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erman\2022.05.11\"/>
    </mc:Choice>
  </mc:AlternateContent>
  <xr:revisionPtr revIDLastSave="0" documentId="13_ncr:1_{491D7DBE-ACEA-47BB-AFC9-D35A962FDC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externalReferences>
    <externalReference r:id="rId10"/>
  </externalReferences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1С'!$AA$1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9" i="1" l="1"/>
  <c r="Q128" i="1"/>
  <c r="Q127" i="1"/>
  <c r="Q126" i="1"/>
  <c r="Q124" i="1"/>
  <c r="Q123" i="1"/>
  <c r="Q122" i="1"/>
  <c r="Q121" i="1"/>
  <c r="Q120" i="1"/>
  <c r="Q114" i="1"/>
  <c r="Q113" i="1"/>
  <c r="Q112" i="1"/>
  <c r="Q111" i="1"/>
  <c r="Q110" i="1"/>
  <c r="Q109" i="1"/>
  <c r="Q101" i="1"/>
  <c r="Q100" i="1"/>
  <c r="Q92" i="1"/>
  <c r="Q91" i="1"/>
  <c r="Q90" i="1"/>
  <c r="Q89" i="1"/>
  <c r="Q88" i="1"/>
  <c r="Q87" i="1"/>
  <c r="Q86" i="1"/>
  <c r="Q85" i="1"/>
  <c r="Q84" i="1"/>
  <c r="Q83" i="1"/>
  <c r="Q81" i="1"/>
  <c r="Q80" i="1"/>
  <c r="Q79" i="1"/>
  <c r="Q78" i="1"/>
  <c r="Q77" i="1"/>
  <c r="Q76" i="1"/>
  <c r="Q67" i="1"/>
  <c r="Q66" i="1"/>
  <c r="Q65" i="1"/>
  <c r="Q64" i="1"/>
  <c r="Q59" i="1"/>
  <c r="Q58" i="1"/>
  <c r="Q57" i="1"/>
  <c r="Q56" i="1"/>
  <c r="Q54" i="1"/>
  <c r="Q53" i="1"/>
  <c r="Q52" i="1"/>
  <c r="Q51" i="1"/>
  <c r="Q50" i="1"/>
  <c r="Q49" i="1"/>
  <c r="Q48" i="1"/>
  <c r="Q47" i="1"/>
  <c r="Q45" i="1"/>
  <c r="Q44" i="1"/>
  <c r="Q43" i="1"/>
  <c r="Q42" i="1"/>
  <c r="Q41" i="1"/>
  <c r="Q40" i="1"/>
  <c r="Q39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5" i="1"/>
  <c r="BG134" i="1" l="1"/>
  <c r="U129" i="1" l="1"/>
  <c r="U128" i="1"/>
  <c r="U127" i="1"/>
  <c r="U126" i="1"/>
  <c r="U124" i="1"/>
  <c r="U123" i="1"/>
  <c r="U122" i="1"/>
  <c r="U121" i="1"/>
  <c r="U120" i="1"/>
  <c r="U114" i="1"/>
  <c r="U113" i="1"/>
  <c r="U112" i="1"/>
  <c r="U111" i="1"/>
  <c r="U110" i="1"/>
  <c r="U109" i="1"/>
  <c r="U92" i="1"/>
  <c r="U89" i="1"/>
  <c r="U88" i="1"/>
  <c r="U87" i="1"/>
  <c r="U86" i="1"/>
  <c r="U85" i="1"/>
  <c r="U84" i="1"/>
  <c r="U83" i="1"/>
  <c r="U81" i="1"/>
  <c r="U80" i="1"/>
  <c r="U79" i="1"/>
  <c r="U78" i="1"/>
  <c r="U77" i="1"/>
  <c r="U76" i="1"/>
  <c r="U67" i="1"/>
  <c r="U66" i="1"/>
  <c r="U65" i="1"/>
  <c r="U64" i="1"/>
  <c r="U59" i="1"/>
  <c r="U58" i="1"/>
  <c r="U57" i="1"/>
  <c r="U56" i="1"/>
  <c r="U54" i="1"/>
  <c r="U53" i="1"/>
  <c r="U52" i="1"/>
  <c r="U51" i="1"/>
  <c r="U50" i="1"/>
  <c r="U49" i="1"/>
  <c r="U48" i="1"/>
  <c r="U45" i="1"/>
  <c r="U44" i="1"/>
  <c r="U43" i="1"/>
  <c r="U41" i="1"/>
  <c r="U40" i="1"/>
  <c r="U36" i="1"/>
  <c r="U35" i="1"/>
  <c r="U34" i="1"/>
  <c r="U33" i="1"/>
  <c r="U32" i="1"/>
  <c r="U31" i="1"/>
  <c r="U30" i="1"/>
  <c r="U29" i="1"/>
  <c r="U28" i="1"/>
  <c r="U27" i="1"/>
  <c r="T124" i="1"/>
  <c r="T123" i="1"/>
  <c r="T122" i="1"/>
  <c r="T121" i="1"/>
  <c r="T120" i="1"/>
  <c r="T114" i="1"/>
  <c r="T113" i="1"/>
  <c r="T112" i="1"/>
  <c r="T111" i="1"/>
  <c r="T110" i="1"/>
  <c r="T109" i="1"/>
  <c r="T92" i="1"/>
  <c r="T89" i="1"/>
  <c r="T88" i="1"/>
  <c r="T87" i="1"/>
  <c r="T86" i="1"/>
  <c r="T85" i="1"/>
  <c r="T84" i="1"/>
  <c r="T83" i="1"/>
  <c r="T81" i="1"/>
  <c r="T36" i="1"/>
  <c r="T35" i="1"/>
  <c r="T34" i="1"/>
  <c r="T33" i="1"/>
  <c r="T32" i="1"/>
  <c r="T31" i="1"/>
  <c r="T30" i="1"/>
  <c r="T29" i="1"/>
  <c r="T28" i="1"/>
  <c r="T27" i="1"/>
  <c r="S129" i="1"/>
  <c r="S128" i="1"/>
  <c r="S127" i="1"/>
  <c r="S124" i="1"/>
  <c r="S123" i="1"/>
  <c r="S122" i="1"/>
  <c r="S121" i="1"/>
  <c r="S120" i="1"/>
  <c r="S114" i="1"/>
  <c r="S113" i="1"/>
  <c r="S112" i="1"/>
  <c r="S111" i="1"/>
  <c r="S110" i="1"/>
  <c r="S109" i="1"/>
  <c r="S92" i="1"/>
  <c r="S89" i="1"/>
  <c r="S88" i="1"/>
  <c r="S87" i="1"/>
  <c r="S86" i="1"/>
  <c r="S85" i="1"/>
  <c r="S84" i="1"/>
  <c r="S83" i="1"/>
  <c r="S81" i="1"/>
  <c r="S80" i="1"/>
  <c r="S78" i="1"/>
  <c r="S67" i="1"/>
  <c r="S66" i="1"/>
  <c r="S65" i="1"/>
  <c r="S64" i="1"/>
  <c r="S59" i="1"/>
  <c r="S58" i="1"/>
  <c r="S57" i="1"/>
  <c r="S54" i="1"/>
  <c r="S51" i="1"/>
  <c r="S45" i="1"/>
  <c r="S44" i="1"/>
  <c r="S43" i="1"/>
  <c r="S41" i="1"/>
  <c r="S40" i="1"/>
  <c r="S36" i="1"/>
  <c r="S35" i="1"/>
  <c r="S34" i="1"/>
  <c r="S33" i="1"/>
  <c r="S32" i="1"/>
  <c r="S31" i="1"/>
  <c r="S30" i="1"/>
  <c r="S29" i="1"/>
  <c r="S28" i="1"/>
  <c r="S27" i="1"/>
  <c r="M129" i="1"/>
  <c r="M128" i="1"/>
  <c r="M127" i="1"/>
  <c r="M126" i="1"/>
  <c r="M124" i="1"/>
  <c r="M123" i="1"/>
  <c r="M122" i="1"/>
  <c r="M121" i="1"/>
  <c r="M114" i="1"/>
  <c r="M113" i="1"/>
  <c r="M112" i="1"/>
  <c r="M111" i="1"/>
  <c r="M110" i="1"/>
  <c r="M92" i="1"/>
  <c r="M89" i="1"/>
  <c r="M88" i="1"/>
  <c r="M87" i="1"/>
  <c r="M85" i="1"/>
  <c r="M84" i="1"/>
  <c r="M83" i="1"/>
  <c r="M81" i="1"/>
  <c r="M78" i="1"/>
  <c r="M77" i="1"/>
  <c r="M67" i="1"/>
  <c r="M66" i="1"/>
  <c r="M64" i="1"/>
  <c r="M59" i="1"/>
  <c r="M57" i="1"/>
  <c r="M54" i="1"/>
  <c r="M53" i="1"/>
  <c r="M52" i="1"/>
  <c r="M51" i="1"/>
  <c r="M48" i="1"/>
  <c r="M45" i="1"/>
  <c r="M44" i="1"/>
  <c r="M43" i="1"/>
  <c r="M41" i="1"/>
  <c r="M40" i="1"/>
  <c r="M36" i="1"/>
  <c r="M33" i="1"/>
  <c r="L127" i="1"/>
  <c r="L87" i="1"/>
  <c r="L85" i="1"/>
  <c r="L83" i="1"/>
  <c r="L51" i="1"/>
  <c r="H129" i="1"/>
  <c r="H128" i="1"/>
  <c r="H127" i="1"/>
  <c r="H126" i="1"/>
  <c r="H124" i="1"/>
  <c r="H123" i="1"/>
  <c r="H122" i="1"/>
  <c r="H121" i="1"/>
  <c r="H120" i="1"/>
  <c r="H114" i="1"/>
  <c r="H113" i="1"/>
  <c r="H112" i="1"/>
  <c r="H111" i="1"/>
  <c r="H110" i="1"/>
  <c r="H109" i="1"/>
  <c r="H92" i="1"/>
  <c r="H89" i="1"/>
  <c r="H88" i="1"/>
  <c r="H87" i="1"/>
  <c r="H86" i="1"/>
  <c r="H85" i="1"/>
  <c r="H84" i="1"/>
  <c r="H83" i="1"/>
  <c r="H81" i="1"/>
  <c r="H80" i="1"/>
  <c r="H79" i="1"/>
  <c r="H78" i="1"/>
  <c r="H77" i="1"/>
  <c r="H76" i="1"/>
  <c r="H67" i="1"/>
  <c r="H66" i="1"/>
  <c r="H65" i="1"/>
  <c r="H64" i="1"/>
  <c r="H59" i="1"/>
  <c r="H58" i="1"/>
  <c r="H57" i="1"/>
  <c r="H56" i="1"/>
  <c r="H54" i="1"/>
  <c r="H53" i="1"/>
  <c r="H52" i="1"/>
  <c r="H51" i="1"/>
  <c r="H50" i="1"/>
  <c r="H49" i="1"/>
  <c r="H48" i="1"/>
  <c r="H45" i="1"/>
  <c r="H44" i="1"/>
  <c r="H43" i="1"/>
  <c r="H41" i="1"/>
  <c r="H40" i="1"/>
  <c r="H36" i="1"/>
  <c r="H35" i="1"/>
  <c r="H34" i="1"/>
  <c r="H33" i="1"/>
  <c r="H32" i="1"/>
  <c r="H31" i="1"/>
  <c r="H30" i="1"/>
  <c r="H29" i="1"/>
  <c r="H28" i="1"/>
  <c r="H27" i="1"/>
  <c r="G129" i="1"/>
  <c r="G128" i="1"/>
  <c r="G127" i="1"/>
  <c r="G126" i="1"/>
  <c r="G124" i="1"/>
  <c r="G123" i="1"/>
  <c r="G122" i="1"/>
  <c r="G121" i="1"/>
  <c r="G120" i="1"/>
  <c r="G114" i="1"/>
  <c r="G113" i="1"/>
  <c r="G112" i="1"/>
  <c r="G111" i="1"/>
  <c r="G110" i="1"/>
  <c r="G109" i="1"/>
  <c r="G92" i="1"/>
  <c r="G89" i="1"/>
  <c r="G88" i="1"/>
  <c r="G87" i="1"/>
  <c r="G86" i="1"/>
  <c r="G85" i="1"/>
  <c r="G84" i="1"/>
  <c r="G83" i="1"/>
  <c r="G81" i="1"/>
  <c r="G80" i="1"/>
  <c r="G79" i="1"/>
  <c r="G78" i="1"/>
  <c r="G77" i="1"/>
  <c r="G76" i="1"/>
  <c r="G67" i="1"/>
  <c r="G66" i="1"/>
  <c r="G65" i="1"/>
  <c r="G64" i="1"/>
  <c r="G59" i="1"/>
  <c r="G58" i="1"/>
  <c r="G57" i="1"/>
  <c r="G56" i="1"/>
  <c r="G54" i="1"/>
  <c r="G53" i="1"/>
  <c r="G52" i="1"/>
  <c r="G51" i="1"/>
  <c r="G50" i="1"/>
  <c r="G49" i="1"/>
  <c r="G48" i="1"/>
  <c r="G45" i="1"/>
  <c r="G44" i="1"/>
  <c r="G43" i="1"/>
  <c r="G41" i="1"/>
  <c r="G40" i="1"/>
  <c r="G36" i="1"/>
  <c r="G35" i="1"/>
  <c r="G34" i="1"/>
  <c r="G33" i="1"/>
  <c r="G32" i="1"/>
  <c r="G31" i="1"/>
  <c r="G30" i="1"/>
  <c r="G29" i="1"/>
  <c r="G28" i="1"/>
  <c r="G27" i="1"/>
  <c r="E133" i="1"/>
  <c r="E132" i="1"/>
  <c r="E131" i="1"/>
  <c r="E130" i="1"/>
  <c r="F129" i="1"/>
  <c r="E129" i="1" s="1"/>
  <c r="F128" i="1"/>
  <c r="E128" i="1" s="1"/>
  <c r="F127" i="1"/>
  <c r="E127" i="1" s="1"/>
  <c r="F126" i="1"/>
  <c r="E126" i="1" s="1"/>
  <c r="E125" i="1"/>
  <c r="F124" i="1"/>
  <c r="E124" i="1" s="1"/>
  <c r="F123" i="1"/>
  <c r="E123" i="1" s="1"/>
  <c r="F122" i="1"/>
  <c r="E122" i="1" s="1"/>
  <c r="F121" i="1"/>
  <c r="E121" i="1" s="1"/>
  <c r="F120" i="1"/>
  <c r="E120" i="1" s="1"/>
  <c r="E119" i="1"/>
  <c r="E118" i="1"/>
  <c r="E117" i="1"/>
  <c r="E116" i="1"/>
  <c r="E115" i="1"/>
  <c r="F114" i="1"/>
  <c r="E114" i="1" s="1"/>
  <c r="F113" i="1"/>
  <c r="E113" i="1" s="1"/>
  <c r="F112" i="1"/>
  <c r="E112" i="1" s="1"/>
  <c r="F111" i="1"/>
  <c r="E111" i="1" s="1"/>
  <c r="F110" i="1"/>
  <c r="E110" i="1" s="1"/>
  <c r="F109" i="1"/>
  <c r="E109" i="1" s="1"/>
  <c r="E108" i="1"/>
  <c r="E107" i="1"/>
  <c r="E106" i="1"/>
  <c r="E105" i="1"/>
  <c r="E104" i="1"/>
  <c r="E103" i="1"/>
  <c r="E102" i="1"/>
  <c r="E97" i="1"/>
  <c r="E96" i="1"/>
  <c r="E95" i="1"/>
  <c r="E94" i="1"/>
  <c r="F92" i="1"/>
  <c r="E92" i="1" s="1"/>
  <c r="F89" i="1"/>
  <c r="E89" i="1" s="1"/>
  <c r="F88" i="1"/>
  <c r="E88" i="1" s="1"/>
  <c r="F87" i="1"/>
  <c r="E87" i="1" s="1"/>
  <c r="F86" i="1"/>
  <c r="E86" i="1" s="1"/>
  <c r="F85" i="1"/>
  <c r="E85" i="1" s="1"/>
  <c r="F84" i="1"/>
  <c r="E84" i="1" s="1"/>
  <c r="F83" i="1"/>
  <c r="E83" i="1" s="1"/>
  <c r="E82" i="1"/>
  <c r="F81" i="1"/>
  <c r="E81" i="1" s="1"/>
  <c r="F80" i="1"/>
  <c r="E80" i="1" s="1"/>
  <c r="F79" i="1"/>
  <c r="E79" i="1" s="1"/>
  <c r="F78" i="1"/>
  <c r="E78" i="1" s="1"/>
  <c r="F77" i="1"/>
  <c r="E77" i="1" s="1"/>
  <c r="F76" i="1"/>
  <c r="E76" i="1" s="1"/>
  <c r="E75" i="1"/>
  <c r="E74" i="1"/>
  <c r="E73" i="1"/>
  <c r="E72" i="1"/>
  <c r="E71" i="1"/>
  <c r="E70" i="1"/>
  <c r="E69" i="1"/>
  <c r="E68" i="1"/>
  <c r="F67" i="1"/>
  <c r="E67" i="1" s="1"/>
  <c r="F66" i="1"/>
  <c r="E66" i="1" s="1"/>
  <c r="F65" i="1"/>
  <c r="E65" i="1" s="1"/>
  <c r="F64" i="1"/>
  <c r="E64" i="1" s="1"/>
  <c r="E63" i="1"/>
  <c r="E62" i="1"/>
  <c r="E61" i="1"/>
  <c r="E60" i="1"/>
  <c r="F59" i="1"/>
  <c r="E59" i="1" s="1"/>
  <c r="F58" i="1"/>
  <c r="E58" i="1" s="1"/>
  <c r="F57" i="1"/>
  <c r="E57" i="1" s="1"/>
  <c r="F56" i="1"/>
  <c r="E56" i="1" s="1"/>
  <c r="E55" i="1"/>
  <c r="F54" i="1"/>
  <c r="E54" i="1" s="1"/>
  <c r="F53" i="1"/>
  <c r="E53" i="1" s="1"/>
  <c r="F52" i="1"/>
  <c r="E52" i="1" s="1"/>
  <c r="F51" i="1"/>
  <c r="E51" i="1" s="1"/>
  <c r="F50" i="1"/>
  <c r="E50" i="1" s="1"/>
  <c r="F49" i="1"/>
  <c r="E49" i="1" s="1"/>
  <c r="F48" i="1"/>
  <c r="E48" i="1" s="1"/>
  <c r="E46" i="1"/>
  <c r="F45" i="1"/>
  <c r="E45" i="1" s="1"/>
  <c r="F44" i="1"/>
  <c r="E44" i="1" s="1"/>
  <c r="F43" i="1"/>
  <c r="E43" i="1" s="1"/>
  <c r="F41" i="1"/>
  <c r="E41" i="1" s="1"/>
  <c r="F40" i="1"/>
  <c r="E40" i="1" s="1"/>
  <c r="E38" i="1"/>
  <c r="E37" i="1"/>
  <c r="F36" i="1"/>
  <c r="E36" i="1" s="1"/>
  <c r="F35" i="1"/>
  <c r="E35" i="1" s="1"/>
  <c r="F34" i="1"/>
  <c r="E34" i="1" s="1"/>
  <c r="F33" i="1"/>
  <c r="E33" i="1" s="1"/>
  <c r="F32" i="1"/>
  <c r="E32" i="1" s="1"/>
  <c r="F31" i="1"/>
  <c r="E31" i="1" s="1"/>
  <c r="F30" i="1"/>
  <c r="E30" i="1" s="1"/>
  <c r="F29" i="1"/>
  <c r="E29" i="1" s="1"/>
  <c r="F28" i="1"/>
  <c r="E28" i="1" s="1"/>
  <c r="F27" i="1"/>
  <c r="E27" i="1" s="1"/>
  <c r="E16" i="1"/>
  <c r="E14" i="1"/>
  <c r="E13" i="1"/>
  <c r="E12" i="1"/>
  <c r="E11" i="1"/>
  <c r="E10" i="1"/>
  <c r="E9" i="1"/>
  <c r="E8" i="1"/>
  <c r="E7" i="1"/>
  <c r="E6" i="1"/>
  <c r="E5" i="1"/>
  <c r="E4" i="1"/>
  <c r="E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AZ133" i="1"/>
  <c r="AZ117" i="1"/>
  <c r="AY133" i="1"/>
  <c r="BA133" i="1" s="1"/>
  <c r="AY132" i="1"/>
  <c r="AY131" i="1"/>
  <c r="AY130" i="1"/>
  <c r="AY129" i="1"/>
  <c r="AY128" i="1"/>
  <c r="AY127" i="1"/>
  <c r="AY126" i="1"/>
  <c r="AY125" i="1"/>
  <c r="BA125" i="1" s="1"/>
  <c r="AY124" i="1"/>
  <c r="AY123" i="1"/>
  <c r="AY122" i="1"/>
  <c r="AY121" i="1"/>
  <c r="AY120" i="1"/>
  <c r="AY119" i="1"/>
  <c r="AY118" i="1"/>
  <c r="AY117" i="1"/>
  <c r="BA117" i="1" s="1"/>
  <c r="AY116" i="1"/>
  <c r="AY115" i="1"/>
  <c r="AY114" i="1"/>
  <c r="AY113" i="1"/>
  <c r="AY112" i="1"/>
  <c r="AY111" i="1"/>
  <c r="AY110" i="1"/>
  <c r="AY109" i="1"/>
  <c r="BA109" i="1" s="1"/>
  <c r="AY108" i="1"/>
  <c r="AY107" i="1"/>
  <c r="AY106" i="1"/>
  <c r="AY105" i="1"/>
  <c r="AY104" i="1"/>
  <c r="AY103" i="1"/>
  <c r="AY102" i="1"/>
  <c r="AY101" i="1"/>
  <c r="BA101" i="1" s="1"/>
  <c r="AY100" i="1"/>
  <c r="AY99" i="1"/>
  <c r="AY98" i="1"/>
  <c r="AY97" i="1"/>
  <c r="AY96" i="1"/>
  <c r="AY95" i="1"/>
  <c r="AY94" i="1"/>
  <c r="AY93" i="1"/>
  <c r="BA93" i="1" s="1"/>
  <c r="AY92" i="1"/>
  <c r="AY91" i="1"/>
  <c r="AY90" i="1"/>
  <c r="AY89" i="1"/>
  <c r="AY88" i="1"/>
  <c r="AY87" i="1"/>
  <c r="AY86" i="1"/>
  <c r="AY85" i="1"/>
  <c r="BA85" i="1" s="1"/>
  <c r="AY84" i="1"/>
  <c r="AY83" i="1"/>
  <c r="AY82" i="1"/>
  <c r="AY81" i="1"/>
  <c r="AY80" i="1"/>
  <c r="AY79" i="1"/>
  <c r="AY78" i="1"/>
  <c r="AY77" i="1"/>
  <c r="BA77" i="1" s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AY63" i="1"/>
  <c r="AY62" i="1"/>
  <c r="AY61" i="1"/>
  <c r="BA61" i="1" s="1"/>
  <c r="AY60" i="1"/>
  <c r="AY59" i="1"/>
  <c r="AY58" i="1"/>
  <c r="AY57" i="1"/>
  <c r="AY56" i="1"/>
  <c r="AY55" i="1"/>
  <c r="AY54" i="1"/>
  <c r="AY53" i="1"/>
  <c r="BA53" i="1" s="1"/>
  <c r="AY52" i="1"/>
  <c r="AY51" i="1"/>
  <c r="AY50" i="1"/>
  <c r="AY49" i="1"/>
  <c r="AY48" i="1"/>
  <c r="AY47" i="1"/>
  <c r="AY46" i="1"/>
  <c r="AY45" i="1"/>
  <c r="BA45" i="1" s="1"/>
  <c r="AY44" i="1"/>
  <c r="AY43" i="1"/>
  <c r="AY42" i="1"/>
  <c r="AY41" i="1"/>
  <c r="AY40" i="1"/>
  <c r="AY39" i="1"/>
  <c r="AY38" i="1"/>
  <c r="AY37" i="1"/>
  <c r="BA37" i="1" s="1"/>
  <c r="AY36" i="1"/>
  <c r="AY35" i="1"/>
  <c r="AY34" i="1"/>
  <c r="AY33" i="1"/>
  <c r="AY32" i="1"/>
  <c r="AY31" i="1"/>
  <c r="AY30" i="1"/>
  <c r="AY29" i="1"/>
  <c r="BA29" i="1" s="1"/>
  <c r="AY28" i="1"/>
  <c r="AY27" i="1"/>
  <c r="AY26" i="1"/>
  <c r="AY25" i="1"/>
  <c r="AY24" i="1"/>
  <c r="AY23" i="1"/>
  <c r="AY22" i="1"/>
  <c r="AY21" i="1"/>
  <c r="BA21" i="1" s="1"/>
  <c r="AY20" i="1"/>
  <c r="AY19" i="1"/>
  <c r="AY18" i="1"/>
  <c r="AY17" i="1"/>
  <c r="AY16" i="1"/>
  <c r="AY15" i="1"/>
  <c r="AY14" i="1"/>
  <c r="AY13" i="1"/>
  <c r="BA13" i="1" s="1"/>
  <c r="AY12" i="1"/>
  <c r="AY11" i="1"/>
  <c r="AY10" i="1"/>
  <c r="AY9" i="1"/>
  <c r="AY8" i="1"/>
  <c r="AY7" i="1"/>
  <c r="AY6" i="1"/>
  <c r="AY5" i="1"/>
  <c r="BA5" i="1" s="1"/>
  <c r="AY4" i="1"/>
  <c r="AY3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33" i="1"/>
  <c r="BC133" i="1" s="1"/>
  <c r="AT132" i="1"/>
  <c r="AZ132" i="1" s="1"/>
  <c r="AT131" i="1"/>
  <c r="AZ131" i="1" s="1"/>
  <c r="AT130" i="1"/>
  <c r="AZ130" i="1" s="1"/>
  <c r="AT129" i="1"/>
  <c r="AZ129" i="1" s="1"/>
  <c r="AT128" i="1"/>
  <c r="BC128" i="1" s="1"/>
  <c r="AT127" i="1"/>
  <c r="BC127" i="1" s="1"/>
  <c r="AT126" i="1"/>
  <c r="AZ126" i="1" s="1"/>
  <c r="AT125" i="1"/>
  <c r="BC125" i="1" s="1"/>
  <c r="AT124" i="1"/>
  <c r="AZ124" i="1" s="1"/>
  <c r="AT123" i="1"/>
  <c r="AZ123" i="1" s="1"/>
  <c r="AT122" i="1"/>
  <c r="AZ122" i="1" s="1"/>
  <c r="AT121" i="1"/>
  <c r="AZ121" i="1" s="1"/>
  <c r="AT120" i="1"/>
  <c r="BC120" i="1" s="1"/>
  <c r="AT119" i="1"/>
  <c r="BC119" i="1" s="1"/>
  <c r="AT118" i="1"/>
  <c r="AZ118" i="1" s="1"/>
  <c r="AT117" i="1"/>
  <c r="BC117" i="1" s="1"/>
  <c r="AT116" i="1"/>
  <c r="AZ116" i="1" s="1"/>
  <c r="AT115" i="1"/>
  <c r="AZ115" i="1" s="1"/>
  <c r="AT114" i="1"/>
  <c r="AZ114" i="1" s="1"/>
  <c r="AT113" i="1"/>
  <c r="AZ113" i="1" s="1"/>
  <c r="AT112" i="1"/>
  <c r="BC112" i="1" s="1"/>
  <c r="AT111" i="1"/>
  <c r="BC111" i="1" s="1"/>
  <c r="AT110" i="1"/>
  <c r="AZ110" i="1" s="1"/>
  <c r="AT109" i="1"/>
  <c r="BC109" i="1" s="1"/>
  <c r="AT108" i="1"/>
  <c r="AZ108" i="1" s="1"/>
  <c r="AT107" i="1"/>
  <c r="AT106" i="1"/>
  <c r="AZ106" i="1" s="1"/>
  <c r="AT105" i="1"/>
  <c r="AZ105" i="1" s="1"/>
  <c r="AT104" i="1"/>
  <c r="BC104" i="1" s="1"/>
  <c r="AT103" i="1"/>
  <c r="BC103" i="1" s="1"/>
  <c r="AT102" i="1"/>
  <c r="AZ102" i="1" s="1"/>
  <c r="AT101" i="1"/>
  <c r="BC101" i="1" s="1"/>
  <c r="AT100" i="1"/>
  <c r="AZ100" i="1" s="1"/>
  <c r="AT99" i="1"/>
  <c r="AT98" i="1"/>
  <c r="AZ98" i="1" s="1"/>
  <c r="AT97" i="1"/>
  <c r="AZ97" i="1" s="1"/>
  <c r="AT96" i="1"/>
  <c r="BC96" i="1" s="1"/>
  <c r="AT95" i="1"/>
  <c r="BC95" i="1" s="1"/>
  <c r="AT94" i="1"/>
  <c r="AT93" i="1"/>
  <c r="BC93" i="1" s="1"/>
  <c r="AT92" i="1"/>
  <c r="AZ92" i="1" s="1"/>
  <c r="AT91" i="1"/>
  <c r="AT90" i="1"/>
  <c r="AZ90" i="1" s="1"/>
  <c r="AT89" i="1"/>
  <c r="AZ89" i="1" s="1"/>
  <c r="AT88" i="1"/>
  <c r="BC88" i="1" s="1"/>
  <c r="AT87" i="1"/>
  <c r="BC87" i="1" s="1"/>
  <c r="AT86" i="1"/>
  <c r="AT85" i="1"/>
  <c r="BC85" i="1" s="1"/>
  <c r="AT84" i="1"/>
  <c r="AZ84" i="1" s="1"/>
  <c r="AT83" i="1"/>
  <c r="AT82" i="1"/>
  <c r="AZ82" i="1" s="1"/>
  <c r="AT81" i="1"/>
  <c r="AZ81" i="1" s="1"/>
  <c r="AT80" i="1"/>
  <c r="AT79" i="1"/>
  <c r="BC79" i="1" s="1"/>
  <c r="AT78" i="1"/>
  <c r="AT77" i="1"/>
  <c r="AZ77" i="1" s="1"/>
  <c r="AT76" i="1"/>
  <c r="AZ76" i="1" s="1"/>
  <c r="AT75" i="1"/>
  <c r="AT74" i="1"/>
  <c r="AZ74" i="1" s="1"/>
  <c r="AT73" i="1"/>
  <c r="AZ73" i="1" s="1"/>
  <c r="AT72" i="1"/>
  <c r="AT71" i="1"/>
  <c r="BC71" i="1" s="1"/>
  <c r="AT70" i="1"/>
  <c r="AT69" i="1"/>
  <c r="AZ69" i="1" s="1"/>
  <c r="AT68" i="1"/>
  <c r="AZ68" i="1" s="1"/>
  <c r="AT67" i="1"/>
  <c r="AT66" i="1"/>
  <c r="AZ66" i="1" s="1"/>
  <c r="AT65" i="1"/>
  <c r="AZ65" i="1" s="1"/>
  <c r="AT64" i="1"/>
  <c r="AT63" i="1"/>
  <c r="BC63" i="1" s="1"/>
  <c r="AT62" i="1"/>
  <c r="AT61" i="1"/>
  <c r="AZ61" i="1" s="1"/>
  <c r="AT60" i="1"/>
  <c r="AZ60" i="1" s="1"/>
  <c r="AT59" i="1"/>
  <c r="AT58" i="1"/>
  <c r="AZ58" i="1" s="1"/>
  <c r="AT57" i="1"/>
  <c r="AZ57" i="1" s="1"/>
  <c r="AT56" i="1"/>
  <c r="AT55" i="1"/>
  <c r="BC55" i="1" s="1"/>
  <c r="AT54" i="1"/>
  <c r="AT53" i="1"/>
  <c r="AZ53" i="1" s="1"/>
  <c r="AT52" i="1"/>
  <c r="AZ52" i="1" s="1"/>
  <c r="AT51" i="1"/>
  <c r="AT50" i="1"/>
  <c r="AZ50" i="1" s="1"/>
  <c r="AT49" i="1"/>
  <c r="AZ49" i="1" s="1"/>
  <c r="AT48" i="1"/>
  <c r="AT47" i="1"/>
  <c r="BC47" i="1" s="1"/>
  <c r="AT46" i="1"/>
  <c r="AT45" i="1"/>
  <c r="AZ45" i="1" s="1"/>
  <c r="AT44" i="1"/>
  <c r="AZ44" i="1" s="1"/>
  <c r="AT43" i="1"/>
  <c r="AT42" i="1"/>
  <c r="AZ42" i="1" s="1"/>
  <c r="AT41" i="1"/>
  <c r="AZ41" i="1" s="1"/>
  <c r="AT40" i="1"/>
  <c r="AT39" i="1"/>
  <c r="BC39" i="1" s="1"/>
  <c r="AT38" i="1"/>
  <c r="AT37" i="1"/>
  <c r="AZ37" i="1" s="1"/>
  <c r="AT36" i="1"/>
  <c r="AZ36" i="1" s="1"/>
  <c r="AT35" i="1"/>
  <c r="AT34" i="1"/>
  <c r="AZ34" i="1" s="1"/>
  <c r="AT33" i="1"/>
  <c r="AZ33" i="1" s="1"/>
  <c r="AT32" i="1"/>
  <c r="AT31" i="1"/>
  <c r="BC31" i="1" s="1"/>
  <c r="AT30" i="1"/>
  <c r="AT29" i="1"/>
  <c r="AZ29" i="1" s="1"/>
  <c r="AT28" i="1"/>
  <c r="AZ28" i="1" s="1"/>
  <c r="AT27" i="1"/>
  <c r="AT26" i="1"/>
  <c r="AZ26" i="1" s="1"/>
  <c r="AT25" i="1"/>
  <c r="AZ25" i="1" s="1"/>
  <c r="AT24" i="1"/>
  <c r="AT23" i="1"/>
  <c r="BC23" i="1" s="1"/>
  <c r="AT22" i="1"/>
  <c r="AT21" i="1"/>
  <c r="AZ21" i="1" s="1"/>
  <c r="AT20" i="1"/>
  <c r="AZ20" i="1" s="1"/>
  <c r="AT19" i="1"/>
  <c r="AT18" i="1"/>
  <c r="AZ18" i="1" s="1"/>
  <c r="AT17" i="1"/>
  <c r="AZ17" i="1" s="1"/>
  <c r="AT16" i="1"/>
  <c r="AT15" i="1"/>
  <c r="BC15" i="1" s="1"/>
  <c r="AT14" i="1"/>
  <c r="AT13" i="1"/>
  <c r="AZ13" i="1" s="1"/>
  <c r="AT12" i="1"/>
  <c r="AZ12" i="1" s="1"/>
  <c r="AT11" i="1"/>
  <c r="AT10" i="1"/>
  <c r="AZ10" i="1" s="1"/>
  <c r="AT9" i="1"/>
  <c r="AZ9" i="1" s="1"/>
  <c r="AT8" i="1"/>
  <c r="AT7" i="1"/>
  <c r="BC7" i="1" s="1"/>
  <c r="AT6" i="1"/>
  <c r="AT5" i="1"/>
  <c r="AZ5" i="1" s="1"/>
  <c r="AT4" i="1"/>
  <c r="AZ4" i="1" s="1"/>
  <c r="AT3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J122" i="1" s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J106" i="1" s="1"/>
  <c r="A105" i="1"/>
  <c r="A104" i="1"/>
  <c r="A103" i="1"/>
  <c r="A102" i="1"/>
  <c r="J102" i="1" s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J88" i="1" s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J73" i="1" s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J44" i="1" s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A1" i="9" a="1"/>
  <c r="AA1" i="9" s="1"/>
  <c r="D39" i="4"/>
  <c r="D40" i="4"/>
  <c r="D41" i="4"/>
  <c r="D42" i="4"/>
  <c r="D43" i="4"/>
  <c r="D44" i="4"/>
  <c r="D45" i="4"/>
  <c r="D46" i="4"/>
  <c r="D47" i="4"/>
  <c r="D38" i="4"/>
  <c r="D37" i="4"/>
  <c r="D36" i="4"/>
  <c r="D35" i="4"/>
  <c r="D34" i="4"/>
  <c r="D33" i="4"/>
  <c r="D32" i="4"/>
  <c r="D31" i="4"/>
  <c r="AW88" i="1"/>
  <c r="AV88" i="1"/>
  <c r="AV102" i="1"/>
  <c r="AW102" i="1"/>
  <c r="AV44" i="1"/>
  <c r="AW122" i="1"/>
  <c r="AW106" i="1"/>
  <c r="AW44" i="1"/>
  <c r="AV122" i="1"/>
  <c r="AV106" i="1"/>
  <c r="AV73" i="1"/>
  <c r="BA102" i="1" l="1"/>
  <c r="BA110" i="1"/>
  <c r="BA118" i="1"/>
  <c r="BA126" i="1"/>
  <c r="AZ85" i="1"/>
  <c r="AZ93" i="1"/>
  <c r="BA88" i="1"/>
  <c r="BA96" i="1"/>
  <c r="BA104" i="1"/>
  <c r="BA112" i="1"/>
  <c r="BA120" i="1"/>
  <c r="BA128" i="1"/>
  <c r="AZ101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AZ109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3" i="1"/>
  <c r="BA11" i="1"/>
  <c r="BA19" i="1"/>
  <c r="BA27" i="1"/>
  <c r="BA35" i="1"/>
  <c r="BA43" i="1"/>
  <c r="BA51" i="1"/>
  <c r="BA59" i="1"/>
  <c r="BA67" i="1"/>
  <c r="BA75" i="1"/>
  <c r="BA83" i="1"/>
  <c r="BA91" i="1"/>
  <c r="BA99" i="1"/>
  <c r="BA107" i="1"/>
  <c r="BA115" i="1"/>
  <c r="BA123" i="1"/>
  <c r="BA131" i="1"/>
  <c r="AZ125" i="1"/>
  <c r="J10" i="1"/>
  <c r="J18" i="1"/>
  <c r="J26" i="1"/>
  <c r="J34" i="1"/>
  <c r="J42" i="1"/>
  <c r="J50" i="1"/>
  <c r="J58" i="1"/>
  <c r="J66" i="1"/>
  <c r="J74" i="1"/>
  <c r="J82" i="1"/>
  <c r="J90" i="1"/>
  <c r="J98" i="1"/>
  <c r="J114" i="1"/>
  <c r="J130" i="1"/>
  <c r="AZ3" i="1"/>
  <c r="BC3" i="1"/>
  <c r="AZ11" i="1"/>
  <c r="BC11" i="1"/>
  <c r="AZ19" i="1"/>
  <c r="BC19" i="1"/>
  <c r="AZ27" i="1"/>
  <c r="BC27" i="1"/>
  <c r="AZ35" i="1"/>
  <c r="BC35" i="1"/>
  <c r="AZ43" i="1"/>
  <c r="BC43" i="1"/>
  <c r="AZ51" i="1"/>
  <c r="BC51" i="1"/>
  <c r="AZ59" i="1"/>
  <c r="BC59" i="1"/>
  <c r="AZ67" i="1"/>
  <c r="BC67" i="1"/>
  <c r="AZ75" i="1"/>
  <c r="BC75" i="1"/>
  <c r="AZ83" i="1"/>
  <c r="BC83" i="1"/>
  <c r="AZ91" i="1"/>
  <c r="BC91" i="1"/>
  <c r="AZ99" i="1"/>
  <c r="BC99" i="1"/>
  <c r="AZ107" i="1"/>
  <c r="BC107" i="1"/>
  <c r="J3" i="1"/>
  <c r="J11" i="1"/>
  <c r="J19" i="1"/>
  <c r="J27" i="1"/>
  <c r="J35" i="1"/>
  <c r="J43" i="1"/>
  <c r="J51" i="1"/>
  <c r="J59" i="1"/>
  <c r="J67" i="1"/>
  <c r="J75" i="1"/>
  <c r="J83" i="1"/>
  <c r="J91" i="1"/>
  <c r="J99" i="1"/>
  <c r="J107" i="1"/>
  <c r="J115" i="1"/>
  <c r="J123" i="1"/>
  <c r="J131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J4" i="1"/>
  <c r="J12" i="1"/>
  <c r="J20" i="1"/>
  <c r="J28" i="1"/>
  <c r="J36" i="1"/>
  <c r="J52" i="1"/>
  <c r="J60" i="1"/>
  <c r="J68" i="1"/>
  <c r="J76" i="1"/>
  <c r="J84" i="1"/>
  <c r="J92" i="1"/>
  <c r="J100" i="1"/>
  <c r="J108" i="1"/>
  <c r="J116" i="1"/>
  <c r="J124" i="1"/>
  <c r="J132" i="1"/>
  <c r="J5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AZ6" i="1"/>
  <c r="BC6" i="1"/>
  <c r="AZ14" i="1"/>
  <c r="BC14" i="1"/>
  <c r="AZ22" i="1"/>
  <c r="BC22" i="1"/>
  <c r="AZ30" i="1"/>
  <c r="BC30" i="1"/>
  <c r="AZ38" i="1"/>
  <c r="BC38" i="1"/>
  <c r="AZ46" i="1"/>
  <c r="BC46" i="1"/>
  <c r="AZ54" i="1"/>
  <c r="BC54" i="1"/>
  <c r="AZ62" i="1"/>
  <c r="BC62" i="1"/>
  <c r="AZ70" i="1"/>
  <c r="BC70" i="1"/>
  <c r="AZ78" i="1"/>
  <c r="BC78" i="1"/>
  <c r="AZ86" i="1"/>
  <c r="BC86" i="1"/>
  <c r="AZ94" i="1"/>
  <c r="BC94" i="1"/>
  <c r="BA8" i="1"/>
  <c r="BA16" i="1"/>
  <c r="BA24" i="1"/>
  <c r="BA32" i="1"/>
  <c r="BA40" i="1"/>
  <c r="BA48" i="1"/>
  <c r="BA56" i="1"/>
  <c r="BA64" i="1"/>
  <c r="BA72" i="1"/>
  <c r="BA80" i="1"/>
  <c r="J6" i="1"/>
  <c r="J14" i="1"/>
  <c r="J22" i="1"/>
  <c r="J30" i="1"/>
  <c r="J38" i="1"/>
  <c r="J46" i="1"/>
  <c r="J54" i="1"/>
  <c r="J62" i="1"/>
  <c r="J70" i="1"/>
  <c r="J78" i="1"/>
  <c r="J86" i="1"/>
  <c r="J94" i="1"/>
  <c r="J110" i="1"/>
  <c r="J118" i="1"/>
  <c r="J126" i="1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BC8" i="1"/>
  <c r="AZ8" i="1"/>
  <c r="BC16" i="1"/>
  <c r="AZ16" i="1"/>
  <c r="BC24" i="1"/>
  <c r="AZ24" i="1"/>
  <c r="BC32" i="1"/>
  <c r="AZ32" i="1"/>
  <c r="BC40" i="1"/>
  <c r="AZ40" i="1"/>
  <c r="BC48" i="1"/>
  <c r="AZ48" i="1"/>
  <c r="BC56" i="1"/>
  <c r="AZ56" i="1"/>
  <c r="BC64" i="1"/>
  <c r="AZ64" i="1"/>
  <c r="BC72" i="1"/>
  <c r="AZ72" i="1"/>
  <c r="BC80" i="1"/>
  <c r="AZ80" i="1"/>
  <c r="J8" i="1"/>
  <c r="J16" i="1"/>
  <c r="J24" i="1"/>
  <c r="J32" i="1"/>
  <c r="J40" i="1"/>
  <c r="J48" i="1"/>
  <c r="J56" i="1"/>
  <c r="J64" i="1"/>
  <c r="J72" i="1"/>
  <c r="J80" i="1"/>
  <c r="J96" i="1"/>
  <c r="J104" i="1"/>
  <c r="J112" i="1"/>
  <c r="J120" i="1"/>
  <c r="J128" i="1"/>
  <c r="J9" i="1"/>
  <c r="J17" i="1"/>
  <c r="J25" i="1"/>
  <c r="J33" i="1"/>
  <c r="J41" i="1"/>
  <c r="J49" i="1"/>
  <c r="J57" i="1"/>
  <c r="J65" i="1"/>
  <c r="J81" i="1"/>
  <c r="J89" i="1"/>
  <c r="J97" i="1"/>
  <c r="J105" i="1"/>
  <c r="J113" i="1"/>
  <c r="J121" i="1"/>
  <c r="J129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BA116" i="1"/>
  <c r="BA124" i="1"/>
  <c r="BA132" i="1"/>
  <c r="BC9" i="1"/>
  <c r="BC17" i="1"/>
  <c r="BC25" i="1"/>
  <c r="BC33" i="1"/>
  <c r="BC41" i="1"/>
  <c r="BC49" i="1"/>
  <c r="BC57" i="1"/>
  <c r="BC65" i="1"/>
  <c r="BC73" i="1"/>
  <c r="BC81" i="1"/>
  <c r="BC89" i="1"/>
  <c r="BC97" i="1"/>
  <c r="BC105" i="1"/>
  <c r="BC113" i="1"/>
  <c r="BC121" i="1"/>
  <c r="BC129" i="1"/>
  <c r="AZ88" i="1"/>
  <c r="AZ96" i="1"/>
  <c r="AZ104" i="1"/>
  <c r="AZ112" i="1"/>
  <c r="AZ120" i="1"/>
  <c r="AZ128" i="1"/>
  <c r="BC10" i="1"/>
  <c r="BC18" i="1"/>
  <c r="BC26" i="1"/>
  <c r="BC34" i="1"/>
  <c r="BC42" i="1"/>
  <c r="BC50" i="1"/>
  <c r="BC58" i="1"/>
  <c r="BC66" i="1"/>
  <c r="BC74" i="1"/>
  <c r="BC82" i="1"/>
  <c r="BC90" i="1"/>
  <c r="BC98" i="1"/>
  <c r="BC106" i="1"/>
  <c r="BC114" i="1"/>
  <c r="BC122" i="1"/>
  <c r="BC130" i="1"/>
  <c r="BC115" i="1"/>
  <c r="BC123" i="1"/>
  <c r="BC131" i="1"/>
  <c r="BA7" i="1"/>
  <c r="BA15" i="1"/>
  <c r="BA23" i="1"/>
  <c r="BA31" i="1"/>
  <c r="BA39" i="1"/>
  <c r="BA47" i="1"/>
  <c r="BA55" i="1"/>
  <c r="BA63" i="1"/>
  <c r="BA71" i="1"/>
  <c r="BA79" i="1"/>
  <c r="BA87" i="1"/>
  <c r="BA95" i="1"/>
  <c r="BA103" i="1"/>
  <c r="BA111" i="1"/>
  <c r="BA119" i="1"/>
  <c r="BA127" i="1"/>
  <c r="BC4" i="1"/>
  <c r="BC12" i="1"/>
  <c r="BC20" i="1"/>
  <c r="BC28" i="1"/>
  <c r="BC36" i="1"/>
  <c r="BC44" i="1"/>
  <c r="BC52" i="1"/>
  <c r="BC60" i="1"/>
  <c r="BC68" i="1"/>
  <c r="BC76" i="1"/>
  <c r="BC84" i="1"/>
  <c r="BC92" i="1"/>
  <c r="BC100" i="1"/>
  <c r="BC108" i="1"/>
  <c r="BC116" i="1"/>
  <c r="BC124" i="1"/>
  <c r="BC132" i="1"/>
  <c r="BC5" i="1"/>
  <c r="BC13" i="1"/>
  <c r="BC21" i="1"/>
  <c r="BC29" i="1"/>
  <c r="BC37" i="1"/>
  <c r="BC45" i="1"/>
  <c r="BC53" i="1"/>
  <c r="BC61" i="1"/>
  <c r="BC69" i="1"/>
  <c r="BC77" i="1"/>
  <c r="BC102" i="1"/>
  <c r="BC110" i="1"/>
  <c r="BC118" i="1"/>
  <c r="BC126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V7051" i="8" s="1"/>
  <c r="W7052" i="8"/>
  <c r="W7053" i="8"/>
  <c r="W7054" i="8"/>
  <c r="W7055" i="8"/>
  <c r="W7056" i="8"/>
  <c r="W7057" i="8"/>
  <c r="W7058" i="8"/>
  <c r="W7059" i="8"/>
  <c r="V7059" i="8" s="1"/>
  <c r="W7060" i="8"/>
  <c r="W7061" i="8"/>
  <c r="W7062" i="8"/>
  <c r="W7063" i="8"/>
  <c r="W7064" i="8"/>
  <c r="W7065" i="8"/>
  <c r="W7066" i="8"/>
  <c r="W7067" i="8"/>
  <c r="V7067" i="8" s="1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V7083" i="8" s="1"/>
  <c r="W7084" i="8"/>
  <c r="W7085" i="8"/>
  <c r="W7086" i="8"/>
  <c r="W7087" i="8"/>
  <c r="W7088" i="8"/>
  <c r="W7089" i="8"/>
  <c r="W7090" i="8"/>
  <c r="W7091" i="8"/>
  <c r="V7091" i="8" s="1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V7107" i="8" s="1"/>
  <c r="W7108" i="8"/>
  <c r="W7109" i="8"/>
  <c r="W7110" i="8"/>
  <c r="W7111" i="8"/>
  <c r="W7112" i="8"/>
  <c r="W7113" i="8"/>
  <c r="W7114" i="8"/>
  <c r="W7115" i="8"/>
  <c r="V7115" i="8" s="1"/>
  <c r="W7116" i="8"/>
  <c r="W7117" i="8"/>
  <c r="W7118" i="8"/>
  <c r="W7119" i="8"/>
  <c r="W7120" i="8"/>
  <c r="W7121" i="8"/>
  <c r="W7122" i="8"/>
  <c r="W7123" i="8"/>
  <c r="V7123" i="8" s="1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V7147" i="8" s="1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V7163" i="8" s="1"/>
  <c r="W7164" i="8"/>
  <c r="W7165" i="8"/>
  <c r="W7166" i="8"/>
  <c r="W7167" i="8"/>
  <c r="W7168" i="8"/>
  <c r="W7169" i="8"/>
  <c r="W7170" i="8"/>
  <c r="W7171" i="8"/>
  <c r="V7171" i="8" s="1"/>
  <c r="W7172" i="8"/>
  <c r="W7173" i="8"/>
  <c r="W7174" i="8"/>
  <c r="W7175" i="8"/>
  <c r="W7176" i="8"/>
  <c r="W7177" i="8"/>
  <c r="W7178" i="8"/>
  <c r="W7179" i="8"/>
  <c r="V7179" i="8" s="1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V7219" i="8" s="1"/>
  <c r="W7220" i="8"/>
  <c r="W7221" i="8"/>
  <c r="W7222" i="8"/>
  <c r="W7223" i="8"/>
  <c r="W7224" i="8"/>
  <c r="W7225" i="8"/>
  <c r="W7226" i="8"/>
  <c r="W7227" i="8"/>
  <c r="V7227" i="8" s="1"/>
  <c r="W7228" i="8"/>
  <c r="W7229" i="8"/>
  <c r="W7230" i="8"/>
  <c r="W7231" i="8"/>
  <c r="W7232" i="8"/>
  <c r="W7233" i="8"/>
  <c r="W7234" i="8"/>
  <c r="W7235" i="8"/>
  <c r="V7235" i="8" s="1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V7259" i="8" s="1"/>
  <c r="W7260" i="8"/>
  <c r="W7261" i="8"/>
  <c r="W7262" i="8"/>
  <c r="W7263" i="8"/>
  <c r="W7264" i="8"/>
  <c r="W7265" i="8"/>
  <c r="W7266" i="8"/>
  <c r="W7267" i="8"/>
  <c r="V7267" i="8" s="1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V7283" i="8" s="1"/>
  <c r="W7284" i="8"/>
  <c r="W7285" i="8"/>
  <c r="W7286" i="8"/>
  <c r="W7287" i="8"/>
  <c r="W7288" i="8"/>
  <c r="W7289" i="8"/>
  <c r="W7290" i="8"/>
  <c r="W7291" i="8"/>
  <c r="V7291" i="8" s="1"/>
  <c r="W7292" i="8"/>
  <c r="W7293" i="8"/>
  <c r="W7294" i="8"/>
  <c r="W7295" i="8"/>
  <c r="W7296" i="8"/>
  <c r="W7297" i="8"/>
  <c r="W7298" i="8"/>
  <c r="W7299" i="8"/>
  <c r="V7299" i="8" s="1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V7323" i="8" s="1"/>
  <c r="W7324" i="8"/>
  <c r="W7325" i="8"/>
  <c r="W7326" i="8"/>
  <c r="W7327" i="8"/>
  <c r="W7328" i="8"/>
  <c r="W7329" i="8"/>
  <c r="W7330" i="8"/>
  <c r="W7331" i="8"/>
  <c r="V7331" i="8" s="1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V7347" i="8" s="1"/>
  <c r="W7348" i="8"/>
  <c r="W7349" i="8"/>
  <c r="W7350" i="8"/>
  <c r="W7351" i="8"/>
  <c r="W7352" i="8"/>
  <c r="W7353" i="8"/>
  <c r="W7354" i="8"/>
  <c r="W7355" i="8"/>
  <c r="V7355" i="8" s="1"/>
  <c r="W7356" i="8"/>
  <c r="W7357" i="8"/>
  <c r="W7358" i="8"/>
  <c r="W7359" i="8"/>
  <c r="W7360" i="8"/>
  <c r="W7361" i="8"/>
  <c r="W7362" i="8"/>
  <c r="W7363" i="8"/>
  <c r="V7363" i="8" s="1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V7387" i="8" s="1"/>
  <c r="W7388" i="8"/>
  <c r="W7389" i="8"/>
  <c r="W7390" i="8"/>
  <c r="W7391" i="8"/>
  <c r="W7392" i="8"/>
  <c r="W7393" i="8"/>
  <c r="W7394" i="8"/>
  <c r="W7395" i="8"/>
  <c r="V7395" i="8" s="1"/>
  <c r="W7396" i="8"/>
  <c r="V7396" i="8" s="1"/>
  <c r="W7397" i="8"/>
  <c r="W7398" i="8"/>
  <c r="W7399" i="8"/>
  <c r="W7400" i="8"/>
  <c r="W7401" i="8"/>
  <c r="W7402" i="8"/>
  <c r="W7403" i="8"/>
  <c r="V7403" i="8" s="1"/>
  <c r="W7404" i="8"/>
  <c r="W7405" i="8"/>
  <c r="W7406" i="8"/>
  <c r="W7407" i="8"/>
  <c r="W7408" i="8"/>
  <c r="W7409" i="8"/>
  <c r="W7410" i="8"/>
  <c r="W7411" i="8"/>
  <c r="V7411" i="8" s="1"/>
  <c r="W7412" i="8"/>
  <c r="W7413" i="8"/>
  <c r="W7414" i="8"/>
  <c r="W7415" i="8"/>
  <c r="W7416" i="8"/>
  <c r="W7417" i="8"/>
  <c r="W7418" i="8"/>
  <c r="W7419" i="8"/>
  <c r="V7419" i="8" s="1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V7435" i="8" s="1"/>
  <c r="W7436" i="8"/>
  <c r="V7436" i="8" s="1"/>
  <c r="W7437" i="8"/>
  <c r="W7438" i="8"/>
  <c r="W7439" i="8"/>
  <c r="W7440" i="8"/>
  <c r="W7441" i="8"/>
  <c r="W7442" i="8"/>
  <c r="W7443" i="8"/>
  <c r="V7443" i="8" s="1"/>
  <c r="W7444" i="8"/>
  <c r="V7444" i="8" s="1"/>
  <c r="W7445" i="8"/>
  <c r="W7446" i="8"/>
  <c r="W7447" i="8"/>
  <c r="W7448" i="8"/>
  <c r="W7449" i="8"/>
  <c r="W7450" i="8"/>
  <c r="W7451" i="8"/>
  <c r="V7451" i="8" s="1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V7467" i="8" s="1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V7483" i="8" s="1"/>
  <c r="W7484" i="8"/>
  <c r="V7484" i="8" s="1"/>
  <c r="W7485" i="8"/>
  <c r="W7486" i="8"/>
  <c r="W7487" i="8"/>
  <c r="W7488" i="8"/>
  <c r="W7489" i="8"/>
  <c r="W7490" i="8"/>
  <c r="W7491" i="8"/>
  <c r="V7491" i="8" s="1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V7507" i="8" s="1"/>
  <c r="W7508" i="8"/>
  <c r="V7508" i="8" s="1"/>
  <c r="W7509" i="8"/>
  <c r="W7510" i="8"/>
  <c r="W7511" i="8"/>
  <c r="W7512" i="8"/>
  <c r="W7513" i="8"/>
  <c r="W7514" i="8"/>
  <c r="W7515" i="8"/>
  <c r="V7515" i="8" s="1"/>
  <c r="W7516" i="8"/>
  <c r="V7516" i="8" s="1"/>
  <c r="W7517" i="8"/>
  <c r="W7518" i="8"/>
  <c r="W7519" i="8"/>
  <c r="W7520" i="8"/>
  <c r="W7521" i="8"/>
  <c r="W7522" i="8"/>
  <c r="W7523" i="8"/>
  <c r="V7523" i="8" s="1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V7539" i="8" s="1"/>
  <c r="W7540" i="8"/>
  <c r="W7541" i="8"/>
  <c r="W7542" i="8"/>
  <c r="W7543" i="8"/>
  <c r="W7544" i="8"/>
  <c r="W7545" i="8"/>
  <c r="W7546" i="8"/>
  <c r="W7547" i="8"/>
  <c r="V7547" i="8" s="1"/>
  <c r="W7548" i="8"/>
  <c r="V7548" i="8" s="1"/>
  <c r="W7549" i="8"/>
  <c r="W7550" i="8"/>
  <c r="W7551" i="8"/>
  <c r="W7552" i="8"/>
  <c r="W7553" i="8"/>
  <c r="W7554" i="8"/>
  <c r="W7555" i="8"/>
  <c r="V7555" i="8" s="1"/>
  <c r="W7556" i="8"/>
  <c r="V7556" i="8" s="1"/>
  <c r="W7557" i="8"/>
  <c r="W7558" i="8"/>
  <c r="W7559" i="8"/>
  <c r="W7560" i="8"/>
  <c r="W7561" i="8"/>
  <c r="W7562" i="8"/>
  <c r="W7563" i="8"/>
  <c r="V7563" i="8" s="1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V7579" i="8" s="1"/>
  <c r="W7580" i="8"/>
  <c r="V7580" i="8" s="1"/>
  <c r="W7581" i="8"/>
  <c r="W7582" i="8"/>
  <c r="W7583" i="8"/>
  <c r="W7584" i="8"/>
  <c r="W7585" i="8"/>
  <c r="W7586" i="8"/>
  <c r="W7587" i="8"/>
  <c r="V7587" i="8" s="1"/>
  <c r="W7588" i="8"/>
  <c r="V7588" i="8" s="1"/>
  <c r="W7589" i="8"/>
  <c r="W7590" i="8"/>
  <c r="W7591" i="8"/>
  <c r="W7592" i="8"/>
  <c r="W7593" i="8"/>
  <c r="W7594" i="8"/>
  <c r="W7595" i="8"/>
  <c r="V7595" i="8" s="1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V7619" i="8" s="1"/>
  <c r="W7620" i="8"/>
  <c r="V7620" i="8" s="1"/>
  <c r="W7621" i="8"/>
  <c r="W7622" i="8"/>
  <c r="W7623" i="8"/>
  <c r="W7624" i="8"/>
  <c r="W7625" i="8"/>
  <c r="W7626" i="8"/>
  <c r="W7627" i="8"/>
  <c r="V7627" i="8" s="1"/>
  <c r="W7628" i="8"/>
  <c r="V7628" i="8" s="1"/>
  <c r="W7629" i="8"/>
  <c r="W7630" i="8"/>
  <c r="W7631" i="8"/>
  <c r="W7632" i="8"/>
  <c r="W7633" i="8"/>
  <c r="W7634" i="8"/>
  <c r="W7635" i="8"/>
  <c r="V7635" i="8" s="1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V7651" i="8" s="1"/>
  <c r="W7652" i="8"/>
  <c r="V7652" i="8" s="1"/>
  <c r="W7653" i="8"/>
  <c r="W7654" i="8"/>
  <c r="W7655" i="8"/>
  <c r="W7656" i="8"/>
  <c r="W7657" i="8"/>
  <c r="W7658" i="8"/>
  <c r="W7659" i="8"/>
  <c r="V7659" i="8" s="1"/>
  <c r="W7660" i="8"/>
  <c r="W7661" i="8"/>
  <c r="W7662" i="8"/>
  <c r="W7663" i="8"/>
  <c r="W7664" i="8"/>
  <c r="W7665" i="8"/>
  <c r="W7666" i="8"/>
  <c r="W7667" i="8"/>
  <c r="V7667" i="8" s="1"/>
  <c r="W7668" i="8"/>
  <c r="W7669" i="8"/>
  <c r="W7670" i="8"/>
  <c r="W7671" i="8"/>
  <c r="W7672" i="8"/>
  <c r="W7673" i="8"/>
  <c r="W7674" i="8"/>
  <c r="W7675" i="8"/>
  <c r="V7675" i="8" s="1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V7691" i="8" s="1"/>
  <c r="W7692" i="8"/>
  <c r="V7692" i="8" s="1"/>
  <c r="W7693" i="8"/>
  <c r="W7694" i="8"/>
  <c r="W7695" i="8"/>
  <c r="W7696" i="8"/>
  <c r="W7697" i="8"/>
  <c r="W7698" i="8"/>
  <c r="W7699" i="8"/>
  <c r="V7699" i="8" s="1"/>
  <c r="W7700" i="8"/>
  <c r="V7700" i="8" s="1"/>
  <c r="W7701" i="8"/>
  <c r="W7702" i="8"/>
  <c r="W7703" i="8"/>
  <c r="W7704" i="8"/>
  <c r="W7705" i="8"/>
  <c r="W7706" i="8"/>
  <c r="W7707" i="8"/>
  <c r="V7707" i="8" s="1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V7723" i="8" s="1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V7739" i="8" s="1"/>
  <c r="W7740" i="8"/>
  <c r="V7740" i="8" s="1"/>
  <c r="W7741" i="8"/>
  <c r="W7742" i="8"/>
  <c r="W7743" i="8"/>
  <c r="W7744" i="8"/>
  <c r="W7745" i="8"/>
  <c r="W7746" i="8"/>
  <c r="W7747" i="8"/>
  <c r="V7747" i="8" s="1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V7763" i="8" s="1"/>
  <c r="W7764" i="8"/>
  <c r="V7764" i="8" s="1"/>
  <c r="W7765" i="8"/>
  <c r="W7766" i="8"/>
  <c r="W7767" i="8"/>
  <c r="W7768" i="8"/>
  <c r="W7769" i="8"/>
  <c r="W7770" i="8"/>
  <c r="W7771" i="8"/>
  <c r="V7771" i="8" s="1"/>
  <c r="W7772" i="8"/>
  <c r="V7772" i="8" s="1"/>
  <c r="W7773" i="8"/>
  <c r="W7774" i="8"/>
  <c r="W7775" i="8"/>
  <c r="W7776" i="8"/>
  <c r="W7777" i="8"/>
  <c r="W7778" i="8"/>
  <c r="W7779" i="8"/>
  <c r="V7779" i="8" s="1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V7795" i="8" s="1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V7811" i="8" s="1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V7827" i="8" s="1"/>
  <c r="W7828" i="8"/>
  <c r="V7828" i="8" s="1"/>
  <c r="W7829" i="8"/>
  <c r="W7830" i="8"/>
  <c r="W7831" i="8"/>
  <c r="W7832" i="8"/>
  <c r="W7833" i="8"/>
  <c r="W7834" i="8"/>
  <c r="W7835" i="8"/>
  <c r="V7835" i="8" s="1"/>
  <c r="W7836" i="8"/>
  <c r="V7836" i="8" s="1"/>
  <c r="W7837" i="8"/>
  <c r="W7838" i="8"/>
  <c r="W7839" i="8"/>
  <c r="W7840" i="8"/>
  <c r="W7841" i="8"/>
  <c r="W7842" i="8"/>
  <c r="W7843" i="8"/>
  <c r="V7843" i="8" s="1"/>
  <c r="W7844" i="8"/>
  <c r="V7844" i="8" s="1"/>
  <c r="W7845" i="8"/>
  <c r="W7846" i="8"/>
  <c r="W7847" i="8"/>
  <c r="W7848" i="8"/>
  <c r="W7849" i="8"/>
  <c r="W7850" i="8"/>
  <c r="W7851" i="8"/>
  <c r="V7851" i="8" s="1"/>
  <c r="W7852" i="8"/>
  <c r="W7853" i="8"/>
  <c r="W7854" i="8"/>
  <c r="W7855" i="8"/>
  <c r="W7856" i="8"/>
  <c r="W7857" i="8"/>
  <c r="W7858" i="8"/>
  <c r="W7859" i="8"/>
  <c r="V7859" i="8" s="1"/>
  <c r="W7860" i="8"/>
  <c r="V7860" i="8" s="1"/>
  <c r="W7861" i="8"/>
  <c r="W7862" i="8"/>
  <c r="W7863" i="8"/>
  <c r="W7864" i="8"/>
  <c r="W7865" i="8"/>
  <c r="W7866" i="8"/>
  <c r="W7867" i="8"/>
  <c r="V7867" i="8" s="1"/>
  <c r="W7868" i="8"/>
  <c r="V7868" i="8" s="1"/>
  <c r="W7869" i="8"/>
  <c r="W7870" i="8"/>
  <c r="W7871" i="8"/>
  <c r="W7872" i="8"/>
  <c r="W7873" i="8"/>
  <c r="W7874" i="8"/>
  <c r="W7875" i="8"/>
  <c r="V7875" i="8" s="1"/>
  <c r="W7876" i="8"/>
  <c r="V7876" i="8" s="1"/>
  <c r="W7877" i="8"/>
  <c r="W7878" i="8"/>
  <c r="W7879" i="8"/>
  <c r="W7880" i="8"/>
  <c r="W7881" i="8"/>
  <c r="W7882" i="8"/>
  <c r="W7883" i="8"/>
  <c r="V7883" i="8" s="1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V7899" i="8" s="1"/>
  <c r="W7900" i="8"/>
  <c r="V7900" i="8" s="1"/>
  <c r="W7901" i="8"/>
  <c r="W7902" i="8"/>
  <c r="W7903" i="8"/>
  <c r="W7904" i="8"/>
  <c r="W7905" i="8"/>
  <c r="W7906" i="8"/>
  <c r="W7907" i="8"/>
  <c r="V7907" i="8" s="1"/>
  <c r="W7908" i="8"/>
  <c r="V7908" i="8" s="1"/>
  <c r="W7909" i="8"/>
  <c r="W7910" i="8"/>
  <c r="W7911" i="8"/>
  <c r="W7912" i="8"/>
  <c r="W7913" i="8"/>
  <c r="W7914" i="8"/>
  <c r="W7915" i="8"/>
  <c r="V7915" i="8" s="1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V7931" i="8" s="1"/>
  <c r="W7932" i="8"/>
  <c r="V7932" i="8" s="1"/>
  <c r="W7933" i="8"/>
  <c r="W7934" i="8"/>
  <c r="W7935" i="8"/>
  <c r="W7936" i="8"/>
  <c r="W7937" i="8"/>
  <c r="W7938" i="8"/>
  <c r="W7939" i="8"/>
  <c r="V7939" i="8" s="1"/>
  <c r="W7940" i="8"/>
  <c r="V7940" i="8" s="1"/>
  <c r="W7941" i="8"/>
  <c r="W7942" i="8"/>
  <c r="W7943" i="8"/>
  <c r="W7944" i="8"/>
  <c r="W7945" i="8"/>
  <c r="W7946" i="8"/>
  <c r="W7947" i="8"/>
  <c r="V7947" i="8" s="1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V7963" i="8" s="1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V7987" i="8" s="1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V8003" i="8" s="1"/>
  <c r="W8004" i="8"/>
  <c r="V8004" i="8" s="1"/>
  <c r="W8005" i="8"/>
  <c r="W8006" i="8"/>
  <c r="W8007" i="8"/>
  <c r="W8008" i="8"/>
  <c r="W8009" i="8"/>
  <c r="W8010" i="8"/>
  <c r="W8011" i="8"/>
  <c r="V8011" i="8" s="1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V8035" i="8" s="1"/>
  <c r="W8036" i="8"/>
  <c r="V8036" i="8" s="1"/>
  <c r="W8037" i="8"/>
  <c r="W8038" i="8"/>
  <c r="W8039" i="8"/>
  <c r="W8040" i="8"/>
  <c r="W8041" i="8"/>
  <c r="W8042" i="8"/>
  <c r="W8043" i="8"/>
  <c r="V8043" i="8" s="1"/>
  <c r="W8044" i="8"/>
  <c r="W8045" i="8"/>
  <c r="W8046" i="8"/>
  <c r="W8047" i="8"/>
  <c r="W8048" i="8"/>
  <c r="W8049" i="8"/>
  <c r="W8050" i="8"/>
  <c r="W8051" i="8"/>
  <c r="V8051" i="8" s="1"/>
  <c r="W8052" i="8"/>
  <c r="V8052" i="8" s="1"/>
  <c r="W8053" i="8"/>
  <c r="W8054" i="8"/>
  <c r="W8055" i="8"/>
  <c r="W8056" i="8"/>
  <c r="W8057" i="8"/>
  <c r="W8058" i="8"/>
  <c r="W8059" i="8"/>
  <c r="V8059" i="8" s="1"/>
  <c r="W8060" i="8"/>
  <c r="V8060" i="8" s="1"/>
  <c r="W8061" i="8"/>
  <c r="W8062" i="8"/>
  <c r="W8063" i="8"/>
  <c r="W8064" i="8"/>
  <c r="W8065" i="8"/>
  <c r="W8066" i="8"/>
  <c r="W8067" i="8"/>
  <c r="V8067" i="8" s="1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V8099" i="8" s="1"/>
  <c r="W8100" i="8"/>
  <c r="V8100" i="8" s="1"/>
  <c r="W8101" i="8"/>
  <c r="W8102" i="8"/>
  <c r="W8103" i="8"/>
  <c r="W8104" i="8"/>
  <c r="W8105" i="8"/>
  <c r="W8106" i="8"/>
  <c r="W8107" i="8"/>
  <c r="V8107" i="8" s="1"/>
  <c r="W8108" i="8"/>
  <c r="W8109" i="8"/>
  <c r="W8110" i="8"/>
  <c r="W8111" i="8"/>
  <c r="W8112" i="8"/>
  <c r="W8113" i="8"/>
  <c r="W8114" i="8"/>
  <c r="W8115" i="8"/>
  <c r="V8115" i="8" s="1"/>
  <c r="W8116" i="8"/>
  <c r="V8116" i="8" s="1"/>
  <c r="W8117" i="8"/>
  <c r="W8118" i="8"/>
  <c r="W8119" i="8"/>
  <c r="W8120" i="8"/>
  <c r="W8121" i="8"/>
  <c r="W8122" i="8"/>
  <c r="W8123" i="8"/>
  <c r="V8123" i="8" s="1"/>
  <c r="W8124" i="8"/>
  <c r="V8124" i="8" s="1"/>
  <c r="W8125" i="8"/>
  <c r="W8126" i="8"/>
  <c r="W8127" i="8"/>
  <c r="W8128" i="8"/>
  <c r="W8129" i="8"/>
  <c r="W8130" i="8"/>
  <c r="W8131" i="8"/>
  <c r="V8131" i="8" s="1"/>
  <c r="W8132" i="8"/>
  <c r="V8132" i="8" s="1"/>
  <c r="W8133" i="8"/>
  <c r="W8134" i="8"/>
  <c r="W8135" i="8"/>
  <c r="W8136" i="8"/>
  <c r="W8137" i="8"/>
  <c r="W8138" i="8"/>
  <c r="W8139" i="8"/>
  <c r="V8139" i="8" s="1"/>
  <c r="W8140" i="8"/>
  <c r="V8140" i="8" s="1"/>
  <c r="W8141" i="8"/>
  <c r="W8142" i="8"/>
  <c r="W8143" i="8"/>
  <c r="W8144" i="8"/>
  <c r="W8145" i="8"/>
  <c r="W8146" i="8"/>
  <c r="W8147" i="8"/>
  <c r="V8147" i="8" s="1"/>
  <c r="W8148" i="8"/>
  <c r="V8148" i="8" s="1"/>
  <c r="W8149" i="8"/>
  <c r="W8150" i="8"/>
  <c r="W8151" i="8"/>
  <c r="W8152" i="8"/>
  <c r="W8153" i="8"/>
  <c r="W8154" i="8"/>
  <c r="W8155" i="8"/>
  <c r="V8155" i="8" s="1"/>
  <c r="W8156" i="8"/>
  <c r="V8156" i="8" s="1"/>
  <c r="W8157" i="8"/>
  <c r="W8158" i="8"/>
  <c r="W8159" i="8"/>
  <c r="W8160" i="8"/>
  <c r="W8161" i="8"/>
  <c r="W8162" i="8"/>
  <c r="W8163" i="8"/>
  <c r="V8163" i="8" s="1"/>
  <c r="W8164" i="8"/>
  <c r="V8164" i="8" s="1"/>
  <c r="W8165" i="8"/>
  <c r="W8166" i="8"/>
  <c r="W8167" i="8"/>
  <c r="W8168" i="8"/>
  <c r="W8169" i="8"/>
  <c r="W8170" i="8"/>
  <c r="W8171" i="8"/>
  <c r="V8171" i="8" s="1"/>
  <c r="W8172" i="8"/>
  <c r="W8173" i="8"/>
  <c r="W8174" i="8"/>
  <c r="W8175" i="8"/>
  <c r="W8176" i="8"/>
  <c r="W8177" i="8"/>
  <c r="W8178" i="8"/>
  <c r="W8179" i="8"/>
  <c r="V8179" i="8" s="1"/>
  <c r="W8180" i="8"/>
  <c r="V8180" i="8" s="1"/>
  <c r="W8181" i="8"/>
  <c r="W8182" i="8"/>
  <c r="W8183" i="8"/>
  <c r="W8184" i="8"/>
  <c r="W8185" i="8"/>
  <c r="W8186" i="8"/>
  <c r="W8187" i="8"/>
  <c r="V8187" i="8" s="1"/>
  <c r="W8188" i="8"/>
  <c r="V8188" i="8" s="1"/>
  <c r="W8189" i="8"/>
  <c r="W8190" i="8"/>
  <c r="W8191" i="8"/>
  <c r="W8192" i="8"/>
  <c r="W8193" i="8"/>
  <c r="W8194" i="8"/>
  <c r="W8195" i="8"/>
  <c r="V8195" i="8" s="1"/>
  <c r="W8196" i="8"/>
  <c r="V8196" i="8" s="1"/>
  <c r="W8197" i="8"/>
  <c r="W8198" i="8"/>
  <c r="W8199" i="8"/>
  <c r="W8200" i="8"/>
  <c r="V8200" i="8" s="1"/>
  <c r="W8201" i="8"/>
  <c r="W8202" i="8"/>
  <c r="W8203" i="8"/>
  <c r="V8203" i="8" s="1"/>
  <c r="W8204" i="8"/>
  <c r="V8204" i="8" s="1"/>
  <c r="W8205" i="8"/>
  <c r="W8206" i="8"/>
  <c r="W8207" i="8"/>
  <c r="W8208" i="8"/>
  <c r="W8209" i="8"/>
  <c r="W8210" i="8"/>
  <c r="W8211" i="8"/>
  <c r="V8211" i="8" s="1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V8235" i="8" s="1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V8267" i="8" s="1"/>
  <c r="W8268" i="8"/>
  <c r="V8268" i="8" s="1"/>
  <c r="W8269" i="8"/>
  <c r="W8270" i="8"/>
  <c r="W8271" i="8"/>
  <c r="W8272" i="8"/>
  <c r="W8273" i="8"/>
  <c r="W8274" i="8"/>
  <c r="W8275" i="8"/>
  <c r="V8275" i="8" s="1"/>
  <c r="W8276" i="8"/>
  <c r="V8276" i="8" s="1"/>
  <c r="W8277" i="8"/>
  <c r="W8278" i="8"/>
  <c r="W8279" i="8"/>
  <c r="W8280" i="8"/>
  <c r="V8280" i="8" s="1"/>
  <c r="W8281" i="8"/>
  <c r="W8282" i="8"/>
  <c r="W8283" i="8"/>
  <c r="V8283" i="8" s="1"/>
  <c r="W8284" i="8"/>
  <c r="V8284" i="8" s="1"/>
  <c r="W8285" i="8"/>
  <c r="W8286" i="8"/>
  <c r="W8287" i="8"/>
  <c r="W8288" i="8"/>
  <c r="W8289" i="8"/>
  <c r="W8290" i="8"/>
  <c r="W8291" i="8"/>
  <c r="V8291" i="8" s="1"/>
  <c r="W8292" i="8"/>
  <c r="V8292" i="8" s="1"/>
  <c r="W8293" i="8"/>
  <c r="W8294" i="8"/>
  <c r="W8295" i="8"/>
  <c r="W8296" i="8"/>
  <c r="V8296" i="8" s="1"/>
  <c r="W8297" i="8"/>
  <c r="W8298" i="8"/>
  <c r="W8299" i="8"/>
  <c r="V8299" i="8" s="1"/>
  <c r="W8300" i="8"/>
  <c r="V8300" i="8" s="1"/>
  <c r="W8301" i="8"/>
  <c r="W8302" i="8"/>
  <c r="W8303" i="8"/>
  <c r="W8304" i="8"/>
  <c r="W8305" i="8"/>
  <c r="W8306" i="8"/>
  <c r="W8307" i="8"/>
  <c r="V8307" i="8" s="1"/>
  <c r="W8308" i="8"/>
  <c r="V8308" i="8" s="1"/>
  <c r="W8309" i="8"/>
  <c r="W8310" i="8"/>
  <c r="W8311" i="8"/>
  <c r="W8312" i="8"/>
  <c r="W8313" i="8"/>
  <c r="W8314" i="8"/>
  <c r="W8315" i="8"/>
  <c r="V8315" i="8" s="1"/>
  <c r="W8316" i="8"/>
  <c r="V8316" i="8" s="1"/>
  <c r="W8317" i="8"/>
  <c r="W8318" i="8"/>
  <c r="W8319" i="8"/>
  <c r="W8320" i="8"/>
  <c r="W8321" i="8"/>
  <c r="W8322" i="8"/>
  <c r="W8323" i="8"/>
  <c r="V8323" i="8" s="1"/>
  <c r="W8324" i="8"/>
  <c r="V8324" i="8" s="1"/>
  <c r="W8325" i="8"/>
  <c r="W8326" i="8"/>
  <c r="W8327" i="8"/>
  <c r="W8328" i="8"/>
  <c r="V8328" i="8" s="1"/>
  <c r="W8329" i="8"/>
  <c r="W8330" i="8"/>
  <c r="W8331" i="8"/>
  <c r="V8331" i="8" s="1"/>
  <c r="W8332" i="8"/>
  <c r="V8332" i="8" s="1"/>
  <c r="W8333" i="8"/>
  <c r="W8334" i="8"/>
  <c r="W8335" i="8"/>
  <c r="W8336" i="8"/>
  <c r="W8337" i="8"/>
  <c r="W8338" i="8"/>
  <c r="W8339" i="8"/>
  <c r="V8339" i="8" s="1"/>
  <c r="W8340" i="8"/>
  <c r="V8340" i="8" s="1"/>
  <c r="W8341" i="8"/>
  <c r="W8342" i="8"/>
  <c r="W8343" i="8"/>
  <c r="W8344" i="8"/>
  <c r="V8344" i="8" s="1"/>
  <c r="W8345" i="8"/>
  <c r="W8346" i="8"/>
  <c r="W8347" i="8"/>
  <c r="V8347" i="8" s="1"/>
  <c r="W8348" i="8"/>
  <c r="V8348" i="8" s="1"/>
  <c r="W8349" i="8"/>
  <c r="W8350" i="8"/>
  <c r="W8351" i="8"/>
  <c r="W8352" i="8"/>
  <c r="W8353" i="8"/>
  <c r="W8354" i="8"/>
  <c r="W8355" i="8"/>
  <c r="V8355" i="8" s="1"/>
  <c r="W8356" i="8"/>
  <c r="V8356" i="8" s="1"/>
  <c r="W8357" i="8"/>
  <c r="W8358" i="8"/>
  <c r="W8359" i="8"/>
  <c r="W8360" i="8"/>
  <c r="V8360" i="8" s="1"/>
  <c r="W8361" i="8"/>
  <c r="W8362" i="8"/>
  <c r="W8363" i="8"/>
  <c r="V8363" i="8" s="1"/>
  <c r="W8364" i="8"/>
  <c r="V8364" i="8" s="1"/>
  <c r="W8365" i="8"/>
  <c r="W8366" i="8"/>
  <c r="W8367" i="8"/>
  <c r="W8368" i="8"/>
  <c r="W8369" i="8"/>
  <c r="W8370" i="8"/>
  <c r="W8371" i="8"/>
  <c r="V8371" i="8" s="1"/>
  <c r="W8372" i="8"/>
  <c r="W8373" i="8"/>
  <c r="W8374" i="8"/>
  <c r="W8375" i="8"/>
  <c r="W8376" i="8"/>
  <c r="W8377" i="8"/>
  <c r="W8378" i="8"/>
  <c r="W8379" i="8"/>
  <c r="V8379" i="8" s="1"/>
  <c r="W8380" i="8"/>
  <c r="V8380" i="8" s="1"/>
  <c r="W8381" i="8"/>
  <c r="W8382" i="8"/>
  <c r="W8383" i="8"/>
  <c r="W8384" i="8"/>
  <c r="W8385" i="8"/>
  <c r="W8386" i="8"/>
  <c r="W8387" i="8"/>
  <c r="V8387" i="8" s="1"/>
  <c r="W8388" i="8"/>
  <c r="V8388" i="8" s="1"/>
  <c r="W8389" i="8"/>
  <c r="W8390" i="8"/>
  <c r="W8391" i="8"/>
  <c r="W8392" i="8"/>
  <c r="V8392" i="8" s="1"/>
  <c r="W8393" i="8"/>
  <c r="W8394" i="8"/>
  <c r="W8395" i="8"/>
  <c r="V8395" i="8" s="1"/>
  <c r="W8396" i="8"/>
  <c r="V8396" i="8" s="1"/>
  <c r="W8397" i="8"/>
  <c r="W8398" i="8"/>
  <c r="W8399" i="8"/>
  <c r="W8400" i="8"/>
  <c r="W8401" i="8"/>
  <c r="W8402" i="8"/>
  <c r="W8403" i="8"/>
  <c r="V8403" i="8" s="1"/>
  <c r="W8404" i="8"/>
  <c r="V8404" i="8" s="1"/>
  <c r="W8405" i="8"/>
  <c r="W8406" i="8"/>
  <c r="W8407" i="8"/>
  <c r="W8408" i="8"/>
  <c r="V8408" i="8" s="1"/>
  <c r="W8409" i="8"/>
  <c r="W8410" i="8"/>
  <c r="W8411" i="8"/>
  <c r="V8411" i="8" s="1"/>
  <c r="W8412" i="8"/>
  <c r="V8412" i="8" s="1"/>
  <c r="W8413" i="8"/>
  <c r="W8414" i="8"/>
  <c r="W8415" i="8"/>
  <c r="W8416" i="8"/>
  <c r="W8417" i="8"/>
  <c r="W8418" i="8"/>
  <c r="W8419" i="8"/>
  <c r="V8419" i="8" s="1"/>
  <c r="W8420" i="8"/>
  <c r="W8421" i="8"/>
  <c r="W8422" i="8"/>
  <c r="W8423" i="8"/>
  <c r="W8424" i="8"/>
  <c r="V8424" i="8" s="1"/>
  <c r="W8425" i="8"/>
  <c r="W8426" i="8"/>
  <c r="W8427" i="8"/>
  <c r="V8427" i="8" s="1"/>
  <c r="W8428" i="8"/>
  <c r="V8428" i="8" s="1"/>
  <c r="W8429" i="8"/>
  <c r="W8430" i="8"/>
  <c r="W8431" i="8"/>
  <c r="W8432" i="8"/>
  <c r="W8433" i="8"/>
  <c r="W8434" i="8"/>
  <c r="W8435" i="8"/>
  <c r="V8435" i="8" s="1"/>
  <c r="W8436" i="8"/>
  <c r="V8436" i="8" s="1"/>
  <c r="W8437" i="8"/>
  <c r="W8438" i="8"/>
  <c r="W8439" i="8"/>
  <c r="W8440" i="8"/>
  <c r="W8441" i="8"/>
  <c r="W8442" i="8"/>
  <c r="W8443" i="8"/>
  <c r="V8443" i="8" s="1"/>
  <c r="W8444" i="8"/>
  <c r="V8444" i="8" s="1"/>
  <c r="W8445" i="8"/>
  <c r="W8446" i="8"/>
  <c r="W8447" i="8"/>
  <c r="W8448" i="8"/>
  <c r="W8449" i="8"/>
  <c r="W8450" i="8"/>
  <c r="W8451" i="8"/>
  <c r="V8451" i="8" s="1"/>
  <c r="W8452" i="8"/>
  <c r="V8452" i="8" s="1"/>
  <c r="W8453" i="8"/>
  <c r="W8454" i="8"/>
  <c r="W8455" i="8"/>
  <c r="W8456" i="8"/>
  <c r="V8456" i="8" s="1"/>
  <c r="W8457" i="8"/>
  <c r="W8458" i="8"/>
  <c r="W8459" i="8"/>
  <c r="V8459" i="8" s="1"/>
  <c r="W8460" i="8"/>
  <c r="V8460" i="8" s="1"/>
  <c r="W8461" i="8"/>
  <c r="W8462" i="8"/>
  <c r="W8463" i="8"/>
  <c r="W8464" i="8"/>
  <c r="W8465" i="8"/>
  <c r="W8466" i="8"/>
  <c r="W8467" i="8"/>
  <c r="V8467" i="8" s="1"/>
  <c r="W8468" i="8"/>
  <c r="W8469" i="8"/>
  <c r="W8470" i="8"/>
  <c r="W8471" i="8"/>
  <c r="W8472" i="8"/>
  <c r="V8472" i="8" s="1"/>
  <c r="W8473" i="8"/>
  <c r="W8474" i="8"/>
  <c r="W8475" i="8"/>
  <c r="V8475" i="8" s="1"/>
  <c r="W8476" i="8"/>
  <c r="V8476" i="8" s="1"/>
  <c r="W8477" i="8"/>
  <c r="W8478" i="8"/>
  <c r="W8479" i="8"/>
  <c r="W8480" i="8"/>
  <c r="W8481" i="8"/>
  <c r="W8482" i="8"/>
  <c r="W8483" i="8"/>
  <c r="V8483" i="8" s="1"/>
  <c r="W8484" i="8"/>
  <c r="V8484" i="8" s="1"/>
  <c r="W8485" i="8"/>
  <c r="W8486" i="8"/>
  <c r="W8487" i="8"/>
  <c r="W8488" i="8"/>
  <c r="V8488" i="8" s="1"/>
  <c r="W8489" i="8"/>
  <c r="W8490" i="8"/>
  <c r="W8491" i="8"/>
  <c r="V8491" i="8" s="1"/>
  <c r="W8492" i="8"/>
  <c r="V8492" i="8" s="1"/>
  <c r="W8493" i="8"/>
  <c r="W8494" i="8"/>
  <c r="W8495" i="8"/>
  <c r="W8496" i="8"/>
  <c r="W8497" i="8"/>
  <c r="W8498" i="8"/>
  <c r="W8499" i="8"/>
  <c r="V8499" i="8" s="1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V8515" i="8" s="1"/>
  <c r="W8516" i="8"/>
  <c r="W8517" i="8"/>
  <c r="W8518" i="8"/>
  <c r="W8519" i="8"/>
  <c r="W8520" i="8"/>
  <c r="V8520" i="8" s="1"/>
  <c r="W8521" i="8"/>
  <c r="W8522" i="8"/>
  <c r="W8523" i="8"/>
  <c r="V8523" i="8" s="1"/>
  <c r="W8524" i="8"/>
  <c r="V8524" i="8" s="1"/>
  <c r="W8525" i="8"/>
  <c r="W8526" i="8"/>
  <c r="W8527" i="8"/>
  <c r="W8528" i="8"/>
  <c r="W8529" i="8"/>
  <c r="W8530" i="8"/>
  <c r="W8531" i="8"/>
  <c r="V8531" i="8" s="1"/>
  <c r="W8532" i="8"/>
  <c r="V8532" i="8" s="1"/>
  <c r="W8533" i="8"/>
  <c r="W8534" i="8"/>
  <c r="W8535" i="8"/>
  <c r="W8536" i="8"/>
  <c r="V8536" i="8" s="1"/>
  <c r="W8537" i="8"/>
  <c r="W8538" i="8"/>
  <c r="W8539" i="8"/>
  <c r="V8539" i="8" s="1"/>
  <c r="W8540" i="8"/>
  <c r="V8540" i="8" s="1"/>
  <c r="W8541" i="8"/>
  <c r="W8542" i="8"/>
  <c r="W8543" i="8"/>
  <c r="W8544" i="8"/>
  <c r="W8545" i="8"/>
  <c r="W8546" i="8"/>
  <c r="W8547" i="8"/>
  <c r="V8547" i="8" s="1"/>
  <c r="W8548" i="8"/>
  <c r="V8548" i="8" s="1"/>
  <c r="W8549" i="8"/>
  <c r="W8550" i="8"/>
  <c r="W8551" i="8"/>
  <c r="W8552" i="8"/>
  <c r="V8552" i="8" s="1"/>
  <c r="W8553" i="8"/>
  <c r="W8554" i="8"/>
  <c r="W8555" i="8"/>
  <c r="V8555" i="8" s="1"/>
  <c r="W8556" i="8"/>
  <c r="W8557" i="8"/>
  <c r="W8558" i="8"/>
  <c r="W8559" i="8"/>
  <c r="W8560" i="8"/>
  <c r="W8561" i="8"/>
  <c r="W8562" i="8"/>
  <c r="W8563" i="8"/>
  <c r="V8563" i="8" s="1"/>
  <c r="W8564" i="8"/>
  <c r="V8564" i="8" s="1"/>
  <c r="W8565" i="8"/>
  <c r="W8566" i="8"/>
  <c r="W8567" i="8"/>
  <c r="W8568" i="8"/>
  <c r="W8569" i="8"/>
  <c r="W8570" i="8"/>
  <c r="W8571" i="8"/>
  <c r="V8571" i="8" s="1"/>
  <c r="W8572" i="8"/>
  <c r="V8572" i="8" s="1"/>
  <c r="W8573" i="8"/>
  <c r="W8574" i="8"/>
  <c r="W8575" i="8"/>
  <c r="W8576" i="8"/>
  <c r="W8577" i="8"/>
  <c r="W8578" i="8"/>
  <c r="W8579" i="8"/>
  <c r="V8579" i="8" s="1"/>
  <c r="W8580" i="8"/>
  <c r="V8580" i="8" s="1"/>
  <c r="W8581" i="8"/>
  <c r="W8582" i="8"/>
  <c r="W8583" i="8"/>
  <c r="W8584" i="8"/>
  <c r="V8584" i="8" s="1"/>
  <c r="W8585" i="8"/>
  <c r="W8586" i="8"/>
  <c r="W8587" i="8"/>
  <c r="V8587" i="8" s="1"/>
  <c r="W8588" i="8"/>
  <c r="V8588" i="8" s="1"/>
  <c r="W8589" i="8"/>
  <c r="W8590" i="8"/>
  <c r="W8591" i="8"/>
  <c r="W8592" i="8"/>
  <c r="V8592" i="8" s="1"/>
  <c r="W8593" i="8"/>
  <c r="W8594" i="8"/>
  <c r="W8595" i="8"/>
  <c r="V8595" i="8" s="1"/>
  <c r="W8596" i="8"/>
  <c r="V8596" i="8" s="1"/>
  <c r="W8597" i="8"/>
  <c r="W8598" i="8"/>
  <c r="W8599" i="8"/>
  <c r="W8600" i="8"/>
  <c r="V8600" i="8" s="1"/>
  <c r="W8601" i="8"/>
  <c r="W8602" i="8"/>
  <c r="W8603" i="8"/>
  <c r="V8603" i="8" s="1"/>
  <c r="W8604" i="8"/>
  <c r="V8604" i="8" s="1"/>
  <c r="W8605" i="8"/>
  <c r="W8606" i="8"/>
  <c r="W8607" i="8"/>
  <c r="W8608" i="8"/>
  <c r="W8609" i="8"/>
  <c r="W8610" i="8"/>
  <c r="W8611" i="8"/>
  <c r="V8611" i="8" s="1"/>
  <c r="W8612" i="8"/>
  <c r="V8612" i="8" s="1"/>
  <c r="W8613" i="8"/>
  <c r="W8614" i="8"/>
  <c r="W8615" i="8"/>
  <c r="W8616" i="8"/>
  <c r="V8616" i="8" s="1"/>
  <c r="W8617" i="8"/>
  <c r="W8618" i="8"/>
  <c r="W8619" i="8"/>
  <c r="V8619" i="8" s="1"/>
  <c r="W8620" i="8"/>
  <c r="V8620" i="8" s="1"/>
  <c r="W8621" i="8"/>
  <c r="W8622" i="8"/>
  <c r="W8623" i="8"/>
  <c r="W8624" i="8"/>
  <c r="V8624" i="8" s="1"/>
  <c r="W8625" i="8"/>
  <c r="W8626" i="8"/>
  <c r="W8627" i="8"/>
  <c r="V8627" i="8" s="1"/>
  <c r="W8628" i="8"/>
  <c r="V8628" i="8" s="1"/>
  <c r="W8629" i="8"/>
  <c r="W8630" i="8"/>
  <c r="W8631" i="8"/>
  <c r="W8632" i="8"/>
  <c r="W8633" i="8"/>
  <c r="W8634" i="8"/>
  <c r="W8635" i="8"/>
  <c r="V8635" i="8" s="1"/>
  <c r="W8636" i="8"/>
  <c r="V8636" i="8" s="1"/>
  <c r="W8637" i="8"/>
  <c r="W8638" i="8"/>
  <c r="W8639" i="8"/>
  <c r="W8640" i="8"/>
  <c r="W8641" i="8"/>
  <c r="W8642" i="8"/>
  <c r="W8643" i="8"/>
  <c r="V8643" i="8" s="1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V8659" i="8" s="1"/>
  <c r="W8660" i="8"/>
  <c r="V8660" i="8" s="1"/>
  <c r="W8661" i="8"/>
  <c r="W8662" i="8"/>
  <c r="W8663" i="8"/>
  <c r="W8664" i="8"/>
  <c r="V8664" i="8" s="1"/>
  <c r="W8665" i="8"/>
  <c r="W8666" i="8"/>
  <c r="W8667" i="8"/>
  <c r="V8667" i="8" s="1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V8683" i="8" s="1"/>
  <c r="W8684" i="8"/>
  <c r="V8684" i="8" s="1"/>
  <c r="W8685" i="8"/>
  <c r="W8686" i="8"/>
  <c r="W8687" i="8"/>
  <c r="W8688" i="8"/>
  <c r="V8688" i="8" s="1"/>
  <c r="W8689" i="8"/>
  <c r="W8690" i="8"/>
  <c r="W8691" i="8"/>
  <c r="V8691" i="8" s="1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V8707" i="8" s="1"/>
  <c r="W8708" i="8"/>
  <c r="V8708" i="8" s="1"/>
  <c r="W8709" i="8"/>
  <c r="W8710" i="8"/>
  <c r="W8711" i="8"/>
  <c r="W8712" i="8"/>
  <c r="V8712" i="8" s="1"/>
  <c r="W8713" i="8"/>
  <c r="W8714" i="8"/>
  <c r="W8715" i="8"/>
  <c r="V8715" i="8" s="1"/>
  <c r="W8716" i="8"/>
  <c r="V8716" i="8" s="1"/>
  <c r="W8717" i="8"/>
  <c r="W8718" i="8"/>
  <c r="W8719" i="8"/>
  <c r="W8720" i="8"/>
  <c r="V8720" i="8" s="1"/>
  <c r="W8721" i="8"/>
  <c r="W8722" i="8"/>
  <c r="W8723" i="8"/>
  <c r="V8723" i="8" s="1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V8739" i="8" s="1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V8755" i="8" s="1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V8779" i="8" s="1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V8795" i="8" s="1"/>
  <c r="W8796" i="8"/>
  <c r="V8796" i="8" s="1"/>
  <c r="W8797" i="8"/>
  <c r="W8798" i="8"/>
  <c r="W8799" i="8"/>
  <c r="W8800" i="8"/>
  <c r="V8800" i="8" s="1"/>
  <c r="W8801" i="8"/>
  <c r="W8802" i="8"/>
  <c r="W8803" i="8"/>
  <c r="V8803" i="8" s="1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V8819" i="8" s="1"/>
  <c r="W8820" i="8"/>
  <c r="V8820" i="8" s="1"/>
  <c r="W8821" i="8"/>
  <c r="W8822" i="8"/>
  <c r="W8823" i="8"/>
  <c r="W8824" i="8"/>
  <c r="W8825" i="8"/>
  <c r="W8826" i="8"/>
  <c r="W8827" i="8"/>
  <c r="V8827" i="8" s="1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V8843" i="8" s="1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V8859" i="8" s="1"/>
  <c r="W8860" i="8"/>
  <c r="V8860" i="8" s="1"/>
  <c r="W8861" i="8"/>
  <c r="W8862" i="8"/>
  <c r="W8863" i="8"/>
  <c r="W8864" i="8"/>
  <c r="V8864" i="8" s="1"/>
  <c r="W8865" i="8"/>
  <c r="W8866" i="8"/>
  <c r="W8867" i="8"/>
  <c r="V8867" i="8" s="1"/>
  <c r="W8868" i="8"/>
  <c r="V8868" i="8" s="1"/>
  <c r="W8869" i="8"/>
  <c r="W8870" i="8"/>
  <c r="W8871" i="8"/>
  <c r="W8872" i="8"/>
  <c r="V8872" i="8" s="1"/>
  <c r="W8873" i="8"/>
  <c r="W8874" i="8"/>
  <c r="W8875" i="8"/>
  <c r="V8875" i="8" s="1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V8891" i="8" s="1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V8907" i="8" s="1"/>
  <c r="W8908" i="8"/>
  <c r="V8908" i="8" s="1"/>
  <c r="W8909" i="8"/>
  <c r="W8910" i="8"/>
  <c r="W8911" i="8"/>
  <c r="W8912" i="8"/>
  <c r="V8912" i="8" s="1"/>
  <c r="W8913" i="8"/>
  <c r="W8914" i="8"/>
  <c r="W8915" i="8"/>
  <c r="V8915" i="8" s="1"/>
  <c r="W8916" i="8"/>
  <c r="V8916" i="8" s="1"/>
  <c r="W8917" i="8"/>
  <c r="W8918" i="8"/>
  <c r="W8919" i="8"/>
  <c r="W8920" i="8"/>
  <c r="V8920" i="8" s="1"/>
  <c r="W8921" i="8"/>
  <c r="W8922" i="8"/>
  <c r="W8923" i="8"/>
  <c r="V8923" i="8" s="1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V8939" i="8" s="1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V8963" i="8" s="1"/>
  <c r="W8964" i="8"/>
  <c r="V8964" i="8" s="1"/>
  <c r="W8965" i="8"/>
  <c r="W8966" i="8"/>
  <c r="W8967" i="8"/>
  <c r="W8968" i="8"/>
  <c r="V8968" i="8" s="1"/>
  <c r="W8969" i="8"/>
  <c r="W8970" i="8"/>
  <c r="W8971" i="8"/>
  <c r="V8971" i="8" s="1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V9003" i="8" s="1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V9035" i="8" s="1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V9051" i="8" s="1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V9067" i="8" s="1"/>
  <c r="W9068" i="8"/>
  <c r="V9068" i="8" s="1"/>
  <c r="W9069" i="8"/>
  <c r="W9070" i="8"/>
  <c r="W9071" i="8"/>
  <c r="W9072" i="8"/>
  <c r="V9072" i="8" s="1"/>
  <c r="W9073" i="8"/>
  <c r="W9074" i="8"/>
  <c r="W9075" i="8"/>
  <c r="V9075" i="8" s="1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V9091" i="8" s="1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V9203" i="8" s="1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V9211" i="8" s="1"/>
  <c r="W9212" i="8"/>
  <c r="W9213" i="8"/>
  <c r="W9214" i="8"/>
  <c r="W9215" i="8"/>
  <c r="W9216" i="8"/>
  <c r="V9216" i="8" s="1"/>
  <c r="W9217" i="8"/>
  <c r="W9218" i="8"/>
  <c r="W9219" i="8"/>
  <c r="V9219" i="8" s="1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V9227" i="8" s="1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V9235" i="8" s="1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V9243" i="8" s="1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V9275" i="8" s="1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V9803" i="8" s="1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8" i="8"/>
  <c r="V9281" i="8"/>
  <c r="V9286" i="8"/>
  <c r="V9289" i="8"/>
  <c r="V9294" i="8"/>
  <c r="V9297" i="8"/>
  <c r="V9300" i="8"/>
  <c r="V9302" i="8"/>
  <c r="V9310" i="8"/>
  <c r="V9313" i="8"/>
  <c r="V9318" i="8"/>
  <c r="V9326" i="8"/>
  <c r="V9329" i="8"/>
  <c r="V9334" i="8"/>
  <c r="V9342" i="8"/>
  <c r="V9345" i="8"/>
  <c r="V9350" i="8"/>
  <c r="V9358" i="8"/>
  <c r="V9361" i="8"/>
  <c r="V9364" i="8"/>
  <c r="V9366" i="8"/>
  <c r="V9374" i="8"/>
  <c r="V9377" i="8"/>
  <c r="V9382" i="8"/>
  <c r="V9390" i="8"/>
  <c r="V9398" i="8"/>
  <c r="V9406" i="8"/>
  <c r="V9412" i="8"/>
  <c r="V9414" i="8"/>
  <c r="V9422" i="8"/>
  <c r="V9430" i="8"/>
  <c r="V9433" i="8"/>
  <c r="V9438" i="8"/>
  <c r="V9446" i="8"/>
  <c r="V9449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6" i="8"/>
  <c r="V9654" i="8"/>
  <c r="V9662" i="8"/>
  <c r="V9665" i="8"/>
  <c r="V9670" i="8"/>
  <c r="V9678" i="8"/>
  <c r="V9681" i="8"/>
  <c r="V9686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4" i="8"/>
  <c r="V9782" i="8"/>
  <c r="V9785" i="8"/>
  <c r="V9790" i="8"/>
  <c r="V9798" i="8"/>
  <c r="V9801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5" i="8"/>
  <c r="V9206" i="8"/>
  <c r="V9207" i="8"/>
  <c r="V9209" i="8"/>
  <c r="V9212" i="8"/>
  <c r="V9213" i="8"/>
  <c r="V9214" i="8"/>
  <c r="V9215" i="8"/>
  <c r="V9217" i="8"/>
  <c r="V9218" i="8"/>
  <c r="V9221" i="8"/>
  <c r="V9222" i="8"/>
  <c r="V9223" i="8"/>
  <c r="V9225" i="8"/>
  <c r="V9229" i="8"/>
  <c r="V9230" i="8"/>
  <c r="V9233" i="8"/>
  <c r="V9237" i="8"/>
  <c r="V9238" i="8"/>
  <c r="V9239" i="8"/>
  <c r="V9241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2" i="8"/>
  <c r="V7053" i="8"/>
  <c r="V7054" i="8"/>
  <c r="V7055" i="8"/>
  <c r="V7056" i="8"/>
  <c r="V7057" i="8"/>
  <c r="V7060" i="8"/>
  <c r="V7061" i="8"/>
  <c r="V7062" i="8"/>
  <c r="V7063" i="8"/>
  <c r="V7064" i="8"/>
  <c r="V7065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4" i="8"/>
  <c r="V7085" i="8"/>
  <c r="V7086" i="8"/>
  <c r="V7087" i="8"/>
  <c r="V7088" i="8"/>
  <c r="V7089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8" i="8"/>
  <c r="V7109" i="8"/>
  <c r="V7110" i="8"/>
  <c r="V7111" i="8"/>
  <c r="V7112" i="8"/>
  <c r="V7113" i="8"/>
  <c r="V7116" i="8"/>
  <c r="V7117" i="8"/>
  <c r="V7118" i="8"/>
  <c r="V7119" i="8"/>
  <c r="V7120" i="8"/>
  <c r="V7121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4" i="8"/>
  <c r="V7165" i="8"/>
  <c r="V7166" i="8"/>
  <c r="V7167" i="8"/>
  <c r="V7168" i="8"/>
  <c r="V7169" i="8"/>
  <c r="V7172" i="8"/>
  <c r="V7173" i="8"/>
  <c r="V7174" i="8"/>
  <c r="V7175" i="8"/>
  <c r="V7176" i="8"/>
  <c r="V7177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20" i="8"/>
  <c r="V7221" i="8"/>
  <c r="V7222" i="8"/>
  <c r="V7223" i="8"/>
  <c r="V7224" i="8"/>
  <c r="V7225" i="8"/>
  <c r="V7228" i="8"/>
  <c r="V7229" i="8"/>
  <c r="V7230" i="8"/>
  <c r="V7231" i="8"/>
  <c r="V7232" i="8"/>
  <c r="V7233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60" i="8"/>
  <c r="V7261" i="8"/>
  <c r="V7262" i="8"/>
  <c r="V7263" i="8"/>
  <c r="V7264" i="8"/>
  <c r="V7265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4" i="8"/>
  <c r="V7285" i="8"/>
  <c r="V7286" i="8"/>
  <c r="V7287" i="8"/>
  <c r="V7288" i="8"/>
  <c r="V7289" i="8"/>
  <c r="V7292" i="8"/>
  <c r="V7293" i="8"/>
  <c r="V7294" i="8"/>
  <c r="V7295" i="8"/>
  <c r="V7296" i="8"/>
  <c r="V7297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4" i="8"/>
  <c r="V7325" i="8"/>
  <c r="V7326" i="8"/>
  <c r="V7327" i="8"/>
  <c r="V7328" i="8"/>
  <c r="V7329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8" i="8"/>
  <c r="V7349" i="8"/>
  <c r="V7350" i="8"/>
  <c r="V7351" i="8"/>
  <c r="V7352" i="8"/>
  <c r="V7353" i="8"/>
  <c r="V7356" i="8"/>
  <c r="V7357" i="8"/>
  <c r="V7358" i="8"/>
  <c r="V7359" i="8"/>
  <c r="V7360" i="8"/>
  <c r="V7361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8" i="8"/>
  <c r="V7389" i="8"/>
  <c r="V7390" i="8"/>
  <c r="V7391" i="8"/>
  <c r="V7392" i="8"/>
  <c r="V7393" i="8"/>
  <c r="V7397" i="8"/>
  <c r="V7398" i="8"/>
  <c r="V7399" i="8"/>
  <c r="V7400" i="8"/>
  <c r="V7401" i="8"/>
  <c r="V7404" i="8"/>
  <c r="V7405" i="8"/>
  <c r="V7406" i="8"/>
  <c r="V7407" i="8"/>
  <c r="V7408" i="8"/>
  <c r="V7409" i="8"/>
  <c r="V7412" i="8"/>
  <c r="V7413" i="8"/>
  <c r="V7414" i="8"/>
  <c r="V7415" i="8"/>
  <c r="V7416" i="8"/>
  <c r="V7417" i="8"/>
  <c r="V7421" i="8"/>
  <c r="V7422" i="8"/>
  <c r="V7423" i="8"/>
  <c r="V7424" i="8"/>
  <c r="V7425" i="8"/>
  <c r="V7427" i="8"/>
  <c r="V7429" i="8"/>
  <c r="V7430" i="8"/>
  <c r="V7431" i="8"/>
  <c r="V7432" i="8"/>
  <c r="V7433" i="8"/>
  <c r="V7437" i="8"/>
  <c r="V7438" i="8"/>
  <c r="V7439" i="8"/>
  <c r="V7440" i="8"/>
  <c r="V7441" i="8"/>
  <c r="V7445" i="8"/>
  <c r="V7446" i="8"/>
  <c r="V7447" i="8"/>
  <c r="V7448" i="8"/>
  <c r="V7449" i="8"/>
  <c r="V7453" i="8"/>
  <c r="V7454" i="8"/>
  <c r="V7455" i="8"/>
  <c r="V7456" i="8"/>
  <c r="V7457" i="8"/>
  <c r="V7459" i="8"/>
  <c r="V7461" i="8"/>
  <c r="V7462" i="8"/>
  <c r="V7463" i="8"/>
  <c r="V7464" i="8"/>
  <c r="V7465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5" i="8"/>
  <c r="V7486" i="8"/>
  <c r="V7487" i="8"/>
  <c r="V7488" i="8"/>
  <c r="V7489" i="8"/>
  <c r="V7493" i="8"/>
  <c r="V7494" i="8"/>
  <c r="V7495" i="8"/>
  <c r="V7496" i="8"/>
  <c r="V7497" i="8"/>
  <c r="V7499" i="8"/>
  <c r="V7501" i="8"/>
  <c r="V7502" i="8"/>
  <c r="V7503" i="8"/>
  <c r="V7504" i="8"/>
  <c r="V7505" i="8"/>
  <c r="V7509" i="8"/>
  <c r="V7510" i="8"/>
  <c r="V7511" i="8"/>
  <c r="V7512" i="8"/>
  <c r="V7513" i="8"/>
  <c r="V7517" i="8"/>
  <c r="V7518" i="8"/>
  <c r="V7519" i="8"/>
  <c r="V7520" i="8"/>
  <c r="V7521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40" i="8"/>
  <c r="V7541" i="8"/>
  <c r="V7542" i="8"/>
  <c r="V7543" i="8"/>
  <c r="V7544" i="8"/>
  <c r="V7545" i="8"/>
  <c r="V7549" i="8"/>
  <c r="V7550" i="8"/>
  <c r="V7551" i="8"/>
  <c r="V7552" i="8"/>
  <c r="V7553" i="8"/>
  <c r="V7557" i="8"/>
  <c r="V7558" i="8"/>
  <c r="V7559" i="8"/>
  <c r="V7560" i="8"/>
  <c r="V7561" i="8"/>
  <c r="V7565" i="8"/>
  <c r="V7566" i="8"/>
  <c r="V7567" i="8"/>
  <c r="V7568" i="8"/>
  <c r="V7569" i="8"/>
  <c r="V7571" i="8"/>
  <c r="V7573" i="8"/>
  <c r="V7574" i="8"/>
  <c r="V7575" i="8"/>
  <c r="V7576" i="8"/>
  <c r="V7577" i="8"/>
  <c r="V7581" i="8"/>
  <c r="V7582" i="8"/>
  <c r="V7583" i="8"/>
  <c r="V7584" i="8"/>
  <c r="V7585" i="8"/>
  <c r="V7589" i="8"/>
  <c r="V7590" i="8"/>
  <c r="V7591" i="8"/>
  <c r="V7592" i="8"/>
  <c r="V7593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21" i="8"/>
  <c r="V7622" i="8"/>
  <c r="V7623" i="8"/>
  <c r="V7624" i="8"/>
  <c r="V7625" i="8"/>
  <c r="V7629" i="8"/>
  <c r="V7630" i="8"/>
  <c r="V7631" i="8"/>
  <c r="V7632" i="8"/>
  <c r="V7633" i="8"/>
  <c r="V7637" i="8"/>
  <c r="V7638" i="8"/>
  <c r="V7639" i="8"/>
  <c r="V7640" i="8"/>
  <c r="V7641" i="8"/>
  <c r="V7643" i="8"/>
  <c r="V7645" i="8"/>
  <c r="V7646" i="8"/>
  <c r="V7647" i="8"/>
  <c r="V7648" i="8"/>
  <c r="V7649" i="8"/>
  <c r="V7653" i="8"/>
  <c r="V7654" i="8"/>
  <c r="V7655" i="8"/>
  <c r="V7656" i="8"/>
  <c r="V7657" i="8"/>
  <c r="V7660" i="8"/>
  <c r="V7661" i="8"/>
  <c r="V7662" i="8"/>
  <c r="V7663" i="8"/>
  <c r="V7664" i="8"/>
  <c r="V7665" i="8"/>
  <c r="V7668" i="8"/>
  <c r="V7669" i="8"/>
  <c r="V7670" i="8"/>
  <c r="V7671" i="8"/>
  <c r="V7672" i="8"/>
  <c r="V7673" i="8"/>
  <c r="V7677" i="8"/>
  <c r="V7678" i="8"/>
  <c r="V7679" i="8"/>
  <c r="V7680" i="8"/>
  <c r="V7681" i="8"/>
  <c r="V7683" i="8"/>
  <c r="V7685" i="8"/>
  <c r="V7686" i="8"/>
  <c r="V7687" i="8"/>
  <c r="V7688" i="8"/>
  <c r="V7689" i="8"/>
  <c r="V7693" i="8"/>
  <c r="V7694" i="8"/>
  <c r="V7695" i="8"/>
  <c r="V7696" i="8"/>
  <c r="V7697" i="8"/>
  <c r="V7701" i="8"/>
  <c r="V7702" i="8"/>
  <c r="V7703" i="8"/>
  <c r="V7704" i="8"/>
  <c r="V7705" i="8"/>
  <c r="V7709" i="8"/>
  <c r="V7710" i="8"/>
  <c r="V7711" i="8"/>
  <c r="V7712" i="8"/>
  <c r="V7713" i="8"/>
  <c r="V7715" i="8"/>
  <c r="V7717" i="8"/>
  <c r="V7718" i="8"/>
  <c r="V7719" i="8"/>
  <c r="V7720" i="8"/>
  <c r="V7721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41" i="8"/>
  <c r="V7742" i="8"/>
  <c r="V7743" i="8"/>
  <c r="V7744" i="8"/>
  <c r="V7745" i="8"/>
  <c r="V7749" i="8"/>
  <c r="V7750" i="8"/>
  <c r="V7751" i="8"/>
  <c r="V7752" i="8"/>
  <c r="V7753" i="8"/>
  <c r="V7755" i="8"/>
  <c r="V7757" i="8"/>
  <c r="V7758" i="8"/>
  <c r="V7759" i="8"/>
  <c r="V7760" i="8"/>
  <c r="V7761" i="8"/>
  <c r="V7765" i="8"/>
  <c r="V7766" i="8"/>
  <c r="V7767" i="8"/>
  <c r="V7768" i="8"/>
  <c r="V7769" i="8"/>
  <c r="V7773" i="8"/>
  <c r="V7774" i="8"/>
  <c r="V7775" i="8"/>
  <c r="V7776" i="8"/>
  <c r="V7777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7" i="8"/>
  <c r="V7798" i="8"/>
  <c r="V7799" i="8"/>
  <c r="V7800" i="8"/>
  <c r="V7801" i="8"/>
  <c r="V7803" i="8"/>
  <c r="V7805" i="8"/>
  <c r="V7806" i="8"/>
  <c r="V7807" i="8"/>
  <c r="V7808" i="8"/>
  <c r="V7809" i="8"/>
  <c r="V7813" i="8"/>
  <c r="V7814" i="8"/>
  <c r="V7815" i="8"/>
  <c r="V7816" i="8"/>
  <c r="V7817" i="8"/>
  <c r="V7819" i="8"/>
  <c r="V7821" i="8"/>
  <c r="V7822" i="8"/>
  <c r="V7823" i="8"/>
  <c r="V7824" i="8"/>
  <c r="V7825" i="8"/>
  <c r="V7829" i="8"/>
  <c r="V7830" i="8"/>
  <c r="V7831" i="8"/>
  <c r="V7832" i="8"/>
  <c r="V7833" i="8"/>
  <c r="V7837" i="8"/>
  <c r="V7838" i="8"/>
  <c r="V7839" i="8"/>
  <c r="V7840" i="8"/>
  <c r="V7841" i="8"/>
  <c r="V7845" i="8"/>
  <c r="V7846" i="8"/>
  <c r="V7847" i="8"/>
  <c r="V7848" i="8"/>
  <c r="V7849" i="8"/>
  <c r="V7852" i="8"/>
  <c r="V7853" i="8"/>
  <c r="V7854" i="8"/>
  <c r="V7855" i="8"/>
  <c r="V7856" i="8"/>
  <c r="V7857" i="8"/>
  <c r="V7861" i="8"/>
  <c r="V7862" i="8"/>
  <c r="V7863" i="8"/>
  <c r="V7864" i="8"/>
  <c r="V7865" i="8"/>
  <c r="V7869" i="8"/>
  <c r="V7870" i="8"/>
  <c r="V7871" i="8"/>
  <c r="V7872" i="8"/>
  <c r="V7873" i="8"/>
  <c r="V7877" i="8"/>
  <c r="V7878" i="8"/>
  <c r="V7879" i="8"/>
  <c r="V7880" i="8"/>
  <c r="V7881" i="8"/>
  <c r="V7885" i="8"/>
  <c r="V7886" i="8"/>
  <c r="V7887" i="8"/>
  <c r="V7888" i="8"/>
  <c r="V7889" i="8"/>
  <c r="V7891" i="8"/>
  <c r="V7893" i="8"/>
  <c r="V7894" i="8"/>
  <c r="V7895" i="8"/>
  <c r="V7896" i="8"/>
  <c r="V7897" i="8"/>
  <c r="V7901" i="8"/>
  <c r="V7902" i="8"/>
  <c r="V7903" i="8"/>
  <c r="V7904" i="8"/>
  <c r="V7905" i="8"/>
  <c r="V7909" i="8"/>
  <c r="V7910" i="8"/>
  <c r="V7911" i="8"/>
  <c r="V7912" i="8"/>
  <c r="V7913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3" i="8"/>
  <c r="V7934" i="8"/>
  <c r="V7935" i="8"/>
  <c r="V7936" i="8"/>
  <c r="V7937" i="8"/>
  <c r="V7941" i="8"/>
  <c r="V7942" i="8"/>
  <c r="V7943" i="8"/>
  <c r="V7944" i="8"/>
  <c r="V7945" i="8"/>
  <c r="V7949" i="8"/>
  <c r="V7950" i="8"/>
  <c r="V7951" i="8"/>
  <c r="V7952" i="8"/>
  <c r="V7953" i="8"/>
  <c r="V7955" i="8"/>
  <c r="V7957" i="8"/>
  <c r="V7958" i="8"/>
  <c r="V7959" i="8"/>
  <c r="V7960" i="8"/>
  <c r="V7961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9" i="8"/>
  <c r="V7990" i="8"/>
  <c r="V7991" i="8"/>
  <c r="V7992" i="8"/>
  <c r="V7993" i="8"/>
  <c r="V7995" i="8"/>
  <c r="V7997" i="8"/>
  <c r="V7998" i="8"/>
  <c r="V7999" i="8"/>
  <c r="V8000" i="8"/>
  <c r="V8001" i="8"/>
  <c r="V8005" i="8"/>
  <c r="V8006" i="8"/>
  <c r="V8007" i="8"/>
  <c r="V8008" i="8"/>
  <c r="V8009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7" i="8"/>
  <c r="V8038" i="8"/>
  <c r="V8039" i="8"/>
  <c r="V8040" i="8"/>
  <c r="V8041" i="8"/>
  <c r="V8044" i="8"/>
  <c r="V8045" i="8"/>
  <c r="V8046" i="8"/>
  <c r="V8047" i="8"/>
  <c r="V8048" i="8"/>
  <c r="V8049" i="8"/>
  <c r="V8053" i="8"/>
  <c r="V8054" i="8"/>
  <c r="V8055" i="8"/>
  <c r="V8056" i="8"/>
  <c r="V8057" i="8"/>
  <c r="V8061" i="8"/>
  <c r="V8062" i="8"/>
  <c r="V8063" i="8"/>
  <c r="V8064" i="8"/>
  <c r="V8065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101" i="8"/>
  <c r="V8102" i="8"/>
  <c r="V8103" i="8"/>
  <c r="V8104" i="8"/>
  <c r="V8105" i="8"/>
  <c r="V8108" i="8"/>
  <c r="V8109" i="8"/>
  <c r="V8110" i="8"/>
  <c r="V8111" i="8"/>
  <c r="V8112" i="8"/>
  <c r="V8113" i="8"/>
  <c r="V8117" i="8"/>
  <c r="V8118" i="8"/>
  <c r="V8119" i="8"/>
  <c r="V8120" i="8"/>
  <c r="V8121" i="8"/>
  <c r="V8125" i="8"/>
  <c r="V8126" i="8"/>
  <c r="V8127" i="8"/>
  <c r="V8128" i="8"/>
  <c r="V8129" i="8"/>
  <c r="V8133" i="8"/>
  <c r="V8134" i="8"/>
  <c r="V8135" i="8"/>
  <c r="V8136" i="8"/>
  <c r="V8137" i="8"/>
  <c r="V8141" i="8"/>
  <c r="V8142" i="8"/>
  <c r="V8143" i="8"/>
  <c r="V8144" i="8"/>
  <c r="V8145" i="8"/>
  <c r="V8149" i="8"/>
  <c r="V8150" i="8"/>
  <c r="V8151" i="8"/>
  <c r="V8152" i="8"/>
  <c r="V8153" i="8"/>
  <c r="V8157" i="8"/>
  <c r="V8158" i="8"/>
  <c r="V8159" i="8"/>
  <c r="V8160" i="8"/>
  <c r="V8161" i="8"/>
  <c r="V8165" i="8"/>
  <c r="V8166" i="8"/>
  <c r="V8167" i="8"/>
  <c r="V8168" i="8"/>
  <c r="V8169" i="8"/>
  <c r="V8172" i="8"/>
  <c r="V8173" i="8"/>
  <c r="V8174" i="8"/>
  <c r="V8175" i="8"/>
  <c r="V8176" i="8"/>
  <c r="V8177" i="8"/>
  <c r="V8181" i="8"/>
  <c r="V8182" i="8"/>
  <c r="V8183" i="8"/>
  <c r="V8184" i="8"/>
  <c r="V8185" i="8"/>
  <c r="V8189" i="8"/>
  <c r="V8190" i="8"/>
  <c r="V8191" i="8"/>
  <c r="V8192" i="8"/>
  <c r="V8193" i="8"/>
  <c r="V8197" i="8"/>
  <c r="V8198" i="8"/>
  <c r="V8199" i="8"/>
  <c r="V8201" i="8"/>
  <c r="V8205" i="8"/>
  <c r="V8206" i="8"/>
  <c r="V8207" i="8"/>
  <c r="V8208" i="8"/>
  <c r="V8209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9" i="8"/>
  <c r="V8270" i="8"/>
  <c r="V8271" i="8"/>
  <c r="V8272" i="8"/>
  <c r="V8273" i="8"/>
  <c r="V8277" i="8"/>
  <c r="V8278" i="8"/>
  <c r="V8279" i="8"/>
  <c r="V8281" i="8"/>
  <c r="V8285" i="8"/>
  <c r="V8286" i="8"/>
  <c r="V8287" i="8"/>
  <c r="V8288" i="8"/>
  <c r="V8289" i="8"/>
  <c r="V8293" i="8"/>
  <c r="V8294" i="8"/>
  <c r="V8295" i="8"/>
  <c r="V8297" i="8"/>
  <c r="V8301" i="8"/>
  <c r="V8302" i="8"/>
  <c r="V8303" i="8"/>
  <c r="V8304" i="8"/>
  <c r="V8305" i="8"/>
  <c r="V8309" i="8"/>
  <c r="V8310" i="8"/>
  <c r="V8311" i="8"/>
  <c r="V8312" i="8"/>
  <c r="V8313" i="8"/>
  <c r="V8317" i="8"/>
  <c r="V8318" i="8"/>
  <c r="V8319" i="8"/>
  <c r="V8320" i="8"/>
  <c r="V8321" i="8"/>
  <c r="V8325" i="8"/>
  <c r="V8326" i="8"/>
  <c r="V8327" i="8"/>
  <c r="V8329" i="8"/>
  <c r="V8333" i="8"/>
  <c r="V8334" i="8"/>
  <c r="V8335" i="8"/>
  <c r="V8336" i="8"/>
  <c r="V8337" i="8"/>
  <c r="V8341" i="8"/>
  <c r="V8342" i="8"/>
  <c r="V8343" i="8"/>
  <c r="V8345" i="8"/>
  <c r="V8349" i="8"/>
  <c r="V8350" i="8"/>
  <c r="V8351" i="8"/>
  <c r="V8352" i="8"/>
  <c r="V8353" i="8"/>
  <c r="V8357" i="8"/>
  <c r="V8358" i="8"/>
  <c r="V8359" i="8"/>
  <c r="V8361" i="8"/>
  <c r="V8365" i="8"/>
  <c r="V8366" i="8"/>
  <c r="V8367" i="8"/>
  <c r="V8368" i="8"/>
  <c r="V8369" i="8"/>
  <c r="V8372" i="8"/>
  <c r="V8373" i="8"/>
  <c r="V8374" i="8"/>
  <c r="V8375" i="8"/>
  <c r="V8376" i="8"/>
  <c r="V8377" i="8"/>
  <c r="V8381" i="8"/>
  <c r="V8382" i="8"/>
  <c r="V8383" i="8"/>
  <c r="V8384" i="8"/>
  <c r="V8385" i="8"/>
  <c r="V8389" i="8"/>
  <c r="V8390" i="8"/>
  <c r="V8391" i="8"/>
  <c r="V8393" i="8"/>
  <c r="V8397" i="8"/>
  <c r="V8398" i="8"/>
  <c r="V8399" i="8"/>
  <c r="V8400" i="8"/>
  <c r="V8401" i="8"/>
  <c r="V8405" i="8"/>
  <c r="V8406" i="8"/>
  <c r="V8407" i="8"/>
  <c r="V8409" i="8"/>
  <c r="V8413" i="8"/>
  <c r="V8414" i="8"/>
  <c r="V8415" i="8"/>
  <c r="V8416" i="8"/>
  <c r="V8417" i="8"/>
  <c r="V8420" i="8"/>
  <c r="V8421" i="8"/>
  <c r="V8422" i="8"/>
  <c r="V8423" i="8"/>
  <c r="V8425" i="8"/>
  <c r="V8429" i="8"/>
  <c r="V8430" i="8"/>
  <c r="V8431" i="8"/>
  <c r="V8432" i="8"/>
  <c r="V8433" i="8"/>
  <c r="V8437" i="8"/>
  <c r="V8438" i="8"/>
  <c r="V8439" i="8"/>
  <c r="V8440" i="8"/>
  <c r="V8441" i="8"/>
  <c r="V8445" i="8"/>
  <c r="V8446" i="8"/>
  <c r="V8447" i="8"/>
  <c r="V8448" i="8"/>
  <c r="V8449" i="8"/>
  <c r="V8453" i="8"/>
  <c r="V8454" i="8"/>
  <c r="V8455" i="8"/>
  <c r="V8457" i="8"/>
  <c r="V8461" i="8"/>
  <c r="V8462" i="8"/>
  <c r="V8463" i="8"/>
  <c r="V8464" i="8"/>
  <c r="V8465" i="8"/>
  <c r="V8468" i="8"/>
  <c r="V8469" i="8"/>
  <c r="V8470" i="8"/>
  <c r="V8471" i="8"/>
  <c r="V8473" i="8"/>
  <c r="V8477" i="8"/>
  <c r="V8478" i="8"/>
  <c r="V8479" i="8"/>
  <c r="V8480" i="8"/>
  <c r="V8481" i="8"/>
  <c r="V8485" i="8"/>
  <c r="V8486" i="8"/>
  <c r="V8487" i="8"/>
  <c r="V8489" i="8"/>
  <c r="V8493" i="8"/>
  <c r="V8494" i="8"/>
  <c r="V8495" i="8"/>
  <c r="V8496" i="8"/>
  <c r="V8497" i="8"/>
  <c r="V8501" i="8"/>
  <c r="V8502" i="8"/>
  <c r="V8503" i="8"/>
  <c r="V8504" i="8"/>
  <c r="V8505" i="8"/>
  <c r="V8507" i="8"/>
  <c r="V8509" i="8"/>
  <c r="V8510" i="8"/>
  <c r="V8511" i="8"/>
  <c r="V8512" i="8"/>
  <c r="V8513" i="8"/>
  <c r="V8516" i="8"/>
  <c r="V8517" i="8"/>
  <c r="V8518" i="8"/>
  <c r="V8519" i="8"/>
  <c r="V8521" i="8"/>
  <c r="V8525" i="8"/>
  <c r="V8526" i="8"/>
  <c r="V8527" i="8"/>
  <c r="V8528" i="8"/>
  <c r="V8529" i="8"/>
  <c r="V8533" i="8"/>
  <c r="V8534" i="8"/>
  <c r="V8535" i="8"/>
  <c r="V8537" i="8"/>
  <c r="V8541" i="8"/>
  <c r="V8542" i="8"/>
  <c r="V8543" i="8"/>
  <c r="V8544" i="8"/>
  <c r="V8545" i="8"/>
  <c r="V8549" i="8"/>
  <c r="V8550" i="8"/>
  <c r="V8551" i="8"/>
  <c r="V8553" i="8"/>
  <c r="V8556" i="8"/>
  <c r="V8557" i="8"/>
  <c r="V8558" i="8"/>
  <c r="V8559" i="8"/>
  <c r="V8560" i="8"/>
  <c r="V8561" i="8"/>
  <c r="V8565" i="8"/>
  <c r="V8566" i="8"/>
  <c r="V8567" i="8"/>
  <c r="V8568" i="8"/>
  <c r="V8569" i="8"/>
  <c r="V8573" i="8"/>
  <c r="V8574" i="8"/>
  <c r="V8575" i="8"/>
  <c r="V8576" i="8"/>
  <c r="V8577" i="8"/>
  <c r="V8581" i="8"/>
  <c r="V8582" i="8"/>
  <c r="V8583" i="8"/>
  <c r="V8585" i="8"/>
  <c r="V8589" i="8"/>
  <c r="V8590" i="8"/>
  <c r="V8591" i="8"/>
  <c r="V8593" i="8"/>
  <c r="V8597" i="8"/>
  <c r="V8598" i="8"/>
  <c r="V8599" i="8"/>
  <c r="V8601" i="8"/>
  <c r="V8605" i="8"/>
  <c r="V8606" i="8"/>
  <c r="V8607" i="8"/>
  <c r="V8608" i="8"/>
  <c r="V8609" i="8"/>
  <c r="V8613" i="8"/>
  <c r="V8614" i="8"/>
  <c r="V8615" i="8"/>
  <c r="V8617" i="8"/>
  <c r="V8621" i="8"/>
  <c r="V8622" i="8"/>
  <c r="V8623" i="8"/>
  <c r="V8625" i="8"/>
  <c r="V8629" i="8"/>
  <c r="V8630" i="8"/>
  <c r="V8631" i="8"/>
  <c r="V8632" i="8"/>
  <c r="V8633" i="8"/>
  <c r="V8637" i="8"/>
  <c r="V8638" i="8"/>
  <c r="V8639" i="8"/>
  <c r="V8640" i="8"/>
  <c r="V8641" i="8"/>
  <c r="V8644" i="8"/>
  <c r="V8645" i="8"/>
  <c r="V8646" i="8"/>
  <c r="V8647" i="8"/>
  <c r="V8649" i="8"/>
  <c r="V8651" i="8"/>
  <c r="V8653" i="8"/>
  <c r="V8654" i="8"/>
  <c r="V8655" i="8"/>
  <c r="V8657" i="8"/>
  <c r="V8661" i="8"/>
  <c r="V8662" i="8"/>
  <c r="V8663" i="8"/>
  <c r="V8665" i="8"/>
  <c r="V8669" i="8"/>
  <c r="V8670" i="8"/>
  <c r="V8671" i="8"/>
  <c r="V8672" i="8"/>
  <c r="V8673" i="8"/>
  <c r="V8675" i="8"/>
  <c r="V8677" i="8"/>
  <c r="V8678" i="8"/>
  <c r="V8679" i="8"/>
  <c r="V8681" i="8"/>
  <c r="V8685" i="8"/>
  <c r="V8686" i="8"/>
  <c r="V8687" i="8"/>
  <c r="V8689" i="8"/>
  <c r="V8693" i="8"/>
  <c r="V8694" i="8"/>
  <c r="V8695" i="8"/>
  <c r="V8696" i="8"/>
  <c r="V8697" i="8"/>
  <c r="V8699" i="8"/>
  <c r="V8701" i="8"/>
  <c r="V8702" i="8"/>
  <c r="V8703" i="8"/>
  <c r="V8704" i="8"/>
  <c r="V8705" i="8"/>
  <c r="V8709" i="8"/>
  <c r="V8710" i="8"/>
  <c r="V8711" i="8"/>
  <c r="V8713" i="8"/>
  <c r="V8717" i="8"/>
  <c r="V8718" i="8"/>
  <c r="V8719" i="8"/>
  <c r="V8721" i="8"/>
  <c r="V8725" i="8"/>
  <c r="V8726" i="8"/>
  <c r="V8727" i="8"/>
  <c r="V8729" i="8"/>
  <c r="V8731" i="8"/>
  <c r="V8733" i="8"/>
  <c r="V8734" i="8"/>
  <c r="V8735" i="8"/>
  <c r="V8737" i="8"/>
  <c r="V8741" i="8"/>
  <c r="V8742" i="8"/>
  <c r="V8743" i="8"/>
  <c r="V8745" i="8"/>
  <c r="V8747" i="8"/>
  <c r="V8749" i="8"/>
  <c r="V8750" i="8"/>
  <c r="V8751" i="8"/>
  <c r="V8753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81" i="8"/>
  <c r="V8782" i="8"/>
  <c r="V8783" i="8"/>
  <c r="V8785" i="8"/>
  <c r="V8787" i="8"/>
  <c r="V8789" i="8"/>
  <c r="V8790" i="8"/>
  <c r="V8791" i="8"/>
  <c r="V8793" i="8"/>
  <c r="V8797" i="8"/>
  <c r="V8798" i="8"/>
  <c r="V8799" i="8"/>
  <c r="V8801" i="8"/>
  <c r="V8805" i="8"/>
  <c r="V8806" i="8"/>
  <c r="V8807" i="8"/>
  <c r="V8809" i="8"/>
  <c r="V8811" i="8"/>
  <c r="V8813" i="8"/>
  <c r="V8814" i="8"/>
  <c r="V8815" i="8"/>
  <c r="V8817" i="8"/>
  <c r="V8821" i="8"/>
  <c r="V8822" i="8"/>
  <c r="V8823" i="8"/>
  <c r="V8824" i="8"/>
  <c r="V8825" i="8"/>
  <c r="V8828" i="8"/>
  <c r="V8829" i="8"/>
  <c r="V8830" i="8"/>
  <c r="V8831" i="8"/>
  <c r="V8832" i="8"/>
  <c r="V8833" i="8"/>
  <c r="V8835" i="8"/>
  <c r="V8837" i="8"/>
  <c r="V8838" i="8"/>
  <c r="V8839" i="8"/>
  <c r="V8841" i="8"/>
  <c r="V8845" i="8"/>
  <c r="V8846" i="8"/>
  <c r="V8847" i="8"/>
  <c r="V8849" i="8"/>
  <c r="V8851" i="8"/>
  <c r="V8853" i="8"/>
  <c r="V8854" i="8"/>
  <c r="V8855" i="8"/>
  <c r="V8857" i="8"/>
  <c r="V8861" i="8"/>
  <c r="V8862" i="8"/>
  <c r="V8863" i="8"/>
  <c r="V8865" i="8"/>
  <c r="V8869" i="8"/>
  <c r="V8870" i="8"/>
  <c r="V8871" i="8"/>
  <c r="V8873" i="8"/>
  <c r="V8877" i="8"/>
  <c r="V8878" i="8"/>
  <c r="V8879" i="8"/>
  <c r="V8881" i="8"/>
  <c r="V8883" i="8"/>
  <c r="V8885" i="8"/>
  <c r="V8886" i="8"/>
  <c r="V8887" i="8"/>
  <c r="V8888" i="8"/>
  <c r="V8889" i="8"/>
  <c r="V8893" i="8"/>
  <c r="V8894" i="8"/>
  <c r="V8895" i="8"/>
  <c r="V8896" i="8"/>
  <c r="V8897" i="8"/>
  <c r="V8899" i="8"/>
  <c r="V8901" i="8"/>
  <c r="V8902" i="8"/>
  <c r="V8903" i="8"/>
  <c r="V8905" i="8"/>
  <c r="V8909" i="8"/>
  <c r="V8910" i="8"/>
  <c r="V8911" i="8"/>
  <c r="V8913" i="8"/>
  <c r="V8917" i="8"/>
  <c r="V8918" i="8"/>
  <c r="V8919" i="8"/>
  <c r="V8921" i="8"/>
  <c r="V8925" i="8"/>
  <c r="V8926" i="8"/>
  <c r="V8927" i="8"/>
  <c r="V8929" i="8"/>
  <c r="V8931" i="8"/>
  <c r="V8933" i="8"/>
  <c r="V8934" i="8"/>
  <c r="V8935" i="8"/>
  <c r="V8937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5" i="8"/>
  <c r="V8966" i="8"/>
  <c r="V8967" i="8"/>
  <c r="V8969" i="8"/>
  <c r="V8973" i="8"/>
  <c r="V8974" i="8"/>
  <c r="V8975" i="8"/>
  <c r="V8977" i="8"/>
  <c r="V8979" i="8"/>
  <c r="V8981" i="8"/>
  <c r="V8982" i="8"/>
  <c r="V8983" i="8"/>
  <c r="V8985" i="8"/>
  <c r="V8989" i="8"/>
  <c r="V8990" i="8"/>
  <c r="V8991" i="8"/>
  <c r="V8993" i="8"/>
  <c r="V8995" i="8"/>
  <c r="V8997" i="8"/>
  <c r="V8998" i="8"/>
  <c r="V8999" i="8"/>
  <c r="V9001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7" i="8"/>
  <c r="V9038" i="8"/>
  <c r="V9039" i="8"/>
  <c r="V9041" i="8"/>
  <c r="V9043" i="8"/>
  <c r="V9045" i="8"/>
  <c r="V9046" i="8"/>
  <c r="V9047" i="8"/>
  <c r="V9049" i="8"/>
  <c r="V9053" i="8"/>
  <c r="V9054" i="8"/>
  <c r="V9055" i="8"/>
  <c r="V9057" i="8"/>
  <c r="V9059" i="8"/>
  <c r="V9061" i="8"/>
  <c r="V9062" i="8"/>
  <c r="V9063" i="8"/>
  <c r="V9065" i="8"/>
  <c r="V9069" i="8"/>
  <c r="V9070" i="8"/>
  <c r="V9071" i="8"/>
  <c r="V9073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73" i="1"/>
  <c r="BF6" i="1" l="1"/>
  <c r="BF14" i="1"/>
  <c r="BF38" i="1"/>
  <c r="BF46" i="1"/>
  <c r="BF62" i="1"/>
  <c r="BF70" i="1"/>
  <c r="BF94" i="1"/>
  <c r="BF102" i="1"/>
  <c r="BF118" i="1"/>
  <c r="BF125" i="1"/>
  <c r="BF7" i="1"/>
  <c r="BF55" i="1"/>
  <c r="BF63" i="1"/>
  <c r="BF71" i="1"/>
  <c r="BF95" i="1"/>
  <c r="BF103" i="1"/>
  <c r="BF119" i="1"/>
  <c r="BF133" i="1"/>
  <c r="BF8" i="1"/>
  <c r="BF16" i="1"/>
  <c r="BF72" i="1"/>
  <c r="BF96" i="1"/>
  <c r="BF104" i="1"/>
  <c r="BF5" i="1"/>
  <c r="BF93" i="1"/>
  <c r="BF9" i="1"/>
  <c r="BF73" i="1"/>
  <c r="BF97" i="1"/>
  <c r="BF105" i="1"/>
  <c r="BF115" i="1"/>
  <c r="BF61" i="1"/>
  <c r="BF10" i="1"/>
  <c r="BF74" i="1"/>
  <c r="BF82" i="1"/>
  <c r="BF106" i="1"/>
  <c r="BF130" i="1"/>
  <c r="BF131" i="1"/>
  <c r="BF37" i="1"/>
  <c r="BF69" i="1"/>
  <c r="BF117" i="1"/>
  <c r="BF3" i="1"/>
  <c r="BF11" i="1"/>
  <c r="BF75" i="1"/>
  <c r="BF107" i="1"/>
  <c r="BF4" i="1"/>
  <c r="BF12" i="1"/>
  <c r="BF60" i="1"/>
  <c r="BF68" i="1"/>
  <c r="BF108" i="1"/>
  <c r="BF116" i="1"/>
  <c r="BF132" i="1"/>
  <c r="BF13" i="1"/>
  <c r="AE8927" i="8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V112" i="1"/>
  <c r="AV56" i="1"/>
  <c r="AV48" i="1"/>
  <c r="AW6" i="1"/>
  <c r="AW25" i="1"/>
  <c r="AW108" i="1"/>
  <c r="AV74" i="1"/>
  <c r="AV104" i="1"/>
  <c r="AW126" i="1"/>
  <c r="AV100" i="1"/>
  <c r="AW66" i="1"/>
  <c r="AW24" i="1"/>
  <c r="AV46" i="1"/>
  <c r="AW20" i="1"/>
  <c r="AV65" i="1"/>
  <c r="AW103" i="1"/>
  <c r="AV12" i="1"/>
  <c r="AV50" i="1"/>
  <c r="AV8" i="1"/>
  <c r="AW30" i="1"/>
  <c r="AW76" i="1"/>
  <c r="AW114" i="1"/>
  <c r="AV49" i="1"/>
  <c r="AW23" i="1"/>
  <c r="AV13" i="1"/>
  <c r="AW67" i="1"/>
  <c r="AW59" i="1"/>
  <c r="AV79" i="1"/>
  <c r="AW51" i="1"/>
  <c r="AW78" i="1"/>
  <c r="AW61" i="1"/>
  <c r="AW112" i="1"/>
  <c r="AW56" i="1"/>
  <c r="AW48" i="1"/>
  <c r="AV6" i="1"/>
  <c r="AV25" i="1"/>
  <c r="AW62" i="1"/>
  <c r="AV36" i="1"/>
  <c r="AW10" i="1"/>
  <c r="AW104" i="1"/>
  <c r="AV126" i="1"/>
  <c r="AW100" i="1"/>
  <c r="AV66" i="1"/>
  <c r="AV24" i="1"/>
  <c r="AW46" i="1"/>
  <c r="AV20" i="1"/>
  <c r="AW65" i="1"/>
  <c r="AV39" i="1"/>
  <c r="AW93" i="1"/>
  <c r="AW83" i="1"/>
  <c r="AW8" i="1"/>
  <c r="AV30" i="1"/>
  <c r="AV76" i="1"/>
  <c r="AV114" i="1"/>
  <c r="AW49" i="1"/>
  <c r="AV86" i="1"/>
  <c r="AW13" i="1"/>
  <c r="AV67" i="1"/>
  <c r="AW124" i="1"/>
  <c r="AV59" i="1"/>
  <c r="AW79" i="1"/>
  <c r="AV51" i="1"/>
  <c r="AV78" i="1"/>
  <c r="AV61" i="1"/>
  <c r="AW113" i="1"/>
  <c r="AV105" i="1"/>
  <c r="AW71" i="1"/>
  <c r="AW125" i="1"/>
  <c r="AW40" i="1"/>
  <c r="AV62" i="1"/>
  <c r="AW36" i="1"/>
  <c r="AV10" i="1"/>
  <c r="AW32" i="1"/>
  <c r="AV54" i="1"/>
  <c r="AW28" i="1"/>
  <c r="AV81" i="1"/>
  <c r="AW111" i="1"/>
  <c r="AV101" i="1"/>
  <c r="AW91" i="1"/>
  <c r="AW39" i="1"/>
  <c r="AV93" i="1"/>
  <c r="AV83" i="1"/>
  <c r="AV129" i="1"/>
  <c r="AW95" i="1"/>
  <c r="AW4" i="1"/>
  <c r="AW42" i="1"/>
  <c r="AW86" i="1"/>
  <c r="AW132" i="1"/>
  <c r="AW3" i="1"/>
  <c r="AV124" i="1"/>
  <c r="AW90" i="1"/>
  <c r="AW15" i="1"/>
  <c r="AW82" i="1"/>
  <c r="AW14" i="1"/>
  <c r="AW52" i="1"/>
  <c r="AV113" i="1"/>
  <c r="AW105" i="1"/>
  <c r="AV71" i="1"/>
  <c r="AV125" i="1"/>
  <c r="AV40" i="1"/>
  <c r="AV117" i="1"/>
  <c r="AW107" i="1"/>
  <c r="AV89" i="1"/>
  <c r="AV32" i="1"/>
  <c r="AW54" i="1"/>
  <c r="AV28" i="1"/>
  <c r="AW81" i="1"/>
  <c r="AV111" i="1"/>
  <c r="AW101" i="1"/>
  <c r="AV91" i="1"/>
  <c r="AW80" i="1"/>
  <c r="AW29" i="1"/>
  <c r="AW19" i="1"/>
  <c r="AW129" i="1"/>
  <c r="AV95" i="1"/>
  <c r="AW85" i="1"/>
  <c r="AV4" i="1"/>
  <c r="AV42" i="1"/>
  <c r="AV64" i="1"/>
  <c r="AW22" i="1"/>
  <c r="AV132" i="1"/>
  <c r="AV3" i="1"/>
  <c r="AW60" i="1"/>
  <c r="AV90" i="1"/>
  <c r="AV15" i="1"/>
  <c r="AV82" i="1"/>
  <c r="AV14" i="1"/>
  <c r="AV52" i="1"/>
  <c r="AV41" i="1"/>
  <c r="AW33" i="1"/>
  <c r="AV7" i="1"/>
  <c r="AW116" i="1"/>
  <c r="AW127" i="1"/>
  <c r="AW117" i="1"/>
  <c r="AV107" i="1"/>
  <c r="AW89" i="1"/>
  <c r="AV119" i="1"/>
  <c r="AV109" i="1"/>
  <c r="AW99" i="1"/>
  <c r="AV9" i="1"/>
  <c r="AW47" i="1"/>
  <c r="AV37" i="1"/>
  <c r="AW27" i="1"/>
  <c r="AV80" i="1"/>
  <c r="AV110" i="1"/>
  <c r="AV29" i="1"/>
  <c r="AV19" i="1"/>
  <c r="AV57" i="1"/>
  <c r="AW31" i="1"/>
  <c r="AV85" i="1"/>
  <c r="AW75" i="1"/>
  <c r="AW64" i="1"/>
  <c r="AV22" i="1"/>
  <c r="AV68" i="1"/>
  <c r="AW98" i="1"/>
  <c r="AV60" i="1"/>
  <c r="AW26" i="1"/>
  <c r="AW133" i="1"/>
  <c r="AW18" i="1"/>
  <c r="AW5" i="1"/>
  <c r="AW41" i="1"/>
  <c r="AV33" i="1"/>
  <c r="AW7" i="1"/>
  <c r="AV116" i="1"/>
  <c r="AV127" i="1"/>
  <c r="AV53" i="1"/>
  <c r="AW43" i="1"/>
  <c r="AV17" i="1"/>
  <c r="AW119" i="1"/>
  <c r="AW109" i="1"/>
  <c r="AV99" i="1"/>
  <c r="AW9" i="1"/>
  <c r="AV47" i="1"/>
  <c r="AW37" i="1"/>
  <c r="AV27" i="1"/>
  <c r="AW16" i="1"/>
  <c r="AW110" i="1"/>
  <c r="AW84" i="1"/>
  <c r="AW130" i="1"/>
  <c r="AW57" i="1"/>
  <c r="AV31" i="1"/>
  <c r="AW21" i="1"/>
  <c r="AV75" i="1"/>
  <c r="AW87" i="1"/>
  <c r="AW68" i="1"/>
  <c r="AV98" i="1"/>
  <c r="AV26" i="1"/>
  <c r="AV133" i="1"/>
  <c r="AV18" i="1"/>
  <c r="AV5" i="1"/>
  <c r="AV128" i="1"/>
  <c r="AV120" i="1"/>
  <c r="AW70" i="1"/>
  <c r="AW97" i="1"/>
  <c r="AW63" i="1"/>
  <c r="AW53" i="1"/>
  <c r="AV43" i="1"/>
  <c r="AW17" i="1"/>
  <c r="AV55" i="1"/>
  <c r="AV45" i="1"/>
  <c r="AW35" i="1"/>
  <c r="AW96" i="1"/>
  <c r="AV118" i="1"/>
  <c r="AW92" i="1"/>
  <c r="AW58" i="1"/>
  <c r="AV16" i="1"/>
  <c r="AV38" i="1"/>
  <c r="AV84" i="1"/>
  <c r="AV130" i="1"/>
  <c r="AV72" i="1"/>
  <c r="AW94" i="1"/>
  <c r="AV21" i="1"/>
  <c r="AW11" i="1"/>
  <c r="AV121" i="1"/>
  <c r="AV87" i="1"/>
  <c r="AW77" i="1"/>
  <c r="AW131" i="1"/>
  <c r="AW34" i="1"/>
  <c r="AV123" i="1"/>
  <c r="AW115" i="1"/>
  <c r="AW69" i="1"/>
  <c r="AW128" i="1"/>
  <c r="AW120" i="1"/>
  <c r="AV70" i="1"/>
  <c r="AV97" i="1"/>
  <c r="AV63" i="1"/>
  <c r="AV108" i="1"/>
  <c r="AW74" i="1"/>
  <c r="AW55" i="1"/>
  <c r="AW45" i="1"/>
  <c r="AV35" i="1"/>
  <c r="AV96" i="1"/>
  <c r="AW118" i="1"/>
  <c r="AV92" i="1"/>
  <c r="AV58" i="1"/>
  <c r="AV103" i="1"/>
  <c r="AW38" i="1"/>
  <c r="AW12" i="1"/>
  <c r="AW50" i="1"/>
  <c r="AW72" i="1"/>
  <c r="AV94" i="1"/>
  <c r="AV11" i="1"/>
  <c r="AW121" i="1"/>
  <c r="AV23" i="1"/>
  <c r="AV77" i="1"/>
  <c r="AV131" i="1"/>
  <c r="AV34" i="1"/>
  <c r="AW123" i="1"/>
  <c r="AV115" i="1"/>
  <c r="AV69" i="1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S42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BF110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25" i="1" l="1"/>
  <c r="H24" i="1"/>
  <c r="U26" i="1"/>
  <c r="H91" i="1"/>
  <c r="B87" i="1"/>
  <c r="H25" i="1"/>
  <c r="S18" i="1"/>
  <c r="T18" i="1" s="1"/>
  <c r="B27" i="1"/>
  <c r="U18" i="1"/>
  <c r="H21" i="1"/>
  <c r="B51" i="1"/>
  <c r="S17" i="1"/>
  <c r="B131" i="1"/>
  <c r="B85" i="1"/>
  <c r="S47" i="1"/>
  <c r="H39" i="1"/>
  <c r="H18" i="1"/>
  <c r="B30" i="1"/>
  <c r="S20" i="1"/>
  <c r="T20" i="1" s="1"/>
  <c r="B109" i="1"/>
  <c r="L69" i="1"/>
  <c r="B69" i="1" s="1"/>
  <c r="BF83" i="1"/>
  <c r="L106" i="1"/>
  <c r="B106" i="1" s="1"/>
  <c r="L7" i="1"/>
  <c r="B7" i="1" s="1"/>
  <c r="BF59" i="1"/>
  <c r="L10" i="1"/>
  <c r="B10" i="1" s="1"/>
  <c r="BF54" i="1"/>
  <c r="BF129" i="1"/>
  <c r="L58" i="1"/>
  <c r="B58" i="1" s="1"/>
  <c r="L101" i="1"/>
  <c r="B101" i="1" s="1"/>
  <c r="BF53" i="1"/>
  <c r="BF49" i="1"/>
  <c r="L57" i="1"/>
  <c r="B57" i="1" s="1"/>
  <c r="L52" i="1"/>
  <c r="B52" i="1" s="1"/>
  <c r="BF114" i="1"/>
  <c r="M98" i="1"/>
  <c r="L47" i="1"/>
  <c r="B47" i="1" s="1"/>
  <c r="L43" i="1"/>
  <c r="B43" i="1" s="1"/>
  <c r="BF27" i="1"/>
  <c r="L94" i="1"/>
  <c r="B94" i="1" s="1"/>
  <c r="L90" i="1"/>
  <c r="B90" i="1" s="1"/>
  <c r="L80" i="1"/>
  <c r="B80" i="1" s="1"/>
  <c r="L38" i="1"/>
  <c r="B38" i="1" s="1"/>
  <c r="BF78" i="1"/>
  <c r="BF51" i="1"/>
  <c r="H17" i="1"/>
  <c r="S98" i="1"/>
  <c r="H100" i="1"/>
  <c r="M26" i="1"/>
  <c r="BF67" i="1"/>
  <c r="L118" i="1"/>
  <c r="B118" i="1" s="1"/>
  <c r="L91" i="1"/>
  <c r="B91" i="1" s="1"/>
  <c r="BF87" i="1"/>
  <c r="L126" i="1"/>
  <c r="B126" i="1" s="1"/>
  <c r="BF57" i="1"/>
  <c r="L66" i="1"/>
  <c r="B66" i="1" s="1"/>
  <c r="L114" i="1"/>
  <c r="B114" i="1" s="1"/>
  <c r="M47" i="1"/>
  <c r="BF34" i="1"/>
  <c r="L55" i="1"/>
  <c r="B55" i="1" s="1"/>
  <c r="L75" i="1"/>
  <c r="B75" i="1" s="1"/>
  <c r="L13" i="1"/>
  <c r="B13" i="1" s="1"/>
  <c r="L46" i="1"/>
  <c r="B46" i="1" s="1"/>
  <c r="BF86" i="1"/>
  <c r="L5" i="1"/>
  <c r="B5" i="1" s="1"/>
  <c r="L74" i="1"/>
  <c r="B74" i="1" s="1"/>
  <c r="BF88" i="1"/>
  <c r="B93" i="1"/>
  <c r="L26" i="1"/>
  <c r="B26" i="1" s="1"/>
  <c r="L59" i="1"/>
  <c r="B59" i="1" s="1"/>
  <c r="L18" i="1"/>
  <c r="B18" i="1" s="1"/>
  <c r="BF66" i="1"/>
  <c r="L49" i="1"/>
  <c r="B49" i="1" s="1"/>
  <c r="M25" i="1"/>
  <c r="BF120" i="1"/>
  <c r="L24" i="1"/>
  <c r="B24" i="1" s="1"/>
  <c r="L42" i="1"/>
  <c r="B42" i="1" s="1"/>
  <c r="L65" i="1"/>
  <c r="B65" i="1" s="1"/>
  <c r="L110" i="1"/>
  <c r="B110" i="1" s="1"/>
  <c r="BF113" i="1"/>
  <c r="L123" i="1"/>
  <c r="B123" i="1" s="1"/>
  <c r="L102" i="1"/>
  <c r="B102" i="1" s="1"/>
  <c r="BF33" i="1"/>
  <c r="L121" i="1"/>
  <c r="B121" i="1" s="1"/>
  <c r="BF64" i="1"/>
  <c r="L108" i="1"/>
  <c r="B108" i="1" s="1"/>
  <c r="BF85" i="1"/>
  <c r="BF89" i="1"/>
  <c r="BF81" i="1"/>
  <c r="U22" i="1"/>
  <c r="B32" i="1"/>
  <c r="L12" i="1"/>
  <c r="B12" i="1" s="1"/>
  <c r="L64" i="1"/>
  <c r="B64" i="1" s="1"/>
  <c r="L78" i="1"/>
  <c r="B78" i="1" s="1"/>
  <c r="L54" i="1"/>
  <c r="B54" i="1" s="1"/>
  <c r="L68" i="1"/>
  <c r="B68" i="1" s="1"/>
  <c r="L45" i="1"/>
  <c r="B45" i="1" s="1"/>
  <c r="BF127" i="1"/>
  <c r="BF32" i="1"/>
  <c r="L132" i="1"/>
  <c r="B132" i="1" s="1"/>
  <c r="BF31" i="1"/>
  <c r="M17" i="1"/>
  <c r="L116" i="1"/>
  <c r="B116" i="1" s="1"/>
  <c r="BF41" i="1"/>
  <c r="L21" i="1"/>
  <c r="B21" i="1" s="1"/>
  <c r="L17" i="1"/>
  <c r="B17" i="1" s="1"/>
  <c r="BF30" i="1"/>
  <c r="L31" i="1"/>
  <c r="B31" i="1" s="1"/>
  <c r="L89" i="1"/>
  <c r="B89" i="1" s="1"/>
  <c r="BF29" i="1"/>
  <c r="BF111" i="1"/>
  <c r="L20" i="1"/>
  <c r="B20" i="1" s="1"/>
  <c r="L62" i="1"/>
  <c r="B62" i="1" s="1"/>
  <c r="M21" i="1"/>
  <c r="BF56" i="1"/>
  <c r="BF124" i="1"/>
  <c r="S90" i="1"/>
  <c r="T90" i="1" s="1"/>
  <c r="B107" i="1"/>
  <c r="H101" i="1"/>
  <c r="B105" i="1"/>
  <c r="B86" i="1"/>
  <c r="S25" i="1"/>
  <c r="S100" i="1"/>
  <c r="T100" i="1" s="1"/>
  <c r="U15" i="1"/>
  <c r="U39" i="1"/>
  <c r="B29" i="1"/>
  <c r="U21" i="1"/>
  <c r="S91" i="1"/>
  <c r="T91" i="1" s="1"/>
  <c r="U24" i="1"/>
  <c r="H20" i="1"/>
  <c r="B127" i="1"/>
  <c r="U98" i="1"/>
  <c r="H47" i="1"/>
  <c r="U42" i="1"/>
  <c r="S101" i="1"/>
  <c r="U20" i="1"/>
  <c r="H98" i="1"/>
  <c r="H42" i="1"/>
  <c r="U19" i="1"/>
  <c r="L53" i="1"/>
  <c r="B53" i="1" s="1"/>
  <c r="BF77" i="1"/>
  <c r="L81" i="1"/>
  <c r="B81" i="1" s="1"/>
  <c r="L4" i="1"/>
  <c r="B4" i="1" s="1"/>
  <c r="BF65" i="1"/>
  <c r="L128" i="1"/>
  <c r="B128" i="1" s="1"/>
  <c r="L50" i="1"/>
  <c r="B50" i="1" s="1"/>
  <c r="L76" i="1"/>
  <c r="B76" i="1" s="1"/>
  <c r="L61" i="1"/>
  <c r="B61" i="1" s="1"/>
  <c r="BF43" i="1"/>
  <c r="L33" i="1"/>
  <c r="B33" i="1" s="1"/>
  <c r="L25" i="1"/>
  <c r="B25" i="1" s="1"/>
  <c r="BF109" i="1"/>
  <c r="BF80" i="1"/>
  <c r="M15" i="1"/>
  <c r="L88" i="1"/>
  <c r="B88" i="1" s="1"/>
  <c r="BF112" i="1"/>
  <c r="L9" i="1"/>
  <c r="B9" i="1" s="1"/>
  <c r="L111" i="1"/>
  <c r="B111" i="1" s="1"/>
  <c r="L96" i="1"/>
  <c r="B96" i="1" s="1"/>
  <c r="BF44" i="1"/>
  <c r="B115" i="1"/>
  <c r="S21" i="1"/>
  <c r="U17" i="1"/>
  <c r="S99" i="1"/>
  <c r="U99" i="1"/>
  <c r="H99" i="1"/>
  <c r="S24" i="1"/>
  <c r="S15" i="1"/>
  <c r="T15" i="1" s="1"/>
  <c r="U91" i="1"/>
  <c r="B95" i="1"/>
  <c r="H90" i="1"/>
  <c r="S23" i="1"/>
  <c r="T23" i="1" s="1"/>
  <c r="U101" i="1"/>
  <c r="S26" i="1"/>
  <c r="S39" i="1"/>
  <c r="H19" i="1"/>
  <c r="U100" i="1"/>
  <c r="H15" i="1"/>
  <c r="U47" i="1"/>
  <c r="U90" i="1"/>
  <c r="B83" i="1"/>
  <c r="S19" i="1"/>
  <c r="T19" i="1" s="1"/>
  <c r="B56" i="1"/>
  <c r="S22" i="1"/>
  <c r="H22" i="1"/>
  <c r="B120" i="1"/>
  <c r="L98" i="1"/>
  <c r="B98" i="1" s="1"/>
  <c r="L104" i="1"/>
  <c r="B104" i="1" s="1"/>
  <c r="L84" i="1"/>
  <c r="B84" i="1" s="1"/>
  <c r="M24" i="1"/>
  <c r="L44" i="1"/>
  <c r="B44" i="1" s="1"/>
  <c r="BF128" i="1"/>
  <c r="L77" i="1"/>
  <c r="B77" i="1" s="1"/>
  <c r="L36" i="1"/>
  <c r="B36" i="1" s="1"/>
  <c r="M18" i="1"/>
  <c r="BF126" i="1"/>
  <c r="L130" i="1"/>
  <c r="B130" i="1" s="1"/>
  <c r="L100" i="1"/>
  <c r="B100" i="1" s="1"/>
  <c r="BF45" i="1"/>
  <c r="L40" i="1"/>
  <c r="B40" i="1" s="1"/>
  <c r="L8" i="1"/>
  <c r="B8" i="1" s="1"/>
  <c r="L124" i="1"/>
  <c r="B124" i="1" s="1"/>
  <c r="M19" i="1"/>
  <c r="L133" i="1"/>
  <c r="B133" i="1" s="1"/>
  <c r="L73" i="1"/>
  <c r="B73" i="1" s="1"/>
  <c r="L28" i="1"/>
  <c r="B28" i="1" s="1"/>
  <c r="L14" i="1"/>
  <c r="B14" i="1" s="1"/>
  <c r="L119" i="1"/>
  <c r="B119" i="1" s="1"/>
  <c r="L113" i="1"/>
  <c r="B113" i="1" s="1"/>
  <c r="M20" i="1"/>
  <c r="B97" i="1"/>
  <c r="L6" i="1"/>
  <c r="B6" i="1" s="1"/>
  <c r="L11" i="1"/>
  <c r="B11" i="1" s="1"/>
  <c r="L99" i="1"/>
  <c r="B99" i="1" s="1"/>
  <c r="BF92" i="1"/>
  <c r="BF48" i="1"/>
  <c r="L92" i="1"/>
  <c r="B92" i="1" s="1"/>
  <c r="BF84" i="1"/>
  <c r="BF76" i="1"/>
  <c r="BF40" i="1"/>
  <c r="L63" i="1"/>
  <c r="B63" i="1" s="1"/>
  <c r="L72" i="1"/>
  <c r="B72" i="1" s="1"/>
  <c r="M99" i="1"/>
  <c r="L129" i="1"/>
  <c r="B129" i="1" s="1"/>
  <c r="BF50" i="1"/>
  <c r="L16" i="1"/>
  <c r="B16" i="1" s="1"/>
  <c r="BF52" i="1"/>
  <c r="M101" i="1"/>
  <c r="L112" i="1"/>
  <c r="B112" i="1" s="1"/>
  <c r="M100" i="1"/>
  <c r="BF36" i="1"/>
  <c r="L22" i="1"/>
  <c r="B22" i="1" s="1"/>
  <c r="L39" i="1"/>
  <c r="B39" i="1" s="1"/>
  <c r="L125" i="1"/>
  <c r="B125" i="1" s="1"/>
  <c r="L122" i="1"/>
  <c r="B122" i="1" s="1"/>
  <c r="L19" i="1"/>
  <c r="B19" i="1" s="1"/>
  <c r="L23" i="1"/>
  <c r="B23" i="1" s="1"/>
  <c r="BF28" i="1"/>
  <c r="H23" i="1"/>
  <c r="H26" i="1"/>
  <c r="U23" i="1"/>
  <c r="BF122" i="1"/>
  <c r="L71" i="1"/>
  <c r="B71" i="1" s="1"/>
  <c r="L15" i="1"/>
  <c r="B15" i="1" s="1"/>
  <c r="L70" i="1"/>
  <c r="B70" i="1" s="1"/>
  <c r="L3" i="1"/>
  <c r="B3" i="1" s="1"/>
  <c r="L82" i="1"/>
  <c r="B82" i="1" s="1"/>
  <c r="L60" i="1"/>
  <c r="B60" i="1" s="1"/>
  <c r="L103" i="1"/>
  <c r="B103" i="1" s="1"/>
  <c r="BF58" i="1"/>
  <c r="L41" i="1"/>
  <c r="B41" i="1" s="1"/>
  <c r="L37" i="1"/>
  <c r="B37" i="1" s="1"/>
  <c r="L117" i="1"/>
  <c r="B117" i="1" s="1"/>
  <c r="BF121" i="1"/>
  <c r="L48" i="1"/>
  <c r="B48" i="1" s="1"/>
  <c r="BF35" i="1"/>
  <c r="L34" i="1"/>
  <c r="B34" i="1" s="1"/>
  <c r="M39" i="1"/>
  <c r="BF123" i="1"/>
  <c r="L79" i="1"/>
  <c r="B79" i="1" s="1"/>
  <c r="L35" i="1"/>
  <c r="B35" i="1" s="1"/>
  <c r="BF79" i="1"/>
  <c r="L67" i="1"/>
  <c r="B67" i="1" s="1"/>
  <c r="X10" i="8"/>
  <c r="X18" i="8"/>
  <c r="X8" i="8"/>
  <c r="C24" i="5"/>
  <c r="T21" i="1" l="1"/>
  <c r="G47" i="1"/>
  <c r="BF47" i="1"/>
  <c r="F47" i="1"/>
  <c r="E47" i="1" s="1"/>
  <c r="G26" i="1"/>
  <c r="F26" i="1"/>
  <c r="E26" i="1" s="1"/>
  <c r="BF26" i="1"/>
  <c r="G18" i="1"/>
  <c r="F18" i="1"/>
  <c r="E18" i="1" s="1"/>
  <c r="BF18" i="1"/>
  <c r="E93" i="1"/>
  <c r="G91" i="1"/>
  <c r="F91" i="1"/>
  <c r="E91" i="1" s="1"/>
  <c r="BF91" i="1"/>
  <c r="G98" i="1"/>
  <c r="F98" i="1"/>
  <c r="E98" i="1" s="1"/>
  <c r="BF98" i="1"/>
  <c r="G19" i="1"/>
  <c r="F19" i="1"/>
  <c r="E19" i="1" s="1"/>
  <c r="BF19" i="1"/>
  <c r="G17" i="1"/>
  <c r="F17" i="1"/>
  <c r="E17" i="1" s="1"/>
  <c r="BF17" i="1"/>
  <c r="T26" i="1"/>
  <c r="G24" i="1"/>
  <c r="BF24" i="1"/>
  <c r="F24" i="1"/>
  <c r="E24" i="1" s="1"/>
  <c r="G101" i="1"/>
  <c r="F101" i="1"/>
  <c r="E101" i="1" s="1"/>
  <c r="BF101" i="1"/>
  <c r="T24" i="1"/>
  <c r="G42" i="1"/>
  <c r="BF42" i="1"/>
  <c r="F42" i="1"/>
  <c r="E42" i="1" s="1"/>
  <c r="G15" i="1"/>
  <c r="F15" i="1"/>
  <c r="E15" i="1" s="1"/>
  <c r="BF15" i="1"/>
  <c r="T25" i="1"/>
  <c r="T22" i="1"/>
  <c r="G21" i="1"/>
  <c r="F21" i="1"/>
  <c r="E21" i="1" s="1"/>
  <c r="BF21" i="1"/>
  <c r="G20" i="1"/>
  <c r="F20" i="1"/>
  <c r="E20" i="1" s="1"/>
  <c r="BF20" i="1"/>
  <c r="T99" i="1"/>
  <c r="G100" i="1"/>
  <c r="BF100" i="1"/>
  <c r="F100" i="1"/>
  <c r="E100" i="1" s="1"/>
  <c r="G22" i="1"/>
  <c r="F22" i="1"/>
  <c r="E22" i="1" s="1"/>
  <c r="BF22" i="1"/>
  <c r="T101" i="1"/>
  <c r="G23" i="1"/>
  <c r="F23" i="1"/>
  <c r="E23" i="1" s="1"/>
  <c r="BF23" i="1"/>
  <c r="G90" i="1"/>
  <c r="F90" i="1"/>
  <c r="E90" i="1" s="1"/>
  <c r="BF90" i="1"/>
  <c r="G25" i="1"/>
  <c r="BF25" i="1"/>
  <c r="F25" i="1"/>
  <c r="E25" i="1" s="1"/>
  <c r="G99" i="1"/>
  <c r="F99" i="1"/>
  <c r="E99" i="1" s="1"/>
  <c r="BF99" i="1"/>
  <c r="T98" i="1"/>
  <c r="G39" i="1"/>
  <c r="BF39" i="1"/>
  <c r="F39" i="1"/>
  <c r="E39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<sst xmlns="http://schemas.openxmlformats.org/spreadsheetml/2006/main" count="114191" uniqueCount="8335">
  <si>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</si>
  <si>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</si>
  <si>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</si>
  <si>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</si>
  <si>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</si>
  <si>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</si>
  <si>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</si>
  <si>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</si>
  <si>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</si>
  <si>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</si>
  <si>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</si>
  <si>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</si>
  <si>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</si>
  <si>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</si>
  <si>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</si>
  <si>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</si>
  <si>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</si>
  <si>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</si>
  <si>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</si>
  <si>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</si>
  <si>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</si>
  <si>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</si>
  <si>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</si>
  <si>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</si>
  <si>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</si>
  <si>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</si>
  <si>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</si>
  <si>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</si>
  <si>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</si>
  <si>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</si>
  <si>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</si>
  <si>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</si>
  <si>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</si>
  <si>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</si>
  <si>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</si>
  <si>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</si>
  <si>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</si>
  <si>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</si>
  <si>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</si>
  <si>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</si>
  <si>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</si>
  <si>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</si>
  <si>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</si>
  <si>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</si>
  <si>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</si>
  <si>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</si>
  <si>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</si>
  <si>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</si>
  <si>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</si>
  <si>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</si>
  <si>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</si>
  <si>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</si>
  <si>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</si>
  <si>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</si>
  <si>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</si>
  <si>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</si>
  <si>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</si>
  <si>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</si>
  <si>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</si>
  <si>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</si>
  <si>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</si>
  <si>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</si>
  <si>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</si>
  <si>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</si>
  <si>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</si>
  <si>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</si>
  <si>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</si>
  <si>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</si>
  <si>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</si>
  <si>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</si>
  <si>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</si>
  <si>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</si>
  <si>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</si>
  <si>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</si>
  <si>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</si>
  <si>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</si>
  <si>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</si>
  <si>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</si>
  <si>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</si>
  <si>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</si>
  <si>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</si>
  <si>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</si>
  <si>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</si>
  <si>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</si>
  <si>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</si>
  <si>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</si>
  <si>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</si>
  <si>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</si>
  <si>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</si>
  <si>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</si>
  <si>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</si>
  <si>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</si>
  <si>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</si>
  <si>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</si>
  <si>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</si>
  <si>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</si>
  <si>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</si>
  <si>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</si>
  <si>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</si>
  <si>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</si>
  <si>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</si>
  <si>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</si>
  <si>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</si>
  <si>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</si>
  <si>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</si>
  <si>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</si>
  <si>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</si>
  <si>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</si>
  <si>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</si>
  <si>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</si>
  <si>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</si>
  <si>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</si>
  <si>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</si>
  <si>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</si>
  <si>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</si>
  <si>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</si>
  <si>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</si>
  <si>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</si>
  <si>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</si>
  <si>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</si>
  <si>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</si>
  <si>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</si>
  <si>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</si>
  <si>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</si>
  <si>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</si>
  <si>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</si>
  <si>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</si>
  <si>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</si>
  <si>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</si>
  <si>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</si>
  <si>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</si>
  <si>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</si>
  <si>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</si>
  <si>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</si>
  <si>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</si>
  <si>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</si>
  <si>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</si>
  <si>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</si>
  <si>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</si>
  <si>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</si>
  <si>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</si>
  <si>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</si>
  <si>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</si>
  <si>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</si>
  <si>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</si>
  <si>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</si>
  <si>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</si>
  <si>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</si>
  <si>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</si>
  <si>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</si>
  <si>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</si>
  <si>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</si>
  <si>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</si>
  <si>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</si>
  <si>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</si>
  <si>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</si>
  <si>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</si>
  <si>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</si>
  <si>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</si>
  <si>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</si>
  <si>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</si>
  <si>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</si>
  <si>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</si>
  <si>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</si>
  <si>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</si>
  <si>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</si>
  <si>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</si>
  <si>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</si>
  <si>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</si>
  <si>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</si>
  <si>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</si>
  <si>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</si>
  <si>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</si>
  <si>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</si>
  <si>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</si>
  <si>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</si>
  <si>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</si>
  <si>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</si>
  <si>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</si>
  <si>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</si>
  <si>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</si>
  <si>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</si>
  <si>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</si>
  <si>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</si>
  <si>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</si>
  <si>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</si>
  <si>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</si>
  <si>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</si>
  <si>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</si>
  <si>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</si>
  <si>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</si>
  <si>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</si>
  <si>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</si>
  <si>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</si>
  <si>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</si>
  <si>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</si>
  <si>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</si>
  <si>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</si>
  <si>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</si>
  <si>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</si>
  <si>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</si>
  <si>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</si>
  <si>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</si>
  <si>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</si>
  <si>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</si>
  <si>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</si>
  <si>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</si>
  <si>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</si>
  <si>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</si>
  <si>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</si>
  <si>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</si>
  <si>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</si>
  <si>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</si>
  <si>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</si>
  <si>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</si>
  <si>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</si>
  <si>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</si>
  <si>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</si>
  <si>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</si>
  <si>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</si>
  <si>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</si>
  <si>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</si>
  <si>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</si>
  <si>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</si>
  <si>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</si>
  <si>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</si>
  <si>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</si>
  <si>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</si>
  <si>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</si>
  <si>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</si>
  <si>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</si>
  <si>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</si>
  <si>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</si>
  <si>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</si>
  <si>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</si>
  <si>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</si>
  <si>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</si>
  <si>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</si>
  <si>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</si>
  <si>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</si>
  <si>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</si>
  <si>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</si>
  <si>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</si>
  <si>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</si>
  <si>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</si>
  <si>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</si>
  <si>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</si>
  <si>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</si>
  <si>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</si>
  <si>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</si>
  <si>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</si>
  <si>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</si>
  <si>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</si>
  <si>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</si>
  <si>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</si>
  <si>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</si>
  <si>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</si>
  <si>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</si>
  <si>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</si>
  <si>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</si>
  <si>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</si>
  <si>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</si>
  <si>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</si>
  <si>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</si>
  <si>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</si>
  <si>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</si>
  <si>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</si>
  <si>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</si>
  <si>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</si>
  <si>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</si>
  <si>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</si>
  <si>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</si>
  <si>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</si>
  <si>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</si>
  <si>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</si>
  <si>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</si>
  <si>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</si>
  <si>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</si>
  <si>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</si>
  <si>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</si>
  <si>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</si>
  <si>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</si>
  <si>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</si>
  <si>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</si>
  <si>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</si>
  <si>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</si>
  <si>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</si>
  <si>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</si>
  <si>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</si>
  <si>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</si>
  <si>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</si>
  <si>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</si>
  <si>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</si>
  <si>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</si>
  <si>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</si>
  <si>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</si>
  <si>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</si>
  <si>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</si>
  <si>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</si>
  <si>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</si>
  <si>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</si>
  <si>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</si>
  <si>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</si>
  <si>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</si>
  <si>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</si>
  <si>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</si>
  <si>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</si>
  <si>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</si>
  <si>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</si>
  <si>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</si>
  <si>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</si>
  <si>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</si>
  <si>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</si>
  <si>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</si>
  <si>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</si>
  <si>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</si>
  <si>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</si>
  <si>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</si>
  <si>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</si>
  <si>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</si>
  <si>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</si>
  <si>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</si>
  <si>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</si>
  <si>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</si>
  <si>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</si>
  <si>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</si>
  <si>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</si>
  <si>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</si>
  <si>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</si>
  <si>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</si>
  <si>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</si>
  <si>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</si>
  <si>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</si>
  <si>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</si>
  <si>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</si>
  <si>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</si>
  <si>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</si>
  <si>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</si>
  <si>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</si>
  <si>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</si>
  <si>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</si>
  <si>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</si>
  <si>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</si>
  <si>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</si>
  <si>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</si>
  <si>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</si>
  <si>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</si>
  <si>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</si>
  <si>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</si>
  <si>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</si>
  <si>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</si>
  <si>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</si>
  <si>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</si>
  <si>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</si>
  <si>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</si>
  <si>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</si>
  <si>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</si>
  <si>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</si>
  <si>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</si>
  <si>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</si>
  <si>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</si>
  <si>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</si>
  <si>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</si>
  <si>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</si>
  <si>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</si>
  <si>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</si>
  <si>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</si>
  <si>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</si>
  <si>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</si>
  <si>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</si>
  <si>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</si>
  <si>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</si>
  <si>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</si>
  <si>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</si>
  <si>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</si>
  <si>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</si>
  <si>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</si>
  <si>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</si>
  <si>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</si>
  <si>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</si>
  <si>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</si>
  <si>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</si>
  <si>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</si>
  <si>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</si>
  <si>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</si>
  <si>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</si>
  <si>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</si>
  <si>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</si>
  <si>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</si>
  <si>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</si>
  <si>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</si>
  <si>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</si>
  <si>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</si>
  <si>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</si>
  <si>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</si>
  <si>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</si>
  <si>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</si>
  <si>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</si>
  <si>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</si>
  <si>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</si>
  <si>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</si>
  <si>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</si>
  <si>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</si>
  <si>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</si>
  <si>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</si>
  <si>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</si>
  <si>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</si>
  <si>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</si>
  <si>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</si>
  <si>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</si>
  <si>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</si>
  <si>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</si>
  <si>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</si>
  <si>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</si>
  <si>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</si>
  <si>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</si>
  <si>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</si>
  <si>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</si>
  <si>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</si>
  <si>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</si>
  <si>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</si>
  <si>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</si>
  <si>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</si>
  <si>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</si>
  <si>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</si>
  <si>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</si>
  <si>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</si>
  <si>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</si>
  <si>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</si>
  <si>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</si>
  <si>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</si>
  <si>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</si>
  <si>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</si>
  <si>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</si>
  <si>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</si>
  <si>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</si>
  <si>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</si>
  <si>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</si>
  <si>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</si>
  <si>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</si>
  <si>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</si>
  <si>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</si>
  <si>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</si>
  <si>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</si>
  <si>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</si>
  <si>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</si>
  <si>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</si>
  <si>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</si>
  <si>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</si>
  <si>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</si>
  <si>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</si>
  <si>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</si>
  <si>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</si>
  <si>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</si>
  <si>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</si>
  <si>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</si>
  <si>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</si>
  <si>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</si>
  <si>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</si>
  <si>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</si>
  <si>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</si>
  <si>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</si>
  <si>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</si>
  <si>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</si>
  <si>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</si>
  <si>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</si>
  <si>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</si>
  <si>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</si>
  <si>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</si>
  <si>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</si>
  <si>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</si>
  <si>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</si>
  <si>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</si>
  <si>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</si>
  <si>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</si>
  <si>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</si>
  <si>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</si>
  <si>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</si>
  <si>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</si>
  <si>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</si>
  <si>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</si>
  <si>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</si>
  <si>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</si>
  <si>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</si>
  <si>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</si>
  <si>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</si>
  <si>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</si>
  <si>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</si>
  <si>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</si>
  <si>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</si>
  <si>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</si>
  <si>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</si>
  <si>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</si>
  <si>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</si>
  <si>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</si>
  <si>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</si>
  <si>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</si>
  <si>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</si>
  <si>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</si>
  <si>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</si>
  <si>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</si>
  <si>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</si>
  <si>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</si>
  <si>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</si>
  <si>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</si>
  <si>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</si>
  <si>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</si>
  <si>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</si>
  <si>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</si>
  <si>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</si>
  <si>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</si>
  <si>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</si>
  <si>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</si>
  <si>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</si>
  <si>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</si>
  <si>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</si>
  <si>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</si>
  <si>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</si>
  <si>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</si>
  <si>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</si>
  <si>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</si>
  <si>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</si>
  <si>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</si>
  <si>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</si>
  <si>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</si>
  <si>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</si>
  <si>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</si>
  <si>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</si>
  <si>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</si>
  <si>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</si>
  <si>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</si>
  <si>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</si>
  <si>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</si>
  <si>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</si>
  <si>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</si>
  <si>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</si>
  <si>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</si>
  <si>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</si>
  <si>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</si>
  <si>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</si>
  <si>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</si>
  <si>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</si>
  <si>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</si>
  <si>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</si>
  <si>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</si>
  <si>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</si>
  <si>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</si>
  <si>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</si>
  <si>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</si>
  <si>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</si>
  <si>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</si>
  <si>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</si>
  <si>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</si>
  <si>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</si>
  <si>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</si>
  <si>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</si>
  <si>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</si>
  <si>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</si>
  <si>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</si>
  <si>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</si>
  <si>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</si>
  <si>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</si>
  <si>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</si>
  <si>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</si>
  <si>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</si>
  <si>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</si>
  <si>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</si>
  <si>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</si>
  <si>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</si>
  <si>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</si>
  <si>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</si>
  <si>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</si>
  <si>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</si>
  <si>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</si>
  <si>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</si>
  <si>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</si>
  <si>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</si>
  <si>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</si>
  <si>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</si>
  <si>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</si>
  <si>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</si>
  <si>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</si>
  <si>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</si>
  <si>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</si>
  <si>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</si>
  <si>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</si>
  <si>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</si>
  <si>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</si>
  <si>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</si>
  <si>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</si>
  <si>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</si>
  <si>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</si>
  <si>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</si>
  <si>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</si>
  <si>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</si>
  <si>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</si>
  <si>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</si>
  <si>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</si>
  <si>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</si>
  <si>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</si>
  <si>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</si>
  <si>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</si>
  <si>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</si>
  <si>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</si>
  <si>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</si>
  <si>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</si>
  <si>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</si>
  <si>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</si>
  <si>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</si>
  <si>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</si>
  <si>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</si>
  <si>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</si>
  <si>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</si>
  <si>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</si>
  <si>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</si>
  <si>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</si>
  <si>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</si>
  <si>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</si>
  <si>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</si>
  <si>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</si>
  <si>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</si>
  <si>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</si>
  <si>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</si>
  <si>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</si>
  <si>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</si>
  <si>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</si>
  <si>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</si>
  <si>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</si>
  <si>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</si>
  <si>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</si>
  <si>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</si>
  <si>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</si>
  <si>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</si>
  <si>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</si>
  <si>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</si>
  <si>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</si>
  <si>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</si>
  <si>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</si>
  <si>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</si>
  <si>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</si>
  <si>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</si>
  <si>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</si>
  <si>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</si>
  <si>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</si>
  <si>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</si>
  <si>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</si>
  <si>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</si>
  <si>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</si>
  <si>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</si>
  <si>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</si>
  <si>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</si>
  <si>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</si>
  <si>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</si>
  <si>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</si>
  <si>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</si>
  <si>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</si>
  <si>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</si>
  <si>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</si>
  <si>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</si>
  <si>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</si>
  <si>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</si>
  <si>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</si>
  <si>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</si>
  <si>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</si>
  <si>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</si>
  <si>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</si>
  <si>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</si>
  <si>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</si>
  <si>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</si>
  <si>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</si>
  <si>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</si>
  <si>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</si>
  <si>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</si>
  <si>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</si>
  <si>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</si>
  <si>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</si>
  <si>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</si>
  <si>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</si>
  <si>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</si>
  <si>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</si>
  <si>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</si>
  <si>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</si>
  <si>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</si>
  <si>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</si>
  <si>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</si>
  <si>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</si>
  <si>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</si>
  <si>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</si>
  <si>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</si>
  <si>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</si>
  <si>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</si>
  <si>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</si>
  <si>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</si>
  <si>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</si>
  <si>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</si>
  <si>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</si>
  <si>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</si>
  <si>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</si>
  <si>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</si>
  <si>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</si>
  <si>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</si>
  <si>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</si>
  <si>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</si>
  <si>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</si>
  <si>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</si>
  <si>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</si>
  <si>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</si>
  <si>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</si>
  <si>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</si>
  <si>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</si>
  <si>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</si>
  <si>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</si>
  <si>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</si>
  <si>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</si>
  <si>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</si>
  <si>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</si>
  <si>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</si>
  <si>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</si>
  <si>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</si>
  <si>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</si>
  <si>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</si>
  <si>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</si>
  <si>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</si>
  <si>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</si>
  <si>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</si>
  <si>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</si>
  <si>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</si>
  <si>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</si>
  <si>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</si>
  <si>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</si>
  <si>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</si>
  <si>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</si>
  <si>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</si>
  <si>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</si>
  <si>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</si>
  <si>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</si>
  <si>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</si>
  <si>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</si>
  <si>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</si>
  <si>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</si>
  <si>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</si>
  <si>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</si>
  <si>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</si>
  <si>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</si>
  <si>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</si>
  <si>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</si>
  <si>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</si>
  <si>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</si>
  <si>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</si>
  <si>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</si>
  <si>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</si>
  <si>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</si>
  <si>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</si>
  <si>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</si>
  <si>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</si>
  <si>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</si>
  <si>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</si>
  <si>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</si>
  <si>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</si>
  <si>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</si>
  <si>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</si>
  <si>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</si>
  <si>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</si>
  <si>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</si>
  <si>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</si>
  <si>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</si>
  <si>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</si>
  <si>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</si>
  <si>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</si>
  <si>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</si>
  <si>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</si>
  <si>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</si>
  <si>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</si>
  <si>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</si>
  <si>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</si>
  <si>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</si>
  <si>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</si>
  <si>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</si>
  <si>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</si>
  <si>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</si>
  <si>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</si>
  <si>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</si>
  <si>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</si>
  <si>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</si>
  <si>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</si>
  <si>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</si>
  <si>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</si>
  <si>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</si>
  <si>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</si>
  <si>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</si>
  <si>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</si>
  <si>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</si>
  <si>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</si>
  <si>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</si>
  <si>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</si>
  <si>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</si>
  <si>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</si>
  <si>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</si>
  <si>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</si>
  <si>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</si>
  <si>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</si>
  <si>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</si>
  <si>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</si>
  <si>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</si>
  <si>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</si>
  <si>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</si>
  <si>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</si>
  <si>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</si>
  <si>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</si>
  <si>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</si>
  <si>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</si>
  <si>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</si>
  <si>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</si>
  <si>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</si>
  <si>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</si>
  <si>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</si>
  <si>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</si>
  <si>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</si>
  <si>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</si>
  <si>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</si>
  <si>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</si>
  <si>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</si>
  <si>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</si>
  <si>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</si>
  <si>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</si>
  <si>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</si>
  <si>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</si>
  <si>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</si>
  <si>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</si>
  <si>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</si>
  <si>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</si>
  <si>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</si>
  <si>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</si>
  <si>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</si>
  <si>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</si>
  <si>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</si>
  <si>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</si>
  <si>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</si>
  <si>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</si>
  <si>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</si>
  <si>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</si>
  <si>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</si>
  <si>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</si>
  <si>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</si>
  <si>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</si>
  <si>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</si>
  <si>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</si>
  <si>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</si>
  <si>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</si>
  <si>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</si>
  <si>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</si>
  <si>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</si>
  <si>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</si>
  <si>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</si>
  <si>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</si>
  <si>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</si>
  <si>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</si>
  <si>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</si>
  <si>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</si>
  <si>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</si>
  <si>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</si>
  <si>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</si>
  <si>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</si>
  <si>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</si>
  <si>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</si>
  <si>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</si>
  <si>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</si>
  <si>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</si>
  <si>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</si>
  <si>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</si>
  <si>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</si>
  <si>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</si>
  <si>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</si>
  <si>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</si>
  <si>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</si>
  <si>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</si>
  <si>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</si>
  <si>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</si>
  <si>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</si>
  <si>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</si>
  <si>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</si>
  <si>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</si>
  <si>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</si>
  <si>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</si>
  <si>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</si>
  <si>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</si>
  <si>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</si>
  <si>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</si>
  <si>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</si>
  <si>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</si>
  <si>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</si>
  <si>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</si>
  <si>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</si>
  <si>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</si>
  <si>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</si>
  <si>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</si>
  <si>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</si>
  <si>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</si>
  <si>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</si>
  <si>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</si>
  <si>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</si>
  <si>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</si>
  <si>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80-034-17-57</t>
  </si>
  <si>
    <t>Кепка HERMAN арт. ADVANCER POLO (белый) {white}</t>
  </si>
  <si>
    <t>57 M</t>
  </si>
  <si>
    <t>ADVANCER POLO</t>
  </si>
  <si>
    <t>100% хлопок</t>
  </si>
  <si>
    <t>Chapellerie Herman S.A.; Rue Jean Meunier, 6, 6922 Wellin, Belgium</t>
  </si>
  <si>
    <t>white</t>
  </si>
  <si>
    <t>80-034-17-59</t>
  </si>
  <si>
    <t>59 L</t>
  </si>
  <si>
    <t>80-034-17-61</t>
  </si>
  <si>
    <t>61 XL</t>
  </si>
  <si>
    <t>80-035-08-56</t>
  </si>
  <si>
    <t>Кепка HERMAN арт. BADGER POLO (серый) {grey}</t>
  </si>
  <si>
    <t>56 S/M</t>
  </si>
  <si>
    <t>BADGER POLO</t>
  </si>
  <si>
    <t>grey</t>
  </si>
  <si>
    <t>80-035-08-57</t>
  </si>
  <si>
    <t>80-035-08-58</t>
  </si>
  <si>
    <t>58 M/L</t>
  </si>
  <si>
    <t>80-035-08-60</t>
  </si>
  <si>
    <t>60 L/XL</t>
  </si>
  <si>
    <t>80-035-08-61</t>
  </si>
  <si>
    <t>80-197-09-00</t>
  </si>
  <si>
    <t>Шляпа HERMAN арт. BOATER S1702 (белый / черный) {black}</t>
  </si>
  <si>
    <t>BOATER S1702</t>
  </si>
  <si>
    <t>100% бумага</t>
  </si>
  <si>
    <t>black</t>
  </si>
  <si>
    <t>80-197-06-01</t>
  </si>
  <si>
    <t>Шляпа HERMAN арт. BOATER S1702 (красный / синий) {blue}</t>
  </si>
  <si>
    <t>ONE</t>
  </si>
  <si>
    <t>blue</t>
  </si>
  <si>
    <t>80-269-02-00</t>
  </si>
  <si>
    <t>Шляпа HERMAN арт. BOATER S1704 (бежевый) {beige}</t>
  </si>
  <si>
    <t>BOATER S1704</t>
  </si>
  <si>
    <t>100% солома</t>
  </si>
  <si>
    <t>beige</t>
  </si>
  <si>
    <t>80-269-09-00</t>
  </si>
  <si>
    <t>Шляпа HERMAN арт. BOATER S1704 (черный) {black}</t>
  </si>
  <si>
    <t>80-269-14-00</t>
  </si>
  <si>
    <t>Шляпа HERMAN арт. BOATER S1704 (коричневый) {tobacco}</t>
  </si>
  <si>
    <t>tobacco</t>
  </si>
  <si>
    <t>80-270-02-00</t>
  </si>
  <si>
    <t>Шляпа HERMAN арт. BOATER S1705 (бежевый) {natural}</t>
  </si>
  <si>
    <t>BOATER S1705</t>
  </si>
  <si>
    <t>60% полиэстер - 40% бумага</t>
  </si>
  <si>
    <t>natural</t>
  </si>
  <si>
    <t>80-173-02-57</t>
  </si>
  <si>
    <t>Кепка HERMAN арт. BOXER S1701 (бежевый) {beige}</t>
  </si>
  <si>
    <t>BOXER S1701</t>
  </si>
  <si>
    <t>98% хлопок - 2% эластан</t>
  </si>
  <si>
    <t>80-173-02-59</t>
  </si>
  <si>
    <t>80-173-02-61</t>
  </si>
  <si>
    <t>80-173-02-58</t>
  </si>
  <si>
    <t>80-173-02-55</t>
  </si>
  <si>
    <t>55 S</t>
  </si>
  <si>
    <t>80-271-09-57</t>
  </si>
  <si>
    <t>Панама HERMAN арт. BUCKET S1701 (черный) {black}</t>
  </si>
  <si>
    <t>BUCKET S1701</t>
  </si>
  <si>
    <t>80-271-09-59</t>
  </si>
  <si>
    <t>80-272-06-57</t>
  </si>
  <si>
    <t>Панама HERMAN арт. BUCKET S1702 (синий) {blue}</t>
  </si>
  <si>
    <t>BUCKET S1702</t>
  </si>
  <si>
    <t>100% полиэстер</t>
  </si>
  <si>
    <t>80-272-06-59</t>
  </si>
  <si>
    <t>80-273-18-57</t>
  </si>
  <si>
    <t>Панама HERMAN арт. BUCKET S1703 (красный) {red}</t>
  </si>
  <si>
    <t>BUCKET S1703</t>
  </si>
  <si>
    <t>red</t>
  </si>
  <si>
    <t>80-273-18-59</t>
  </si>
  <si>
    <t>80-274-02-57</t>
  </si>
  <si>
    <t>Панама HERMAN арт. BUCKET S1705 (бежевый) {beige}</t>
  </si>
  <si>
    <t>BUCKET S1705</t>
  </si>
  <si>
    <t>80-274-02-59</t>
  </si>
  <si>
    <t>80-038-05-57</t>
  </si>
  <si>
    <t>Бейсболка HERMAN арт. CONQUEST CANVAS (темно-серый) {darkgrey}</t>
  </si>
  <si>
    <t>CONQUEST CANVAS</t>
  </si>
  <si>
    <t>darkgrey</t>
  </si>
  <si>
    <t>80-038-05-59</t>
  </si>
  <si>
    <t>80-039-06-56</t>
  </si>
  <si>
    <t>Бейсболка HERMAN арт. CONQUEST POLO (синий) {blue}</t>
  </si>
  <si>
    <t>CONQUEST POLO</t>
  </si>
  <si>
    <t>80-039-06-57</t>
  </si>
  <si>
    <t>80-039-06-58</t>
  </si>
  <si>
    <t>80-039-06-59</t>
  </si>
  <si>
    <t>80-039-06-60</t>
  </si>
  <si>
    <t>80-039-06-61</t>
  </si>
  <si>
    <t>80-039-11-57</t>
  </si>
  <si>
    <t>Бейсболка HERMAN арт. CONQUEST POLO (зеленый) {green}</t>
  </si>
  <si>
    <t>green</t>
  </si>
  <si>
    <t>80-039-11-59</t>
  </si>
  <si>
    <t>80-039-11-61</t>
  </si>
  <si>
    <t>80-039-08-55</t>
  </si>
  <si>
    <t>Бейсболка HERMAN арт. CONQUEST POLO (серый) {grey}</t>
  </si>
  <si>
    <t>80-039-08-56</t>
  </si>
  <si>
    <t>80-039-08-57</t>
  </si>
  <si>
    <t>80-039-08-58</t>
  </si>
  <si>
    <t>80-039-08-59</t>
  </si>
  <si>
    <t>80-039-08-60</t>
  </si>
  <si>
    <t>80-039-08-61</t>
  </si>
  <si>
    <t>80-039-16-55</t>
  </si>
  <si>
    <t>Бейсболка HERMAN арт. CONQUEST POLO (темно-синий) {navy}</t>
  </si>
  <si>
    <t>navy</t>
  </si>
  <si>
    <t>80-039-16-56</t>
  </si>
  <si>
    <t>80-039-16-57</t>
  </si>
  <si>
    <t>80-039-16-58</t>
  </si>
  <si>
    <t>80-039-16-59</t>
  </si>
  <si>
    <t>80-039-16-60</t>
  </si>
  <si>
    <t>80-039-16-61</t>
  </si>
  <si>
    <t>80-039-19-56</t>
  </si>
  <si>
    <t>Бейсболка HERMAN арт. CONQUEST POLO (голубой) {Turquoise}</t>
  </si>
  <si>
    <t>Turquoise</t>
  </si>
  <si>
    <t>80-039-19-57</t>
  </si>
  <si>
    <t>80-039-19-58</t>
  </si>
  <si>
    <t>80-039-19-59</t>
  </si>
  <si>
    <t>80-039-19-60</t>
  </si>
  <si>
    <t>80-039-19-61</t>
  </si>
  <si>
    <t>80-160-06-57</t>
  </si>
  <si>
    <t>Бейсболка HERMAN арт. CONQUEST S1701 (синий) {blue}</t>
  </si>
  <si>
    <t>CONQUEST S1701</t>
  </si>
  <si>
    <t>100% лен</t>
  </si>
  <si>
    <t>80-160-06-59</t>
  </si>
  <si>
    <t>80-160-06-61</t>
  </si>
  <si>
    <t>80-160-06-55</t>
  </si>
  <si>
    <t>80-160-08-57</t>
  </si>
  <si>
    <t>Бейсболка HERMAN арт. CONQUEST S1701 (серый) {grey}</t>
  </si>
  <si>
    <t>80-160-08-59</t>
  </si>
  <si>
    <t>80-160-08-61</t>
  </si>
  <si>
    <t>80-160-08-55</t>
  </si>
  <si>
    <t>80-044-14-57</t>
  </si>
  <si>
    <t>Бейсболка HERMAN арт. CONQUEST WAX (коричневый) {brown}</t>
  </si>
  <si>
    <t>CONQUEST WAX</t>
  </si>
  <si>
    <t>brown</t>
  </si>
  <si>
    <t>80-044-14-59</t>
  </si>
  <si>
    <t>80-044-14-61</t>
  </si>
  <si>
    <t>80-275-06-57</t>
  </si>
  <si>
    <t>Кепка HERMAN арт. DISCOVERY S1701 (синий) {blue}</t>
  </si>
  <si>
    <t>DISCOVERY S1701</t>
  </si>
  <si>
    <t>80-275-06-59</t>
  </si>
  <si>
    <t>80-275-06-61</t>
  </si>
  <si>
    <t>80-275-06-55</t>
  </si>
  <si>
    <t>80-275-06-56</t>
  </si>
  <si>
    <t>80-275-06-58</t>
  </si>
  <si>
    <t>80-275-06-60</t>
  </si>
  <si>
    <t>80-275-06-62</t>
  </si>
  <si>
    <t>62 XL/XXL</t>
  </si>
  <si>
    <t>80-276-19-57</t>
  </si>
  <si>
    <t>Кепка HERMAN арт. DISPATCH S1602 (голубой) {blue}</t>
  </si>
  <si>
    <t>DISPATCH S1602</t>
  </si>
  <si>
    <t>80-276-19-58</t>
  </si>
  <si>
    <t>80-276-19-59</t>
  </si>
  <si>
    <t>80-276-19-60</t>
  </si>
  <si>
    <t>80-276-06-56</t>
  </si>
  <si>
    <t>Кепка HERMAN арт. DISPATCH S1602 (синий) {navy}</t>
  </si>
  <si>
    <t>80-276-06-57</t>
  </si>
  <si>
    <t>80-276-06-58</t>
  </si>
  <si>
    <t>80-276-06-59</t>
  </si>
  <si>
    <t>80-276-06-60</t>
  </si>
  <si>
    <t>80-276-06-61</t>
  </si>
  <si>
    <t>80-200-17-55</t>
  </si>
  <si>
    <t>Шляпа HERMAN арт. DON GIO (белый) {white}</t>
  </si>
  <si>
    <t>DON GIO</t>
  </si>
  <si>
    <t>80-200-17-57</t>
  </si>
  <si>
    <t>80-200-17-59</t>
  </si>
  <si>
    <t>80-200-17-61</t>
  </si>
  <si>
    <t>80-060-36-57</t>
  </si>
  <si>
    <t>Шляпа HERMAN арт. DUKE (кремовый) {natural}</t>
  </si>
  <si>
    <t>DUKE</t>
  </si>
  <si>
    <t>100% солома Тойо</t>
  </si>
  <si>
    <t>80-060-36-59</t>
  </si>
  <si>
    <t>80-060-36-61</t>
  </si>
  <si>
    <t>80-202-08-55</t>
  </si>
  <si>
    <t>Шляпа HERMAN арт. MACCHICK (серый / черный) {grey}</t>
  </si>
  <si>
    <t>MACCHICK</t>
  </si>
  <si>
    <t>80-202-08-57</t>
  </si>
  <si>
    <t>80-277-06-56</t>
  </si>
  <si>
    <t>Шляпа HERMAN арт. MACESTER (синий) {blue}</t>
  </si>
  <si>
    <t>MACESTER</t>
  </si>
  <si>
    <t>80-277-06-58</t>
  </si>
  <si>
    <t>80-278-02-57</t>
  </si>
  <si>
    <t>Шляпа HERMAN арт. MACFARLAN (бежевый) {natural}</t>
  </si>
  <si>
    <t>MACFARLAN</t>
  </si>
  <si>
    <t>80-279-17-57</t>
  </si>
  <si>
    <t>Шляпа HERMAN арт. MACQUEEN (белый) {white}</t>
  </si>
  <si>
    <t>MACQUEEN</t>
  </si>
  <si>
    <t>80-280-02-57</t>
  </si>
  <si>
    <t>Шляпа HERMAN арт. PEREGRINA (бежевый) {natural}</t>
  </si>
  <si>
    <t>PEREGRINA</t>
  </si>
  <si>
    <t>80-045-17-57</t>
  </si>
  <si>
    <t>Кепка HERMAN арт. RANGE POLO (белый) {white}</t>
  </si>
  <si>
    <t>RANGE POLO</t>
  </si>
  <si>
    <t>80-045-17-59</t>
  </si>
  <si>
    <t>80-045-17-61</t>
  </si>
  <si>
    <t>80-281-06-57</t>
  </si>
  <si>
    <t>Кепка HERMAN арт. RANGE S1702 (синий) {blue}</t>
  </si>
  <si>
    <t>RANGE S1702</t>
  </si>
  <si>
    <t>80-281-06-59</t>
  </si>
  <si>
    <t>80-281-06-61</t>
  </si>
  <si>
    <t>80-281-08-57</t>
  </si>
  <si>
    <t>Кепка HERMAN арт. RANGE S1702 (серый) {grey}</t>
  </si>
  <si>
    <t>80-281-08-59</t>
  </si>
  <si>
    <t>80-281-08-61</t>
  </si>
  <si>
    <t>80-282-06-56</t>
  </si>
  <si>
    <t>Кепка HERMAN арт. RANGE S1704 (синий) {blue}</t>
  </si>
  <si>
    <t>RANGE S1704</t>
  </si>
  <si>
    <t>80-282-06-57</t>
  </si>
  <si>
    <t>80-282-06-58</t>
  </si>
  <si>
    <t>80-282-06-59</t>
  </si>
  <si>
    <t>80-282-06-60</t>
  </si>
  <si>
    <t>80-282-06-61</t>
  </si>
  <si>
    <t>80-282-06-55</t>
  </si>
  <si>
    <t>80-282-06-62</t>
  </si>
  <si>
    <t>80-283-06-00</t>
  </si>
  <si>
    <t>Шарф HERMAN арт. SCARF S1704 (синий / серый) {blue}</t>
  </si>
  <si>
    <t>SCARF S1704</t>
  </si>
  <si>
    <t>75% полиэстер - 25% вискоза</t>
  </si>
  <si>
    <t>80-283-18-00</t>
  </si>
  <si>
    <t>Шарф HERMAN арт. SCARF S1704 (красный / серый) {pink}</t>
  </si>
  <si>
    <t>pink</t>
  </si>
  <si>
    <t>80-192-19-00</t>
  </si>
  <si>
    <t>Шарф HERMAN арт. SCARF S1705 (голубой) {blue}</t>
  </si>
  <si>
    <t>SCARF S1705</t>
  </si>
  <si>
    <t>80-182-11-57</t>
  </si>
  <si>
    <t>Кепка HERMAN арт. USURPER POLO (зеленый) {green}</t>
  </si>
  <si>
    <t>USURPER POLO</t>
  </si>
  <si>
    <t>80-182-11-59</t>
  </si>
  <si>
    <t>80-182-08-57</t>
  </si>
  <si>
    <t>Кепка HERMAN арт. USURPER POLO (серый) {grey}</t>
  </si>
  <si>
    <t>80-182-08-59</t>
  </si>
  <si>
    <t>80-182-08-61</t>
  </si>
  <si>
    <t>80-182-18-57</t>
  </si>
  <si>
    <t>Кепка HERMAN арт. USURPER POLO (красный) {red}</t>
  </si>
  <si>
    <t>80-182-18-59</t>
  </si>
  <si>
    <t>80-182-18-61</t>
  </si>
  <si>
    <t>80-182-19-57</t>
  </si>
  <si>
    <t>Кепка HERMAN арт. USURPER POLO (голубой) {Turquoise}</t>
  </si>
  <si>
    <t>80-182-19-59</t>
  </si>
  <si>
    <t>80-182-19-61</t>
  </si>
  <si>
    <t>80-182-17-57</t>
  </si>
  <si>
    <t>Кепка HERMAN арт. USURPER POLO (белый) {white}</t>
  </si>
  <si>
    <t>80-182-17-59</t>
  </si>
  <si>
    <t>80-182-17-61</t>
  </si>
  <si>
    <t>80-284-19-56</t>
  </si>
  <si>
    <t>Кепка HERMAN арт. USURPER S1707 (голубой) {blue}</t>
  </si>
  <si>
    <t>USURPER S1707</t>
  </si>
  <si>
    <t>100% шелк</t>
  </si>
  <si>
    <t>80-284-19-57</t>
  </si>
  <si>
    <t>80-284-19-58</t>
  </si>
  <si>
    <t>80-284-19-59</t>
  </si>
  <si>
    <t>80-284-19-60</t>
  </si>
  <si>
    <t>80-284-19-61</t>
  </si>
  <si>
    <t>80-284-19-55</t>
  </si>
  <si>
    <t>80-284-19-62</t>
  </si>
  <si>
    <t>80-284-08-57</t>
  </si>
  <si>
    <t>Кепка HERMAN арт. USURPER S1707 (серый) {grey}</t>
  </si>
  <si>
    <t>80-284-08-59</t>
  </si>
  <si>
    <t>80-284-08-61</t>
  </si>
  <si>
    <t>80-284-08-55</t>
  </si>
  <si>
    <t>80-284-08-56</t>
  </si>
  <si>
    <t>80-284-08-58</t>
  </si>
  <si>
    <t>80-284-08-60</t>
  </si>
  <si>
    <t>80-284-08-62</t>
  </si>
  <si>
    <t>80-099-06-55</t>
  </si>
  <si>
    <t>Кепка HERMAN арт. ADVANCER W16 002 (синий) {blue}</t>
  </si>
  <si>
    <t>ADVANCER W16 002</t>
  </si>
  <si>
    <t>80-099-06-56</t>
  </si>
  <si>
    <t>80-099-06-57</t>
  </si>
  <si>
    <t>80-099-06-58</t>
  </si>
  <si>
    <t>80-099-06-59</t>
  </si>
  <si>
    <t>80-099-06-60</t>
  </si>
  <si>
    <t>80-099-06-61</t>
  </si>
  <si>
    <t>80-099-14-57</t>
  </si>
  <si>
    <t>Кепка HERMAN арт. ADVANCER W16 002 (коричневый) {brown}</t>
  </si>
  <si>
    <t>80-099-14-59</t>
  </si>
  <si>
    <t>80-099-14-61</t>
  </si>
  <si>
    <t>80-285-09-55</t>
  </si>
  <si>
    <t>Кепка HERMAN арт. BADGER KING (черный) {black}</t>
  </si>
  <si>
    <t>BADGER KING</t>
  </si>
  <si>
    <t>100% натуральня кожа</t>
  </si>
  <si>
    <t>80-285-09-57</t>
  </si>
  <si>
    <t>80-285-09-59</t>
  </si>
  <si>
    <t>80-285-09-61</t>
  </si>
  <si>
    <t>80-285-09-62</t>
  </si>
  <si>
    <t>80-285-91-56</t>
  </si>
  <si>
    <t>Кепка HERMAN арт. BADGER KING (темно-коричневый) {brown}</t>
  </si>
  <si>
    <t>80-285-91-57</t>
  </si>
  <si>
    <t>80-285-91-58</t>
  </si>
  <si>
    <t>80-285-91-59</t>
  </si>
  <si>
    <t>80-285-91-60</t>
  </si>
  <si>
    <t>80-285-91-61</t>
  </si>
  <si>
    <t>80-285-13-56</t>
  </si>
  <si>
    <t>Кепка HERMAN арт. BADGER KING (рыжий) {cognac}</t>
  </si>
  <si>
    <t>cognac</t>
  </si>
  <si>
    <t>80-285-13-57</t>
  </si>
  <si>
    <t>80-285-13-58</t>
  </si>
  <si>
    <t>80-285-13-59</t>
  </si>
  <si>
    <t>80-285-13-60</t>
  </si>
  <si>
    <t>80-285-13-61</t>
  </si>
  <si>
    <t>80-103-08-56</t>
  </si>
  <si>
    <t>Кепка HERMAN арт. BOXER W16 004 (серый) {grey}</t>
  </si>
  <si>
    <t>BOXER W16 004</t>
  </si>
  <si>
    <t>96% шерсть - 4% кашемир</t>
  </si>
  <si>
    <t>80-103-08-57</t>
  </si>
  <si>
    <t>80-103-08-58</t>
  </si>
  <si>
    <t>80-103-08-59</t>
  </si>
  <si>
    <t>80-103-08-60</t>
  </si>
  <si>
    <t>80-103-08-61</t>
  </si>
  <si>
    <t>80-095-09-55</t>
  </si>
  <si>
    <t>Бейсболка HERMAN арт. CONQUEST KING (черный) {black}</t>
  </si>
  <si>
    <t>CONQUEST KING</t>
  </si>
  <si>
    <t>100% натуральная кожа</t>
  </si>
  <si>
    <t>80-095-09-56</t>
  </si>
  <si>
    <t>80-095-09-57</t>
  </si>
  <si>
    <t>80-095-09-58</t>
  </si>
  <si>
    <t>80-095-09-59</t>
  </si>
  <si>
    <t>80-095-09-60</t>
  </si>
  <si>
    <t>80-095-09-61</t>
  </si>
  <si>
    <t>80-095-15-57</t>
  </si>
  <si>
    <t>Бейсболка HERMAN арт. CONQUEST KING (темно-коричневый) {brown}</t>
  </si>
  <si>
    <t>80-095-15-58</t>
  </si>
  <si>
    <t>80-095-15-59</t>
  </si>
  <si>
    <t>80-095-15-60</t>
  </si>
  <si>
    <t>80-095-15-61</t>
  </si>
  <si>
    <t>80-095-15-56</t>
  </si>
  <si>
    <t>80-095-15-55</t>
  </si>
  <si>
    <t>80-210-16-57</t>
  </si>
  <si>
    <t>Бейсболка HERMAN арт. CONQUEST W16 001 (темно-синий) {blue}</t>
  </si>
  <si>
    <t>CONQUEST W16 001</t>
  </si>
  <si>
    <t>70% шерсть - 30% полиэстер</t>
  </si>
  <si>
    <t>80-210-16-58</t>
  </si>
  <si>
    <t>80-210-16-59</t>
  </si>
  <si>
    <t>80-210-16-61</t>
  </si>
  <si>
    <t>80-210-14-57</t>
  </si>
  <si>
    <t>Бейсболка HERMAN арт. CONQUEST W16 001 (коричневый) {brown}</t>
  </si>
  <si>
    <t>80-210-14-58</t>
  </si>
  <si>
    <t>80-210-14-59</t>
  </si>
  <si>
    <t>80-210-14-60</t>
  </si>
  <si>
    <t>80-210-14-61</t>
  </si>
  <si>
    <t>80-286-16-56</t>
  </si>
  <si>
    <t>Бейсболка HERMAN арт. CONQUEST W16 003 (темно-синий) {blue}</t>
  </si>
  <si>
    <t>CONQUEST W16 003</t>
  </si>
  <si>
    <t>70% шерсть - 30% хлопок</t>
  </si>
  <si>
    <t>80-286-16-57</t>
  </si>
  <si>
    <t>80-286-16-58</t>
  </si>
  <si>
    <t>80-286-16-59</t>
  </si>
  <si>
    <t>80-286-16-60</t>
  </si>
  <si>
    <t>80-286-16-61</t>
  </si>
  <si>
    <t>80-286-14-56</t>
  </si>
  <si>
    <t>Бейсболка HERMAN арт. CONQUEST W16 003 (коричневый) {brown}</t>
  </si>
  <si>
    <t>80-286-14-57</t>
  </si>
  <si>
    <t>80-286-14-58</t>
  </si>
  <si>
    <t>80-286-14-59</t>
  </si>
  <si>
    <t>80-286-14-60</t>
  </si>
  <si>
    <t>80-286-14-61</t>
  </si>
  <si>
    <t>80-109-06-56</t>
  </si>
  <si>
    <t>Кепка HERMAN арт. DISCOVERY W16 005 (синий) {blue}</t>
  </si>
  <si>
    <t>DISCOVERY W16 005</t>
  </si>
  <si>
    <t>55% шерсть - 45% хлопок</t>
  </si>
  <si>
    <t>80-109-06-57</t>
  </si>
  <si>
    <t>80-109-06-59</t>
  </si>
  <si>
    <t>80-109-06-60</t>
  </si>
  <si>
    <t>80-111-14-56</t>
  </si>
  <si>
    <t>Кепка HERMAN арт. DISPATCH W16 002 (коричневый) {brown}</t>
  </si>
  <si>
    <t>DISPATCH W16 002</t>
  </si>
  <si>
    <t>100% шерсть</t>
  </si>
  <si>
    <t>80-111-14-57</t>
  </si>
  <si>
    <t>80-111-14-58</t>
  </si>
  <si>
    <t>80-111-14-59</t>
  </si>
  <si>
    <t>80-111-14-60</t>
  </si>
  <si>
    <t>80-111-14-61</t>
  </si>
  <si>
    <t>80-115-09-56</t>
  </si>
  <si>
    <t>Кепка HERMAN арт. RANGE KING (черный) {black}</t>
  </si>
  <si>
    <t>RANGE KING</t>
  </si>
  <si>
    <t>80-115-09-57</t>
  </si>
  <si>
    <t>80-115-09-58</t>
  </si>
  <si>
    <t>80-115-09-59</t>
  </si>
  <si>
    <t>80-115-09-60</t>
  </si>
  <si>
    <t>80-115-09-61</t>
  </si>
  <si>
    <t>80-115-15-57</t>
  </si>
  <si>
    <t>Кепка HERMAN арт. RANGE KING (темно-коричневый) {brown}</t>
  </si>
  <si>
    <t>80-115-15-59</t>
  </si>
  <si>
    <t>80-115-15-61</t>
  </si>
  <si>
    <t>80-117-15-57</t>
  </si>
  <si>
    <t>Кепка HERMAN арт. RANGE W16 003 (светло-коричневый) {jacquard}</t>
  </si>
  <si>
    <t>RANGE W16 003</t>
  </si>
  <si>
    <t>jacquard</t>
  </si>
  <si>
    <t>80-117-15-59</t>
  </si>
  <si>
    <t>80-117-15-61</t>
  </si>
  <si>
    <t>80-117-08-55</t>
  </si>
  <si>
    <t>Кепка HERMAN арт. RANGE W16 003 (серый) {taupe}</t>
  </si>
  <si>
    <t>taupe</t>
  </si>
  <si>
    <t>80-117-08-57</t>
  </si>
  <si>
    <t>80-117-08-58</t>
  </si>
  <si>
    <t>80-117-08-59</t>
  </si>
  <si>
    <t>80-117-08-60</t>
  </si>
  <si>
    <t>80-117-08-61</t>
  </si>
  <si>
    <t>80-118-14-57</t>
  </si>
  <si>
    <t>Кепка HERMAN арт. RANGE W16 005 (коричневый / синий) {orange}</t>
  </si>
  <si>
    <t>RANGE W16 005</t>
  </si>
  <si>
    <t>orange</t>
  </si>
  <si>
    <t>80-118-14-59</t>
  </si>
  <si>
    <t>80-118-14-61</t>
  </si>
  <si>
    <t>80-120-09-56</t>
  </si>
  <si>
    <t>Кепка HERMAN арт. USURPER KING (черный) {black}</t>
  </si>
  <si>
    <t>USURPER KING</t>
  </si>
  <si>
    <t>80-120-09-57</t>
  </si>
  <si>
    <t>80-120-09-58</t>
  </si>
  <si>
    <t>80-120-09-59</t>
  </si>
  <si>
    <t>80-120-09-60</t>
  </si>
  <si>
    <t>80-120-09-61</t>
  </si>
  <si>
    <t>80-120-15-56</t>
  </si>
  <si>
    <t>Кепка HERMAN арт. USURPER KING (темно-коричневый) {brown}</t>
  </si>
  <si>
    <t>80-120-15-57</t>
  </si>
  <si>
    <t>80-120-15-58</t>
  </si>
  <si>
    <t>80-120-15-59</t>
  </si>
  <si>
    <t>80-120-15-60</t>
  </si>
  <si>
    <t>80-120-15-61</t>
  </si>
  <si>
    <t>80-123-08-56</t>
  </si>
  <si>
    <t>Кепка HERMAN арт. USURPER W16 004 (серый) {grey}</t>
  </si>
  <si>
    <t>USURPER W16 004</t>
  </si>
  <si>
    <t>80-123-08-57</t>
  </si>
  <si>
    <t>80-123-08-59</t>
  </si>
  <si>
    <t>80-123-08-60</t>
  </si>
  <si>
    <t>80-123-08-61</t>
  </si>
  <si>
    <t>80-287-52-00</t>
  </si>
  <si>
    <t>Берет HERMAN арт. LOUISE 016 (черный) {black}</t>
  </si>
  <si>
    <t>LOUISE 016</t>
  </si>
  <si>
    <t>58% вискоза - 25% акрил - 13% полиамид - 4% ангора</t>
  </si>
  <si>
    <t>80-288-52-00</t>
  </si>
  <si>
    <t>Берет HERMAN арт. LOUISE 028 (черный) {black}</t>
  </si>
  <si>
    <t>LOUISE 028</t>
  </si>
  <si>
    <t>55% полиэстер - 20% полиамид - 20% акрил - 5% шерсть</t>
  </si>
  <si>
    <t>80-289-08-59</t>
  </si>
  <si>
    <t>Кепка HERMAN арт. ADVANCER W17001 (серый) {grey}</t>
  </si>
  <si>
    <t>ADVANCER W17001</t>
  </si>
  <si>
    <t>80-289-08-55</t>
  </si>
  <si>
    <t>80-289-08-57</t>
  </si>
  <si>
    <t>80-289-08-61</t>
  </si>
  <si>
    <t>80-290-06-59</t>
  </si>
  <si>
    <t>Кепка HERMAN арт. ADVANCER W17002 (синий) {blue}</t>
  </si>
  <si>
    <t>ADVANCER W17002</t>
  </si>
  <si>
    <t>60% шерсть - 40% полиэстер</t>
  </si>
  <si>
    <t>80-290-06-55</t>
  </si>
  <si>
    <t>80-290-06-57</t>
  </si>
  <si>
    <t>80-290-06-61</t>
  </si>
  <si>
    <t>80-291-11-59</t>
  </si>
  <si>
    <t>Кепка HERMAN арт. ADVANCER W17010 (зеленый) {green}</t>
  </si>
  <si>
    <t>ADVANCER W17010</t>
  </si>
  <si>
    <t>50% шерсть - 50% вискоза</t>
  </si>
  <si>
    <t>80-100-08-59</t>
  </si>
  <si>
    <t>Кепка HERMAN арт. BADGER W16001 (серый) {multicolor}</t>
  </si>
  <si>
    <t>BADGER W16001</t>
  </si>
  <si>
    <t>68% шерсть - 17% нейлон - 15% шелк</t>
  </si>
  <si>
    <t>multicolor</t>
  </si>
  <si>
    <t>80-100-08-57</t>
  </si>
  <si>
    <t>80-100-08-61</t>
  </si>
  <si>
    <t>80-101-06-59</t>
  </si>
  <si>
    <t>Кепка HERMAN арт. BOXER W16001 (синий / серый) {blue}</t>
  </si>
  <si>
    <t>BOXER W16001</t>
  </si>
  <si>
    <t>80-101-06-57</t>
  </si>
  <si>
    <t>80-101-06-61</t>
  </si>
  <si>
    <t>80-292-08-59</t>
  </si>
  <si>
    <t>Кепка HERMAN арт. BOXER W17001 (серый) {grey}</t>
  </si>
  <si>
    <t>BOXER W17001</t>
  </si>
  <si>
    <t>90% шерсть - 10% кожа</t>
  </si>
  <si>
    <t>80-292-08-55</t>
  </si>
  <si>
    <t>80-292-08-60</t>
  </si>
  <si>
    <t>80-292-08-61</t>
  </si>
  <si>
    <t>80-293-06-59</t>
  </si>
  <si>
    <t>Кепка HERMAN арт. BOXER W17002 (синий) {blue}</t>
  </si>
  <si>
    <t>BOXER W17002</t>
  </si>
  <si>
    <t>80-294-14-59</t>
  </si>
  <si>
    <t>Кепка HERMAN арт. DISCOVERY W17001 (коричневый) {orange}</t>
  </si>
  <si>
    <t>DISCOVERY W17001</t>
  </si>
  <si>
    <t>80% шерсть - 20% хлопок</t>
  </si>
  <si>
    <t>80-294-14-57</t>
  </si>
  <si>
    <t>80-295-14-59</t>
  </si>
  <si>
    <t>Кепка HERMAN арт. DISCOVERY W17003 (коричневый) {brown}</t>
  </si>
  <si>
    <t>DISCOVERY W17003</t>
  </si>
  <si>
    <t>80-296-04-58</t>
  </si>
  <si>
    <t>Кепка HERMAN арт. DISCOVERY W17004 (горчичный) {yellow}</t>
  </si>
  <si>
    <t>DISCOVERY W17004</t>
  </si>
  <si>
    <t>yellow</t>
  </si>
  <si>
    <t>80-297-14-58</t>
  </si>
  <si>
    <t>Кепка HERMAN арт. DISCOVERY W17005 (коричневый) {patchwork}</t>
  </si>
  <si>
    <t>DISCOVERY W17005</t>
  </si>
  <si>
    <t>patchwork</t>
  </si>
  <si>
    <t>80-297-14-57</t>
  </si>
  <si>
    <t>80-297-14-59</t>
  </si>
  <si>
    <t>80-110-08-59</t>
  </si>
  <si>
    <t>Кепка HERMAN арт. DISPATCH W16001 (серый) {grey}</t>
  </si>
  <si>
    <t>DISPATCH W16001</t>
  </si>
  <si>
    <t>80-110-08-58</t>
  </si>
  <si>
    <t>80-110-08-60</t>
  </si>
  <si>
    <t>80-298-06-59</t>
  </si>
  <si>
    <t>Кепка HERMAN арт. DISPATCH W17001 (синий) {blue}</t>
  </si>
  <si>
    <t>DISPATCH W17001</t>
  </si>
  <si>
    <t>80-298-06-57</t>
  </si>
  <si>
    <t>80-298-06-61</t>
  </si>
  <si>
    <t>80-298-06-58</t>
  </si>
  <si>
    <t>80-018-05-59</t>
  </si>
  <si>
    <t>Кепка HERMAN арт. RANGE W16001 (темно-серый) {dark grey}</t>
  </si>
  <si>
    <t>RANGE W16001</t>
  </si>
  <si>
    <t>80% шерсть - 20% полиэстер</t>
  </si>
  <si>
    <t>dark grey</t>
  </si>
  <si>
    <t>80-018-05-60</t>
  </si>
  <si>
    <t>80-018-05-57</t>
  </si>
  <si>
    <t>80-018-05-61</t>
  </si>
  <si>
    <t>80-018-05-62</t>
  </si>
  <si>
    <t>80-116-06-59</t>
  </si>
  <si>
    <t>Кепка HERMAN арт. RANGE W16002 (синий) {blue}</t>
  </si>
  <si>
    <t>RANGE W16002</t>
  </si>
  <si>
    <t>100% шерсть / подклад: 100% полиэстер</t>
  </si>
  <si>
    <t>80-116-06-56</t>
  </si>
  <si>
    <t>80-116-06-57</t>
  </si>
  <si>
    <t>80-116-06-58</t>
  </si>
  <si>
    <t>80-116-06-60</t>
  </si>
  <si>
    <t>80-116-06-61</t>
  </si>
  <si>
    <t>80-116-06-62</t>
  </si>
  <si>
    <t>80-299-60-59</t>
  </si>
  <si>
    <t>Кепка HERMAN арт. RANGE W17 PATCH (коричневый / серый) {patchwork}</t>
  </si>
  <si>
    <t>RANGE W17 PATCH</t>
  </si>
  <si>
    <t>50% шерсть - 45% полиэстер - 5% полиамид</t>
  </si>
  <si>
    <t>80-299-60-57</t>
  </si>
  <si>
    <t>80-299-60-60</t>
  </si>
  <si>
    <t>80-299-60-61</t>
  </si>
  <si>
    <t>80-300-03-59</t>
  </si>
  <si>
    <t>Кепка HERMAN арт. RANGE W17001 (оливковый) {green}</t>
  </si>
  <si>
    <t>RANGE W17001</t>
  </si>
  <si>
    <t>80-301-05-59</t>
  </si>
  <si>
    <t>Кепка HERMAN арт. RANGE W17002 (темно-серый) {blue}</t>
  </si>
  <si>
    <t>RANGE W17002</t>
  </si>
  <si>
    <t>80-302-08-59</t>
  </si>
  <si>
    <t>Кепка HERMAN арт. RANGE W17003 (серый) {grey}</t>
  </si>
  <si>
    <t>RANGE W17003</t>
  </si>
  <si>
    <t>50% шерсть - 30% хлопок - 20% полиамид</t>
  </si>
  <si>
    <t>80-302-08-57</t>
  </si>
  <si>
    <t>80-303-06-59</t>
  </si>
  <si>
    <t>Кепка HERMAN арт. RANGE W17004 (синий) {blue}</t>
  </si>
  <si>
    <t>RANGE W17004</t>
  </si>
  <si>
    <t>80% шерсть - 20% полиамид</t>
  </si>
  <si>
    <t>80-304-06-59</t>
  </si>
  <si>
    <t>Кепка HERMAN арт. RANGE W17005 (синий) {blue}</t>
  </si>
  <si>
    <t>RANGE W17005</t>
  </si>
  <si>
    <t>80-304-06-57</t>
  </si>
  <si>
    <t>80-304-06-61</t>
  </si>
  <si>
    <t>80-305-12-59</t>
  </si>
  <si>
    <t>Кепка HERMAN арт. RANGE W17006 (бордовый) {red}</t>
  </si>
  <si>
    <t>RANGE W17006</t>
  </si>
  <si>
    <t>80-215-14-59</t>
  </si>
  <si>
    <t>Кепка HERMAN арт. USURPER W16001 (коричневый) {brown}</t>
  </si>
  <si>
    <t>USURPER W16001</t>
  </si>
  <si>
    <t>80-215-14-55</t>
  </si>
  <si>
    <t>80-215-14-57</t>
  </si>
  <si>
    <t>80-215-14-61</t>
  </si>
  <si>
    <t>80-306-06-59</t>
  </si>
  <si>
    <t>Кепка HERMAN арт. USURPER W17001 (синий) {blue}</t>
  </si>
  <si>
    <t>USURPER W17001</t>
  </si>
  <si>
    <t>80-307-14-59</t>
  </si>
  <si>
    <t>Кепка HERMAN арт. USURPER W17002 (коричневый) {brown}</t>
  </si>
  <si>
    <t>USURPER W17002</t>
  </si>
  <si>
    <t>80-307-14-58</t>
  </si>
  <si>
    <t>80-308-21-59</t>
  </si>
  <si>
    <t>Кепка HERMAN арт. USURPER W17003 (синий / красный) {blue}</t>
  </si>
  <si>
    <t>USURPER W17003</t>
  </si>
  <si>
    <t>80-308-21-57</t>
  </si>
  <si>
    <t>80-308-21-61</t>
  </si>
  <si>
    <t>80-309-06-59</t>
  </si>
  <si>
    <t>Кепка HERMAN арт. USURPER W17004 (синий) {blue}</t>
  </si>
  <si>
    <t>USURPER W17004</t>
  </si>
  <si>
    <t>80-309-06-57</t>
  </si>
  <si>
    <t>80-309-06-61</t>
  </si>
  <si>
    <t>80-310-14-59</t>
  </si>
  <si>
    <t>Кепка HERMAN арт. USURPER W17005 (коричневый) {brown}</t>
  </si>
  <si>
    <t>USURPER W17005</t>
  </si>
  <si>
    <t>80-133-09-75</t>
  </si>
  <si>
    <t>Перчатки HERMAN арт. CUTTY (черный) {black}</t>
  </si>
  <si>
    <t>CUTTY</t>
  </si>
  <si>
    <t>100% овечья кожа</t>
  </si>
  <si>
    <t>80-134-09-08</t>
  </si>
  <si>
    <t>Перчатки HERMAN арт. EXOS (черный) {black}</t>
  </si>
  <si>
    <t>EXOS</t>
  </si>
  <si>
    <t>80-311-52-57</t>
  </si>
  <si>
    <t>Перчатки HERMAN арт. PAINTER W17007 (черный) {black}</t>
  </si>
  <si>
    <t>PAINTER W17007</t>
  </si>
  <si>
    <t>100% нейлон</t>
  </si>
  <si>
    <t>80-212-09-00</t>
  </si>
  <si>
    <t>Перчатки HERMAN арт. PYROP (черный) {black}</t>
  </si>
  <si>
    <t>PYROP</t>
  </si>
  <si>
    <t>50% акрил - 50% мех кролика</t>
  </si>
  <si>
    <t>80-312-52-00</t>
  </si>
  <si>
    <t>Повязка HERMAN арт. JASPER (черный) {black}</t>
  </si>
  <si>
    <t>JASPER</t>
  </si>
  <si>
    <t>100% мех кролика</t>
  </si>
  <si>
    <t>80-313-06-00</t>
  </si>
  <si>
    <t>Повязка HERMAN арт. JUSTIN 8117 (синий) {petrol}</t>
  </si>
  <si>
    <t>JUSTIN 8117</t>
  </si>
  <si>
    <t>30% шерсть - 70% акрил</t>
  </si>
  <si>
    <t>petrol</t>
  </si>
  <si>
    <t>80-314-52-00</t>
  </si>
  <si>
    <t>Шапка HERMAN арт. AURAL (черный) {black}</t>
  </si>
  <si>
    <t>AURAL</t>
  </si>
  <si>
    <t>50% кожа - 50% мех кролика</t>
  </si>
  <si>
    <t>80-315-26-00</t>
  </si>
  <si>
    <t>Шапка HERMAN арт. EDMOND 011 (серый / синий) {grey}</t>
  </si>
  <si>
    <t>EDMOND 011</t>
  </si>
  <si>
    <t>80-316-14-00</t>
  </si>
  <si>
    <t>Шапка HERMAN арт. EDMOND 013 (коричневый) {brown}</t>
  </si>
  <si>
    <t>EDMOND 013</t>
  </si>
  <si>
    <t>65% шерсть - 26% акрил - 5% лен - 4% полиамид</t>
  </si>
  <si>
    <t>80-317-34-00</t>
  </si>
  <si>
    <t>Шапка HERMAN арт. JUSTIN 8100 (розовый) {raspberry}</t>
  </si>
  <si>
    <t>JUSTIN 8100</t>
  </si>
  <si>
    <t>raspberry</t>
  </si>
  <si>
    <t>80-318-14-00</t>
  </si>
  <si>
    <t>Шапка HERMAN арт. JUSTIN 8180 (коричневый) {brown}</t>
  </si>
  <si>
    <t>JUSTIN 8180</t>
  </si>
  <si>
    <t>80-319-95-00</t>
  </si>
  <si>
    <t>Шапка HERMAN арт. JUSTIN 8181 (синий / белый) {blue}</t>
  </si>
  <si>
    <t>JUSTIN 8181</t>
  </si>
  <si>
    <t>80-320-06-00</t>
  </si>
  <si>
    <t>Шапка HERMAN арт. JUSTIN 8200 (синий) {petrol}</t>
  </si>
  <si>
    <t>JUSTIN 8200</t>
  </si>
  <si>
    <t>80-321-34-00</t>
  </si>
  <si>
    <t>Шапка HERMAN арт. JUSTIN 8210 (розовый) {raspberry}</t>
  </si>
  <si>
    <t>JUSTIN 8210</t>
  </si>
  <si>
    <t>80-322-06-00</t>
  </si>
  <si>
    <t>Шапка HERMAN арт. JUSTIN 8230 (синий / оранжевый) {navy}</t>
  </si>
  <si>
    <t>JUSTIN 8230</t>
  </si>
  <si>
    <t>80-323-02-00</t>
  </si>
  <si>
    <t>Шапка HERMAN арт. JUSTIN 8231 (бежевый / розовый) {beige}</t>
  </si>
  <si>
    <t>JUSTIN 8231</t>
  </si>
  <si>
    <t>80-324-08-00</t>
  </si>
  <si>
    <t>Шапка HERMAN арт. JUSTIN 8240 (серый / бежевый) {grey}</t>
  </si>
  <si>
    <t>JUSTIN 8240</t>
  </si>
  <si>
    <t>80-325-02-00</t>
  </si>
  <si>
    <t>Шапка HERMAN арт. JUSTIN 8241 (бежевый) {putty}</t>
  </si>
  <si>
    <t>JUSTIN 8241</t>
  </si>
  <si>
    <t>putty</t>
  </si>
  <si>
    <t>80-326-02-00</t>
  </si>
  <si>
    <t>Шапка HERMAN арт. JUSTIN 8248 (бежевый) {beige}</t>
  </si>
  <si>
    <t>JUSTIN 8248</t>
  </si>
  <si>
    <t>80-327-12-00</t>
  </si>
  <si>
    <t>Шапка HERMAN арт. JUSTIN 8503 (бордовый) {burgundy}</t>
  </si>
  <si>
    <t>JUSTIN 8503</t>
  </si>
  <si>
    <t>burgundy</t>
  </si>
  <si>
    <t>80-328-08-00</t>
  </si>
  <si>
    <t>Шапка HERMAN арт. LOUISE 001 (серый) {grey}</t>
  </si>
  <si>
    <t>LOUISE 001</t>
  </si>
  <si>
    <t>70% нейлон - 17% акрил - 13% мохер</t>
  </si>
  <si>
    <t>80-329-08-00</t>
  </si>
  <si>
    <t>Шапка HERMAN арт. LOUISE 006 (серый) {grey}</t>
  </si>
  <si>
    <t>LOUISE 006</t>
  </si>
  <si>
    <t>50% шерсть - 50% акрил</t>
  </si>
  <si>
    <t>80-330-08-00</t>
  </si>
  <si>
    <t>Шапка HERMAN арт. LOUISE 007 (серый) {grey}</t>
  </si>
  <si>
    <t>LOUISE 007</t>
  </si>
  <si>
    <t>80-331-14-00</t>
  </si>
  <si>
    <t>Шапка HERMAN арт. LOUISE 010 (коричневый) {taupe}</t>
  </si>
  <si>
    <t>LOUISE 010</t>
  </si>
  <si>
    <t>80-332-17-00</t>
  </si>
  <si>
    <t>Шапка HERMAN арт. LOUISE 017 (белый) {white}</t>
  </si>
  <si>
    <t>LOUISE 017</t>
  </si>
  <si>
    <t>35% вискоза - 23% акрил - 17% полиамид - 15% полиэстер - 6% шерсть - 2% ангора - 2% эластан</t>
  </si>
  <si>
    <t>80-333-02-00</t>
  </si>
  <si>
    <t>Шапка HERMAN арт. LOUISE 018 (бежевый) {beige}</t>
  </si>
  <si>
    <t>LOUISE 018</t>
  </si>
  <si>
    <t>50% вискоза - 30% полиамид - 20% ангора</t>
  </si>
  <si>
    <t>80-334-07-00</t>
  </si>
  <si>
    <t>Шапка HERMAN арт. LOUISE 021 (темно-зеленый) {green}</t>
  </si>
  <si>
    <t>LOUISE 021</t>
  </si>
  <si>
    <t>80-335-14-00</t>
  </si>
  <si>
    <t>Шапка HERMAN арт. LOUISE 022 (коричневый) {orange}</t>
  </si>
  <si>
    <t>LOUISE 022</t>
  </si>
  <si>
    <t>80-336-52-00</t>
  </si>
  <si>
    <t>Шапка HERMAN арт. LOUISE 024 (черный) {black}</t>
  </si>
  <si>
    <t>LOUISE 024</t>
  </si>
  <si>
    <t>80-337-52-00</t>
  </si>
  <si>
    <t>Шапка HERMAN арт. LOUISE 029 (черный) {black}</t>
  </si>
  <si>
    <t>LOUISE 029</t>
  </si>
  <si>
    <t>80-338-08-00</t>
  </si>
  <si>
    <t>Шапка HERMAN арт. LOUISE 031 (серый) {grey}</t>
  </si>
  <si>
    <t>LOUISE 031</t>
  </si>
  <si>
    <t>80-339-02-00</t>
  </si>
  <si>
    <t>Шапка HERMAN арт. MAGGY 8179 (бежевый) {beige}</t>
  </si>
  <si>
    <t>MAGGY 8179</t>
  </si>
  <si>
    <t>80-340-34-00</t>
  </si>
  <si>
    <t>Шапка HERMAN арт. MAGGY 8224 (розовый) {pink}</t>
  </si>
  <si>
    <t>MAGGY 8224</t>
  </si>
  <si>
    <t>80-341-41-00</t>
  </si>
  <si>
    <t>Шапка HERMAN арт. MAGGY 8225 (фиолетовый) {purple}</t>
  </si>
  <si>
    <t>MAGGY 8225</t>
  </si>
  <si>
    <t>purple</t>
  </si>
  <si>
    <t>80-342-64-00</t>
  </si>
  <si>
    <t>Шапка HERMAN арт. MAGGY 8226 (розовый / серый) {grey}</t>
  </si>
  <si>
    <t>MAGGY 8226</t>
  </si>
  <si>
    <t>80-343-34-00</t>
  </si>
  <si>
    <t>Шапка HERMAN арт. MAGGY 8232 (розовый) {pink}</t>
  </si>
  <si>
    <t>MAGGY 8232</t>
  </si>
  <si>
    <t>80-344-34-00</t>
  </si>
  <si>
    <t>Шапка HERMAN арт. MAGGY 8233 (розовый / бежевый) {pink}</t>
  </si>
  <si>
    <t>MAGGY 8233</t>
  </si>
  <si>
    <t>80-345-12-00</t>
  </si>
  <si>
    <t>Шапка HERMAN арт. MAGGY 8520 (бордовый) {burgundy}</t>
  </si>
  <si>
    <t>MAGGY 8520</t>
  </si>
  <si>
    <t>80-346-06-00</t>
  </si>
  <si>
    <t>Шапка HERMAN арт. MAGGY 8523 (синий) {blue}</t>
  </si>
  <si>
    <t>MAGGY 8523</t>
  </si>
  <si>
    <t>80-347-05-00</t>
  </si>
  <si>
    <t>Шапка HERMAN арт. MAGGY 8526 (темно-серый) {grey}</t>
  </si>
  <si>
    <t>MAGGY 8526</t>
  </si>
  <si>
    <t>80-348-08-00</t>
  </si>
  <si>
    <t>Шапка HERMAN арт. MAGGY 8528 (серый) {grey}</t>
  </si>
  <si>
    <t>MAGGY 8528</t>
  </si>
  <si>
    <t>80-349-34-00</t>
  </si>
  <si>
    <t>Шапка HERMAN арт. MONSTER 002 (розовый) {pink}</t>
  </si>
  <si>
    <t>MONSTER 002</t>
  </si>
  <si>
    <t>80-350-08-00</t>
  </si>
  <si>
    <t>Шапка HERMAN арт. MONSTER 003 (серый) {grey}</t>
  </si>
  <si>
    <t>MONSTER 003</t>
  </si>
  <si>
    <t>80-351-16-00</t>
  </si>
  <si>
    <t>Шарф HERMAN арт. BRIDGE W17004 (темно-синий) {blue}</t>
  </si>
  <si>
    <t>BRIDGE W17004</t>
  </si>
  <si>
    <t>100% вискоза</t>
  </si>
  <si>
    <t>80-352-53-00</t>
  </si>
  <si>
    <t>Шарф HERMAN арт. BRIDGE W17005 (бежевый / черный) {black}</t>
  </si>
  <si>
    <t>BRIDGE W17005</t>
  </si>
  <si>
    <t>80-353-14-00</t>
  </si>
  <si>
    <t>Шарф HERMAN арт. COCOON W17001 (коричневый) {brown}</t>
  </si>
  <si>
    <t>COCOON W17001</t>
  </si>
  <si>
    <t>100% акрил</t>
  </si>
  <si>
    <t>80-354-73-00</t>
  </si>
  <si>
    <t>Шарф HERMAN арт. JUSTIN 8531 (бежевый / коричневый) {beige}</t>
  </si>
  <si>
    <t>JUSTIN 8531</t>
  </si>
  <si>
    <t>80-355-17-00</t>
  </si>
  <si>
    <t>Шарф HERMAN арт. LOUISE 025 (белый) {white}</t>
  </si>
  <si>
    <t>LOUISE 025</t>
  </si>
  <si>
    <t>80-356-13-00</t>
  </si>
  <si>
    <t>Шарф HERMAN арт. MAGGY 8235 (оранжевый / синий) {orange}</t>
  </si>
  <si>
    <t>MAGGY 8235</t>
  </si>
  <si>
    <t>80-357-52-00</t>
  </si>
  <si>
    <t>Шарф HERMAN арт. MAGGY 8521 (черный) {black}</t>
  </si>
  <si>
    <t>MAGGY 8521</t>
  </si>
  <si>
    <t>70% акрил - 30% шерсть</t>
  </si>
  <si>
    <t>80-358-05-00</t>
  </si>
  <si>
    <t>Шарф HERMAN арт. MAGGY 8525 (темно-серый) {grey}</t>
  </si>
  <si>
    <t>MAGGY 8525</t>
  </si>
  <si>
    <t>80-359-95-00</t>
  </si>
  <si>
    <t>Шарф HERMAN арт. TECH A (синий / бежевый) {tokyo}</t>
  </si>
  <si>
    <t>TECH A</t>
  </si>
  <si>
    <t>tokyo</t>
  </si>
  <si>
    <t>80-359-54-00</t>
  </si>
  <si>
    <t>Шарф HERMAN арт. TECH A (бежевый / красный) {french}</t>
  </si>
  <si>
    <t>french</t>
  </si>
  <si>
    <t>80-359-21-00</t>
  </si>
  <si>
    <t>Шарф HERMAN арт. TECH A (синий / красный) {usa}</t>
  </si>
  <si>
    <t>usa</t>
  </si>
  <si>
    <t>80-359-18-00</t>
  </si>
  <si>
    <t>Шарф HERMAN арт. TECH A (красный / синий) {uk}</t>
  </si>
  <si>
    <t>uk</t>
  </si>
  <si>
    <t>80-359-20-00</t>
  </si>
  <si>
    <t>Шарф HERMAN арт. TECH A (желтый / фиолетовый) {smiley}</t>
  </si>
  <si>
    <t>smiley</t>
  </si>
  <si>
    <t>80-360-38-00</t>
  </si>
  <si>
    <t>Шарф HERMAN арт. TECH K (белый / синий) {monster}</t>
  </si>
  <si>
    <t>TECH K</t>
  </si>
  <si>
    <t>monster</t>
  </si>
  <si>
    <t>80-360-34-00</t>
  </si>
  <si>
    <t>Шарф HERMAN арт. TECH K (розовый / зеленый) {sheep pink}</t>
  </si>
  <si>
    <t>sheep pink</t>
  </si>
  <si>
    <t>80-361-52-59</t>
  </si>
  <si>
    <t>Шляпа HERMAN арт. DON BOSCO (черный) {black}</t>
  </si>
  <si>
    <t>DON BOSCO</t>
  </si>
  <si>
    <t>80-361-52-57</t>
  </si>
  <si>
    <t>80-362-52-59</t>
  </si>
  <si>
    <t>Шляпа HERMAN арт. DON BROADWAY (черный) {black}</t>
  </si>
  <si>
    <t>DON BROADWAY</t>
  </si>
  <si>
    <t>80-363-06-57</t>
  </si>
  <si>
    <t>Шляпа HERMAN арт. DON CASH (синий) {petrol}</t>
  </si>
  <si>
    <t>DON CASH</t>
  </si>
  <si>
    <t>80-363-06-55</t>
  </si>
  <si>
    <t>80-363-06-59</t>
  </si>
  <si>
    <t>80-363-06-61</t>
  </si>
  <si>
    <t>80-364-52-57</t>
  </si>
  <si>
    <t>Шляпа HERMAN арт. MACCARTHY (черный) {black}</t>
  </si>
  <si>
    <t>MACCARTHY</t>
  </si>
  <si>
    <t>80-364-52-61</t>
  </si>
  <si>
    <t>80-153-08-57</t>
  </si>
  <si>
    <t>Шляпа HERMAN арт. MACCURTIS (серый) {grey}</t>
  </si>
  <si>
    <t>MACCURTIS</t>
  </si>
  <si>
    <t>80-153-08-55</t>
  </si>
  <si>
    <t>80-365-41-57</t>
  </si>
  <si>
    <t>Шляпа HERMAN арт. MAC FLEMISH (бордовый) {burgundy}</t>
  </si>
  <si>
    <t>MAC FLEMISH</t>
  </si>
  <si>
    <t>80-365-41-56</t>
  </si>
  <si>
    <t>80-365-41-58</t>
  </si>
  <si>
    <t>80-365-41-55</t>
  </si>
  <si>
    <t>80-365-41-59</t>
  </si>
  <si>
    <t>80-366-52-59</t>
  </si>
  <si>
    <t>Шляпа HERMAN арт. MACGOFER (черный) {black}</t>
  </si>
  <si>
    <t>MACGOFER</t>
  </si>
  <si>
    <t>80-366-52-57</t>
  </si>
  <si>
    <t>80-366-52-61</t>
  </si>
  <si>
    <t>80-367-16-57</t>
  </si>
  <si>
    <t>Шляпа HERMAN арт. MACJACK (темно-синий) {navy}</t>
  </si>
  <si>
    <t>MACJACK</t>
  </si>
  <si>
    <t>80-368-08-57</t>
  </si>
  <si>
    <t>Шляпа HERMAN арт. MACKINSLEY (серый) {charcoal}</t>
  </si>
  <si>
    <t>MACKINSLEY</t>
  </si>
  <si>
    <t>charcoal</t>
  </si>
  <si>
    <t>80-156-09-57</t>
  </si>
  <si>
    <t>Шляпа HERMAN арт. MACMAXWELL (черный) {black}</t>
  </si>
  <si>
    <t>MACMAXWELL</t>
  </si>
  <si>
    <t>80-156-09-56</t>
  </si>
  <si>
    <t>80-156-09-58</t>
  </si>
  <si>
    <t>80-156-09-60</t>
  </si>
  <si>
    <t>80-369-50-57</t>
  </si>
  <si>
    <t>Шляпа HERMAN арт. MAC SOFT (белый / серый) {beige}</t>
  </si>
  <si>
    <t>MAC SOFT</t>
  </si>
  <si>
    <t>80-369-50-55</t>
  </si>
  <si>
    <t>80-369-50-59</t>
  </si>
  <si>
    <t>80-370-14-57</t>
  </si>
  <si>
    <t>Шляпа HERMAN арт. MACSTREET (коричневый) {brown}</t>
  </si>
  <si>
    <t>MACSTREET</t>
  </si>
  <si>
    <t>80-371-08-57</t>
  </si>
  <si>
    <t>Шляпа HERMAN арт. MACWINSTON (серый) {grey}</t>
  </si>
  <si>
    <t>MACWINSTON</t>
  </si>
  <si>
    <t>80-371-08-59</t>
  </si>
  <si>
    <t>80-372-52-57</t>
  </si>
  <si>
    <t>Шляпа HERMAN арт. QUEEN EVITA (черный) {black}</t>
  </si>
  <si>
    <t>QUEEN EVITA</t>
  </si>
  <si>
    <t>80-372-52-55</t>
  </si>
  <si>
    <t>80-518-09-58</t>
  </si>
  <si>
    <t>Бейсболка HERMAN арт. CONQUEST 005 (черный) {black}</t>
  </si>
  <si>
    <t>CONQUEST 005</t>
  </si>
  <si>
    <t>80-519-14-00</t>
  </si>
  <si>
    <t>Берет HERMAN арт. LOUISE 023 (коричневый) {taupe}</t>
  </si>
  <si>
    <t>LOUISE 023</t>
  </si>
  <si>
    <t>80-520-09-00</t>
  </si>
  <si>
    <t>Берет HERMAN арт. LOUISE 036 (черный) {black}</t>
  </si>
  <si>
    <t>LOUISE 036</t>
  </si>
  <si>
    <t>80-521-14-00</t>
  </si>
  <si>
    <t>Варежки HERMAN арт. JUSTIN 8600 (коричневый) {taupe}</t>
  </si>
  <si>
    <t>JUSTIN 8600</t>
  </si>
  <si>
    <t>80-522-08-00</t>
  </si>
  <si>
    <t>Кепка HERMAN арт. ADVANCER 010 (серый) {grey}</t>
  </si>
  <si>
    <t>ADVANCER 010</t>
  </si>
  <si>
    <t>80-522-08-57</t>
  </si>
  <si>
    <t>80-523-09-58</t>
  </si>
  <si>
    <t>Кепка HERMAN арт. ADVANCER 014 (черный) {black}</t>
  </si>
  <si>
    <t>ADVANCER 014</t>
  </si>
  <si>
    <t>35% шерсть - 25% полиэстер - 20% акрил - 10% хлопок - 10% другие</t>
  </si>
  <si>
    <t>80-524-06-59</t>
  </si>
  <si>
    <t>Кепка HERMAN арт. BOXER 003 (синий) {blue}</t>
  </si>
  <si>
    <t>BOXER 003</t>
  </si>
  <si>
    <t>80-525-06-59</t>
  </si>
  <si>
    <t>Кепка HERMAN арт. DISCOVERY 001 (синий) {blue}</t>
  </si>
  <si>
    <t>DISCOVERY 001</t>
  </si>
  <si>
    <t>80-525-06-57</t>
  </si>
  <si>
    <t>80-525-06-61</t>
  </si>
  <si>
    <t>80-526-06-59</t>
  </si>
  <si>
    <t>Кепка HERMAN арт. DISPATCH 004 (синий) {blue}</t>
  </si>
  <si>
    <t>DISPATCH 004</t>
  </si>
  <si>
    <t>80-527-09-55</t>
  </si>
  <si>
    <t>Кепка HERMAN арт. DISPATCH WAX (черный) {black}</t>
  </si>
  <si>
    <t>DISPATCH WAX</t>
  </si>
  <si>
    <t>50% хлопок - 50% полиэстер</t>
  </si>
  <si>
    <t>80-528-19-57</t>
  </si>
  <si>
    <t>Кепка HERMAN арт. MARINS 002 (голубой) {blue}</t>
  </si>
  <si>
    <t>MARINS 002</t>
  </si>
  <si>
    <t>50% шерсть - 45% полиамид - 5% полиэстер</t>
  </si>
  <si>
    <t>80-529-09-57</t>
  </si>
  <si>
    <t>Кепка HERMAN арт. MARINS 003 (черный) {black}</t>
  </si>
  <si>
    <t>MARINS 003</t>
  </si>
  <si>
    <t>90% шерсть - 10% кашемир</t>
  </si>
  <si>
    <t>80-530-16-57</t>
  </si>
  <si>
    <t>Кепка HERMAN арт. MARINS 004 (темно-синий) {navy}</t>
  </si>
  <si>
    <t>MARINS 004</t>
  </si>
  <si>
    <t>80-017-06-61</t>
  </si>
  <si>
    <t>Кепка HERMAN арт. MARTIN (синий) {blue}</t>
  </si>
  <si>
    <t>MARTIN</t>
  </si>
  <si>
    <t>80-531-06-58</t>
  </si>
  <si>
    <t>Кепка HERMAN арт. RANGE 010 (синий) {Blue}</t>
  </si>
  <si>
    <t>RANGE 010</t>
  </si>
  <si>
    <t>80-532-14-58</t>
  </si>
  <si>
    <t>Кепка HERMAN арт. RANGE 014 (коричневый) {brown}</t>
  </si>
  <si>
    <t>RANGE 014</t>
  </si>
  <si>
    <t>50% шерсть - 50% полиэстер</t>
  </si>
  <si>
    <t>80-533-06-58</t>
  </si>
  <si>
    <t>Кепка HERMAN арт. RANGE PATCH 002 (синий) {blue}</t>
  </si>
  <si>
    <t>RANGE PATCH 002</t>
  </si>
  <si>
    <t>80-533-06-55</t>
  </si>
  <si>
    <t>80-533-06-56</t>
  </si>
  <si>
    <t>80-533-06-57</t>
  </si>
  <si>
    <t>80-533-06-59</t>
  </si>
  <si>
    <t>80-533-06-60</t>
  </si>
  <si>
    <t>80-533-06-61</t>
  </si>
  <si>
    <t>80-181-09-59</t>
  </si>
  <si>
    <t>Кепка HERMAN арт. RANGE SWEAT (черный) {black}</t>
  </si>
  <si>
    <t>RANGE SWEAT</t>
  </si>
  <si>
    <t>80-181-09-56</t>
  </si>
  <si>
    <t>80-181-09-57</t>
  </si>
  <si>
    <t>80-181-09-58</t>
  </si>
  <si>
    <t>80-181-09-60</t>
  </si>
  <si>
    <t>80-181-09-61</t>
  </si>
  <si>
    <t>80-181-09-62</t>
  </si>
  <si>
    <t>80-534-08-57</t>
  </si>
  <si>
    <t>Кепка HERMAN арт. ROBERTS (серый) {grey}</t>
  </si>
  <si>
    <t>ROBERTS</t>
  </si>
  <si>
    <t>80-534-08-59</t>
  </si>
  <si>
    <t>80-534-08-61</t>
  </si>
  <si>
    <t>80-535-13-58</t>
  </si>
  <si>
    <t>Кепка HERMAN арт. USURPER 003 (оранжевый) {orange}</t>
  </si>
  <si>
    <t>USURPER 003</t>
  </si>
  <si>
    <t>80-536-08-58</t>
  </si>
  <si>
    <t>Кепка HERMAN арт. USURPER 010 (серый) {grey}</t>
  </si>
  <si>
    <t>USURPER 010</t>
  </si>
  <si>
    <t>80-537-09-58</t>
  </si>
  <si>
    <t>Кепка HERMAN арт. USURPER DUKE 002 (черный) {black}</t>
  </si>
  <si>
    <t>USURPER DUKE 002</t>
  </si>
  <si>
    <t>80-538-08-58</t>
  </si>
  <si>
    <t>Кепка HERMAN арт. USURPER PATCH 003 (серый) {grey}</t>
  </si>
  <si>
    <t>USURPER PATCH 003</t>
  </si>
  <si>
    <t>80-215-02-56</t>
  </si>
  <si>
    <t>Кепка HERMAN арт. USURPER W16001 (бежевый) {beige}</t>
  </si>
  <si>
    <t>100% шерсть мериноса</t>
  </si>
  <si>
    <t>80-539-14-59</t>
  </si>
  <si>
    <t>Кепка HERMAN арт. USURPER W18001 (коричневый) {brown}</t>
  </si>
  <si>
    <t>USURPER W18001</t>
  </si>
  <si>
    <t>80-540-08-57</t>
  </si>
  <si>
    <t>Панама HERMAN арт. NIXON 001 (серый) {grey}</t>
  </si>
  <si>
    <t>NIXON 001</t>
  </si>
  <si>
    <t>80-540-08-55</t>
  </si>
  <si>
    <t>80-540-08-59</t>
  </si>
  <si>
    <t>80-540-08-61</t>
  </si>
  <si>
    <t>80-133-14-07</t>
  </si>
  <si>
    <t>Перчатки HERMAN арт. CUTTY (коричневый) {cognac}</t>
  </si>
  <si>
    <t>70% кожа - 30% акрил</t>
  </si>
  <si>
    <t>80-541-14-95</t>
  </si>
  <si>
    <t>Перчатки HERMAN арт. DRIVER 001 (коричневый) {brown}</t>
  </si>
  <si>
    <t>DRIVER 001</t>
  </si>
  <si>
    <t>80-542-14-09</t>
  </si>
  <si>
    <t>Перчатки HERMAN арт. DRIVER 002 (коричневый) {brown}</t>
  </si>
  <si>
    <t>DRIVER 002</t>
  </si>
  <si>
    <t>80-543-14-09</t>
  </si>
  <si>
    <t>Перчатки HERMAN арт. DRIVER 003 (коричневый) {brown}</t>
  </si>
  <si>
    <t>DRIVER 003</t>
  </si>
  <si>
    <t>80-544-14-15</t>
  </si>
  <si>
    <t>Перчатки HERMAN арт. DRIVER 004 (коричневый) {cognac}</t>
  </si>
  <si>
    <t>DRIVER 004</t>
  </si>
  <si>
    <t>80-545-14-07</t>
  </si>
  <si>
    <t>Перчатки HERMAN арт. PAINTER 003 (коричневый) {brown}</t>
  </si>
  <si>
    <t>PAINTER 003</t>
  </si>
  <si>
    <t>80-546-17-07</t>
  </si>
  <si>
    <t>Перчатки HERMAN арт. PAINTER 006 (белый) {white}</t>
  </si>
  <si>
    <t>PAINTER 006</t>
  </si>
  <si>
    <t>80-547-14-07</t>
  </si>
  <si>
    <t>Перчатки HERMAN арт. PAINTER 008 (коричневый) {brown}</t>
  </si>
  <si>
    <t>PAINTER 008</t>
  </si>
  <si>
    <t>80-547-14-65</t>
  </si>
  <si>
    <t>80-548-09-07</t>
  </si>
  <si>
    <t>Перчатки HERMAN арт. PAINTER 009 (черный) {black}</t>
  </si>
  <si>
    <t>PAINTER 009</t>
  </si>
  <si>
    <t>80-549-36-07</t>
  </si>
  <si>
    <t>Перчатки HERMAN арт. PAINTER 010 (кремовый) {white}</t>
  </si>
  <si>
    <t>PAINTER 010</t>
  </si>
  <si>
    <t>80-550-17-00</t>
  </si>
  <si>
    <t>Перчатки HERMAN арт. PYROP 002 (белый) {white}</t>
  </si>
  <si>
    <t>PYROP 002</t>
  </si>
  <si>
    <t>80-551-09-00</t>
  </si>
  <si>
    <t>Повязка HERMAN арт. EDMOND 038 (черный) {black}</t>
  </si>
  <si>
    <t>EDMOND 038</t>
  </si>
  <si>
    <t>80-552-08-00</t>
  </si>
  <si>
    <t>Повязка HERMAN арт. INGA (серый) {grey}</t>
  </si>
  <si>
    <t>INGA</t>
  </si>
  <si>
    <t>80-553-08-00</t>
  </si>
  <si>
    <t>Повязка HERMAN арт. JUSTIN 8601 (серый) {grey}</t>
  </si>
  <si>
    <t>JUSTIN 8601</t>
  </si>
  <si>
    <t>80-553-09-00</t>
  </si>
  <si>
    <t>Повязка HERMAN арт. JUSTIN 8601 (черный) {black}</t>
  </si>
  <si>
    <t>80-554-09-57</t>
  </si>
  <si>
    <t>Шапка HERMAN арт. AURAL 001 (черный) {black}</t>
  </si>
  <si>
    <t>AURAL 001</t>
  </si>
  <si>
    <t>50% полиэстер - 50% акрил</t>
  </si>
  <si>
    <t>80-555-09-00</t>
  </si>
  <si>
    <t>Шапка HERMAN арт. EDMOND 016 (черный) {black}</t>
  </si>
  <si>
    <t>EDMOND 016</t>
  </si>
  <si>
    <t>58% вискоза - 25% акрил - 13% поламид - 4% ангора</t>
  </si>
  <si>
    <t>80-556-09-00</t>
  </si>
  <si>
    <t>Шапка HERMAN арт. EDMOND 019 (черный) {black}</t>
  </si>
  <si>
    <t>EDMOND 019</t>
  </si>
  <si>
    <t>80-557-16-00</t>
  </si>
  <si>
    <t>Шапка HERMAN арт. EDMOND 022 (темно-синий) {navy}</t>
  </si>
  <si>
    <t>EDMOND 022</t>
  </si>
  <si>
    <t>80-558-17-00</t>
  </si>
  <si>
    <t>Шапка HERMAN арт. EDMOND 024 (белый) {offwhite}</t>
  </si>
  <si>
    <t>EDMOND 024</t>
  </si>
  <si>
    <t>offwhite</t>
  </si>
  <si>
    <t>80-559-16-00</t>
  </si>
  <si>
    <t>Шапка HERMAN арт. EDMOND 026 (темно-синий) {navy}</t>
  </si>
  <si>
    <t>EDMOND 026</t>
  </si>
  <si>
    <t>80-560-09-00</t>
  </si>
  <si>
    <t>Шапка HERMAN арт. EDMOND 027 (черный) {black}</t>
  </si>
  <si>
    <t>EDMOND 027</t>
  </si>
  <si>
    <t>80-561-02-00</t>
  </si>
  <si>
    <t>Шапка HERMAN арт. EDMOND 030 (бежевый) {beige}</t>
  </si>
  <si>
    <t>EDMOND 030</t>
  </si>
  <si>
    <t>80-562-09-00</t>
  </si>
  <si>
    <t>Шапка HERMAN арт. EDMOND 039 (черный) {black}</t>
  </si>
  <si>
    <t>EDMOND 039</t>
  </si>
  <si>
    <t>80-563-16-00</t>
  </si>
  <si>
    <t>Шапка HERMAN арт. EDMOND 049 (темно-синий) {navy}</t>
  </si>
  <si>
    <t>EDMOND 049</t>
  </si>
  <si>
    <t>80-318-06-00</t>
  </si>
  <si>
    <t>Шапка HERMAN арт. JUSTIN 8180 (синий) {blue}</t>
  </si>
  <si>
    <t>80-491-86-00</t>
  </si>
  <si>
    <t>Шапка HERMAN арт. JUSTIN 8505 (малиновый) {raspberry}</t>
  </si>
  <si>
    <t>JUSTIN 8505</t>
  </si>
  <si>
    <t>80-564-08-00</t>
  </si>
  <si>
    <t>Шапка HERMAN арт. JUSTIN 8530 (серый) {grey}</t>
  </si>
  <si>
    <t>JUSTIN 8530</t>
  </si>
  <si>
    <t>80-565-09-00</t>
  </si>
  <si>
    <t>Шапка HERMAN арт. JUSTIN 8532 (черный) {black}</t>
  </si>
  <si>
    <t>JUSTIN 8532</t>
  </si>
  <si>
    <t>80-566-19-00</t>
  </si>
  <si>
    <t>Шапка HERMAN арт. JUSTIN 8539 (голубой) {blue}</t>
  </si>
  <si>
    <t>JUSTIN 8539</t>
  </si>
  <si>
    <t>80-567-02-00</t>
  </si>
  <si>
    <t>Шапка HERMAN арт. JUSTIN 8605 (бежевый) {beige}</t>
  </si>
  <si>
    <t>JUSTIN 8605</t>
  </si>
  <si>
    <t>80-332-02-00</t>
  </si>
  <si>
    <t>Шапка HERMAN арт. LOUISE 017 (бежевый) {taupe}</t>
  </si>
  <si>
    <t>80-333-17-00</t>
  </si>
  <si>
    <t>Шапка HERMAN арт. LOUISE 018 (белый) {white}</t>
  </si>
  <si>
    <t>55 % полиэстер - 20% полиамид - 20% акрил - 5% шерсть</t>
  </si>
  <si>
    <t>80-568-09-00</t>
  </si>
  <si>
    <t>Шапка HERMAN арт. LOUISE 019 (черный) {black}</t>
  </si>
  <si>
    <t>LOUISE 019</t>
  </si>
  <si>
    <t>58% вискоза - 25% акрил - 13% полиамид - 4% шерсть</t>
  </si>
  <si>
    <t>80-569-06-00</t>
  </si>
  <si>
    <t>Шапка HERMAN арт. LOUISE 020 (синий) {blue}</t>
  </si>
  <si>
    <t>LOUISE 020</t>
  </si>
  <si>
    <t>80-335-17-00</t>
  </si>
  <si>
    <t>Шапка HERMAN арт. LOUISE 022 (белый) {white}</t>
  </si>
  <si>
    <t>80-570-17-00</t>
  </si>
  <si>
    <t>Шапка HERMAN арт. LOUISE 038 (белый) {offwhite}</t>
  </si>
  <si>
    <t>LOUISE 038</t>
  </si>
  <si>
    <t>80-571-15-00</t>
  </si>
  <si>
    <t>Шапка HERMAN арт. LOUISE 039 (светло-коричневый) {taupe}</t>
  </si>
  <si>
    <t>LOUISE 039</t>
  </si>
  <si>
    <t>80-572-09-00</t>
  </si>
  <si>
    <t>Шапка HERMAN арт. LOUISE 041 (черный) {black}</t>
  </si>
  <si>
    <t>LOUISE 041</t>
  </si>
  <si>
    <t>80-573-17-00</t>
  </si>
  <si>
    <t>Шапка HERMAN арт. LOUISE 048 (белый) {white}</t>
  </si>
  <si>
    <t>LOUISE 048</t>
  </si>
  <si>
    <t>80-574-17-00</t>
  </si>
  <si>
    <t>Шапка HERMAN арт. MAGGY 8137 (белый) {white}</t>
  </si>
  <si>
    <t>MAGGY 8137</t>
  </si>
  <si>
    <t>80-575-02-00</t>
  </si>
  <si>
    <t>Шапка HERMAN арт. MAGGY 8604 (бежевый) {putty}</t>
  </si>
  <si>
    <t>MAGGY 8604</t>
  </si>
  <si>
    <t>80-576-08-55</t>
  </si>
  <si>
    <t>Шапка HERMAN арт. URBAN 9009 (серый) {grey}</t>
  </si>
  <si>
    <t>URBAN 9009</t>
  </si>
  <si>
    <t>80-577-06-00</t>
  </si>
  <si>
    <t>Шарф HERMAN арт. BRIDGE 001 (синий) {blue}</t>
  </si>
  <si>
    <t>BRIDGE 001</t>
  </si>
  <si>
    <t>80-578-09-00</t>
  </si>
  <si>
    <t>Шарф HERMAN арт. BRIDGE 002 (черный) {black}</t>
  </si>
  <si>
    <t>BRIDGE 002</t>
  </si>
  <si>
    <t>80-579-09-00</t>
  </si>
  <si>
    <t>Шарф HERMAN арт. BRIDGE 004 (черный) {black}</t>
  </si>
  <si>
    <t>BRIDGE 004</t>
  </si>
  <si>
    <t>80-580-09-00</t>
  </si>
  <si>
    <t>Шарф HERMAN арт. BRIDGE 005 (черный) {black}</t>
  </si>
  <si>
    <t>BRIDGE 005</t>
  </si>
  <si>
    <t>80-581-09-00</t>
  </si>
  <si>
    <t>Шарф HERMAN арт. BRIDGE 007 (черный) {black}</t>
  </si>
  <si>
    <t>BRIDGE 007</t>
  </si>
  <si>
    <t>80-582-09-00</t>
  </si>
  <si>
    <t>Шарф HERMAN арт. COCOON 001 (черный) {black}</t>
  </si>
  <si>
    <t>COCOON 001</t>
  </si>
  <si>
    <t>80-583-15-00</t>
  </si>
  <si>
    <t>Шарф HERMAN арт. COCOON 002 (светло-коричневый) {taupe}</t>
  </si>
  <si>
    <t>COCOON 002</t>
  </si>
  <si>
    <t>80-584-08-00</t>
  </si>
  <si>
    <t>Шарф HERMAN арт. COCOON 006 (серый) {grey}</t>
  </si>
  <si>
    <t>COCOON 006</t>
  </si>
  <si>
    <t>80-585-09-00</t>
  </si>
  <si>
    <t>Шарф HERMAN арт. EDMOND 028 (черный) {black}</t>
  </si>
  <si>
    <t>EDMOND 028</t>
  </si>
  <si>
    <t>80-354-06-00</t>
  </si>
  <si>
    <t>Шарф HERMAN арт. JUSTIN 8531 (синий) {blue}</t>
  </si>
  <si>
    <t>80-355-02-00</t>
  </si>
  <si>
    <t>Шарф HERMAN арт. LOUISE 025 (бежевый) {beige}</t>
  </si>
  <si>
    <t>80-586-09-00</t>
  </si>
  <si>
    <t>Шарф HERMAN арт. LOUISE 027 (черный) {black}</t>
  </si>
  <si>
    <t>LOUISE 027</t>
  </si>
  <si>
    <t>80-510-86-00</t>
  </si>
  <si>
    <t>Шарф HERMAN арт. MAGGY 8513 (малиновый) {raspberry}</t>
  </si>
  <si>
    <t>MAGGY 8513</t>
  </si>
  <si>
    <t>80-357-06-00</t>
  </si>
  <si>
    <t>Шарф HERMAN арт. MAGGY 8521 (синий) {blue}</t>
  </si>
  <si>
    <t>80-587-16-00</t>
  </si>
  <si>
    <t>Шарф HERMAN арт. MAGGY 8527 (темно-синий) {navy}</t>
  </si>
  <si>
    <t>MAGGY 8527</t>
  </si>
  <si>
    <t>80-588-14-57</t>
  </si>
  <si>
    <t>Шляпа HERMAN арт. CARTER 002 (коричневый) {brown}</t>
  </si>
  <si>
    <t>CARTER 002</t>
  </si>
  <si>
    <t>50% полиэстер - 50% полиамид</t>
  </si>
  <si>
    <t>80-589-09-57</t>
  </si>
  <si>
    <t>Панама HERMAN арт. CARTER 003 (черный) {black}</t>
  </si>
  <si>
    <t>CARTER 003</t>
  </si>
  <si>
    <t>80-590-16-57</t>
  </si>
  <si>
    <t>Шляпа HERMAN арт. CARTER 005 (темно-синий) {navy}</t>
  </si>
  <si>
    <t>CARTER 005</t>
  </si>
  <si>
    <t>50% полиэстер - 50% вискоза</t>
  </si>
  <si>
    <t>80-591-08-57</t>
  </si>
  <si>
    <t>Шляпа HERMAN арт. CARTER 006 (серый) {grey}</t>
  </si>
  <si>
    <t>CARTER 006</t>
  </si>
  <si>
    <t>50% шерсть - 50% хлопок</t>
  </si>
  <si>
    <t>80-592-14-61</t>
  </si>
  <si>
    <t>Шляпа HERMAN арт. CORDY (коричневый) {brown}</t>
  </si>
  <si>
    <t>CORDY</t>
  </si>
  <si>
    <t>80-593-02-57</t>
  </si>
  <si>
    <t>Шляпа HERMAN арт. DEFENDER 002 (бежевый) {beige}</t>
  </si>
  <si>
    <t>DEFENDER 002</t>
  </si>
  <si>
    <t>80-594-09-59</t>
  </si>
  <si>
    <t>Шляпа HERMAN арт. DON ALDO (черный) {black}</t>
  </si>
  <si>
    <t>DON ALDO</t>
  </si>
  <si>
    <t>80-594-09-55</t>
  </si>
  <si>
    <t>80-594-09-57</t>
  </si>
  <si>
    <t>80-594-09-61</t>
  </si>
  <si>
    <t>80-595-14-55</t>
  </si>
  <si>
    <t>Шляпа HERMAN арт. DON KAIRAN (коричневый) {brown}</t>
  </si>
  <si>
    <t>DON KAIRAN</t>
  </si>
  <si>
    <t>80-595-14-57</t>
  </si>
  <si>
    <t>80-595-14-61</t>
  </si>
  <si>
    <t>80-596-08-57</t>
  </si>
  <si>
    <t>Шляпа HERMAN арт. DON NELSON (серый) {grey}</t>
  </si>
  <si>
    <t>DON NELSON</t>
  </si>
  <si>
    <t>70% шерсть - 30% полиамид</t>
  </si>
  <si>
    <t>80-597-16-58</t>
  </si>
  <si>
    <t>Шляпа HERMAN арт. MAC BRIDGE (темно-синий) {navy}</t>
  </si>
  <si>
    <t>MAC BRIDGE</t>
  </si>
  <si>
    <t>80-365-16-58</t>
  </si>
  <si>
    <t>Шляпа HERMAN арт. MAC FLEMISH (темно-синий) {navy}</t>
  </si>
  <si>
    <t>80-365-16-55</t>
  </si>
  <si>
    <t>80-365-16-57</t>
  </si>
  <si>
    <t>80-365-16-59</t>
  </si>
  <si>
    <t>80-365-16-56</t>
  </si>
  <si>
    <t>80-598-07-58</t>
  </si>
  <si>
    <t>Шляпа HERMAN арт. MAC GOLDWIN (темно-зеленый) {petrol}</t>
  </si>
  <si>
    <t>MAC GOLDWIN</t>
  </si>
  <si>
    <t>80-599-09-59</t>
  </si>
  <si>
    <t>Шляпа HERMAN арт. MAC MILLAN (черный) {black}</t>
  </si>
  <si>
    <t>MAC MILLAN</t>
  </si>
  <si>
    <t>80-599-09-55</t>
  </si>
  <si>
    <t>80-599-09-57</t>
  </si>
  <si>
    <t>80-599-09-61</t>
  </si>
  <si>
    <t>80-600-12-57</t>
  </si>
  <si>
    <t>Шляпа HERMAN арт. MAC ROSE (бордовый) {bordeaux}</t>
  </si>
  <si>
    <t>MAC ROSE</t>
  </si>
  <si>
    <t>bordeaux</t>
  </si>
  <si>
    <t>80-601-01-58</t>
  </si>
  <si>
    <t>Шляпа HERMAN арт. MAC TAYLOR (светло-серый) {pearl}</t>
  </si>
  <si>
    <t>MAC TAYLOR</t>
  </si>
  <si>
    <t>pearl</t>
  </si>
  <si>
    <t>80-251-09-57</t>
  </si>
  <si>
    <t>Шляпа HERMAN арт. O GOLDWIN (черный) {black}</t>
  </si>
  <si>
    <t>O GOLDWIN</t>
  </si>
  <si>
    <t>80-251-09-55</t>
  </si>
  <si>
    <t>80-251-09-59</t>
  </si>
  <si>
    <t>80-251-09-61</t>
  </si>
  <si>
    <t>80-161-07-57</t>
  </si>
  <si>
    <t>Бейсболка HERMAN арт. CONQUEST SWEAT (зеленый) {green}</t>
  </si>
  <si>
    <t>CONQUEST SWEAT</t>
  </si>
  <si>
    <t>80-161-07-59</t>
  </si>
  <si>
    <t>80-161-07-58</t>
  </si>
  <si>
    <t>80-161-07-60</t>
  </si>
  <si>
    <t>80-044-00-55</t>
  </si>
  <si>
    <t>Бейсболка HERMAN арт. CONQUEST WAX (хаки) {khaki}</t>
  </si>
  <si>
    <t>khaki</t>
  </si>
  <si>
    <t>80-044-00-57</t>
  </si>
  <si>
    <t>80-044-00-59</t>
  </si>
  <si>
    <t>80-044-00-61</t>
  </si>
  <si>
    <t>80-466-08-57</t>
  </si>
  <si>
    <t>Бейсболка HERMAN арт. WILD 001 (серый) {grey}</t>
  </si>
  <si>
    <t>WILD 001</t>
  </si>
  <si>
    <t>80-466-08-59</t>
  </si>
  <si>
    <t>80-428-05-57</t>
  </si>
  <si>
    <t>Бейсболка HERMAN арт. WILD 002 (темно-серый) {charcoal}</t>
  </si>
  <si>
    <t>WILD 002</t>
  </si>
  <si>
    <t>80-428-05-59</t>
  </si>
  <si>
    <t>80-427-06-57</t>
  </si>
  <si>
    <t>Бейсболка HERMAN арт. WILD 004 (синий) {blue}</t>
  </si>
  <si>
    <t>WILD 004</t>
  </si>
  <si>
    <t>100% таслан</t>
  </si>
  <si>
    <t>80-427-06-59</t>
  </si>
  <si>
    <t>80-602-06-55</t>
  </si>
  <si>
    <t>Кепка HERMAN арт. ADVANCER S1801 (синий) {blue}</t>
  </si>
  <si>
    <t>ADVANCER S1801</t>
  </si>
  <si>
    <t>80-602-06-57</t>
  </si>
  <si>
    <t>80-602-06-59</t>
  </si>
  <si>
    <t>80-602-06-61</t>
  </si>
  <si>
    <t>80-602-11-55</t>
  </si>
  <si>
    <t>Кепка HERMAN арт. ADVANCER S1801 (зеленый) {green}</t>
  </si>
  <si>
    <t>80-602-11-57</t>
  </si>
  <si>
    <t>80-602-11-59</t>
  </si>
  <si>
    <t>80-602-11-61</t>
  </si>
  <si>
    <t>80-173-08-55</t>
  </si>
  <si>
    <t>Кепка HERMAN арт. BOXER S1701 (серый) {grey}</t>
  </si>
  <si>
    <t>80-173-08-57</t>
  </si>
  <si>
    <t>80-173-08-59</t>
  </si>
  <si>
    <t>80-173-08-61</t>
  </si>
  <si>
    <t>80-173-08-56</t>
  </si>
  <si>
    <t>80-173-08-60</t>
  </si>
  <si>
    <t>80-603-01-55</t>
  </si>
  <si>
    <t>Кепка HERMAN арт. CONQUEST S1817 (бежевый / бусины) {beads}</t>
  </si>
  <si>
    <t>CONQUEST S1817</t>
  </si>
  <si>
    <t>beads</t>
  </si>
  <si>
    <t>80-603-01-57</t>
  </si>
  <si>
    <t>80-603-02-55</t>
  </si>
  <si>
    <t>Кепка HERMAN арт. CONQUEST S1817 (бежевый / жираф) {girafe}</t>
  </si>
  <si>
    <t>girafe</t>
  </si>
  <si>
    <t>80-603-02-57</t>
  </si>
  <si>
    <t>80-603-03-55</t>
  </si>
  <si>
    <t>Кепка HERMAN арт. CONQUEST S1817 (бежевый / хиппи) {hippie}</t>
  </si>
  <si>
    <t>hippie</t>
  </si>
  <si>
    <t>80-603-03-57</t>
  </si>
  <si>
    <t>80-275-34-55</t>
  </si>
  <si>
    <t>Кепка HERMAN арт. DISCOVERY S1701 (розовый) {red}</t>
  </si>
  <si>
    <t>80-275-34-57</t>
  </si>
  <si>
    <t>80-275-34-59</t>
  </si>
  <si>
    <t>80-275-34-61</t>
  </si>
  <si>
    <t>80-604-06-55</t>
  </si>
  <si>
    <t>Кепка HERMAN арт. DISCOVERY S1801 (синий) {blue}</t>
  </si>
  <si>
    <t>DISCOVERY S1801</t>
  </si>
  <si>
    <t>80-604-06-57</t>
  </si>
  <si>
    <t>80-604-06-59</t>
  </si>
  <si>
    <t>80-604-06-61</t>
  </si>
  <si>
    <t>80-604-11-55</t>
  </si>
  <si>
    <t>Кепка HERMAN арт. DISCOVERY S1801 (зеленый) {green}</t>
  </si>
  <si>
    <t>80-604-11-57</t>
  </si>
  <si>
    <t>80-604-11-59</t>
  </si>
  <si>
    <t>80-604-11-61</t>
  </si>
  <si>
    <t>80-179-07-55</t>
  </si>
  <si>
    <t>Кепка HERMAN арт. DISPATCH S1702 (зеленый) {green}</t>
  </si>
  <si>
    <t>DISPATCH S1702</t>
  </si>
  <si>
    <t>80-179-07-57</t>
  </si>
  <si>
    <t>80-179-07-59</t>
  </si>
  <si>
    <t>80-179-07-61</t>
  </si>
  <si>
    <t>80-396-08-55</t>
  </si>
  <si>
    <t>Кепка HERMAN арт. RANGE S17 POLO (серый) {grey}</t>
  </si>
  <si>
    <t>RANGE S17 POLO</t>
  </si>
  <si>
    <t>80-396-08-57</t>
  </si>
  <si>
    <t>80-396-08-59</t>
  </si>
  <si>
    <t>80-396-08-61</t>
  </si>
  <si>
    <t>80-396-18-55</t>
  </si>
  <si>
    <t>Кепка HERMAN арт. RANGE S17 POLO (красный) {red}</t>
  </si>
  <si>
    <t>80-396-18-57</t>
  </si>
  <si>
    <t>80-396-18-59</t>
  </si>
  <si>
    <t>80-396-18-61</t>
  </si>
  <si>
    <t>80-282-11-55</t>
  </si>
  <si>
    <t>Кепка HERMAN арт. RANGE S1704 (зеленый) {green}</t>
  </si>
  <si>
    <t>80-282-11-56</t>
  </si>
  <si>
    <t>80-282-11-57</t>
  </si>
  <si>
    <t>80-282-11-58</t>
  </si>
  <si>
    <t>80-282-11-59</t>
  </si>
  <si>
    <t>80-282-11-60</t>
  </si>
  <si>
    <t>80-282-11-61</t>
  </si>
  <si>
    <t>80-282-11-62</t>
  </si>
  <si>
    <t>80-397-02-55</t>
  </si>
  <si>
    <t>Кепка HERMAN арт. RANGE S1805 (бежевый) {beige}</t>
  </si>
  <si>
    <t>RANGE S1805</t>
  </si>
  <si>
    <t>80% шелк - 20% лен</t>
  </si>
  <si>
    <t>80-397-02-57</t>
  </si>
  <si>
    <t>80-397-02-59</t>
  </si>
  <si>
    <t>80-397-02-61</t>
  </si>
  <si>
    <t>80-398-08-55</t>
  </si>
  <si>
    <t>Кепка HERMAN арт. RANGE S1806 (серый) {grey}</t>
  </si>
  <si>
    <t>RANGE S1806</t>
  </si>
  <si>
    <t>80-398-08-57</t>
  </si>
  <si>
    <t>80-398-08-59</t>
  </si>
  <si>
    <t>80-398-08-61</t>
  </si>
  <si>
    <t>80-399-11-55</t>
  </si>
  <si>
    <t>Кепка HERMAN арт. RANGE S1808 (зеленый) {green}</t>
  </si>
  <si>
    <t>RANGE S1808</t>
  </si>
  <si>
    <t>80-399-11-57</t>
  </si>
  <si>
    <t>80-399-11-59</t>
  </si>
  <si>
    <t>80-399-11-61</t>
  </si>
  <si>
    <t>80-399-13-57</t>
  </si>
  <si>
    <t>Кепка HERMAN арт. RANGE S1808 (оранжевый) {orange}</t>
  </si>
  <si>
    <t>80-399-13-59</t>
  </si>
  <si>
    <t>80-399-13-61</t>
  </si>
  <si>
    <t>80-413-02-55</t>
  </si>
  <si>
    <t>Кепка HERMAN арт. RANGE S1812 (бежевый / красный) {red}</t>
  </si>
  <si>
    <t>RANGE S1812</t>
  </si>
  <si>
    <t>75% лен - 25% хлопок</t>
  </si>
  <si>
    <t>80-413-02-57</t>
  </si>
  <si>
    <t>80-413-02-59</t>
  </si>
  <si>
    <t>80-413-02-61</t>
  </si>
  <si>
    <t>80-181-08-55</t>
  </si>
  <si>
    <t>Кепка HERMAN арт. RANGE SWEAT (серый) {grey}</t>
  </si>
  <si>
    <t>80-181-08-57</t>
  </si>
  <si>
    <t>80-181-08-59</t>
  </si>
  <si>
    <t>80-181-08-61</t>
  </si>
  <si>
    <t>80-181-08-60</t>
  </si>
  <si>
    <t>80-184-06-55</t>
  </si>
  <si>
    <t>Кепка HERMAN арт. USURPER S1702 (синий) {blue}</t>
  </si>
  <si>
    <t>USURPER S1702</t>
  </si>
  <si>
    <t>80-184-06-57</t>
  </si>
  <si>
    <t>80-184-06-59</t>
  </si>
  <si>
    <t>80-184-06-61</t>
  </si>
  <si>
    <t>80-184-08-55</t>
  </si>
  <si>
    <t>Кепка HERMAN арт. USURPER S1702 (серый) {grey}</t>
  </si>
  <si>
    <t>80-184-08-57</t>
  </si>
  <si>
    <t>80-184-08-59</t>
  </si>
  <si>
    <t>80-184-08-61</t>
  </si>
  <si>
    <t>80-401-11-55</t>
  </si>
  <si>
    <t>Кепка HERMAN арт. USURPER S1802 (светло-коричневый) {green}</t>
  </si>
  <si>
    <t>USURPER S1802</t>
  </si>
  <si>
    <t>80-401-11-57</t>
  </si>
  <si>
    <t>80-401-11-59</t>
  </si>
  <si>
    <t>80-401-11-61</t>
  </si>
  <si>
    <t>80-373-06-55</t>
  </si>
  <si>
    <t>Кепка HERMAN арт. USURPER S1810 (синий) {blue}</t>
  </si>
  <si>
    <t>USURPER S1810</t>
  </si>
  <si>
    <t>80-373-06-57</t>
  </si>
  <si>
    <t>80-373-06-59</t>
  </si>
  <si>
    <t>80-373-06-61</t>
  </si>
  <si>
    <t>80-373-08-55</t>
  </si>
  <si>
    <t>Кепка HERMAN арт. USURPER S1810 (серый) {grey}</t>
  </si>
  <si>
    <t>80-373-08-57</t>
  </si>
  <si>
    <t>80-373-08-59</t>
  </si>
  <si>
    <t>80-373-08-61</t>
  </si>
  <si>
    <t>80-469-06-55</t>
  </si>
  <si>
    <t>Кепка HERMAN арт. USURPER S1820 (синий) {blue}</t>
  </si>
  <si>
    <t>USURPER S1820</t>
  </si>
  <si>
    <t>50% лен - 20% шерсть - 20% шелк - 10% полиамид</t>
  </si>
  <si>
    <t>80-469-06-56</t>
  </si>
  <si>
    <t>80-469-06-57</t>
  </si>
  <si>
    <t>80-469-06-58</t>
  </si>
  <si>
    <t>80-469-06-59</t>
  </si>
  <si>
    <t>80-469-06-60</t>
  </si>
  <si>
    <t>80-469-06-61</t>
  </si>
  <si>
    <t>80-469-06-62</t>
  </si>
  <si>
    <t>80-375-06-56</t>
  </si>
  <si>
    <t>Панама HERMAN арт. WILD 008 (синий) {blue}</t>
  </si>
  <si>
    <t>WILD 008</t>
  </si>
  <si>
    <t>80-375-06-60</t>
  </si>
  <si>
    <t>80-375-08-56</t>
  </si>
  <si>
    <t>Панама HERMAN арт. WILD 008 (серый) {grey}</t>
  </si>
  <si>
    <t>80-375-08-60</t>
  </si>
  <si>
    <t>80-405-18-55</t>
  </si>
  <si>
    <t>Шляпа HERMAN арт. BOATER S1801 (бежевый / красный) {red}</t>
  </si>
  <si>
    <t>BOATER S1801</t>
  </si>
  <si>
    <t>80-405-18-57</t>
  </si>
  <si>
    <t>80-405-18-59</t>
  </si>
  <si>
    <t>80-405-18-61</t>
  </si>
  <si>
    <t>80-457-17-55</t>
  </si>
  <si>
    <t>Шляпа HERMAN арт. BOATER S1802 (бежевый / белый) {white}</t>
  </si>
  <si>
    <t>BOATER S1802</t>
  </si>
  <si>
    <t>80-457-17-57</t>
  </si>
  <si>
    <t>80-457-17-59</t>
  </si>
  <si>
    <t>80-457-17-61</t>
  </si>
  <si>
    <t>80-605-02-55</t>
  </si>
  <si>
    <t>Шляпа HERMAN арт. BOATER S1803 (бежевый) {natural}</t>
  </si>
  <si>
    <t>BOATER S1803</t>
  </si>
  <si>
    <t>80-605-02-57</t>
  </si>
  <si>
    <t>80-605-02-59</t>
  </si>
  <si>
    <t>80-605-02-61</t>
  </si>
  <si>
    <t>80-606-02-55</t>
  </si>
  <si>
    <t>Шляпа HERMAN арт. COWBOY S1809 (бежевый) {natural}</t>
  </si>
  <si>
    <t>COWBOY S1809</t>
  </si>
  <si>
    <t>80-606-02-57</t>
  </si>
  <si>
    <t>80-606-02-59</t>
  </si>
  <si>
    <t>80-606-02-61</t>
  </si>
  <si>
    <t>80-379-06-57</t>
  </si>
  <si>
    <t>Шляпа HERMAN арт. DON CALAS (синий) {blue}</t>
  </si>
  <si>
    <t>DON CALAS</t>
  </si>
  <si>
    <t>80-379-06-59</t>
  </si>
  <si>
    <t>80-379-06-61</t>
  </si>
  <si>
    <t>80-607-14-55</t>
  </si>
  <si>
    <t>Шляпа HERMAN арт. DON CHAPEL (коричневый) {brown}</t>
  </si>
  <si>
    <t>DON CHAPEL</t>
  </si>
  <si>
    <t>80-607-14-57</t>
  </si>
  <si>
    <t>80-607-14-59</t>
  </si>
  <si>
    <t>80-607-14-61</t>
  </si>
  <si>
    <t>80-607-15-55</t>
  </si>
  <si>
    <t>Шляпа HERMAN арт. DON CHAPEL (кофейный) {coffee}</t>
  </si>
  <si>
    <t>coffee</t>
  </si>
  <si>
    <t>80-607-15-57</t>
  </si>
  <si>
    <t>80-607-15-59</t>
  </si>
  <si>
    <t>80-607-15-61</t>
  </si>
  <si>
    <t>80-388-48-55</t>
  </si>
  <si>
    <t>Шляпа HERMAN арт. DON CHICK (белый / черный) {white}</t>
  </si>
  <si>
    <t>DON CHICK</t>
  </si>
  <si>
    <t>80-388-48-57</t>
  </si>
  <si>
    <t>80-388-48-59</t>
  </si>
  <si>
    <t>80-608-53-55</t>
  </si>
  <si>
    <t>Шляпа HERMAN арт. DON COLMAN (бежевый / черный) {black}</t>
  </si>
  <si>
    <t>DON COLMAN</t>
  </si>
  <si>
    <t>100% солома Рафия</t>
  </si>
  <si>
    <t>80-608-53-57</t>
  </si>
  <si>
    <t>80-608-53-59</t>
  </si>
  <si>
    <t>80-608-53-61</t>
  </si>
  <si>
    <t>80-608-73-55</t>
  </si>
  <si>
    <t>Шляпа HERMAN арт. DON COLMAN (бежевый / коричневый) {brown}</t>
  </si>
  <si>
    <t>80-608-73-57</t>
  </si>
  <si>
    <t>80-608-73-59</t>
  </si>
  <si>
    <t>80-608-73-61</t>
  </si>
  <si>
    <t>80-380-06-55</t>
  </si>
  <si>
    <t>Шляпа HERMAN арт. DON FINCH (бежевый / синий) {blue}</t>
  </si>
  <si>
    <t>DON FINCH</t>
  </si>
  <si>
    <t>80-380-06-57</t>
  </si>
  <si>
    <t>80-380-06-59</t>
  </si>
  <si>
    <t>80-380-06-61</t>
  </si>
  <si>
    <t>80-380-11-55</t>
  </si>
  <si>
    <t>Шляпа HERMAN арт. DON FINCH (бежевый / зеленый) {green}</t>
  </si>
  <si>
    <t>80-380-11-57</t>
  </si>
  <si>
    <t>80-380-11-59</t>
  </si>
  <si>
    <t>80-380-11-61</t>
  </si>
  <si>
    <t>80-462-17-55</t>
  </si>
  <si>
    <t>Шляпа HERMAN арт. DON GLOVER (белый) {white}</t>
  </si>
  <si>
    <t>DON GLOVER</t>
  </si>
  <si>
    <t>80-462-17-57</t>
  </si>
  <si>
    <t>80-462-17-59</t>
  </si>
  <si>
    <t>80-462-17-61</t>
  </si>
  <si>
    <t>80-381-17-00</t>
  </si>
  <si>
    <t>Шляпа HERMAN арт. DON HOLE (белый) {offwhite}</t>
  </si>
  <si>
    <t>DON HOLE</t>
  </si>
  <si>
    <t>50% бумага - 50% полиэстер</t>
  </si>
  <si>
    <t>80-389-12-57</t>
  </si>
  <si>
    <t>Шляпа HERMAN арт. DON MACHU (бежевый / бордовый) {burgundy}</t>
  </si>
  <si>
    <t>DON MACHU</t>
  </si>
  <si>
    <t>80-389-12-59</t>
  </si>
  <si>
    <t>80-389-12-61</t>
  </si>
  <si>
    <t>80-408-18-55</t>
  </si>
  <si>
    <t>Шляпа HERMAN арт. DON SUN (бежевый / красный) {red}</t>
  </si>
  <si>
    <t>DON SUN</t>
  </si>
  <si>
    <t>100% солома подсолнуха</t>
  </si>
  <si>
    <t>80-408-18-57</t>
  </si>
  <si>
    <t>80-408-18-59</t>
  </si>
  <si>
    <t>80-061-15-55</t>
  </si>
  <si>
    <t>Шляпа HERMAN арт. EVANS (светло-коричневый) {tobacco}</t>
  </si>
  <si>
    <t>EVANS</t>
  </si>
  <si>
    <t>80-061-15-57</t>
  </si>
  <si>
    <t>80-061-15-59</t>
  </si>
  <si>
    <t>80-061-15-61</t>
  </si>
  <si>
    <t>80-384-08-55</t>
  </si>
  <si>
    <t>Шляпа HERMAN арт. MACBIRD (серый) {grey}</t>
  </si>
  <si>
    <t>MACBIRD</t>
  </si>
  <si>
    <t>100% полипропилен</t>
  </si>
  <si>
    <t>80-384-08-57</t>
  </si>
  <si>
    <t>80-384-08-59</t>
  </si>
  <si>
    <t>80-384-08-61</t>
  </si>
  <si>
    <t>80-202-09-55</t>
  </si>
  <si>
    <t>Шляпа HERMAN арт. MACCHICK (черный) {black}</t>
  </si>
  <si>
    <t>80-202-09-57</t>
  </si>
  <si>
    <t>80-609-02-55</t>
  </si>
  <si>
    <t>Шляпа HERMAN арт. MACFARGAS (бежевый) {natural}</t>
  </si>
  <si>
    <t>MACFARGAS</t>
  </si>
  <si>
    <t>80-609-02-57</t>
  </si>
  <si>
    <t>80-609-02-59</t>
  </si>
  <si>
    <t>80-609-02-61</t>
  </si>
  <si>
    <t>80-463-02-55</t>
  </si>
  <si>
    <t>Шляпа HERMAN арт. MACLOYAL (бежевый) {beige}</t>
  </si>
  <si>
    <t>MACLOYAL</t>
  </si>
  <si>
    <t>80-463-02-57</t>
  </si>
  <si>
    <t>80-463-02-59</t>
  </si>
  <si>
    <t>80-463-02-61</t>
  </si>
  <si>
    <t>80-610-02-55</t>
  </si>
  <si>
    <t>Шляпа HERMAN арт. O BROOKE (бежевый) {beige}</t>
  </si>
  <si>
    <t>O BROOKE</t>
  </si>
  <si>
    <t>80-610-02-57</t>
  </si>
  <si>
    <t>80-610-02-59</t>
  </si>
  <si>
    <t>80-610-02-61</t>
  </si>
  <si>
    <t>80-610-17-55</t>
  </si>
  <si>
    <t>Шляпа HERMAN арт. O BROOKE (белый) {offwhite}</t>
  </si>
  <si>
    <t>80-610-17-57</t>
  </si>
  <si>
    <t>80-610-17-59</t>
  </si>
  <si>
    <t>80-610-17-61</t>
  </si>
  <si>
    <t>80-611-53-55</t>
  </si>
  <si>
    <t>Шляпа HERMAN арт. O DUNN (бежевый / черный) {black}</t>
  </si>
  <si>
    <t>O DUNN</t>
  </si>
  <si>
    <t>80-611-53-57</t>
  </si>
  <si>
    <t>80-611-53-59</t>
  </si>
  <si>
    <t>80-611-53-61</t>
  </si>
  <si>
    <t>80-612-53-55</t>
  </si>
  <si>
    <t>Шляпа HERMAN арт. O GRAIG (бежевый / черный) {black}</t>
  </si>
  <si>
    <t>O GRAIG</t>
  </si>
  <si>
    <t>80-612-53-57</t>
  </si>
  <si>
    <t>80-612-53-59</t>
  </si>
  <si>
    <t>80-612-53-61</t>
  </si>
  <si>
    <t>80-612-73-55</t>
  </si>
  <si>
    <t>Шляпа HERMAN арт. O GRAIG (бежевый / коричневый) {brown}</t>
  </si>
  <si>
    <t>80-612-73-57</t>
  </si>
  <si>
    <t>80-612-73-59</t>
  </si>
  <si>
    <t>80-612-73-61</t>
  </si>
  <si>
    <t>80-613-48-55</t>
  </si>
  <si>
    <t>Шляпа HERMAN арт. O RIVER (белый / черный) {white.black}</t>
  </si>
  <si>
    <t>O RIVER</t>
  </si>
  <si>
    <t>white.black</t>
  </si>
  <si>
    <t>80-613-48-57</t>
  </si>
  <si>
    <t>80-613-48-59</t>
  </si>
  <si>
    <t>80-613-48-61</t>
  </si>
  <si>
    <t>80-613-17-55</t>
  </si>
  <si>
    <t>Шляпа HERMAN арт. O RIVER (белый / белый) {white.white}</t>
  </si>
  <si>
    <t>white.white</t>
  </si>
  <si>
    <t>80-613-17-57</t>
  </si>
  <si>
    <t>80-613-17-59</t>
  </si>
  <si>
    <t>80-613-17-61</t>
  </si>
  <si>
    <t>80-614-16-55</t>
  </si>
  <si>
    <t>Шляпа HERMAN арт. QUEEN BEE (темно-синий) {blue}</t>
  </si>
  <si>
    <t>QUEEN BEE</t>
  </si>
  <si>
    <t>80-614-16-57</t>
  </si>
  <si>
    <t>80-615-73-55</t>
  </si>
  <si>
    <t>Шляпа HERMAN арт. QUEEN JUNGLE (бежевый / коричневый) {brown}</t>
  </si>
  <si>
    <t>QUEEN JUNGLE</t>
  </si>
  <si>
    <t>80-615-73-57</t>
  </si>
  <si>
    <t>80-616-02-56</t>
  </si>
  <si>
    <t>Шляпа HERMAN арт. QUEEN PHIE (бежевый) {beige}</t>
  </si>
  <si>
    <t>QUEEN PHIE</t>
  </si>
  <si>
    <t>80-616-02-58</t>
  </si>
  <si>
    <t>80-617-53-55</t>
  </si>
  <si>
    <t>Шляпа HERMAN арт. QUEEN POX (бежевый / черный) {black}</t>
  </si>
  <si>
    <t>QUEEN POX</t>
  </si>
  <si>
    <t>80-617-53-57</t>
  </si>
  <si>
    <t>80-617-35-55</t>
  </si>
  <si>
    <t>Шляпа HERMAN арт. QUEEN POX (бежевый / разноцветный) {multicolor}</t>
  </si>
  <si>
    <t>80-617-35-57</t>
  </si>
  <si>
    <t>80-618-09-57</t>
  </si>
  <si>
    <t>Бейсболка HERMAN арт. CONQUEST S1701-18 (черный) {black}</t>
  </si>
  <si>
    <t>CONQUEST S1701-18</t>
  </si>
  <si>
    <t>80-618-09-59</t>
  </si>
  <si>
    <t>80-619-19-57</t>
  </si>
  <si>
    <t>Бейсболка HERMAN арт. CONQUEST S1822 (голубой) {blue}</t>
  </si>
  <si>
    <t>CONQUEST S1822</t>
  </si>
  <si>
    <t>80-619-19-59</t>
  </si>
  <si>
    <t>80-417-19-57</t>
  </si>
  <si>
    <t>Бейсболка HERMAN арт. CONQUEST STAR/S (голубой) {blue}</t>
  </si>
  <si>
    <t>CONQUEST STAR/S</t>
  </si>
  <si>
    <t>100% кожа</t>
  </si>
  <si>
    <t>80-417-19-59</t>
  </si>
  <si>
    <t>80-417-19-61</t>
  </si>
  <si>
    <t>80-417-02-55</t>
  </si>
  <si>
    <t>Бейсболка HERMAN арт. CONQUEST STAR/S (бежевый) {taupe}</t>
  </si>
  <si>
    <t>80-417-02-57</t>
  </si>
  <si>
    <t>80-417-02-59</t>
  </si>
  <si>
    <t>80-417-02-61</t>
  </si>
  <si>
    <t>80-250-06-55</t>
  </si>
  <si>
    <t>Кепка HERMAN арт. RANGE PATCH (синий) {blue}</t>
  </si>
  <si>
    <t>RANGE PATCH</t>
  </si>
  <si>
    <t>80% хлопок - 20% лен</t>
  </si>
  <si>
    <t>80-250-06-56</t>
  </si>
  <si>
    <t>80-250-06-57</t>
  </si>
  <si>
    <t>80-250-06-58</t>
  </si>
  <si>
    <t>80-250-06-59</t>
  </si>
  <si>
    <t>80-250-06-60</t>
  </si>
  <si>
    <t>80-250-06-61</t>
  </si>
  <si>
    <t>80-250-06-62</t>
  </si>
  <si>
    <t>80-400-02-55</t>
  </si>
  <si>
    <t>Кепка HERMAN арт. USURPER S1801 (бежевый) {beige}</t>
  </si>
  <si>
    <t>USURPER S1801</t>
  </si>
  <si>
    <t>80-400-02-57</t>
  </si>
  <si>
    <t>80-400-02-59</t>
  </si>
  <si>
    <t>80-400-02-61</t>
  </si>
  <si>
    <t>80-620-17-55</t>
  </si>
  <si>
    <t>Шляпа HERMAN арт. DON ANG (белый) {white}</t>
  </si>
  <si>
    <t>DON ANG</t>
  </si>
  <si>
    <t>80-620-17-57</t>
  </si>
  <si>
    <t>80-620-17-59</t>
  </si>
  <si>
    <t>80-620-17-61</t>
  </si>
  <si>
    <t>80-040-83-57</t>
  </si>
  <si>
    <t>Бейсболка HERMAN арт. CONQUEST WP (светло-бежевый) {beige}</t>
  </si>
  <si>
    <t>CONQUEST WP</t>
  </si>
  <si>
    <t>75% хлопок - 25% полиамид</t>
  </si>
  <si>
    <t>80-160-02-55</t>
  </si>
  <si>
    <t>Бейсболка HERMAN арт. CONQUEST S1701 (бежевый) {beige}</t>
  </si>
  <si>
    <t>80-160-02-57</t>
  </si>
  <si>
    <t>80-160-02-61</t>
  </si>
  <si>
    <t>80-160-02-59</t>
  </si>
  <si>
    <t>80-275-02-57</t>
  </si>
  <si>
    <t>Кепка HERMAN арт. DISCOVERY S1701 (бежевый) {beige}</t>
  </si>
  <si>
    <t>80-275-02-61</t>
  </si>
  <si>
    <t>80-373-02-59</t>
  </si>
  <si>
    <t>Кепка HERMAN арт. USURPER S1810 (бежевый) {beige}</t>
  </si>
  <si>
    <t>75% лен - 25 % хлопок</t>
  </si>
  <si>
    <t>80-374-02-59</t>
  </si>
  <si>
    <t>Кепка HERMAN арт. USURPER S1819 (бежевый) {beige}</t>
  </si>
  <si>
    <t>USURPER S1819</t>
  </si>
  <si>
    <t>80-374-02-55</t>
  </si>
  <si>
    <t>80-172-02-57</t>
  </si>
  <si>
    <t>Кепка HERMAN арт. ADVANCER S1704 (бежевый) {beige}</t>
  </si>
  <si>
    <t>ADVANCER S1704</t>
  </si>
  <si>
    <t>80-375-02-60</t>
  </si>
  <si>
    <t>Панама HERMAN арт. WILD 008 (бежевый) {beige}</t>
  </si>
  <si>
    <t>80-375-02-56</t>
  </si>
  <si>
    <t>80-376-02-59</t>
  </si>
  <si>
    <t>Панама HERMAN арт. WILD 012 (бежевый) {beige}</t>
  </si>
  <si>
    <t>WILD 012</t>
  </si>
  <si>
    <t>80-377-02-58</t>
  </si>
  <si>
    <t>Шляпа HERMAN арт. CONQUEST S1706 (светло-коричневый) {brown}</t>
  </si>
  <si>
    <t>CONQUEST S1706</t>
  </si>
  <si>
    <t>90% бумага - 10% полиэстер</t>
  </si>
  <si>
    <t>80-378-02-00</t>
  </si>
  <si>
    <t>Шляпа HERMAN арт. CONQUEST S1811 (белый) {white}</t>
  </si>
  <si>
    <t>CONQUEST S1811</t>
  </si>
  <si>
    <t>75% бумага - 25% полиэстер</t>
  </si>
  <si>
    <t>80-379-36-59</t>
  </si>
  <si>
    <t>Шляпа HERMAN арт. DON CALAS (кремовый) {beige}</t>
  </si>
  <si>
    <t>80-380-02-59</t>
  </si>
  <si>
    <t>Шляпа HERMAN арт. DON FINCH (бежевый) {beige}</t>
  </si>
  <si>
    <t>80-380-02-55</t>
  </si>
  <si>
    <t>80-380-02-57</t>
  </si>
  <si>
    <t>80-380-02-61</t>
  </si>
  <si>
    <t>80-381-14-00</t>
  </si>
  <si>
    <t>Шляпа HERMAN арт. DON HOLE (коричневый) {beige}</t>
  </si>
  <si>
    <t>80-381-14-59</t>
  </si>
  <si>
    <t>80-382-36-59</t>
  </si>
  <si>
    <t>Шляпа HERMAN арт. DON KEER (кремовый) {beige}</t>
  </si>
  <si>
    <t>DON KEER</t>
  </si>
  <si>
    <t>80-383-02-59</t>
  </si>
  <si>
    <t>Шляпа HERMAN арт. DON RICCO (бежевый) {beige}</t>
  </si>
  <si>
    <t>DON RICCO</t>
  </si>
  <si>
    <t>67% абака - 22% полиэстер - 11% нейлон</t>
  </si>
  <si>
    <t>80-384-02-55</t>
  </si>
  <si>
    <t>Шляпа HERMAN арт. MACBIRD (бежевый) {beige}</t>
  </si>
  <si>
    <t>80-384-02-57</t>
  </si>
  <si>
    <t>80-384-02-59</t>
  </si>
  <si>
    <t>80-384-02-61</t>
  </si>
  <si>
    <t>80-385-34-00</t>
  </si>
  <si>
    <t>Шарф HERMAN арт. TECH A S18 Bird (розовый) {bird}</t>
  </si>
  <si>
    <t>TECH A S18 Bird</t>
  </si>
  <si>
    <t>bird</t>
  </si>
  <si>
    <t>80-386-09-00</t>
  </si>
  <si>
    <t>Кепка HERMAN арт. CUBAN S1803 (черный) {black}</t>
  </si>
  <si>
    <t>CUBAN S1803</t>
  </si>
  <si>
    <t>80-387-09-59</t>
  </si>
  <si>
    <t>Кепка HERMAN арт. RANGE S1810 (черный) {black}</t>
  </si>
  <si>
    <t>RANGE S1810</t>
  </si>
  <si>
    <t>80-388-09-57</t>
  </si>
  <si>
    <t>Шляпа HERMAN арт. DON CHICK (черный) {black}</t>
  </si>
  <si>
    <t>80-389-09-57</t>
  </si>
  <si>
    <t>Шляпа HERMAN арт. DON MACHU (бежевый / черный) {black}</t>
  </si>
  <si>
    <t>80-390-09-00</t>
  </si>
  <si>
    <t>Шляпа HERMAN арт. QUEEN DELUCIA (черный) {black}</t>
  </si>
  <si>
    <t>QUEEN DELUCIA</t>
  </si>
  <si>
    <t>88% бумага - 12% полиэстер</t>
  </si>
  <si>
    <t>80-391-09-00</t>
  </si>
  <si>
    <t>Шарф HERMAN арт. TECH A S18 Ply noir (черный) {black ply}</t>
  </si>
  <si>
    <t>TECH A S18 Ply noir</t>
  </si>
  <si>
    <t>black ply</t>
  </si>
  <si>
    <t>80-392-48-00</t>
  </si>
  <si>
    <t>Шарф HERMAN арт. TECH A S18 Spot noir (черный / белый) {black spot}</t>
  </si>
  <si>
    <t>TECH A S18 Spot noir</t>
  </si>
  <si>
    <t>black spot</t>
  </si>
  <si>
    <t>80-393-09-00</t>
  </si>
  <si>
    <t>Шарф HERMAN арт. TECH A S18 Triskel noir (черный) {black triskel}</t>
  </si>
  <si>
    <t>TECH A S18 Triskel noir</t>
  </si>
  <si>
    <t>black triskel</t>
  </si>
  <si>
    <t>80-394-09-00</t>
  </si>
  <si>
    <t>Шарф HERMAN арт. TECH A S18 Vibes noir (черный) {black vibes}</t>
  </si>
  <si>
    <t>TECH A S18 Vibes noir</t>
  </si>
  <si>
    <t>black vibes</t>
  </si>
  <si>
    <t>80-395-19-57</t>
  </si>
  <si>
    <t>Кепка HERMAN арт. CUBAN S1801 (голубой) {blue}</t>
  </si>
  <si>
    <t>CUBAN S1801</t>
  </si>
  <si>
    <t>55% лен - 45% хлопок</t>
  </si>
  <si>
    <t>80-174-06-55</t>
  </si>
  <si>
    <t>Кепка HERMAN арт. DISCOVERY S1702 (серый) {blue}</t>
  </si>
  <si>
    <t>DISCOVERY S1702</t>
  </si>
  <si>
    <t>55% лен - 45% вискоза</t>
  </si>
  <si>
    <t>80-174-06-56</t>
  </si>
  <si>
    <t>80-174-06-58</t>
  </si>
  <si>
    <t>80-174-06-59</t>
  </si>
  <si>
    <t>80-174-06-60</t>
  </si>
  <si>
    <t>80-174-06-61</t>
  </si>
  <si>
    <t>80-174-06-62</t>
  </si>
  <si>
    <t>80-174-06-57</t>
  </si>
  <si>
    <t>80-179-06-55</t>
  </si>
  <si>
    <t>Кепка HERMAN арт. DISPATCH S1702 (синий) {blue}</t>
  </si>
  <si>
    <t>80-179-06-56</t>
  </si>
  <si>
    <t>80-179-06-57</t>
  </si>
  <si>
    <t>80-179-06-58</t>
  </si>
  <si>
    <t>80-179-06-60</t>
  </si>
  <si>
    <t>80-179-06-61</t>
  </si>
  <si>
    <t>80-179-06-62</t>
  </si>
  <si>
    <t>80-179-06-59</t>
  </si>
  <si>
    <t>80-396-19-57</t>
  </si>
  <si>
    <t>Кепка HERMAN арт. RANGE S17 POLO (голубой) {blue}</t>
  </si>
  <si>
    <t>80-397-06-55</t>
  </si>
  <si>
    <t>Кепка HERMAN арт. RANGE S1805 (синий) {blue}</t>
  </si>
  <si>
    <t>80-397-06-56</t>
  </si>
  <si>
    <t>80-397-06-57</t>
  </si>
  <si>
    <t>80-397-06-58</t>
  </si>
  <si>
    <t>80-397-06-60</t>
  </si>
  <si>
    <t>80-397-06-61</t>
  </si>
  <si>
    <t>80-397-06-62</t>
  </si>
  <si>
    <t>80-397-06-59</t>
  </si>
  <si>
    <t>80-398-06-55</t>
  </si>
  <si>
    <t>Кепка HERMAN арт. RANGE S1806 (синий) {blue}</t>
  </si>
  <si>
    <t>80-398-06-57</t>
  </si>
  <si>
    <t>80-398-06-61</t>
  </si>
  <si>
    <t>80-398-06-59</t>
  </si>
  <si>
    <t>80-399-06-55</t>
  </si>
  <si>
    <t>Кепка HERMAN арт. RANGE S1808 (синий) {blue}</t>
  </si>
  <si>
    <t>80-399-06-57</t>
  </si>
  <si>
    <t>80-399-06-61</t>
  </si>
  <si>
    <t>80-399-06-59</t>
  </si>
  <si>
    <t>80-400-06-55</t>
  </si>
  <si>
    <t>Кепка HERMAN арт. USURPER S1801 (синий) {blue}</t>
  </si>
  <si>
    <t>80-400-06-56</t>
  </si>
  <si>
    <t>80-400-06-57</t>
  </si>
  <si>
    <t>80-400-06-58</t>
  </si>
  <si>
    <t>80-400-06-60</t>
  </si>
  <si>
    <t>80-400-06-61</t>
  </si>
  <si>
    <t>80-400-06-62</t>
  </si>
  <si>
    <t>80-400-06-59</t>
  </si>
  <si>
    <t>80-401-06-59</t>
  </si>
  <si>
    <t>Кепка HERMAN арт. USURPER S1802 (синий) {blue}</t>
  </si>
  <si>
    <t>80-402-19-51</t>
  </si>
  <si>
    <t>Панама HERMAN арт. BUCKET S1813 (голубой) {blue}</t>
  </si>
  <si>
    <t>51kid</t>
  </si>
  <si>
    <t>BUCKET S1813</t>
  </si>
  <si>
    <t>80-403-06-57</t>
  </si>
  <si>
    <t>Шляпа HERMAN арт. CONQUEST S1813 (синий) {blue}</t>
  </si>
  <si>
    <t>CONQUEST S1813</t>
  </si>
  <si>
    <t>80-404-06-59</t>
  </si>
  <si>
    <t>Шляпа HERMAN арт. MACWASHINGTON (синий) {blue}</t>
  </si>
  <si>
    <t>MACWASHINGTON</t>
  </si>
  <si>
    <t>80-405-06-55</t>
  </si>
  <si>
    <t>Шляпа HERMAN арт. BOATER S1801 (бежевый / синий) {blue}</t>
  </si>
  <si>
    <t>80-405-06-57</t>
  </si>
  <si>
    <t>80-405-06-61</t>
  </si>
  <si>
    <t>80-405-06-59</t>
  </si>
  <si>
    <t>80-406-06-00</t>
  </si>
  <si>
    <t>Шляпа HERMAN арт. DON FLAKES (синий) {blue}</t>
  </si>
  <si>
    <t>DON FLAKES</t>
  </si>
  <si>
    <t>80% бумага - 20% полиэстер</t>
  </si>
  <si>
    <t>80-407-19-55</t>
  </si>
  <si>
    <t>Шляпа HERMAN арт. DON JUAN (голубой) {blue}</t>
  </si>
  <si>
    <t>DON JUAN</t>
  </si>
  <si>
    <t>60% бумага - 40% солома рафия</t>
  </si>
  <si>
    <t>80-407-19-57</t>
  </si>
  <si>
    <t>80-407-19-61</t>
  </si>
  <si>
    <t>80-407-19-59</t>
  </si>
  <si>
    <t>80-408-06-55</t>
  </si>
  <si>
    <t>Шляпа HERMAN арт. DON SUN (бежевый / синий) {blue}</t>
  </si>
  <si>
    <t>80-408-06-57</t>
  </si>
  <si>
    <t>80-408-06-61</t>
  </si>
  <si>
    <t>80-408-06-59</t>
  </si>
  <si>
    <t>80-202-06-57</t>
  </si>
  <si>
    <t>Шляпа HERMAN арт. MACCHICK (синий) {blue}</t>
  </si>
  <si>
    <t>80-409-06-00</t>
  </si>
  <si>
    <t>Шляпа HERMAN арт. QUEEN BEACH (синий) {blue}</t>
  </si>
  <si>
    <t>QUEEN BEACH</t>
  </si>
  <si>
    <t>80-410-06-57</t>
  </si>
  <si>
    <t>Шляпа HERMAN арт. QUEEN CALAS (синий) {blue}</t>
  </si>
  <si>
    <t>QUEEN CALAS</t>
  </si>
  <si>
    <t>80-411-19-00</t>
  </si>
  <si>
    <t>Шарф HERMAN арт. TECH A S18 Line bleu (голубой) {blue line}</t>
  </si>
  <si>
    <t>TECH A S18 Line bleu</t>
  </si>
  <si>
    <t>blue line</t>
  </si>
  <si>
    <t>80-412-19-00</t>
  </si>
  <si>
    <t>Шарф HERMAN арт. TECH A S18 Onde bleu (голубой) {blue onde}</t>
  </si>
  <si>
    <t>TECH A S18 Onde bleu</t>
  </si>
  <si>
    <t>blue onde</t>
  </si>
  <si>
    <t>80-413-14-59</t>
  </si>
  <si>
    <t>Кепка HERMAN арт. RANGE S1812 (коричневый) {brown}</t>
  </si>
  <si>
    <t>80-414-14-59</t>
  </si>
  <si>
    <t>Кепка HERMAN арт. RANGE VINTAGE (коричневый) {brown}</t>
  </si>
  <si>
    <t>RANGE VINTAGE</t>
  </si>
  <si>
    <t>80-415-14-55</t>
  </si>
  <si>
    <t>Шляпа HERMAN арт. DON PACO (коричневый) {brown}</t>
  </si>
  <si>
    <t>DON PACO</t>
  </si>
  <si>
    <t>80-416-14-59</t>
  </si>
  <si>
    <t>Шляпа HERMAN арт. DON RUSSEL (коричневый) {brown}</t>
  </si>
  <si>
    <t>DON RUSSEL</t>
  </si>
  <si>
    <t>65% полиэстер - 35% вискоза</t>
  </si>
  <si>
    <t>80-417-13-55</t>
  </si>
  <si>
    <t>Бейсболка HERMAN арт. CONQUEST STAR/S (рыжий) {cognac}</t>
  </si>
  <si>
    <t>80-417-13-59</t>
  </si>
  <si>
    <t>80-417-13-61</t>
  </si>
  <si>
    <t>80-417-13-57</t>
  </si>
  <si>
    <t>80-418-34-51</t>
  </si>
  <si>
    <t>Панама HERMAN арт. BUCKET S1810 (розовый) {fushia}</t>
  </si>
  <si>
    <t>BUCKET S1810</t>
  </si>
  <si>
    <t>fushia</t>
  </si>
  <si>
    <t>80-419-08-00</t>
  </si>
  <si>
    <t>Шарф HERMAN арт. TECH A S18 Girls (серый) {girls}</t>
  </si>
  <si>
    <t>TECH A S18 Girls</t>
  </si>
  <si>
    <t>girls</t>
  </si>
  <si>
    <t>80-420-06-00</t>
  </si>
  <si>
    <t>Шарф HERMAN арт. TECH A S18 Glasses (синий) {glasses}</t>
  </si>
  <si>
    <t>TECH A S18 Glasses</t>
  </si>
  <si>
    <t>glasses</t>
  </si>
  <si>
    <t>80-421-03-59</t>
  </si>
  <si>
    <t>Бейсболка HERMAN арт. WILD 015 (оливковый) {green}</t>
  </si>
  <si>
    <t>WILD 015</t>
  </si>
  <si>
    <t>80-469-02-55</t>
  </si>
  <si>
    <t>Кепка HERMAN арт. USURPER S1820 (бежевый) {beige}</t>
  </si>
  <si>
    <t>80-469-02-56</t>
  </si>
  <si>
    <t>80-469-02-57</t>
  </si>
  <si>
    <t>80-469-02-58</t>
  </si>
  <si>
    <t>80-469-02-61</t>
  </si>
  <si>
    <t>80-469-02-59</t>
  </si>
  <si>
    <t>80-423-11-00</t>
  </si>
  <si>
    <t>Козырек HERMAN арт. VISOR S1801 (зеленый) {green}</t>
  </si>
  <si>
    <t>VISOR S1801</t>
  </si>
  <si>
    <t>80-424-11-59</t>
  </si>
  <si>
    <t>Шляпа HERMAN арт. DON MIKO (зеленый) {green}</t>
  </si>
  <si>
    <t>DON MIKO</t>
  </si>
  <si>
    <t>80-425-11-00</t>
  </si>
  <si>
    <t>Шарф HERMAN арт. TECH A S18 Tribes vert (зеленый) {green tribes}</t>
  </si>
  <si>
    <t>TECH A S18 Tribes vert</t>
  </si>
  <si>
    <t>green tribes</t>
  </si>
  <si>
    <t>80-426-08-57</t>
  </si>
  <si>
    <t>Бейсболка HERMAN арт. WILD 003 (серый) {grey}</t>
  </si>
  <si>
    <t>WILD 003</t>
  </si>
  <si>
    <t>80-427-08-57</t>
  </si>
  <si>
    <t>Бейсболка HERMAN арт. WILD 004 (серый) {grey}</t>
  </si>
  <si>
    <t>80-427-08-59</t>
  </si>
  <si>
    <t>80-428-08-59</t>
  </si>
  <si>
    <t>Бейсболка HERMAN арт. WILD 002 (серый) {grey}</t>
  </si>
  <si>
    <t>80-428-08-57</t>
  </si>
  <si>
    <t>80-429-05-57</t>
  </si>
  <si>
    <t>Кепка HERMAN арт. USURPER S17 POLO (темно-серый) {charcoal}</t>
  </si>
  <si>
    <t>USURPER S17 POLO</t>
  </si>
  <si>
    <t>80-430-08-57</t>
  </si>
  <si>
    <t>Козырек HERMAN арт. WILD 005 (серый) {grey}</t>
  </si>
  <si>
    <t>WILD 005</t>
  </si>
  <si>
    <t>80-431-08-56</t>
  </si>
  <si>
    <t>Панама HERMAN арт. WILD 007 (серый) {grey}</t>
  </si>
  <si>
    <t>WILD 007</t>
  </si>
  <si>
    <t>80-431-08-60</t>
  </si>
  <si>
    <t>80-432-08-00</t>
  </si>
  <si>
    <t>Шарф HERMAN арт. TECH A S18 Grenouille gris (серый) {grey frog}</t>
  </si>
  <si>
    <t>TECH A S18 Grenouille gris</t>
  </si>
  <si>
    <t>grey frog</t>
  </si>
  <si>
    <t>80-433-08-00</t>
  </si>
  <si>
    <t>Шарф HERMAN арт. TECH A S18 Jump gris (серый) {grey jump}</t>
  </si>
  <si>
    <t>TECH A S18 Jump gris</t>
  </si>
  <si>
    <t>grey jump</t>
  </si>
  <si>
    <t>80-434-08-00</t>
  </si>
  <si>
    <t>Шарф HERMAN арт. TECH A S18 Crane gris (серый) {grey skull}</t>
  </si>
  <si>
    <t>TECH A S18 Crane gris</t>
  </si>
  <si>
    <t>grey skull</t>
  </si>
  <si>
    <t>80-435-35-00</t>
  </si>
  <si>
    <t>Шарф HERMAN арт. TECH A S18 Ibis (разноцветный) {ibis}</t>
  </si>
  <si>
    <t>TECH A S18 Ibis</t>
  </si>
  <si>
    <t>ibis</t>
  </si>
  <si>
    <t>80-436-02-55</t>
  </si>
  <si>
    <t>Шляпа HERMAN арт. QUEEN SPARK (кремовый) {multi}</t>
  </si>
  <si>
    <t>QUEEN SPARK</t>
  </si>
  <si>
    <t>multi</t>
  </si>
  <si>
    <t>80-436-02-57</t>
  </si>
  <si>
    <t>80-437-02-57</t>
  </si>
  <si>
    <t>Панама HERMAN арт. CONQUEST S1815 (бежевый / оранжевый) {hippie}</t>
  </si>
  <si>
    <t>CONQUEST S1815</t>
  </si>
  <si>
    <t>80-438-02-00</t>
  </si>
  <si>
    <t>Шляпа HERMAN арт. MACRAINBOW (бежевый) {natural}</t>
  </si>
  <si>
    <t>MACRAINBOW</t>
  </si>
  <si>
    <t>80-439-02-55</t>
  </si>
  <si>
    <t>Шляпа HERMAN арт. MACREESE (бежевый) {natural}</t>
  </si>
  <si>
    <t>MACREESE</t>
  </si>
  <si>
    <t>80-439-02-57</t>
  </si>
  <si>
    <t>80-439-02-61</t>
  </si>
  <si>
    <t>80-439-02-59</t>
  </si>
  <si>
    <t>80-440-02-00</t>
  </si>
  <si>
    <t>Шляпа HERMAN арт. QUEEN RAINBOW (бежевый) {natural}</t>
  </si>
  <si>
    <t>QUEEN RAINBOW</t>
  </si>
  <si>
    <t>80-159-06-00</t>
  </si>
  <si>
    <t>Бейсболка HERMAN арт. CONQUEST S POLO (темно-синий) {navy}</t>
  </si>
  <si>
    <t>CONQUEST S POLO</t>
  </si>
  <si>
    <t>80-441-16-00</t>
  </si>
  <si>
    <t>Козырек HERMAN арт. VISOR S1809 (темно-синий) {navy}</t>
  </si>
  <si>
    <t>VISOR S1809</t>
  </si>
  <si>
    <t>80-442-16-00</t>
  </si>
  <si>
    <t>Шляпа HERMAN арт. CONQUEST S1810 (темно-синий) {navy}</t>
  </si>
  <si>
    <t>CONQUEST S1810</t>
  </si>
  <si>
    <t>80-443-16-55</t>
  </si>
  <si>
    <t>Шляпа HERMAN арт. DON FISH (темно-синий) {navy}</t>
  </si>
  <si>
    <t>DON FISH</t>
  </si>
  <si>
    <t>80-443-16-59</t>
  </si>
  <si>
    <t>80-443-16-61</t>
  </si>
  <si>
    <t>80-443-16-57</t>
  </si>
  <si>
    <t>80-444-06-59</t>
  </si>
  <si>
    <t>Шляпа HERMAN арт. DON DUCK (синий) {blue}</t>
  </si>
  <si>
    <t>DON DUCK</t>
  </si>
  <si>
    <t>80-444-06-57</t>
  </si>
  <si>
    <t>80-445-13-00</t>
  </si>
  <si>
    <t>Козырек HERMAN арт. VISOR S1803 (оранжевый) {orange}</t>
  </si>
  <si>
    <t>VISOR S1803</t>
  </si>
  <si>
    <t>80-446-13-00</t>
  </si>
  <si>
    <t>Шляпа HERMAN арт. MACCORDY (оранжевый) {orange}</t>
  </si>
  <si>
    <t>MACCORDY</t>
  </si>
  <si>
    <t>80-447-13-00</t>
  </si>
  <si>
    <t>Шарф HERMAN арт. TECH A S18 Ethno orange (оранжевый) {orange ethno}</t>
  </si>
  <si>
    <t>TECH A S18 Ethno orange</t>
  </si>
  <si>
    <t>orange ethno</t>
  </si>
  <si>
    <t>80-448-13-00</t>
  </si>
  <si>
    <t>Шарф HERMAN арт. TECH A S18 Playa orange (оранжевый) {orange playa}</t>
  </si>
  <si>
    <t>TECH A S18 Playa orange</t>
  </si>
  <si>
    <t>orange playa</t>
  </si>
  <si>
    <t>80-449-18-00</t>
  </si>
  <si>
    <t>Шарф HERMAN арт. TECH A S18 Palm (голубой) {palm}</t>
  </si>
  <si>
    <t>TECH A S18 Palm</t>
  </si>
  <si>
    <t>palm</t>
  </si>
  <si>
    <t>80-450-34-53</t>
  </si>
  <si>
    <t>Кепка HERMAN арт. CONQUEST S1821 (розовый) {pink}</t>
  </si>
  <si>
    <t>53 XS/S</t>
  </si>
  <si>
    <t>CONQUEST S1821</t>
  </si>
  <si>
    <t>80-451-34-00</t>
  </si>
  <si>
    <t>Шарф HERMAN арт. TECH A S18 Boom rose (розовый) {pink boom}</t>
  </si>
  <si>
    <t>TECH A S18 Boom rose</t>
  </si>
  <si>
    <t>pink boom</t>
  </si>
  <si>
    <t>80-452-34-00</t>
  </si>
  <si>
    <t>Шарф HERMAN арт. TECH A S18 Dog rose (розовый) {pink dog}</t>
  </si>
  <si>
    <t>TECH A S18 Dog rose</t>
  </si>
  <si>
    <t>pink dog</t>
  </si>
  <si>
    <t>80-453-34-00</t>
  </si>
  <si>
    <t>Шарф HERMAN арт. TECH A S18 Drop rose (розовый) {pink drop}</t>
  </si>
  <si>
    <t>TECH A S18 Drop rose</t>
  </si>
  <si>
    <t>pink drop</t>
  </si>
  <si>
    <t>80-454-34-00</t>
  </si>
  <si>
    <t>Шарф HERMAN арт. TECH A S18 Hibou rose (розовый) {pink owl}</t>
  </si>
  <si>
    <t>TECH A S18 Hibou rose</t>
  </si>
  <si>
    <t>pink owl</t>
  </si>
  <si>
    <t>80-455-41-55</t>
  </si>
  <si>
    <t>Кепка HERMAN арт. ADVANCER PATCH (фиолетовый) {purple}</t>
  </si>
  <si>
    <t>ADVANCER PATCH</t>
  </si>
  <si>
    <t>80% лен - 20% хлопок</t>
  </si>
  <si>
    <t>80-455-41-57</t>
  </si>
  <si>
    <t>80-455-41-61</t>
  </si>
  <si>
    <t>80-455-41-59</t>
  </si>
  <si>
    <t>80-183-41-57</t>
  </si>
  <si>
    <t>Кепка HERMAN арт. USURPER S1701 (фиолетовый) {purple}</t>
  </si>
  <si>
    <t>USURPER S1701</t>
  </si>
  <si>
    <t>80-178-18-59</t>
  </si>
  <si>
    <t>Кепка HERMAN арт. DISPATCH S1701 (красный) {red}</t>
  </si>
  <si>
    <t>DISPATCH S1701</t>
  </si>
  <si>
    <t>80-456-18-00</t>
  </si>
  <si>
    <t>Козырек HERMAN арт. VISOR S1701 (красный) {red}</t>
  </si>
  <si>
    <t>VISOR S1701</t>
  </si>
  <si>
    <t>80-457-18-55</t>
  </si>
  <si>
    <t>Шляпа HERMAN арт. BOATER S1802 (бежевый / бордовый) {red}</t>
  </si>
  <si>
    <t>80-457-18-57</t>
  </si>
  <si>
    <t>80-457-18-61</t>
  </si>
  <si>
    <t>80-457-18-59</t>
  </si>
  <si>
    <t>80-458-18-59</t>
  </si>
  <si>
    <t>Шляпа HERMAN арт. SUAREZ (красный) {red}</t>
  </si>
  <si>
    <t>SUAREZ</t>
  </si>
  <si>
    <t>100% солома Токилья</t>
  </si>
  <si>
    <t>80-459-35-00</t>
  </si>
  <si>
    <t>Шарф HERMAN арт. TECH A S18 Robot (разноцветный) {robot}</t>
  </si>
  <si>
    <t>TECH A S18 Robot</t>
  </si>
  <si>
    <t>robot</t>
  </si>
  <si>
    <t>80-460-08-59</t>
  </si>
  <si>
    <t>Кепка HERMAN арт. RANGE STAR (серый) {taupe}</t>
  </si>
  <si>
    <t>RANGE STAR</t>
  </si>
  <si>
    <t>80-184-02-58</t>
  </si>
  <si>
    <t>Кепка HERMAN арт. USURPER S1702 (бежевый) {taupe}</t>
  </si>
  <si>
    <t>80-461-14-59</t>
  </si>
  <si>
    <t>Шляпа HERMAN арт. DON DARIO (коричневый) {tobacco}</t>
  </si>
  <si>
    <t>DON DARIO</t>
  </si>
  <si>
    <t>80-461-14-57</t>
  </si>
  <si>
    <t>80-461-14-55</t>
  </si>
  <si>
    <t>80-461-14-61</t>
  </si>
  <si>
    <t>80-462-14-59</t>
  </si>
  <si>
    <t>Шляпа HERMAN арт. DON GLOVER (коричневый) {tobacco}</t>
  </si>
  <si>
    <t>80-070-14-55</t>
  </si>
  <si>
    <t>Шляпа HERMAN арт. LESTER (светло-коричневый) {tobacco}</t>
  </si>
  <si>
    <t>LESTER</t>
  </si>
  <si>
    <t>80-070-14-57</t>
  </si>
  <si>
    <t>80-070-14-59</t>
  </si>
  <si>
    <t>80-070-14-61</t>
  </si>
  <si>
    <t>80-463-14-59</t>
  </si>
  <si>
    <t>Шляпа HERMAN арт. MACLOYAL (коричневый) {tobacco}</t>
  </si>
  <si>
    <t>80-463-14-55</t>
  </si>
  <si>
    <t>80-463-14-57</t>
  </si>
  <si>
    <t>80-463-14-61</t>
  </si>
  <si>
    <t>80-464-09-59</t>
  </si>
  <si>
    <t>Шляпа HERMAN арт. MACPUERTO (черный) {black}</t>
  </si>
  <si>
    <t>MACPUERTO</t>
  </si>
  <si>
    <t>80-465-17-57</t>
  </si>
  <si>
    <t>Бейсболка HERMAN арт. WILD 019 (белый) {white}</t>
  </si>
  <si>
    <t>WILD 019</t>
  </si>
  <si>
    <t>80-466-17-57</t>
  </si>
  <si>
    <t>Бейсболка HERMAN арт. WILD 001 (белый) {white}</t>
  </si>
  <si>
    <t>80-466-17-59</t>
  </si>
  <si>
    <t>80-467-17-60</t>
  </si>
  <si>
    <t>Шляпа HERMAN арт. DON WEMBLEY (белый) {white}</t>
  </si>
  <si>
    <t>DON WEMBLEY</t>
  </si>
  <si>
    <t>80-468-48-00</t>
  </si>
  <si>
    <t>Шарф HERMAN арт. TECH A S18 Wild (черный / белый) {wild}</t>
  </si>
  <si>
    <t>TECH A S18 Wild</t>
  </si>
  <si>
    <t>wild</t>
  </si>
  <si>
    <t>80-470-09-00</t>
  </si>
  <si>
    <t>Балаклава HERMAN арт. FREEZE 4200 (черный) {black}</t>
  </si>
  <si>
    <t>FREEZE 4200</t>
  </si>
  <si>
    <t>80-161-08-57</t>
  </si>
  <si>
    <t>Бейсболка HERMAN арт. CONQUEST SWEAT (серый) {grey}</t>
  </si>
  <si>
    <t>80-161-08-58</t>
  </si>
  <si>
    <t>80-161-08-59</t>
  </si>
  <si>
    <t>80-161-08-61</t>
  </si>
  <si>
    <t>80-471-09-57</t>
  </si>
  <si>
    <t>Бейсболка HERMAN арт. CONQUEST W17005 (черный) {black}</t>
  </si>
  <si>
    <t>CONQUEST W17005</t>
  </si>
  <si>
    <t>80-471-09-58</t>
  </si>
  <si>
    <t>80-471-09-59</t>
  </si>
  <si>
    <t>80-471-09-61</t>
  </si>
  <si>
    <t>80-471-16-57</t>
  </si>
  <si>
    <t>Бейсболка HERMAN арт. CONQUEST W17005 (темно-синий) {navy}</t>
  </si>
  <si>
    <t>80-471-16-59</t>
  </si>
  <si>
    <t>80-471-16-61</t>
  </si>
  <si>
    <t>80-472-09-00</t>
  </si>
  <si>
    <t>Варежки HERMAN арт. JUSTIN 8185 (черный) {black}</t>
  </si>
  <si>
    <t>JUSTIN 8185</t>
  </si>
  <si>
    <t>80-472-08-00</t>
  </si>
  <si>
    <t>Варежки HERMAN арт. JUSTIN 8185 (серый) {grey}</t>
  </si>
  <si>
    <t>80-472-16-00</t>
  </si>
  <si>
    <t>Варежки HERMAN арт. JUSTIN 8185 (темно-синий) {navy}</t>
  </si>
  <si>
    <t>80-472-17-00</t>
  </si>
  <si>
    <t>Варежки HERMAN арт. JUSTIN 8185 (белый) {offwhite}</t>
  </si>
  <si>
    <t>80-472-01-00</t>
  </si>
  <si>
    <t>Варежки HERMAN арт. JUSTIN 8185 (светло-серый) {pearl}</t>
  </si>
  <si>
    <t>80-472-06-00</t>
  </si>
  <si>
    <t>Варежки HERMAN арт. JUSTIN 8185 (синий) {petrol blue}</t>
  </si>
  <si>
    <t>petrol blue</t>
  </si>
  <si>
    <t>80-472-02-00</t>
  </si>
  <si>
    <t>Варежки HERMAN арт. JUSTIN 8185 (бежевый) {putty}</t>
  </si>
  <si>
    <t>80-472-86-00</t>
  </si>
  <si>
    <t>Варежки HERMAN арт. JUSTIN 8185 (малиновый) {raspberry}</t>
  </si>
  <si>
    <t>80-472-15-00</t>
  </si>
  <si>
    <t>Варежки HERMAN арт. JUSTIN 8185 (светло-коричневый) {taupe}</t>
  </si>
  <si>
    <t>80-473-09-00</t>
  </si>
  <si>
    <t>Варежки HERMAN арт. PYROP W17 (черный) {black}</t>
  </si>
  <si>
    <t>PYROP W17</t>
  </si>
  <si>
    <t>80-473-08-00</t>
  </si>
  <si>
    <t>Варежки HERMAN арт. PYROP W17 (серый) {grey}</t>
  </si>
  <si>
    <t>80-473-17-00</t>
  </si>
  <si>
    <t>Варежки HERMAN арт. PYROP W17 (белый) {white}</t>
  </si>
  <si>
    <t>80-474-13-57</t>
  </si>
  <si>
    <t>Кепка HERMAN арт. ADVANCER W17006 (рыжий) {red}</t>
  </si>
  <si>
    <t>ADVANCER W17006</t>
  </si>
  <si>
    <t>80-474-13-59</t>
  </si>
  <si>
    <t>80-474-13-61</t>
  </si>
  <si>
    <t>80-289-14-55</t>
  </si>
  <si>
    <t>Кепка HERMAN арт. ADVANCER W17001 (коричневый) {orange}</t>
  </si>
  <si>
    <t>80-289-14-57</t>
  </si>
  <si>
    <t>80-289-14-59</t>
  </si>
  <si>
    <t>80-289-14-61</t>
  </si>
  <si>
    <t>80-290-08-55</t>
  </si>
  <si>
    <t>Кепка HERMAN арт. ADVANCER W17002 (серый) {grey}</t>
  </si>
  <si>
    <t>80-290-08-57</t>
  </si>
  <si>
    <t>80-290-08-59</t>
  </si>
  <si>
    <t>80-290-08-61</t>
  </si>
  <si>
    <t>80-474-11-57</t>
  </si>
  <si>
    <t>Кепка HERMAN арт. ADVANCER W17006 (зеленый) {green}</t>
  </si>
  <si>
    <t>80-474-11-59</t>
  </si>
  <si>
    <t>80-474-11-61</t>
  </si>
  <si>
    <t>80-475-14-55</t>
  </si>
  <si>
    <t>Кепка HERMAN арт. ADVANCER W17007 (коричневый) {brown}</t>
  </si>
  <si>
    <t>ADVANCER W17007</t>
  </si>
  <si>
    <t>80-475-14-56</t>
  </si>
  <si>
    <t>80-475-14-57</t>
  </si>
  <si>
    <t>80-475-14-58</t>
  </si>
  <si>
    <t>80-475-14-59</t>
  </si>
  <si>
    <t>80-475-14-60</t>
  </si>
  <si>
    <t>80-475-14-61</t>
  </si>
  <si>
    <t>80-292-20-56</t>
  </si>
  <si>
    <t>Кепка HERMAN арт. BOXER W17001 (желтый) {yellow}</t>
  </si>
  <si>
    <t>80-292-20-58</t>
  </si>
  <si>
    <t>80-294-08-57</t>
  </si>
  <si>
    <t>Кепка HERMAN арт. DISCOVERY W17001 (серый) {grey}</t>
  </si>
  <si>
    <t>80-294-08-59</t>
  </si>
  <si>
    <t>80-294-08-61</t>
  </si>
  <si>
    <t>80-110-14-58</t>
  </si>
  <si>
    <t>Кепка HERMAN арт. DISPATCH W16001 (коричневый) {brown}</t>
  </si>
  <si>
    <t>80-110-14-60</t>
  </si>
  <si>
    <t>80-298-14-57</t>
  </si>
  <si>
    <t>Кепка HERMAN арт. DISPATCH W17001 (коричневый) {brown}</t>
  </si>
  <si>
    <t>80-298-14-59</t>
  </si>
  <si>
    <t>80-298-14-61</t>
  </si>
  <si>
    <t>80-460-13-57</t>
  </si>
  <si>
    <t>Кепка HERMAN арт. RANGE STAR (рыжий) {cognac}</t>
  </si>
  <si>
    <t>80-460-13-59</t>
  </si>
  <si>
    <t>80-460-13-61</t>
  </si>
  <si>
    <t>80-460-16-57</t>
  </si>
  <si>
    <t>Кепка HERMAN арт. RANGE STAR (темно-синий) {navy}</t>
  </si>
  <si>
    <t>80-460-16-59</t>
  </si>
  <si>
    <t>80-460-16-61</t>
  </si>
  <si>
    <t>80-181-16-55</t>
  </si>
  <si>
    <t>Кепка HERMAN арт. RANGE SWEAT (темно-синий) {navy}</t>
  </si>
  <si>
    <t>80-181-16-56</t>
  </si>
  <si>
    <t>80-181-16-58</t>
  </si>
  <si>
    <t>80-181-16-60</t>
  </si>
  <si>
    <t>80-181-16-62</t>
  </si>
  <si>
    <t>80-181-16-57</t>
  </si>
  <si>
    <t>80-181-16-59</t>
  </si>
  <si>
    <t>80-181-16-61</t>
  </si>
  <si>
    <t>80-302-06-57</t>
  </si>
  <si>
    <t>Кепка HERMAN арт. RANGE W17003 (синий) {blue}</t>
  </si>
  <si>
    <t>50% - шерсть - 45% полиамид - 5% полиэстер</t>
  </si>
  <si>
    <t>80-302-06-55</t>
  </si>
  <si>
    <t>80-302-06-61</t>
  </si>
  <si>
    <t>80-303-08-57</t>
  </si>
  <si>
    <t>Кепка HERMAN арт. RANGE W17004 (серый) {grey}</t>
  </si>
  <si>
    <t>80-303-08-58</t>
  </si>
  <si>
    <t>80-303-08-59</t>
  </si>
  <si>
    <t>80-303-08-60</t>
  </si>
  <si>
    <t>80-303-08-61</t>
  </si>
  <si>
    <t>80-304-14-57</t>
  </si>
  <si>
    <t>Кепка HERMAN арт. RANGE W17005 (коричневый) {brown}</t>
  </si>
  <si>
    <t>80-304-14-59</t>
  </si>
  <si>
    <t>80-304-14-61</t>
  </si>
  <si>
    <t>80-304-08-57</t>
  </si>
  <si>
    <t>Кепка HERMAN арт. RANGE W17005 (серый) {grey}</t>
  </si>
  <si>
    <t>80-304-08-59</t>
  </si>
  <si>
    <t>80-304-08-61</t>
  </si>
  <si>
    <t>80-304-08-55</t>
  </si>
  <si>
    <t>80-119-09-57</t>
  </si>
  <si>
    <t>Кепка HERMAN арт. USURPER DUKE (черный) {black}</t>
  </si>
  <si>
    <t>USURPER DUKE</t>
  </si>
  <si>
    <t>80-307-06-56</t>
  </si>
  <si>
    <t>Кепка HERMAN арт. USURPER W17002 (синий) {blue}</t>
  </si>
  <si>
    <t>80-307-06-57</t>
  </si>
  <si>
    <t>80-307-06-59</t>
  </si>
  <si>
    <t>80-307-06-61</t>
  </si>
  <si>
    <t>80-309-08-57</t>
  </si>
  <si>
    <t>Кепка HERMAN арт. USURPER W17004 (серый) {grey}</t>
  </si>
  <si>
    <t>80-309-08-59</t>
  </si>
  <si>
    <t>80-309-08-61</t>
  </si>
  <si>
    <t>80-476-09-09</t>
  </si>
  <si>
    <t>Перчатки HERMAN арт. DRIVER W17001 (черный) {black}</t>
  </si>
  <si>
    <t>DRIVER W17001</t>
  </si>
  <si>
    <t>80-476-09-10</t>
  </si>
  <si>
    <t>80-476-14-08</t>
  </si>
  <si>
    <t>Перчатки HERMAN арт. DRIVER W17001 (коричневый) {brown}</t>
  </si>
  <si>
    <t>80-476-14-10</t>
  </si>
  <si>
    <t>80-477-05-07</t>
  </si>
  <si>
    <t>Перчатки HERMAN арт. FREEZE 3610 (темно-серый) {dark grey}</t>
  </si>
  <si>
    <t>FREEZE 3610</t>
  </si>
  <si>
    <t>80-477-05-00</t>
  </si>
  <si>
    <t>80-478-34-07</t>
  </si>
  <si>
    <t>Перчатки HERMAN арт. FREEZE 3622 (розовый) {fushia}</t>
  </si>
  <si>
    <t>FREEZE 3622</t>
  </si>
  <si>
    <t>80-479-09-00</t>
  </si>
  <si>
    <t>Перчатки HERMAN арт. FREEZE 4610 (черный) {black}</t>
  </si>
  <si>
    <t>FREEZE 4610</t>
  </si>
  <si>
    <t>80-479-05-00</t>
  </si>
  <si>
    <t>Перчатки HERMAN арт. FREEZE 4610 (темно-серый) {dark grey}</t>
  </si>
  <si>
    <t>80-312-17-00</t>
  </si>
  <si>
    <t>Повязка HERMAN арт. JASPER (белый) {white}</t>
  </si>
  <si>
    <t>80-313-09-00</t>
  </si>
  <si>
    <t>Повязка HERMAN арт. JUSTIN 8117 (черный) {black}</t>
  </si>
  <si>
    <t>80-313-08-00</t>
  </si>
  <si>
    <t>Повязка HERMAN арт. JUSTIN 8117 (серый) {grey}</t>
  </si>
  <si>
    <t>80-313-16-00</t>
  </si>
  <si>
    <t>Повязка HERMAN арт. JUSTIN 8117 (темно-синий) {navy}</t>
  </si>
  <si>
    <t>80-313-17-00</t>
  </si>
  <si>
    <t>Повязка HERMAN арт. JUSTIN 8117 (белый) {offwhite}</t>
  </si>
  <si>
    <t>80-313-02-00</t>
  </si>
  <si>
    <t>Повязка HERMAN арт. JUSTIN 8117 (бежевый) {putty}</t>
  </si>
  <si>
    <t>80-313-86-00</t>
  </si>
  <si>
    <t>Повязка HERMAN арт. JUSTIN 8117 (малиновый) {raspberry}</t>
  </si>
  <si>
    <t>80-313-18-00</t>
  </si>
  <si>
    <t>Повязка HERMAN арт. JUSTIN 8117 (красный) {red}</t>
  </si>
  <si>
    <t>80-313-15-00</t>
  </si>
  <si>
    <t>Повязка HERMAN арт. JUSTIN 8117 (светло-коричневый) {taupe}</t>
  </si>
  <si>
    <t>80-480-09-00</t>
  </si>
  <si>
    <t>Повязка HERMAN арт. JUSTIN 8133 (черный) {black}</t>
  </si>
  <si>
    <t>JUSTIN 8133</t>
  </si>
  <si>
    <t>80-480-08-00</t>
  </si>
  <si>
    <t>Повязка HERMAN арт. JUSTIN 8133 (серый) {grey}</t>
  </si>
  <si>
    <t>80-480-02-00</t>
  </si>
  <si>
    <t>Повязка HERMAN арт. JUSTIN 8133 (бежевый) {putty}</t>
  </si>
  <si>
    <t>80-481-02-00</t>
  </si>
  <si>
    <t>Подтяжки HERMAN арт. TRIGGER W17010 (бежевый) {beige}</t>
  </si>
  <si>
    <t>TRIGGER W17010</t>
  </si>
  <si>
    <t>80-481-09-00</t>
  </si>
  <si>
    <t>Подтяжки HERMAN арт. TRIGGER W17010 (черный) {black}</t>
  </si>
  <si>
    <t>80-481-08-00</t>
  </si>
  <si>
    <t>Подтяжки HERMAN арт. TRIGGER W17010 (серый) {grey}</t>
  </si>
  <si>
    <t>80-481-16-00</t>
  </si>
  <si>
    <t>Подтяжки HERMAN арт. TRIGGER W17010 (темно-синий) {navy}</t>
  </si>
  <si>
    <t>80-481-18-00</t>
  </si>
  <si>
    <t>Подтяжки HERMAN арт. TRIGGER W17010 (красный) {red}</t>
  </si>
  <si>
    <t>80-482-09-57</t>
  </si>
  <si>
    <t>Шапка HERMAN арт. BUCK W17001 (черный) {black}</t>
  </si>
  <si>
    <t>BUCK W17001</t>
  </si>
  <si>
    <t>80-482-09-59</t>
  </si>
  <si>
    <t>80-482-14-57</t>
  </si>
  <si>
    <t>Шапка HERMAN арт. BUCK W17001 (коричневый) {brown}</t>
  </si>
  <si>
    <t>80-482-14-59</t>
  </si>
  <si>
    <t>80-482-05-55</t>
  </si>
  <si>
    <t>Шапка HERMAN арт. BUCK W17001 (темно-серый) {dark grey}</t>
  </si>
  <si>
    <t>80-482-05-59</t>
  </si>
  <si>
    <t>80-142-14-00</t>
  </si>
  <si>
    <t>Шапка HERMAN арт. BACALL (коричневый) {brown}</t>
  </si>
  <si>
    <t>BACALL</t>
  </si>
  <si>
    <t>80-483-09-00</t>
  </si>
  <si>
    <t>Шапка HERMAN арт. EDMOND 001 (черный) {black}</t>
  </si>
  <si>
    <t>EDMOND 001</t>
  </si>
  <si>
    <t>80-483-08-00</t>
  </si>
  <si>
    <t>Шапка HERMAN арт. EDMOND 001 (серый) {grey}</t>
  </si>
  <si>
    <t>80-483-16-00</t>
  </si>
  <si>
    <t>Шапка HERMAN арт. EDMOND 001 (темно-синий) {navy}</t>
  </si>
  <si>
    <t>80-484-09-00</t>
  </si>
  <si>
    <t>Шапка HERMAN арт. EDMOND 002 (черный) {black}</t>
  </si>
  <si>
    <t>EDMOND 002</t>
  </si>
  <si>
    <t>80-484-14-00</t>
  </si>
  <si>
    <t>Шапка HERMAN арт. EDMOND 002 (коричневый) {brown}</t>
  </si>
  <si>
    <t>80-484-16-00</t>
  </si>
  <si>
    <t>Шапка HERMAN арт. EDMOND 002 (темно-синий) {navy}</t>
  </si>
  <si>
    <t>80-485-02-00</t>
  </si>
  <si>
    <t>Шапка HERMAN арт. EDMOND 009 (бежевый) {beige}</t>
  </si>
  <si>
    <t>EDMOND 009</t>
  </si>
  <si>
    <t>75% акрил - 15 шерсть - 10% альпака</t>
  </si>
  <si>
    <t>80-485-06-00</t>
  </si>
  <si>
    <t>Шапка HERMAN арт. EDMOND 009 (синий) {blue}</t>
  </si>
  <si>
    <t>80-485-14-00</t>
  </si>
  <si>
    <t>Шапка HERMAN арт. EDMOND 009 (коричневый) {red}</t>
  </si>
  <si>
    <t>80-315-06-00</t>
  </si>
  <si>
    <t>Шапка HERMAN арт. EDMOND 011 (синий / голубой) {blue}</t>
  </si>
  <si>
    <t>80-315-41-00</t>
  </si>
  <si>
    <t>Шапка HERMAN арт. EDMOND 011 (бордовый / синий) {burgundy}</t>
  </si>
  <si>
    <t>80-315-16-00</t>
  </si>
  <si>
    <t>Шапка HERMAN арт. EDMOND 011 (синий / красный) {navy}</t>
  </si>
  <si>
    <t>80-315-20-00</t>
  </si>
  <si>
    <t>Шапка HERMAN арт. EDMOND 011 (рыжий / фиолетовый) {ochre}</t>
  </si>
  <si>
    <t>ochre</t>
  </si>
  <si>
    <t>80-315-01-00</t>
  </si>
  <si>
    <t>Шапка HERMAN арт. EDMOND 011 (светло-серый / синий) {pearl}</t>
  </si>
  <si>
    <t>80-316-16-00</t>
  </si>
  <si>
    <t>Шапка HERMAN арт. EDMOND 013 (темно-синий) {blue}</t>
  </si>
  <si>
    <t>80-316-08-00</t>
  </si>
  <si>
    <t>Шапка HERMAN арт. EDMOND 013 (серый) {grey}</t>
  </si>
  <si>
    <t>80-486-09-00</t>
  </si>
  <si>
    <t>Шапка HERMAN арт. FREEZE 4108 (черный) {black}</t>
  </si>
  <si>
    <t>FREEZE 4108</t>
  </si>
  <si>
    <t>80-486-17-00</t>
  </si>
  <si>
    <t>Шапка HERMAN арт. FREEZE 4108 (белый) {offwhite}</t>
  </si>
  <si>
    <t>80-317-09-00</t>
  </si>
  <si>
    <t>Шапка HERMAN арт. JUSTIN 8100 (черный) {black}</t>
  </si>
  <si>
    <t>80-317-16-00</t>
  </si>
  <si>
    <t>Шапка HERMAN арт. JUSTIN 8100 (темно-синий) {navy}</t>
  </si>
  <si>
    <t>80-317-17-00</t>
  </si>
  <si>
    <t>Шапка HERMAN арт. JUSTIN 8100 (белый) {offwhite}</t>
  </si>
  <si>
    <t>80-317-01-00</t>
  </si>
  <si>
    <t>Шапка HERMAN арт. JUSTIN 8100 (светло-серый) {pearl}</t>
  </si>
  <si>
    <t>80-317-02-00</t>
  </si>
  <si>
    <t>Шапка HERMAN арт. JUSTIN 8100 (бежевый) {putty}</t>
  </si>
  <si>
    <t>80-317-15-00</t>
  </si>
  <si>
    <t>Шапка HERMAN арт. JUSTIN 8100 (светло-коричневый) {taupe}</t>
  </si>
  <si>
    <t>80-488-09-00</t>
  </si>
  <si>
    <t>Шапка HERMAN арт. JUSTIN 8170 (черный) {black}</t>
  </si>
  <si>
    <t>JUSTIN 8170</t>
  </si>
  <si>
    <t>80-488-16-00</t>
  </si>
  <si>
    <t>Шапка HERMAN арт. JUSTIN 8170 (темно-синий) {navy}</t>
  </si>
  <si>
    <t>80-488-17-00</t>
  </si>
  <si>
    <t>Шапка HERMAN арт. JUSTIN 8170 (белый) {offwhite}</t>
  </si>
  <si>
    <t>80-489-02-00</t>
  </si>
  <si>
    <t>Шапка HERMAN арт. JUSTIN 8172 (бежевый) {beige}</t>
  </si>
  <si>
    <t>JUSTIN 8172</t>
  </si>
  <si>
    <t>80-322-02-00</t>
  </si>
  <si>
    <t>Шапка HERMAN арт. JUSTIN 8230 (бежевый) {beige}</t>
  </si>
  <si>
    <t>80-323-08-00</t>
  </si>
  <si>
    <t>Шапка HERMAN арт. JUSTIN 8231 (серый) {grey}</t>
  </si>
  <si>
    <t>80-490-14-00</t>
  </si>
  <si>
    <t>Шапка HERMAN арт. JUSTIN 8249 (коричневый) {brown}</t>
  </si>
  <si>
    <t>JUSTIN 8249</t>
  </si>
  <si>
    <t>80-490-35-00</t>
  </si>
  <si>
    <t>Шапка HERMAN арт. JUSTIN 8249 (разноцветный) {red}</t>
  </si>
  <si>
    <t>80-491-01-00</t>
  </si>
  <si>
    <t>Шапка HERMAN арт. JUSTIN 8505 (светло-серый) {pearl}</t>
  </si>
  <si>
    <t>80-491-15-00</t>
  </si>
  <si>
    <t>Шапка HERMAN арт. JUSTIN 8505 (светло-коричневый) {taupe}</t>
  </si>
  <si>
    <t>80-492-08-00</t>
  </si>
  <si>
    <t>Шапка HERMAN арт. JUSTIN 8511 (серый) {grey}</t>
  </si>
  <si>
    <t>JUSTIN 8511</t>
  </si>
  <si>
    <t>80-493-09-00</t>
  </si>
  <si>
    <t>Шапка HERMAN арт. JUSTIN 8523 (черный) {black}</t>
  </si>
  <si>
    <t>JUSTIN 8523</t>
  </si>
  <si>
    <t>80-493-19-00</t>
  </si>
  <si>
    <t>Шапка HERMAN арт. JUSTIN 8523 (голубой) {blue}</t>
  </si>
  <si>
    <t>80-493-14-00</t>
  </si>
  <si>
    <t>Шапка HERMAN арт. JUSTIN 8523 (коричневый) {brown}</t>
  </si>
  <si>
    <t>80-493-16-00</t>
  </si>
  <si>
    <t>Шапка HERMAN арт. JUSTIN 8523 (темно-синий) {navy}</t>
  </si>
  <si>
    <t>80-493-34-00</t>
  </si>
  <si>
    <t>Шапка HERMAN арт. JUSTIN 8523 (розовый) {pink}</t>
  </si>
  <si>
    <t>80-494-09-00</t>
  </si>
  <si>
    <t>Шапка HERMAN арт. JUSTIN 8533 (черный) {black}</t>
  </si>
  <si>
    <t>JUSTIN 8533</t>
  </si>
  <si>
    <t>80-494-05-00</t>
  </si>
  <si>
    <t>Шапка HERMAN арт. JUSTIN 8533 (темно-серый) {charcoal}</t>
  </si>
  <si>
    <t>80-494-08-00</t>
  </si>
  <si>
    <t>Шапка HERMAN арт. JUSTIN 8533 (серый) {grey}</t>
  </si>
  <si>
    <t>80-268-09-00</t>
  </si>
  <si>
    <t>Шапка HERMAN арт. JUSTIN 8534 (черный) {black}</t>
  </si>
  <si>
    <t>JUSTIN 8534</t>
  </si>
  <si>
    <t>80-268-16-00</t>
  </si>
  <si>
    <t>Шапка HERMAN арт. JUSTIN 8534 (темно-синий) {navy}</t>
  </si>
  <si>
    <t>80-495-03-00</t>
  </si>
  <si>
    <t>Шапка HERMAN арт. JUSTIN 8538 (оливковый) {khaki}</t>
  </si>
  <si>
    <t>JUSTIN 8538</t>
  </si>
  <si>
    <t>80-495-41-00</t>
  </si>
  <si>
    <t>Шапка HERMAN арт. JUSTIN 8538 (фиолетовый) {purple}</t>
  </si>
  <si>
    <t>80-495-20-00</t>
  </si>
  <si>
    <t>Шапка HERMAN арт. JUSTIN 8538 (желтый) {yellow}</t>
  </si>
  <si>
    <t>80-496-09-00</t>
  </si>
  <si>
    <t>Шапка HERMAN арт. JUSTIN 8540 (черный) {black}</t>
  </si>
  <si>
    <t>JUSTIN 8540</t>
  </si>
  <si>
    <t>80-496-19-00</t>
  </si>
  <si>
    <t>Шапка HERMAN арт. JUSTIN 8540 (голубой) {blue}</t>
  </si>
  <si>
    <t>80-496-03-00</t>
  </si>
  <si>
    <t>Шапка HERMAN арт. JUSTIN 8540 (оливковый) {khaki}</t>
  </si>
  <si>
    <t>80-497-10-00</t>
  </si>
  <si>
    <t>Шапка HERMAN арт. JUSTIN 8541 (черный / серый) {black}</t>
  </si>
  <si>
    <t>JUSTIN 8541</t>
  </si>
  <si>
    <t>80-497-38-00</t>
  </si>
  <si>
    <t>Шапка HERMAN арт. JUSTIN 8541 (белый / синий) {offwhite}</t>
  </si>
  <si>
    <t>80-497-00-00</t>
  </si>
  <si>
    <t>Шапка HERMAN арт. JUSTIN 8541 (розовый / зеленый) {pink}</t>
  </si>
  <si>
    <t>80-328-17-00</t>
  </si>
  <si>
    <t>Шапка HERMAN арт. LOUISE 001 (белый) {white}</t>
  </si>
  <si>
    <t>70% полиамид - 17% акрил - 13% мохер</t>
  </si>
  <si>
    <t>80-498-17-00</t>
  </si>
  <si>
    <t>Шапка HERMAN арт. LOUISE 004 (белый) {white}</t>
  </si>
  <si>
    <t>LOUISE 004</t>
  </si>
  <si>
    <t>80-330-17-00</t>
  </si>
  <si>
    <t>Шапка HERMAN арт. LOUISE 007 (белый) {white}</t>
  </si>
  <si>
    <t>80-499-08-00</t>
  </si>
  <si>
    <t>Шапка HERMAN арт. LOUISE 008 (серый) {grey}</t>
  </si>
  <si>
    <t>LOUISE 008</t>
  </si>
  <si>
    <t>80-331-05-00</t>
  </si>
  <si>
    <t>Шапка HERMAN арт. LOUISE 010 (темно-серый) {charcoal}</t>
  </si>
  <si>
    <t>80-331-08-00</t>
  </si>
  <si>
    <t>Шапка HERMAN арт. LOUISE 010 (серый) {grey}</t>
  </si>
  <si>
    <t>80-500-08-00</t>
  </si>
  <si>
    <t>Шапка HERMAN арт. LOUISE 011 (серый) {grey}</t>
  </si>
  <si>
    <t>LOUISE 011</t>
  </si>
  <si>
    <t>80-500-01-00</t>
  </si>
  <si>
    <t>Шапка HERMAN арт. LOUISE 011 (светло-серый) {pearl}</t>
  </si>
  <si>
    <t>80-500-15-00</t>
  </si>
  <si>
    <t>Шапка HERMAN арт. LOUISE 011 (светло-коричневый) {taupe}</t>
  </si>
  <si>
    <t>80-501-06-00</t>
  </si>
  <si>
    <t>Шапка HERMAN арт. LOUISE 013 (синий) {blue}</t>
  </si>
  <si>
    <t>LOUISE 013</t>
  </si>
  <si>
    <t>57% шерсть - 22% акрил - 11% полиамид - 10% полиамид</t>
  </si>
  <si>
    <t>80-502-02-00</t>
  </si>
  <si>
    <t>Шапка HERMAN арт. MAGGY 8111 (бежевый) {beige}</t>
  </si>
  <si>
    <t>MAGGY 8111</t>
  </si>
  <si>
    <t>80-502-09-00</t>
  </si>
  <si>
    <t>Шапка HERMAN арт. MAGGY 8111 (черный) {black}</t>
  </si>
  <si>
    <t>80-502-08-00</t>
  </si>
  <si>
    <t>Шапка HERMAN арт. MAGGY 8111 (серый) {grey}</t>
  </si>
  <si>
    <t>80-503-02-00</t>
  </si>
  <si>
    <t>Шапка HERMAN арт. MAGGY 8165 (бежевый) {beige}</t>
  </si>
  <si>
    <t>MAGGY 8165</t>
  </si>
  <si>
    <t>80-503-09-00</t>
  </si>
  <si>
    <t>Шапка HERMAN арт. MAGGY 8165 (черный) {black}</t>
  </si>
  <si>
    <t>80-503-06-00</t>
  </si>
  <si>
    <t>Шапка HERMAN арт. MAGGY 8165 (синий) {blue}</t>
  </si>
  <si>
    <t>80-503-15-00</t>
  </si>
  <si>
    <t>Шапка HERMAN арт. MAGGY 8165 (светло-коричневый) {taupe}</t>
  </si>
  <si>
    <t>80-503-17-00</t>
  </si>
  <si>
    <t>Шапка HERMAN арт. MAGGY 8165 (белый) {white}</t>
  </si>
  <si>
    <t>80-339-18-00</t>
  </si>
  <si>
    <t>Шапка HERMAN арт. MAGGY 8179 (малиновый) {raspberry}</t>
  </si>
  <si>
    <t>80-345-09-00</t>
  </si>
  <si>
    <t>Шапка HERMAN арт. MAGGY 8520 (черный) {black}</t>
  </si>
  <si>
    <t>80-345-17-00</t>
  </si>
  <si>
    <t>Шапка HERMAN арт. MAGGY 8520 (белый) {white}</t>
  </si>
  <si>
    <t>80-348-02-00</t>
  </si>
  <si>
    <t>Шапка HERMAN арт. MAGGY 8528 (бежевый) {beige}</t>
  </si>
  <si>
    <t>80-348-01-00</t>
  </si>
  <si>
    <t>Шапка HERMAN арт. MAGGY 8528 (светло-серый) {putty}</t>
  </si>
  <si>
    <t>80-211-17-00</t>
  </si>
  <si>
    <t>Шапка HERMAN арт. MERYL W17 (белый) {white}</t>
  </si>
  <si>
    <t>MERYL W17</t>
  </si>
  <si>
    <t>80-504-09-00</t>
  </si>
  <si>
    <t>Шарф HERMAN арт. B-4300 (черный) {black}</t>
  </si>
  <si>
    <t>B-4300</t>
  </si>
  <si>
    <t>80-504-05-00</t>
  </si>
  <si>
    <t>Шарф HERMAN арт. B-4300 (темно-серый) {dark grey}</t>
  </si>
  <si>
    <t>80-504-34-00</t>
  </si>
  <si>
    <t>Шарф HERMAN арт. B-4300 (розовый) {fushia}</t>
  </si>
  <si>
    <t>80-504-11-00</t>
  </si>
  <si>
    <t>Шарф HERMAN арт. B-4300 (зеленый) {green}</t>
  </si>
  <si>
    <t>80-504-17-00</t>
  </si>
  <si>
    <t>Шарф HERMAN арт. B-4300 (белый) {offwhite}</t>
  </si>
  <si>
    <t>80-504-18-00</t>
  </si>
  <si>
    <t>Шарф HERMAN арт. B-4300 (красный) {red}</t>
  </si>
  <si>
    <t>80-505-54-00</t>
  </si>
  <si>
    <t>Шарф HERMAN арт. BRIDGE W17006 (бежевый / серый) {beige}</t>
  </si>
  <si>
    <t>BRIDGE W17006</t>
  </si>
  <si>
    <t>80-505-00-00</t>
  </si>
  <si>
    <t>Шарф HERMAN арт. BRIDGE W17006 (синий / серый) {blue}</t>
  </si>
  <si>
    <t>80-506-09-00</t>
  </si>
  <si>
    <t>Шарф HERMAN арт. EDMOND 005 (черный) {black}</t>
  </si>
  <si>
    <t>EDMOND 005</t>
  </si>
  <si>
    <t>80-506-16-00</t>
  </si>
  <si>
    <t>Шарф HERMAN арт. EDMOND 005 (темно-синий) {navy}</t>
  </si>
  <si>
    <t>80-507-16-00</t>
  </si>
  <si>
    <t>Шарф HERMAN арт. FREEZE 4301 (темно-синий) {navy}</t>
  </si>
  <si>
    <t>FREEZE 4301</t>
  </si>
  <si>
    <t>80-508-09-00</t>
  </si>
  <si>
    <t>Шарф HERMAN арт. JUSTIN 8120 (черный) {black}</t>
  </si>
  <si>
    <t>JUSTIN 8120</t>
  </si>
  <si>
    <t>80-508-08-00</t>
  </si>
  <si>
    <t>Шарф HERMAN арт. JUSTIN 8120 (серый) {grey}</t>
  </si>
  <si>
    <t>80-508-16-00</t>
  </si>
  <si>
    <t>Шарф HERMAN арт. JUSTIN 8120 (темно-синий) {navy}</t>
  </si>
  <si>
    <t>80-508-17-00</t>
  </si>
  <si>
    <t>Шарф HERMAN арт. JUSTIN 8120 (белый) {offwhite}</t>
  </si>
  <si>
    <t>80-508-01-00</t>
  </si>
  <si>
    <t>Шарф HERMAN арт. JUSTIN 8120 (светло-серый) {pearl}</t>
  </si>
  <si>
    <t>80-508-02-00</t>
  </si>
  <si>
    <t>Шарф HERMAN арт. JUSTIN 8120 (бежевый) {putty}</t>
  </si>
  <si>
    <t>80-508-86-00</t>
  </si>
  <si>
    <t>Шарф HERMAN арт. JUSTIN 8120 (малиновый) {raspberry}</t>
  </si>
  <si>
    <t>80-508-15-00</t>
  </si>
  <si>
    <t>Шарф HERMAN арт. JUSTIN 8120 (светло-коричневый) {taupe}</t>
  </si>
  <si>
    <t>80-509-09-00</t>
  </si>
  <si>
    <t>Шарф HERMAN арт. JUSTIN 8208 (черный) {black}</t>
  </si>
  <si>
    <t>JUSTIN 8208</t>
  </si>
  <si>
    <t>80-509-08-00</t>
  </si>
  <si>
    <t>Шарф HERMAN арт. JUSTIN 8208 (серый) {grey}</t>
  </si>
  <si>
    <t>80-509-16-00</t>
  </si>
  <si>
    <t>Шарф HERMAN арт. JUSTIN 8208 (темно-синий) {navy}</t>
  </si>
  <si>
    <t>80-509-17-00</t>
  </si>
  <si>
    <t>Шарф HERMAN арт. JUSTIN 8208 (белый) {offwhite}</t>
  </si>
  <si>
    <t>80-509-01-00</t>
  </si>
  <si>
    <t>Шарф HERMAN арт. JUSTIN 8208 (светло-серый) {pearl}</t>
  </si>
  <si>
    <t>80-509-02-00</t>
  </si>
  <si>
    <t>Шарф HERMAN арт. JUSTIN 8208 (бежевый) {putty}</t>
  </si>
  <si>
    <t>80-509-15-00</t>
  </si>
  <si>
    <t>Шарф HERMAN арт. JUSTIN 8208 (светло-коричневый) {taupe}</t>
  </si>
  <si>
    <t>80-354-08-00</t>
  </si>
  <si>
    <t>Шарф HERMAN арт. JUSTIN 8531 (серый) {grey}</t>
  </si>
  <si>
    <t>80-510-02-00</t>
  </si>
  <si>
    <t>Шарф HERMAN арт. MAGGY 8513 (бежевый) {beige}</t>
  </si>
  <si>
    <t>80-510-06-00</t>
  </si>
  <si>
    <t>Шарф HERMAN арт. MAGGY 8513 (синий) {blue}</t>
  </si>
  <si>
    <t>80-510-15-00</t>
  </si>
  <si>
    <t>Шарф HERMAN арт. MAGGY 8513 (светло-коричневый) {taupe}</t>
  </si>
  <si>
    <t>80-510-17-00</t>
  </si>
  <si>
    <t>Шарф HERMAN арт. MAGGY 8513 (белый) {white}</t>
  </si>
  <si>
    <t>80-357-12-00</t>
  </si>
  <si>
    <t>Шарф HERMAN арт. MAGGY 8521 (бордовый) {burgundy}</t>
  </si>
  <si>
    <t>80-357-17-00</t>
  </si>
  <si>
    <t>Шарф HERMAN арт. MAGGY 8521 (белый) {white}</t>
  </si>
  <si>
    <t>80-511-08-00</t>
  </si>
  <si>
    <t>Шарф HERMAN арт. MAGGY 8527 (серый) {grey}</t>
  </si>
  <si>
    <t>80-511-17-00</t>
  </si>
  <si>
    <t>Шарф HERMAN арт. MAGGY 8527 (белый) {offwhite}</t>
  </si>
  <si>
    <t>80-511-01-00</t>
  </si>
  <si>
    <t>Шарф HERMAN арт. MAGGY 8527 (светло-серый) {pearl}</t>
  </si>
  <si>
    <t>80-511-02-00</t>
  </si>
  <si>
    <t>Шарф HERMAN арт. MAGGY 8527 (бежевый) {putty}</t>
  </si>
  <si>
    <t>80-511-15-00</t>
  </si>
  <si>
    <t>Шарф HERMAN арт. MAGGY 8527 (светло-коричневый) {taupe}</t>
  </si>
  <si>
    <t>80-512-09-00</t>
  </si>
  <si>
    <t>Шарф HERMAN арт. TECH 8952 (черный) {black}</t>
  </si>
  <si>
    <t>TECH 8952</t>
  </si>
  <si>
    <t>80-214-17-00</t>
  </si>
  <si>
    <t>Шарф HERMAN арт. TYRA W17 (белый) {white}</t>
  </si>
  <si>
    <t>TYRA W17</t>
  </si>
  <si>
    <t>80-363-08-55</t>
  </si>
  <si>
    <t>Шляпа HERMAN арт. DON CASH (серый) {grey}</t>
  </si>
  <si>
    <t>80-363-08-57</t>
  </si>
  <si>
    <t>80-363-08-59</t>
  </si>
  <si>
    <t>80-363-08-61</t>
  </si>
  <si>
    <t>80-513-16-59</t>
  </si>
  <si>
    <t>Шляпа HERMAN арт. DON CREED (темно-синий) {blue}</t>
  </si>
  <si>
    <t>DON CREED</t>
  </si>
  <si>
    <t>80-513-08-57</t>
  </si>
  <si>
    <t>Шляпа HERMAN арт. DON CREED (серый) {grey}</t>
  </si>
  <si>
    <t>80-513-08-59</t>
  </si>
  <si>
    <t>80-365-13-56</t>
  </si>
  <si>
    <t>Шляпа HERMAN арт. MAC FLEMISH (оранжевый) {orange}</t>
  </si>
  <si>
    <t>80-365-13-58</t>
  </si>
  <si>
    <t>80-365-01-56</t>
  </si>
  <si>
    <t>Шляпа HERMAN арт. MAC FLEMISH (светло-серый) {pearl}</t>
  </si>
  <si>
    <t>80-365-01-58</t>
  </si>
  <si>
    <t>80-365-01-55</t>
  </si>
  <si>
    <t>80-365-06-56</t>
  </si>
  <si>
    <t>Шляпа HERMAN арт. MAC FLEMISH (синий) {petrol blue}</t>
  </si>
  <si>
    <t>80-365-06-58</t>
  </si>
  <si>
    <t>80-369-14-59</t>
  </si>
  <si>
    <t>Шляпа HERMAN арт. MAC SOFT (коричневый) {brown}</t>
  </si>
  <si>
    <t>80-369-05-57</t>
  </si>
  <si>
    <t>Шляпа HERMAN арт. MAC SOFT (темно-серый) {dark grey}</t>
  </si>
  <si>
    <t>80-369-05-55</t>
  </si>
  <si>
    <t>80-369-05-59</t>
  </si>
  <si>
    <t>80-369-05-61</t>
  </si>
  <si>
    <t>80-369-08-55</t>
  </si>
  <si>
    <t>Шляпа HERMAN арт. MAC SOFT (серый) {grey}</t>
  </si>
  <si>
    <t>80-369-08-57</t>
  </si>
  <si>
    <t>80-369-08-59</t>
  </si>
  <si>
    <t>80-369-08-61</t>
  </si>
  <si>
    <t>80-477-34-07</t>
  </si>
  <si>
    <t>Перчатки HERMAN арт. FREEZE 3610 (розовый) {fuchsia}</t>
  </si>
  <si>
    <t>fuchsia</t>
  </si>
  <si>
    <t>80-477-34-00</t>
  </si>
  <si>
    <t>80-477-09-07</t>
  </si>
  <si>
    <t>Перчатки HERMAN арт. FREEZE 3610 (черный) {black}</t>
  </si>
  <si>
    <t>80-477-09-00</t>
  </si>
  <si>
    <t>80-478-05-07</t>
  </si>
  <si>
    <t>Перчатки HERMAN арт. FREEZE 3622 (темно-серый) {dark grey}</t>
  </si>
  <si>
    <t>80-478-05-00</t>
  </si>
  <si>
    <t>80-486-34-00</t>
  </si>
  <si>
    <t>Шапка HERMAN арт. FREEZE 4108 (розовый) {fuchsia}</t>
  </si>
  <si>
    <t>80-486-19-00</t>
  </si>
  <si>
    <t>Шапка HERMAN арт. FREEZE 4108 (голубой) {blue}</t>
  </si>
  <si>
    <t>80-486-05-00</t>
  </si>
  <si>
    <t>Шапка HERMAN арт. FREEZE 4108 (темно-серый) {dark grey}</t>
  </si>
  <si>
    <t>80-486-11-00</t>
  </si>
  <si>
    <t>Шапка HERMAN арт. FREEZE 4108 (зеленый) {greenanise}</t>
  </si>
  <si>
    <t>greenanise</t>
  </si>
  <si>
    <t>80-514-09-00</t>
  </si>
  <si>
    <t>Балаклава HERMAN арт. 4315 (черный) {black}</t>
  </si>
  <si>
    <t>80-470-03-00</t>
  </si>
  <si>
    <t>Балаклава HERMAN арт. FREEZE 4200 (оливковый) {olive}</t>
  </si>
  <si>
    <t>olive</t>
  </si>
  <si>
    <t>80-515-09-00</t>
  </si>
  <si>
    <t>Балаклава HERMAN арт. 4451 (черный) {black}</t>
  </si>
  <si>
    <t>80-227-14-55</t>
  </si>
  <si>
    <t>Шапка HERMAN арт. 9001 (коричневый) {brown}</t>
  </si>
  <si>
    <t>80-227-14-57</t>
  </si>
  <si>
    <t>80-227-14-61</t>
  </si>
  <si>
    <t>80-227-14-59</t>
  </si>
  <si>
    <t>80-550-09-00</t>
  </si>
  <si>
    <t>Перчатки HERMAN арт. PYROP 002 (черный) {black}</t>
  </si>
  <si>
    <t>80-621-08-00</t>
  </si>
  <si>
    <t>Варежки HERMAN арт. PYROP 003 (серый) {grey}</t>
  </si>
  <si>
    <t>PYROP 003</t>
  </si>
  <si>
    <t>80-621-09-00</t>
  </si>
  <si>
    <t>Варежки HERMAN арт. PYROP 003 (черный) {black}</t>
  </si>
  <si>
    <t>80-621-17-00</t>
  </si>
  <si>
    <t>Варежки HERMAN арт. PYROP 003 (белый) {white}</t>
  </si>
  <si>
    <t>80-622-09-00</t>
  </si>
  <si>
    <t>Шарф HERMAN арт. TYRA 001 (черный) {black}</t>
  </si>
  <si>
    <t>TYRA 001</t>
  </si>
  <si>
    <t>80-622-17-00</t>
  </si>
  <si>
    <t>Шарф HERMAN арт. TYRA 001 (белый) {white}</t>
  </si>
  <si>
    <t>80-622-08-00</t>
  </si>
  <si>
    <t>Шарф HERMAN арт. TYRA 001 (серый) {grey}</t>
  </si>
  <si>
    <t>80-623-17-00</t>
  </si>
  <si>
    <t>Шапка HERMAN арт. MERYL 002 (белый) {white}</t>
  </si>
  <si>
    <t>MERYL 002</t>
  </si>
  <si>
    <t>80-623-09-00</t>
  </si>
  <si>
    <t>Шапка HERMAN арт. MERYL 002 (черный) {black}</t>
  </si>
  <si>
    <t>100% акрил / Подклад: 100% полиэстер</t>
  </si>
  <si>
    <t>80-623-08-00</t>
  </si>
  <si>
    <t>Шапка HERMAN арт. MERYL 002 (серый) {grey}</t>
  </si>
  <si>
    <t>80-155-01-00</t>
  </si>
  <si>
    <t>Шапка HERMAN арт. ICE 8514 (светло-серый) {grey}</t>
  </si>
  <si>
    <t>ICE 8514</t>
  </si>
  <si>
    <t>ICE</t>
  </si>
  <si>
    <t>80-624-14-55</t>
  </si>
  <si>
    <t>Шляпа HERMAN арт. DON MIGUEL (коричневый) {brown}</t>
  </si>
  <si>
    <t>DON MIGUEL</t>
  </si>
  <si>
    <t>80-624-14-57</t>
  </si>
  <si>
    <t>80-518-03-00</t>
  </si>
  <si>
    <t>Балаклава HERMAN арт. 5207 (оливковый) {khaki}</t>
  </si>
  <si>
    <t>80-625-09-00</t>
  </si>
  <si>
    <t>Балаклава HERMAN арт. TECH 4215 (черный) {black}</t>
  </si>
  <si>
    <t>TECH 4215</t>
  </si>
  <si>
    <t>80-626-09-00</t>
  </si>
  <si>
    <t>Бейсболка HERMAN арт. CONQUEST 001 (черный) {black}</t>
  </si>
  <si>
    <t>CONQUEST 001</t>
  </si>
  <si>
    <t>80-626-06-00</t>
  </si>
  <si>
    <t>Бейсболка HERMAN арт. CONQUEST 001 (синий) {blue}</t>
  </si>
  <si>
    <t>80-626-08-00</t>
  </si>
  <si>
    <t>Бейсболка HERMAN арт. CONQUEST 001 (серый) {grey}</t>
  </si>
  <si>
    <t>80-627-09-00</t>
  </si>
  <si>
    <t>Берет HERMAN арт. PHOEBE (черный) {black}</t>
  </si>
  <si>
    <t>PHOEBE</t>
  </si>
  <si>
    <t>80-627-12-00</t>
  </si>
  <si>
    <t>Берет HERMAN арт. PHOEBE (бордовый) {burgundy}</t>
  </si>
  <si>
    <t>80-627-08-00</t>
  </si>
  <si>
    <t>Берет HERMAN арт. PHOEBE (серый) {grey}</t>
  </si>
  <si>
    <t>80-627-16-00</t>
  </si>
  <si>
    <t>Берет HERMAN арт. PHOEBE (темно-синий) {navy}</t>
  </si>
  <si>
    <t>80-628-06-55</t>
  </si>
  <si>
    <t>Кепка HERMAN арт. ADVANCER 002 (синий) {blue}</t>
  </si>
  <si>
    <t>ADVANCER 002</t>
  </si>
  <si>
    <t>80-628-06-56</t>
  </si>
  <si>
    <t>80-628-06-57</t>
  </si>
  <si>
    <t>80-628-06-58</t>
  </si>
  <si>
    <t>80-628-06-59</t>
  </si>
  <si>
    <t>80-628-06-60</t>
  </si>
  <si>
    <t>80-628-06-61</t>
  </si>
  <si>
    <t>80-628-08-55</t>
  </si>
  <si>
    <t>Кепка HERMAN арт. ADVANCER 002 (серый) {grey}</t>
  </si>
  <si>
    <t>80-628-08-57</t>
  </si>
  <si>
    <t>80-628-08-58</t>
  </si>
  <si>
    <t>80-628-08-59</t>
  </si>
  <si>
    <t>80-628-08-60</t>
  </si>
  <si>
    <t>80-628-08-61</t>
  </si>
  <si>
    <t>80-628-08-56</t>
  </si>
  <si>
    <t>80-629-35-56</t>
  </si>
  <si>
    <t>Кепка HERMAN арт. BOXER 001 (разноцветный) {patchwork}</t>
  </si>
  <si>
    <t>BOXER 001</t>
  </si>
  <si>
    <t>80-629-35-57</t>
  </si>
  <si>
    <t>80-629-35-58</t>
  </si>
  <si>
    <t>80-629-35-59</t>
  </si>
  <si>
    <t>80-629-35-60</t>
  </si>
  <si>
    <t>80-629-35-61</t>
  </si>
  <si>
    <t>80-630-06-55</t>
  </si>
  <si>
    <t>Кепка HERMAN арт. BOXER 004 (синий) {blue}</t>
  </si>
  <si>
    <t>BOXER 004</t>
  </si>
  <si>
    <t>80-630-06-56</t>
  </si>
  <si>
    <t>80-630-06-57</t>
  </si>
  <si>
    <t>80-630-06-58</t>
  </si>
  <si>
    <t>80-630-06-59</t>
  </si>
  <si>
    <t>80-630-06-60</t>
  </si>
  <si>
    <t>80-630-06-61</t>
  </si>
  <si>
    <t>80-630-14-56</t>
  </si>
  <si>
    <t>Кепка HERMAN арт. BOXER 004 (коричневый) {brown}</t>
  </si>
  <si>
    <t>80-630-14-57</t>
  </si>
  <si>
    <t>80-630-14-58</t>
  </si>
  <si>
    <t>80-630-14-59</t>
  </si>
  <si>
    <t>80-630-14-60</t>
  </si>
  <si>
    <t>80-630-14-61</t>
  </si>
  <si>
    <t>80-630-14-55</t>
  </si>
  <si>
    <t>80-631-08-56</t>
  </si>
  <si>
    <t>Кепка HERMAN арт. DISPATCH 001 (серый) {grey}</t>
  </si>
  <si>
    <t>DISPATCH 001</t>
  </si>
  <si>
    <t>80-631-08-57</t>
  </si>
  <si>
    <t>80-631-08-58</t>
  </si>
  <si>
    <t>80-631-08-59</t>
  </si>
  <si>
    <t>80-631-08-61</t>
  </si>
  <si>
    <t>80-632-06-56</t>
  </si>
  <si>
    <t>Кепка HERMAN арт. DISPATCH 002 (синий) {blue}</t>
  </si>
  <si>
    <t>DISPATCH 002</t>
  </si>
  <si>
    <t>80-632-06-57</t>
  </si>
  <si>
    <t>80-632-06-58</t>
  </si>
  <si>
    <t>80-632-06-59</t>
  </si>
  <si>
    <t>80-632-06-60</t>
  </si>
  <si>
    <t>80-632-06-61</t>
  </si>
  <si>
    <t>80-632-14-56</t>
  </si>
  <si>
    <t>Кепка HERMAN арт. DISPATCH 002 (коричневый) {brown}</t>
  </si>
  <si>
    <t>80-632-14-58</t>
  </si>
  <si>
    <t>80-632-14-60</t>
  </si>
  <si>
    <t>80-632-08-56</t>
  </si>
  <si>
    <t>Кепка HERMAN арт. DISPATCH 002 (серый) {grey}</t>
  </si>
  <si>
    <t>80-632-08-58</t>
  </si>
  <si>
    <t>80-632-08-60</t>
  </si>
  <si>
    <t>80-526-14-56</t>
  </si>
  <si>
    <t>Кепка HERMAN арт. DISPATCH 004 (коричневый) {brown}</t>
  </si>
  <si>
    <t>80-526-14-57</t>
  </si>
  <si>
    <t>80-526-14-58</t>
  </si>
  <si>
    <t>80-526-14-59</t>
  </si>
  <si>
    <t>80-526-14-60</t>
  </si>
  <si>
    <t>80-526-14-61</t>
  </si>
  <si>
    <t>80-633-06-56</t>
  </si>
  <si>
    <t>Кепка HERMAN арт. RANGE 003 (синий) {blue}</t>
  </si>
  <si>
    <t>RANGE 003</t>
  </si>
  <si>
    <t>50% шерсть - 45% полиэстер - 5% полиамид / Подклад: 100% полиэстер</t>
  </si>
  <si>
    <t>80-633-06-57</t>
  </si>
  <si>
    <t>80-633-06-58</t>
  </si>
  <si>
    <t>80-633-06-59</t>
  </si>
  <si>
    <t>80-633-06-60</t>
  </si>
  <si>
    <t>80-633-06-61</t>
  </si>
  <si>
    <t>80-633-08-56</t>
  </si>
  <si>
    <t>Кепка HERMAN арт. RANGE 003 (серый) {grey}</t>
  </si>
  <si>
    <t>80-633-08-57</t>
  </si>
  <si>
    <t>80-633-08-58</t>
  </si>
  <si>
    <t>80-633-08-59</t>
  </si>
  <si>
    <t>80-633-08-60</t>
  </si>
  <si>
    <t>80-633-08-61</t>
  </si>
  <si>
    <t>80-634-06-55</t>
  </si>
  <si>
    <t>Кепка HERMAN арт. RANGE 005 (синий) {blue}</t>
  </si>
  <si>
    <t>RANGE 005</t>
  </si>
  <si>
    <t>80-634-06-56</t>
  </si>
  <si>
    <t>80-634-06-57</t>
  </si>
  <si>
    <t>80-634-06-58</t>
  </si>
  <si>
    <t>80-634-06-59</t>
  </si>
  <si>
    <t>80-634-06-60</t>
  </si>
  <si>
    <t>80-634-06-61</t>
  </si>
  <si>
    <t>80-634-14-56</t>
  </si>
  <si>
    <t>Кепка HERMAN арт. RANGE 005 (коричневый) {brown}</t>
  </si>
  <si>
    <t>80-634-14-57</t>
  </si>
  <si>
    <t>80-634-14-58</t>
  </si>
  <si>
    <t>80-634-14-59</t>
  </si>
  <si>
    <t>80-634-14-60</t>
  </si>
  <si>
    <t>80-634-14-61</t>
  </si>
  <si>
    <t>80-634-08-55</t>
  </si>
  <si>
    <t>Кепка HERMAN арт. RANGE 005 (серый) {grey}</t>
  </si>
  <si>
    <t>80-634-08-56</t>
  </si>
  <si>
    <t>80-634-08-57</t>
  </si>
  <si>
    <t>80-634-08-58</t>
  </si>
  <si>
    <t>80-634-08-59</t>
  </si>
  <si>
    <t>80-634-08-60</t>
  </si>
  <si>
    <t>80-634-08-61</t>
  </si>
  <si>
    <t>80-635-06-59</t>
  </si>
  <si>
    <t>Кепка HERMAN арт. RANGE 007 (синий) {blue}</t>
  </si>
  <si>
    <t>RANGE 007</t>
  </si>
  <si>
    <t>80-635-06-61</t>
  </si>
  <si>
    <t>80-636-14-56</t>
  </si>
  <si>
    <t>Кепка HERMAN арт. RANGE 010 (коричневый) {brown}</t>
  </si>
  <si>
    <t>80-636-14-57</t>
  </si>
  <si>
    <t>80-636-14-58</t>
  </si>
  <si>
    <t>80-636-14-59</t>
  </si>
  <si>
    <t>80-636-14-60</t>
  </si>
  <si>
    <t>80-636-14-61</t>
  </si>
  <si>
    <t>80-637-15-55</t>
  </si>
  <si>
    <t>Кепка HERMAN арт. RANGE 013 (светло-коричневый) {beige}</t>
  </si>
  <si>
    <t>RANGE 013</t>
  </si>
  <si>
    <t>60% полиэстер - 20% шерсть - 20% акрил</t>
  </si>
  <si>
    <t>80-637-15-57</t>
  </si>
  <si>
    <t>80-637-15-59</t>
  </si>
  <si>
    <t>80-637-15-61</t>
  </si>
  <si>
    <t>80-637-06-55</t>
  </si>
  <si>
    <t>Кепка HERMAN арт. RANGE 013 (синий) {blue}</t>
  </si>
  <si>
    <t>80-637-06-57</t>
  </si>
  <si>
    <t>80-637-06-59</t>
  </si>
  <si>
    <t>80-637-06-61</t>
  </si>
  <si>
    <t>80-532-06-55</t>
  </si>
  <si>
    <t>Кепка HERMAN арт. RANGE 014 (синий) {blue}</t>
  </si>
  <si>
    <t>80-532-06-56</t>
  </si>
  <si>
    <t>80-532-06-57</t>
  </si>
  <si>
    <t>80-532-06-58</t>
  </si>
  <si>
    <t>80-532-06-59</t>
  </si>
  <si>
    <t>80-532-06-60</t>
  </si>
  <si>
    <t>80-532-06-61</t>
  </si>
  <si>
    <t>80-638-02-55</t>
  </si>
  <si>
    <t>Кепка HERMAN арт. USURPER 001 (бежевый) {beige}</t>
  </si>
  <si>
    <t>USURPER 001</t>
  </si>
  <si>
    <t>80-638-02-57</t>
  </si>
  <si>
    <t>80-638-02-61</t>
  </si>
  <si>
    <t>80-639-06-55</t>
  </si>
  <si>
    <t>Кепка HERMAN арт. USURPER 002 (синий) {blue}</t>
  </si>
  <si>
    <t>USURPER 002</t>
  </si>
  <si>
    <t>80-639-06-56</t>
  </si>
  <si>
    <t>80-639-06-57</t>
  </si>
  <si>
    <t>80-639-06-58</t>
  </si>
  <si>
    <t>80-639-06-59</t>
  </si>
  <si>
    <t>80-639-06-60</t>
  </si>
  <si>
    <t>80-639-06-61</t>
  </si>
  <si>
    <t>80-639-14-57</t>
  </si>
  <si>
    <t>Кепка HERMAN арт. USURPER 002 (коричневый) {brown}</t>
  </si>
  <si>
    <t>80-639-14-58</t>
  </si>
  <si>
    <t>80-639-14-59</t>
  </si>
  <si>
    <t>80-639-14-60</t>
  </si>
  <si>
    <t>80-639-14-61</t>
  </si>
  <si>
    <t>80-478-09-00</t>
  </si>
  <si>
    <t>Перчатки HERMAN арт. FREEZE 3622 (черный) {black}</t>
  </si>
  <si>
    <t>80-640-09-00</t>
  </si>
  <si>
    <t>Перчатки HERMAN арт. FREEZE 4622 (черный) {black}</t>
  </si>
  <si>
    <t>FREEZE 4622</t>
  </si>
  <si>
    <t>80-550-08-00</t>
  </si>
  <si>
    <t>Перчатки HERMAN арт. PYROP 002 (серый) {grey}</t>
  </si>
  <si>
    <t>80-552-09-00</t>
  </si>
  <si>
    <t>Повязка HERMAN арт. INGA (черный) {black}</t>
  </si>
  <si>
    <t>80-553-16-00</t>
  </si>
  <si>
    <t>Повязка HERMAN арт. JUSTIN 8601 (темно-синий) {navy}</t>
  </si>
  <si>
    <t>80-553-06-00</t>
  </si>
  <si>
    <t>Повязка HERMAN арт. JUSTIN 8601 (синий) {petrol}</t>
  </si>
  <si>
    <t>80-641-09-00</t>
  </si>
  <si>
    <t>Подтяжки HERMAN арт. TRIGGER 010 (черный) {black}</t>
  </si>
  <si>
    <t>TRIGGER 010</t>
  </si>
  <si>
    <t>80% полиэстер - 20% эластан</t>
  </si>
  <si>
    <t>80-641-08-00</t>
  </si>
  <si>
    <t>Подтяжки HERMAN арт. TRIGGER 010 (серый) {grey}</t>
  </si>
  <si>
    <t>80-641-16-00</t>
  </si>
  <si>
    <t>Подтяжки HERMAN арт. TRIGGER 010 (темно-синий) {navy}</t>
  </si>
  <si>
    <t>80-642-09-00</t>
  </si>
  <si>
    <t>Подтяжки HERMAN арт. TRIGGER 011 (черный) {black}</t>
  </si>
  <si>
    <t>TRIGGER 011</t>
  </si>
  <si>
    <t>80-642-16-00</t>
  </si>
  <si>
    <t>Подтяжки HERMAN арт. TRIGGER 011 (темно-синий) {navy}</t>
  </si>
  <si>
    <t>80-642-18-00</t>
  </si>
  <si>
    <t>Подтяжки HERMAN арт. TRIGGER 011 (красный) {red}</t>
  </si>
  <si>
    <t>80-642-17-00</t>
  </si>
  <si>
    <t>Подтяжки HERMAN арт. TRIGGER 011 (белый) {white}</t>
  </si>
  <si>
    <t>80-643-09-00</t>
  </si>
  <si>
    <t>Подтяжки HERMAN арт. TRIGGER 012 (черный) {black}</t>
  </si>
  <si>
    <t>TRIGGER 012</t>
  </si>
  <si>
    <t>80-643-16-00</t>
  </si>
  <si>
    <t>Подтяжки HERMAN арт. TRIGGER 012 (темно-синий) {navy}</t>
  </si>
  <si>
    <t>80-643-18-00</t>
  </si>
  <si>
    <t>Подтяжки HERMAN арт. TRIGGER 012 (красный) {red}</t>
  </si>
  <si>
    <t>80-643-17-00</t>
  </si>
  <si>
    <t>Подтяжки HERMAN арт. TRIGGER 012 (белый) {white}</t>
  </si>
  <si>
    <t>80-554-08-57</t>
  </si>
  <si>
    <t>Шапка HERMAN арт. AURAL 001 (серый) {grey}</t>
  </si>
  <si>
    <t>80-555-05-00</t>
  </si>
  <si>
    <t>Шапка HERMAN арт. EDMOND 016 (темно-серый) {dark grey}</t>
  </si>
  <si>
    <t>80-555-08-00</t>
  </si>
  <si>
    <t>Шапка HERMAN арт. EDMOND 016 (серый) {grey}</t>
  </si>
  <si>
    <t>80-556-05-00</t>
  </si>
  <si>
    <t>Шапка HERMAN арт. EDMOND 019 (темно-серый) {dark grey}</t>
  </si>
  <si>
    <t>80-556-03-00</t>
  </si>
  <si>
    <t>Шапка HERMAN арт. EDMOND 019 (хаки) {khaki}</t>
  </si>
  <si>
    <t>80-556-16-00</t>
  </si>
  <si>
    <t>Шапка HERMAN арт. EDMOND 019 (темно-синий) {navy}</t>
  </si>
  <si>
    <t>80-559-09-00</t>
  </si>
  <si>
    <t>Шапка HERMAN арт. EDMOND 026 (черный) {black}</t>
  </si>
  <si>
    <t>80-559-18-00</t>
  </si>
  <si>
    <t>Шапка HERMAN арт. EDMOND 026 (красный) {red}</t>
  </si>
  <si>
    <t>80-560-08-00</t>
  </si>
  <si>
    <t>Шапка HERMAN арт. EDMOND 027 (серый) {grey}</t>
  </si>
  <si>
    <t>80-644-09-00</t>
  </si>
  <si>
    <t>Шапка HERMAN арт. EDMOND 040 (черный) {black}</t>
  </si>
  <si>
    <t>EDMOND 040</t>
  </si>
  <si>
    <t>80-644-16-00</t>
  </si>
  <si>
    <t>Шапка HERMAN арт. EDMOND 040 (темно-синий) {navy}</t>
  </si>
  <si>
    <t>80-563-09-00</t>
  </si>
  <si>
    <t>Шапка HERMAN арт. EDMOND 049 (черный) {black}</t>
  </si>
  <si>
    <t>80-563-17-00</t>
  </si>
  <si>
    <t>Шапка HERMAN арт. EDMOND 049 (кремовый) {offwhite}</t>
  </si>
  <si>
    <t>80-317-06-00</t>
  </si>
  <si>
    <t>Шапка HERMAN арт. JUSTIN 8100 (синий) {petrol}</t>
  </si>
  <si>
    <t>80-488-08-00</t>
  </si>
  <si>
    <t>Шапка HERMAN арт. JUSTIN 8170 (серый) {grey}</t>
  </si>
  <si>
    <t>80-489-08-00</t>
  </si>
  <si>
    <t>Шапка HERMAN арт. JUSTIN 8172 (серый) {grey}</t>
  </si>
  <si>
    <t>80-489-34-00</t>
  </si>
  <si>
    <t>Шапка HERMAN арт. JUSTIN 8172 (розовый) {pink}</t>
  </si>
  <si>
    <t>80-318-17-00</t>
  </si>
  <si>
    <t>Шапка HERMAN арт. JUSTIN 8180 (белый) {offwhite}</t>
  </si>
  <si>
    <t>80-318-34-00</t>
  </si>
  <si>
    <t>Шапка HERMAN арт. JUSTIN 8180 (розовый) {pink}</t>
  </si>
  <si>
    <t>80-318-41-00</t>
  </si>
  <si>
    <t>Шапка HERMAN арт. JUSTIN 8180 (фиолетовый) {purple}</t>
  </si>
  <si>
    <t>80-491-09-00</t>
  </si>
  <si>
    <t>Шапка HERMAN арт. JUSTIN 8505 (черный) {black}</t>
  </si>
  <si>
    <t>80-491-16-00</t>
  </si>
  <si>
    <t>Шапка HERMAN арт. JUSTIN 8505 (темно-синий) {navy}</t>
  </si>
  <si>
    <t>80-645-16-00</t>
  </si>
  <si>
    <t>Шапка HERMAN арт. JUSTIN 8508 (темно-синий) {navy}</t>
  </si>
  <si>
    <t>JUSTIN 8508</t>
  </si>
  <si>
    <t>80-645-01-00</t>
  </si>
  <si>
    <t>Шапка HERMAN арт. JUSTIN 8508 (светло-серый) {pearl}</t>
  </si>
  <si>
    <t>80-645-06-00</t>
  </si>
  <si>
    <t>Шапка HERMAN арт. JUSTIN 8508 (синий) {petrol}</t>
  </si>
  <si>
    <t>80-645-86-00</t>
  </si>
  <si>
    <t>Шапка HERMAN арт. JUSTIN 8508 (малиновый) {raspberry}</t>
  </si>
  <si>
    <t>80-645-15-00</t>
  </si>
  <si>
    <t>Шапка HERMAN арт. JUSTIN 8508 (светло-коричневый) {taupe}</t>
  </si>
  <si>
    <t>80-645-17-00</t>
  </si>
  <si>
    <t>Шапка HERMAN арт. JUSTIN 8508 (белый) {white}</t>
  </si>
  <si>
    <t>80-565-02-00</t>
  </si>
  <si>
    <t>Шапка HERMAN арт. JUSTIN 8532 (бежевый) {beige}</t>
  </si>
  <si>
    <t>80-565-13-00</t>
  </si>
  <si>
    <t>Шапка HERMAN арт. JUSTIN 8532 (оранжевый) {orange}</t>
  </si>
  <si>
    <t>80-565-17-00</t>
  </si>
  <si>
    <t>Шапка HERMAN арт. JUSTIN 8532 (белый) {white}</t>
  </si>
  <si>
    <t>80-646-02-00</t>
  </si>
  <si>
    <t>Шапка HERMAN арт. JUSTIN 8606 (бежевый) {beige}</t>
  </si>
  <si>
    <t>JUSTIN 8606</t>
  </si>
  <si>
    <t>80-646-06-00</t>
  </si>
  <si>
    <t>Шапка HERMAN арт. JUSTIN 8606 (синий) {blue}</t>
  </si>
  <si>
    <t>80-332-09-00</t>
  </si>
  <si>
    <t>Шапка HERMAN арт. LOUISE 017 (черный) {black}</t>
  </si>
  <si>
    <t>80-568-17-00</t>
  </si>
  <si>
    <t>Шапка HERMAN арт. LOUISE 019 (белый) {white}</t>
  </si>
  <si>
    <t>80-569-09-00</t>
  </si>
  <si>
    <t>Шапка HERMAN арт. LOUISE 020 (черный) {black}</t>
  </si>
  <si>
    <t>80-335-09-00</t>
  </si>
  <si>
    <t>Шапка HERMAN арт. LOUISE 022 (черный) {black}</t>
  </si>
  <si>
    <t>80-338-09-00</t>
  </si>
  <si>
    <t>Шапка HERMAN арт. LOUISE 031 (черный) {black}</t>
  </si>
  <si>
    <t>80-570-09-00</t>
  </si>
  <si>
    <t>Шапка HERMAN арт. LOUISE 038 (черный) {black}</t>
  </si>
  <si>
    <t>80-570-08-00</t>
  </si>
  <si>
    <t>Шапка HERMAN арт. LOUISE 038 (серый) {grey}</t>
  </si>
  <si>
    <t>80-570-02-00</t>
  </si>
  <si>
    <t>Шапка HERMAN арт. LOUISE 038 (бежевый) {putty}</t>
  </si>
  <si>
    <t>80-571-09-00</t>
  </si>
  <si>
    <t>Шапка HERMAN арт. LOUISE 039 (черный) {black}</t>
  </si>
  <si>
    <t>80-571-17-00</t>
  </si>
  <si>
    <t>Шапка HERMAN арт. LOUISE 039 (белый) {offwhite}</t>
  </si>
  <si>
    <t>80-572-17-00</t>
  </si>
  <si>
    <t>Шапка HERMAN арт. LOUISE 041 (белый) {offwhite}</t>
  </si>
  <si>
    <t>80-572-02-00</t>
  </si>
  <si>
    <t>Шапка HERMAN арт. LOUISE 041 (бежевый) {putty}</t>
  </si>
  <si>
    <t>80-502-17-00</t>
  </si>
  <si>
    <t>Шапка HERMAN арт. MAGGY 8111 (белый) {offwhite}</t>
  </si>
  <si>
    <t>80-574-09-00</t>
  </si>
  <si>
    <t>Шапка HERMAN арт. MAGGY 8137 (черный) {black}</t>
  </si>
  <si>
    <t>80-647-02-00</t>
  </si>
  <si>
    <t>Шапка HERMAN арт. MAGGY 8510 (бежевый) {beige}</t>
  </si>
  <si>
    <t>MAGGY 8510</t>
  </si>
  <si>
    <t>80-647-09-00</t>
  </si>
  <si>
    <t>Шапка HERMAN арт. MAGGY 8510 (черный) {black}</t>
  </si>
  <si>
    <t>80-647-08-00</t>
  </si>
  <si>
    <t>Шапка HERMAN арт. MAGGY 8510 (серый) {grey}</t>
  </si>
  <si>
    <t>80-647-17-00</t>
  </si>
  <si>
    <t>Шапка HERMAN арт. MAGGY 8510 (белый) {offwhite}</t>
  </si>
  <si>
    <t>80-345-06-00</t>
  </si>
  <si>
    <t>Шапка HERMAN арт. MAGGY 8520 (синий) {blue}</t>
  </si>
  <si>
    <t>80-585-08-00</t>
  </si>
  <si>
    <t>Шарф HERMAN арт. EDMOND 028 (серый) {grey}</t>
  </si>
  <si>
    <t>80-508-06-00</t>
  </si>
  <si>
    <t>Шарф HERMAN арт. JUSTIN 8120 (синий) {petrol}</t>
  </si>
  <si>
    <t>80-363-09-55</t>
  </si>
  <si>
    <t>Шляпа HERMAN арт. DON CASH (черный) {black}</t>
  </si>
  <si>
    <t>80-363-09-57</t>
  </si>
  <si>
    <t>80-363-09-59</t>
  </si>
  <si>
    <t>80-363-09-61</t>
  </si>
  <si>
    <t>80-648-09-55</t>
  </si>
  <si>
    <t>Шляпа HERMAN арт. DON CASH 003 (черный) {black}</t>
  </si>
  <si>
    <t>DON CASH 003</t>
  </si>
  <si>
    <t>80-648-09-57</t>
  </si>
  <si>
    <t>80-648-09-59</t>
  </si>
  <si>
    <t>80-648-09-61</t>
  </si>
  <si>
    <t>80-598-09-55</t>
  </si>
  <si>
    <t>Шляпа HERMAN арт. MAC GOLDWIN (черный) {black}</t>
  </si>
  <si>
    <t>80-598-09-57</t>
  </si>
  <si>
    <t>80-598-09-59</t>
  </si>
  <si>
    <t>80-598-16-55</t>
  </si>
  <si>
    <t>Шляпа HERMAN арт. MAC GOLDWIN (темно-синий) {navy}</t>
  </si>
  <si>
    <t>80-598-16-57</t>
  </si>
  <si>
    <t>80-598-16-59</t>
  </si>
  <si>
    <t>80-598-18-55</t>
  </si>
  <si>
    <t>Шляпа HERMAN арт. MAC GOLDWIN (красный) {red}</t>
  </si>
  <si>
    <t>80-598-18-57</t>
  </si>
  <si>
    <t>80-598-18-59</t>
  </si>
  <si>
    <t>80-649-02-55</t>
  </si>
  <si>
    <t>Шляпа HERMAN арт. MAC LINE (бежевый) {beige}</t>
  </si>
  <si>
    <t>MAC LINE</t>
  </si>
  <si>
    <t>80-649-02-57</t>
  </si>
  <si>
    <t>80-649-09-55</t>
  </si>
  <si>
    <t>Шляпа HERMAN арт. MAC LINE (черный) {black}</t>
  </si>
  <si>
    <t>80-649-09-57</t>
  </si>
  <si>
    <t>80-600-41-55</t>
  </si>
  <si>
    <t>Шляпа HERMAN арт. MAC ROSE (фиолетовый) {purple}</t>
  </si>
  <si>
    <t>80-600-41-57</t>
  </si>
  <si>
    <t>80-601-09-55</t>
  </si>
  <si>
    <t>Шляпа HERMAN арт. MAC TAYLOR (черный) {black}</t>
  </si>
  <si>
    <t>80-601-09-57</t>
  </si>
  <si>
    <t>80-601-09-59</t>
  </si>
  <si>
    <t>80-251-14-55</t>
  </si>
  <si>
    <t>Шляпа HERMAN арт. O GOLDWIN (коричневый) {brown}</t>
  </si>
  <si>
    <t>80-251-14-57</t>
  </si>
  <si>
    <t>80-251-14-59</t>
  </si>
  <si>
    <t>80-251-14-61</t>
  </si>
  <si>
    <t>80-251-16-55</t>
  </si>
  <si>
    <t>Шляпа HERMAN арт. O GOLDWIN (темно-синий) {navy}</t>
  </si>
  <si>
    <t>80-251-16-57</t>
  </si>
  <si>
    <t>80-251-16-59</t>
  </si>
  <si>
    <t>80-251-16-61</t>
  </si>
  <si>
    <t>80-650-09-00</t>
  </si>
  <si>
    <t>Балаклава HERMAN арт. TECH 8930 (черный) {black}</t>
  </si>
  <si>
    <t>TECH 8930</t>
  </si>
  <si>
    <t>Essential</t>
  </si>
  <si>
    <t>80-651-02-57</t>
  </si>
  <si>
    <t>Бейсболка HERMAN арт. CONQUEST 010 (бежевый) {beige}</t>
  </si>
  <si>
    <t>CONQUEST 010</t>
  </si>
  <si>
    <t>80-652-15-59</t>
  </si>
  <si>
    <t>Бейсболка HERMAN арт. CONQUEST 011 (светло-коричневый) {taupe}</t>
  </si>
  <si>
    <t>CONQUEST 011</t>
  </si>
  <si>
    <t>80-653-06-00</t>
  </si>
  <si>
    <t>Бейсболка HERMAN арт. CONQUEST 012 (синий) {blue}</t>
  </si>
  <si>
    <t>CONQUEST 012</t>
  </si>
  <si>
    <t>80-654-19-00</t>
  </si>
  <si>
    <t>Бейсболка HERMAN арт. CONQUEST 014 (голубой) {blue}</t>
  </si>
  <si>
    <t>CONQUEST 014</t>
  </si>
  <si>
    <t>80% полиэстер - 20% вискоза</t>
  </si>
  <si>
    <t>80-655-06-53</t>
  </si>
  <si>
    <t>Бейсболка HERMAN арт. CONQUEST 015 (синий) {blue}</t>
  </si>
  <si>
    <t>53kid</t>
  </si>
  <si>
    <t>CONQUEST 015</t>
  </si>
  <si>
    <t>80-656-06-53</t>
  </si>
  <si>
    <t>Бейсболка HERMAN арт. CONQUEST 016 (синий) {blue}</t>
  </si>
  <si>
    <t>CONQUEST 016</t>
  </si>
  <si>
    <t>80-657-09-53</t>
  </si>
  <si>
    <t>Бейсболка HERMAN арт. CONQUEST 017 (черный) {black}</t>
  </si>
  <si>
    <t>CONQUEST 017</t>
  </si>
  <si>
    <t>80-658-20-53</t>
  </si>
  <si>
    <t>Бейсболка HERMAN арт. CONQUEST 019 (желтый) {yellow}</t>
  </si>
  <si>
    <t>CONQUEST 019</t>
  </si>
  <si>
    <t>80-659-16-53</t>
  </si>
  <si>
    <t>Бейсболка HERMAN арт. CONQUEST 020 (темно-синий) {navy}</t>
  </si>
  <si>
    <t>CONQUEST 020</t>
  </si>
  <si>
    <t>80-659-16-57</t>
  </si>
  <si>
    <t>80-659-16-59</t>
  </si>
  <si>
    <t>80-660-13-53</t>
  </si>
  <si>
    <t>Бейсболка HERMAN арт. CONQUEST 021 (оранжевый) {orange}</t>
  </si>
  <si>
    <t>CONQUEST 021</t>
  </si>
  <si>
    <t>80-661-17-51</t>
  </si>
  <si>
    <t>Бейсболка HERMAN арт. CONQUEST 032 (белый) {white}</t>
  </si>
  <si>
    <t>CONQUEST 032</t>
  </si>
  <si>
    <t>80-662-17-51</t>
  </si>
  <si>
    <t>Бейсболка HERMAN арт. CONQUEST 033 (белый) {white}</t>
  </si>
  <si>
    <t>CONQUEST 033</t>
  </si>
  <si>
    <t>80-663-17-51</t>
  </si>
  <si>
    <t>Бейсболка HERMAN арт. CONQUEST 034 (белый) {white}</t>
  </si>
  <si>
    <t>CONQUEST 034</t>
  </si>
  <si>
    <t>80-664-17-00</t>
  </si>
  <si>
    <t>Бейсболка HERMAN арт. CONQUEST 041 (белый) {white}</t>
  </si>
  <si>
    <t>CONQUEST 041</t>
  </si>
  <si>
    <t>90% хлопок - 10% полиэстер</t>
  </si>
  <si>
    <t>80-665-20-00</t>
  </si>
  <si>
    <t>Бейсболка HERMAN арт. CONQUEST 042 (желтый) {yellow}</t>
  </si>
  <si>
    <t>CONQUEST 042</t>
  </si>
  <si>
    <t>80-665-06-00</t>
  </si>
  <si>
    <t>Бейсболка HERMAN арт. CONQUEST 042 (синий) {blue}</t>
  </si>
  <si>
    <t>80-665-06-57</t>
  </si>
  <si>
    <t>80-665-06-59</t>
  </si>
  <si>
    <t>80-666-08-00</t>
  </si>
  <si>
    <t>Бейсболка HERMAN арт. WILD 024 (серый) {grey}</t>
  </si>
  <si>
    <t>WILD 024</t>
  </si>
  <si>
    <t>80-667-17-00</t>
  </si>
  <si>
    <t>Бейсболка HERMAN арт. WILD 025 (белый) {white}</t>
  </si>
  <si>
    <t>WILD 025</t>
  </si>
  <si>
    <t>80-668-02-00</t>
  </si>
  <si>
    <t>Бейсболка HERMAN арт. WILD 026 (бежевый) {beige}</t>
  </si>
  <si>
    <t>WILD 026</t>
  </si>
  <si>
    <t>80-669-19-00</t>
  </si>
  <si>
    <t>Бейсболка HERMAN арт. WILD 029 (голубой) {blue}</t>
  </si>
  <si>
    <t>WILD 029</t>
  </si>
  <si>
    <t>80-670-16-00</t>
  </si>
  <si>
    <t>Бейсболка HERMAN арт. WILD 032 (темно-синий) {navy}</t>
  </si>
  <si>
    <t>WILD 032</t>
  </si>
  <si>
    <t>80-671-08-00</t>
  </si>
  <si>
    <t>Бейсболка HERMAN арт. WILD 033 (серый) {grey}</t>
  </si>
  <si>
    <t>WILD 033</t>
  </si>
  <si>
    <t>80-672-02-00</t>
  </si>
  <si>
    <t>Бейсболка HERMAN арт. WILD 036 (бежевый) {beige}</t>
  </si>
  <si>
    <t>WILD 036</t>
  </si>
  <si>
    <t>80-673-09-00</t>
  </si>
  <si>
    <t>Бейсболка HERMAN арт. WILD 037 (черный) {black}</t>
  </si>
  <si>
    <t>WILD 037</t>
  </si>
  <si>
    <t>80-674-16-59</t>
  </si>
  <si>
    <t>Бейсболка HERMAN арт. WILD 038 (темно-синий) {navy}</t>
  </si>
  <si>
    <t>WILD 038</t>
  </si>
  <si>
    <t>80-675-06-58</t>
  </si>
  <si>
    <t>Кепка HERMAN арт. ADVANCER 015 (синий) {blue}</t>
  </si>
  <si>
    <t>ADVANCER 015</t>
  </si>
  <si>
    <t>82% полиэстер - 15% хлопок - 3% эластан</t>
  </si>
  <si>
    <t>80-675-06-55</t>
  </si>
  <si>
    <t>80-675-06-57</t>
  </si>
  <si>
    <t>80-675-06-59</t>
  </si>
  <si>
    <t>80-675-06-60</t>
  </si>
  <si>
    <t>80-675-06-61</t>
  </si>
  <si>
    <t>80-676-06-58</t>
  </si>
  <si>
    <t>Кепка HERMAN арт. ADVANCER 017 (синий) {blue}</t>
  </si>
  <si>
    <t>ADVANCER 017</t>
  </si>
  <si>
    <t>80-677-11-59</t>
  </si>
  <si>
    <t>Кепка HERMAN арт. ADVANCER 019 (зеленый) {green}</t>
  </si>
  <si>
    <t>ADVANCER 019</t>
  </si>
  <si>
    <t>90% лен - 10% шелк</t>
  </si>
  <si>
    <t>80-678-19-57</t>
  </si>
  <si>
    <t>Кепка HERMAN арт. ADVANCER 025 (голубой) {blue}</t>
  </si>
  <si>
    <t>ADVANCER 025</t>
  </si>
  <si>
    <t>80-679-16-58</t>
  </si>
  <si>
    <t>Кепка HERMAN арт. BADGER 001 (темно-синий) {blue}</t>
  </si>
  <si>
    <t>BADGER 001</t>
  </si>
  <si>
    <t>80-680-16-58</t>
  </si>
  <si>
    <t>Кепка HERMAN арт. BOXER 005 (темно-синий) {navy}</t>
  </si>
  <si>
    <t>BOXER 005</t>
  </si>
  <si>
    <t>80-680-16-55</t>
  </si>
  <si>
    <t>80-680-16-56</t>
  </si>
  <si>
    <t>80-680-16-57</t>
  </si>
  <si>
    <t>80-680-16-59</t>
  </si>
  <si>
    <t>80-680-16-60</t>
  </si>
  <si>
    <t>80-680-16-61</t>
  </si>
  <si>
    <t>80-681-02-58</t>
  </si>
  <si>
    <t>Кепка HERMAN арт. BOXER 007 (бежевый) {beige}</t>
  </si>
  <si>
    <t>BOXER 007</t>
  </si>
  <si>
    <t>80-682-06-58</t>
  </si>
  <si>
    <t>Кепка HERMAN арт. DISCOVERY 002 (синий) {blue}</t>
  </si>
  <si>
    <t>DISCOVERY 002</t>
  </si>
  <si>
    <t>60% лен - 30% шерсть - 10% шелк</t>
  </si>
  <si>
    <t>80-682-06-55</t>
  </si>
  <si>
    <t>80-682-06-57</t>
  </si>
  <si>
    <t>80-682-06-59</t>
  </si>
  <si>
    <t>80-682-06-61</t>
  </si>
  <si>
    <t>80-683-19-53</t>
  </si>
  <si>
    <t>Кепка HERMAN арт. DISCOVERY 004 (голубой) {blue}</t>
  </si>
  <si>
    <t>DISCOVERY 004</t>
  </si>
  <si>
    <t>80-684-18-53</t>
  </si>
  <si>
    <t>Кепка HERMAN арт. DISCOVERY 005 (красный) {red}</t>
  </si>
  <si>
    <t>DISCOVERY 005</t>
  </si>
  <si>
    <t>80-685-16-53</t>
  </si>
  <si>
    <t>Кепка HERMAN арт. DISCOVERY 006 (темно-синий) {navy}</t>
  </si>
  <si>
    <t>DISCOVERY 006</t>
  </si>
  <si>
    <t>80-686-02-58</t>
  </si>
  <si>
    <t>Кепка HERMAN арт. DISPATCH 005 (бежевый) {beige}</t>
  </si>
  <si>
    <t>DISPATCH 005</t>
  </si>
  <si>
    <t>50% шелк - 30% лен - 20% хлопок</t>
  </si>
  <si>
    <t>80-687-06-57</t>
  </si>
  <si>
    <t>Кепка HERMAN арт. MARINS 007 (синий) {blue}</t>
  </si>
  <si>
    <t>MARINS 007</t>
  </si>
  <si>
    <t>80-687-06-55</t>
  </si>
  <si>
    <t>80-687-06-59</t>
  </si>
  <si>
    <t>80-688-06-58</t>
  </si>
  <si>
    <t>Кепка HERMAN арт. RANGE 016 (синий) {blue}</t>
  </si>
  <si>
    <t>RANGE 016</t>
  </si>
  <si>
    <t>80-689-19-58</t>
  </si>
  <si>
    <t>Кепка HERMAN арт. RANGE 017 (голубой) {blue}</t>
  </si>
  <si>
    <t>RANGE 017</t>
  </si>
  <si>
    <t>80-690-06-58</t>
  </si>
  <si>
    <t>Кепка HERMAN арт. RANGE 022 (синий) {blue}</t>
  </si>
  <si>
    <t>RANGE 022</t>
  </si>
  <si>
    <t>50% хлопок - 50% лен</t>
  </si>
  <si>
    <t>80-690-06-55</t>
  </si>
  <si>
    <t>80-690-06-56</t>
  </si>
  <si>
    <t>80-690-06-57</t>
  </si>
  <si>
    <t>80-690-06-59</t>
  </si>
  <si>
    <t>80-690-06-60</t>
  </si>
  <si>
    <t>80-690-06-61</t>
  </si>
  <si>
    <t>80-691-16-58</t>
  </si>
  <si>
    <t>Кепка HERMAN арт. RANGE 023 (темно-синий) {navy}</t>
  </si>
  <si>
    <t>RANGE 023</t>
  </si>
  <si>
    <t>80-691-16-55</t>
  </si>
  <si>
    <t>80-691-16-56</t>
  </si>
  <si>
    <t>80-691-16-57</t>
  </si>
  <si>
    <t>80-691-16-59</t>
  </si>
  <si>
    <t>80-691-16-60</t>
  </si>
  <si>
    <t>80-691-16-61</t>
  </si>
  <si>
    <t>80-692-11-58</t>
  </si>
  <si>
    <t>Кепка HERMAN арт. RANGE 026 (зеленый) {green}</t>
  </si>
  <si>
    <t>RANGE 026</t>
  </si>
  <si>
    <t>80-692-11-55</t>
  </si>
  <si>
    <t>80-692-11-56</t>
  </si>
  <si>
    <t>80-692-11-57</t>
  </si>
  <si>
    <t>80-692-11-59</t>
  </si>
  <si>
    <t>80-692-11-60</t>
  </si>
  <si>
    <t>80-692-11-61</t>
  </si>
  <si>
    <t>80-693-02-59</t>
  </si>
  <si>
    <t>Кепка HERMAN арт. RANGE 027 (бежевый) {beige}</t>
  </si>
  <si>
    <t>RANGE 027</t>
  </si>
  <si>
    <t>50% лен - 50% хлопок</t>
  </si>
  <si>
    <t>80-693-02-55</t>
  </si>
  <si>
    <t>80-693-02-56</t>
  </si>
  <si>
    <t>80-693-02-57</t>
  </si>
  <si>
    <t>80-693-02-58</t>
  </si>
  <si>
    <t>80-694-02-58</t>
  </si>
  <si>
    <t>Кепка HERMAN арт. RANGE 028 (бежевый) {beige}</t>
  </si>
  <si>
    <t>RANGE 028</t>
  </si>
  <si>
    <t>80-695-13-58</t>
  </si>
  <si>
    <t>Кепка HERMAN арт. RANGE 029 (оранжевый) {orange}</t>
  </si>
  <si>
    <t>RANGE 029</t>
  </si>
  <si>
    <t>80-696-06-58</t>
  </si>
  <si>
    <t>Кепка HERMAN арт. RANGE 030 (синий) {blue}</t>
  </si>
  <si>
    <t>RANGE 030</t>
  </si>
  <si>
    <t>70% вискоза - 25% лен - 5% полиэстер</t>
  </si>
  <si>
    <t>80-697-06-59</t>
  </si>
  <si>
    <t>Кепка HERMAN арт. RANGE 033 (синий) {blue}</t>
  </si>
  <si>
    <t>RANGE 033</t>
  </si>
  <si>
    <t>90% шелк - 10% хлопок</t>
  </si>
  <si>
    <t>80-697-06-55</t>
  </si>
  <si>
    <t>80-697-06-56</t>
  </si>
  <si>
    <t>80-697-06-57</t>
  </si>
  <si>
    <t>80-697-06-58</t>
  </si>
  <si>
    <t>80-697-06-60</t>
  </si>
  <si>
    <t>80-697-06-61</t>
  </si>
  <si>
    <t>80-698-16-59</t>
  </si>
  <si>
    <t>Кепка HERMAN арт. RANGE 035 (темно-синий) {navy}</t>
  </si>
  <si>
    <t>RANGE 035</t>
  </si>
  <si>
    <t>80-699-02-59</t>
  </si>
  <si>
    <t>Кепка HERMAN арт. RANGE 036 (бежевый) {beige}</t>
  </si>
  <si>
    <t>RANGE 036</t>
  </si>
  <si>
    <t>80-699-02-55</t>
  </si>
  <si>
    <t>80-699-02-57</t>
  </si>
  <si>
    <t>80-699-02-61</t>
  </si>
  <si>
    <t>80-700-19-59</t>
  </si>
  <si>
    <t>Кепка HERMAN арт. RANGE 037 (голубой) {blue}</t>
  </si>
  <si>
    <t>RANGE 037</t>
  </si>
  <si>
    <t>80-700-19-55</t>
  </si>
  <si>
    <t>80-700-19-57</t>
  </si>
  <si>
    <t>80-700-19-61</t>
  </si>
  <si>
    <t>80-701-18-58</t>
  </si>
  <si>
    <t>Кепка HERMAN арт. RANGE 042 (красный) {red}</t>
  </si>
  <si>
    <t>RANGE 042</t>
  </si>
  <si>
    <t>80-702-11-59</t>
  </si>
  <si>
    <t>Кепка HERMAN арт. USURPER 015 (зеленый) {green}</t>
  </si>
  <si>
    <t>USURPER 015</t>
  </si>
  <si>
    <t>80-703-08-59</t>
  </si>
  <si>
    <t>Кепка HERMAN арт. USURPER 017 (серый) {grey}</t>
  </si>
  <si>
    <t>USURPER 017</t>
  </si>
  <si>
    <t>80-704-09-59</t>
  </si>
  <si>
    <t>Кепка HERMAN арт. USURPER 025 (черный) {black}</t>
  </si>
  <si>
    <t>USURPER 025</t>
  </si>
  <si>
    <t>80-704-09-57</t>
  </si>
  <si>
    <t>80-704-09-61</t>
  </si>
  <si>
    <t>80-705-17-57</t>
  </si>
  <si>
    <t>Панама HERMAN арт. BUCKET 001 (белый) {white}</t>
  </si>
  <si>
    <t>BUCKET 001</t>
  </si>
  <si>
    <t>80-705-17-55</t>
  </si>
  <si>
    <t>80-705-17-59</t>
  </si>
  <si>
    <t>80-705-17-61</t>
  </si>
  <si>
    <t>80-706-16-59</t>
  </si>
  <si>
    <t>Панама HERMAN арт. BUCKET 002 (темно-синий) {navy}</t>
  </si>
  <si>
    <t>BUCKET 002</t>
  </si>
  <si>
    <t>80-706-16-55</t>
  </si>
  <si>
    <t>80-706-16-57</t>
  </si>
  <si>
    <t>80-706-16-61</t>
  </si>
  <si>
    <t>80-707-17-57</t>
  </si>
  <si>
    <t>Панама HERMAN арт. BUCKET 003 (белый) {white}</t>
  </si>
  <si>
    <t>BUCKET 003</t>
  </si>
  <si>
    <t>80-707-17-55</t>
  </si>
  <si>
    <t>80-707-17-59</t>
  </si>
  <si>
    <t>80-707-17-61</t>
  </si>
  <si>
    <t>80-708-20-59</t>
  </si>
  <si>
    <t>Панама HERMAN арт. BUCKET 004 (желтый) {yellow}</t>
  </si>
  <si>
    <t>BUCKET 004</t>
  </si>
  <si>
    <t>80-709-20-59</t>
  </si>
  <si>
    <t>Панама HERMAN арт. BUCKET 005 (желтый) {yellow}</t>
  </si>
  <si>
    <t>BUCKET 005</t>
  </si>
  <si>
    <t>80-709-20-55</t>
  </si>
  <si>
    <t>80-709-20-57</t>
  </si>
  <si>
    <t>80-710-06-59</t>
  </si>
  <si>
    <t>Панама HERMAN арт. BUCKET 006 (синий) {blue}</t>
  </si>
  <si>
    <t>BUCKET 006</t>
  </si>
  <si>
    <t>80-710-06-55</t>
  </si>
  <si>
    <t>80-710-06-57</t>
  </si>
  <si>
    <t>80-710-06-61</t>
  </si>
  <si>
    <t>80-711-16-59</t>
  </si>
  <si>
    <t>Панама HERMAN арт. BUCKET 009 (темно-синий) {navy}</t>
  </si>
  <si>
    <t>BUCKET 009</t>
  </si>
  <si>
    <t>80-712-19-53</t>
  </si>
  <si>
    <t>Панама HERMAN арт. BUCKET 013 (голубой) {blue}</t>
  </si>
  <si>
    <t>BUCKET 013</t>
  </si>
  <si>
    <t>80-713-34-53</t>
  </si>
  <si>
    <t>Панама HERMAN арт. BUCKET 014 (розовый / белый / голубой) {pink}</t>
  </si>
  <si>
    <t>BUCKET 014</t>
  </si>
  <si>
    <t>80-714-02-53</t>
  </si>
  <si>
    <t>Панама HERMAN арт. BUCKET 015 (бежевый) {beige}</t>
  </si>
  <si>
    <t>BUCKET 015</t>
  </si>
  <si>
    <t>80-715-17-53</t>
  </si>
  <si>
    <t>Панама HERMAN арт. BUCKET 016 (белый) {white}</t>
  </si>
  <si>
    <t>BUCKET 016</t>
  </si>
  <si>
    <t>80-716-06-53</t>
  </si>
  <si>
    <t>Панама HERMAN арт. BUCKET 017 (синий) {blue}</t>
  </si>
  <si>
    <t>BUCKET 017</t>
  </si>
  <si>
    <t>80-716-06-55</t>
  </si>
  <si>
    <t>80-716-06-57</t>
  </si>
  <si>
    <t>80-716-06-59</t>
  </si>
  <si>
    <t>80-716-06-61</t>
  </si>
  <si>
    <t>80-717-17-51</t>
  </si>
  <si>
    <t>Панама HERMAN арт. BUCKET 024 (белый) {white}</t>
  </si>
  <si>
    <t>BUCKET 024</t>
  </si>
  <si>
    <t>80-718-16-59</t>
  </si>
  <si>
    <t>Панама HERMAN арт. CARTER 007 (темно-синий) {navy}</t>
  </si>
  <si>
    <t>CARTER 007</t>
  </si>
  <si>
    <t>80-719-16-59</t>
  </si>
  <si>
    <t>Панама HERMAN арт. RAIN NANDO (темно-синий) {navy}</t>
  </si>
  <si>
    <t>RAIN NANDO</t>
  </si>
  <si>
    <t>50% хлопок - 50% полиуретан</t>
  </si>
  <si>
    <t>80-720-15-59</t>
  </si>
  <si>
    <t>Панама HERMAN арт. RAIN REMO (светло-коричневый) {taupe}</t>
  </si>
  <si>
    <t>RAIN REMO</t>
  </si>
  <si>
    <t>80-720-15-55</t>
  </si>
  <si>
    <t>80-720-15-57</t>
  </si>
  <si>
    <t>80-720-15-61</t>
  </si>
  <si>
    <t>80-721-09-59</t>
  </si>
  <si>
    <t>Панама HERMAN арт. RAIN UGO (черный) {black}</t>
  </si>
  <si>
    <t>RAIN UGO</t>
  </si>
  <si>
    <t>80-722-09-57</t>
  </si>
  <si>
    <t>Панама HERMAN арт. RIVIERA 001 (черный) {black}</t>
  </si>
  <si>
    <t>RIVIERA 001</t>
  </si>
  <si>
    <t>80-776-18-57</t>
  </si>
  <si>
    <t>Панама HERMAN арт. RIVIERA 003 (красный) {red}</t>
  </si>
  <si>
    <t>RIVIERA 003</t>
  </si>
  <si>
    <t>80-776-18-55</t>
  </si>
  <si>
    <t>80-777-34-57</t>
  </si>
  <si>
    <t>Панама HERMAN арт. RIVIERA 004 (розовый) {pink}</t>
  </si>
  <si>
    <t>RIVIERA 004</t>
  </si>
  <si>
    <t>45% лен - 35% хлопок - 20% вискоза</t>
  </si>
  <si>
    <t>80-723-08-59</t>
  </si>
  <si>
    <t>Панама HERMAN арт. WILD 034 (серый) {grey}</t>
  </si>
  <si>
    <t>WILD 034</t>
  </si>
  <si>
    <t>80-724-06-59</t>
  </si>
  <si>
    <t>Панама HERMAN арт. WILD 035 (синий) {navy}</t>
  </si>
  <si>
    <t>WILD 035</t>
  </si>
  <si>
    <t>80-725-02-59</t>
  </si>
  <si>
    <t>Панама HERMAN арт. WILD 039 (бежевый) {beige}</t>
  </si>
  <si>
    <t>WILD 039</t>
  </si>
  <si>
    <t>80-726-02-59</t>
  </si>
  <si>
    <t>Панама HERMAN арт. WILD 040 (бежевый) {beige}</t>
  </si>
  <si>
    <t>WILD 040</t>
  </si>
  <si>
    <t>80-726-02-55</t>
  </si>
  <si>
    <t>80-726-02-57</t>
  </si>
  <si>
    <t>80-726-02-61</t>
  </si>
  <si>
    <t>80-727-53-59</t>
  </si>
  <si>
    <t>Шляпа HERMAN арт. BOATER 005 (бежевый / черный) {black}</t>
  </si>
  <si>
    <t>BOATER 005</t>
  </si>
  <si>
    <t>80-727-53-55</t>
  </si>
  <si>
    <t>80-727-53-57</t>
  </si>
  <si>
    <t>80-728-53-57</t>
  </si>
  <si>
    <t>Шляпа HERMAN арт. BOATER 006 (бежевый / черный) {natural}</t>
  </si>
  <si>
    <t>BOATER 006</t>
  </si>
  <si>
    <t>80-728-53-55</t>
  </si>
  <si>
    <t>80-728-53-59</t>
  </si>
  <si>
    <t>80-728-53-61</t>
  </si>
  <si>
    <t>80-729-32-59</t>
  </si>
  <si>
    <t>Шляпа HERMAN арт. BOATER 007 (бежевый / синий) {blue}</t>
  </si>
  <si>
    <t>BOATER 007</t>
  </si>
  <si>
    <t>80-729-32-55</t>
  </si>
  <si>
    <t>80-729-32-57</t>
  </si>
  <si>
    <t>80-730-14-57</t>
  </si>
  <si>
    <t>Шляпа HERMAN арт. CONQUEST 022 (коричневый) {brown}</t>
  </si>
  <si>
    <t>CONQUEST 022</t>
  </si>
  <si>
    <t>80-731-02-57</t>
  </si>
  <si>
    <t>Шляпа HERMAN арт. CONQUEST 023 (бежевый) {beige}</t>
  </si>
  <si>
    <t>CONQUEST 023</t>
  </si>
  <si>
    <t>80-732-14-57</t>
  </si>
  <si>
    <t>Шляпа HERMAN арт. CONQUEST 024 (коричневый) {brown}</t>
  </si>
  <si>
    <t>CONQUEST 024</t>
  </si>
  <si>
    <t>60% солома Рафия - 40% солома Подсолнуха</t>
  </si>
  <si>
    <t>80-733-09-55</t>
  </si>
  <si>
    <t>Шляпа HERMAN арт. CONQUEST 025 (черный) {black}</t>
  </si>
  <si>
    <t>CONQUEST 025</t>
  </si>
  <si>
    <t>80-734-06-57</t>
  </si>
  <si>
    <t>Шляпа HERMAN арт. CONQUEST 026 (синий) {blue}</t>
  </si>
  <si>
    <t>CONQUEST 026</t>
  </si>
  <si>
    <t>80-735-00-57</t>
  </si>
  <si>
    <t>Шляпа HERMAN арт. CONQUEST 027 (бежевый / оранжевый) {hippie}</t>
  </si>
  <si>
    <t>CONQUEST 027</t>
  </si>
  <si>
    <t>80-736-02-57</t>
  </si>
  <si>
    <t>Шляпа HERMAN арт. CONQUEST 037 (бежевый) {beads}</t>
  </si>
  <si>
    <t>CONQUEST 037</t>
  </si>
  <si>
    <t>80-737-02-55</t>
  </si>
  <si>
    <t>Шляпа HERMAN арт. CONQUEST 039 (бежевый) {natural}</t>
  </si>
  <si>
    <t>CONQUEST 039</t>
  </si>
  <si>
    <t>80-738-12-57</t>
  </si>
  <si>
    <t>Шляпа HERMAN арт. CONQUEST 040 (бордовый) {raspberry}</t>
  </si>
  <si>
    <t>CONQUEST 040</t>
  </si>
  <si>
    <t>80-739-64-59</t>
  </si>
  <si>
    <t>Шляпа HERMAN арт. DON AL (розовый / серый) {pink}</t>
  </si>
  <si>
    <t>DON AL</t>
  </si>
  <si>
    <t>91% полипропилен - 9% полиэстер</t>
  </si>
  <si>
    <t>80-739-64-55</t>
  </si>
  <si>
    <t>80-739-64-57</t>
  </si>
  <si>
    <t>80-620-14-57</t>
  </si>
  <si>
    <t>Шляпа HERMAN арт. DON ANG (коричневый) {beige}</t>
  </si>
  <si>
    <t>80-740-00-59</t>
  </si>
  <si>
    <t>Шляпа HERMAN арт. DON BALON (бежевый / оранжевый) {orange}</t>
  </si>
  <si>
    <t>DON BALON</t>
  </si>
  <si>
    <t>80-741-14-59</t>
  </si>
  <si>
    <t>Шляпа HERMAN арт. DON CALAS (коричневый) {tobacco}</t>
  </si>
  <si>
    <t>80-742-17-57</t>
  </si>
  <si>
    <t>Шляпа HERMAN арт. DON CARLSON (белый) {white}</t>
  </si>
  <si>
    <t>DON CARLSON</t>
  </si>
  <si>
    <t>80-742-17-55</t>
  </si>
  <si>
    <t>80-742-17-59</t>
  </si>
  <si>
    <t>80-742-17-61</t>
  </si>
  <si>
    <t>80-743-95-59</t>
  </si>
  <si>
    <t>Шляпа HERMAN арт. DON CLARCK (синий / бежевый) {blue}</t>
  </si>
  <si>
    <t>DON CLARCK</t>
  </si>
  <si>
    <t>80-744-48-59</t>
  </si>
  <si>
    <t>Шляпа HERMAN арт. DON CRUSH (белый / черный) {black}</t>
  </si>
  <si>
    <t>DON CRUSH</t>
  </si>
  <si>
    <t>80-744-48-57</t>
  </si>
  <si>
    <t>80-745-19-59</t>
  </si>
  <si>
    <t>Шляпа HERMAN арт. DON DRAGO (голубой) {turquoise}</t>
  </si>
  <si>
    <t>DON DRAGO</t>
  </si>
  <si>
    <t>80-746-02-59</t>
  </si>
  <si>
    <t>Шляпа HERMAN арт. DON FALCO (бежевый) {beige}</t>
  </si>
  <si>
    <t>DON FALCO</t>
  </si>
  <si>
    <t>80-747-02-59</t>
  </si>
  <si>
    <t>Шляпа HERMAN арт. DON FARMER (бежевый) {beige}</t>
  </si>
  <si>
    <t>DON FARMER</t>
  </si>
  <si>
    <t>80-747-02-55</t>
  </si>
  <si>
    <t>80-747-02-57</t>
  </si>
  <si>
    <t>80-747-02-61</t>
  </si>
  <si>
    <t>80-200-73-59</t>
  </si>
  <si>
    <t>Шляпа HERMAN арт. DON GIO (бежевый / коричневый) {brown}</t>
  </si>
  <si>
    <t>80-748-00-57</t>
  </si>
  <si>
    <t>Шляпа HERMAN арт. DON GUZMAN (бежевый / фиолетовый) {pois}</t>
  </si>
  <si>
    <t>DON GUZMAN</t>
  </si>
  <si>
    <t>pois</t>
  </si>
  <si>
    <t>80-749-00-59</t>
  </si>
  <si>
    <t>Шляпа HERMAN арт. DON MONTES (белый / оранжевый) {hippie}</t>
  </si>
  <si>
    <t>DON MONTES</t>
  </si>
  <si>
    <t>80-750-53-59</t>
  </si>
  <si>
    <t>Шляпа HERMAN арт. DON RENO (бежевый / черный) {black}</t>
  </si>
  <si>
    <t>DON RENO</t>
  </si>
  <si>
    <t>50% солома Рафия - 50% солома Подсолнуха</t>
  </si>
  <si>
    <t>80-750-53-55</t>
  </si>
  <si>
    <t>80-750-53-57</t>
  </si>
  <si>
    <t>80-750-53-61</t>
  </si>
  <si>
    <t>80-752-95-59</t>
  </si>
  <si>
    <t>Шляпа HERMAN арт. MAC CALL (синий / бежевый) {navy}</t>
  </si>
  <si>
    <t>MAC CALL</t>
  </si>
  <si>
    <t>80-752-95-55</t>
  </si>
  <si>
    <t>80-752-95-57</t>
  </si>
  <si>
    <t>80-752-95-61</t>
  </si>
  <si>
    <t>80-753-36-59</t>
  </si>
  <si>
    <t>Шляпа HERMAN арт. MAC CORLEONE (кремовый) {offwhite}</t>
  </si>
  <si>
    <t>MAC CORLEONE</t>
  </si>
  <si>
    <t>80-753-36-55</t>
  </si>
  <si>
    <t>80-753-36-57</t>
  </si>
  <si>
    <t>80-753-36-61</t>
  </si>
  <si>
    <t>80-754-02-59</t>
  </si>
  <si>
    <t>Шляпа HERMAN арт. MAC FERSEN (бежевый) {offwhite}</t>
  </si>
  <si>
    <t>MAC FERSEN</t>
  </si>
  <si>
    <t>80-754-02-55</t>
  </si>
  <si>
    <t>80-754-02-57</t>
  </si>
  <si>
    <t>80-755-06-59</t>
  </si>
  <si>
    <t>Шляпа HERMAN арт. MAC FIELD (синий) {blue}</t>
  </si>
  <si>
    <t>MAC FIELD</t>
  </si>
  <si>
    <t>80-756-16-59</t>
  </si>
  <si>
    <t>Шляпа HERMAN арт. MAC HAVAN (темно-синий) {navy}</t>
  </si>
  <si>
    <t>MAC HAVAN</t>
  </si>
  <si>
    <t>80-757-14-59</t>
  </si>
  <si>
    <t>Шляпа HERMAN арт. MAC LENZO (коричневый / бежевый) {brown}</t>
  </si>
  <si>
    <t>MAC LENZO</t>
  </si>
  <si>
    <t>80-758-16-59</t>
  </si>
  <si>
    <t>Шляпа HERMAN арт. MAC MORENO (темно-синий) {Navy}</t>
  </si>
  <si>
    <t>MAC MORENO</t>
  </si>
  <si>
    <t>80-759-54-59</t>
  </si>
  <si>
    <t>Шляпа HERMAN арт. MAC PERON (бордовый / бежевый) {burgundy}</t>
  </si>
  <si>
    <t>MAC PERON</t>
  </si>
  <si>
    <t>80-760-95-59</t>
  </si>
  <si>
    <t>Шляпа HERMAN арт. MAC RENO (синий / бежевый) {blue}</t>
  </si>
  <si>
    <t>MAC RENO</t>
  </si>
  <si>
    <t>80-384-15-59</t>
  </si>
  <si>
    <t>Шляпа HERMAN арт. MACBIRD (светло-коричневый) {tobacco}</t>
  </si>
  <si>
    <t>80-463-06-59</t>
  </si>
  <si>
    <t>Шляпа HERMAN арт. MACLOYAL (синий) {blue}</t>
  </si>
  <si>
    <t>80-463-06-55</t>
  </si>
  <si>
    <t>80-463-06-57</t>
  </si>
  <si>
    <t>80-463-06-61</t>
  </si>
  <si>
    <t>80-404-09-57</t>
  </si>
  <si>
    <t>Шляпа HERMAN арт. MACWASHINGTON (черный) {black}</t>
  </si>
  <si>
    <t>80-404-09-55</t>
  </si>
  <si>
    <t>80-404-09-59</t>
  </si>
  <si>
    <t>80-404-09-61</t>
  </si>
  <si>
    <t>80-761-17-59</t>
  </si>
  <si>
    <t>Шляпа HERMAN арт. O MYGOD (белый) {white}</t>
  </si>
  <si>
    <t>O MYGOD</t>
  </si>
  <si>
    <t>80-761-17-55</t>
  </si>
  <si>
    <t>80-761-17-57</t>
  </si>
  <si>
    <t>80-761-17-61</t>
  </si>
  <si>
    <t>80-410-08-57</t>
  </si>
  <si>
    <t>Шляпа HERMAN арт. QUEEN CALAS (серый) {grey}</t>
  </si>
  <si>
    <t>80-762-73-57</t>
  </si>
  <si>
    <t>Шляпа HERMAN арт. QUEEN CALI (бежевый / коричневый) {shells}</t>
  </si>
  <si>
    <t>QUEEN CALI</t>
  </si>
  <si>
    <t>shells</t>
  </si>
  <si>
    <t>80-763-06-57</t>
  </si>
  <si>
    <t>Шляпа HERMAN арт. QUEEN COSTA (синий) {blue}</t>
  </si>
  <si>
    <t>QUEEN COSTA</t>
  </si>
  <si>
    <t>80-763-06-55</t>
  </si>
  <si>
    <t>80-764-02-57</t>
  </si>
  <si>
    <t>Шляпа HERMAN арт. QUEEN LIBERTY (бежевый) {beige}</t>
  </si>
  <si>
    <t>QUEEN LIBERTY</t>
  </si>
  <si>
    <t>80-764-02-55</t>
  </si>
  <si>
    <t>80-764-09-57</t>
  </si>
  <si>
    <t>Шляпа HERMAN арт. QUEEN LIBERTY (черный) {black}</t>
  </si>
  <si>
    <t>80-764-09-55</t>
  </si>
  <si>
    <t>80-765-34-57</t>
  </si>
  <si>
    <t>Шляпа HERMAN арт. QUEEN PASTEL (розовый) {pink}</t>
  </si>
  <si>
    <t>QUEEN PASTEL</t>
  </si>
  <si>
    <t>80-765-34-55</t>
  </si>
  <si>
    <t>80-766-09-57</t>
  </si>
  <si>
    <t>Шляпа HERMAN арт. QUEEN PIA (черный) {black}</t>
  </si>
  <si>
    <t>QUEEN PIA</t>
  </si>
  <si>
    <t>80-766-09-55</t>
  </si>
  <si>
    <t>80-767-02-57</t>
  </si>
  <si>
    <t>Шляпа HERMAN арт. QUEEN ROLLS (бежевый) {beige}</t>
  </si>
  <si>
    <t>QUEEN ROLLS</t>
  </si>
  <si>
    <t>80-767-02-55</t>
  </si>
  <si>
    <t>80-768-02-57</t>
  </si>
  <si>
    <t>Шляпа HERMAN арт. QUEEN SEA (бежевый) {natural}</t>
  </si>
  <si>
    <t>QUEEN SEA</t>
  </si>
  <si>
    <t>80-769-38-57</t>
  </si>
  <si>
    <t>Шляпа HERMAN арт. QUEEN SWAG (белый / синий) {navy}</t>
  </si>
  <si>
    <t>QUEEN SWAG</t>
  </si>
  <si>
    <t>80-770-91-57</t>
  </si>
  <si>
    <t>Шляпа HERMAN арт. QUEEN TOSCA (темно-коричневый) {tobacco}</t>
  </si>
  <si>
    <t>QUEEN TOSCA</t>
  </si>
  <si>
    <t>80-771-14-57</t>
  </si>
  <si>
    <t>Шляпа HERMAN арт. QUEEN VENTA (коричневый) {brown}</t>
  </si>
  <si>
    <t>QUEEN VENTA</t>
  </si>
  <si>
    <t>80-772-16-57</t>
  </si>
  <si>
    <t>Козырек HERMAN арт. VISOR 004 (темно-синий) {navy}</t>
  </si>
  <si>
    <t>VISOR 004</t>
  </si>
  <si>
    <t>80-772-16-00</t>
  </si>
  <si>
    <t>80-773-06-00</t>
  </si>
  <si>
    <t>Козырек HERMAN арт. VISOR 005 (синий) {blue}</t>
  </si>
  <si>
    <t>VISOR 005</t>
  </si>
  <si>
    <t>80-774-01-00</t>
  </si>
  <si>
    <t>Козырек HERMAN арт. WILD 030 (светло-серый) {grey}</t>
  </si>
  <si>
    <t>WILD 030</t>
  </si>
  <si>
    <t>80-775-08-00</t>
  </si>
  <si>
    <t>Козырек HERMAN арт. WILD 031 (серый) {grey}</t>
  </si>
  <si>
    <t>WILD 031</t>
  </si>
  <si>
    <t>80-651-05-55</t>
  </si>
  <si>
    <t>Бейсболка HERMAN арт. CONQUEST 010 (темно-серый) {charcoal}</t>
  </si>
  <si>
    <t>80-651-05-57</t>
  </si>
  <si>
    <t>80-651-05-58</t>
  </si>
  <si>
    <t>80-651-05-59</t>
  </si>
  <si>
    <t>80-651-05-60</t>
  </si>
  <si>
    <t>80-651-05-61</t>
  </si>
  <si>
    <t>80-651-08-55</t>
  </si>
  <si>
    <t>Бейсболка HERMAN арт. CONQUEST 010 (серый) {grey}</t>
  </si>
  <si>
    <t>80-651-08-57</t>
  </si>
  <si>
    <t>80-651-08-58</t>
  </si>
  <si>
    <t>80-651-08-59</t>
  </si>
  <si>
    <t>80-651-08-60</t>
  </si>
  <si>
    <t>80-651-08-61</t>
  </si>
  <si>
    <t>80-652-16-57</t>
  </si>
  <si>
    <t>Бейсболка HERMAN арт. CONQUEST 011 (темно-синий) {navy}</t>
  </si>
  <si>
    <t>80-652-16-58</t>
  </si>
  <si>
    <t>80-652-16-59</t>
  </si>
  <si>
    <t>80-652-16-60</t>
  </si>
  <si>
    <t>80-652-16-61</t>
  </si>
  <si>
    <t>80-652-16-55</t>
  </si>
  <si>
    <t>80-652-16-56</t>
  </si>
  <si>
    <t>80-778-05-00</t>
  </si>
  <si>
    <t>Бейсболка HERMAN арт. CONQUEST 043 (темно-серый) {charcoal}</t>
  </si>
  <si>
    <t>CONQUEST 043</t>
  </si>
  <si>
    <t>80-778-08-00</t>
  </si>
  <si>
    <t>Бейсболка HERMAN арт. CONQUEST 043 (серый) {grey}</t>
  </si>
  <si>
    <t>80-778-18-00</t>
  </si>
  <si>
    <t>Бейсболка HERMAN арт. CONQUEST 043 (красный) {red}</t>
  </si>
  <si>
    <t>80-778-17-00</t>
  </si>
  <si>
    <t>Бейсболка HERMAN арт. CONQUEST 043 (белый) {white}</t>
  </si>
  <si>
    <t>80-672-19-57</t>
  </si>
  <si>
    <t>Бейсболка HERMAN арт. WILD 036 (голубой) {blue}</t>
  </si>
  <si>
    <t>80-672-19-59</t>
  </si>
  <si>
    <t>80-672-08-57</t>
  </si>
  <si>
    <t>Бейсболка HERMAN арт. WILD 036 (серый) {grey}</t>
  </si>
  <si>
    <t>80-672-08-59</t>
  </si>
  <si>
    <t>80-672-16-57</t>
  </si>
  <si>
    <t>Бейсболка HERMAN арт. WILD 036 (темно-синий) {navy}</t>
  </si>
  <si>
    <t>80-672-16-59</t>
  </si>
  <si>
    <t>80-672-18-57</t>
  </si>
  <si>
    <t>Бейсболка HERMAN арт. WILD 036 (красный) {red}</t>
  </si>
  <si>
    <t>80-672-18-59</t>
  </si>
  <si>
    <t>80-672-34-57</t>
  </si>
  <si>
    <t>Бейсболка HERMAN арт. WILD 036 (розовый) {rose}</t>
  </si>
  <si>
    <t>rose</t>
  </si>
  <si>
    <t>80-672-34-59</t>
  </si>
  <si>
    <t>80-779-02-00</t>
  </si>
  <si>
    <t>Бейсболка HERMAN арт. WILD 050 (бежевый) {beige}</t>
  </si>
  <si>
    <t>WILD 050</t>
  </si>
  <si>
    <t>80-779-09-00</t>
  </si>
  <si>
    <t>Бейсболка HERMAN арт. WILD 050 (черный) {black}</t>
  </si>
  <si>
    <t>80-779-16-00</t>
  </si>
  <si>
    <t>Бейсболка HERMAN арт. WILD 050 (темно-синий) {navy}</t>
  </si>
  <si>
    <t>80-779-17-00</t>
  </si>
  <si>
    <t>Бейсболка HERMAN арт. WILD 050 (белый) {white}</t>
  </si>
  <si>
    <t>80-681-06-55</t>
  </si>
  <si>
    <t>Кепка HERMAN арт. BOXER 007 (синий) {blue}</t>
  </si>
  <si>
    <t>80-681-06-56</t>
  </si>
  <si>
    <t>80-681-06-57</t>
  </si>
  <si>
    <t>80-681-06-58</t>
  </si>
  <si>
    <t>80-681-06-59</t>
  </si>
  <si>
    <t>80-681-06-60</t>
  </si>
  <si>
    <t>80-780-06-55</t>
  </si>
  <si>
    <t>Кепка HERMAN арт. BOXER PATCH (синий) {blue}</t>
  </si>
  <si>
    <t>BOXER PATCH</t>
  </si>
  <si>
    <t>80-780-06-56</t>
  </si>
  <si>
    <t>80-780-06-57</t>
  </si>
  <si>
    <t>80-780-06-58</t>
  </si>
  <si>
    <t>80-780-06-59</t>
  </si>
  <si>
    <t>80-780-06-60</t>
  </si>
  <si>
    <t>80-780-06-61</t>
  </si>
  <si>
    <t>80-686-06-55</t>
  </si>
  <si>
    <t>Кепка HERMAN арт. DISPATCH 005 (синий) {blue}</t>
  </si>
  <si>
    <t>80-686-06-57</t>
  </si>
  <si>
    <t>80-686-06-59</t>
  </si>
  <si>
    <t>80-686-06-61</t>
  </si>
  <si>
    <t>80-686-18-57</t>
  </si>
  <si>
    <t>Кепка HERMAN арт. DISPATCH 005 (красный) {red}</t>
  </si>
  <si>
    <t>80-686-18-59</t>
  </si>
  <si>
    <t>80-686-18-61</t>
  </si>
  <si>
    <t>80-691-02-55</t>
  </si>
  <si>
    <t>Кепка HERMAN арт. RANGE 023 (бежевый) {beige}</t>
  </si>
  <si>
    <t>80-691-02-56</t>
  </si>
  <si>
    <t>80-691-02-57</t>
  </si>
  <si>
    <t>80-691-02-58</t>
  </si>
  <si>
    <t>80-691-02-59</t>
  </si>
  <si>
    <t>80-691-02-60</t>
  </si>
  <si>
    <t>80-691-02-61</t>
  </si>
  <si>
    <t>80-692-06-55</t>
  </si>
  <si>
    <t>Кепка HERMAN арт. RANGE 026 (синий) {blue}</t>
  </si>
  <si>
    <t>80-692-06-56</t>
  </si>
  <si>
    <t>80-692-06-57</t>
  </si>
  <si>
    <t>80-692-06-58</t>
  </si>
  <si>
    <t>80-692-06-59</t>
  </si>
  <si>
    <t>80-692-06-60</t>
  </si>
  <si>
    <t>80-692-06-61</t>
  </si>
  <si>
    <t>80-697-08-55</t>
  </si>
  <si>
    <t>Кепка HERMAN арт. RANGE 033 (серый) {grey}</t>
  </si>
  <si>
    <t>80-697-08-56</t>
  </si>
  <si>
    <t>80-697-08-57</t>
  </si>
  <si>
    <t>80-697-08-58</t>
  </si>
  <si>
    <t>80-697-08-59</t>
  </si>
  <si>
    <t>80-697-08-60</t>
  </si>
  <si>
    <t>80-697-08-61</t>
  </si>
  <si>
    <t>80-697-16-55</t>
  </si>
  <si>
    <t>Кепка HERMAN арт. RANGE 033 (темно-синий) {navy}</t>
  </si>
  <si>
    <t>80-697-16-56</t>
  </si>
  <si>
    <t>80-697-16-57</t>
  </si>
  <si>
    <t>80-697-16-58</t>
  </si>
  <si>
    <t>80-697-16-59</t>
  </si>
  <si>
    <t>80-697-16-60</t>
  </si>
  <si>
    <t>80-697-16-61</t>
  </si>
  <si>
    <t>80-699-08-55</t>
  </si>
  <si>
    <t>Кепка HERMAN арт. RANGE 036 (серый) {grey}</t>
  </si>
  <si>
    <t>80-699-08-57</t>
  </si>
  <si>
    <t>80-699-08-59</t>
  </si>
  <si>
    <t>80-699-08-61</t>
  </si>
  <si>
    <t>80-699-18-55</t>
  </si>
  <si>
    <t>Кепка HERMAN арт. RANGE 036 (красный) {red}</t>
  </si>
  <si>
    <t>80-699-18-57</t>
  </si>
  <si>
    <t>80-699-18-59</t>
  </si>
  <si>
    <t>80-699-18-61</t>
  </si>
  <si>
    <t>80-700-08-55</t>
  </si>
  <si>
    <t>Кепка HERMAN арт. RANGE 037 (серый) {grey}</t>
  </si>
  <si>
    <t>80-700-08-57</t>
  </si>
  <si>
    <t>80-700-08-59</t>
  </si>
  <si>
    <t>80-700-08-61</t>
  </si>
  <si>
    <t>80-701-06-55</t>
  </si>
  <si>
    <t>Кепка HERMAN арт. RANGE 042 (синий) {blue}</t>
  </si>
  <si>
    <t>80-701-06-56</t>
  </si>
  <si>
    <t>80-701-06-57</t>
  </si>
  <si>
    <t>80-701-06-58</t>
  </si>
  <si>
    <t>80-701-06-59</t>
  </si>
  <si>
    <t>80-701-06-60</t>
  </si>
  <si>
    <t>80-701-06-61</t>
  </si>
  <si>
    <t>80-250-11-55</t>
  </si>
  <si>
    <t>Кепка HERMAN арт. RANGE PATCH (зеленый) {green}</t>
  </si>
  <si>
    <t>80-250-11-56</t>
  </si>
  <si>
    <t>80-250-11-57</t>
  </si>
  <si>
    <t>80-250-11-58</t>
  </si>
  <si>
    <t>80-250-11-59</t>
  </si>
  <si>
    <t>80-250-11-60</t>
  </si>
  <si>
    <t>80-250-11-61</t>
  </si>
  <si>
    <t>80-250-18-55</t>
  </si>
  <si>
    <t>Кепка HERMAN арт. RANGE PATCH (красный) {red}</t>
  </si>
  <si>
    <t>80-250-18-56</t>
  </si>
  <si>
    <t>80-250-18-57</t>
  </si>
  <si>
    <t>80-250-18-58</t>
  </si>
  <si>
    <t>80-250-18-59</t>
  </si>
  <si>
    <t>80-250-18-60</t>
  </si>
  <si>
    <t>80-250-18-61</t>
  </si>
  <si>
    <t>80-781-02-55</t>
  </si>
  <si>
    <t>Кепка HERMAN арт. USURPER 028 (бежевый) {beige}</t>
  </si>
  <si>
    <t>USURPER 028</t>
  </si>
  <si>
    <t>80-781-02-57</t>
  </si>
  <si>
    <t>80-781-02-59</t>
  </si>
  <si>
    <t>80-781-02-61</t>
  </si>
  <si>
    <t>80-781-06-57</t>
  </si>
  <si>
    <t>Кепка HERMAN арт. USURPER 028 (синий) {blue}</t>
  </si>
  <si>
    <t>80-781-06-59</t>
  </si>
  <si>
    <t>80-781-06-61</t>
  </si>
  <si>
    <t>80-781-08-55</t>
  </si>
  <si>
    <t>Кепка HERMAN арт. USURPER 028 (серый) {grey}</t>
  </si>
  <si>
    <t>80-781-08-57</t>
  </si>
  <si>
    <t>80-781-08-59</t>
  </si>
  <si>
    <t>80-781-08-61</t>
  </si>
  <si>
    <t>80-782-17-00</t>
  </si>
  <si>
    <t>Козырек HERMAN арт. VISOR 003 (белый) {white}</t>
  </si>
  <si>
    <t>VISOR 003</t>
  </si>
  <si>
    <t>80-782-17-57</t>
  </si>
  <si>
    <t>80-773-20-00</t>
  </si>
  <si>
    <t>Козырек HERMAN арт. VISOR 005 (желтый) {yellow}</t>
  </si>
  <si>
    <t>80-774-34-00</t>
  </si>
  <si>
    <t>Козырек HERMAN арт. WILD 030 (розовый) {pink}</t>
  </si>
  <si>
    <t>80-783-02-00</t>
  </si>
  <si>
    <t>Козырек HERMAN арт. WILD 051 (бежевый) {beige}</t>
  </si>
  <si>
    <t>WILD 051</t>
  </si>
  <si>
    <t>80-783-09-00</t>
  </si>
  <si>
    <t>Козырек HERMAN арт. WILD 051 (черный) {black}</t>
  </si>
  <si>
    <t>80-783-16-00</t>
  </si>
  <si>
    <t>Козырек HERMAN арт. WILD 051 (темно-синий) {navy}</t>
  </si>
  <si>
    <t>80-783-34-00</t>
  </si>
  <si>
    <t>Козырек HERMAN арт. WILD 051 (розовый) {rose}</t>
  </si>
  <si>
    <t>80-705-16-55</t>
  </si>
  <si>
    <t>Панама HERMAN арт. BUCKET 001 (темно-синий) {navy}</t>
  </si>
  <si>
    <t>80-705-16-57</t>
  </si>
  <si>
    <t>80-705-16-59</t>
  </si>
  <si>
    <t>80-705-16-61</t>
  </si>
  <si>
    <t>80-706-17-55</t>
  </si>
  <si>
    <t>Панама HERMAN арт. BUCKET 002 (белый) {white}</t>
  </si>
  <si>
    <t>80-706-17-57</t>
  </si>
  <si>
    <t>80-706-17-59</t>
  </si>
  <si>
    <t>80-706-17-61</t>
  </si>
  <si>
    <t>80-707-06-55</t>
  </si>
  <si>
    <t>Панама HERMAN арт. BUCKET 003 (синий) {blue}</t>
  </si>
  <si>
    <t>80-707-06-57</t>
  </si>
  <si>
    <t>80-707-06-59</t>
  </si>
  <si>
    <t>80-707-06-61</t>
  </si>
  <si>
    <t>80-708-06-55</t>
  </si>
  <si>
    <t>Панама HERMAN арт. BUCKET 004 (синий) {blue}</t>
  </si>
  <si>
    <t>80-708-06-57</t>
  </si>
  <si>
    <t>80-708-06-59</t>
  </si>
  <si>
    <t>80-708-06-61</t>
  </si>
  <si>
    <t>80-708-11-55</t>
  </si>
  <si>
    <t>Панама HERMAN арт. BUCKET 004 (зеленый) {green}</t>
  </si>
  <si>
    <t>80-708-11-57</t>
  </si>
  <si>
    <t>80-708-11-59</t>
  </si>
  <si>
    <t>80-708-11-61</t>
  </si>
  <si>
    <t>80-709-06-55</t>
  </si>
  <si>
    <t>Панама HERMAN арт. BUCKET 005 (синий) {blue}</t>
  </si>
  <si>
    <t>80-709-06-57</t>
  </si>
  <si>
    <t>80-709-06-59</t>
  </si>
  <si>
    <t>80-709-06-61</t>
  </si>
  <si>
    <t>80-710-20-57</t>
  </si>
  <si>
    <t>Панама HERMAN арт. BUCKET 006 (желтый) {yellow}</t>
  </si>
  <si>
    <t>80-710-20-59</t>
  </si>
  <si>
    <t>80-710-20-61</t>
  </si>
  <si>
    <t>80-784-02-55</t>
  </si>
  <si>
    <t>Панама HERMAN арт. BUCKET 008 (бежевый) {beige}</t>
  </si>
  <si>
    <t>BUCKET 008</t>
  </si>
  <si>
    <t>80-784-02-57</t>
  </si>
  <si>
    <t>80-784-02-59</t>
  </si>
  <si>
    <t>80-784-02-61</t>
  </si>
  <si>
    <t>80-716-16-55</t>
  </si>
  <si>
    <t>Панама HERMAN арт. BUCKET 017 (темно-синий) {navy}</t>
  </si>
  <si>
    <t>80-716-16-57</t>
  </si>
  <si>
    <t>80-716-16-59</t>
  </si>
  <si>
    <t>80-716-16-61</t>
  </si>
  <si>
    <t>80-721-15-55</t>
  </si>
  <si>
    <t>Панама HERMAN арт. RAIN UGO (светло-коричневый) {taupe}</t>
  </si>
  <si>
    <t>80-721-15-57</t>
  </si>
  <si>
    <t>80-721-15-59</t>
  </si>
  <si>
    <t>80-721-15-61</t>
  </si>
  <si>
    <t>80-722-19-55</t>
  </si>
  <si>
    <t>Панама HERMAN арт. RIVIERA 001 (голубой) {blue}</t>
  </si>
  <si>
    <t>80-722-19-57</t>
  </si>
  <si>
    <t>80-722-19-59</t>
  </si>
  <si>
    <t>80-722-16-55</t>
  </si>
  <si>
    <t>Панама HERMAN арт. RIVIERA 001 (темно-синий) {navy}</t>
  </si>
  <si>
    <t>80-722-16-57</t>
  </si>
  <si>
    <t>80-722-16-59</t>
  </si>
  <si>
    <t>80-729-44-55</t>
  </si>
  <si>
    <t>Шляпа HERMAN арт. BOATER 007 (бежевый / красный) {red}</t>
  </si>
  <si>
    <t>80-729-44-57</t>
  </si>
  <si>
    <t>80-729-44-59</t>
  </si>
  <si>
    <t>80-744-72-55</t>
  </si>
  <si>
    <t>Шляпа HERMAN арт. DON CRUSH (белый / красный) {red}</t>
  </si>
  <si>
    <t>80-744-72-57</t>
  </si>
  <si>
    <t>80-744-72-59</t>
  </si>
  <si>
    <t>80-785-95-55</t>
  </si>
  <si>
    <t>Шляпа HERMAN арт. DON DALLAS (синий / бежевый) {blue}</t>
  </si>
  <si>
    <t>DON DALLAS</t>
  </si>
  <si>
    <t>80-785-95-57</t>
  </si>
  <si>
    <t>80-785-95-59</t>
  </si>
  <si>
    <t>80-785-95-61</t>
  </si>
  <si>
    <t>80-407-09-55</t>
  </si>
  <si>
    <t>Шляпа HERMAN арт. DON JUAN (черный) {black}</t>
  </si>
  <si>
    <t>80-407-09-57</t>
  </si>
  <si>
    <t>80-407-09-59</t>
  </si>
  <si>
    <t>80-407-09-61</t>
  </si>
  <si>
    <t>80-786-02-55</t>
  </si>
  <si>
    <t>Шляпа HERMAN арт. DON PEPPER (бежевый) {natural}</t>
  </si>
  <si>
    <t>DON PEPPER</t>
  </si>
  <si>
    <t>80-786-02-57</t>
  </si>
  <si>
    <t>80-786-02-59</t>
  </si>
  <si>
    <t>80-786-02-61</t>
  </si>
  <si>
    <t>80-754-91-55</t>
  </si>
  <si>
    <t>Шляпа HERMAN арт. MAC FERSEN (темно-коричневый) {tobacco}</t>
  </si>
  <si>
    <t>80-754-91-57</t>
  </si>
  <si>
    <t>80-754-91-59</t>
  </si>
  <si>
    <t>80-755-02-55</t>
  </si>
  <si>
    <t>Шляпа HERMAN арт. MAC FIELD (бежевый) {beige}</t>
  </si>
  <si>
    <t>80-755-02-57</t>
  </si>
  <si>
    <t>80-755-02-59</t>
  </si>
  <si>
    <t>80-755-02-61</t>
  </si>
  <si>
    <t>80-760-72-55</t>
  </si>
  <si>
    <t>Шляпа HERMAN арт. MAC RENO (бежевый / черный) {black}</t>
  </si>
  <si>
    <t>80-760-72-57</t>
  </si>
  <si>
    <t>80-760-72-59</t>
  </si>
  <si>
    <t>80-760-72-61</t>
  </si>
  <si>
    <t>80-404-11-55</t>
  </si>
  <si>
    <t>Шляпа HERMAN арт. MACWASHINGTON (зеленый) {green}</t>
  </si>
  <si>
    <t>80-404-11-57</t>
  </si>
  <si>
    <t>80-404-11-59</t>
  </si>
  <si>
    <t>80-404-13-55</t>
  </si>
  <si>
    <t>Шляпа HERMAN арт. MACWASHINGTON (оранжевый) {orange}</t>
  </si>
  <si>
    <t>80-404-13-57</t>
  </si>
  <si>
    <t>80-404-13-59</t>
  </si>
  <si>
    <t>80-761-02-55</t>
  </si>
  <si>
    <t>Шляпа HERMAN арт. O MYGOD (бежевый) {beige}</t>
  </si>
  <si>
    <t>80-761-02-57</t>
  </si>
  <si>
    <t>80-761-02-59</t>
  </si>
  <si>
    <t>80-761-02-61</t>
  </si>
  <si>
    <t>80-410-02-55</t>
  </si>
  <si>
    <t>Шляпа HERMAN арт. QUEEN CALAS (бежевый) {beige}</t>
  </si>
  <si>
    <t>80-410-02-57</t>
  </si>
  <si>
    <t>80-763-17-55</t>
  </si>
  <si>
    <t>Шляпа HERMAN арт. QUEEN COSTA (белый) {white}</t>
  </si>
  <si>
    <t>80-763-17-57</t>
  </si>
  <si>
    <t>80-787-06-00</t>
  </si>
  <si>
    <t>Шляпа HERMAN арт. QUEEN CRUISE (синий) {blue}</t>
  </si>
  <si>
    <t>QUEEN CRUISE</t>
  </si>
  <si>
    <t>80-764-17-55</t>
  </si>
  <si>
    <t>Шляпа HERMAN арт. QUEEN LIBERTY (белый) {white}</t>
  </si>
  <si>
    <t>80-764-17-57</t>
  </si>
  <si>
    <t>80-765-02-55</t>
  </si>
  <si>
    <t>Шляпа HERMAN арт. QUEEN PASTEL (бежевый) {beige}</t>
  </si>
  <si>
    <t>80-765-02-57</t>
  </si>
  <si>
    <t>80-765-06-55</t>
  </si>
  <si>
    <t>Шляпа HERMAN арт. QUEEN PASTEL (синий) {blue}</t>
  </si>
  <si>
    <t>80-765-06-57</t>
  </si>
  <si>
    <t>80-765-17-55</t>
  </si>
  <si>
    <t>Шляпа HERMAN арт. QUEEN PASTEL (белый) {white}</t>
  </si>
  <si>
    <t>80-765-17-57</t>
  </si>
  <si>
    <t>80-766-02-55</t>
  </si>
  <si>
    <t>Шляпа HERMAN арт. QUEEN PIA (бежевый) {beige}</t>
  </si>
  <si>
    <t>80-766-02-57</t>
  </si>
  <si>
    <t>80-766-17-55</t>
  </si>
  <si>
    <t>Шляпа HERMAN арт. QUEEN PIA (белый) {white}</t>
  </si>
  <si>
    <t>80-766-17-57</t>
  </si>
  <si>
    <t>80-770-14-55</t>
  </si>
  <si>
    <t>Шляпа HERMAN арт. QUEEN TOSCA (коричневый) {brown}</t>
  </si>
  <si>
    <t>80-770-14-57</t>
  </si>
  <si>
    <t>80-783-17-00</t>
  </si>
  <si>
    <t>Козырек HERMAN арт. WILD 051 (белый) {white}</t>
  </si>
  <si>
    <t>80-708-35-55</t>
  </si>
  <si>
    <t>Панама HERMAN арт. BUCKET 004 (разноцветный) {red}</t>
  </si>
  <si>
    <t>80-708-35-57</t>
  </si>
  <si>
    <t>80-708-35-59</t>
  </si>
  <si>
    <t>80-708-35-61</t>
  </si>
  <si>
    <t>80-620-36-55</t>
  </si>
  <si>
    <t>Шляпа HERMAN арт. DON ANG (кремовый) {natural}</t>
  </si>
  <si>
    <t>80-620-36-57</t>
  </si>
  <si>
    <t>80-620-36-59</t>
  </si>
  <si>
    <t>80-620-36-61</t>
  </si>
  <si>
    <t>80-757-06-59</t>
  </si>
  <si>
    <t>Шляпа HERMAN арт. MAC LENZO (синий / бежевый) {blue}</t>
  </si>
  <si>
    <t>80-757-06-57</t>
  </si>
  <si>
    <t>80-757-06-55</t>
  </si>
  <si>
    <t>80-757-06-61</t>
  </si>
  <si>
    <t>80-788-36-00</t>
  </si>
  <si>
    <t>Балаклава HERMAN арт. FREEZE 2200 (кремовый) {offwhite}</t>
  </si>
  <si>
    <t>FREEZE 2200</t>
  </si>
  <si>
    <t>80-470-36-00</t>
  </si>
  <si>
    <t>Балаклава HERMAN арт. FREEZE 4200 (кремовый) {offwhite}</t>
  </si>
  <si>
    <t>80-789-06-00</t>
  </si>
  <si>
    <t>Балаклава HERMAN арт. SHELL E (синий / зелeный) {thovex}</t>
  </si>
  <si>
    <t>SHELL E</t>
  </si>
  <si>
    <t>thovex</t>
  </si>
  <si>
    <t>80-790-09-00</t>
  </si>
  <si>
    <t>Балаклава HERMAN арт. TECH 8900 (черный) {black}</t>
  </si>
  <si>
    <t>TECH 8900</t>
  </si>
  <si>
    <t>80-791-09-00</t>
  </si>
  <si>
    <t>Балаклава HERMAN арт. TECH 8973 (черный) {black}</t>
  </si>
  <si>
    <t>TECH 8973</t>
  </si>
  <si>
    <t>80-792-08-00</t>
  </si>
  <si>
    <t>Бейсболка HERMAN арт. BASE (серый) {taupe}</t>
  </si>
  <si>
    <t>BASE</t>
  </si>
  <si>
    <t>80-793-18-57</t>
  </si>
  <si>
    <t>Бейсболка HERMAN арт. CARDINAL (красный) {red}</t>
  </si>
  <si>
    <t>CARDINAL</t>
  </si>
  <si>
    <t>46% полиэстер - 30% хлопок - 20% полиуретан - 4% эластан</t>
  </si>
  <si>
    <t>80-793-18-59</t>
  </si>
  <si>
    <t>80-794-13-00</t>
  </si>
  <si>
    <t>Бейсболка HERMAN арт. CASSICAN (рыжий) {tobacco}</t>
  </si>
  <si>
    <t>CASSICAN</t>
  </si>
  <si>
    <t>вельветовые</t>
  </si>
  <si>
    <t>80-794-13-57</t>
  </si>
  <si>
    <t>80-794-13-59</t>
  </si>
  <si>
    <t>80-626-02-00</t>
  </si>
  <si>
    <t>Бейсболка HERMAN арт. CONQUEST 001 (бежевый) {beige}</t>
  </si>
  <si>
    <t>70% хлопок - 30% полиуретан</t>
  </si>
  <si>
    <t>80-159-08-00</t>
  </si>
  <si>
    <t>Бейсболка HERMAN арт. CONQUEST S POLO (серый) {grey}</t>
  </si>
  <si>
    <t>80-795-16-56</t>
  </si>
  <si>
    <t>Бейсболка HERMAN арт. DJE (темно-синий) {navy}</t>
  </si>
  <si>
    <t>DJE</t>
  </si>
  <si>
    <t>70% полиэстер - 30% хлопок</t>
  </si>
  <si>
    <t>80-795-16-58</t>
  </si>
  <si>
    <t>80-795-16-59</t>
  </si>
  <si>
    <t>80-796-03-57</t>
  </si>
  <si>
    <t>Берет HERMAN арт. BERET 001 (оливковый) {green}</t>
  </si>
  <si>
    <t>BERET 001</t>
  </si>
  <si>
    <t>80-797-18-57</t>
  </si>
  <si>
    <t>Берет HERMAN арт. BERET 002 (красный) {red}</t>
  </si>
  <si>
    <t>BERET 002</t>
  </si>
  <si>
    <t>80-798-08-57</t>
  </si>
  <si>
    <t>Берет HERMAN арт. BERET 003 (серый) {grey}</t>
  </si>
  <si>
    <t>BERET 003</t>
  </si>
  <si>
    <t>80-798-08-59</t>
  </si>
  <si>
    <t>80-519-09-00</t>
  </si>
  <si>
    <t>Берет HERMAN арт. LOUISE 023 (черный) {black}</t>
  </si>
  <si>
    <t>80-799-11-57</t>
  </si>
  <si>
    <t>Берет HERMAN арт. PHOEBE 002 (зеленый) {green}</t>
  </si>
  <si>
    <t>PHOEBE 002</t>
  </si>
  <si>
    <t>80-521-05-00</t>
  </si>
  <si>
    <t>Варежки HERMAN арт. JUSTIN 8600 (темно-серый) {grey}</t>
  </si>
  <si>
    <t>80-800-08-00</t>
  </si>
  <si>
    <t>Варежки HERMAN арт. JUSTIN 8617 (серый) {grey}</t>
  </si>
  <si>
    <t>JUSTIN 8617</t>
  </si>
  <si>
    <t>80-801-17-00</t>
  </si>
  <si>
    <t>Варежки HERMAN арт. PYROP 001 (белый) {white}</t>
  </si>
  <si>
    <t>PYROP 001</t>
  </si>
  <si>
    <t>80-802-18-58</t>
  </si>
  <si>
    <t>Кепка HERMAN арт. ALBORAN (красный / синий) {red}</t>
  </si>
  <si>
    <t>ALBORAN</t>
  </si>
  <si>
    <t>80-803-06-58</t>
  </si>
  <si>
    <t>Кепка HERMAN арт. AZOV (синий) {blue}</t>
  </si>
  <si>
    <t>AZOV</t>
  </si>
  <si>
    <t>72% шерсть - 10% альпака - 10% мохер - 8% полиамид</t>
  </si>
  <si>
    <t>80-804-11-57</t>
  </si>
  <si>
    <t>Кепка HERMAN арт. BALTIQUE (зеленый) {green}</t>
  </si>
  <si>
    <t>BALTIQUE</t>
  </si>
  <si>
    <t>90% полиэстер - 10% шерсть</t>
  </si>
  <si>
    <t>80-805-12-59</t>
  </si>
  <si>
    <t>Кепка HERMAN арт. BARBEAU (бордовый) {burgundy}</t>
  </si>
  <si>
    <t>BARBEAU</t>
  </si>
  <si>
    <t>80-806-14-55</t>
  </si>
  <si>
    <t>Кепка HERMAN арт. BARENTS (коричневый) {brown}</t>
  </si>
  <si>
    <t>BARENTS</t>
  </si>
  <si>
    <t>80-806-14-59</t>
  </si>
  <si>
    <t>80-807-08-58</t>
  </si>
  <si>
    <t>Кепка HERMAN арт. BEAUFORT (серый) {grey}</t>
  </si>
  <si>
    <t>BEAUFORT</t>
  </si>
  <si>
    <t>80-808-06-58</t>
  </si>
  <si>
    <t>Кепка HERMAN арт. BENTLEY (синий) {blue}</t>
  </si>
  <si>
    <t>BENTLEY</t>
  </si>
  <si>
    <t>40% акрил - 25% шерсть - 35% полиэстер</t>
  </si>
  <si>
    <t>80-808-06-57</t>
  </si>
  <si>
    <t>80-808-06-59</t>
  </si>
  <si>
    <t>80-808-06-60</t>
  </si>
  <si>
    <t>80-808-06-61</t>
  </si>
  <si>
    <t>80-809-08-58</t>
  </si>
  <si>
    <t>Кепка HERMAN арт. BLACKBURN (серый) {grey}</t>
  </si>
  <si>
    <t>BLACKBURN</t>
  </si>
  <si>
    <t>80-810-11-58</t>
  </si>
  <si>
    <t>Кепка HERMAN арт. CELTIC (коричневый / зеленый) {green}</t>
  </si>
  <si>
    <t>CELTIC</t>
  </si>
  <si>
    <t>80-810-11-55</t>
  </si>
  <si>
    <t>80-810-11-56</t>
  </si>
  <si>
    <t>80-810-11-57</t>
  </si>
  <si>
    <t>80-810-11-59</t>
  </si>
  <si>
    <t>80-810-11-60</t>
  </si>
  <si>
    <t>80-810-11-61</t>
  </si>
  <si>
    <t>80-811-06-58</t>
  </si>
  <si>
    <t>Кепка HERMAN арт. DALKEY (синий / серый) {blue}</t>
  </si>
  <si>
    <t>DALKEY</t>
  </si>
  <si>
    <t>50% шерсть - 25% полиамид - 10% альпака - 10% мохер - 5% шелк</t>
  </si>
  <si>
    <t>80-812-02-58</t>
  </si>
  <si>
    <t>Кепка HERMAN арт. DENALI (бежевый) {beige}</t>
  </si>
  <si>
    <t>DENALI</t>
  </si>
  <si>
    <t>80-813-41-58</t>
  </si>
  <si>
    <t>Кепка HERMAN арт. DICKERSON (фиолетовый) {burgundy}</t>
  </si>
  <si>
    <t>DICKERSON</t>
  </si>
  <si>
    <t>80-813-41-57</t>
  </si>
  <si>
    <t>80-813-41-59</t>
  </si>
  <si>
    <t>80-813-41-60</t>
  </si>
  <si>
    <t>80-813-41-61</t>
  </si>
  <si>
    <t>80-814-14-59</t>
  </si>
  <si>
    <t>Кепка HERMAN арт. DUKE SIX-S (коричневый) {brown}</t>
  </si>
  <si>
    <t>DUKE SIX-S</t>
  </si>
  <si>
    <t>80-814-14-57</t>
  </si>
  <si>
    <t>80-814-14-58</t>
  </si>
  <si>
    <t>80-814-14-61</t>
  </si>
  <si>
    <t>80-814-14-63</t>
  </si>
  <si>
    <t>63 XXL</t>
  </si>
  <si>
    <t>80-814-14-56</t>
  </si>
  <si>
    <t>80-815-09-57</t>
  </si>
  <si>
    <t>Кепка HERMAN арт. FELTAR (черный) {black}</t>
  </si>
  <si>
    <t>FELTAR</t>
  </si>
  <si>
    <t>75% хлопок - 25% полиуретан</t>
  </si>
  <si>
    <t>80-815-09-55</t>
  </si>
  <si>
    <t>80-815-09-59</t>
  </si>
  <si>
    <t>80-816-13-58</t>
  </si>
  <si>
    <t>Кепка HERMAN арт. FLEMING (оранжевый) {orange}</t>
  </si>
  <si>
    <t>FLEMING</t>
  </si>
  <si>
    <t>80-816-13-57</t>
  </si>
  <si>
    <t>80-816-13-59</t>
  </si>
  <si>
    <t>80-816-13-60</t>
  </si>
  <si>
    <t>80-816-13-61</t>
  </si>
  <si>
    <t>80-817-08-58</t>
  </si>
  <si>
    <t>Кепка HERMAN арт. FORAKER (серый) {grey}</t>
  </si>
  <si>
    <t>FORAKER</t>
  </si>
  <si>
    <t>80-818-08-58</t>
  </si>
  <si>
    <t>Кепка HERMAN арт. GARDNER (серый) {grey}</t>
  </si>
  <si>
    <t>GARDNER</t>
  </si>
  <si>
    <t>68% шерсть - 24% вискоза - 8% полиамид</t>
  </si>
  <si>
    <t>80-818-08-55</t>
  </si>
  <si>
    <t>80-818-08-56</t>
  </si>
  <si>
    <t>80-818-08-57</t>
  </si>
  <si>
    <t>80-818-08-59</t>
  </si>
  <si>
    <t>80-818-08-60</t>
  </si>
  <si>
    <t>80-818-08-61</t>
  </si>
  <si>
    <t>80-819-06-60</t>
  </si>
  <si>
    <t>Кепка HERMAN арт. GIBRALTAR (синий) {blue}</t>
  </si>
  <si>
    <t>GIBRALTAR</t>
  </si>
  <si>
    <t>80-819-06-57</t>
  </si>
  <si>
    <t>80-819-06-58</t>
  </si>
  <si>
    <t>80-819-06-59</t>
  </si>
  <si>
    <t>80-819-06-61</t>
  </si>
  <si>
    <t>80-820-16-60</t>
  </si>
  <si>
    <t>Кепка HERMAN арт. GLAZIC (темно-синий) {navy}</t>
  </si>
  <si>
    <t>GLAZIC</t>
  </si>
  <si>
    <t>80-820-16-57</t>
  </si>
  <si>
    <t>80-820-16-59</t>
  </si>
  <si>
    <t>80-820-16-61</t>
  </si>
  <si>
    <t>80-820-16-55</t>
  </si>
  <si>
    <t>80-821-15-58</t>
  </si>
  <si>
    <t>Кепка HERMAN арт. GRASBERG (светло-коричневый) {taupe}</t>
  </si>
  <si>
    <t>GRASBERG</t>
  </si>
  <si>
    <t>80-821-15-56</t>
  </si>
  <si>
    <t>80-821-15-57</t>
  </si>
  <si>
    <t>80-821-15-59</t>
  </si>
  <si>
    <t>80-821-15-60</t>
  </si>
  <si>
    <t>80-821-15-61</t>
  </si>
  <si>
    <t>80-821-15-55</t>
  </si>
  <si>
    <t>80-822-06-58</t>
  </si>
  <si>
    <t>Кепка HERMAN арт. HERBERT (синий) {blue}</t>
  </si>
  <si>
    <t>HERBERT</t>
  </si>
  <si>
    <t>80-823-02-58</t>
  </si>
  <si>
    <t>Кепка HERMAN арт. HOLY (бежевый) {beige}</t>
  </si>
  <si>
    <t>HOLY</t>
  </si>
  <si>
    <t>82% шерсть - 18% полиамид</t>
  </si>
  <si>
    <t>80-823-02-55</t>
  </si>
  <si>
    <t>80-823-02-56</t>
  </si>
  <si>
    <t>80-823-02-57</t>
  </si>
  <si>
    <t>80-823-02-59</t>
  </si>
  <si>
    <t>80-824-09-58</t>
  </si>
  <si>
    <t>Кепка HERMAN арт. HORSE (черный) {black}</t>
  </si>
  <si>
    <t>HORSE</t>
  </si>
  <si>
    <t>80-825-02-58</t>
  </si>
  <si>
    <t>Кепка HERMAN арт. IROISE (бежевый) {beige}</t>
  </si>
  <si>
    <t>IROISE</t>
  </si>
  <si>
    <t>80-826-14-58</t>
  </si>
  <si>
    <t>Кепка HERMAN арт. KAPLAN (коричневый) {brown}</t>
  </si>
  <si>
    <t>KAPLAN</t>
  </si>
  <si>
    <t>95% шерсть - 5% кашемир</t>
  </si>
  <si>
    <t>80-826-14-56</t>
  </si>
  <si>
    <t>80-826-14-57</t>
  </si>
  <si>
    <t>80-826-14-59</t>
  </si>
  <si>
    <t>80-826-14-60</t>
  </si>
  <si>
    <t>80-826-14-61</t>
  </si>
  <si>
    <t>80-827-14-58</t>
  </si>
  <si>
    <t>Кепка HERMAN арт. KATTEGAT (коричневый) {brown}</t>
  </si>
  <si>
    <t>KATTEGAT</t>
  </si>
  <si>
    <t>77% шерсть - 19% полиамид - 4% шелк</t>
  </si>
  <si>
    <t>80-827-14-57</t>
  </si>
  <si>
    <t>80-827-14-59</t>
  </si>
  <si>
    <t>80-827-14-60</t>
  </si>
  <si>
    <t>80-827-14-61</t>
  </si>
  <si>
    <t>80-828-06-58</t>
  </si>
  <si>
    <t>Кепка HERMAN арт. KELLAR (синий) {blue}</t>
  </si>
  <si>
    <t>KELLAR</t>
  </si>
  <si>
    <t>80-828-06-56</t>
  </si>
  <si>
    <t>80-828-06-57</t>
  </si>
  <si>
    <t>80-828-06-59</t>
  </si>
  <si>
    <t>80-828-06-60</t>
  </si>
  <si>
    <t>80-828-06-61</t>
  </si>
  <si>
    <t>80-829-09-59</t>
  </si>
  <si>
    <t>Кепка HERMAN арт. KING QUATTRO (черный) {black}</t>
  </si>
  <si>
    <t>KING QUATTRO</t>
  </si>
  <si>
    <t>100% натуральная кожа / подклад: 100% полиэстер</t>
  </si>
  <si>
    <t>80-829-09-57</t>
  </si>
  <si>
    <t>80-829-09-58</t>
  </si>
  <si>
    <t>80-829-09-60</t>
  </si>
  <si>
    <t>80-829-09-61</t>
  </si>
  <si>
    <t>80-829-09-56</t>
  </si>
  <si>
    <t>80-830-13-57</t>
  </si>
  <si>
    <t>Кепка HERMAN арт. KING SIX (рыжий) {cognac}</t>
  </si>
  <si>
    <t>KING SIX</t>
  </si>
  <si>
    <t>80-830-13-59</t>
  </si>
  <si>
    <t>80-830-13-61</t>
  </si>
  <si>
    <t>80-831-06-59</t>
  </si>
  <si>
    <t>Кепка HERMAN арт. KUBOR (синий) {blue}</t>
  </si>
  <si>
    <t>KUBOR</t>
  </si>
  <si>
    <t>80-831-06-56</t>
  </si>
  <si>
    <t>80-831-06-57</t>
  </si>
  <si>
    <t>80-831-06-58</t>
  </si>
  <si>
    <t>80-831-06-60</t>
  </si>
  <si>
    <t>80-831-06-61</t>
  </si>
  <si>
    <t>80-831-06-55</t>
  </si>
  <si>
    <t>80-832-08-59</t>
  </si>
  <si>
    <t>Кепка HERMAN арт. LISTER (серый) {grey}</t>
  </si>
  <si>
    <t>LISTER</t>
  </si>
  <si>
    <t>30% шерсть - 30% полиэстер - 15% полиуретан - 25% хлопок</t>
  </si>
  <si>
    <t>80-832-08-55</t>
  </si>
  <si>
    <t>80-832-08-57</t>
  </si>
  <si>
    <t>80-832-08-61</t>
  </si>
  <si>
    <t>80-833-18-58</t>
  </si>
  <si>
    <t>Кепка HERMAN арт. LOGAN (бордовый) {red}</t>
  </si>
  <si>
    <t>LOGAN</t>
  </si>
  <si>
    <t>80-834-18-58</t>
  </si>
  <si>
    <t>Кепка HERMAN арт. MARKHAM (красный) {red}</t>
  </si>
  <si>
    <t>MARKHAM</t>
  </si>
  <si>
    <t>80-835-14-58</t>
  </si>
  <si>
    <t>Кепка HERMAN арт. MARMARA (коричневый) {beige}</t>
  </si>
  <si>
    <t>MARMARA</t>
  </si>
  <si>
    <t>80-835-14-56</t>
  </si>
  <si>
    <t>80-835-14-57</t>
  </si>
  <si>
    <t>80-835-14-59</t>
  </si>
  <si>
    <t>80-835-14-60</t>
  </si>
  <si>
    <t>80-835-14-61</t>
  </si>
  <si>
    <t>80-836-34-58</t>
  </si>
  <si>
    <t>Кепка HERMAN арт. MILLER (розовый) {pink}</t>
  </si>
  <si>
    <t>MILLER</t>
  </si>
  <si>
    <t>80-396-16-55</t>
  </si>
  <si>
    <t>Кепка HERMAN арт. RANGE S17 POLO (темно-синий) {navy}</t>
  </si>
  <si>
    <t>80-837-12-58</t>
  </si>
  <si>
    <t>Кепка HERMAN арт. RUSHMORE (бордовый) {burgundy}</t>
  </si>
  <si>
    <t>RUSHMORE</t>
  </si>
  <si>
    <t>80-838-13-57</t>
  </si>
  <si>
    <t>Кепка HERMAN арт. SAMSON (синий / оранжевый) {orange}</t>
  </si>
  <si>
    <t>SAMSON</t>
  </si>
  <si>
    <t>80-838-13-55</t>
  </si>
  <si>
    <t>80-838-13-59</t>
  </si>
  <si>
    <t>80-839-14-58</t>
  </si>
  <si>
    <t>Кепка HERMAN арт. SANFORD (коричневый) {beige}</t>
  </si>
  <si>
    <t>SANFORD</t>
  </si>
  <si>
    <t>40% акрил - 35% полиэстер - 25% шерсть</t>
  </si>
  <si>
    <t>80-839-14-56</t>
  </si>
  <si>
    <t>80-839-14-57</t>
  </si>
  <si>
    <t>80-839-14-59</t>
  </si>
  <si>
    <t>80-839-14-60</t>
  </si>
  <si>
    <t>80-839-14-61</t>
  </si>
  <si>
    <t>80-839-14-55</t>
  </si>
  <si>
    <t>80-840-06-58</t>
  </si>
  <si>
    <t>Кепка HERMAN арт. SARGASSES (синий) {blue}</t>
  </si>
  <si>
    <t>SARGASSES</t>
  </si>
  <si>
    <t>50% шерсть - 50% лен</t>
  </si>
  <si>
    <t>80-841-06-59</t>
  </si>
  <si>
    <t>Кепка HERMAN арт. SHINN (синий) {blue}</t>
  </si>
  <si>
    <t>SHINN</t>
  </si>
  <si>
    <t>80-841-06-57</t>
  </si>
  <si>
    <t>80-841-06-58</t>
  </si>
  <si>
    <t>80-841-06-60</t>
  </si>
  <si>
    <t>80-841-06-61</t>
  </si>
  <si>
    <t>80-842-14-58</t>
  </si>
  <si>
    <t>Кепка HERMAN арт. SOMOV (коричневый) {brown}</t>
  </si>
  <si>
    <t>SOMOV</t>
  </si>
  <si>
    <t>80-843-14-58</t>
  </si>
  <si>
    <t>Кепка HERMAN арт. SPITZ (коричневый / бежевый) {brown}</t>
  </si>
  <si>
    <t>SPITZ</t>
  </si>
  <si>
    <t>80% шерсть - 20% полиэстер / Подклад: 100% полиэстер</t>
  </si>
  <si>
    <t>80-843-14-55</t>
  </si>
  <si>
    <t>80-843-14-56</t>
  </si>
  <si>
    <t>80-843-14-57</t>
  </si>
  <si>
    <t>80-843-14-59</t>
  </si>
  <si>
    <t>80-843-14-60</t>
  </si>
  <si>
    <t>80-843-14-61</t>
  </si>
  <si>
    <t>80-844-09-55</t>
  </si>
  <si>
    <t>Кепка HERMAN арт. STEELE (черный) {black}</t>
  </si>
  <si>
    <t>STEELE</t>
  </si>
  <si>
    <t>100% хлопок / подклад: 100% полиэстер</t>
  </si>
  <si>
    <t>80-844-09-57</t>
  </si>
  <si>
    <t>80-844-09-58</t>
  </si>
  <si>
    <t>80-844-09-59</t>
  </si>
  <si>
    <t>80-844-09-60</t>
  </si>
  <si>
    <t>80-844-09-61</t>
  </si>
  <si>
    <t>80-844-09-62</t>
  </si>
  <si>
    <t>80-844-09-56</t>
  </si>
  <si>
    <t>80-845-09-58</t>
  </si>
  <si>
    <t>Кепка HERMAN арт. VINSON (черный) {black}</t>
  </si>
  <si>
    <t>VINSON</t>
  </si>
  <si>
    <t>65% шерсть - 24% вискоза - 9% шелк - 2%лен</t>
  </si>
  <si>
    <t>80-845-09-56</t>
  </si>
  <si>
    <t>80-845-09-57</t>
  </si>
  <si>
    <t>80-845-09-59</t>
  </si>
  <si>
    <t>80-845-09-60</t>
  </si>
  <si>
    <t>80-845-09-61</t>
  </si>
  <si>
    <t>80-846-09-58</t>
  </si>
  <si>
    <t>Кепка HERMAN арт. WADDEN (черный) {black}</t>
  </si>
  <si>
    <t>WADDEN</t>
  </si>
  <si>
    <t>80-847-18-58</t>
  </si>
  <si>
    <t>Кепка HERMAN арт. WADE (красный) {red}</t>
  </si>
  <si>
    <t>WADE</t>
  </si>
  <si>
    <t>80-848-14-58</t>
  </si>
  <si>
    <t>Кепка HERMAN арт. WALSH (коричневый) {brown}</t>
  </si>
  <si>
    <t>WALSH</t>
  </si>
  <si>
    <t>80-849-08-58</t>
  </si>
  <si>
    <t>Кепка HERMAN арт. WEXLER (серый) {grey}</t>
  </si>
  <si>
    <t>WEXLER</t>
  </si>
  <si>
    <t>70% полиэстер - 15% шерсть - 15% вискоза</t>
  </si>
  <si>
    <t>80-850-09-00</t>
  </si>
  <si>
    <t>Наушники HERMAN арт. MUFF 001 (черный) {black}</t>
  </si>
  <si>
    <t>MUFF 001</t>
  </si>
  <si>
    <t>80-851-03-59</t>
  </si>
  <si>
    <t>Панама HERMAN арт. BUCKET 025 (оливковый) {grey}</t>
  </si>
  <si>
    <t>BUCKET 025</t>
  </si>
  <si>
    <t>80-852-02-59</t>
  </si>
  <si>
    <t>Панама HERMAN арт. BUCKET 026 (светло-коричневый) {beige}</t>
  </si>
  <si>
    <t>BUCKET 026</t>
  </si>
  <si>
    <t>40% шерсть - 30% полиэстер - 30% хлопок</t>
  </si>
  <si>
    <t>80-853-09-59</t>
  </si>
  <si>
    <t>Панама HERMAN арт. BUCKET 027 (черный) {black}</t>
  </si>
  <si>
    <t>BUCKET 027</t>
  </si>
  <si>
    <t>20% шерсть - 80% полиэстер</t>
  </si>
  <si>
    <t>80-853-09-57</t>
  </si>
  <si>
    <t>80-854-08-57</t>
  </si>
  <si>
    <t>Панама HERMAN арт. BUCKET 028 (серый) {grey}</t>
  </si>
  <si>
    <t>BUCKET 028</t>
  </si>
  <si>
    <t>50% шерсть - 50% полиэстер / Подклад: 100% полиэстер</t>
  </si>
  <si>
    <t>80-854-08-59</t>
  </si>
  <si>
    <t>80-543-09-08</t>
  </si>
  <si>
    <t>Перчатки HERMAN арт. DRIVER 003 (черный) {black}</t>
  </si>
  <si>
    <t>70% натуральная кожа - 30% акрил</t>
  </si>
  <si>
    <t>80-855-93-00</t>
  </si>
  <si>
    <t>Перчатки HERMAN арт. FREEZE 2610 (малиновый) {raspberry}</t>
  </si>
  <si>
    <t>FREEZE 2610</t>
  </si>
  <si>
    <t>80-856-09-07</t>
  </si>
  <si>
    <t>Перчатки HERMAN арт. PAINTER 001 (черный) {black}</t>
  </si>
  <si>
    <t>PAINTER 001</t>
  </si>
  <si>
    <t>80-857-09-65</t>
  </si>
  <si>
    <t>Перчатки HERMAN арт. PAINTER 002 (черный) {black}</t>
  </si>
  <si>
    <t>PAINTER 002</t>
  </si>
  <si>
    <t>80-858-09-75</t>
  </si>
  <si>
    <t>Перчатки HERMAN арт. TECH 4612 (черный) {black}</t>
  </si>
  <si>
    <t>TECH 4612</t>
  </si>
  <si>
    <t>80-859-09-09</t>
  </si>
  <si>
    <t>Перчатки HERMAN арт. TECH 8960 (черный) {black}</t>
  </si>
  <si>
    <t>TECH 8960</t>
  </si>
  <si>
    <t>88% полиэстер - 12% эластан</t>
  </si>
  <si>
    <t>80-860-09-00</t>
  </si>
  <si>
    <t>Повязка HERMAN арт. MAGGY 8620 (черный) {black}</t>
  </si>
  <si>
    <t>MAGGY 8620</t>
  </si>
  <si>
    <t>80-861-16-00</t>
  </si>
  <si>
    <t>Подтяжки HERMAN арт. TRIGGER 013 (темно-синий) {navy}</t>
  </si>
  <si>
    <t>TRIGGER 013</t>
  </si>
  <si>
    <t>80-862-17-59</t>
  </si>
  <si>
    <t>Шапка HERMAN арт. BUCK 001 (белый) {white}</t>
  </si>
  <si>
    <t>BUCK 001</t>
  </si>
  <si>
    <t>80-863-02-59</t>
  </si>
  <si>
    <t>Шапка HERMAN арт. BUCK 006 (бежевый) {beige}</t>
  </si>
  <si>
    <t>BUCK 006</t>
  </si>
  <si>
    <t>80-864-13-59</t>
  </si>
  <si>
    <t>Шапка HERMAN арт. BUCK 007 (оранжевый) {orange}</t>
  </si>
  <si>
    <t>BUCK 007</t>
  </si>
  <si>
    <t>80-865-34-59</t>
  </si>
  <si>
    <t>Шапка HERMAN арт. BUCK 010 (розовый) {pink}</t>
  </si>
  <si>
    <t>BUCK 010</t>
  </si>
  <si>
    <t>80-866-02-53</t>
  </si>
  <si>
    <t>Шапка HERMAN арт. BUCK 011 (бежевый) {beige}</t>
  </si>
  <si>
    <t>BUCK 011</t>
  </si>
  <si>
    <t>80-867-14-51</t>
  </si>
  <si>
    <t>Шапка HERMAN арт. BUCK W17002 (коричневый) {brown}</t>
  </si>
  <si>
    <t>BUCK W17002</t>
  </si>
  <si>
    <t>80-868-08-00</t>
  </si>
  <si>
    <t>Шапка HERMAN арт. EDMOND 050 (серый) {grey}</t>
  </si>
  <si>
    <t>EDMOND 050</t>
  </si>
  <si>
    <t>80-869-17-00</t>
  </si>
  <si>
    <t>Шапка HERMAN арт. EDMOND 051 (белый) {offwhite}</t>
  </si>
  <si>
    <t>EDMOND 051</t>
  </si>
  <si>
    <t>80-870-08-00</t>
  </si>
  <si>
    <t>Шапка HERMAN арт. EDMOND 055 (серый) {grey}</t>
  </si>
  <si>
    <t>EDMOND 055</t>
  </si>
  <si>
    <t>80-871-08-00</t>
  </si>
  <si>
    <t>Шапка HERMAN арт. EDMOND 057 (серый) {grey}</t>
  </si>
  <si>
    <t>EDMOND 057</t>
  </si>
  <si>
    <t>80-872-20-00</t>
  </si>
  <si>
    <t>Шапка HERMAN арт. EDMOND 059 (желтый) {yellow}</t>
  </si>
  <si>
    <t>EDMOND 059</t>
  </si>
  <si>
    <t>80-873-17-00</t>
  </si>
  <si>
    <t>Шапка HERMAN арт. EDMOND 061 (белый) {white}</t>
  </si>
  <si>
    <t>EDMOND 061</t>
  </si>
  <si>
    <t>80-874-02-00</t>
  </si>
  <si>
    <t>Шапка HERMAN арт. EDMOND 071 (бежевый) {beige}</t>
  </si>
  <si>
    <t>EDMOND 071</t>
  </si>
  <si>
    <t>70% акрил - 10% полиэстер - 3% альпака - 14% лен - 3% вискоза</t>
  </si>
  <si>
    <t>80-875-05-00</t>
  </si>
  <si>
    <t>Шапка HERMAN арт. FREEZE 2108 (темно-серый) {charcoal}</t>
  </si>
  <si>
    <t>FREEZE 2108</t>
  </si>
  <si>
    <t>80-876-05-00</t>
  </si>
  <si>
    <t>Шапка HERMAN арт. JUSTIN 4130 (темно-серый) {charcoal}</t>
  </si>
  <si>
    <t>JUSTIN 4130</t>
  </si>
  <si>
    <t>80-317-86-00</t>
  </si>
  <si>
    <t>Шапка HERMAN арт. JUSTIN 8100 (светло-розовый) {pink}</t>
  </si>
  <si>
    <t>80-488-36-00</t>
  </si>
  <si>
    <t>Шапка HERMAN арт. JUSTIN 8170 (кремовый) {beige}</t>
  </si>
  <si>
    <t>80-877-14-00</t>
  </si>
  <si>
    <t>Шапка HERMAN арт. JUSTIN 8180 (серый / коричневый) {taupe}</t>
  </si>
  <si>
    <t>80-878-34-00</t>
  </si>
  <si>
    <t>Шапка HERMAN арт. JUSTIN 8291 (розовый) {pink}</t>
  </si>
  <si>
    <t>JUSTIN 8291</t>
  </si>
  <si>
    <t>80-879-02-00</t>
  </si>
  <si>
    <t>Шапка HERMAN арт. JUSTIN 8295 (бежевый) {beige}</t>
  </si>
  <si>
    <t>JUSTIN 8295</t>
  </si>
  <si>
    <t>80-880-34-00</t>
  </si>
  <si>
    <t>Шапка HERMAN арт. JUSTIN 8296 (розовый) {pink}</t>
  </si>
  <si>
    <t>JUSTIN 8296</t>
  </si>
  <si>
    <t>80-881-00-00</t>
  </si>
  <si>
    <t>Шапка HERMAN арт. JUSTIN 8302 (красный / синий) {red }</t>
  </si>
  <si>
    <t>JUSTIN 8302</t>
  </si>
  <si>
    <t>80-882-08-00</t>
  </si>
  <si>
    <t>Шапка HERMAN арт. JUSTIN 8303 (серый) {grey}</t>
  </si>
  <si>
    <t>JUSTIN 8303</t>
  </si>
  <si>
    <t>80-883-02-00</t>
  </si>
  <si>
    <t>Шапка HERMAN арт. JUSTIN 8304 (бежевый) {yellow}</t>
  </si>
  <si>
    <t>JUSTIN 8304</t>
  </si>
  <si>
    <t>80-884-34-00</t>
  </si>
  <si>
    <t>Шапка HERMAN арт. JUSTIN 8305 (розовый) {pink}</t>
  </si>
  <si>
    <t>JUSTIN 8305</t>
  </si>
  <si>
    <t>80-885-02-00</t>
  </si>
  <si>
    <t>Шапка HERMAN арт. JUSTIN 8306 (бежевый) {beige}</t>
  </si>
  <si>
    <t>JUSTIN 8306</t>
  </si>
  <si>
    <t>80-886-14-00</t>
  </si>
  <si>
    <t>Шапка HERMAN арт. JUSTIN 8307 (коричневый) {brown}</t>
  </si>
  <si>
    <t>JUSTIN 8307</t>
  </si>
  <si>
    <t>80-887-18-00</t>
  </si>
  <si>
    <t>Шапка HERMAN арт. JUSTIN 8308 (красный) {red}</t>
  </si>
  <si>
    <t>JUSTIN 8308</t>
  </si>
  <si>
    <t>80-888-14-00</t>
  </si>
  <si>
    <t>Шапка HERMAN арт. JUSTIN 8309 (коричневый) {brown}</t>
  </si>
  <si>
    <t>JUSTIN 8309</t>
  </si>
  <si>
    <t>80-889-09-00</t>
  </si>
  <si>
    <t>Шапка HERMAN арт. JUSTIN 8539 (черный) {black}</t>
  </si>
  <si>
    <t>80-646-34-00</t>
  </si>
  <si>
    <t>Шапка HERMAN арт. JUSTIN 8606 (розовый) {pink}</t>
  </si>
  <si>
    <t>80-890-34-00</t>
  </si>
  <si>
    <t>Шапка HERMAN арт. JUSTIN 8607 (розовый) {pink}</t>
  </si>
  <si>
    <t>JUSTIN 8607</t>
  </si>
  <si>
    <t>80-891-34-00</t>
  </si>
  <si>
    <t>Шапка HERMAN арт. JUSTIN 8610 (розовый) {pink}</t>
  </si>
  <si>
    <t>JUSTIN 8610</t>
  </si>
  <si>
    <t>80-892-16-00</t>
  </si>
  <si>
    <t>Шапка HERMAN арт. JUSTIN 8614 (темно-синий) {navy}</t>
  </si>
  <si>
    <t>JUSTIN 8614</t>
  </si>
  <si>
    <t>80-893-08-00</t>
  </si>
  <si>
    <t>Шапка HERMAN арт. JUSTIN 8616 (серый) {grey}</t>
  </si>
  <si>
    <t>JUSTIN 8616</t>
  </si>
  <si>
    <t>80-288-17-00</t>
  </si>
  <si>
    <t>Шапка HERMAN арт. LOUISE 028 (белый) {white}</t>
  </si>
  <si>
    <t>80-894-17-00</t>
  </si>
  <si>
    <t>Шапка HERMAN арт. LOUISE 050 (белый) {white}</t>
  </si>
  <si>
    <t>LOUISE 050</t>
  </si>
  <si>
    <t>80-895-06-00</t>
  </si>
  <si>
    <t>Шапка HERMAN арт. LOUISE 065 (синий) {blue}</t>
  </si>
  <si>
    <t>LOUISE 065</t>
  </si>
  <si>
    <t>80-896-09-00</t>
  </si>
  <si>
    <t>Шапка HERMAN арт. LOUISE 070 (черный) {black}</t>
  </si>
  <si>
    <t>LOUISE 070</t>
  </si>
  <si>
    <t>80-897-03-00</t>
  </si>
  <si>
    <t>Шапка HERMAN арт. LOUISE 072 (оливковый) {khaki}</t>
  </si>
  <si>
    <t>LOUISE 072</t>
  </si>
  <si>
    <t>80-898-14-00</t>
  </si>
  <si>
    <t>Шапка HERMAN арт. LOUISE 085 (коричневый) {brown}</t>
  </si>
  <si>
    <t>LOUISE 085</t>
  </si>
  <si>
    <t>80-899-34-00</t>
  </si>
  <si>
    <t>Шапка HERMAN арт. LOUISE 090 (розовый) {pink}</t>
  </si>
  <si>
    <t>LOUISE 090</t>
  </si>
  <si>
    <t>80-900-17-00</t>
  </si>
  <si>
    <t>Шапка HERMAN арт. LOUISE 091 (белый) {white}</t>
  </si>
  <si>
    <t>LOUISE 091</t>
  </si>
  <si>
    <t>80-901-02-00</t>
  </si>
  <si>
    <t>Шапка HERMAN арт. MAGGY 8242 (бежевый) {beige}</t>
  </si>
  <si>
    <t>MAGGY 8242</t>
  </si>
  <si>
    <t>80-902-18-00</t>
  </si>
  <si>
    <t>Шапка HERMAN арт. MAGGY 8610 (красный) {red}</t>
  </si>
  <si>
    <t>MAGGY 8610</t>
  </si>
  <si>
    <t>80-903-34-00</t>
  </si>
  <si>
    <t>Шапка HERMAN арт. MAGGY 8614 (розовый) {pink}</t>
  </si>
  <si>
    <t>MAGGY 8614</t>
  </si>
  <si>
    <t>80-904-34-00</t>
  </si>
  <si>
    <t>Шапка HERMAN арт. MAGGY 8617 (розовый / голубой) {blue}</t>
  </si>
  <si>
    <t>MAGGY 8617</t>
  </si>
  <si>
    <t>80-905-18-00</t>
  </si>
  <si>
    <t>Шапка HERMAN арт. MAGGY 8622 (красный) {red }</t>
  </si>
  <si>
    <t>MAGGY 8622</t>
  </si>
  <si>
    <t>80-906-13-00</t>
  </si>
  <si>
    <t>Шапка HERMAN арт. MAGGY 8627 (оранжевый) {orange}</t>
  </si>
  <si>
    <t>MAGGY 8627</t>
  </si>
  <si>
    <t>80-907-50-00</t>
  </si>
  <si>
    <t>Шапка HERMAN арт. MONSTER 001 (белый / серый) {wolf}</t>
  </si>
  <si>
    <t>MONSTER 001</t>
  </si>
  <si>
    <t>wolf</t>
  </si>
  <si>
    <t>80-349-08-00</t>
  </si>
  <si>
    <t>Шапка HERMAN арт. MONSTER 002 (серый) {grey}</t>
  </si>
  <si>
    <t>80-908-08-00</t>
  </si>
  <si>
    <t>Шапка HERMAN арт. SHELL D (серый) {losange}</t>
  </si>
  <si>
    <t>SHELL D</t>
  </si>
  <si>
    <t>losange</t>
  </si>
  <si>
    <t>80-580-16-00</t>
  </si>
  <si>
    <t>Шарф HERMAN арт. BRIDGE 005 (синий) {blue}</t>
  </si>
  <si>
    <t>80-909-11-00</t>
  </si>
  <si>
    <t>Шарф HERMAN арт. CACHEMIRE (зеленый) {multicolor}</t>
  </si>
  <si>
    <t>CACHEMIRE</t>
  </si>
  <si>
    <t>80-910-28-00</t>
  </si>
  <si>
    <t>Шарф HERMAN арт. CALEIDOSCOPE (розовый / фиолетовый) {multicolor}</t>
  </si>
  <si>
    <t>CALEIDOSCOPE</t>
  </si>
  <si>
    <t>80-911-13-00</t>
  </si>
  <si>
    <t>Шарф HERMAN арт. CARROSSE (рыжий / белый) {multicolor}</t>
  </si>
  <si>
    <t>CARROSSE</t>
  </si>
  <si>
    <t>80-912-21-00</t>
  </si>
  <si>
    <t>Шарф HERMAN арт. CAVALIERE (синий / красный) {multicolor}</t>
  </si>
  <si>
    <t>CAVALIERE</t>
  </si>
  <si>
    <t>80-582-02-00</t>
  </si>
  <si>
    <t>Шарф HERMAN арт. COCOON 001 (бежевый) {putty}</t>
  </si>
  <si>
    <t>80-913-93-00</t>
  </si>
  <si>
    <t>Шарф HERMAN арт. FREEZE 2301 (малиновый) {raspberry}</t>
  </si>
  <si>
    <t>FREEZE 2301</t>
  </si>
  <si>
    <t>80-914-34-00</t>
  </si>
  <si>
    <t>Шарф HERMAN арт. JUSTIN 8297 (розовый / голубой) {pink}</t>
  </si>
  <si>
    <t>JUSTIN 8297</t>
  </si>
  <si>
    <t>80-915-34-00</t>
  </si>
  <si>
    <t>Шарф HERMAN арт. JUSTIN 8300 (розовый / черный) {pink}</t>
  </si>
  <si>
    <t>JUSTIN 8300</t>
  </si>
  <si>
    <t>80-916-34-00</t>
  </si>
  <si>
    <t>Шарф HERMAN арт. JUSTIN 8611 (розовый / желтый) {pink}</t>
  </si>
  <si>
    <t>JUSTIN 8611</t>
  </si>
  <si>
    <t>80-917-09-00</t>
  </si>
  <si>
    <t>Шарф HERMAN арт. LOUISE 087 (черный) {black}</t>
  </si>
  <si>
    <t>LOUISE 087</t>
  </si>
  <si>
    <t>80-918-00-00</t>
  </si>
  <si>
    <t>Шарф HERMAN арт. LYS (белый / красный) {multicolor}</t>
  </si>
  <si>
    <t>LYS</t>
  </si>
  <si>
    <t>80-919-16-00</t>
  </si>
  <si>
    <t>Шарф HERMAN арт. MAGGY 8601 (темно-синий) {navy}</t>
  </si>
  <si>
    <t>MAGGY 8601</t>
  </si>
  <si>
    <t>80-920-08-00</t>
  </si>
  <si>
    <t>Шарф HERMAN арт. MAGGY 8623 (серый) {grey }</t>
  </si>
  <si>
    <t>MAGGY 8623</t>
  </si>
  <si>
    <t>80-921-00-00</t>
  </si>
  <si>
    <t>Шарф HERMAN арт. ORISIS (синий / голубой) {multicolor}</t>
  </si>
  <si>
    <t>ORISIS</t>
  </si>
  <si>
    <t>80-922-35-00</t>
  </si>
  <si>
    <t>Шарф HERMAN арт. SHELL A (разноцветный) {rainbow}</t>
  </si>
  <si>
    <t>SHELL A</t>
  </si>
  <si>
    <t>rainbow</t>
  </si>
  <si>
    <t>80-923-19-00</t>
  </si>
  <si>
    <t>Шарф HERMAN арт. SHELL B (голубой) {freedom}</t>
  </si>
  <si>
    <t>SHELL B</t>
  </si>
  <si>
    <t>freedom</t>
  </si>
  <si>
    <t>80-924-21-00</t>
  </si>
  <si>
    <t>Повязка HERMAN арт. SHELL C (синий / красный) {tomba}</t>
  </si>
  <si>
    <t>SHELL C</t>
  </si>
  <si>
    <t>tomba</t>
  </si>
  <si>
    <t>80-359-00-00</t>
  </si>
  <si>
    <t>Шарф HERMAN арт. TECH A (белый / красный) {red cach}</t>
  </si>
  <si>
    <t>red cach</t>
  </si>
  <si>
    <t>80-360-08-00</t>
  </si>
  <si>
    <t>Шарф HERMAN арт. TECH K (серый) {hippie}</t>
  </si>
  <si>
    <t>80-925-08-00</t>
  </si>
  <si>
    <t>Шарф HERMAN арт. TYRA 002 (серый) {grey}</t>
  </si>
  <si>
    <t>TYRA 002</t>
  </si>
  <si>
    <t>80-926-01-00</t>
  </si>
  <si>
    <t>Шарф HERMAN арт. TYRA 003 (светло-серый) {white}</t>
  </si>
  <si>
    <t>TYRA 003</t>
  </si>
  <si>
    <t>80-927-12-55</t>
  </si>
  <si>
    <t>Шляпа HERMAN арт. DON GLOSS (бордовый) {burgundy}</t>
  </si>
  <si>
    <t>DON GLOSS</t>
  </si>
  <si>
    <t>100% полиуретан</t>
  </si>
  <si>
    <t>80-595-09-57</t>
  </si>
  <si>
    <t>Шляпа HERMAN арт. DON KAIRAN (черный) {black}</t>
  </si>
  <si>
    <t>80-928-02-59</t>
  </si>
  <si>
    <t>Шляпа HERMAN арт. DON LEWIS (бежевый) {beige}</t>
  </si>
  <si>
    <t>DON LEWIS</t>
  </si>
  <si>
    <t>80-928-02-55</t>
  </si>
  <si>
    <t>80-928-02-57</t>
  </si>
  <si>
    <t>80-928-02-61</t>
  </si>
  <si>
    <t>80-929-09-57</t>
  </si>
  <si>
    <t>Шляпа HERMAN арт. DON VEGAS (черный) {black}</t>
  </si>
  <si>
    <t>DON VEGAS</t>
  </si>
  <si>
    <t>80-929-09-59</t>
  </si>
  <si>
    <t>80-930-09-59</t>
  </si>
  <si>
    <t>Шляпа HERMAN арт. MAC ABRAMS (черный) {black}</t>
  </si>
  <si>
    <t>MAC ABRAMS</t>
  </si>
  <si>
    <t>80-931-08-59</t>
  </si>
  <si>
    <t>Шляпа HERMAN арт. MAC EYE (серый) {charcoal}</t>
  </si>
  <si>
    <t>MAC EYE</t>
  </si>
  <si>
    <t>80-931-08-57</t>
  </si>
  <si>
    <t>80-931-08-61</t>
  </si>
  <si>
    <t>80-932-16-59</t>
  </si>
  <si>
    <t>Шляпа HERMAN арт. MAC LEWIS (темно-синий) {blue}</t>
  </si>
  <si>
    <t>MAC LEWIS</t>
  </si>
  <si>
    <t>80-932-16-57</t>
  </si>
  <si>
    <t>80-933-06-57</t>
  </si>
  <si>
    <t>Шляпа HERMAN арт. MAC NELLA (синий) {blue}</t>
  </si>
  <si>
    <t>MAC NELLA</t>
  </si>
  <si>
    <t>80-933-06-55</t>
  </si>
  <si>
    <t>80-934-08-59</t>
  </si>
  <si>
    <t>Шляпа HERMAN арт. MAC OTTO (серый) {grey}</t>
  </si>
  <si>
    <t>MAC OTTO</t>
  </si>
  <si>
    <t>80-935-06-59</t>
  </si>
  <si>
    <t>Шляпа HERMAN арт. MAC RANG (синий) {blue}</t>
  </si>
  <si>
    <t>MAC RANG</t>
  </si>
  <si>
    <t>80-600-16-55</t>
  </si>
  <si>
    <t>Шляпа HERMAN арт. MAC ROSE (темно-синий) {navy}</t>
  </si>
  <si>
    <t>80-936-09-59</t>
  </si>
  <si>
    <t>Шляпа HERMAN арт. MAC ROSS (черный) {black}</t>
  </si>
  <si>
    <t>MAC ROSS</t>
  </si>
  <si>
    <t>80-937-06-59</t>
  </si>
  <si>
    <t>Шляпа HERMAN арт. MAC ROSS (синий) {blue}</t>
  </si>
  <si>
    <t>80-369-34-59</t>
  </si>
  <si>
    <t>Шляпа HERMAN арт. MAC SOFT (розовый) {pink}</t>
  </si>
  <si>
    <t>80-369-34-55</t>
  </si>
  <si>
    <t>80-369-34-57</t>
  </si>
  <si>
    <t>80-938-14-59</t>
  </si>
  <si>
    <t>Шляпа HERMAN арт. MAC SOFT VINTAGE (коричневый) {brown}</t>
  </si>
  <si>
    <t>MAC SOFT VINTAGE</t>
  </si>
  <si>
    <t>80-938-14-55</t>
  </si>
  <si>
    <t>80-938-14-57</t>
  </si>
  <si>
    <t>80-939-16-57</t>
  </si>
  <si>
    <t>Шляпа HERMAN арт. MAC VINY (темно-синий) {navy}</t>
  </si>
  <si>
    <t>MAC VINY</t>
  </si>
  <si>
    <t>80-251-13-61</t>
  </si>
  <si>
    <t>Шляпа HERMAN арт. O GOLDWIN (оранжевый) {orange}</t>
  </si>
  <si>
    <t>80-251-13-57</t>
  </si>
  <si>
    <t>80-251-13-59</t>
  </si>
  <si>
    <t>80-940-03-59</t>
  </si>
  <si>
    <t>Шляпа HERMAN арт. QUEEN TOWN (оливковый) {mustard}</t>
  </si>
  <si>
    <t>QUEEN TOWN</t>
  </si>
  <si>
    <t>mustard</t>
  </si>
  <si>
    <t>80-489-85-00</t>
  </si>
  <si>
    <t>Шапка HERMAN арт. JUSTIN 8172 (светло-розовый) {rose}</t>
  </si>
  <si>
    <t>80-658-34-49</t>
  </si>
  <si>
    <t>Бейсболка HERMAN арт. CONQUEST 019 (розовый) {pink}</t>
  </si>
  <si>
    <t>49kid</t>
  </si>
  <si>
    <t>97% хлопок- 3% эластан</t>
  </si>
  <si>
    <t>80-941-19-59</t>
  </si>
  <si>
    <t>Бейсболка HERMAN арт. KITE (голубой) {blue}</t>
  </si>
  <si>
    <t>KITE</t>
  </si>
  <si>
    <t>80-942-20-59</t>
  </si>
  <si>
    <t>Бейсболка HERMAN арт. AGAMI (желтый / синий) {yellow}</t>
  </si>
  <si>
    <t>AGAMI</t>
  </si>
  <si>
    <t>80-942-20-57</t>
  </si>
  <si>
    <t>80-941-02-59</t>
  </si>
  <si>
    <t>Бейсболка HERMAN арт. AGUSTA (бежевый) {beige}</t>
  </si>
  <si>
    <t>AGUSTA</t>
  </si>
  <si>
    <t>80-942-17-59</t>
  </si>
  <si>
    <t>Бейсболка HERMAN арт. GRAVE (белый) {white}</t>
  </si>
  <si>
    <t>GRAVE</t>
  </si>
  <si>
    <t>80-942-17-57</t>
  </si>
  <si>
    <t>80-664-16-57</t>
  </si>
  <si>
    <t>Бейсболка HERMAN арт. CONQUEST 041 (темно-синий) {navy}</t>
  </si>
  <si>
    <t>80-943-06-57</t>
  </si>
  <si>
    <t>Козырек HERMAN арт. VISOR 002 (синий) {navy}</t>
  </si>
  <si>
    <t>VISOR 002</t>
  </si>
  <si>
    <t>80-943-06-00</t>
  </si>
  <si>
    <t>80-944-02-57</t>
  </si>
  <si>
    <t>Козырек HERMAN арт. VISOR 001 (бежевый) {beige}</t>
  </si>
  <si>
    <t>VISOR 001</t>
  </si>
  <si>
    <t>80-944-02-00</t>
  </si>
  <si>
    <t>80-772-17-57</t>
  </si>
  <si>
    <t>Козырек HERMAN арт. VISOR 004 (белый) {white}</t>
  </si>
  <si>
    <t>80-772-17-00</t>
  </si>
  <si>
    <t>80-945-02-57</t>
  </si>
  <si>
    <t>Кепка HERMAN арт. VIGUR (бежевый) {beige}</t>
  </si>
  <si>
    <t>VIGUR</t>
  </si>
  <si>
    <t>55% хлопок - 45% лен</t>
  </si>
  <si>
    <t>80-946-02-57</t>
  </si>
  <si>
    <t>Кепка HERMAN арт. MORS (бежевый) {beige}</t>
  </si>
  <si>
    <t>MORS</t>
  </si>
  <si>
    <t>80-947-02-59</t>
  </si>
  <si>
    <t>Кепка HERMAN арт. BRANDUR (бежевый) {tobacco}</t>
  </si>
  <si>
    <t>BRANDUR</t>
  </si>
  <si>
    <t>84% бумага - 16% полиэстер</t>
  </si>
  <si>
    <t>80-948-13-58</t>
  </si>
  <si>
    <t>Кепка HERMAN арт. BENGALE (оранжевый) {orange}</t>
  </si>
  <si>
    <t>BENGALE</t>
  </si>
  <si>
    <t>80-949-12-58</t>
  </si>
  <si>
    <t>Кепка HERMAN арт. ARAL (бордовый) {burgundy}</t>
  </si>
  <si>
    <t>ARAL</t>
  </si>
  <si>
    <t>80-950-02-58</t>
  </si>
  <si>
    <t>Кепка HERMAN арт. BASS (бежевый) {beige}</t>
  </si>
  <si>
    <t>BASS</t>
  </si>
  <si>
    <t>80-951-12-59</t>
  </si>
  <si>
    <t>Кепка HERMAN арт. AVERNAS (бордовый) {burgundy}</t>
  </si>
  <si>
    <t>AVERNAS</t>
  </si>
  <si>
    <t>80-952-17-58</t>
  </si>
  <si>
    <t>Кепка HERMAN арт. TOMINI (белый) {white}</t>
  </si>
  <si>
    <t>TOMINI</t>
  </si>
  <si>
    <t>80-953-19-58</t>
  </si>
  <si>
    <t>Кепка HERMAN арт. CANTABRIQUE (голубой) {blue}</t>
  </si>
  <si>
    <t>CANTABRIQUE</t>
  </si>
  <si>
    <t>50% лен - 15% хлопок - 15% шерсть - 10% шелк - 10% нейлон</t>
  </si>
  <si>
    <t>80-954-12-59</t>
  </si>
  <si>
    <t>Кепка HERMAN арт. CORAIL (бордовый) {burgundy}</t>
  </si>
  <si>
    <t>CORAIL</t>
  </si>
  <si>
    <t>80-955-14-59</t>
  </si>
  <si>
    <t>Кепка HERMAN арт. MAKASSAR (коричневый) {brown}</t>
  </si>
  <si>
    <t>MAKASSAR</t>
  </si>
  <si>
    <t>80-956-16-59</t>
  </si>
  <si>
    <t>Кепка HERMAN арт. MARTABAN (темно-синий) {navy}</t>
  </si>
  <si>
    <t>MARTABAN</t>
  </si>
  <si>
    <t>61% хлопок - 36% полиэстер - 3% полиуретан</t>
  </si>
  <si>
    <t>80-957-09-58</t>
  </si>
  <si>
    <t>Кепка HERMAN арт. LION (черный) {black}</t>
  </si>
  <si>
    <t>LION</t>
  </si>
  <si>
    <t>67% полиэстер - 33% хлопок</t>
  </si>
  <si>
    <t>80-958-19-00</t>
  </si>
  <si>
    <t>Кепка HERMAN арт. CONDOR (голубой) {turquoise}</t>
  </si>
  <si>
    <t>CONDOR</t>
  </si>
  <si>
    <t>80-780-35-59</t>
  </si>
  <si>
    <t>Кепка HERMAN арт. BOXER PATCH (разноцветный) {patchwork}</t>
  </si>
  <si>
    <t>80-959-09-59</t>
  </si>
  <si>
    <t>Панама HERMAN арт. DOCHEN (черный) {black}</t>
  </si>
  <si>
    <t>DOCHEN</t>
  </si>
  <si>
    <t>80-960-16-59</t>
  </si>
  <si>
    <t>Панама HERMAN арт. ROLLER (темно-синий) {navy}</t>
  </si>
  <si>
    <t>ROLLER</t>
  </si>
  <si>
    <t>80-961-02-59</t>
  </si>
  <si>
    <t>Панама HERMAN арт. SNAP (бежевый) {beige}</t>
  </si>
  <si>
    <t>SNAP</t>
  </si>
  <si>
    <t>80-961-02-55</t>
  </si>
  <si>
    <t>80-961-02-57</t>
  </si>
  <si>
    <t>80-961-02-61</t>
  </si>
  <si>
    <t>80-962-13-59</t>
  </si>
  <si>
    <t>Панама HERMAN арт. GLASSY (оранжевый) {orange}</t>
  </si>
  <si>
    <t>GLASSY</t>
  </si>
  <si>
    <t>80-963-12-57</t>
  </si>
  <si>
    <t>Панама HERMAN арт. LEASH (бордовый) {burgundy}</t>
  </si>
  <si>
    <t>LEASH</t>
  </si>
  <si>
    <t>45% лен - 55% хлопок</t>
  </si>
  <si>
    <t>80-964-20-59</t>
  </si>
  <si>
    <t>Панама HERMAN арт. BRETT (желтый) {yellow}</t>
  </si>
  <si>
    <t>BRETT</t>
  </si>
  <si>
    <t>80-965-12-57</t>
  </si>
  <si>
    <t>Панама HERMAN арт. BOOGIE (бордовый) {burgundy}</t>
  </si>
  <si>
    <t>BOOGIE</t>
  </si>
  <si>
    <t>80-965-12-55</t>
  </si>
  <si>
    <t>80-965-12-59</t>
  </si>
  <si>
    <t>80-966-14-00</t>
  </si>
  <si>
    <t>Шарф HERMAN арт. BRIDGE 016 (коричневый) {brown}</t>
  </si>
  <si>
    <t>BRIDGE 016</t>
  </si>
  <si>
    <t>80-967-17-00</t>
  </si>
  <si>
    <t>Шарф HERMAN арт. BRIDGE 014 (белый) {white}</t>
  </si>
  <si>
    <t>BRIDGE 014</t>
  </si>
  <si>
    <t>80-968-17-00</t>
  </si>
  <si>
    <t>Шарф HERMAN арт. BRIDGE 019 (оранжевый / белый) {orange}</t>
  </si>
  <si>
    <t>BRIDGE 019</t>
  </si>
  <si>
    <t>80-969-08-00</t>
  </si>
  <si>
    <t>Шарф HERMAN арт. BRIDGE 018 (серый) {grey}</t>
  </si>
  <si>
    <t>BRIDGE 018</t>
  </si>
  <si>
    <t>80-970-32-59</t>
  </si>
  <si>
    <t>Шляпа HERMAN арт. DON GUN (бежевый / синий) {navy}</t>
  </si>
  <si>
    <t>DON GUN</t>
  </si>
  <si>
    <t>80-970-32-61</t>
  </si>
  <si>
    <t>80-970-32-57</t>
  </si>
  <si>
    <t>80-970-32-55</t>
  </si>
  <si>
    <t>80-971-32-59</t>
  </si>
  <si>
    <t>Шляпа HERMAN арт. DON SOLO (бежевый / синий) {blue}</t>
  </si>
  <si>
    <t>DON SOLO</t>
  </si>
  <si>
    <t>80-972-02-59</t>
  </si>
  <si>
    <t>Шляпа HERMAN арт. DON SCOTT (бежевый) {natural}</t>
  </si>
  <si>
    <t>DON SCOTT</t>
  </si>
  <si>
    <t>80-973-32-59</t>
  </si>
  <si>
    <t>Шляпа HERMAN арт. DON SATO (бежевый / синий) {blue}</t>
  </si>
  <si>
    <t>DON SATO</t>
  </si>
  <si>
    <t>80-747-06-59</t>
  </si>
  <si>
    <t>Шляпа HERMAN арт. DON FARMER (синий) {blue}</t>
  </si>
  <si>
    <t>80-974-32-59</t>
  </si>
  <si>
    <t>Шляпа HERMAN арт. DON KIRA (бежевый / синий) {blue}</t>
  </si>
  <si>
    <t>DON KIRA</t>
  </si>
  <si>
    <t>80-974-32-61</t>
  </si>
  <si>
    <t>80-974-32-57</t>
  </si>
  <si>
    <t>80-974-32-55</t>
  </si>
  <si>
    <t>80-975-36-59</t>
  </si>
  <si>
    <t>Шляпа HERMAN арт. DON PIKE (кремовый) {оffwhite}</t>
  </si>
  <si>
    <t>DON PIKE</t>
  </si>
  <si>
    <t>оffwhite</t>
  </si>
  <si>
    <t>80-976-02-57</t>
  </si>
  <si>
    <t>Шляпа HERMAN арт. DON JO (бежевый) {beige}</t>
  </si>
  <si>
    <t>DON JO</t>
  </si>
  <si>
    <t>80-738-02-55</t>
  </si>
  <si>
    <t>Шляпа HERMAN арт. CONQUEST 040 (бежевый) {beige}</t>
  </si>
  <si>
    <t>80-731-17-55</t>
  </si>
  <si>
    <t>Шляпа HERMAN арт. CONQUEST 023 (белый) {white}</t>
  </si>
  <si>
    <t>80-977-02-59</t>
  </si>
  <si>
    <t>Шляпа HERMAN арт. MAC SCOTT (бежевый) {natural}</t>
  </si>
  <si>
    <t>MAC SCOTT</t>
  </si>
  <si>
    <t>80-977-02-61</t>
  </si>
  <si>
    <t>80-977-02-57</t>
  </si>
  <si>
    <t>80-977-02-55</t>
  </si>
  <si>
    <t>80-978-17-59</t>
  </si>
  <si>
    <t>Шляпа HERMAN арт. MAC ARCHER (белый) {white}</t>
  </si>
  <si>
    <t>MAC ARCHER</t>
  </si>
  <si>
    <t>80-979-11-59</t>
  </si>
  <si>
    <t>Шляпа HERMAN арт. MAC PAVEL (зеленый) {green}</t>
  </si>
  <si>
    <t>MAC PAVEL</t>
  </si>
  <si>
    <t>80-980-02-57</t>
  </si>
  <si>
    <t>Шляпа HERMAN арт. DON SISKO (бежевый) {beige}</t>
  </si>
  <si>
    <t>DON SISKO</t>
  </si>
  <si>
    <t>80-981-02-55</t>
  </si>
  <si>
    <t>Шляпа HERMAN арт. REESE (бежевый) {natural}</t>
  </si>
  <si>
    <t>REESE</t>
  </si>
  <si>
    <t>80-981-02-57</t>
  </si>
  <si>
    <t>80-981-02-59</t>
  </si>
  <si>
    <t>80-981-02-61</t>
  </si>
  <si>
    <t>80-982-02-59</t>
  </si>
  <si>
    <t>Шляпа HERMAN арт. DON DRAGO (бежевый) {beige}</t>
  </si>
  <si>
    <t>80-983-06-59</t>
  </si>
  <si>
    <t>Шляпа HERMAN арт. MAC WARRICK (синий) {blue}</t>
  </si>
  <si>
    <t>MAC WARRICK</t>
  </si>
  <si>
    <t>80-984-06-59</t>
  </si>
  <si>
    <t>Шляпа HERMAN арт. MAC GRAYSON (синий) {blue}</t>
  </si>
  <si>
    <t>MAC GRAYSON</t>
  </si>
  <si>
    <t>80-985-02-59</t>
  </si>
  <si>
    <t>Шляпа HERMAN арт. MAC REED (бежевый) {natural}</t>
  </si>
  <si>
    <t>MAC REED</t>
  </si>
  <si>
    <t>80-986-00-59</t>
  </si>
  <si>
    <t>Шляпа HERMAN арт. MAC KINY (черный / бежевый) {panther}</t>
  </si>
  <si>
    <t>MAC KINY</t>
  </si>
  <si>
    <t>panther</t>
  </si>
  <si>
    <t>80-987-02-59</t>
  </si>
  <si>
    <t>Шляпа HERMAN арт. MAC TARKIN (бежевый) {natural}</t>
  </si>
  <si>
    <t>MAC TARKIN</t>
  </si>
  <si>
    <t>45% бумага - 35% полипропилен - 20% полиэстер</t>
  </si>
  <si>
    <t>80-988-02-55</t>
  </si>
  <si>
    <t>Шляпа HERMAN арт. BOATER 005 (бежевый) {beige}</t>
  </si>
  <si>
    <t>80-988-02-57</t>
  </si>
  <si>
    <t>80-988-02-59</t>
  </si>
  <si>
    <t>80-988-02-61</t>
  </si>
  <si>
    <t>80-735-73-57</t>
  </si>
  <si>
    <t>Шляпа HERMAN арт. CONQUEST 027 (бежевый / коричневый) {orange}</t>
  </si>
  <si>
    <t>80-989-32-57</t>
  </si>
  <si>
    <t>Шляпа HERMAN арт. CONQUEST 029 (бежевый / синий) {blue}</t>
  </si>
  <si>
    <t>CONQUEST 029</t>
  </si>
  <si>
    <t>80-615-53-57</t>
  </si>
  <si>
    <t>Шляпа HERMAN арт. QUEEN JUNGLE (бежевый  / черный) {black}</t>
  </si>
  <si>
    <t>80-990-02-59</t>
  </si>
  <si>
    <t>Шляпа HERMAN арт. MAC ORGANA (бежевый) {beige}</t>
  </si>
  <si>
    <t>MAC ORGANA</t>
  </si>
  <si>
    <t>80-991-19-59</t>
  </si>
  <si>
    <t>Шляпа HERMAN арт. QUEEN SYRRAN (голубой) {blue}</t>
  </si>
  <si>
    <t>QUEEN SYRRAN</t>
  </si>
  <si>
    <t>80-991-19-57</t>
  </si>
  <si>
    <t>80-992-34-57</t>
  </si>
  <si>
    <t>Шляпа HERMAN арт. QUEEN AMA (розовый) {pink}</t>
  </si>
  <si>
    <t>QUEEN AMA</t>
  </si>
  <si>
    <t>80-718-02-61</t>
  </si>
  <si>
    <t>Панама HERMAN арт. CARTER 007 (бежевый) {beige}</t>
  </si>
  <si>
    <t>80-718-02-55</t>
  </si>
  <si>
    <t>80-718-02-57</t>
  </si>
  <si>
    <t>80-718-02-59</t>
  </si>
  <si>
    <t>80-993-09-00</t>
  </si>
  <si>
    <t>Балаклава HERMAN арт. TECH 4208 (черный) {black}</t>
  </si>
  <si>
    <t>TECH 4208</t>
  </si>
  <si>
    <t>80-793-09-57</t>
  </si>
  <si>
    <t>Бейсболка HERMAN арт. CARDINAL (черный) {black}</t>
  </si>
  <si>
    <t>80-793-09-59</t>
  </si>
  <si>
    <t>80-793-06-57</t>
  </si>
  <si>
    <t>Бейсболка HERMAN арт. CARDINAL (синий) {blue}</t>
  </si>
  <si>
    <t>80-793-06-59</t>
  </si>
  <si>
    <t>80-793-08-57</t>
  </si>
  <si>
    <t>Бейсболка HERMAN арт. CARDINAL (серый) {grey}</t>
  </si>
  <si>
    <t>80-793-08-59</t>
  </si>
  <si>
    <t>80-794-09-57</t>
  </si>
  <si>
    <t>Бейсболка HERMAN арт. CASSICAN (черный) {black}</t>
  </si>
  <si>
    <t>80-794-09-59</t>
  </si>
  <si>
    <t>80-794-06-57</t>
  </si>
  <si>
    <t>Бейсболка HERMAN арт. CASSICAN (синий) {blue}</t>
  </si>
  <si>
    <t>80-794-06-59</t>
  </si>
  <si>
    <t>80-794-11-57</t>
  </si>
  <si>
    <t>Бейсболка HERMAN арт. CASSICAN (зеленый) {green}</t>
  </si>
  <si>
    <t>80-794-11-59</t>
  </si>
  <si>
    <t>80-794-08-57</t>
  </si>
  <si>
    <t>Бейсболка HERMAN арт. CASSICAN (серый) {grey}</t>
  </si>
  <si>
    <t>80-794-08-59</t>
  </si>
  <si>
    <t>80-994-09-57</t>
  </si>
  <si>
    <t>Бейсболка HERMAN арт. FULMAR (черный) {black}</t>
  </si>
  <si>
    <t>FULMAR</t>
  </si>
  <si>
    <t>80-994-09-59</t>
  </si>
  <si>
    <t>80-994-06-57</t>
  </si>
  <si>
    <t>Бейсболка HERMAN арт. FULMAR (синий) {blue}</t>
  </si>
  <si>
    <t>80-994-06-59</t>
  </si>
  <si>
    <t>80-994-08-59</t>
  </si>
  <si>
    <t>Бейсболка HERMAN арт. FULMAR (серый) {grey}</t>
  </si>
  <si>
    <t>80-798-14-57</t>
  </si>
  <si>
    <t>Берет HERMAN арт. BERET 003 (коричневый) {taupe}</t>
  </si>
  <si>
    <t>80-798-14-59</t>
  </si>
  <si>
    <t>80-472-34-00</t>
  </si>
  <si>
    <t>Варежки HERMAN арт. JUSTIN 8185 (розовый) {pink}</t>
  </si>
  <si>
    <t>80-995-08-58</t>
  </si>
  <si>
    <t>Кепка HERMAN арт. ADVANCER 006 (серый) {blue}</t>
  </si>
  <si>
    <t>ADVANCER 006</t>
  </si>
  <si>
    <t>80-995-14-58</t>
  </si>
  <si>
    <t>Кепка HERMAN арт. ADVANCER 006 (коричневый) {orange}</t>
  </si>
  <si>
    <t>80-522-09-56</t>
  </si>
  <si>
    <t>Кепка HERMAN арт. ADVANCER 010 (черный) {black}</t>
  </si>
  <si>
    <t>80-522-09-57</t>
  </si>
  <si>
    <t>80-522-18-55</t>
  </si>
  <si>
    <t>Кепка HERMAN арт. ADVANCER 010 (красный) {red}</t>
  </si>
  <si>
    <t>80-522-18-56</t>
  </si>
  <si>
    <t>80-522-18-57</t>
  </si>
  <si>
    <t>80-522-18-58</t>
  </si>
  <si>
    <t>80-522-18-59</t>
  </si>
  <si>
    <t>80-802-14-56</t>
  </si>
  <si>
    <t>Кепка HERMAN арт. ALBORAN (коричневый / зеленый) {brown}</t>
  </si>
  <si>
    <t>80-802-14-57</t>
  </si>
  <si>
    <t>80-802-14-58</t>
  </si>
  <si>
    <t>80-802-14-59</t>
  </si>
  <si>
    <t>80-802-14-60</t>
  </si>
  <si>
    <t>80-802-14-61</t>
  </si>
  <si>
    <t>80-805-08-55</t>
  </si>
  <si>
    <t>Кепка HERMAN арт. BARBEAU (серый) {grey}</t>
  </si>
  <si>
    <t>80-805-08-57</t>
  </si>
  <si>
    <t>80-805-08-59</t>
  </si>
  <si>
    <t>80-805-08-61</t>
  </si>
  <si>
    <t>80-806-16-55</t>
  </si>
  <si>
    <t>Кепка HERMAN арт. BARENTS (темно-синий) {blue}</t>
  </si>
  <si>
    <t>80-806-16-56</t>
  </si>
  <si>
    <t>80-806-16-57</t>
  </si>
  <si>
    <t>80-806-16-58</t>
  </si>
  <si>
    <t>80-806-16-59</t>
  </si>
  <si>
    <t>80-806-16-60</t>
  </si>
  <si>
    <t>80-806-16-61</t>
  </si>
  <si>
    <t>80-808-14-57</t>
  </si>
  <si>
    <t>Кепка HERMAN арт. BENTLEY (коричневый) {brown}</t>
  </si>
  <si>
    <t>80-808-14-58</t>
  </si>
  <si>
    <t>80-808-14-59</t>
  </si>
  <si>
    <t>80-808-14-60</t>
  </si>
  <si>
    <t>80-808-14-61</t>
  </si>
  <si>
    <t>80-524-14-60</t>
  </si>
  <si>
    <t>Кепка HERMAN арт. BOXER 003 (коричневый) {brown}</t>
  </si>
  <si>
    <t>80-810-06-55</t>
  </si>
  <si>
    <t>Кепка HERMAN арт. CELTIC (коричневый / синий) {blue}</t>
  </si>
  <si>
    <t>80-810-06-56</t>
  </si>
  <si>
    <t>80-810-06-57</t>
  </si>
  <si>
    <t>80-810-06-58</t>
  </si>
  <si>
    <t>80-810-06-59</t>
  </si>
  <si>
    <t>80-810-06-60</t>
  </si>
  <si>
    <t>80-810-06-61</t>
  </si>
  <si>
    <t>80-810-18-55</t>
  </si>
  <si>
    <t>Кепка HERMAN арт. CELTIC (синий / красный) {red}</t>
  </si>
  <si>
    <t>80-810-18-56</t>
  </si>
  <si>
    <t>80-810-18-57</t>
  </si>
  <si>
    <t>80-810-18-58</t>
  </si>
  <si>
    <t>80-810-18-59</t>
  </si>
  <si>
    <t>80-810-18-60</t>
  </si>
  <si>
    <t>80-810-18-61</t>
  </si>
  <si>
    <t>80-996-00-57</t>
  </si>
  <si>
    <t>Кепка HERMAN арт. DARWIN (синий / серый) {blue}</t>
  </si>
  <si>
    <t>DARWIN</t>
  </si>
  <si>
    <t>80-996-00-58</t>
  </si>
  <si>
    <t>80-996-00-59</t>
  </si>
  <si>
    <t>80-996-00-60</t>
  </si>
  <si>
    <t>80-996-00-61</t>
  </si>
  <si>
    <t>80-996-27-57</t>
  </si>
  <si>
    <t>Кепка HERMAN арт. DARWIN (коричневый / зеленый) {brown}</t>
  </si>
  <si>
    <t>80-996-27-58</t>
  </si>
  <si>
    <t>80-996-27-59</t>
  </si>
  <si>
    <t>80-996-27-60</t>
  </si>
  <si>
    <t>80-996-27-61</t>
  </si>
  <si>
    <t>80-997-09-57</t>
  </si>
  <si>
    <t>Кепка HERMAN арт. DUKE 8 (черный) {black}</t>
  </si>
  <si>
    <t>DUKE 8</t>
  </si>
  <si>
    <t>80-997-09-58</t>
  </si>
  <si>
    <t>80-997-09-59</t>
  </si>
  <si>
    <t>80-997-09-60</t>
  </si>
  <si>
    <t>80-997-09-61</t>
  </si>
  <si>
    <t>80-997-14-57</t>
  </si>
  <si>
    <t>Кепка HERMAN арт. DUKE 8 (коричневый) {brown}</t>
  </si>
  <si>
    <t>80-997-14-58</t>
  </si>
  <si>
    <t>80-997-14-59</t>
  </si>
  <si>
    <t>80-997-14-60</t>
  </si>
  <si>
    <t>80-997-14-61</t>
  </si>
  <si>
    <t>80-997-13-57</t>
  </si>
  <si>
    <t>Кепка HERMAN арт. DUKE 8 (рыжий) {cognac}</t>
  </si>
  <si>
    <t>80-997-13-58</t>
  </si>
  <si>
    <t>80-997-13-59</t>
  </si>
  <si>
    <t>80-997-13-60</t>
  </si>
  <si>
    <t>80-997-13-61</t>
  </si>
  <si>
    <t>80-998-09-57</t>
  </si>
  <si>
    <t>Кепка HERMAN арт. DUKE SIX (черный) {black}</t>
  </si>
  <si>
    <t>DUKE SIX</t>
  </si>
  <si>
    <t>80-998-09-58</t>
  </si>
  <si>
    <t>80-998-09-59</t>
  </si>
  <si>
    <t>80-998-09-60</t>
  </si>
  <si>
    <t>80-998-09-61</t>
  </si>
  <si>
    <t>80-998-14-57</t>
  </si>
  <si>
    <t>Кепка HERMAN арт. DUKE SIX (коричневый) {brown}</t>
  </si>
  <si>
    <t>80-998-14-58</t>
  </si>
  <si>
    <t>80-998-14-59</t>
  </si>
  <si>
    <t>80-998-14-60</t>
  </si>
  <si>
    <t>80-998-14-61</t>
  </si>
  <si>
    <t>80-998-13-57</t>
  </si>
  <si>
    <t>Кепка HERMAN арт. DUKE SIX (рыжий) {cognac}</t>
  </si>
  <si>
    <t>80-998-13-58</t>
  </si>
  <si>
    <t>80-998-13-59</t>
  </si>
  <si>
    <t>80-998-13-60</t>
  </si>
  <si>
    <t>80-998-13-61</t>
  </si>
  <si>
    <t>80-998-13-56</t>
  </si>
  <si>
    <t>80-814-09-57</t>
  </si>
  <si>
    <t>Кепка HERMAN арт. DUKE SIX-S (черный) {black}</t>
  </si>
  <si>
    <t>80-814-09-58</t>
  </si>
  <si>
    <t>80-814-09-59</t>
  </si>
  <si>
    <t>80-814-09-60</t>
  </si>
  <si>
    <t>80-814-09-61</t>
  </si>
  <si>
    <t>80-814-09-63</t>
  </si>
  <si>
    <t>80-814-09-56</t>
  </si>
  <si>
    <t>80-821-08-56</t>
  </si>
  <si>
    <t>Кепка HERMAN арт. GRASBERG (серый) {charcoal}</t>
  </si>
  <si>
    <t>80% шерсть - 20% полиамид / Подклад: 100% полиэстер</t>
  </si>
  <si>
    <t>80-821-08-57</t>
  </si>
  <si>
    <t>80-821-08-58</t>
  </si>
  <si>
    <t>80-821-08-59</t>
  </si>
  <si>
    <t>80-821-08-60</t>
  </si>
  <si>
    <t>80-821-08-61</t>
  </si>
  <si>
    <t>80-821-08-55</t>
  </si>
  <si>
    <t>80-999-06-55</t>
  </si>
  <si>
    <t>Кепка HERMAN арт. HILL (синий) {blue}</t>
  </si>
  <si>
    <t>HILL</t>
  </si>
  <si>
    <t>80-999-06-56</t>
  </si>
  <si>
    <t>80-999-06-57</t>
  </si>
  <si>
    <t>80-999-06-58</t>
  </si>
  <si>
    <t>80-999-06-59</t>
  </si>
  <si>
    <t>80-999-06-60</t>
  </si>
  <si>
    <t>80-999-06-61</t>
  </si>
  <si>
    <t>80-999-06-63</t>
  </si>
  <si>
    <t>80-999-14-57</t>
  </si>
  <si>
    <t>Кепка HERMAN арт. HILL (коричневый) {brown}</t>
  </si>
  <si>
    <t>80-999-14-58</t>
  </si>
  <si>
    <t>80-999-14-59</t>
  </si>
  <si>
    <t>80-999-14-60</t>
  </si>
  <si>
    <t>80-999-14-61</t>
  </si>
  <si>
    <t>80-999-08-55</t>
  </si>
  <si>
    <t>Кепка HERMAN арт. HILL (серый) {grey}</t>
  </si>
  <si>
    <t>80-999-08-56</t>
  </si>
  <si>
    <t>80-999-08-57</t>
  </si>
  <si>
    <t>80-999-08-58</t>
  </si>
  <si>
    <t>80-999-08-59</t>
  </si>
  <si>
    <t>80-999-08-60</t>
  </si>
  <si>
    <t>80-999-08-61</t>
  </si>
  <si>
    <t>80-999-08-63</t>
  </si>
  <si>
    <t>80-826-09-56</t>
  </si>
  <si>
    <t>Кепка HERMAN арт. KAPLAN (серый) {black}</t>
  </si>
  <si>
    <t>80-826-09-57</t>
  </si>
  <si>
    <t>80-826-09-58</t>
  </si>
  <si>
    <t>80-826-09-59</t>
  </si>
  <si>
    <t>80-826-09-60</t>
  </si>
  <si>
    <t>80-826-09-61</t>
  </si>
  <si>
    <t>80-827-06-57</t>
  </si>
  <si>
    <t>Кепка HERMAN арт. KATTEGAT (синий) {blue}</t>
  </si>
  <si>
    <t>80-827-06-58</t>
  </si>
  <si>
    <t>80-827-06-59</t>
  </si>
  <si>
    <t>80-827-06-60</t>
  </si>
  <si>
    <t>80-827-06-61</t>
  </si>
  <si>
    <t>80-828-02-56</t>
  </si>
  <si>
    <t>Кепка HERMAN арт. KELLAR (бежевый) {beige}</t>
  </si>
  <si>
    <t>80-828-02-57</t>
  </si>
  <si>
    <t>80-828-02-58</t>
  </si>
  <si>
    <t>80-828-02-59</t>
  </si>
  <si>
    <t>80-828-02-60</t>
  </si>
  <si>
    <t>80-828-02-61</t>
  </si>
  <si>
    <t>80-829-91-58</t>
  </si>
  <si>
    <t>Кепка HERMAN арт. KING QUATTRO (темно-коричневый) {brown}</t>
  </si>
  <si>
    <t>80-829-91-57</t>
  </si>
  <si>
    <t>80-829-91-59</t>
  </si>
  <si>
    <t>80-829-91-60</t>
  </si>
  <si>
    <t>80-829-91-61</t>
  </si>
  <si>
    <t>80-830-14-58</t>
  </si>
  <si>
    <t>Кепка HERMAN арт. KING SIX (коричневый) {brown}</t>
  </si>
  <si>
    <t>80-830-14-61</t>
  </si>
  <si>
    <t>80-831-35-57</t>
  </si>
  <si>
    <t>Кепка HERMAN арт. KUBOR (разноцветный) {patchwork}</t>
  </si>
  <si>
    <t>80-831-35-58</t>
  </si>
  <si>
    <t>80-831-35-59</t>
  </si>
  <si>
    <t>80-831-35-60</t>
  </si>
  <si>
    <t>80-831-35-61</t>
  </si>
  <si>
    <t>80-831-35-55</t>
  </si>
  <si>
    <t>80-831-35-56</t>
  </si>
  <si>
    <t>80-832-05-55</t>
  </si>
  <si>
    <t>Кепка HERMAN арт. LISTER (темно-серый) {black}</t>
  </si>
  <si>
    <t>80-832-05-57</t>
  </si>
  <si>
    <t>80-832-05-59</t>
  </si>
  <si>
    <t>80-832-05-61</t>
  </si>
  <si>
    <t>80-687-09-55</t>
  </si>
  <si>
    <t>Кепка HERMAN арт. MARINS 007 (черный) {black}</t>
  </si>
  <si>
    <t>80-687-09-57</t>
  </si>
  <si>
    <t>80-835-08-56</t>
  </si>
  <si>
    <t>Кепка HERMAN арт. MARMARA (серый) {grey}</t>
  </si>
  <si>
    <t>80-835-08-57</t>
  </si>
  <si>
    <t>80-835-08-58</t>
  </si>
  <si>
    <t>80-835-08-59</t>
  </si>
  <si>
    <t>80-835-08-60</t>
  </si>
  <si>
    <t>80-835-08-61</t>
  </si>
  <si>
    <t>80-836-06-57</t>
  </si>
  <si>
    <t>Кепка HERMAN арт. MILLER (синий) {blue}</t>
  </si>
  <si>
    <t>80-836-06-59</t>
  </si>
  <si>
    <t>80-836-06-61</t>
  </si>
  <si>
    <t>80-836-14-56</t>
  </si>
  <si>
    <t>Кепка HERMAN арт. MILLER (коричневый) {brown}</t>
  </si>
  <si>
    <t>80-836-14-58</t>
  </si>
  <si>
    <t>80-836-14-59</t>
  </si>
  <si>
    <t>80-836-14-61</t>
  </si>
  <si>
    <t>81-001-06-57</t>
  </si>
  <si>
    <t>Кепка HERMAN арт. RUTFORD (синий) {blue}</t>
  </si>
  <si>
    <t>RUTFORD</t>
  </si>
  <si>
    <t>55% полиэстер - 45% шерсть</t>
  </si>
  <si>
    <t>81-001-06-59</t>
  </si>
  <si>
    <t>81-001-06-61</t>
  </si>
  <si>
    <t>81-001-13-55</t>
  </si>
  <si>
    <t>Кепка HERMAN арт. RUTFORD (оранжевый) {orange}</t>
  </si>
  <si>
    <t>81-001-13-57</t>
  </si>
  <si>
    <t>81-001-13-59</t>
  </si>
  <si>
    <t>81-001-13-61</t>
  </si>
  <si>
    <t>80-839-08-56</t>
  </si>
  <si>
    <t>Кепка HERMAN арт. SANFORD (серый) {grey}</t>
  </si>
  <si>
    <t>80-839-08-57</t>
  </si>
  <si>
    <t>80-839-08-58</t>
  </si>
  <si>
    <t>80-839-08-59</t>
  </si>
  <si>
    <t>80-839-08-60</t>
  </si>
  <si>
    <t>80-839-08-61</t>
  </si>
  <si>
    <t>80-841-08-57</t>
  </si>
  <si>
    <t>Кепка HERMAN арт. SHINN (серый) {grey}</t>
  </si>
  <si>
    <t>80-841-08-59</t>
  </si>
  <si>
    <t>80-841-08-61</t>
  </si>
  <si>
    <t>80-843-06-55</t>
  </si>
  <si>
    <t>Кепка HERMAN арт. SPITZ (синий / серый) {blue}</t>
  </si>
  <si>
    <t>80-843-06-56</t>
  </si>
  <si>
    <t>80-843-06-57</t>
  </si>
  <si>
    <t>80-843-06-58</t>
  </si>
  <si>
    <t>80-843-06-59</t>
  </si>
  <si>
    <t>80-843-06-60</t>
  </si>
  <si>
    <t>80-843-06-61</t>
  </si>
  <si>
    <t>80-844-08-57</t>
  </si>
  <si>
    <t>Кепка HERMAN арт. STEELE (серый) {grey}</t>
  </si>
  <si>
    <t>80-844-08-58</t>
  </si>
  <si>
    <t>80-844-08-60</t>
  </si>
  <si>
    <t>80-844-08-55</t>
  </si>
  <si>
    <t>80-844-08-56</t>
  </si>
  <si>
    <t>80-844-08-59</t>
  </si>
  <si>
    <t>80-844-08-61</t>
  </si>
  <si>
    <t>80-535-06-57</t>
  </si>
  <si>
    <t>Кепка HERMAN арт. USURPER 003 (синий) {blue}</t>
  </si>
  <si>
    <t>80-535-06-59</t>
  </si>
  <si>
    <t>80-538-14-55</t>
  </si>
  <si>
    <t>Кепка HERMAN арт. USURPER PATCH 003 (коричневый) {brown}</t>
  </si>
  <si>
    <t>80-538-14-56</t>
  </si>
  <si>
    <t>80-538-14-58</t>
  </si>
  <si>
    <t>80-538-14-59</t>
  </si>
  <si>
    <t>80-538-14-60</t>
  </si>
  <si>
    <t>80-538-14-61</t>
  </si>
  <si>
    <t>80-845-08-56</t>
  </si>
  <si>
    <t>Кепка HERMAN арт. VINSON (серый) {grey}</t>
  </si>
  <si>
    <t>80-845-08-57</t>
  </si>
  <si>
    <t>80-845-08-58</t>
  </si>
  <si>
    <t>80-845-08-59</t>
  </si>
  <si>
    <t>80-845-08-60</t>
  </si>
  <si>
    <t>80-845-08-61</t>
  </si>
  <si>
    <t>80-845-18-55</t>
  </si>
  <si>
    <t>Кепка HERMAN арт. VINSON (красный) {red}</t>
  </si>
  <si>
    <t>80-845-18-57</t>
  </si>
  <si>
    <t>80-845-18-59</t>
  </si>
  <si>
    <t>80-845-18-60</t>
  </si>
  <si>
    <t>80-845-18-61</t>
  </si>
  <si>
    <t>80-848-08-57</t>
  </si>
  <si>
    <t>Кепка HERMAN арт. WALSH (серый) {grey}</t>
  </si>
  <si>
    <t>80-848-08-58</t>
  </si>
  <si>
    <t>80-848-08-59</t>
  </si>
  <si>
    <t>80-848-08-60</t>
  </si>
  <si>
    <t>80-848-08-61</t>
  </si>
  <si>
    <t>80-775-19-00</t>
  </si>
  <si>
    <t>Козырек HERMAN арт. WILD 031 (голубой) {blue}</t>
  </si>
  <si>
    <t>80-775-34-00</t>
  </si>
  <si>
    <t>Козырек HERMAN арт. WILD 031 (розовый) {pink}</t>
  </si>
  <si>
    <t>80-784-08-55</t>
  </si>
  <si>
    <t>Панама HERMAN арт. BUCKET 008 (серый) {grey}</t>
  </si>
  <si>
    <t>80-784-08-57</t>
  </si>
  <si>
    <t>80-784-08-59</t>
  </si>
  <si>
    <t>80-784-16-57</t>
  </si>
  <si>
    <t>Панама HERMAN арт. BUCKET 008 (темно-синий) {navy}</t>
  </si>
  <si>
    <t>80-784-16-59</t>
  </si>
  <si>
    <t>80-784-16-61</t>
  </si>
  <si>
    <t>80-853-14-57</t>
  </si>
  <si>
    <t>Панама HERMAN арт. BUCKET 027 (коричневый) {brown}</t>
  </si>
  <si>
    <t>80-853-14-59</t>
  </si>
  <si>
    <t>80-854-91-57</t>
  </si>
  <si>
    <t>Панама HERMAN арт. BUCKET 028 (темно-коричневый) {brown}</t>
  </si>
  <si>
    <t>80-854-91-59</t>
  </si>
  <si>
    <t>80-854-14-57</t>
  </si>
  <si>
    <t>Панама HERMAN арт. BUCKET 028 (коричневый) {taupe}</t>
  </si>
  <si>
    <t>80-854-14-59</t>
  </si>
  <si>
    <t>80-589-08-55</t>
  </si>
  <si>
    <t>Шляпа HERMAN арт. CARTER 003 (серый) {grey}</t>
  </si>
  <si>
    <t>80-589-08-57</t>
  </si>
  <si>
    <t>80-589-08-59</t>
  </si>
  <si>
    <t>80-589-08-61</t>
  </si>
  <si>
    <t>81-002-09-55</t>
  </si>
  <si>
    <t>Панама HERMAN арт. DON PIERRO (черный) {black}</t>
  </si>
  <si>
    <t>DON PIERRO</t>
  </si>
  <si>
    <t>81-002-09-57</t>
  </si>
  <si>
    <t>81-002-09-59</t>
  </si>
  <si>
    <t>81-002-09-61</t>
  </si>
  <si>
    <t>80-313-34-00</t>
  </si>
  <si>
    <t>Повязка HERMAN арт. JUSTIN 8117 (розовый) {pink}</t>
  </si>
  <si>
    <t>80-924-41-00</t>
  </si>
  <si>
    <t>Повязка HERMAN арт. SHELL C (фиолетовый / красный) {colo}</t>
  </si>
  <si>
    <t>colo</t>
  </si>
  <si>
    <t>80-924-48-00</t>
  </si>
  <si>
    <t>Повязка HERMAN арт. SHELL C (белый / черный) {cranes}</t>
  </si>
  <si>
    <t>cranes</t>
  </si>
  <si>
    <t>80-924-83-00</t>
  </si>
  <si>
    <t>Повязка HERMAN арт. SHELL C (синий / черный) {freedom}</t>
  </si>
  <si>
    <t>80-924-57-00</t>
  </si>
  <si>
    <t>Повязка HERMAN арт. SHELL C (серый / красный) {jacquard}</t>
  </si>
  <si>
    <t>80-924-19-00</t>
  </si>
  <si>
    <t>Повязка HERMAN арт. SHELL C (синий / голубой) {kili}</t>
  </si>
  <si>
    <t>kili</t>
  </si>
  <si>
    <t>80-924-08-00</t>
  </si>
  <si>
    <t>Повязка HERMAN арт. SHELL C (серый) {losange}</t>
  </si>
  <si>
    <t>80-924-34-00</t>
  </si>
  <si>
    <t>Повязка HERMAN арт. SHELL C (розовый) {maze}</t>
  </si>
  <si>
    <t>maze</t>
  </si>
  <si>
    <t>80-924-06-00</t>
  </si>
  <si>
    <t>Повязка HERMAN арт. SHELL C (синий / зеленый) {thovex}</t>
  </si>
  <si>
    <t>80-924-72-00</t>
  </si>
  <si>
    <t>Повязка HERMAN арт. SHELL C (красный / синий) {zogg}</t>
  </si>
  <si>
    <t>zogg</t>
  </si>
  <si>
    <t>80-862-09-55</t>
  </si>
  <si>
    <t>Шапка HERMAN арт. BUCK 001 (черный) {black}</t>
  </si>
  <si>
    <t>80-862-09-57</t>
  </si>
  <si>
    <t>80-862-09-59</t>
  </si>
  <si>
    <t>80-862-09-61</t>
  </si>
  <si>
    <t>80-862-05-57</t>
  </si>
  <si>
    <t>Шапка HERMAN арт. BUCK 001 (темно-серый) {charcoal}</t>
  </si>
  <si>
    <t>100% полиэстер / подклад: 100% полиэстер</t>
  </si>
  <si>
    <t>80-862-05-59</t>
  </si>
  <si>
    <t>80-862-05-61</t>
  </si>
  <si>
    <t>80-862-05-55</t>
  </si>
  <si>
    <t>80-864-09-57</t>
  </si>
  <si>
    <t>Шапка HERMAN арт. BUCK 007 (черный) {black}</t>
  </si>
  <si>
    <t>80-864-09-59</t>
  </si>
  <si>
    <t>80-864-09-61</t>
  </si>
  <si>
    <t>80-864-16-57</t>
  </si>
  <si>
    <t>Шапка HERMAN арт. BUCK 007 (темно-синий) {navy}</t>
  </si>
  <si>
    <t>80-864-16-59</t>
  </si>
  <si>
    <t>80-864-16-61</t>
  </si>
  <si>
    <t>80-865-09-57</t>
  </si>
  <si>
    <t>Шапка HERMAN арт. BUCK 010 (черный) {black}</t>
  </si>
  <si>
    <t>80-865-09-59</t>
  </si>
  <si>
    <t>80-865-09-61</t>
  </si>
  <si>
    <t>80-865-11-57</t>
  </si>
  <si>
    <t>Шапка HERMAN арт. BUCK 010 (зеленый) {green}</t>
  </si>
  <si>
    <t>80-865-11-59</t>
  </si>
  <si>
    <t>80-865-11-61</t>
  </si>
  <si>
    <t>80-865-16-57</t>
  </si>
  <si>
    <t>Шапка HERMAN арт. BUCK 010 (темно-синий) {navy}</t>
  </si>
  <si>
    <t>80-865-16-59</t>
  </si>
  <si>
    <t>80-865-16-61</t>
  </si>
  <si>
    <t>80-868-09-00</t>
  </si>
  <si>
    <t>Шапка HERMAN арт. EDMOND 050 (черный) {black}</t>
  </si>
  <si>
    <t>80-869-09-00</t>
  </si>
  <si>
    <t>Шапка HERMAN арт. EDMOND 051 (черный) {black}</t>
  </si>
  <si>
    <t>80-869-14-00</t>
  </si>
  <si>
    <t>Шапка HERMAN арт. EDMOND 051 (коричневый) {brown}</t>
  </si>
  <si>
    <t>80-869-03-00</t>
  </si>
  <si>
    <t>Шапка HERMAN арт. EDMOND 051 (хаки) {khaki}</t>
  </si>
  <si>
    <t>80-871-09-00</t>
  </si>
  <si>
    <t>Шапка HERMAN арт. EDMOND 057 (черный) {black}</t>
  </si>
  <si>
    <t>80-871-20-00</t>
  </si>
  <si>
    <t>Шапка HERMAN арт. EDMOND 057 (горчичный) {mustard}</t>
  </si>
  <si>
    <t>80-871-18-00</t>
  </si>
  <si>
    <t>Шапка HERMAN арт. EDMOND 057 (красный) {red}</t>
  </si>
  <si>
    <t>80-903-14-00</t>
  </si>
  <si>
    <t>Шапка HERMAN арт. MAGGY 8614 (коричневый) {taupe}</t>
  </si>
  <si>
    <t>80-507-09-00</t>
  </si>
  <si>
    <t>Шарф HERMAN арт. FREEZE 4301 (черный) {black}</t>
  </si>
  <si>
    <t>80-507-34-00</t>
  </si>
  <si>
    <t>Шарф HERMAN арт. FREEZE 4301 (розовый) {fuchsia}</t>
  </si>
  <si>
    <t>80-507-17-00</t>
  </si>
  <si>
    <t>Шарф HERMAN арт. FREEZE 4301 (белый) {offwhite}</t>
  </si>
  <si>
    <t>80-508-34-00</t>
  </si>
  <si>
    <t>Шарф HERMAN арт. JUSTIN 8120 (розовый) {pink}</t>
  </si>
  <si>
    <t>80-594-05-55</t>
  </si>
  <si>
    <t>Шляпа HERMAN арт. DON ALDO (темно-серый) {charcoal}</t>
  </si>
  <si>
    <t>80-594-05-57</t>
  </si>
  <si>
    <t>80-594-05-59</t>
  </si>
  <si>
    <t>80-594-05-61</t>
  </si>
  <si>
    <t>81-003-09-55</t>
  </si>
  <si>
    <t>Шляпа HERMAN арт. DON HAWK (черный) {black}</t>
  </si>
  <si>
    <t>DON HAWK</t>
  </si>
  <si>
    <t>81-003-09-57</t>
  </si>
  <si>
    <t>81-003-09-59</t>
  </si>
  <si>
    <t>81-003-09-61</t>
  </si>
  <si>
    <t>81-004-09-57</t>
  </si>
  <si>
    <t>Шляпа HERMAN арт. MAC CARTHY (черный) {black}</t>
  </si>
  <si>
    <t>MAC CARTHY</t>
  </si>
  <si>
    <t>81-004-09-59</t>
  </si>
  <si>
    <t>81-004-09-61</t>
  </si>
  <si>
    <t>81-004-09-55</t>
  </si>
  <si>
    <t>81-004-14-57</t>
  </si>
  <si>
    <t>Шляпа HERMAN арт. MAC CARTHY (коричневый) {brown}</t>
  </si>
  <si>
    <t>81-004-14-59</t>
  </si>
  <si>
    <t>81-004-14-61</t>
  </si>
  <si>
    <t>81-004-14-55</t>
  </si>
  <si>
    <t>81-004-08-57</t>
  </si>
  <si>
    <t>Шляпа HERMAN арт. MAC CARTHY (серый) {charcoal}</t>
  </si>
  <si>
    <t>81-004-08-59</t>
  </si>
  <si>
    <t>81-004-08-61</t>
  </si>
  <si>
    <t>81-004-08-55</t>
  </si>
  <si>
    <t>80-931-09-57</t>
  </si>
  <si>
    <t>Шляпа HERMAN арт. MAC EYE (черный) {black}</t>
  </si>
  <si>
    <t>80-931-09-59</t>
  </si>
  <si>
    <t>80-931-09-61</t>
  </si>
  <si>
    <t>80-931-14-57</t>
  </si>
  <si>
    <t>Шляпа HERMAN арт. MAC EYE (коричневый) {brown}</t>
  </si>
  <si>
    <t>80-931-14-59</t>
  </si>
  <si>
    <t>80-931-14-61</t>
  </si>
  <si>
    <t>80-365-02-56</t>
  </si>
  <si>
    <t>Шляпа HERMAN арт. MAC FLEMISH (бежевый) {beige}</t>
  </si>
  <si>
    <t>80-365-02-58</t>
  </si>
  <si>
    <t>80-365-22-56</t>
  </si>
  <si>
    <t>Шляпа HERMAN арт. MAC FLEMISH (светло-синий) {blue}</t>
  </si>
  <si>
    <t>80-365-22-58</t>
  </si>
  <si>
    <t>81-005-08-56</t>
  </si>
  <si>
    <t>Шляпа HERMAN арт. MAC LYS (серый) {grey}</t>
  </si>
  <si>
    <t>MAC LYS</t>
  </si>
  <si>
    <t>81-005-08-58</t>
  </si>
  <si>
    <t>81-005-34-56</t>
  </si>
  <si>
    <t>Шляпа HERMAN арт. MAC LYS (розовый) {pink}</t>
  </si>
  <si>
    <t>81-005-34-58</t>
  </si>
  <si>
    <t>80-936-11-55</t>
  </si>
  <si>
    <t>Шляпа HERMAN арт. MAC ROSS (зеленый) {green}</t>
  </si>
  <si>
    <t>80-936-11-57</t>
  </si>
  <si>
    <t>80-936-11-59</t>
  </si>
  <si>
    <t>80-936-18-55</t>
  </si>
  <si>
    <t>Шляпа HERMAN арт. MAC ROSS (красный) {red}</t>
  </si>
  <si>
    <t>80-936-18-57</t>
  </si>
  <si>
    <t>80-936-18-59</t>
  </si>
  <si>
    <t>81-006-14-55</t>
  </si>
  <si>
    <t>Шляпа HERMAN арт. MAC SAVANA (коричневый) {tobacco}</t>
  </si>
  <si>
    <t>MAC SAVANA</t>
  </si>
  <si>
    <t>81-006-14-57</t>
  </si>
  <si>
    <t>81-006-14-59</t>
  </si>
  <si>
    <t>80-369-13-55</t>
  </si>
  <si>
    <t>Шляпа HERMAN арт. MAC SOFT (оранжевый) {orange}</t>
  </si>
  <si>
    <t>80-369-13-57</t>
  </si>
  <si>
    <t>80-369-13-59</t>
  </si>
  <si>
    <t>80-550-01-00</t>
  </si>
  <si>
    <t>Перчатки HERMAN арт. PYROP 002 (светло-серый) {grey}</t>
  </si>
  <si>
    <t>80-637-18-55</t>
  </si>
  <si>
    <t>Кепка HERMAN арт. RANGE 013 (красный) {red}</t>
  </si>
  <si>
    <t>80-637-18-57</t>
  </si>
  <si>
    <t>80-637-18-59</t>
  </si>
  <si>
    <t>80-637-18-61</t>
  </si>
  <si>
    <t>80-795-09-57</t>
  </si>
  <si>
    <t>Бейсболка HERMAN арт. DJE (черный) {black}</t>
  </si>
  <si>
    <t>80-795-09-59</t>
  </si>
  <si>
    <t>80-795-09-61</t>
  </si>
  <si>
    <t>80-814-05-57</t>
  </si>
  <si>
    <t>Кепка HERMAN арт. DUKE SIX-S (темно-серый) {dark grey}</t>
  </si>
  <si>
    <t>80-814-05-58</t>
  </si>
  <si>
    <t>80-814-05-59</t>
  </si>
  <si>
    <t>80-814-05-60</t>
  </si>
  <si>
    <t>80-814-05-61</t>
  </si>
  <si>
    <t>80-819-14-59</t>
  </si>
  <si>
    <t>Кепка HERMAN арт. GIBRALTAR (коричневый) {brown}</t>
  </si>
  <si>
    <t>80-819-14-61</t>
  </si>
  <si>
    <t>80-829-13-56</t>
  </si>
  <si>
    <t>Кепка HERMAN арт. KING QUATTRO (рыжий) {cognac}</t>
  </si>
  <si>
    <t>80-829-13-57</t>
  </si>
  <si>
    <t>80-829-13-58</t>
  </si>
  <si>
    <t>80-829-13-59</t>
  </si>
  <si>
    <t>80-829-13-61</t>
  </si>
  <si>
    <t>80-829-13-62</t>
  </si>
  <si>
    <t>81-002-03-55</t>
  </si>
  <si>
    <t>Панама HERMAN арт. DON PIERRO (оливковый) {taupe}</t>
  </si>
  <si>
    <t>81-002-03-57</t>
  </si>
  <si>
    <t>81-002-03-59</t>
  </si>
  <si>
    <t>81-002-03-61</t>
  </si>
  <si>
    <t>81-007-09-55</t>
  </si>
  <si>
    <t>Панама HERMAN арт. MAC UGO (черный) {black}</t>
  </si>
  <si>
    <t>MAC UGO</t>
  </si>
  <si>
    <t>81-007-09-57</t>
  </si>
  <si>
    <t>81-007-09-59</t>
  </si>
  <si>
    <t>81-007-09-61</t>
  </si>
  <si>
    <t>81-007-14-55</t>
  </si>
  <si>
    <t>Панама HERMAN арт. MAC UGO (коричневый) {brown}</t>
  </si>
  <si>
    <t>81-007-14-57</t>
  </si>
  <si>
    <t>81-007-14-59</t>
  </si>
  <si>
    <t>81-007-14-61</t>
  </si>
  <si>
    <t>80-644-02-00</t>
  </si>
  <si>
    <t>Шапка HERMAN арт. EDMOND 040 (бежевый) {beige}</t>
  </si>
  <si>
    <t>80-871-06-00</t>
  </si>
  <si>
    <t>Шапка HERMAN арт. EDMOND 057 (синий) {blue}</t>
  </si>
  <si>
    <t>81-008-09-55</t>
  </si>
  <si>
    <t>Шляпа HERMAN арт. MAC HAWK (черный) {black}</t>
  </si>
  <si>
    <t>MAC HAWK</t>
  </si>
  <si>
    <t>81-008-09-57</t>
  </si>
  <si>
    <t>81-008-09-59</t>
  </si>
  <si>
    <t>81-008-09-61</t>
  </si>
  <si>
    <t>81-009-14-55</t>
  </si>
  <si>
    <t>Шляпа HERMAN арт. MAC ORLAN (коричневый) {brown}</t>
  </si>
  <si>
    <t>MAC ORLAN</t>
  </si>
  <si>
    <t>81-009-14-57</t>
  </si>
  <si>
    <t>81-009-14-59</t>
  </si>
  <si>
    <t>81-009-14-61</t>
  </si>
  <si>
    <t>81-009-02-55</t>
  </si>
  <si>
    <t>Шляпа HERMAN арт. MAC ORLAN (бежевый) {taupe}</t>
  </si>
  <si>
    <t>81-009-02-57</t>
  </si>
  <si>
    <t>81-009-02-59</t>
  </si>
  <si>
    <t>81-009-02-61</t>
  </si>
  <si>
    <t>80-938-05-55</t>
  </si>
  <si>
    <t>Шляпа HERMAN арт. MAC SOFT VINTAGE (темно-серый) {dark grey}</t>
  </si>
  <si>
    <t>80-938-05-57</t>
  </si>
  <si>
    <t>80-938-05-59</t>
  </si>
  <si>
    <t>80-594-14-55</t>
  </si>
  <si>
    <t>Шляпа HERMAN арт. DON ALDO (коричневый) {brown}</t>
  </si>
  <si>
    <t>80-594-14-57</t>
  </si>
  <si>
    <t>80-594-14-59</t>
  </si>
  <si>
    <t>80-594-14-61</t>
  </si>
  <si>
    <t>81-010-09-55</t>
  </si>
  <si>
    <t>Кепка HERMAN арт. ARGUS (черный) {black}</t>
  </si>
  <si>
    <t>ARGUS</t>
  </si>
  <si>
    <t>81-010-09-56</t>
  </si>
  <si>
    <t>81-010-09-57</t>
  </si>
  <si>
    <t>81-010-09-58</t>
  </si>
  <si>
    <t>81-010-09-59</t>
  </si>
  <si>
    <t>81-010-09-61</t>
  </si>
  <si>
    <t>81-010-06-55</t>
  </si>
  <si>
    <t>Кепка HERMAN арт. ARGUS (синий) {blue}</t>
  </si>
  <si>
    <t>81-010-06-56</t>
  </si>
  <si>
    <t>81-010-06-57</t>
  </si>
  <si>
    <t>81-010-06-58</t>
  </si>
  <si>
    <t>81-010-06-59</t>
  </si>
  <si>
    <t>81-010-06-60</t>
  </si>
  <si>
    <t>81-010-06-61</t>
  </si>
  <si>
    <t>81-011-06-55</t>
  </si>
  <si>
    <t>Кепка HERMAN арт. BELMONTE (синий) {blue}</t>
  </si>
  <si>
    <t>BELMONTE</t>
  </si>
  <si>
    <t>81-011-06-56</t>
  </si>
  <si>
    <t>81-011-06-57</t>
  </si>
  <si>
    <t>81-011-06-59</t>
  </si>
  <si>
    <t>81-011-06-61</t>
  </si>
  <si>
    <t>81-012-09-55</t>
  </si>
  <si>
    <t>Кепка HERMAN арт. FERRER (черный) {black}</t>
  </si>
  <si>
    <t>FERRER</t>
  </si>
  <si>
    <t>81-012-09-56</t>
  </si>
  <si>
    <t>81-012-09-57</t>
  </si>
  <si>
    <t>81-012-09-58</t>
  </si>
  <si>
    <t>81-012-09-59</t>
  </si>
  <si>
    <t>81-012-09-60</t>
  </si>
  <si>
    <t>81-012-09-61</t>
  </si>
  <si>
    <t>81-012-06-55</t>
  </si>
  <si>
    <t>Кепка HERMAN арт. FERRER (синий) {blue}</t>
  </si>
  <si>
    <t>81-012-06-56</t>
  </si>
  <si>
    <t>81-012-06-57</t>
  </si>
  <si>
    <t>81-012-06-58</t>
  </si>
  <si>
    <t>81-012-06-59</t>
  </si>
  <si>
    <t>81-012-06-60</t>
  </si>
  <si>
    <t>81-012-06-61</t>
  </si>
  <si>
    <t>81-012-11-55</t>
  </si>
  <si>
    <t>Кепка HERMAN арт. FERRER (зеленый) {green}</t>
  </si>
  <si>
    <t>81-012-11-56</t>
  </si>
  <si>
    <t>81-012-11-57</t>
  </si>
  <si>
    <t>81-012-11-58</t>
  </si>
  <si>
    <t>81-012-11-59</t>
  </si>
  <si>
    <t>81-012-11-60</t>
  </si>
  <si>
    <t>81-012-11-61</t>
  </si>
  <si>
    <t>81-013-14-55</t>
  </si>
  <si>
    <t>Кепка HERMAN арт. GREEDY (коричневый) {brown}</t>
  </si>
  <si>
    <t>GREEDY</t>
  </si>
  <si>
    <t>81-013-14-56</t>
  </si>
  <si>
    <t>81-013-14-57</t>
  </si>
  <si>
    <t>81-013-14-58</t>
  </si>
  <si>
    <t>81-013-14-59</t>
  </si>
  <si>
    <t>81-013-14-60</t>
  </si>
  <si>
    <t>81-013-14-61</t>
  </si>
  <si>
    <t>81-013-14-62</t>
  </si>
  <si>
    <t>81-013-14-63</t>
  </si>
  <si>
    <t>81-014-02-55</t>
  </si>
  <si>
    <t>Кепка HERMAN арт. JANSSON (бежевый) {beige}</t>
  </si>
  <si>
    <t>JANSSON</t>
  </si>
  <si>
    <t>81-014-02-57</t>
  </si>
  <si>
    <t>81-014-02-59</t>
  </si>
  <si>
    <t>81-014-02-61</t>
  </si>
  <si>
    <t>81-014-09-55</t>
  </si>
  <si>
    <t>Кепка HERMAN арт. JANSSON (черный) {black}</t>
  </si>
  <si>
    <t>81-014-09-57</t>
  </si>
  <si>
    <t>81-014-09-59</t>
  </si>
  <si>
    <t>81-014-09-61</t>
  </si>
  <si>
    <t>81-014-11-55</t>
  </si>
  <si>
    <t>Кепка HERMAN арт. JANSSON (зеленый) {green}</t>
  </si>
  <si>
    <t>81-014-11-57</t>
  </si>
  <si>
    <t>81-014-11-59</t>
  </si>
  <si>
    <t>81-014-11-61</t>
  </si>
  <si>
    <t>81-015-02-55</t>
  </si>
  <si>
    <t>Кепка HERMAN арт. KOVAC (бежевый) {beige}</t>
  </si>
  <si>
    <t>KOVAC</t>
  </si>
  <si>
    <t>81-015-02-57</t>
  </si>
  <si>
    <t>81-015-02-59</t>
  </si>
  <si>
    <t>81-015-02-56</t>
  </si>
  <si>
    <t>81-015-09-55</t>
  </si>
  <si>
    <t>Кепка HERMAN арт. KOVAC (черный) {black}</t>
  </si>
  <si>
    <t>81-015-09-57</t>
  </si>
  <si>
    <t>81-015-16-55</t>
  </si>
  <si>
    <t>Кепка HERMAN арт. KOVAC (темно-синий) {navy}</t>
  </si>
  <si>
    <t>81-015-16-57</t>
  </si>
  <si>
    <t>81-016-02-55</t>
  </si>
  <si>
    <t>Кепка HERMAN арт. LIGURE (бежевый) {beige}</t>
  </si>
  <si>
    <t>LIGURE</t>
  </si>
  <si>
    <t>81-016-02-57</t>
  </si>
  <si>
    <t>81-016-02-59</t>
  </si>
  <si>
    <t>81-016-02-61</t>
  </si>
  <si>
    <t>81-016-08-55</t>
  </si>
  <si>
    <t>Кепка HERMAN арт. LIGURE (серый) {grey}</t>
  </si>
  <si>
    <t>81-016-08-57</t>
  </si>
  <si>
    <t>81-016-08-59</t>
  </si>
  <si>
    <t>81-016-08-61</t>
  </si>
  <si>
    <t>81-017-06-55</t>
  </si>
  <si>
    <t>Кепка HERMAN арт. MACIS (синий) {blue}</t>
  </si>
  <si>
    <t>MACIS</t>
  </si>
  <si>
    <t>81-017-06-56</t>
  </si>
  <si>
    <t>81-017-06-57</t>
  </si>
  <si>
    <t>81-017-06-58</t>
  </si>
  <si>
    <t>81-017-06-59</t>
  </si>
  <si>
    <t>81-017-06-60</t>
  </si>
  <si>
    <t>81-017-06-61</t>
  </si>
  <si>
    <t>81-017-11-57</t>
  </si>
  <si>
    <t>Кепка HERMAN арт. MACIS (зеленый) {green}</t>
  </si>
  <si>
    <t>81-017-11-59</t>
  </si>
  <si>
    <t>81-017-11-61</t>
  </si>
  <si>
    <t>81-018-02-55</t>
  </si>
  <si>
    <t>Кепка HERMAN арт. PUFFIN (бежевый / черный) {beige}</t>
  </si>
  <si>
    <t>PUFFIN</t>
  </si>
  <si>
    <t>50% шерсть - 40% полиэстер - 10% хлопок</t>
  </si>
  <si>
    <t>81-018-02-57</t>
  </si>
  <si>
    <t>81-018-02-59</t>
  </si>
  <si>
    <t>81-018-02-61</t>
  </si>
  <si>
    <t>81-018-09-55</t>
  </si>
  <si>
    <t>Кепка HERMAN арт. PUFFIN (черный / белый) {black}</t>
  </si>
  <si>
    <t>81-018-09-57</t>
  </si>
  <si>
    <t>81-018-09-59</t>
  </si>
  <si>
    <t>81-018-09-61</t>
  </si>
  <si>
    <t>81-019-02-55</t>
  </si>
  <si>
    <t>Кепка HERMAN арт. SAMARA (бежевый) {beige}</t>
  </si>
  <si>
    <t>SAMARA</t>
  </si>
  <si>
    <t>81-019-02-56</t>
  </si>
  <si>
    <t>81-019-02-57</t>
  </si>
  <si>
    <t>81-019-02-59</t>
  </si>
  <si>
    <t>81-019-02-61</t>
  </si>
  <si>
    <t>81-019-06-55</t>
  </si>
  <si>
    <t>Кепка HERMAN арт. SAMARA (синий) {blue}</t>
  </si>
  <si>
    <t>81-019-06-57</t>
  </si>
  <si>
    <t>81-019-06-59</t>
  </si>
  <si>
    <t>81-019-06-61</t>
  </si>
  <si>
    <t>81-020-06-55</t>
  </si>
  <si>
    <t>Кепка HERMAN арт. SCOTIA (синий) {blue}</t>
  </si>
  <si>
    <t>SCOTIA</t>
  </si>
  <si>
    <t>60% шерсть - 20% полиэстер - 15% полиамид - 5% хлопок</t>
  </si>
  <si>
    <t>81-020-06-56</t>
  </si>
  <si>
    <t>81-020-06-57</t>
  </si>
  <si>
    <t>81-020-06-58</t>
  </si>
  <si>
    <t>81-020-06-59</t>
  </si>
  <si>
    <t>81-020-06-60</t>
  </si>
  <si>
    <t>81-020-06-61</t>
  </si>
  <si>
    <t>81-020-06-63</t>
  </si>
  <si>
    <t>80-844-16-55</t>
  </si>
  <si>
    <t>Кепка HERMAN арт. STEELE (темно-синий) {blue}</t>
  </si>
  <si>
    <t>80-844-16-56</t>
  </si>
  <si>
    <t>80-844-16-57</t>
  </si>
  <si>
    <t>80-844-16-58</t>
  </si>
  <si>
    <t>80-844-16-59</t>
  </si>
  <si>
    <t>80-844-16-60</t>
  </si>
  <si>
    <t>80-844-16-61</t>
  </si>
  <si>
    <t>81-021-06-55</t>
  </si>
  <si>
    <t>Панама HERMAN арт. SULU (синий) {blue}</t>
  </si>
  <si>
    <t>SULU</t>
  </si>
  <si>
    <t>95% полиэстер - 5% шерсть</t>
  </si>
  <si>
    <t>81-021-06-57</t>
  </si>
  <si>
    <t>81-021-06-59</t>
  </si>
  <si>
    <t>81-021-14-55</t>
  </si>
  <si>
    <t>Панама HERMAN арт. SULU (коричневый) {brown}</t>
  </si>
  <si>
    <t>100% полиэстер / подклад: 100% хлопок</t>
  </si>
  <si>
    <t>81-021-14-57</t>
  </si>
  <si>
    <t>81-021-14-59</t>
  </si>
  <si>
    <t>81-022-09-55</t>
  </si>
  <si>
    <t>Шляпа HERMAN арт. MAC COY (черный) {black}</t>
  </si>
  <si>
    <t>MAC COY</t>
  </si>
  <si>
    <t>81-022-09-57</t>
  </si>
  <si>
    <t>81-022-09-59</t>
  </si>
  <si>
    <t>81-022-09-61</t>
  </si>
  <si>
    <t>81-022-11-55</t>
  </si>
  <si>
    <t>Шляпа HERMAN арт. MAC COY (зеленый) {green}</t>
  </si>
  <si>
    <t>81-022-11-57</t>
  </si>
  <si>
    <t>81-022-11-59</t>
  </si>
  <si>
    <t>81-022-11-61</t>
  </si>
  <si>
    <t>81-022-16-55</t>
  </si>
  <si>
    <t>Шляпа HERMAN арт. MAC COY (темно-синий) {navy}</t>
  </si>
  <si>
    <t>81-022-16-57</t>
  </si>
  <si>
    <t>81-022-16-59</t>
  </si>
  <si>
    <t>81-022-16-61</t>
  </si>
  <si>
    <t>81-023-14-55</t>
  </si>
  <si>
    <t>Шляпа HERMAN арт. MAC LORCA (коричневый) {brown}</t>
  </si>
  <si>
    <t>MAC LORCA</t>
  </si>
  <si>
    <t>81-023-14-57</t>
  </si>
  <si>
    <t>81-023-14-59</t>
  </si>
  <si>
    <t>81-023-14-61</t>
  </si>
  <si>
    <t>81-023-05-55</t>
  </si>
  <si>
    <t>Шляпа HERMAN арт. MAC LORCA (темно-серый) {charcoal}</t>
  </si>
  <si>
    <t>81-023-05-57</t>
  </si>
  <si>
    <t>81-023-05-59</t>
  </si>
  <si>
    <t>81-023-05-61</t>
  </si>
  <si>
    <t>81-023-11-55</t>
  </si>
  <si>
    <t>Шляпа HERMAN арт. MAC LORCA (зеленый) {green}</t>
  </si>
  <si>
    <t>81-023-11-57</t>
  </si>
  <si>
    <t>81-023-11-59</t>
  </si>
  <si>
    <t>81-023-11-61</t>
  </si>
  <si>
    <t>81-023-08-55</t>
  </si>
  <si>
    <t>Шляпа HERMAN арт. MAC LORCA (серый) {grey}</t>
  </si>
  <si>
    <t>81-023-08-57</t>
  </si>
  <si>
    <t>81-023-08-59</t>
  </si>
  <si>
    <t>81-023-08-61</t>
  </si>
  <si>
    <t>80-369-06-55</t>
  </si>
  <si>
    <t>Шляпа HERMAN арт. MAC SOFT (синий) {blue}</t>
  </si>
  <si>
    <t>80-369-06-57</t>
  </si>
  <si>
    <t>80-369-06-59</t>
  </si>
  <si>
    <t>80-251-02-55</t>
  </si>
  <si>
    <t>Шляпа HERMAN арт. O GOLDWIN (песочный) {camel}</t>
  </si>
  <si>
    <t>camel</t>
  </si>
  <si>
    <t>80-251-02-57</t>
  </si>
  <si>
    <t>80-251-02-59</t>
  </si>
  <si>
    <t>80-251-11-55</t>
  </si>
  <si>
    <t>Шляпа HERMAN арт. O GOLDWIN (зеленый) {green}</t>
  </si>
  <si>
    <t>80-251-11-57</t>
  </si>
  <si>
    <t>80-251-11-59</t>
  </si>
  <si>
    <t>80-251-08-55</t>
  </si>
  <si>
    <t>Шляпа HERMAN арт. O GOLDWIN (серый) {grey}</t>
  </si>
  <si>
    <t>80-251-08-57</t>
  </si>
  <si>
    <t>80-251-08-59</t>
  </si>
  <si>
    <t>80-251-20-55</t>
  </si>
  <si>
    <t>Шляпа HERMAN арт. O GOLDWIN (желтый) {yellow}</t>
  </si>
  <si>
    <t>80-251-20-57</t>
  </si>
  <si>
    <t>80-814-13-56</t>
  </si>
  <si>
    <t>Кепка HERMAN арт. DUKE SIX-S (рыжий) {cognac}</t>
  </si>
  <si>
    <t>80-814-13-57</t>
  </si>
  <si>
    <t>80-814-13-58</t>
  </si>
  <si>
    <t>80-814-13-59</t>
  </si>
  <si>
    <t>80-814-13-60</t>
  </si>
  <si>
    <t>80-814-13-61</t>
  </si>
  <si>
    <t>81-024-09-00</t>
  </si>
  <si>
    <t>Шапка HERMAN арт. EDMOND 019-S (черный) {black}</t>
  </si>
  <si>
    <t>EDMOND 019-S</t>
  </si>
  <si>
    <t>80-942-11-57</t>
  </si>
  <si>
    <t>Бейсболка HERMAN арт. AGAMI (зеленый) {green}</t>
  </si>
  <si>
    <t>80-942-11-59</t>
  </si>
  <si>
    <t>80-941-12-57</t>
  </si>
  <si>
    <t>Бейсболка HERMAN арт. AGUSTA (бордовый) {burgundy}</t>
  </si>
  <si>
    <t>80-941-12-59</t>
  </si>
  <si>
    <t>80-941-34-57</t>
  </si>
  <si>
    <t>Бейсболка HERMAN арт. AGUSTA (розовый) {pink}</t>
  </si>
  <si>
    <t>80-941-34-59</t>
  </si>
  <si>
    <t>81-025-05-57</t>
  </si>
  <si>
    <t>Бейсболка HERMAN арт. COLORADO (темно-серый) {dark grey}</t>
  </si>
  <si>
    <t>COLORADO</t>
  </si>
  <si>
    <t>60% хлопок - 40% полиэстер</t>
  </si>
  <si>
    <t>81-025-05-59</t>
  </si>
  <si>
    <t>81-026-11-57</t>
  </si>
  <si>
    <t>Бейсболка HERMAN арт. GORFOU (зеленый) {green}</t>
  </si>
  <si>
    <t>GORFOU</t>
  </si>
  <si>
    <t>97% хлопок - 3% эластан</t>
  </si>
  <si>
    <t>81-026-11-59</t>
  </si>
  <si>
    <t>81-026-16-57</t>
  </si>
  <si>
    <t>Бейсболка HERMAN арт. GORFOU (темно-синий) {navy}</t>
  </si>
  <si>
    <t>81-026-16-59</t>
  </si>
  <si>
    <t>81-026-13-57</t>
  </si>
  <si>
    <t>Бейсболка HERMAN арт. GORFOU (оранжевый) {orange}</t>
  </si>
  <si>
    <t>81-026-13-59</t>
  </si>
  <si>
    <t>80-942-16-57</t>
  </si>
  <si>
    <t>Бейсболка HERMAN арт. GRAVE (темно-синий) {navy}</t>
  </si>
  <si>
    <t>80-942-16-59</t>
  </si>
  <si>
    <t>81-027-06-59</t>
  </si>
  <si>
    <t>Бейсболка HERMAN арт. ROBIN (синий) {blue}</t>
  </si>
  <si>
    <t>ROBIN</t>
  </si>
  <si>
    <t>81-028-06-55</t>
  </si>
  <si>
    <t>Кепка HERMAN арт. ANDAMAN (синий) {blue}</t>
  </si>
  <si>
    <t>ANDAMAN</t>
  </si>
  <si>
    <t>81-028-06-56</t>
  </si>
  <si>
    <t>81-028-06-57</t>
  </si>
  <si>
    <t>81-028-06-58</t>
  </si>
  <si>
    <t>81-028-06-59</t>
  </si>
  <si>
    <t>81-028-06-60</t>
  </si>
  <si>
    <t>81-028-06-61</t>
  </si>
  <si>
    <t>81-028-11-55</t>
  </si>
  <si>
    <t>Кепка HERMAN арт. ANDAMAN (зеленый) {green}</t>
  </si>
  <si>
    <t>81-028-11-56</t>
  </si>
  <si>
    <t>81-028-11-57</t>
  </si>
  <si>
    <t>81-028-11-58</t>
  </si>
  <si>
    <t>81-028-11-59</t>
  </si>
  <si>
    <t>81-028-11-60</t>
  </si>
  <si>
    <t>81-028-11-61</t>
  </si>
  <si>
    <t>81-028-12-56</t>
  </si>
  <si>
    <t>Кепка HERMAN арт. ANDAMAN (бордовый / синий) {red}</t>
  </si>
  <si>
    <t>81-028-12-57</t>
  </si>
  <si>
    <t>81-028-12-58</t>
  </si>
  <si>
    <t>81-028-12-59</t>
  </si>
  <si>
    <t>81-028-12-60</t>
  </si>
  <si>
    <t>81-029-12-55</t>
  </si>
  <si>
    <t>Кепка HERMAN арт. BOULDER (бордовый) {burgundy}</t>
  </si>
  <si>
    <t>BOULDER</t>
  </si>
  <si>
    <t>81-029-12-57</t>
  </si>
  <si>
    <t>81-029-12-59</t>
  </si>
  <si>
    <t>81-029-12-61</t>
  </si>
  <si>
    <t>81-029-17-55</t>
  </si>
  <si>
    <t>Кепка HERMAN арт. BOULDER (белый) {white}</t>
  </si>
  <si>
    <t>81-029-17-57</t>
  </si>
  <si>
    <t>81-029-17-59</t>
  </si>
  <si>
    <t>81-029-17-61</t>
  </si>
  <si>
    <t>81-030-02-57</t>
  </si>
  <si>
    <t>Кепка HERMAN арт. CAMBAY (бежевый) {beige}</t>
  </si>
  <si>
    <t>CAMBAY</t>
  </si>
  <si>
    <t>96% полиэстер - 4% спандекс</t>
  </si>
  <si>
    <t>81-030-02-59</t>
  </si>
  <si>
    <t>81-030-02-61</t>
  </si>
  <si>
    <t>81-030-19-57</t>
  </si>
  <si>
    <t>Кепка HERMAN арт. CAMBAY (голубой) {blue}</t>
  </si>
  <si>
    <t>81-030-19-59</t>
  </si>
  <si>
    <t>81-030-19-61</t>
  </si>
  <si>
    <t>81-031-19-57</t>
  </si>
  <si>
    <t>Кепка HERMAN арт. GASCOGNE (голубой) {blue}</t>
  </si>
  <si>
    <t>GASCOGNE</t>
  </si>
  <si>
    <t>85% хлопок - 10% полиэстер - 5% полиуретан</t>
  </si>
  <si>
    <t>81-031-19-59</t>
  </si>
  <si>
    <t>81-031-19-61</t>
  </si>
  <si>
    <t>81-031-08-57</t>
  </si>
  <si>
    <t>Кепка HERMAN арт. GASCOGNE (серый) {grey}</t>
  </si>
  <si>
    <t>81-031-08-59</t>
  </si>
  <si>
    <t>81-031-08-61</t>
  </si>
  <si>
    <t>80-955-09-55</t>
  </si>
  <si>
    <t>Кепка HERMAN арт. MAKASSAR (черный) {black}</t>
  </si>
  <si>
    <t>80-955-09-57</t>
  </si>
  <si>
    <t>80-955-09-59</t>
  </si>
  <si>
    <t>80-955-09-61</t>
  </si>
  <si>
    <t>80-956-09-55</t>
  </si>
  <si>
    <t>Кепка HERMAN арт. MARTABAN (черный) {black}</t>
  </si>
  <si>
    <t>80-956-09-57</t>
  </si>
  <si>
    <t>80-956-09-59</t>
  </si>
  <si>
    <t>80-956-09-61</t>
  </si>
  <si>
    <t>81-032-06-55</t>
  </si>
  <si>
    <t>Кепка HERMAN арт. SUEZ (синий) {blue}</t>
  </si>
  <si>
    <t>SUEZ</t>
  </si>
  <si>
    <t>81-032-06-56</t>
  </si>
  <si>
    <t>81-032-06-57</t>
  </si>
  <si>
    <t>81-032-06-58</t>
  </si>
  <si>
    <t>81-032-06-59</t>
  </si>
  <si>
    <t>81-032-06-60</t>
  </si>
  <si>
    <t>81-032-06-61</t>
  </si>
  <si>
    <t>81-032-08-55</t>
  </si>
  <si>
    <t>Кепка HERMAN арт. SUEZ (серый) {grey}</t>
  </si>
  <si>
    <t>81-032-08-56</t>
  </si>
  <si>
    <t>81-032-08-57</t>
  </si>
  <si>
    <t>81-032-08-58</t>
  </si>
  <si>
    <t>81-032-08-59</t>
  </si>
  <si>
    <t>81-032-08-60</t>
  </si>
  <si>
    <t>81-032-08-61</t>
  </si>
  <si>
    <t>81-033-02-55</t>
  </si>
  <si>
    <t>Кепка HERMAN арт. TIMOR (бежевый) {beige}</t>
  </si>
  <si>
    <t>TIMOR</t>
  </si>
  <si>
    <t>81-033-02-56</t>
  </si>
  <si>
    <t>81-033-02-57</t>
  </si>
  <si>
    <t>81-033-02-58</t>
  </si>
  <si>
    <t>81-033-02-59</t>
  </si>
  <si>
    <t>81-033-02-60</t>
  </si>
  <si>
    <t>81-033-02-61</t>
  </si>
  <si>
    <t>81-033-16-55</t>
  </si>
  <si>
    <t>Кепка HERMAN арт. TIMOR (темно-синий / черный) {navy}</t>
  </si>
  <si>
    <t>81-033-16-56</t>
  </si>
  <si>
    <t>81-033-16-57</t>
  </si>
  <si>
    <t>81-033-16-58</t>
  </si>
  <si>
    <t>81-033-16-59</t>
  </si>
  <si>
    <t>81-033-16-60</t>
  </si>
  <si>
    <t>81-033-16-61</t>
  </si>
  <si>
    <t>81-034-26-55</t>
  </si>
  <si>
    <t>Кепка HERMAN арт. WESTIN (серый / синий) {patchwork}</t>
  </si>
  <si>
    <t>WESTIN</t>
  </si>
  <si>
    <t>81-034-26-56</t>
  </si>
  <si>
    <t>81-034-26-57</t>
  </si>
  <si>
    <t>81-034-26-58</t>
  </si>
  <si>
    <t>81-034-26-59</t>
  </si>
  <si>
    <t>81-034-26-60</t>
  </si>
  <si>
    <t>81-034-26-61</t>
  </si>
  <si>
    <t>80-944-09-00</t>
  </si>
  <si>
    <t>Козырек HERMAN арт. VISOR 001 (черный) {black}</t>
  </si>
  <si>
    <t>80-944-17-00</t>
  </si>
  <si>
    <t>Козырек HERMAN арт. VISOR 001 (белый) {white}</t>
  </si>
  <si>
    <t>80-965-02-55</t>
  </si>
  <si>
    <t>Панама HERMAN арт. BOOGIE (бежевый) {beige}</t>
  </si>
  <si>
    <t>80-965-02-57</t>
  </si>
  <si>
    <t>80-965-02-59</t>
  </si>
  <si>
    <t>80-965-16-55</t>
  </si>
  <si>
    <t>Панама HERMAN арт. BOOGIE (темно-синий) {navy}</t>
  </si>
  <si>
    <t>80-965-16-57</t>
  </si>
  <si>
    <t>80-965-16-59</t>
  </si>
  <si>
    <t>80-718-08-55</t>
  </si>
  <si>
    <t>Панама HERMAN арт. CARTER 007 (серый) {grey}</t>
  </si>
  <si>
    <t>80-718-08-57</t>
  </si>
  <si>
    <t>80-718-08-59</t>
  </si>
  <si>
    <t>80-718-08-61</t>
  </si>
  <si>
    <t>81-035-33-55</t>
  </si>
  <si>
    <t>Панама HERMAN арт. COGNO (черный / зеленый) {black}</t>
  </si>
  <si>
    <t>COGNO</t>
  </si>
  <si>
    <t>81-035-33-57</t>
  </si>
  <si>
    <t>81-035-33-59</t>
  </si>
  <si>
    <t>81-035-33-61</t>
  </si>
  <si>
    <t>81-035-17-55</t>
  </si>
  <si>
    <t>Панама HERMAN арт. COGNO (белый / бордовый) {white}</t>
  </si>
  <si>
    <t>81-035-17-57</t>
  </si>
  <si>
    <t>81-035-17-59</t>
  </si>
  <si>
    <t>81-035-17-61</t>
  </si>
  <si>
    <t>81-036-09-55</t>
  </si>
  <si>
    <t>Панама HERMAN арт. CREEK (черный) {black}</t>
  </si>
  <si>
    <t>CREEK</t>
  </si>
  <si>
    <t>81-036-09-57</t>
  </si>
  <si>
    <t>81-036-09-59</t>
  </si>
  <si>
    <t>81-036-09-61</t>
  </si>
  <si>
    <t>81-036-12-55</t>
  </si>
  <si>
    <t>Панама HERMAN арт. CREEK (бордовый) {burgundy}</t>
  </si>
  <si>
    <t>81-036-12-57</t>
  </si>
  <si>
    <t>81-036-12-59</t>
  </si>
  <si>
    <t>81-036-12-61</t>
  </si>
  <si>
    <t>81-036-08-55</t>
  </si>
  <si>
    <t>Панама HERMAN арт. CREEK (серый) {grey}</t>
  </si>
  <si>
    <t>81-036-08-57</t>
  </si>
  <si>
    <t>81-036-08-59</t>
  </si>
  <si>
    <t>81-036-08-61</t>
  </si>
  <si>
    <t>81-036-16-55</t>
  </si>
  <si>
    <t>Панама HERMAN арт. CREEK (темно-синий) {navy}</t>
  </si>
  <si>
    <t>81-036-16-57</t>
  </si>
  <si>
    <t>81-036-16-59</t>
  </si>
  <si>
    <t>81-036-16-61</t>
  </si>
  <si>
    <t>81-036-34-55</t>
  </si>
  <si>
    <t>Панама HERMAN арт. CREEK (розовый) {pink}</t>
  </si>
  <si>
    <t>81-036-34-57</t>
  </si>
  <si>
    <t>81-036-34-59</t>
  </si>
  <si>
    <t>81-036-17-55</t>
  </si>
  <si>
    <t>Панама HERMAN арт. CREEK (белый) {white}</t>
  </si>
  <si>
    <t>81-036-17-57</t>
  </si>
  <si>
    <t>81-036-17-59</t>
  </si>
  <si>
    <t>81-036-17-61</t>
  </si>
  <si>
    <t>81-037-14-55</t>
  </si>
  <si>
    <t>Панама HERMAN арт. DAKOTA (коричневый) {brown}</t>
  </si>
  <si>
    <t>DAKOTA</t>
  </si>
  <si>
    <t>81-037-14-57</t>
  </si>
  <si>
    <t>81-037-14-59</t>
  </si>
  <si>
    <t>81-037-14-61</t>
  </si>
  <si>
    <t>81-037-05-55</t>
  </si>
  <si>
    <t>Панама HERMAN арт. DAKOTA (темно-серый) {dark grey}</t>
  </si>
  <si>
    <t>81-037-05-57</t>
  </si>
  <si>
    <t>81-037-05-59</t>
  </si>
  <si>
    <t>81-037-05-61</t>
  </si>
  <si>
    <t>80-961-06-55</t>
  </si>
  <si>
    <t>Панама HERMAN арт. SNAP (синий / белый) {blue}</t>
  </si>
  <si>
    <t>80-961-06-57</t>
  </si>
  <si>
    <t>80-961-06-59</t>
  </si>
  <si>
    <t>80-961-06-61</t>
  </si>
  <si>
    <t>80-726-15-55</t>
  </si>
  <si>
    <t>Панама HERMAN арт. WILD 040 (светло-коричневый) {taupe}</t>
  </si>
  <si>
    <t>80-726-15-57</t>
  </si>
  <si>
    <t>80-726-15-59</t>
  </si>
  <si>
    <t>80-726-15-61</t>
  </si>
  <si>
    <t>80-862-14-55</t>
  </si>
  <si>
    <t>Шапка HERMAN арт. BUCK 001 (коричневый) {brown}</t>
  </si>
  <si>
    <t>80-862-14-57</t>
  </si>
  <si>
    <t>80-862-14-59</t>
  </si>
  <si>
    <t>80-862-14-61</t>
  </si>
  <si>
    <t>80-869-02-00</t>
  </si>
  <si>
    <t>Шапка HERMAN арт. EDMOND 051 (бежевый) {beige}</t>
  </si>
  <si>
    <t>80-870-09-00</t>
  </si>
  <si>
    <t>Шапка HERMAN арт. EDMOND 055 (черный) {black}</t>
  </si>
  <si>
    <t>80-870-16-00</t>
  </si>
  <si>
    <t>Шапка HERMAN арт. EDMOND 055 (темно-синий) {navy}</t>
  </si>
  <si>
    <t>81-038-09-00</t>
  </si>
  <si>
    <t>Шапка HERMAN арт. SEAL (черный) {black}</t>
  </si>
  <si>
    <t>SEAL</t>
  </si>
  <si>
    <t>81-038-16-00</t>
  </si>
  <si>
    <t>Шапка HERMAN арт. SEAL (темно-синий) {navy}</t>
  </si>
  <si>
    <t>81-039-09-00</t>
  </si>
  <si>
    <t>Шапка HERMAN арт. WHALES (черный) {black}</t>
  </si>
  <si>
    <t>WHALES</t>
  </si>
  <si>
    <t>81-039-16-00</t>
  </si>
  <si>
    <t>Шапка HERMAN арт. WHALES (темно-синий) {navy}</t>
  </si>
  <si>
    <t>81-040-05-55</t>
  </si>
  <si>
    <t>Шляпа HERMAN арт. ARIZONA (темно-серый) {dark grey}</t>
  </si>
  <si>
    <t>ARIZONA</t>
  </si>
  <si>
    <t>81-040-05-57</t>
  </si>
  <si>
    <t>81-040-05-59</t>
  </si>
  <si>
    <t>81-040-05-61</t>
  </si>
  <si>
    <t>81-041-32-55</t>
  </si>
  <si>
    <t>Шляпа HERMAN арт. BACCARAT (бежевый / синий) {blue}</t>
  </si>
  <si>
    <t>BACCARAT</t>
  </si>
  <si>
    <t>81-041-32-57</t>
  </si>
  <si>
    <t>81-041-32-59</t>
  </si>
  <si>
    <t>81-041-32-61</t>
  </si>
  <si>
    <t>81-042-02-55</t>
  </si>
  <si>
    <t>Шляпа HERMAN арт. BIRDY (бежевый) {beige c}</t>
  </si>
  <si>
    <t>BIRDY</t>
  </si>
  <si>
    <t>beige c</t>
  </si>
  <si>
    <t>81-042-02-57</t>
  </si>
  <si>
    <t>81-042-02-59</t>
  </si>
  <si>
    <t>81-042-02-61</t>
  </si>
  <si>
    <t>81-042-17-55</t>
  </si>
  <si>
    <t>Шляпа HERMAN арт. BIRDY (белый) {white}</t>
  </si>
  <si>
    <t>81-042-17-57</t>
  </si>
  <si>
    <t>81-042-17-59</t>
  </si>
  <si>
    <t>81-042-17-61</t>
  </si>
  <si>
    <t>81-043-53-55</t>
  </si>
  <si>
    <t>Шляпа HERMAN арт. BOATER (бежевый / черный) {black}</t>
  </si>
  <si>
    <t>BOATER</t>
  </si>
  <si>
    <t>81-043-53-57</t>
  </si>
  <si>
    <t>81-043-53-59</t>
  </si>
  <si>
    <t>81-043-53-61</t>
  </si>
  <si>
    <t>81-044-02-55</t>
  </si>
  <si>
    <t>Шляпа HERMAN арт. CALIFORNIA (бежевый / розовый) {pink}</t>
  </si>
  <si>
    <t>CALIFORNIA</t>
  </si>
  <si>
    <t>81-044-02-57</t>
  </si>
  <si>
    <t>81-044-02-59</t>
  </si>
  <si>
    <t>81-044-02-61</t>
  </si>
  <si>
    <t>81-045-53-55</t>
  </si>
  <si>
    <t>Шляпа HERMAN арт. COLMAN (бежевый / черный) {black}</t>
  </si>
  <si>
    <t>COLMAN</t>
  </si>
  <si>
    <t>81-045-53-57</t>
  </si>
  <si>
    <t>81-045-53-59</t>
  </si>
  <si>
    <t>81-045-53-61</t>
  </si>
  <si>
    <t>81-045-32-55</t>
  </si>
  <si>
    <t>Шляпа HERMAN арт. COLMAN (бежевый / синий) {denim}</t>
  </si>
  <si>
    <t>denim</t>
  </si>
  <si>
    <t>81-045-32-57</t>
  </si>
  <si>
    <t>81-045-32-59</t>
  </si>
  <si>
    <t>81-045-32-61</t>
  </si>
  <si>
    <t>81-046-02-55</t>
  </si>
  <si>
    <t>Шляпа HERMAN арт. FIRENZE (бежевый) {beige}</t>
  </si>
  <si>
    <t>FIRENZE</t>
  </si>
  <si>
    <t>81-046-02-57</t>
  </si>
  <si>
    <t>81-046-02-59</t>
  </si>
  <si>
    <t>81-046-02-61</t>
  </si>
  <si>
    <t>81-046-17-55</t>
  </si>
  <si>
    <t>Шляпа HERMAN арт. FIRENZE (белый) {white}</t>
  </si>
  <si>
    <t>81-046-17-57</t>
  </si>
  <si>
    <t>81-046-17-59</t>
  </si>
  <si>
    <t>81-046-17-61</t>
  </si>
  <si>
    <t>81-047-14-55</t>
  </si>
  <si>
    <t>Шляпа HERMAN арт. GRINGO (коричневый) {brown}</t>
  </si>
  <si>
    <t>GRINGO</t>
  </si>
  <si>
    <t>81-047-14-57</t>
  </si>
  <si>
    <t>81-047-14-59</t>
  </si>
  <si>
    <t>81-047-14-61</t>
  </si>
  <si>
    <t>81-047-02-55</t>
  </si>
  <si>
    <t>Шляпа HERMAN арт. GRINGO (бежевый) {natural}</t>
  </si>
  <si>
    <t>81-047-02-57</t>
  </si>
  <si>
    <t>81-047-02-59</t>
  </si>
  <si>
    <t>81-047-02-61</t>
  </si>
  <si>
    <t>81-048-14-55</t>
  </si>
  <si>
    <t>Шляпа HERMAN арт. NEVADA (коричневый) {light brown}</t>
  </si>
  <si>
    <t>NEVADA</t>
  </si>
  <si>
    <t>light brown</t>
  </si>
  <si>
    <t>81-048-14-57</t>
  </si>
  <si>
    <t>81-048-14-59</t>
  </si>
  <si>
    <t>81-048-14-61</t>
  </si>
  <si>
    <t>80-991-34-57</t>
  </si>
  <si>
    <t>Шляпа HERMAN арт. QUEEN SYRRAN (розовый) {pink}</t>
  </si>
  <si>
    <t>81-049-02-55</t>
  </si>
  <si>
    <t>Шляпа HERMAN арт. RITZ (бежевый) {beige}</t>
  </si>
  <si>
    <t>RITZ</t>
  </si>
  <si>
    <t>81-049-02-57</t>
  </si>
  <si>
    <t>81-049-02-59</t>
  </si>
  <si>
    <t>81-049-02-61</t>
  </si>
  <si>
    <t>81-050-02-55</t>
  </si>
  <si>
    <t>Шляпа HERMAN арт. SCOTT (бежевый) {natural}</t>
  </si>
  <si>
    <t>SCOTT</t>
  </si>
  <si>
    <t>81-050-02-57</t>
  </si>
  <si>
    <t>81-050-02-59</t>
  </si>
  <si>
    <t>81-050-02-61</t>
  </si>
  <si>
    <t>81-051-32-55</t>
  </si>
  <si>
    <t>Шляпа HERMAN арт. SHUTTER (бежевый / синий) {navy}</t>
  </si>
  <si>
    <t>SHUTTER</t>
  </si>
  <si>
    <t>81-051-32-57</t>
  </si>
  <si>
    <t>81-051-32-59</t>
  </si>
  <si>
    <t>81-051-32-61</t>
  </si>
  <si>
    <t>81-052-02-55</t>
  </si>
  <si>
    <t>Шляпа HERMAN арт. SIESTA (бежевый) {natural}</t>
  </si>
  <si>
    <t>SIESTA</t>
  </si>
  <si>
    <t>81-052-02-57</t>
  </si>
  <si>
    <t>81-052-02-59</t>
  </si>
  <si>
    <t>81-052-02-61</t>
  </si>
  <si>
    <t>81-053-32-55</t>
  </si>
  <si>
    <t>Шляпа HERMAN арт. TENERE (бежевый / синий) {natural}</t>
  </si>
  <si>
    <t>TENERE</t>
  </si>
  <si>
    <t>81-053-32-57</t>
  </si>
  <si>
    <t>81-053-32-59</t>
  </si>
  <si>
    <t>81-053-32-61</t>
  </si>
  <si>
    <t>81-053-14-55</t>
  </si>
  <si>
    <t>Шляпа HERMAN арт. TENERE (коричневый) {tobacco}</t>
  </si>
  <si>
    <t>81-053-14-57</t>
  </si>
  <si>
    <t>81-053-14-59</t>
  </si>
  <si>
    <t>81-053-14-61</t>
  </si>
  <si>
    <t>81-054-53-55</t>
  </si>
  <si>
    <t>Шляпа HERMAN арт. TULUM (бежевый / черный) {black}</t>
  </si>
  <si>
    <t>TULUM</t>
  </si>
  <si>
    <t>81-054-53-57</t>
  </si>
  <si>
    <t>81-054-53-59</t>
  </si>
  <si>
    <t>81-054-53-61</t>
  </si>
  <si>
    <t>81-054-32-55</t>
  </si>
  <si>
    <t>Шляпа HERMAN арт. TULUM (бежевый / синий) {denim}</t>
  </si>
  <si>
    <t>81-054-32-57</t>
  </si>
  <si>
    <t>81-054-32-59</t>
  </si>
  <si>
    <t>81-054-32-61</t>
  </si>
  <si>
    <t>80-439-14-55</t>
  </si>
  <si>
    <t>Шляпа HERMAN арт. MACREESE (коричневый) {brown}</t>
  </si>
  <si>
    <t>80-439-14-57</t>
  </si>
  <si>
    <t>80-439-14-61</t>
  </si>
  <si>
    <t>80-439-14-59</t>
  </si>
  <si>
    <t>Шапка HERMAN арт. EDMOND 019-S (хаки) {khaki}</t>
  </si>
  <si>
    <t>80-994-02-59</t>
  </si>
  <si>
    <t>Бейсболка HERMAN арт. FULMAR (бежевый) {beige}</t>
  </si>
  <si>
    <t>81-055-09-00</t>
  </si>
  <si>
    <t>Бейсболка HERMAN арт. NORRIS (черный) {black}</t>
  </si>
  <si>
    <t>NORRIS</t>
  </si>
  <si>
    <t>81-055-06-00</t>
  </si>
  <si>
    <t>Бейсболка HERMAN арт. NORRIS (синий) {blue}</t>
  </si>
  <si>
    <t>81-055-03-00</t>
  </si>
  <si>
    <t>Бейсболка HERMAN арт. NORRIS (оливковый) {khaki}</t>
  </si>
  <si>
    <t>81-056-09-57</t>
  </si>
  <si>
    <t>Бейсболка HERMAN арт. STONE (черный) {black}</t>
  </si>
  <si>
    <t>STONE</t>
  </si>
  <si>
    <t>81-056-09-58</t>
  </si>
  <si>
    <t>81-056-09-59</t>
  </si>
  <si>
    <t>81-056-09-60</t>
  </si>
  <si>
    <t>81-056-09-61</t>
  </si>
  <si>
    <t>81-056-14-57</t>
  </si>
  <si>
    <t>Бейсболка HERMAN арт. STONE (коричневый) {brown}</t>
  </si>
  <si>
    <t>81-056-14-58</t>
  </si>
  <si>
    <t>81-056-14-59</t>
  </si>
  <si>
    <t>81-056-14-60</t>
  </si>
  <si>
    <t>81-056-14-61</t>
  </si>
  <si>
    <t>80-821-09-56</t>
  </si>
  <si>
    <t>Кепка HERMAN арт. GRASBERG (черный) {black}</t>
  </si>
  <si>
    <t>80-821-09-57</t>
  </si>
  <si>
    <t>80-821-09-58</t>
  </si>
  <si>
    <t>80-821-09-59</t>
  </si>
  <si>
    <t>80-821-09-60</t>
  </si>
  <si>
    <t>80-821-09-61</t>
  </si>
  <si>
    <t>80-821-16-56</t>
  </si>
  <si>
    <t>Кепка HERMAN арт. GRASBERG (синий) {navy}</t>
  </si>
  <si>
    <t>80-821-16-57</t>
  </si>
  <si>
    <t>80-821-16-58</t>
  </si>
  <si>
    <t>80-821-16-59</t>
  </si>
  <si>
    <t>80-821-16-60</t>
  </si>
  <si>
    <t>80-821-16-61</t>
  </si>
  <si>
    <t>81-057-13-57</t>
  </si>
  <si>
    <t>Кепка HERMAN арт. KING OTTO (рыжий) {cognac}</t>
  </si>
  <si>
    <t>KING OTTO</t>
  </si>
  <si>
    <t>81-057-13-58</t>
  </si>
  <si>
    <t>81-057-13-59</t>
  </si>
  <si>
    <t>81-057-13-60</t>
  </si>
  <si>
    <t>81-057-13-61</t>
  </si>
  <si>
    <t>80-528-12-58</t>
  </si>
  <si>
    <t>Кепка HERMAN арт. MARINS 002 (бордовый) {bordeaux}</t>
  </si>
  <si>
    <t>50% шерсть - 45% полиамид - 5% полиэстер / Подклад: 100% хлопок</t>
  </si>
  <si>
    <t>81-058-06-56</t>
  </si>
  <si>
    <t>Кепка HERMAN арт. NEWTOWN (синий) {blue}</t>
  </si>
  <si>
    <t>NEWTOWN</t>
  </si>
  <si>
    <t>81-058-06-57</t>
  </si>
  <si>
    <t>81-058-06-58</t>
  </si>
  <si>
    <t>81-058-06-59</t>
  </si>
  <si>
    <t>81-058-06-60</t>
  </si>
  <si>
    <t>81-058-06-61</t>
  </si>
  <si>
    <t>81-058-14-56</t>
  </si>
  <si>
    <t>Кепка HERMAN арт. NEWTOWN (коричневый) {brown}</t>
  </si>
  <si>
    <t>81-058-14-57</t>
  </si>
  <si>
    <t>81-058-14-58</t>
  </si>
  <si>
    <t>81-058-14-59</t>
  </si>
  <si>
    <t>81-058-14-60</t>
  </si>
  <si>
    <t>81-058-14-61</t>
  </si>
  <si>
    <t>81-058-13-56</t>
  </si>
  <si>
    <t>Кепка HERMAN арт. NEWTOWN (рыжий) {orange}</t>
  </si>
  <si>
    <t>81-058-13-57</t>
  </si>
  <si>
    <t>81-058-13-58</t>
  </si>
  <si>
    <t>81-058-13-59</t>
  </si>
  <si>
    <t>81-058-13-60</t>
  </si>
  <si>
    <t>81-058-13-61</t>
  </si>
  <si>
    <t>81-059-09-57</t>
  </si>
  <si>
    <t>Кепка HERMAN арт. STONE OTTO (черный) {black}</t>
  </si>
  <si>
    <t>STONE OTTO</t>
  </si>
  <si>
    <t>81-059-09-58</t>
  </si>
  <si>
    <t>81-059-09-59</t>
  </si>
  <si>
    <t>81-059-09-60</t>
  </si>
  <si>
    <t>81-059-09-61</t>
  </si>
  <si>
    <t>81-059-14-57</t>
  </si>
  <si>
    <t>Кепка HERMAN арт. STONE OTTO (коричневый) {brown}</t>
  </si>
  <si>
    <t>81-059-14-58</t>
  </si>
  <si>
    <t>81-059-14-59</t>
  </si>
  <si>
    <t>81-059-14-60</t>
  </si>
  <si>
    <t>81-059-14-61</t>
  </si>
  <si>
    <t>80-845-16-57</t>
  </si>
  <si>
    <t>Кепка HERMAN арт. VINSON (темно-синий) {navy}</t>
  </si>
  <si>
    <t>50%шерсть - 30%полиэстер - 10%шелк - 10%акрил / подклад:100% хлопок</t>
  </si>
  <si>
    <t>80-845-16-58</t>
  </si>
  <si>
    <t>80-845-16-59</t>
  </si>
  <si>
    <t>80-845-16-60</t>
  </si>
  <si>
    <t>81-060-35-56</t>
  </si>
  <si>
    <t>Кепка HERMAN арт. WARWICK (разноцветный) {patchwork}</t>
  </si>
  <si>
    <t>WARWICK</t>
  </si>
  <si>
    <t>81-060-35-57</t>
  </si>
  <si>
    <t>81-060-35-58</t>
  </si>
  <si>
    <t>81-060-35-59</t>
  </si>
  <si>
    <t>81-060-35-60</t>
  </si>
  <si>
    <t>81-060-35-61</t>
  </si>
  <si>
    <t>80-456-19-00</t>
  </si>
  <si>
    <t>Козырек HERMAN арт. VISOR S1701 (голубой) {blue}</t>
  </si>
  <si>
    <t>80-540-14-55</t>
  </si>
  <si>
    <t>Панама HERMAN арт. NIXON 001 (коричневый) {brown}</t>
  </si>
  <si>
    <t>80-540-14-57</t>
  </si>
  <si>
    <t>80-540-14-59</t>
  </si>
  <si>
    <t>80-540-14-61</t>
  </si>
  <si>
    <t>81-061-08-55</t>
  </si>
  <si>
    <t>Шапка HERMAN арт. JONAS (серый) {grey}</t>
  </si>
  <si>
    <t>JONAS</t>
  </si>
  <si>
    <t>81-061-08-57</t>
  </si>
  <si>
    <t>81-061-08-59</t>
  </si>
  <si>
    <t>81-061-08-61</t>
  </si>
  <si>
    <t>81-061-14-55</t>
  </si>
  <si>
    <t>Шапка HERMAN арт. JONAS (коричневый) {brown}</t>
  </si>
  <si>
    <t>81-061-14-57</t>
  </si>
  <si>
    <t>81-061-14-59</t>
  </si>
  <si>
    <t>81-061-14-61</t>
  </si>
  <si>
    <t>81-062-18-55</t>
  </si>
  <si>
    <t>Шапка HERMAN арт. LEWIS (красный) {red}</t>
  </si>
  <si>
    <t>LEWIS</t>
  </si>
  <si>
    <t>70% полиэстер - 30% шерсть / подклад: 100% полиэстер</t>
  </si>
  <si>
    <t>81-062-18-57</t>
  </si>
  <si>
    <t>81-062-18-59</t>
  </si>
  <si>
    <t>81-062-18-61</t>
  </si>
  <si>
    <t>81-063-21-00</t>
  </si>
  <si>
    <t>Шапка HERMAN арт. MARIUS W16 (синий / красный) {red}</t>
  </si>
  <si>
    <t>MARIUS W16</t>
  </si>
  <si>
    <t>81-063-00-00</t>
  </si>
  <si>
    <t>Шапка HERMAN арт. MARIUS W16 (серый / коричневый) {taupe}</t>
  </si>
  <si>
    <t>81-064-02-55</t>
  </si>
  <si>
    <t>Шапка HERMAN арт. TELLER (бежевый) {beige}</t>
  </si>
  <si>
    <t>TELLER</t>
  </si>
  <si>
    <t>50% шерсть - 50% полиэстер / Подклад: 100% акрил</t>
  </si>
  <si>
    <t>81-064-02-57</t>
  </si>
  <si>
    <t>81-064-02-59</t>
  </si>
  <si>
    <t>81-064-02-61</t>
  </si>
  <si>
    <t>81-065-09-57</t>
  </si>
  <si>
    <t>Шляпа HERMAN арт. AUSTRALIAN (черный) {black}</t>
  </si>
  <si>
    <t>AUSTRALIAN</t>
  </si>
  <si>
    <t>81-065-09-59</t>
  </si>
  <si>
    <t>81-065-09-61</t>
  </si>
  <si>
    <t>81-065-14-57</t>
  </si>
  <si>
    <t>Шляпа HERMAN арт. AUSTRALIAN (коричневый) {brown}</t>
  </si>
  <si>
    <t>81-065-14-59</t>
  </si>
  <si>
    <t>81-065-14-61</t>
  </si>
  <si>
    <t>81-066-06-57</t>
  </si>
  <si>
    <t>Шляпа HERMAN арт. DEFENDER W16 001 (синий) {blue}</t>
  </si>
  <si>
    <t>DEFENDER W16 001</t>
  </si>
  <si>
    <t>70% шерсть - 30% полиэстер / подклад: 100% полиэстер</t>
  </si>
  <si>
    <t>81-066-06-59</t>
  </si>
  <si>
    <t>81-066-06-61</t>
  </si>
  <si>
    <t>81-066-08-57</t>
  </si>
  <si>
    <t>Шляпа HERMAN арт. DEFENDER W16 001 (серый) {grey}</t>
  </si>
  <si>
    <t>81-066-08-59</t>
  </si>
  <si>
    <t>81-009-09-55</t>
  </si>
  <si>
    <t>Шляпа HERMAN арт. MAC ORLAN (черный) {black}</t>
  </si>
  <si>
    <t>81-009-09-57</t>
  </si>
  <si>
    <t>81-009-09-59</t>
  </si>
  <si>
    <t>80-935-09-55</t>
  </si>
  <si>
    <t>Шляпа HERMAN арт. MAC RANG (черный) {black}</t>
  </si>
  <si>
    <t>80-935-09-57</t>
  </si>
  <si>
    <t>80-935-09-59</t>
  </si>
  <si>
    <t>81-067-09-55</t>
  </si>
  <si>
    <t>Шляпа HERMAN арт. MAC TYEE (черный) {black}</t>
  </si>
  <si>
    <t>MAC TYEE</t>
  </si>
  <si>
    <t>81-067-09-57</t>
  </si>
  <si>
    <t>81-068-09-57</t>
  </si>
  <si>
    <t>Шляпа HERMAN арт. MACCARTHY ND (черный) {black}</t>
  </si>
  <si>
    <t>MACCARTHY ND</t>
  </si>
  <si>
    <t>81-068-09-59</t>
  </si>
  <si>
    <t>81-068-09-61</t>
  </si>
  <si>
    <t>81-068-05-59</t>
  </si>
  <si>
    <t>Шляпа HERMAN арт. MACCARTHY ND (темно-серый) {charcoal}</t>
  </si>
  <si>
    <t>81-068-05-61</t>
  </si>
  <si>
    <t>80-153-06-55</t>
  </si>
  <si>
    <t>Шляпа HERMAN арт. MACCURTIS (синий) {blue}</t>
  </si>
  <si>
    <t>80-153-06-57</t>
  </si>
  <si>
    <t>80-366-14-57</t>
  </si>
  <si>
    <t>Шляпа HERMAN арт. MACGOFER (коричневый) {brown}</t>
  </si>
  <si>
    <t>80-366-14-59</t>
  </si>
  <si>
    <t>80-366-14-61</t>
  </si>
  <si>
    <t>80-368-09-59</t>
  </si>
  <si>
    <t>Шляпа HERMAN арт. MACKINSLEY (черный) {black}</t>
  </si>
  <si>
    <t>80-368-14-57</t>
  </si>
  <si>
    <t>Шляпа HERMAN арт. MACKINSLEY (коричневый) {brown}</t>
  </si>
  <si>
    <t>80-368-14-59</t>
  </si>
  <si>
    <t>80-371-09-57</t>
  </si>
  <si>
    <t>Шляпа HERMAN арт. MACWINSTON (черный) {black}</t>
  </si>
  <si>
    <t>80-371-09-59</t>
  </si>
  <si>
    <t>80-094-14-57</t>
  </si>
  <si>
    <t>Шляпа HERMAN арт. RICHARDO (коричневый) {brown}</t>
  </si>
  <si>
    <t>RICHARDO</t>
  </si>
  <si>
    <t>80-094-14-59</t>
  </si>
  <si>
    <t>81-069-09-57</t>
  </si>
  <si>
    <t>Шляпа HERMAN арт. MAC TUCKER (черный) {black}</t>
  </si>
  <si>
    <t>MAC TUCKER</t>
  </si>
  <si>
    <t>81-069-09-59</t>
  </si>
  <si>
    <t>81-069-09-61</t>
  </si>
  <si>
    <t>81-069-14-57</t>
  </si>
  <si>
    <t>Шляпа HERMAN арт. MAC TUCKER (коричневый) {brown}</t>
  </si>
  <si>
    <t>81-069-14-59</t>
  </si>
  <si>
    <t>81-069-14-61</t>
  </si>
  <si>
    <t>81-070-09-57</t>
  </si>
  <si>
    <t>Шляпа HERMAN арт. DON CHURCH (черный) {black}</t>
  </si>
  <si>
    <t>DON CHURCH</t>
  </si>
  <si>
    <t>81-070-09-59</t>
  </si>
  <si>
    <t>81-070-09-61</t>
  </si>
  <si>
    <t>81-070-09-55</t>
  </si>
  <si>
    <t>81-071-09-57</t>
  </si>
  <si>
    <t>Шляпа HERMAN арт. MAC HINA (черный) {black}</t>
  </si>
  <si>
    <t>MAC HINA</t>
  </si>
  <si>
    <t>81-071-09-59</t>
  </si>
  <si>
    <t>81-071-09-61</t>
  </si>
  <si>
    <t>81-071-09-55</t>
  </si>
  <si>
    <t>81-072-09-57</t>
  </si>
  <si>
    <t>Шляпа HERMAN арт. MAC KINK (черный) {black}</t>
  </si>
  <si>
    <t>MAC KINK</t>
  </si>
  <si>
    <t>81-072-09-59</t>
  </si>
  <si>
    <t>81-072-09-61</t>
  </si>
  <si>
    <t>81-072-09-55</t>
  </si>
  <si>
    <t>81-073-09-00</t>
  </si>
  <si>
    <t>Шапка HERMAN арт. CONSTANT (черный) {black}</t>
  </si>
  <si>
    <t>CONSTANT</t>
  </si>
  <si>
    <t>80-158-02-07</t>
  </si>
  <si>
    <t>Перчатки HERMAN арт. PYROP (бежевый) {beige}</t>
  </si>
  <si>
    <t>40% шерсть - 30% акрил - 30% пух кролика</t>
  </si>
  <si>
    <t>80-159-14-57</t>
  </si>
  <si>
    <t>Кепка HERMAN арт. GLORY (темно-коричневый) {bro}</t>
  </si>
  <si>
    <t>GLORY</t>
  </si>
  <si>
    <t>55% хлопок - 30% полиэстер - 15% вискоза</t>
  </si>
  <si>
    <t>bro</t>
  </si>
  <si>
    <t>80-160-05-61</t>
  </si>
  <si>
    <t>Шляпа HERMAN арт. PASSION (темно-серый) {cha}</t>
  </si>
  <si>
    <t>PASSION</t>
  </si>
  <si>
    <t>58% полиэстер - 25% вискоза - 17% хлопок</t>
  </si>
  <si>
    <t>cha</t>
  </si>
  <si>
    <t>80-249-11-00</t>
  </si>
  <si>
    <t>Панама HERMAN арт. MAGNUM KID (зеленый) {green}</t>
  </si>
  <si>
    <t>MAGNUM KID</t>
  </si>
  <si>
    <t>80-249-11-53</t>
  </si>
  <si>
    <t>80-250-35-62</t>
  </si>
  <si>
    <t>Кепка HERMAN арт. RANGE PATCH (разноцветный) {patchwork}</t>
  </si>
  <si>
    <t>70% лен - 30% хлопок</t>
  </si>
  <si>
    <t>80-250-35-55</t>
  </si>
  <si>
    <t>80-250-35-56</t>
  </si>
  <si>
    <t>80-250-35-57</t>
  </si>
  <si>
    <t>80-250-35-58</t>
  </si>
  <si>
    <t>80-250-35-59</t>
  </si>
  <si>
    <t>80-250-35-60</t>
  </si>
  <si>
    <t>80-250-35-61</t>
  </si>
  <si>
    <t>80-161-16-55</t>
  </si>
  <si>
    <t>Бейсболка HERMAN арт. CONQUEST SWEAT (темно-синий) {navy}</t>
  </si>
  <si>
    <t>80-161-16-58</t>
  </si>
  <si>
    <t>80-161-16-60</t>
  </si>
  <si>
    <t>80-161-16-57</t>
  </si>
  <si>
    <t>80-161-16-59</t>
  </si>
  <si>
    <t>80-161-16-61</t>
  </si>
  <si>
    <t>80-161-09-55</t>
  </si>
  <si>
    <t>Бейсболка HERMAN арт. CONQUEST SWEAT (черный) {black}</t>
  </si>
  <si>
    <t>80-161-09-58</t>
  </si>
  <si>
    <t>80-161-09-56</t>
  </si>
  <si>
    <t>80-161-09-60</t>
  </si>
  <si>
    <t>80-161-09-57</t>
  </si>
  <si>
    <t>80-161-09-59</t>
  </si>
  <si>
    <t>80-161-09-61</t>
  </si>
  <si>
    <t>80-070-02-55</t>
  </si>
  <si>
    <t>Шляпа HERMAN арт. LESTER (кремовый) {beige}</t>
  </si>
  <si>
    <t>80-070-02-57</t>
  </si>
  <si>
    <t>80-070-02-59</t>
  </si>
  <si>
    <t>80-070-02-61</t>
  </si>
  <si>
    <t>80-061-36-55</t>
  </si>
  <si>
    <t>Шляпа HERMAN арт. EVANS (кремовый) {beige}</t>
  </si>
  <si>
    <t>80-061-36-57</t>
  </si>
  <si>
    <t>80-061-36-59</t>
  </si>
  <si>
    <t>80-061-36-61</t>
  </si>
  <si>
    <t>80-251-18-55</t>
  </si>
  <si>
    <t>Шляпа HERMAN арт. O GOLDWIN (красный) {red}</t>
  </si>
  <si>
    <t>80-251-18-57</t>
  </si>
  <si>
    <t>80-251-18-59</t>
  </si>
  <si>
    <t>80-256-16-00</t>
  </si>
  <si>
    <t>Бейсболка HERMAN арт. ARIZONA (темно-синий) {navy}</t>
  </si>
  <si>
    <t>80-257-02-00</t>
  </si>
  <si>
    <t>Бейсболка HERMAN арт. FLORIDE (бежевый) {beige}</t>
  </si>
  <si>
    <t>FLORIDE</t>
  </si>
  <si>
    <t>80-257-09-00</t>
  </si>
  <si>
    <t>Бейсболка HERMAN арт. FLORIDE (черный) {black}</t>
  </si>
  <si>
    <t>80-257-16-00</t>
  </si>
  <si>
    <t>Бейсболка HERMAN арт. FLORIDE (темно-синий) {navy}</t>
  </si>
  <si>
    <t>80-258-19-00</t>
  </si>
  <si>
    <t>Бейсболка HERMAN арт. HAWAI (голубой) {clair}</t>
  </si>
  <si>
    <t>HAWAI</t>
  </si>
  <si>
    <t>clair</t>
  </si>
  <si>
    <t>80-258-06-00</t>
  </si>
  <si>
    <t>Бейсболка HERMAN арт. HAWAI (синий) {delave}</t>
  </si>
  <si>
    <t>delave</t>
  </si>
  <si>
    <t>80-258-16-00</t>
  </si>
  <si>
    <t>Бейсболка HERMAN арт. HAWAI (темно-синий) {fonce}</t>
  </si>
  <si>
    <t>fonce</t>
  </si>
  <si>
    <t>80-255-14-00</t>
  </si>
  <si>
    <t>Бейсболка HERMAN арт. TEXAS (коричневый) {brown}</t>
  </si>
  <si>
    <t>TEXAS</t>
  </si>
  <si>
    <t>80-255-11-00</t>
  </si>
  <si>
    <t>Бейсболка HERMAN арт. TEXAS (зеленый) {green}</t>
  </si>
  <si>
    <t>80-255-06-00</t>
  </si>
  <si>
    <t>Бейсболка HERMAN арт. TEXAS (синий) {grey}</t>
  </si>
  <si>
    <t>80-259-02-57</t>
  </si>
  <si>
    <t>Кепка HERMAN арт. PERCEVAL (бежевый) {beige}</t>
  </si>
  <si>
    <t>PERCEVAL</t>
  </si>
  <si>
    <t>80-259-02-59</t>
  </si>
  <si>
    <t>80-259-02-61</t>
  </si>
  <si>
    <t>80-259-02-55</t>
  </si>
  <si>
    <t>80-260-19-55</t>
  </si>
  <si>
    <t>Кепка HERMAN арт. PHOENIX 001 (голубой) {skyblue}</t>
  </si>
  <si>
    <t>PHOENIX 001</t>
  </si>
  <si>
    <t>skyblue</t>
  </si>
  <si>
    <t>80-260-19-57</t>
  </si>
  <si>
    <t>80-260-19-59</t>
  </si>
  <si>
    <t>80-260-19-61</t>
  </si>
  <si>
    <t>80-261-02-55</t>
  </si>
  <si>
    <t>Кепка HERMAN арт. PHOENIX 002 (бежевый) {beige}</t>
  </si>
  <si>
    <t>PHOENIX 002</t>
  </si>
  <si>
    <t>80-261-02-57</t>
  </si>
  <si>
    <t>80-261-02-59</t>
  </si>
  <si>
    <t>80-261-02-61</t>
  </si>
  <si>
    <t>80-261-08-55</t>
  </si>
  <si>
    <t>Кепка HERMAN арт. PHOENIX 002 (серый) {grey}</t>
  </si>
  <si>
    <t>80-261-08-57</t>
  </si>
  <si>
    <t>80-261-08-59</t>
  </si>
  <si>
    <t>80-261-08-61</t>
  </si>
  <si>
    <t>80-261-15-55</t>
  </si>
  <si>
    <t>Кепка HERMAN арт. PHOENIX 002 (светло-коричневый) {orange}</t>
  </si>
  <si>
    <t>80-261-15-57</t>
  </si>
  <si>
    <t>80-261-15-59</t>
  </si>
  <si>
    <t>80-261-15-61</t>
  </si>
  <si>
    <t>80-263-06-00</t>
  </si>
  <si>
    <t>Козырек HERMAN арт. JUDE 702 (синий) {blue}</t>
  </si>
  <si>
    <t>JUDE 702</t>
  </si>
  <si>
    <t>100% поливинилхлорид</t>
  </si>
  <si>
    <t>80-263-34-00</t>
  </si>
  <si>
    <t>Козырек HERMAN арт. JUDE 702 (розовый) {pink}</t>
  </si>
  <si>
    <t>80-263-18-00</t>
  </si>
  <si>
    <t>Козырек HERMAN арт. JUDE 702 (красный) {red}</t>
  </si>
  <si>
    <t>80-264-14-00</t>
  </si>
  <si>
    <t>Панама HERMAN арт. BASIL 108 (коричневый) {brown}</t>
  </si>
  <si>
    <t>BASIL 108</t>
  </si>
  <si>
    <t>80-264-14-51</t>
  </si>
  <si>
    <t>80-264-14-53</t>
  </si>
  <si>
    <t>80-266-02-55</t>
  </si>
  <si>
    <t>Шляпа HERMAN арт. CLAPTON 001 (бежевый) {natural}</t>
  </si>
  <si>
    <t>CLAPTON 001</t>
  </si>
  <si>
    <t>80-266-02-57</t>
  </si>
  <si>
    <t>80-266-02-59</t>
  </si>
  <si>
    <t>80-265-36-55</t>
  </si>
  <si>
    <t>Шляпа HERMAN арт. COLORADO (кремовый) {naturel}</t>
  </si>
  <si>
    <t>naturel</t>
  </si>
  <si>
    <t>80-265-36-57</t>
  </si>
  <si>
    <t>80-265-36-59</t>
  </si>
  <si>
    <t>80-267-02-59</t>
  </si>
  <si>
    <t>Шляпа HERMAN арт. CLАPTON 001 (бежевый) {beige}</t>
  </si>
  <si>
    <t>CLАPTON 001</t>
  </si>
  <si>
    <t>80-262-11-00</t>
  </si>
  <si>
    <t>Шапка HERMAN арт. V0402 (зеленый / серый) {green}</t>
  </si>
  <si>
    <t>V0402</t>
  </si>
  <si>
    <t>50% акрил - 50% полиэстер</t>
  </si>
  <si>
    <t>80-235-09-00</t>
  </si>
  <si>
    <t>Балаклава HERMAN арт. 4207 (черный) {black}</t>
  </si>
  <si>
    <t>4 207</t>
  </si>
  <si>
    <t>80-252-09-00</t>
  </si>
  <si>
    <t>Балаклава HERMAN арт. 4212 (черный) {black}</t>
  </si>
  <si>
    <t>4 212</t>
  </si>
  <si>
    <t>80-238-34-00</t>
  </si>
  <si>
    <t>Наушники HERMAN арт. S9115 (розовый) {pink}</t>
  </si>
  <si>
    <t>S9115</t>
  </si>
  <si>
    <t>80-253-34-00</t>
  </si>
  <si>
    <t>Наушники HERMAN арт. S9122 (розовый) {pink}</t>
  </si>
  <si>
    <t>S9122</t>
  </si>
  <si>
    <t>80-253-09-00</t>
  </si>
  <si>
    <t>Наушники HERMAN арт. S9122 (черный) {black}</t>
  </si>
  <si>
    <t>80-253-19-00</t>
  </si>
  <si>
    <t>Наушники HERMAN арт. S9122 (голубой) {blue}</t>
  </si>
  <si>
    <t>80-254-08-00</t>
  </si>
  <si>
    <t>Наушники HERMAN арт. 9133 (серый) {grey}</t>
  </si>
  <si>
    <t>80-254-14-00</t>
  </si>
  <si>
    <t>Наушники HERMAN арт. 9133 (коричневый) {brown}</t>
  </si>
  <si>
    <t>80-262-06-00</t>
  </si>
  <si>
    <t>Шапка HERMAN арт. V0402 (синий / серый) {blue}</t>
  </si>
  <si>
    <t>80-264-08-00</t>
  </si>
  <si>
    <t>Панама HERMAN арт. BASIL 108 (серый) {grey}</t>
  </si>
  <si>
    <t>80-264-08-51</t>
  </si>
  <si>
    <t>80-264-08-53</t>
  </si>
  <si>
    <t>80-264-19-00</t>
  </si>
  <si>
    <t>Панама HERMAN арт. BASIL 108 (голубой) {blue}</t>
  </si>
  <si>
    <t>80-264-19-51</t>
  </si>
  <si>
    <t>80-264-19-53</t>
  </si>
  <si>
    <t>80-001-08-58</t>
  </si>
  <si>
    <t>Кепка HERMAN арт. POLAK (серый) {Anthracite}</t>
  </si>
  <si>
    <t>POLAK</t>
  </si>
  <si>
    <t>anthracite</t>
  </si>
  <si>
    <t>80-002-14-58</t>
  </si>
  <si>
    <t>Кепка HERMAN арт. ELTON (коричневый) {Brown}</t>
  </si>
  <si>
    <t>ELTON</t>
  </si>
  <si>
    <t>80-003-14-57</t>
  </si>
  <si>
    <t>Шапка HERMAN арт. KOUGAS (коричневый) {brown}</t>
  </si>
  <si>
    <t>KOUGAS</t>
  </si>
  <si>
    <t>80% кожа - 20% мех кролика</t>
  </si>
  <si>
    <t>80-003-14-61</t>
  </si>
  <si>
    <t>80-003-14-59</t>
  </si>
  <si>
    <t>80-004-09-58</t>
  </si>
  <si>
    <t>Кепка HERMAN арт. ALISTER (черный) {Black}</t>
  </si>
  <si>
    <t>ALISTER</t>
  </si>
  <si>
    <t>80-004-09-57</t>
  </si>
  <si>
    <t>80-005-35-58</t>
  </si>
  <si>
    <t>Кепка HERMAN арт. DANIELS (разноцветный) {Taupe}</t>
  </si>
  <si>
    <t>DANIELS</t>
  </si>
  <si>
    <t>63% шерсть - 22% нейлон - 15% шелк</t>
  </si>
  <si>
    <t>80-006-14-58</t>
  </si>
  <si>
    <t>Кепка HERMAN арт. DRAGO (коричневый) {Green}</t>
  </si>
  <si>
    <t>DRAGO</t>
  </si>
  <si>
    <t>80-007-02-58</t>
  </si>
  <si>
    <t>Кепка HERMAN арт. SHIPS (бежевый) {Beige}</t>
  </si>
  <si>
    <t>SHIPS</t>
  </si>
  <si>
    <t>80-095-13-57</t>
  </si>
  <si>
    <t>Бейсболка HERMAN арт. CONQUEST KING (рыжий) {cognac}</t>
  </si>
  <si>
    <t>80-095-13-59</t>
  </si>
  <si>
    <t>80-095-13-61</t>
  </si>
  <si>
    <t>80-095-13-56</t>
  </si>
  <si>
    <t>80-095-13-60</t>
  </si>
  <si>
    <t>80-095-13-58</t>
  </si>
  <si>
    <t>80-096-26-58</t>
  </si>
  <si>
    <t>Бейсболка HERMAN арт. CONQUEST W16 002 (серый / синий) {Grey}</t>
  </si>
  <si>
    <t>CONQUEST W16 002</t>
  </si>
  <si>
    <t>80-097-09-00</t>
  </si>
  <si>
    <t>Берет HERMAN арт. ALBINA (черный) {black}</t>
  </si>
  <si>
    <t>ALBINA</t>
  </si>
  <si>
    <t>80-098-18-58</t>
  </si>
  <si>
    <t>Кепка HERMAN арт. ADVANCER W16 001 (красный) {Red}</t>
  </si>
  <si>
    <t>ADVANCER W16 001</t>
  </si>
  <si>
    <t>80-099-11-58</t>
  </si>
  <si>
    <t>Кепка HERMAN арт. ADVANCER W16 002 (зеленый) {green}</t>
  </si>
  <si>
    <t>80-100-14-58</t>
  </si>
  <si>
    <t>Кепка HERMAN арт. BADGER W16001 (коричневый) {brown}</t>
  </si>
  <si>
    <t>80-101-35-57</t>
  </si>
  <si>
    <t>Кепка HERMAN арт. BOXER W16001 (разноцветный) {patchwork}</t>
  </si>
  <si>
    <t>80-101-35-59</t>
  </si>
  <si>
    <t>80-101-35-61</t>
  </si>
  <si>
    <t>80-101-35-58</t>
  </si>
  <si>
    <t>80-102-26-56</t>
  </si>
  <si>
    <t>Кепка HERMAN арт. BOXER W16 003 (серый / синий) {blue}</t>
  </si>
  <si>
    <t>BOXER W16 003</t>
  </si>
  <si>
    <t>80-102-26-57</t>
  </si>
  <si>
    <t>80-102-26-59</t>
  </si>
  <si>
    <t>80-102-26-60</t>
  </si>
  <si>
    <t>80-102-26-61</t>
  </si>
  <si>
    <t>80-102-26-58</t>
  </si>
  <si>
    <t>80-103-11-58</t>
  </si>
  <si>
    <t>Кепка HERMAN арт. BOXER W16 004 (зеленый) {green}</t>
  </si>
  <si>
    <t>80-104-35-56</t>
  </si>
  <si>
    <t>Кепка HERMAN арт. BOXER W16 006 (разноцветный) {patchwork}</t>
  </si>
  <si>
    <t>BOXER W16 006</t>
  </si>
  <si>
    <t>100% шерсть Харрис Твид</t>
  </si>
  <si>
    <t>80-104-35-57</t>
  </si>
  <si>
    <t>80-104-35-59</t>
  </si>
  <si>
    <t>80-104-35-60</t>
  </si>
  <si>
    <t>80-104-35-61</t>
  </si>
  <si>
    <t>80-104-35-58</t>
  </si>
  <si>
    <t>80-105-13-58</t>
  </si>
  <si>
    <t>Кепка HERMAN арт. DISCOVERY KING (рыжий) {Cognac}</t>
  </si>
  <si>
    <t>DISCOVERY KING</t>
  </si>
  <si>
    <t>80-106-14-58</t>
  </si>
  <si>
    <t>Кепка HERMAN арт. DISCOVERY W16 001 (коричневый / оранжевый) {Orange}</t>
  </si>
  <si>
    <t>DISCOVERY W16 001</t>
  </si>
  <si>
    <t>80-107-78-58</t>
  </si>
  <si>
    <t>Кепка HERMAN арт. DISCOVERY W16 002 (синий / черный) {Blue}</t>
  </si>
  <si>
    <t>DISCOVERY W16 002</t>
  </si>
  <si>
    <t>80-108-14-58</t>
  </si>
  <si>
    <t>Кепка HERMAN арт. DISCOVERY W16 004 (коричневый) {brown}</t>
  </si>
  <si>
    <t>DISCOVERY W16 004</t>
  </si>
  <si>
    <t>80-109-14-58</t>
  </si>
  <si>
    <t>Кепка HERMAN арт. DISCOVERY W16 005 (коричневый) {brown}</t>
  </si>
  <si>
    <t>80-110-06-57</t>
  </si>
  <si>
    <t>Кепка HERMAN арт. DISPATCH W16001 (синий) {blue}</t>
  </si>
  <si>
    <t>80-110-06-59</t>
  </si>
  <si>
    <t>80-110-06-61</t>
  </si>
  <si>
    <t>80-110-06-58</t>
  </si>
  <si>
    <t>80-111-16-57</t>
  </si>
  <si>
    <t>Кепка HERMAN арт. DISPATCH W16 002 (темно-синий) {blue}</t>
  </si>
  <si>
    <t>80-111-16-59</t>
  </si>
  <si>
    <t>80-111-16-61</t>
  </si>
  <si>
    <t>80-111-16-58</t>
  </si>
  <si>
    <t>80-112-16-58</t>
  </si>
  <si>
    <t>Кепка HERMAN арт. JACK W16 006 (темно-синий) {Blue}</t>
  </si>
  <si>
    <t>JACK W16 006</t>
  </si>
  <si>
    <t>93% хлопок - 7% шелк</t>
  </si>
  <si>
    <t>Jack Vegas Crew</t>
  </si>
  <si>
    <t>80-113-09-00</t>
  </si>
  <si>
    <t>Кепка HERMAN арт. MADEMOISELLE W16 003 (черный) {black}</t>
  </si>
  <si>
    <t>MADEMOISELLE W16 003</t>
  </si>
  <si>
    <t>80-114-06-00</t>
  </si>
  <si>
    <t>Кепка HERMAN арт. MADEMOISELLE W16 003 (синий) {Blue}</t>
  </si>
  <si>
    <t>80-115-13-56</t>
  </si>
  <si>
    <t>Кепка HERMAN арт. RANGE KING (рыжий) {cognac}</t>
  </si>
  <si>
    <t>80-115-13-57</t>
  </si>
  <si>
    <t>80-115-13-59</t>
  </si>
  <si>
    <t>80-115-13-60</t>
  </si>
  <si>
    <t>80-115-13-61</t>
  </si>
  <si>
    <t>80-115-13-58</t>
  </si>
  <si>
    <t>80-116-14-57</t>
  </si>
  <si>
    <t>Кепка HERMAN арт. RANGE W16002 (коричневый) {brown}</t>
  </si>
  <si>
    <t>80-116-14-59</t>
  </si>
  <si>
    <t>80-116-14-61</t>
  </si>
  <si>
    <t>80-116-14-58</t>
  </si>
  <si>
    <t>80-117-14-58</t>
  </si>
  <si>
    <t>Кепка HERMAN арт. RANGE W16 003 (коричневый) {brown}</t>
  </si>
  <si>
    <t>80-118-92-57</t>
  </si>
  <si>
    <t>Кепка HERMAN арт. RANGE W16 005 (синий / коричневый) {blue}</t>
  </si>
  <si>
    <t>80-118-92-59</t>
  </si>
  <si>
    <t>80-118-92-61</t>
  </si>
  <si>
    <t>80-118-92-58</t>
  </si>
  <si>
    <t>80-119-14-58</t>
  </si>
  <si>
    <t>Кепка HERMAN арт. USURPER DUKE (коричневый) {brown}</t>
  </si>
  <si>
    <t>80-120-13-57</t>
  </si>
  <si>
    <t>Кепка HERMAN арт. USURPER KING (рыжий) {cognac}</t>
  </si>
  <si>
    <t>80-120-13-59</t>
  </si>
  <si>
    <t>80-120-13-60</t>
  </si>
  <si>
    <t>80-120-13-61</t>
  </si>
  <si>
    <t>80-120-13-58</t>
  </si>
  <si>
    <t>80-121-14-58</t>
  </si>
  <si>
    <t>Кепка HERMAN арт. USURPER W16 002 (коричневый) {beige}</t>
  </si>
  <si>
    <t>USURPER W16 002</t>
  </si>
  <si>
    <t>48% хлопок - 36% шерсть - 16% полиамид</t>
  </si>
  <si>
    <t>80-122-11-58</t>
  </si>
  <si>
    <t>Кепка HERMAN арт. USURPER W16 003 (зеленый) {green}</t>
  </si>
  <si>
    <t>USURPER W16 003</t>
  </si>
  <si>
    <t>94% шерсть - 6% кашемир</t>
  </si>
  <si>
    <t>80-122-11-57</t>
  </si>
  <si>
    <t>80-122-11-59</t>
  </si>
  <si>
    <t>80-122-11-61</t>
  </si>
  <si>
    <t>80-123-14-58</t>
  </si>
  <si>
    <t>Кепка HERMAN арт. USURPER W16 004 (коричневый) {brown}</t>
  </si>
  <si>
    <t>80-124-08-00</t>
  </si>
  <si>
    <t>Набор HERMAN арт. ACHILLE / ARMAND (серый) {grey}</t>
  </si>
  <si>
    <t>ACHILLE / ARMAND</t>
  </si>
  <si>
    <t>53% шерсть - 47% акрил</t>
  </si>
  <si>
    <t>80-125-34-00</t>
  </si>
  <si>
    <t>Набор HERMAN арт. ALIS / RIWAL (розовый) {pink}</t>
  </si>
  <si>
    <t>SET ALIS</t>
  </si>
  <si>
    <t>80-126-08-00</t>
  </si>
  <si>
    <t>Набор HERMAN арт. CONSTANT / GERMAIN (серый) {grey}</t>
  </si>
  <si>
    <t>CONSTANT / GERMAIN</t>
  </si>
  <si>
    <t>80-127-05-00</t>
  </si>
  <si>
    <t>Набор HERMAN арт. GASPARD / VICTOR (темно-серый) {black}</t>
  </si>
  <si>
    <t>GASPARD / VICTOR</t>
  </si>
  <si>
    <t>80-128-08-00</t>
  </si>
  <si>
    <t>Набор HERMAN арт. KANA / BARBANE / KILIAN (серый) {grey}</t>
  </si>
  <si>
    <t>KANA / BARBANE / KILIAN</t>
  </si>
  <si>
    <t>80-129-21-00</t>
  </si>
  <si>
    <t>Набор HERMAN арт. MARIUS / VALERE (синий / красный) {red}</t>
  </si>
  <si>
    <t>MARIUS / VALERE</t>
  </si>
  <si>
    <t>80-130-14-00</t>
  </si>
  <si>
    <t>Набор HERMAN арт. MATHILDE / FLORENCE (коричневый) {Green}</t>
  </si>
  <si>
    <t>MATHILDE / FLORENCE</t>
  </si>
  <si>
    <t>BLANC</t>
  </si>
  <si>
    <t>80-131-08-00</t>
  </si>
  <si>
    <t>Набор HERMAN арт. MODANA / YOUNA / BIBA (серый) {grey}</t>
  </si>
  <si>
    <t>MODANA / YOUNA / BIBA</t>
  </si>
  <si>
    <t>80-132-09-09</t>
  </si>
  <si>
    <t>Перчатки HERMAN арт. ANDRE (черный) {black}</t>
  </si>
  <si>
    <t>ANDRE</t>
  </si>
  <si>
    <t>80-132-09-08</t>
  </si>
  <si>
    <t>80-132-09-10</t>
  </si>
  <si>
    <t>80-133-18-07</t>
  </si>
  <si>
    <t>Перчатки HERMAN арт. CUTTY (красный) {Red}</t>
  </si>
  <si>
    <t>80-134-14-11</t>
  </si>
  <si>
    <t>Перчатки HERMAN арт. EXOS (коричневый) {brown}</t>
  </si>
  <si>
    <t>80-135-02-07</t>
  </si>
  <si>
    <t>Перчатки HERMAN арт. HEPBURN (бежевый) {Beige}</t>
  </si>
  <si>
    <t>HEPBURN</t>
  </si>
  <si>
    <t>80-136-09-65</t>
  </si>
  <si>
    <t>Перчатки HERMAN арт. HOCHE (черный) {black}</t>
  </si>
  <si>
    <t>HOCHE</t>
  </si>
  <si>
    <t>80-136-09-70</t>
  </si>
  <si>
    <t>80-136-09-75</t>
  </si>
  <si>
    <t>80-137-09-11</t>
  </si>
  <si>
    <t>Перчатки HERMAN арт. KADOUR (черный) {black}</t>
  </si>
  <si>
    <t>KADOUR</t>
  </si>
  <si>
    <t>80-138-14-75</t>
  </si>
  <si>
    <t>Перчатки HERMAN арт. SURENNE (коричневый) {brown}</t>
  </si>
  <si>
    <t>SURENNE</t>
  </si>
  <si>
    <t>80-138-14-65</t>
  </si>
  <si>
    <t>80-138-14-70</t>
  </si>
  <si>
    <t>80-139-17-00</t>
  </si>
  <si>
    <t>Повязка HERMAN арт. GUSTAVINE (белый) {white}</t>
  </si>
  <si>
    <t>GUSTAVINE</t>
  </si>
  <si>
    <t>80-140-09-00</t>
  </si>
  <si>
    <t>Шапка HERMAN арт. ACCOLA (черный) {black}</t>
  </si>
  <si>
    <t>ACCOLA</t>
  </si>
  <si>
    <t>80-141-14-00</t>
  </si>
  <si>
    <t>Шапка HERMAN арт. ARGOTA (коричневый) {Beige}</t>
  </si>
  <si>
    <t>ARGOTA</t>
  </si>
  <si>
    <t>80-142-09-00</t>
  </si>
  <si>
    <t>Шапка HERMAN арт. BACALL (черный) {black}</t>
  </si>
  <si>
    <t>80-143-02-00</t>
  </si>
  <si>
    <t>Шапка HERMAN арт. EUGENIE (бежевый) {Beige}</t>
  </si>
  <si>
    <t>EUGENIE</t>
  </si>
  <si>
    <t>43% шерсть - 17% хлопок - 20% акрил - 20% полиамид</t>
  </si>
  <si>
    <t>80-003-09-57</t>
  </si>
  <si>
    <t>Шапка HERMAN арт. KOUGAS (черный) {black}</t>
  </si>
  <si>
    <t>80-003-09-59</t>
  </si>
  <si>
    <t>80-003-09-61</t>
  </si>
  <si>
    <t>80-144-17-57</t>
  </si>
  <si>
    <t>Шапка HERMAN арт. MABEL (белый) {White}</t>
  </si>
  <si>
    <t>MABEL</t>
  </si>
  <si>
    <t>50% нейлон - 50% мех енота</t>
  </si>
  <si>
    <t>80-145-09-00</t>
  </si>
  <si>
    <t>Шапка HERMAN арт. MASSAK (черный) {black}</t>
  </si>
  <si>
    <t>MASSAK</t>
  </si>
  <si>
    <t>80-146-09-00</t>
  </si>
  <si>
    <t>Шапка HERMAN арт. NOVAK (черный) {black}</t>
  </si>
  <si>
    <t>NOVAK</t>
  </si>
  <si>
    <t>80-147-08-00</t>
  </si>
  <si>
    <t>Шапка HERMAN арт. ONYX (серый) {pearl}</t>
  </si>
  <si>
    <t>ONYX</t>
  </si>
  <si>
    <t>80-148-72-55</t>
  </si>
  <si>
    <t>Шапка HERMAN арт. SQUARE (красный / черный) {Red}</t>
  </si>
  <si>
    <t>SQUARE</t>
  </si>
  <si>
    <t>50% нейлон - 50% акрил</t>
  </si>
  <si>
    <t>80-149-17-00</t>
  </si>
  <si>
    <t>Шапка HERMAN арт. STARDUST (белый) {white}</t>
  </si>
  <si>
    <t>STARDUST</t>
  </si>
  <si>
    <t>80-150-09-59</t>
  </si>
  <si>
    <t>Шапка HERMAN арт. VERGARA (черный) {black}</t>
  </si>
  <si>
    <t>VERGARA</t>
  </si>
  <si>
    <t>50% мех кролика - 50% нейлон</t>
  </si>
  <si>
    <t>80-151-09-00</t>
  </si>
  <si>
    <t>Шарф HERMAN арт. ALPHEE (черный) {black}</t>
  </si>
  <si>
    <t>ALPHEE</t>
  </si>
  <si>
    <t>80-152-14-00</t>
  </si>
  <si>
    <t>Шарф HERMAN арт. ROMANE (коричневый) {Taupe}</t>
  </si>
  <si>
    <t>ROMANE</t>
  </si>
  <si>
    <t>13% мохер - 17% акрил - 70% полиамид</t>
  </si>
  <si>
    <t>80-153-09-58</t>
  </si>
  <si>
    <t>Шляпа HERMAN арт. MACCURTIS (черный) {black}</t>
  </si>
  <si>
    <t>80-154-09-57</t>
  </si>
  <si>
    <t>Шляпа HERMAN арт. EVITA (черный) {black}</t>
  </si>
  <si>
    <t>EVITA</t>
  </si>
  <si>
    <t>80-156-12-57</t>
  </si>
  <si>
    <t>Шляпа HERMAN арт. MACMAXWELL (бордовый) {bordeaux}</t>
  </si>
  <si>
    <t>80-156-12-56</t>
  </si>
  <si>
    <t>80-156-12-58</t>
  </si>
  <si>
    <t>80-156-12-55</t>
  </si>
  <si>
    <t>80-157-10-00</t>
  </si>
  <si>
    <t>Шапка HERMAN арт. ICE 8515 (черный / серый) {black}</t>
  </si>
  <si>
    <t>ICE 8515</t>
  </si>
  <si>
    <t>80-155-14-00</t>
  </si>
  <si>
    <t>Шапка HERMAN арт. ICE 8514 (коричневый) {taupe}</t>
  </si>
  <si>
    <t>80-032-09-58</t>
  </si>
  <si>
    <t>Кепка HERMAN арт. ADVANCER S1601 (черный) {navy}</t>
  </si>
  <si>
    <t>ADVANCER S1601</t>
  </si>
  <si>
    <t>80-033-19-57</t>
  </si>
  <si>
    <t>Кепка HERMAN арт. ADVANCER S1602 (голубой) {Blue}</t>
  </si>
  <si>
    <t>ADVANCER S1602</t>
  </si>
  <si>
    <t>80-033-19-59</t>
  </si>
  <si>
    <t>80-033-19-61</t>
  </si>
  <si>
    <t>80-034-08-56</t>
  </si>
  <si>
    <t>Кепка HERMAN арт. ADVANCER POLO (серый) {grey}</t>
  </si>
  <si>
    <t>80-034-08-57</t>
  </si>
  <si>
    <t>80-034-08-58</t>
  </si>
  <si>
    <t>80-034-08-60</t>
  </si>
  <si>
    <t>80-034-08-61</t>
  </si>
  <si>
    <t>80-034-08-59</t>
  </si>
  <si>
    <t>80-035-16-56</t>
  </si>
  <si>
    <t>Кепка HERMAN арт. BADGER POLO (темно-синий) {navy}</t>
  </si>
  <si>
    <t>80-035-16-59</t>
  </si>
  <si>
    <t>80-035-16-57</t>
  </si>
  <si>
    <t>80-035-16-58</t>
  </si>
  <si>
    <t>80-035-16-60</t>
  </si>
  <si>
    <t>80-035-16-61</t>
  </si>
  <si>
    <t>80-036-35-62</t>
  </si>
  <si>
    <t>Кепка HERMAN арт. BOXER S1601 (разноцветный) {patchwork}</t>
  </si>
  <si>
    <t>BOXER S1601</t>
  </si>
  <si>
    <t>80-036-35-55</t>
  </si>
  <si>
    <t>80-036-35-56</t>
  </si>
  <si>
    <t>80-036-35-59</t>
  </si>
  <si>
    <t>80-036-35-57</t>
  </si>
  <si>
    <t>80-036-35-58</t>
  </si>
  <si>
    <t>80-036-35-60</t>
  </si>
  <si>
    <t>80-036-35-61</t>
  </si>
  <si>
    <t>80-037-11-58</t>
  </si>
  <si>
    <t>Кепка HERMAN арт. BOXER S1602 (зеленый) {Green}</t>
  </si>
  <si>
    <t>BOXER S1602</t>
  </si>
  <si>
    <t>80-038-14-57</t>
  </si>
  <si>
    <t>Бейсболка HERMAN арт. CONQUEST CANVAS (коричневый) {brown}</t>
  </si>
  <si>
    <t>80-038-14-59</t>
  </si>
  <si>
    <t>80-038-14-00</t>
  </si>
  <si>
    <t>80-039-18-56</t>
  </si>
  <si>
    <t>Бейсболка HERMAN арт. CONQUEST POLO (красный) {red}</t>
  </si>
  <si>
    <t>80-039-18-57</t>
  </si>
  <si>
    <t>80-039-18-58</t>
  </si>
  <si>
    <t>80-039-18-60</t>
  </si>
  <si>
    <t>80-039-18-61</t>
  </si>
  <si>
    <t>80-039-18-59</t>
  </si>
  <si>
    <t>80-040-16-55</t>
  </si>
  <si>
    <t>Бейсболка HERMAN арт. CONQUEST WP (темно-синий) {navy}</t>
  </si>
  <si>
    <t>80-040-16-56</t>
  </si>
  <si>
    <t>80-040-16-57</t>
  </si>
  <si>
    <t>80-040-16-59</t>
  </si>
  <si>
    <t>80-040-16-60</t>
  </si>
  <si>
    <t>80-040-16-61</t>
  </si>
  <si>
    <t>80-040-16-62</t>
  </si>
  <si>
    <t>80-040-16-58</t>
  </si>
  <si>
    <t>80-041-01-58</t>
  </si>
  <si>
    <t>Кепка HERMAN арт. DISCOVERY S1601 (светло-серый) {Grey}</t>
  </si>
  <si>
    <t>DISCOVERY S1601</t>
  </si>
  <si>
    <t>80-042-35-58</t>
  </si>
  <si>
    <t>Кепка HERMAN арт. DISCOVERY S1602 (разноцветный) {Orange}</t>
  </si>
  <si>
    <t>DISCOVERY S1602</t>
  </si>
  <si>
    <t>80-043-16-58</t>
  </si>
  <si>
    <t>Кепка HERMAN арт. DISPATCH S1601 (темно-синий) {navy}</t>
  </si>
  <si>
    <t>DISPATCH S1601</t>
  </si>
  <si>
    <t>80-044-15-59</t>
  </si>
  <si>
    <t>Бейсболка HERMAN арт. CONQUEST WAX (светло-коричневый) {Beige}</t>
  </si>
  <si>
    <t>80-045-08-55</t>
  </si>
  <si>
    <t>Кепка HERMAN арт. RANGE POLO (серый) {grey}</t>
  </si>
  <si>
    <t>80-045-08-57</t>
  </si>
  <si>
    <t>80-045-08-60</t>
  </si>
  <si>
    <t>80-045-08-59</t>
  </si>
  <si>
    <t>80-045-08-61</t>
  </si>
  <si>
    <t>80-046-02-55</t>
  </si>
  <si>
    <t>Кепка HERMAN арт. RANGE S1601 (бежевый) {Beige}</t>
  </si>
  <si>
    <t>RANGE S1601</t>
  </si>
  <si>
    <t>45% хлопок - 55% лен</t>
  </si>
  <si>
    <t>80-046-02-58</t>
  </si>
  <si>
    <t>80-047-06-58</t>
  </si>
  <si>
    <t>Кепка HERMAN арт. RANGE S1602 (синий) {Blue}</t>
  </si>
  <si>
    <t>RANGE S1602</t>
  </si>
  <si>
    <t>51% хлопок - 48% лен - 1% полиэстер</t>
  </si>
  <si>
    <t>80-048-08-58</t>
  </si>
  <si>
    <t>Кепка HERMAN арт. RANGE S1603 (серый) {Grey}</t>
  </si>
  <si>
    <t>RANGE S1603</t>
  </si>
  <si>
    <t>80-049-06-55</t>
  </si>
  <si>
    <t>Кепка HERMAN арт. RANGE S1604 (синий) {blue}</t>
  </si>
  <si>
    <t>RANGE S1604</t>
  </si>
  <si>
    <t>80-049-06-56</t>
  </si>
  <si>
    <t>80-049-06-57</t>
  </si>
  <si>
    <t>80-049-06-60</t>
  </si>
  <si>
    <t>80-049-06-58</t>
  </si>
  <si>
    <t>80-049-06-59</t>
  </si>
  <si>
    <t>80-049-06-61</t>
  </si>
  <si>
    <t>80-050-09-58</t>
  </si>
  <si>
    <t>Кепка HERMAN арт. RANGE WP (темно-синий) {navy}</t>
  </si>
  <si>
    <t>RANGE WP</t>
  </si>
  <si>
    <t>80-051-08-57</t>
  </si>
  <si>
    <t>Кепка HERMAN арт. USURPER S1601 (серый) {grey}</t>
  </si>
  <si>
    <t>USURPER S1601</t>
  </si>
  <si>
    <t>75% хлопок - 25% лен</t>
  </si>
  <si>
    <t>80-051-08-59</t>
  </si>
  <si>
    <t>80-052-16-55</t>
  </si>
  <si>
    <t>Кепка HERMAN арт. USURPER S1602 (темно-синий) {dark blue}</t>
  </si>
  <si>
    <t>USURPER S1602</t>
  </si>
  <si>
    <t>dark blue</t>
  </si>
  <si>
    <t>80-052-16-57</t>
  </si>
  <si>
    <t>80-052-16-59</t>
  </si>
  <si>
    <t>80-052-16-61</t>
  </si>
  <si>
    <t>80-053-09-57</t>
  </si>
  <si>
    <t>Шляпа HERMAN арт. ASIA (черный) {black}</t>
  </si>
  <si>
    <t>ASIA</t>
  </si>
  <si>
    <t>80-054-08-57</t>
  </si>
  <si>
    <t>Шляпа HERMAN арт. BURTON (серый) {Grey}</t>
  </si>
  <si>
    <t>BURTON</t>
  </si>
  <si>
    <t>80-055-02-57</t>
  </si>
  <si>
    <t>Шляпа HERMAN арт. BUSHMAN (бежевый) {Beige}</t>
  </si>
  <si>
    <t>BUSHMAN</t>
  </si>
  <si>
    <t>80-056-08-59</t>
  </si>
  <si>
    <t>Шляпа HERMAN арт. CHICK (серый) {Grey}</t>
  </si>
  <si>
    <t>CHICK</t>
  </si>
  <si>
    <t>80-057-14-57</t>
  </si>
  <si>
    <t>Шляпа HERMAN арт. CLAUDIA (коричневый) {brown}</t>
  </si>
  <si>
    <t>CLAUDIA</t>
  </si>
  <si>
    <t>80-058-02-59</t>
  </si>
  <si>
    <t>Шляпа HERMAN арт. DAVIS (бежевый) {Beige}</t>
  </si>
  <si>
    <t>DAVIS</t>
  </si>
  <si>
    <t>60% солома - 40% бумага</t>
  </si>
  <si>
    <t>80-059-73-59</t>
  </si>
  <si>
    <t>Шляпа HERMAN арт. DIZZY (бежевый / коричневый) {brown}</t>
  </si>
  <si>
    <t>DIZZY</t>
  </si>
  <si>
    <t>60% хлопок - 40% бумага</t>
  </si>
  <si>
    <t>80-060-02-59</t>
  </si>
  <si>
    <t>Шляпа HERMAN арт. DUKE (бежевый) {beige}</t>
  </si>
  <si>
    <t>80-061-02-59</t>
  </si>
  <si>
    <t>Шляпа HERMAN арт. EVANS (бежевый) {natural}</t>
  </si>
  <si>
    <t>80-062-18-55</t>
  </si>
  <si>
    <t>Шляпа HERMAN арт. GARRET (белый / красный) {red}</t>
  </si>
  <si>
    <t>GARRET</t>
  </si>
  <si>
    <t>80-062-18-57</t>
  </si>
  <si>
    <t>80-062-18-59</t>
  </si>
  <si>
    <t>80-063-47-57</t>
  </si>
  <si>
    <t>Шляпа HERMAN арт. GINA (голубой / красный) {Blue}</t>
  </si>
  <si>
    <t>GINA</t>
  </si>
  <si>
    <t>80-064-32-57</t>
  </si>
  <si>
    <t>Шляпа HERMAN арт. GIULIA (бежевый / голубой) {Blue}</t>
  </si>
  <si>
    <t>GIULIA</t>
  </si>
  <si>
    <t>100% солома рафии</t>
  </si>
  <si>
    <t>80-065-32-59</t>
  </si>
  <si>
    <t>Шляпа HERMAN арт. GLENN (бежевый / синий) {Blue}</t>
  </si>
  <si>
    <t>GLENN</t>
  </si>
  <si>
    <t>80-066-73-59</t>
  </si>
  <si>
    <t>Шляпа HERMAN арт. HANK (бежевый / зеленый) {Green}</t>
  </si>
  <si>
    <t>HANK</t>
  </si>
  <si>
    <t>80-067-32-59</t>
  </si>
  <si>
    <t>Шляпа HERMAN арт. HODGE (бежевый / синий) {Blue}</t>
  </si>
  <si>
    <t>HODGE</t>
  </si>
  <si>
    <t>80-068-02-57</t>
  </si>
  <si>
    <t>Шляпа HERMAN арт. JO (бежевый) {Beige}</t>
  </si>
  <si>
    <t>JO</t>
  </si>
  <si>
    <t>80-068-02-61</t>
  </si>
  <si>
    <t>80-069-32-57</t>
  </si>
  <si>
    <t>Шляпа HERMAN арт. LAURA (бежевый / голубой) {Blue}</t>
  </si>
  <si>
    <t>LAURA</t>
  </si>
  <si>
    <t>80-070-17-55</t>
  </si>
  <si>
    <t>Шляпа HERMAN арт. LESTER (бежевый) {natural}</t>
  </si>
  <si>
    <t>80-070-17-57</t>
  </si>
  <si>
    <t>80-070-17-61</t>
  </si>
  <si>
    <t>80-070-17-59</t>
  </si>
  <si>
    <t>80-071-02-59</t>
  </si>
  <si>
    <t>Шляпа HERMAN арт. LLOYD (бежевый) {nautral}</t>
  </si>
  <si>
    <t>LLOYD</t>
  </si>
  <si>
    <t>nautral</t>
  </si>
  <si>
    <t>80-072-32-59</t>
  </si>
  <si>
    <t>Шляпа HERMAN арт. MILLER (бежевый / синий) {Blue}</t>
  </si>
  <si>
    <t>80-073-09-57</t>
  </si>
  <si>
    <t>Шляпа HERMAN арт. MONICA (черный) {black}</t>
  </si>
  <si>
    <t>MONICA</t>
  </si>
  <si>
    <t>80-074-53-57</t>
  </si>
  <si>
    <t>Козырек HERMAN арт. ORNELLA (бежевый / черный) {black}</t>
  </si>
  <si>
    <t>ORNELLA</t>
  </si>
  <si>
    <t>80-075-09-57</t>
  </si>
  <si>
    <t>Шляпа HERMAN арт. PAOLA (черный) {black}</t>
  </si>
  <si>
    <t>PAOLA</t>
  </si>
  <si>
    <t>80-076-02-59</t>
  </si>
  <si>
    <t>Шляпа HERMAN арт. POWELL (бежевый) {natural}</t>
  </si>
  <si>
    <t>POWELL</t>
  </si>
  <si>
    <t>80-077-18-57</t>
  </si>
  <si>
    <t>Шляпа HERMAN арт. SEAGULL (красный / синий) {Red}</t>
  </si>
  <si>
    <t>SEAGULL</t>
  </si>
  <si>
    <t>80-078-09-57</t>
  </si>
  <si>
    <t>Шляпа HERMAN арт. SERENA (черный) {black}</t>
  </si>
  <si>
    <t>SERENA</t>
  </si>
  <si>
    <t>80-079-02-55</t>
  </si>
  <si>
    <t>Шляпа HERMAN арт. TAIBU (бежевый) {natural}</t>
  </si>
  <si>
    <t>TAIBU</t>
  </si>
  <si>
    <t>80-080-73-59</t>
  </si>
  <si>
    <t>Шляпа HERMAN арт. TIMMY (бежевый / коричневый) {brown}</t>
  </si>
  <si>
    <t>TIMMY</t>
  </si>
  <si>
    <t>80-080-73-61</t>
  </si>
  <si>
    <t>80-080-73-57</t>
  </si>
  <si>
    <t>80-081-18-00</t>
  </si>
  <si>
    <t>Шапка HERMAN арт. PENDUICK 005 (красный) {red}</t>
  </si>
  <si>
    <t>PENDUICK 005</t>
  </si>
  <si>
    <t>80-082-16-00</t>
  </si>
  <si>
    <t>Шапка HERMAN арт. PENDUICK 006 (темно-синий) {navy}</t>
  </si>
  <si>
    <t>PENDUICK 006</t>
  </si>
  <si>
    <t>80-083-16-00</t>
  </si>
  <si>
    <t>Шапка HERMAN арт. PENDUICK 007 (темно-синий) {navy}</t>
  </si>
  <si>
    <t>PENDUICK 007</t>
  </si>
  <si>
    <t>80-084-17-00</t>
  </si>
  <si>
    <t>Козырек HERMAN арт. STORM 003 (белый) {White}</t>
  </si>
  <si>
    <t>STORM 003</t>
  </si>
  <si>
    <t>100% полиамид</t>
  </si>
  <si>
    <t>80-085-16-59</t>
  </si>
  <si>
    <t>Бейсболка HERMAN арт. DOLMEN 001 (темно-синий) {navy}</t>
  </si>
  <si>
    <t>DOLMEN 001</t>
  </si>
  <si>
    <t>80-086-16-59</t>
  </si>
  <si>
    <t>Кепка HERMAN арт. DOLMEN 002 (темно-синий) {navy}</t>
  </si>
  <si>
    <t>DOLMEN 002</t>
  </si>
  <si>
    <t>80-087-16-59</t>
  </si>
  <si>
    <t>Панама HERMAN арт. DOLMEN 003 (темно-синий) {navy}</t>
  </si>
  <si>
    <t>DOLMEN 003</t>
  </si>
  <si>
    <t>80-088-16-59</t>
  </si>
  <si>
    <t>Панама HERMAN арт. DOLMEN 005 (темно-синий) {navy}</t>
  </si>
  <si>
    <t>DOLMEN 005</t>
  </si>
  <si>
    <t>80-008-09-00</t>
  </si>
  <si>
    <t>Бейсболка HERMAN арт. GREG (черный) {Black}</t>
  </si>
  <si>
    <t>GREG</t>
  </si>
  <si>
    <t>80-009-06-57</t>
  </si>
  <si>
    <t>Кепка HERMAN арт. BLOOM (синий) {Blue}</t>
  </si>
  <si>
    <t>BLOOM</t>
  </si>
  <si>
    <t>80-010-08-57</t>
  </si>
  <si>
    <t>Кепка HERMAN арт. CHARLTON (серый) {Grey}</t>
  </si>
  <si>
    <t>CHARLTON</t>
  </si>
  <si>
    <t>80-011-08-57</t>
  </si>
  <si>
    <t>Кепка HERMAN арт. CHEVY (серый) {Grey}</t>
  </si>
  <si>
    <t>CHEVY</t>
  </si>
  <si>
    <t>80-012-08-57</t>
  </si>
  <si>
    <t>Кепка HERMAN арт. DAMON (серый) {Grey}</t>
  </si>
  <si>
    <t>DAMON</t>
  </si>
  <si>
    <t>95% шерсть - 5% нейлон</t>
  </si>
  <si>
    <t>80-013-14-57</t>
  </si>
  <si>
    <t>Кепка HERMAN арт. DEAN (коричневый) {Brown}</t>
  </si>
  <si>
    <t>DEAN</t>
  </si>
  <si>
    <t>90% шерсть - 4% нейлон - 2% хлопок - 4% шелк</t>
  </si>
  <si>
    <t>80-014-14-57</t>
  </si>
  <si>
    <t>Кепка HERMAN арт. DEREK (коричневый) {Brown}</t>
  </si>
  <si>
    <t>DEREK</t>
  </si>
  <si>
    <t>80-015-09-57</t>
  </si>
  <si>
    <t>Кепка HERMAN арт. HARLEY (черный) {Black}</t>
  </si>
  <si>
    <t>HARLEY</t>
  </si>
  <si>
    <t>80-016-14-58</t>
  </si>
  <si>
    <t>Кепка HERMAN арт. HAROLD (коричневый) {Brown}</t>
  </si>
  <si>
    <t>HAROLD</t>
  </si>
  <si>
    <t>80-017-14-56</t>
  </si>
  <si>
    <t>Кепка HERMAN арт. MARTIN (коричневый) {brown}</t>
  </si>
  <si>
    <t>80-017-14-59</t>
  </si>
  <si>
    <t>80-017-14-60</t>
  </si>
  <si>
    <t>80-017-14-61</t>
  </si>
  <si>
    <t>80-017-14-62</t>
  </si>
  <si>
    <t>80-017-14-58</t>
  </si>
  <si>
    <t>80-018-14-59</t>
  </si>
  <si>
    <t>Кепка HERMAN арт. RANGE W16001 (коричневый) {brown}</t>
  </si>
  <si>
    <t>80-019-14-57</t>
  </si>
  <si>
    <t>Кепка HERMAN арт. SPARCK (коричневый) {Cognac}</t>
  </si>
  <si>
    <t>SPARCK</t>
  </si>
  <si>
    <t>80-020-13-57</t>
  </si>
  <si>
    <t>Кепка HERMAN арт. WALT (рыжий) {Cognac}</t>
  </si>
  <si>
    <t>WALT</t>
  </si>
  <si>
    <t>80-021-06-00</t>
  </si>
  <si>
    <t>Шапка HERMAN арт. AZURITE (синий) {Blue}</t>
  </si>
  <si>
    <t>AZURITE</t>
  </si>
  <si>
    <t>100% пух кролика</t>
  </si>
  <si>
    <t>80-022-08-00</t>
  </si>
  <si>
    <t>Шарф HERMAN арт. COPAL (серый) {Taupe}</t>
  </si>
  <si>
    <t>COPAL</t>
  </si>
  <si>
    <t>80-023-17-00</t>
  </si>
  <si>
    <t>Шапка HERMAN арт. DORIS (белый) {White}</t>
  </si>
  <si>
    <t>DORIS</t>
  </si>
  <si>
    <t>100% пух кролика /помпон из енота</t>
  </si>
  <si>
    <t>80-024-11-00</t>
  </si>
  <si>
    <t>Шапка HERMAN арт. HAYS (зеленый) {Green}</t>
  </si>
  <si>
    <t>HAYS</t>
  </si>
  <si>
    <t>4% ангора - 58% вискоза - 25% полиамид - 25% акрил</t>
  </si>
  <si>
    <t>80-025-14-00</t>
  </si>
  <si>
    <t>Шапка HERMAN арт. JANIS (коричневый) {Brown}</t>
  </si>
  <si>
    <t>JANIS</t>
  </si>
  <si>
    <t>4% ангора - 58% вискоза - 13% полиамид - 25% акрил</t>
  </si>
  <si>
    <t>80-026-41-00</t>
  </si>
  <si>
    <t>Шапка HERMAN арт. NOLWENN (фиолетовый) {Purple}</t>
  </si>
  <si>
    <t>NOLWENN</t>
  </si>
  <si>
    <t>80-027-08-00</t>
  </si>
  <si>
    <t>Шапка HERMAN арт. REESE (серый) {Grey}</t>
  </si>
  <si>
    <t>35% вискоза - 8% акрил - 34% полиамид - 15% хлопок</t>
  </si>
  <si>
    <t>80-028-17-00</t>
  </si>
  <si>
    <t>Шапка HERMAN арт. SCARLETT (белый) {Offwhite}</t>
  </si>
  <si>
    <t>SCARLETT</t>
  </si>
  <si>
    <t>80-029-09-00</t>
  </si>
  <si>
    <t>Шапка HERMAN арт. STARLIGHT (черный) {Black}</t>
  </si>
  <si>
    <t>STARLIGHT</t>
  </si>
  <si>
    <t>80-030-17-57</t>
  </si>
  <si>
    <t>Шапка HERMAN арт. KAZI (белый) {White}</t>
  </si>
  <si>
    <t>KAZI</t>
  </si>
  <si>
    <t>100% пух кролика / помпон из енота</t>
  </si>
  <si>
    <t>80-031-17-57</t>
  </si>
  <si>
    <t>Шапка HERMAN арт. RIVAL (белый) {White}</t>
  </si>
  <si>
    <t>RIVAL</t>
  </si>
  <si>
    <t>70% пух кролика - 30% пух енота</t>
  </si>
  <si>
    <t>80-094-09-55</t>
  </si>
  <si>
    <t>Шляпа HERMAN арт. RICHARDO (черный) {black}</t>
  </si>
  <si>
    <t>80-094-09-57</t>
  </si>
  <si>
    <t>80-094-09-59</t>
  </si>
  <si>
    <t>80-217-10-00</t>
  </si>
  <si>
    <t>Перчатки HERMAN арт. 4646 (серый / черный) {grey}</t>
  </si>
  <si>
    <t>80-217-10-85</t>
  </si>
  <si>
    <t>80-217-10-95</t>
  </si>
  <si>
    <t>80-217-10-09</t>
  </si>
  <si>
    <t>80-216-70-00</t>
  </si>
  <si>
    <t>Перчатки HERMAN арт. 4648 (черный / голубой) {navy}</t>
  </si>
  <si>
    <t>4 648</t>
  </si>
  <si>
    <t>80-216-70-85</t>
  </si>
  <si>
    <t>80-216-70-09</t>
  </si>
  <si>
    <t>80-216-70-95</t>
  </si>
  <si>
    <t>80-216-10-00</t>
  </si>
  <si>
    <t>Перчатки HERMAN арт. 4648 (черный / серый) {black}</t>
  </si>
  <si>
    <t>80-216-10-85</t>
  </si>
  <si>
    <t>80-216-10-09</t>
  </si>
  <si>
    <t>80-216-10-95</t>
  </si>
  <si>
    <t>80-219-17-55</t>
  </si>
  <si>
    <t>Шапка HERMAN арт. KAMENKA (белый) {white}</t>
  </si>
  <si>
    <t>KAMENKA</t>
  </si>
  <si>
    <t>50% нейлон - 50% мех кролика</t>
  </si>
  <si>
    <t>80-219-17-57</t>
  </si>
  <si>
    <t>80-219-17-59</t>
  </si>
  <si>
    <t>80-228-17-57</t>
  </si>
  <si>
    <t>Шапка HERMAN арт. KOLOGRIV (белый) {offwhite}</t>
  </si>
  <si>
    <t>KOLOGRIV</t>
  </si>
  <si>
    <t>80-229-16-55</t>
  </si>
  <si>
    <t>Шапка HERMAN арт. KOROLEV (темно-синий) {jean}</t>
  </si>
  <si>
    <t>KOROLEV</t>
  </si>
  <si>
    <t>jean</t>
  </si>
  <si>
    <t>80-229-16-57</t>
  </si>
  <si>
    <t>80-229-16-59</t>
  </si>
  <si>
    <t>80-237-06-00</t>
  </si>
  <si>
    <t>Наушники HERMAN арт. NACRE (синий) {blue}</t>
  </si>
  <si>
    <t>NACRE</t>
  </si>
  <si>
    <t>80-237-17-00</t>
  </si>
  <si>
    <t>Наушники HERMAN арт. NACRE (белый) {white}</t>
  </si>
  <si>
    <t>80-230-17-55</t>
  </si>
  <si>
    <t>Шапка HERMAN арт. NINON (белый) {white}</t>
  </si>
  <si>
    <t>NINON</t>
  </si>
  <si>
    <t>80-230-17-57</t>
  </si>
  <si>
    <t>80-233-03-00</t>
  </si>
  <si>
    <t>Балаклава HERMAN арт. 4200 (оливковый) {khaki}</t>
  </si>
  <si>
    <t>4 200</t>
  </si>
  <si>
    <t>80-234-09-00</t>
  </si>
  <si>
    <t>Балаклава HERMAN арт. 4201 (черный) {black}</t>
  </si>
  <si>
    <t>4 201</t>
  </si>
  <si>
    <t>80-235-03-00</t>
  </si>
  <si>
    <t>Балаклава HERMAN арт. 4207 (оливковый) {khaki}</t>
  </si>
  <si>
    <t>80-238-08-00</t>
  </si>
  <si>
    <t>Наушники HERMAN арт. S9115 (серый) {grey}</t>
  </si>
  <si>
    <t>80-239-18-00</t>
  </si>
  <si>
    <t>Наушники HERMAN арт. S9119 (красный) {red}</t>
  </si>
  <si>
    <t>S9119</t>
  </si>
  <si>
    <t>80-240-38-00</t>
  </si>
  <si>
    <t>Наушники HERMAN арт. S9120 (белый / синий) {blue}</t>
  </si>
  <si>
    <t>S9120</t>
  </si>
  <si>
    <t>80-241-09-00</t>
  </si>
  <si>
    <t>Наушники HERMAN арт. S9123 (черный) {black}</t>
  </si>
  <si>
    <t>S9123</t>
  </si>
  <si>
    <t>80-241-17-00</t>
  </si>
  <si>
    <t>Наушники HERMAN арт. S9123 (белый) {white}</t>
  </si>
  <si>
    <t>80-242-89-00</t>
  </si>
  <si>
    <t>Наушники HERMAN арт. S9124 (серый / голубой) {grey}</t>
  </si>
  <si>
    <t>S9124</t>
  </si>
  <si>
    <t>80-220-14-55</t>
  </si>
  <si>
    <t>Шапка HERMAN арт. TOA (коричневый) {brown}</t>
  </si>
  <si>
    <t>TOA</t>
  </si>
  <si>
    <t>80-220-14-57</t>
  </si>
  <si>
    <t>80-220-17-57</t>
  </si>
  <si>
    <t>Шапка HERMAN арт. TOA (белый) {white}</t>
  </si>
  <si>
    <t>80-218-72-00</t>
  </si>
  <si>
    <t>Перчатки HERMAN арт. 4647 (черный / красный) {black}</t>
  </si>
  <si>
    <t>80-218-72-85</t>
  </si>
  <si>
    <t>80-218-72-09</t>
  </si>
  <si>
    <t>80-218-72-95</t>
  </si>
  <si>
    <t>80-221-06-55</t>
  </si>
  <si>
    <t>Шапка HERMAN арт. 9047 (синий) {blue}</t>
  </si>
  <si>
    <t>80-221-06-59</t>
  </si>
  <si>
    <t>80-221-41-55</t>
  </si>
  <si>
    <t>Шапка HERMAN арт. 9047 (фиолетовый) {purple}</t>
  </si>
  <si>
    <t>80-221-41-57</t>
  </si>
  <si>
    <t>80-221-41-59</t>
  </si>
  <si>
    <t>80-222-14-55</t>
  </si>
  <si>
    <t>Шапка HERMAN арт. 9049 (коричневый) {brown}</t>
  </si>
  <si>
    <t>80-222-14-57</t>
  </si>
  <si>
    <t>80-222-14-59</t>
  </si>
  <si>
    <t>80-223-09-55</t>
  </si>
  <si>
    <t>Шапка HERMAN арт. 9053 (черный) {black}</t>
  </si>
  <si>
    <t>80-223-09-57</t>
  </si>
  <si>
    <t>80-223-14-55</t>
  </si>
  <si>
    <t>Шапка HERMAN арт. 9053 (коричневый) {brown}</t>
  </si>
  <si>
    <t>80-223-14-57</t>
  </si>
  <si>
    <t>80-223-14-59</t>
  </si>
  <si>
    <t>80-224-08-55</t>
  </si>
  <si>
    <t>Шапка HERMAN арт. 9056 (серебристый) {silver}</t>
  </si>
  <si>
    <t>silver</t>
  </si>
  <si>
    <t>80-224-08-59</t>
  </si>
  <si>
    <t>80-225-08-55</t>
  </si>
  <si>
    <t>Шапка HERMAN арт. 9057 (серебристый) {silver}</t>
  </si>
  <si>
    <t>80-225-08-57</t>
  </si>
  <si>
    <t>80-225-08-59</t>
  </si>
  <si>
    <t>80-226-08-55</t>
  </si>
  <si>
    <t>Шапка HERMAN арт. 9058 (серый) {grey}</t>
  </si>
  <si>
    <t>80-226-08-57</t>
  </si>
  <si>
    <t>80-226-08-59</t>
  </si>
  <si>
    <t>80-232-02-00</t>
  </si>
  <si>
    <t>Наушники HERMAN арт. 9108 (бежевый) {beige}</t>
  </si>
  <si>
    <t>80-243-00-00</t>
  </si>
  <si>
    <t>Наушники HERMAN арт. V9132 (черный / бежевый) {black}</t>
  </si>
  <si>
    <t>V9132</t>
  </si>
  <si>
    <t>80-243-72-00</t>
  </si>
  <si>
    <t>Наушники HERMAN арт. V9132 (черный / красный) {red}</t>
  </si>
  <si>
    <t>80-243-16-00</t>
  </si>
  <si>
    <t>Наушники HERMAN арт. V9132 (темно-синий) {navy}</t>
  </si>
  <si>
    <t>80-244-48-00</t>
  </si>
  <si>
    <t>Наушники HERMAN арт. V9140 (белый / черный) {black}</t>
  </si>
  <si>
    <t>V9140</t>
  </si>
  <si>
    <t>80-244-72-00</t>
  </si>
  <si>
    <t>Наушники HERMAN арт. V9140 (белый / красный) {red}</t>
  </si>
  <si>
    <t>80-231-09-55</t>
  </si>
  <si>
    <t>Шапка HERMAN арт. 9900 (черный) {black}</t>
  </si>
  <si>
    <t>80-231-09-57</t>
  </si>
  <si>
    <t>80-231-17-55</t>
  </si>
  <si>
    <t>Шапка HERMAN арт. 9900 (белый) {white}</t>
  </si>
  <si>
    <t>80-231-17-57</t>
  </si>
  <si>
    <t>80-231-17-59</t>
  </si>
  <si>
    <t>80-140-02-00</t>
  </si>
  <si>
    <t>Шапка HERMAN арт. ACCOLA (бежевый / розовый) {beige}</t>
  </si>
  <si>
    <t>80-140-17-00</t>
  </si>
  <si>
    <t>Шапка HERMAN арт. ACCOLA (белый / коричневый) {taupe}</t>
  </si>
  <si>
    <t>80-132-14-08</t>
  </si>
  <si>
    <t>Перчатки HERMAN арт. ANDRE (коричневый) {brown}</t>
  </si>
  <si>
    <t>80-132-14-09</t>
  </si>
  <si>
    <t>80-132-14-10</t>
  </si>
  <si>
    <t>80-209-09-55</t>
  </si>
  <si>
    <t>Шапка HERMAN арт. BANKS (черный) {black}</t>
  </si>
  <si>
    <t>BANKS</t>
  </si>
  <si>
    <t>80-209-09-57</t>
  </si>
  <si>
    <t>80-209-09-59</t>
  </si>
  <si>
    <t>80-209-17-55</t>
  </si>
  <si>
    <t>Шапка HERMAN арт. BANKS (белый) {white}</t>
  </si>
  <si>
    <t>80-209-17-57</t>
  </si>
  <si>
    <t>80-209-17-59</t>
  </si>
  <si>
    <t>80-210-09-55</t>
  </si>
  <si>
    <t>Бейсболка HERMAN арт. CONQUEST W16 001 (черный) {black}</t>
  </si>
  <si>
    <t>80-210-09-56</t>
  </si>
  <si>
    <t>80-210-09-58</t>
  </si>
  <si>
    <t>80-210-09-60</t>
  </si>
  <si>
    <t>80-210-09-62</t>
  </si>
  <si>
    <t>80-210-09-57</t>
  </si>
  <si>
    <t>80-210-09-59</t>
  </si>
  <si>
    <t>80-210-09-61</t>
  </si>
  <si>
    <t>80-106-02-56</t>
  </si>
  <si>
    <t>Кепка HERMAN арт. DISCOVERY W16 001 (бежевый / синий) {beige}</t>
  </si>
  <si>
    <t>80-106-02-60</t>
  </si>
  <si>
    <t>80-106-02-55</t>
  </si>
  <si>
    <t>80-106-02-57</t>
  </si>
  <si>
    <t>80-106-02-58</t>
  </si>
  <si>
    <t>80-106-02-59</t>
  </si>
  <si>
    <t>80-106-02-61</t>
  </si>
  <si>
    <t>80-136-14-65</t>
  </si>
  <si>
    <t>Перчатки HERMAN арт. HOCHE (коричневый) {brown}</t>
  </si>
  <si>
    <t>80-136-14-70</t>
  </si>
  <si>
    <t>80-136-14-75</t>
  </si>
  <si>
    <t>80-211-36-00</t>
  </si>
  <si>
    <t>Шапка HERMAN арт. MERYL W17 (кремовый) {beige}</t>
  </si>
  <si>
    <t>80-211-09-00</t>
  </si>
  <si>
    <t>Шапка HERMAN арт. MERYL W17 (черный) {black}</t>
  </si>
  <si>
    <t>80-211-08-00</t>
  </si>
  <si>
    <t>Шапка HERMAN арт. MERYL W17 (серый) {grey}</t>
  </si>
  <si>
    <t>80-212-08-00</t>
  </si>
  <si>
    <t>Перчатки HERMAN арт. PYROP (серый) {taupe}</t>
  </si>
  <si>
    <t>80% акрил - 20% мех кролика</t>
  </si>
  <si>
    <t>80-212-08-07</t>
  </si>
  <si>
    <t>80-212-17-00</t>
  </si>
  <si>
    <t>Перчатки HERMAN арт. PYROP (белый) {white}</t>
  </si>
  <si>
    <t>80-212-17-07</t>
  </si>
  <si>
    <t>80-124-12-00</t>
  </si>
  <si>
    <t>Набор HERMAN арт. ACHILLE / ARMAND (бордовый) {green}</t>
  </si>
  <si>
    <t>80-213-09-00</t>
  </si>
  <si>
    <t>Набор HERMAN арт. EDOUARD / JONAS (черный) {black}</t>
  </si>
  <si>
    <t>EDOUARD / JONAS</t>
  </si>
  <si>
    <t>40% шерсть - 10% кашемир - 25% вискоза - 25% полиамид</t>
  </si>
  <si>
    <t>80-127-06-00</t>
  </si>
  <si>
    <t>Набор HERMAN арт. GASPARD / VICTOR (синий / серый) {navy}</t>
  </si>
  <si>
    <t>80-138-09-65</t>
  </si>
  <si>
    <t>Перчатки HERMAN арт. SURENNE (черный) {black}</t>
  </si>
  <si>
    <t>80-138-09-70</t>
  </si>
  <si>
    <t>80-138-09-75</t>
  </si>
  <si>
    <t>80-214-09-00</t>
  </si>
  <si>
    <t>Шарф HERMAN арт. TYRA W17 (черный) {black}</t>
  </si>
  <si>
    <t>80-214-08-00</t>
  </si>
  <si>
    <t>Шарф HERMAN арт. TYRA W17 (серый) {grey}</t>
  </si>
  <si>
    <t>80-215-10-55</t>
  </si>
  <si>
    <t>Кепка HERMAN арт. USURPER W16001 (серый / черный) {black}</t>
  </si>
  <si>
    <t>80-215-10-57</t>
  </si>
  <si>
    <t>80-215-10-58</t>
  </si>
  <si>
    <t>80-215-10-59</t>
  </si>
  <si>
    <t>80-215-10-61</t>
  </si>
  <si>
    <t>80-121-16-56</t>
  </si>
  <si>
    <t>Кепка HERMAN арт. USURPER W16 002 (темно-синий) {blue}</t>
  </si>
  <si>
    <t>80-121-16-58</t>
  </si>
  <si>
    <t>80-121-16-60</t>
  </si>
  <si>
    <t>80-121-16-55</t>
  </si>
  <si>
    <t>80-121-16-57</t>
  </si>
  <si>
    <t>80-121-16-59</t>
  </si>
  <si>
    <t>80-121-16-61</t>
  </si>
  <si>
    <t>80-122-14-57</t>
  </si>
  <si>
    <t>Кепка HERMAN арт. USURPER W16 003 (коричневый) {brown}</t>
  </si>
  <si>
    <t>80-122-14-59</t>
  </si>
  <si>
    <t>80-122-14-61</t>
  </si>
  <si>
    <t>80-218-95-00</t>
  </si>
  <si>
    <t>Перчатки HERMAN арт. 4647 (синий / белый) {blue}</t>
  </si>
  <si>
    <t>80-218-95-85</t>
  </si>
  <si>
    <t>80-218-95-09</t>
  </si>
  <si>
    <t>80-218-95-95</t>
  </si>
  <si>
    <t>80-227-17-59</t>
  </si>
  <si>
    <t>Шапка HERMAN арт. 9001 (белый) {white}</t>
  </si>
  <si>
    <t>80-227-17-55</t>
  </si>
  <si>
    <t>80-227-17-57</t>
  </si>
  <si>
    <t>80-236-09-00</t>
  </si>
  <si>
    <t>Балаклава HERMAN арт. 4208 (черный) {black}</t>
  </si>
  <si>
    <t>4 208</t>
  </si>
  <si>
    <t>80-245-02-00</t>
  </si>
  <si>
    <t>Наушники HERMAN арт. MEG (бежевый) {beige}</t>
  </si>
  <si>
    <t>MEG</t>
  </si>
  <si>
    <t>80-245-14-00</t>
  </si>
  <si>
    <t>Наушники HERMAN арт. MEG (коричневый) {brown}</t>
  </si>
  <si>
    <t>85% акрил - 15% полиэстер</t>
  </si>
  <si>
    <t>80-227-09-57</t>
  </si>
  <si>
    <t>Шапка HERMAN арт. 9001 (черный) {black}</t>
  </si>
  <si>
    <t>80-227-09-59</t>
  </si>
  <si>
    <t>80-227-09-61</t>
  </si>
  <si>
    <t>80-227-09-55</t>
  </si>
  <si>
    <t>80-246-18-00</t>
  </si>
  <si>
    <t>Шапка HERMAN арт. MERCURE (красный) {red}</t>
  </si>
  <si>
    <t>MERCURE</t>
  </si>
  <si>
    <t>80-239-09-00</t>
  </si>
  <si>
    <t>Наушники HERMAN арт. S9119 (черный) {black}</t>
  </si>
  <si>
    <t>80-242-64-00</t>
  </si>
  <si>
    <t>Наушники HERMAN арт. S9124 (розовый / серый) {purple}</t>
  </si>
  <si>
    <t>80-242-14-00</t>
  </si>
  <si>
    <t>Наушники HERMAN арт. S9124 (коричневый / бежевый) {brown}</t>
  </si>
  <si>
    <t>80-240-59-00</t>
  </si>
  <si>
    <t>Наушники HERMAN арт. S9120 (белый / розовый) {pink}</t>
  </si>
  <si>
    <t>80-238-19-00</t>
  </si>
  <si>
    <t>Наушники HERMAN арт. S9115 (голубой) {blue}</t>
  </si>
  <si>
    <t>80-238-09-00</t>
  </si>
  <si>
    <t>Наушники HERMAN арт. S9115 (черный) {black}</t>
  </si>
  <si>
    <t>80-128-14-00</t>
  </si>
  <si>
    <t>Набор HERMAN арт. KANA / BARBANE / KILIAN (коричневый) {brown}</t>
  </si>
  <si>
    <t>80-131-14-00</t>
  </si>
  <si>
    <t>Набор HERMAN арт. MODANA / YOUNA (коричневый) {brown}</t>
  </si>
  <si>
    <t>MODANA / YOUNA</t>
  </si>
  <si>
    <t>80-158-08-58</t>
  </si>
  <si>
    <t>Бейсболка HERMAN арт. B-457 (серый) {grey}</t>
  </si>
  <si>
    <t>B-457</t>
  </si>
  <si>
    <t>80-159-19-58</t>
  </si>
  <si>
    <t>Бейсболка HERMAN арт. CONQUEST S POLO (голубой) {light blue}</t>
  </si>
  <si>
    <t>light blue</t>
  </si>
  <si>
    <t>80-160-41-58</t>
  </si>
  <si>
    <t>Бейсболка HERMAN арт. CONQUEST S1701 (фиолетовый) {violet}</t>
  </si>
  <si>
    <t>100% лён</t>
  </si>
  <si>
    <t>violet</t>
  </si>
  <si>
    <t>80-161-03-58</t>
  </si>
  <si>
    <t>Бейсболка HERMAN арт. CONQUEST SWEAT (оливковый) {olive}</t>
  </si>
  <si>
    <t>80-040-02-57</t>
  </si>
  <si>
    <t>Бейсболка HERMAN арт. CONQUEST WP (бежевый) {taupe}</t>
  </si>
  <si>
    <t>80-040-02-58</t>
  </si>
  <si>
    <t>80-162-08-00</t>
  </si>
  <si>
    <t>Бейсболка HERMAN арт. JACK A (серый) {grey}</t>
  </si>
  <si>
    <t>JACK A</t>
  </si>
  <si>
    <t>50% хлопок - 50% нейлон</t>
  </si>
  <si>
    <t>80-163-11-00</t>
  </si>
  <si>
    <t>Бейсболка HERMAN арт. JACK B (зеленый) {green}</t>
  </si>
  <si>
    <t>JACK B</t>
  </si>
  <si>
    <t>80-164-06-00</t>
  </si>
  <si>
    <t>Бейсболка HERMAN арт. JACK C (синий) {blue}</t>
  </si>
  <si>
    <t>JACK C</t>
  </si>
  <si>
    <t>80-165-02-00</t>
  </si>
  <si>
    <t>Бейсболка HERMAN арт. JACK D (бежевый) {black}</t>
  </si>
  <si>
    <t>JACK D</t>
  </si>
  <si>
    <t>80-166-03-00</t>
  </si>
  <si>
    <t>Бейсболка HERMAN арт. JACK DEVIL (оливковый) {black}</t>
  </si>
  <si>
    <t>JACK DEVIL</t>
  </si>
  <si>
    <t>80-167-20-00</t>
  </si>
  <si>
    <t>Бейсболка HERMAN арт. JACK E (желтый) {red}</t>
  </si>
  <si>
    <t>JACK E</t>
  </si>
  <si>
    <t>80-168-08-00</t>
  </si>
  <si>
    <t>Бейсболка HERMAN арт. JACK FOOL (серый) {grey}</t>
  </si>
  <si>
    <t>JACK FOOL</t>
  </si>
  <si>
    <t>80-169-19-00</t>
  </si>
  <si>
    <t>Бейсболка HERMAN арт. JACK R (голубой) {green}</t>
  </si>
  <si>
    <t>JACK R</t>
  </si>
  <si>
    <t>80-170-06-00</t>
  </si>
  <si>
    <t>Бейсболка HERMAN арт. JACK TOWER (синий) {red}</t>
  </si>
  <si>
    <t>JACK TOWER</t>
  </si>
  <si>
    <t>80-171-08-59</t>
  </si>
  <si>
    <t>Кепка HERMAN арт. ADVANCER S17 POLO (серый) {grey}</t>
  </si>
  <si>
    <t>ADVANCER S17 POLO</t>
  </si>
  <si>
    <t>80-172-08-59</t>
  </si>
  <si>
    <t>Кепка HERMAN арт. ADVANCER S1704 (серый) {grey}</t>
  </si>
  <si>
    <t>80-173-19-55</t>
  </si>
  <si>
    <t>Кепка HERMAN арт. BOXER S1701 (голубой) {blue}</t>
  </si>
  <si>
    <t>80-173-19-56</t>
  </si>
  <si>
    <t>80-173-19-57</t>
  </si>
  <si>
    <t>80-173-19-58</t>
  </si>
  <si>
    <t>80-173-19-60</t>
  </si>
  <si>
    <t>80-173-19-61</t>
  </si>
  <si>
    <t>80-173-19-59</t>
  </si>
  <si>
    <t>80-174-14-59</t>
  </si>
  <si>
    <t>Кепка HERMAN арт. DISCOVERY S1702 (коричневый) {brown}</t>
  </si>
  <si>
    <t>80-175-08-58</t>
  </si>
  <si>
    <t>Кепка HERMAN арт. B-644 (серый) {grey}</t>
  </si>
  <si>
    <t>B-644</t>
  </si>
  <si>
    <t>80-176-16-58</t>
  </si>
  <si>
    <t>Кепка HERMAN арт. BADGER S17 POLO (темно-синий) {dark blue}</t>
  </si>
  <si>
    <t>BADGER S17 POLO</t>
  </si>
  <si>
    <t>80-177-08-58</t>
  </si>
  <si>
    <t>Кепка HERMAN арт. BADGER SWEAT (серый) {grey}</t>
  </si>
  <si>
    <t>BADGER SWEAT</t>
  </si>
  <si>
    <t>80-178-02-58</t>
  </si>
  <si>
    <t>Кепка HERMAN арт. DISPATCH S1701 (бежевый) {Beige}</t>
  </si>
  <si>
    <t>80-179-02-55</t>
  </si>
  <si>
    <t>Кепка HERMAN арт. DISPATCH S1702 (бежевый) {beige}</t>
  </si>
  <si>
    <t>80-179-02-57</t>
  </si>
  <si>
    <t>80-179-02-59</t>
  </si>
  <si>
    <t>80-179-02-61</t>
  </si>
  <si>
    <t>80-179-02-58</t>
  </si>
  <si>
    <t>80-180-17-58</t>
  </si>
  <si>
    <t>Кепка HERMAN арт. RANGE S17 POLO (белый) {white}</t>
  </si>
  <si>
    <t>80-181-06-59</t>
  </si>
  <si>
    <t>Кепка HERMAN арт. RANGE SWEAT (синий) {blue}</t>
  </si>
  <si>
    <t>80-181-06-57</t>
  </si>
  <si>
    <t>80-181-06-58</t>
  </si>
  <si>
    <t>80-182-16-55</t>
  </si>
  <si>
    <t>Кепка HERMAN арт. USURPER POLO (темно-синий) {navy}</t>
  </si>
  <si>
    <t>80-182-16-56</t>
  </si>
  <si>
    <t>80-182-16-57</t>
  </si>
  <si>
    <t>80-182-16-59</t>
  </si>
  <si>
    <t>80-182-16-60</t>
  </si>
  <si>
    <t>80-182-16-61</t>
  </si>
  <si>
    <t>80-182-16-58</t>
  </si>
  <si>
    <t>80-183-19-55</t>
  </si>
  <si>
    <t>Кепка HERMAN арт. USURPER S1701 (голубой) {blue}</t>
  </si>
  <si>
    <t>80-183-19-56</t>
  </si>
  <si>
    <t>80-183-19-57</t>
  </si>
  <si>
    <t>80-183-19-58</t>
  </si>
  <si>
    <t>80-183-19-60</t>
  </si>
  <si>
    <t>80-183-19-61</t>
  </si>
  <si>
    <t>80-183-19-59</t>
  </si>
  <si>
    <t>80-184-13-55</t>
  </si>
  <si>
    <t>Кепка HERMAN арт. USURPER S1702 (розовый) {red}</t>
  </si>
  <si>
    <t>80-184-13-57</t>
  </si>
  <si>
    <t>80-184-13-59</t>
  </si>
  <si>
    <t>80-185-08-57</t>
  </si>
  <si>
    <t>Кепка HERMAN арт. USURPER S1703 (серый) {blue}</t>
  </si>
  <si>
    <t>USURPER S1703</t>
  </si>
  <si>
    <t>96% хлопок - 4% лайкра</t>
  </si>
  <si>
    <t>80-185-08-58</t>
  </si>
  <si>
    <t>80-185-08-61</t>
  </si>
  <si>
    <t>80-185-08-59</t>
  </si>
  <si>
    <t>80-186-35-59</t>
  </si>
  <si>
    <t>Панама HERMAN арт. B-900 (разноцветный) {patchwork}</t>
  </si>
  <si>
    <t>B-900</t>
  </si>
  <si>
    <t>80-187-35-59</t>
  </si>
  <si>
    <t>Панама HERMAN арт. B-901 (разноцветный) {patchwork}</t>
  </si>
  <si>
    <t>B-901</t>
  </si>
  <si>
    <t>80-188-17-59</t>
  </si>
  <si>
    <t>Панама HERMAN арт. B-902 (белый) {white}</t>
  </si>
  <si>
    <t>B-902</t>
  </si>
  <si>
    <t>80-189-11-00</t>
  </si>
  <si>
    <t>Шарф HERMAN арт. SCARF S1701 (зеленый) {green}</t>
  </si>
  <si>
    <t>SCARF S1701</t>
  </si>
  <si>
    <t>80-190-17-00</t>
  </si>
  <si>
    <t>Шарф HERMAN арт. SCARF S1702 (белый) {white}</t>
  </si>
  <si>
    <t>SCARF S1702</t>
  </si>
  <si>
    <t>70% полиэстер - 30% вискоза</t>
  </si>
  <si>
    <t>80-191-19-00</t>
  </si>
  <si>
    <t>Шарф HERMAN арт. SCARF S1703 (голубой) {blue}</t>
  </si>
  <si>
    <t>SCARF S1703</t>
  </si>
  <si>
    <t>80-192-02-00</t>
  </si>
  <si>
    <t>Шарф HERMAN арт. SCARF S1705 (бежевый) {beige}</t>
  </si>
  <si>
    <t>80-193-34-00</t>
  </si>
  <si>
    <t>Шарф HERMAN арт. SCARF S1706 (розовый) {Pink}</t>
  </si>
  <si>
    <t>SCARF S1706</t>
  </si>
  <si>
    <t>80-194-02-56</t>
  </si>
  <si>
    <t>Шляпа HERMAN арт. MACESTER (бежевый) {beige}</t>
  </si>
  <si>
    <t>80-194-02-58</t>
  </si>
  <si>
    <t>80-194-02-57</t>
  </si>
  <si>
    <t>80-195-14-58</t>
  </si>
  <si>
    <t>Шляпа HERMAN арт. MACPHIE (коричневый) {brown}</t>
  </si>
  <si>
    <t>MACPHIE</t>
  </si>
  <si>
    <t>80-195-14-57</t>
  </si>
  <si>
    <t>80-196-36-59</t>
  </si>
  <si>
    <t>Шляпа HERMAN арт. ANDALOU (бежевый / синий) {blue}</t>
  </si>
  <si>
    <t>ANDALOU</t>
  </si>
  <si>
    <t>80-197-13-00</t>
  </si>
  <si>
    <t>Шляпа HERMAN арт. BOATER S1702 (оранжевый / коричневый) {orange}</t>
  </si>
  <si>
    <t>80-198-36-00</t>
  </si>
  <si>
    <t>Шляпа HERMAN арт. DON CAMINO (бежевый / коричневый) {brown}</t>
  </si>
  <si>
    <t>DON CAMINO</t>
  </si>
  <si>
    <t>80-199-02-59</t>
  </si>
  <si>
    <t>Шляпа HERMAN арт. DON GARCIA (бежевый) {green}</t>
  </si>
  <si>
    <t>DON GARCIA</t>
  </si>
  <si>
    <t>80-200-14-59</t>
  </si>
  <si>
    <t>Шляпа HERMAN арт. DON GIO (коричневый) {beige}</t>
  </si>
  <si>
    <t>80-201-02-00</t>
  </si>
  <si>
    <t>Шляпа HERMAN арт. MACADAMS (бежевый / коричневый) {brown}</t>
  </si>
  <si>
    <t>MACADAMS</t>
  </si>
  <si>
    <t>80-202-17-55</t>
  </si>
  <si>
    <t>Шляпа HERMAN арт. MACCHICK (белый / черный) {white}</t>
  </si>
  <si>
    <t>80-202-17-57</t>
  </si>
  <si>
    <t>80-203-36-59</t>
  </si>
  <si>
    <t>Шляпа HERMAN арт. O SULLIVAN (кремовый) {brown}</t>
  </si>
  <si>
    <t>O SULLIVAN</t>
  </si>
  <si>
    <t>80-204-02-59</t>
  </si>
  <si>
    <t>Шляпа HERMAN арт. POWELL (бежевый / коричневый) {brown}</t>
  </si>
  <si>
    <t>60% солома рафии - 40 % бумага</t>
  </si>
  <si>
    <t>80-205-02-57</t>
  </si>
  <si>
    <t>Шляпа HERMAN арт. DON GRINGO (бежевый) {green}</t>
  </si>
  <si>
    <t>DON GRINGO</t>
  </si>
  <si>
    <t>80-205-02-59</t>
  </si>
  <si>
    <t>80-206-02-59</t>
  </si>
  <si>
    <t>Шляпа HERMAN арт. DON PABLO (бежевый) {black}</t>
  </si>
  <si>
    <t>DON PABLO</t>
  </si>
  <si>
    <t>80-247-14-00</t>
  </si>
  <si>
    <t>Шапка HERMAN арт. KANA (коричневый) {brown}</t>
  </si>
  <si>
    <t>KANA</t>
  </si>
  <si>
    <t>80-145-05-00</t>
  </si>
  <si>
    <t>Шапка HERMAN арт. MASSAK (темно-серый) {dark grey}</t>
  </si>
  <si>
    <t>80-145-08-00</t>
  </si>
  <si>
    <t>Шапка HERMAN арт. MASSAK (серый) {grey}</t>
  </si>
  <si>
    <t>80-248-14-00</t>
  </si>
  <si>
    <t>Шапка HERMAN арт. MODANA (коричневый) {brown}</t>
  </si>
  <si>
    <t>MODANA</t>
  </si>
  <si>
    <t>80-149-02-00</t>
  </si>
  <si>
    <t>Шапка HERMAN арт. STARDUST (бежевый) {beige}</t>
  </si>
  <si>
    <t>80-149-09-00</t>
  </si>
  <si>
    <t>Шапка HERMAN арт. STARDUST (черный) {black}</t>
  </si>
  <si>
    <t>80-207-01-00</t>
  </si>
  <si>
    <t>Шапка HERMAN арт. SISUUK (светло-серый) {grey}</t>
  </si>
  <si>
    <t>SISUUK</t>
  </si>
  <si>
    <t>80-208-14-00</t>
  </si>
  <si>
    <t>Шапка HERMAN арт. SISUUK (коричневый) {brown}</t>
  </si>
  <si>
    <t>80-193-19-00</t>
  </si>
  <si>
    <t>Шарф HERMAN арт. SCARF S1706 (голубой) {turqouise}</t>
  </si>
  <si>
    <t>turqouise</t>
  </si>
  <si>
    <t>80-268-08-00</t>
  </si>
  <si>
    <t>Шапка HERMAN арт. JUSTIN 8534 (серый) {grey}</t>
  </si>
  <si>
    <t>80-049-16-58</t>
  </si>
  <si>
    <t>Кепка HERMAN арт. RANGE S1604 (темно-синий) {navy}</t>
  </si>
  <si>
    <t>80-049-16-60</t>
  </si>
  <si>
    <t>80-049-16-62</t>
  </si>
  <si>
    <t>80-049-16-55</t>
  </si>
  <si>
    <t>80-049-16-56</t>
  </si>
  <si>
    <t>80-049-16-57</t>
  </si>
  <si>
    <t>80-049-16-59</t>
  </si>
  <si>
    <t>80-049-16-61</t>
  </si>
  <si>
    <t>80-033-02-57</t>
  </si>
  <si>
    <t>Кепка HERMAN арт. ADVANCER S1602 (бежевый) {Beige}</t>
  </si>
  <si>
    <t>80-033-02-59</t>
  </si>
  <si>
    <t>80-033-02-61</t>
  </si>
  <si>
    <t>80-051-19-59</t>
  </si>
  <si>
    <t>Кепка HERMAN арт. USURPER S1601 (голубой) {Blue}</t>
  </si>
  <si>
    <t>80-051-19-61</t>
  </si>
  <si>
    <t>80-052-06-55</t>
  </si>
  <si>
    <t>Кепка HERMAN арт. USURPER S1602 (синий) {light blue}</t>
  </si>
  <si>
    <t>80-052-06-57</t>
  </si>
  <si>
    <t>80-052-06-59</t>
  </si>
  <si>
    <t>80-052-06-61</t>
  </si>
  <si>
    <t>80-035-18-59</t>
  </si>
  <si>
    <t>Кепка HERMAN арт. BADGER POLO (красный) {Red}</t>
  </si>
  <si>
    <t>80-035-19-58</t>
  </si>
  <si>
    <t>Кепка HERMAN арт. BADGER POLO (голубой) {turqouise}</t>
  </si>
  <si>
    <t>80-035-19-60</t>
  </si>
  <si>
    <t>80-035-19-57</t>
  </si>
  <si>
    <t>80-035-19-59</t>
  </si>
  <si>
    <t>80-035-19-61</t>
  </si>
  <si>
    <t>80-045-16-55</t>
  </si>
  <si>
    <t>Кепка HERMAN арт. RANGE POLO (темно-синий) {navy}</t>
  </si>
  <si>
    <t>80-045-16-57</t>
  </si>
  <si>
    <t>80-045-16-59</t>
  </si>
  <si>
    <t>80-045-16-61</t>
  </si>
  <si>
    <t>80-045-19-60</t>
  </si>
  <si>
    <t>Кепка HERMAN арт. RANGE POLO (голубой) {turqouise}</t>
  </si>
  <si>
    <t>80-045-19-57</t>
  </si>
  <si>
    <t>80-045-19-59</t>
  </si>
  <si>
    <t>80-045-19-61</t>
  </si>
  <si>
    <t>80-089-16-55</t>
  </si>
  <si>
    <t>Шляпа HERMAN арт. MACGARBO (темно-синий) {navy}</t>
  </si>
  <si>
    <t>MACGARBO</t>
  </si>
  <si>
    <t>80-089-16-57</t>
  </si>
  <si>
    <t>80-089-16-59</t>
  </si>
  <si>
    <t>80-089-09-55</t>
  </si>
  <si>
    <t>Шляпа HERMAN арт. MACGARBO (черный) {black}</t>
  </si>
  <si>
    <t>80-089-09-57</t>
  </si>
  <si>
    <t>80-089-09-59</t>
  </si>
  <si>
    <t>80-090-11-59</t>
  </si>
  <si>
    <t>Панама HERMAN арт. MAGNUM (зеленый) {green}</t>
  </si>
  <si>
    <t>MAGNUM</t>
  </si>
  <si>
    <t>80-090-11-57</t>
  </si>
  <si>
    <t>80-090-11-00</t>
  </si>
  <si>
    <t>80-091-06-00</t>
  </si>
  <si>
    <t>Бейсболка HERMAN арт. TANAKA (синий) {Blue}</t>
  </si>
  <si>
    <t>TANAKA</t>
  </si>
  <si>
    <t>80-091-09-00</t>
  </si>
  <si>
    <t>Бейсболка HERMAN арт. TANAKA (черный) {black}</t>
  </si>
  <si>
    <t>80-092-06-57</t>
  </si>
  <si>
    <t>Панама HERMAN арт. HIGGINS (синий) {blue}</t>
  </si>
  <si>
    <t>HIGGINS</t>
  </si>
  <si>
    <t>80-092-06-59</t>
  </si>
  <si>
    <t>80-092-06-00</t>
  </si>
  <si>
    <t>80-093-13-57</t>
  </si>
  <si>
    <t>Панама HERMAN арт. BUCK (оранжевый) {orange}</t>
  </si>
  <si>
    <t>BUCK</t>
  </si>
  <si>
    <t>80-093-13-59</t>
  </si>
  <si>
    <t>80-093-13-00</t>
  </si>
  <si>
    <t>DJIBOUTI</t>
  </si>
  <si>
    <t>DJERBA</t>
  </si>
  <si>
    <t>BAMAKO</t>
  </si>
  <si>
    <t>TRIPOLI</t>
  </si>
  <si>
    <t>TEMPA</t>
  </si>
  <si>
    <t>FLORIDA</t>
  </si>
  <si>
    <t>PEPPER</t>
  </si>
  <si>
    <t>B-4003</t>
  </si>
  <si>
    <t>B-4503</t>
  </si>
  <si>
    <t>RANGE W16 002</t>
  </si>
  <si>
    <t>EDMOND 020</t>
  </si>
  <si>
    <t>ICE 8520</t>
  </si>
  <si>
    <t>ICE 8523</t>
  </si>
  <si>
    <t>KANA W16</t>
  </si>
  <si>
    <t>DORIANE</t>
  </si>
  <si>
    <t>EDMOND 004</t>
  </si>
  <si>
    <t>VALERE</t>
  </si>
  <si>
    <t>HATTAWAY</t>
  </si>
  <si>
    <t>KING</t>
  </si>
  <si>
    <t>HARTLEY</t>
  </si>
  <si>
    <t>BRUCE</t>
  </si>
  <si>
    <t>TABARLY</t>
  </si>
  <si>
    <t>KENDAL</t>
  </si>
  <si>
    <t>MACSOFT</t>
  </si>
  <si>
    <t>EDMOND 088</t>
  </si>
  <si>
    <t>BLACK</t>
  </si>
  <si>
    <t>WHITE</t>
  </si>
  <si>
    <t>NAVY</t>
  </si>
  <si>
    <t>BEIGE</t>
  </si>
  <si>
    <t>YELLOW</t>
  </si>
  <si>
    <t>PINK</t>
  </si>
  <si>
    <t>BLUE</t>
  </si>
  <si>
    <t>DENIM</t>
  </si>
  <si>
    <t>NATURAL</t>
  </si>
  <si>
    <t>GREY</t>
  </si>
  <si>
    <t>ANIMAL</t>
  </si>
  <si>
    <t>FUSHIA</t>
  </si>
  <si>
    <t>GREEN</t>
  </si>
  <si>
    <t>BURGUNDY</t>
  </si>
  <si>
    <t>BROWN</t>
  </si>
  <si>
    <t>RED</t>
  </si>
  <si>
    <t>ORANGE</t>
  </si>
  <si>
    <t>OFF WHITE</t>
  </si>
  <si>
    <t>TAUPE</t>
  </si>
  <si>
    <t>PETROL</t>
  </si>
  <si>
    <t>PEARL</t>
  </si>
  <si>
    <t>COGNAC</t>
  </si>
  <si>
    <t>MUSTARD</t>
  </si>
  <si>
    <t>DARK GREY</t>
  </si>
  <si>
    <t>OLD PINK</t>
  </si>
  <si>
    <t xml:space="preserve">100% шерсть </t>
  </si>
  <si>
    <t>50% полиэстер - 50% шерсть</t>
  </si>
  <si>
    <t>акрил</t>
  </si>
  <si>
    <t>40% шерсть - 40% акрил - 20% полиэстер</t>
  </si>
  <si>
    <t>10% хлопок - 57% полиэстер - 33% акрил</t>
  </si>
  <si>
    <t>козырек</t>
  </si>
  <si>
    <t>бейсболка</t>
  </si>
  <si>
    <t>панама</t>
  </si>
  <si>
    <t>женский</t>
  </si>
  <si>
    <t>унисекс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</si>
</sst>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3" xfId="5" applyFont="1" applyFill="1" applyBorder="1" applyAlignment="1">
      <alignment horizontal="center" vertical="center"/>
    </xf>
    <xf numFmtId="0" fontId="32" fillId="8" borderId="8" xfId="6" applyFont="1" applyFill="1" applyBorder="1" applyAlignment="1">
      <alignment horizontal="center" vertical="center"/>
    </xf>
    <xf numFmtId="0" fontId="32" fillId="8" borderId="8" xfId="5" applyFont="1" applyFill="1" applyBorder="1" applyAlignment="1">
      <alignment horizontal="center" vertical="center"/>
    </xf>
    <xf numFmtId="0" fontId="32" fillId="8" borderId="14" xfId="5" applyFont="1" applyFill="1" applyBorder="1" applyAlignment="1">
      <alignment horizontal="center" vertical="center"/>
    </xf>
    <xf numFmtId="0" fontId="33" fillId="5" borderId="0" xfId="0" applyFont="1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g"/><Relationship Id="rId16" Type="http://schemas.openxmlformats.org/officeDocument/2006/relationships/image" Target="../media/image16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53" Type="http://schemas.openxmlformats.org/officeDocument/2006/relationships/image" Target="../media/image53.jpg"/><Relationship Id="rId58" Type="http://schemas.openxmlformats.org/officeDocument/2006/relationships/image" Target="../media/image58.png"/><Relationship Id="rId74" Type="http://schemas.openxmlformats.org/officeDocument/2006/relationships/image" Target="../media/image74.jpg"/><Relationship Id="rId79" Type="http://schemas.openxmlformats.org/officeDocument/2006/relationships/image" Target="../media/image79.jpg"/><Relationship Id="rId5" Type="http://schemas.openxmlformats.org/officeDocument/2006/relationships/image" Target="../media/image5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80" Type="http://schemas.openxmlformats.org/officeDocument/2006/relationships/image" Target="../media/image80.jpg"/><Relationship Id="rId85" Type="http://schemas.openxmlformats.org/officeDocument/2006/relationships/image" Target="../media/image85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jpg"/><Relationship Id="rId83" Type="http://schemas.openxmlformats.org/officeDocument/2006/relationships/image" Target="../media/image83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pn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52" Type="http://schemas.openxmlformats.org/officeDocument/2006/relationships/image" Target="../media/image52.jp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81" Type="http://schemas.openxmlformats.org/officeDocument/2006/relationships/image" Target="../media/image81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png"/><Relationship Id="rId76" Type="http://schemas.openxmlformats.org/officeDocument/2006/relationships/image" Target="../media/image76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png"/><Relationship Id="rId61" Type="http://schemas.openxmlformats.org/officeDocument/2006/relationships/image" Target="../media/image61.png"/><Relationship Id="rId82" Type="http://schemas.openxmlformats.org/officeDocument/2006/relationships/image" Target="../media/image82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BF3C0AA-351F-4FA6-BCA4-6AA8CF5AD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1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3EF101E-1CF2-40A9-948D-90B6F6AB0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8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25400</xdr:rowOff>
    </xdr:from>
    <xdr:to>
      <xdr:col>8</xdr:col>
      <xdr:colOff>1889125</xdr:colOff>
      <xdr:row>17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F9BADA5-9E1E-4ECE-A9E0-BD079527A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89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F504CD66-CE52-4DFF-938D-D73B6F4EA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37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558A6B7-8998-4EDC-B7F9-0F8EBE78C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04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260C021-60C2-4A52-A886-92244AEB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81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8C4E079-5821-484C-96CE-7C5F8A9EC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63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25400</xdr:rowOff>
    </xdr:from>
    <xdr:to>
      <xdr:col>8</xdr:col>
      <xdr:colOff>1889125</xdr:colOff>
      <xdr:row>25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9E4571C-B781-4DAE-A117-C47AAAEF2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46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D14CEE24-D952-4258-BDE1-1F53AF66B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25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25400</xdr:rowOff>
    </xdr:from>
    <xdr:to>
      <xdr:col>8</xdr:col>
      <xdr:colOff>1889125</xdr:colOff>
      <xdr:row>35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D34E33F-2416-4EF0-AFA3-4247360E2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03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ACB67467-9370-4279-A290-C2C477C65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336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B0E688B6-145F-4AF6-825F-106A2CA43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165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22A37A0-C557-4076-8322-FCE629546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994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9B3B403-A2F7-474C-8033-439C06CB2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061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AB9D8A6-39DE-47D9-83A7-E635A9965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8900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18A4EFE-0C88-415A-8F3E-088B36EAB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17188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745F739F-43A6-489F-9522-498676F6B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78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DBB32D60-BBD7-4226-A88D-EB683DA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614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3B002CD0-3626-4694-B976-FA475AD0C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919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7CA25B15-4155-49DC-AF48-64D14A0E0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48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52975E13-2C94-4E2C-AA62-6A54E820F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577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11FBCD8D-FF89-4CA3-A4EB-75045A782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406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5F2AF0D-62A2-421C-A3BC-5AA63387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7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B60C68C-BFAB-4989-B480-0B5E648B8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778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D4292764-1800-4FD4-91BB-EAFC7B65F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0560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D525E2DA-B258-4EB2-8178-83B159AC4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627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61D2BA57-FC71-4BBF-BCB8-17C86ECF4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56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7400DD5F-7D18-4109-BBF9-C2015B7FF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4294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25400</xdr:rowOff>
    </xdr:from>
    <xdr:to>
      <xdr:col>8</xdr:col>
      <xdr:colOff>1889125</xdr:colOff>
      <xdr:row>77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86B4C930-AEBC-4DCB-AE78-B89281D1F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258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1803400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1EEA1A88-D691-446B-AEC0-5E10BFEC2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63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25400</xdr:rowOff>
    </xdr:from>
    <xdr:to>
      <xdr:col>8</xdr:col>
      <xdr:colOff>1889125</xdr:colOff>
      <xdr:row>82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A7175890-D5B1-410B-91C2-06D9BFF6A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630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20EBDBB4-CF8E-419F-AF50-5B244031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459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25400</xdr:rowOff>
    </xdr:from>
    <xdr:to>
      <xdr:col>8</xdr:col>
      <xdr:colOff>1889125</xdr:colOff>
      <xdr:row>84</xdr:row>
      <xdr:rowOff>1803400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5CC3B5AB-F047-4151-8DF8-1C914CDE4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288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FCE1B045-342A-42E4-A747-C853C1E27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355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1803400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1681F3C-98B3-44A3-A754-E54E97C3E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1840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25400</xdr:rowOff>
    </xdr:from>
    <xdr:to>
      <xdr:col>8</xdr:col>
      <xdr:colOff>1889125</xdr:colOff>
      <xdr:row>88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A20E4384-E6B1-45A1-9FA9-DE2371211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0128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25400</xdr:rowOff>
    </xdr:from>
    <xdr:to>
      <xdr:col>8</xdr:col>
      <xdr:colOff>1889125</xdr:colOff>
      <xdr:row>91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7A16E5DB-945A-410B-B63B-7EA781885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318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25400</xdr:rowOff>
    </xdr:from>
    <xdr:to>
      <xdr:col>8</xdr:col>
      <xdr:colOff>1889125</xdr:colOff>
      <xdr:row>97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DC5FED2D-D8B3-44FC-A606-8141B5A60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338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25400</xdr:rowOff>
    </xdr:from>
    <xdr:to>
      <xdr:col>8</xdr:col>
      <xdr:colOff>1889125</xdr:colOff>
      <xdr:row>98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49A5F8A5-957E-4BAE-871B-97FCAAC17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166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25400</xdr:rowOff>
    </xdr:from>
    <xdr:to>
      <xdr:col>8</xdr:col>
      <xdr:colOff>1889125</xdr:colOff>
      <xdr:row>99</xdr:row>
      <xdr:rowOff>1803400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DF69C499-E49C-425F-9939-70FBD667B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995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25400</xdr:rowOff>
    </xdr:from>
    <xdr:to>
      <xdr:col>8</xdr:col>
      <xdr:colOff>1889125</xdr:colOff>
      <xdr:row>100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29090849-211A-4EDC-96E0-BDF57DA7A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824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25400</xdr:rowOff>
    </xdr:from>
    <xdr:to>
      <xdr:col>8</xdr:col>
      <xdr:colOff>1889125</xdr:colOff>
      <xdr:row>109</xdr:row>
      <xdr:rowOff>1803400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DAB7AD03-1101-416D-996E-304EE6C7B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559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25400</xdr:rowOff>
    </xdr:from>
    <xdr:to>
      <xdr:col>8</xdr:col>
      <xdr:colOff>1889125</xdr:colOff>
      <xdr:row>110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586542D8-4660-4B80-AF96-BC5EFAF3D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388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25400</xdr:rowOff>
    </xdr:from>
    <xdr:to>
      <xdr:col>8</xdr:col>
      <xdr:colOff>1889125</xdr:colOff>
      <xdr:row>111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749A151D-13B9-4BB7-89AD-F1665259A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216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25400</xdr:rowOff>
    </xdr:from>
    <xdr:to>
      <xdr:col>8</xdr:col>
      <xdr:colOff>1889125</xdr:colOff>
      <xdr:row>112</xdr:row>
      <xdr:rowOff>1803400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16FD2FFC-BE59-4E1E-8F29-2A46C9FD1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045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25400</xdr:rowOff>
    </xdr:from>
    <xdr:to>
      <xdr:col>8</xdr:col>
      <xdr:colOff>1889125</xdr:colOff>
      <xdr:row>113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469C68A0-0B82-4591-8CAE-BCBBDC327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74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25400</xdr:rowOff>
    </xdr:from>
    <xdr:to>
      <xdr:col>8</xdr:col>
      <xdr:colOff>1889125</xdr:colOff>
      <xdr:row>120</xdr:row>
      <xdr:rowOff>1803400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DADA1263-7571-4DA3-BA02-0FBE7001B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13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25400</xdr:rowOff>
    </xdr:from>
    <xdr:to>
      <xdr:col>8</xdr:col>
      <xdr:colOff>1889125</xdr:colOff>
      <xdr:row>121</xdr:row>
      <xdr:rowOff>1803400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B6C16A49-2DED-426E-9CB2-E7606B384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96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25400</xdr:rowOff>
    </xdr:from>
    <xdr:to>
      <xdr:col>8</xdr:col>
      <xdr:colOff>1889125</xdr:colOff>
      <xdr:row>122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2272C11F-6693-499A-A745-75697F9C6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79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25400</xdr:rowOff>
    </xdr:from>
    <xdr:to>
      <xdr:col>8</xdr:col>
      <xdr:colOff>1889125</xdr:colOff>
      <xdr:row>123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BAE37EF-3768-47A1-A58F-0113640B6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61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25400</xdr:rowOff>
    </xdr:from>
    <xdr:to>
      <xdr:col>8</xdr:col>
      <xdr:colOff>1889125</xdr:colOff>
      <xdr:row>125</xdr:row>
      <xdr:rowOff>1803400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1F7967C9-1CFC-44B1-9057-7246C38CF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6863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25400</xdr:rowOff>
    </xdr:from>
    <xdr:to>
      <xdr:col>8</xdr:col>
      <xdr:colOff>1889125</xdr:colOff>
      <xdr:row>126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1E0DF52A-62B8-443E-ACC9-08B88A21D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515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25400</xdr:rowOff>
    </xdr:from>
    <xdr:to>
      <xdr:col>8</xdr:col>
      <xdr:colOff>1889125</xdr:colOff>
      <xdr:row>127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44D683DD-674B-4542-98DA-7F93DFEBC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3439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25400</xdr:rowOff>
    </xdr:from>
    <xdr:to>
      <xdr:col>8</xdr:col>
      <xdr:colOff>1889125</xdr:colOff>
      <xdr:row>128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6F2226E2-5CEA-4385-B7C9-39B186206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172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237778</xdr:rowOff>
    </xdr:from>
    <xdr:to>
      <xdr:col>8</xdr:col>
      <xdr:colOff>1889125</xdr:colOff>
      <xdr:row>3</xdr:row>
      <xdr:rowOff>1000472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23EAD070-4C7D-4FF5-B7CB-6D1696BD0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4703"/>
          <a:ext cx="1778000" cy="7626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237184</xdr:rowOff>
    </xdr:from>
    <xdr:to>
      <xdr:col>8</xdr:col>
      <xdr:colOff>1889125</xdr:colOff>
      <xdr:row>4</xdr:row>
      <xdr:rowOff>1001065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83EF9339-01C4-4FA1-B86B-8AFB1E9C1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42359"/>
          <a:ext cx="1778000" cy="7638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21208</xdr:rowOff>
    </xdr:from>
    <xdr:to>
      <xdr:col>8</xdr:col>
      <xdr:colOff>1889125</xdr:colOff>
      <xdr:row>5</xdr:row>
      <xdr:rowOff>1350392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9C3D8C91-43B7-4EC0-AE3E-8FC8F651C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64633"/>
          <a:ext cx="1778000" cy="13291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22678</xdr:rowOff>
    </xdr:from>
    <xdr:to>
      <xdr:col>8</xdr:col>
      <xdr:colOff>1889125</xdr:colOff>
      <xdr:row>6</xdr:row>
      <xdr:rowOff>1387021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BFE79A36-27EA-420D-924F-79723E3D6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37703"/>
          <a:ext cx="1778000" cy="1364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192892</xdr:rowOff>
    </xdr:from>
    <xdr:to>
      <xdr:col>8</xdr:col>
      <xdr:colOff>1889125</xdr:colOff>
      <xdr:row>7</xdr:row>
      <xdr:rowOff>1045358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8F54A138-6C93-4125-A6E4-969CBBEAE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7617"/>
          <a:ext cx="1778000" cy="852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229590</xdr:rowOff>
    </xdr:from>
    <xdr:to>
      <xdr:col>8</xdr:col>
      <xdr:colOff>1889125</xdr:colOff>
      <xdr:row>8</xdr:row>
      <xdr:rowOff>1008660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9B805AAB-C916-430C-9B86-CD90F2BE7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92565"/>
          <a:ext cx="1778000" cy="779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166316</xdr:rowOff>
    </xdr:from>
    <xdr:to>
      <xdr:col>8</xdr:col>
      <xdr:colOff>1889125</xdr:colOff>
      <xdr:row>9</xdr:row>
      <xdr:rowOff>1071933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BBA4B9E8-D74C-41BE-8A9B-1616C6F4A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67541"/>
          <a:ext cx="1778000" cy="9056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24630</xdr:rowOff>
    </xdr:from>
    <xdr:to>
      <xdr:col>8</xdr:col>
      <xdr:colOff>1889125</xdr:colOff>
      <xdr:row>10</xdr:row>
      <xdr:rowOff>1327921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2500F90-BD2D-41A1-9128-9343A8C8F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64105"/>
          <a:ext cx="1778000" cy="13032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24442</xdr:rowOff>
    </xdr:from>
    <xdr:to>
      <xdr:col>8</xdr:col>
      <xdr:colOff>1889125</xdr:colOff>
      <xdr:row>11</xdr:row>
      <xdr:rowOff>1385258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70D19AF9-A1CF-4461-86EB-0418B5E3B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16467"/>
          <a:ext cx="1778000" cy="13608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21343</xdr:rowOff>
    </xdr:from>
    <xdr:to>
      <xdr:col>8</xdr:col>
      <xdr:colOff>1889125</xdr:colOff>
      <xdr:row>12</xdr:row>
      <xdr:rowOff>1493132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44305D50-F28E-4E02-A91D-949D58675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823068"/>
          <a:ext cx="1778000" cy="14717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23586</xdr:rowOff>
    </xdr:from>
    <xdr:to>
      <xdr:col>8</xdr:col>
      <xdr:colOff>1889125</xdr:colOff>
      <xdr:row>13</xdr:row>
      <xdr:rowOff>1538515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8CF107C1-112C-4E26-B4FF-D1EE41BCF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339786"/>
          <a:ext cx="1778000" cy="15149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81335</xdr:rowOff>
    </xdr:from>
    <xdr:to>
      <xdr:col>8</xdr:col>
      <xdr:colOff>1889125</xdr:colOff>
      <xdr:row>19</xdr:row>
      <xdr:rowOff>1156915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F0FD3627-D5DA-46AC-B9EA-FEC8476BF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13085"/>
          <a:ext cx="1778000" cy="1075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25384</xdr:rowOff>
    </xdr:from>
    <xdr:to>
      <xdr:col>8</xdr:col>
      <xdr:colOff>1889125</xdr:colOff>
      <xdr:row>21</xdr:row>
      <xdr:rowOff>1317642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DD43173C-A699-41FC-90A4-6BF1D0CF2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24184"/>
          <a:ext cx="1778000" cy="1292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21810</xdr:rowOff>
    </xdr:from>
    <xdr:to>
      <xdr:col>8</xdr:col>
      <xdr:colOff>1889125</xdr:colOff>
      <xdr:row>22</xdr:row>
      <xdr:rowOff>1340265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50AF6F5C-FAE6-45E2-A1B0-3472207D2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863635"/>
          <a:ext cx="1778000" cy="1318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115590</xdr:rowOff>
    </xdr:from>
    <xdr:to>
      <xdr:col>8</xdr:col>
      <xdr:colOff>1889125</xdr:colOff>
      <xdr:row>27</xdr:row>
      <xdr:rowOff>1122660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1E0209C2-5A57-43E2-BAC4-419D3EE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044140"/>
          <a:ext cx="1778000" cy="1007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67053</xdr:rowOff>
    </xdr:from>
    <xdr:to>
      <xdr:col>8</xdr:col>
      <xdr:colOff>1889125</xdr:colOff>
      <xdr:row>30</xdr:row>
      <xdr:rowOff>1171199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AC4B06BB-1B7E-436B-AE64-ECAA630D1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710353"/>
          <a:ext cx="1778000" cy="110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25400</xdr:rowOff>
    </xdr:from>
    <xdr:to>
      <xdr:col>8</xdr:col>
      <xdr:colOff>1889125</xdr:colOff>
      <xdr:row>92</xdr:row>
      <xdr:rowOff>1803400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B084610-F173-4688-AA0B-DD042EE39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5661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25400</xdr:rowOff>
    </xdr:from>
    <xdr:to>
      <xdr:col>8</xdr:col>
      <xdr:colOff>1889125</xdr:colOff>
      <xdr:row>93</xdr:row>
      <xdr:rowOff>1803400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83AF9E2-F195-4B00-AEA0-5EC1BB596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394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25400</xdr:rowOff>
    </xdr:from>
    <xdr:to>
      <xdr:col>8</xdr:col>
      <xdr:colOff>1889125</xdr:colOff>
      <xdr:row>94</xdr:row>
      <xdr:rowOff>1803400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7E841299-2B6D-4398-B5B0-C5C21E91F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237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25400</xdr:rowOff>
    </xdr:from>
    <xdr:to>
      <xdr:col>8</xdr:col>
      <xdr:colOff>1889125</xdr:colOff>
      <xdr:row>95</xdr:row>
      <xdr:rowOff>1803400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3F170687-C332-40C6-9860-DA2137231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0525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25400</xdr:rowOff>
    </xdr:from>
    <xdr:to>
      <xdr:col>8</xdr:col>
      <xdr:colOff>1889125</xdr:colOff>
      <xdr:row>101</xdr:row>
      <xdr:rowOff>1803400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D5EBD363-AB35-4EFE-BA29-D84265FEE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434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25400</xdr:rowOff>
    </xdr:from>
    <xdr:to>
      <xdr:col>8</xdr:col>
      <xdr:colOff>1889125</xdr:colOff>
      <xdr:row>102</xdr:row>
      <xdr:rowOff>1803400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59EC2CD2-4303-49AB-9F22-303EC901B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3263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25400</xdr:rowOff>
    </xdr:from>
    <xdr:to>
      <xdr:col>8</xdr:col>
      <xdr:colOff>1889125</xdr:colOff>
      <xdr:row>103</xdr:row>
      <xdr:rowOff>1803400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A768824D-4B57-4263-BD92-6CC6EC5FD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092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25400</xdr:rowOff>
    </xdr:from>
    <xdr:to>
      <xdr:col>8</xdr:col>
      <xdr:colOff>1889125</xdr:colOff>
      <xdr:row>104</xdr:row>
      <xdr:rowOff>1803400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69802C02-F6A1-48BC-9CE2-590CCF5B2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921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25400</xdr:rowOff>
    </xdr:from>
    <xdr:to>
      <xdr:col>8</xdr:col>
      <xdr:colOff>1889125</xdr:colOff>
      <xdr:row>105</xdr:row>
      <xdr:rowOff>1803400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7CA2547-B746-4300-AA21-1808F3C4A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50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25400</xdr:rowOff>
    </xdr:from>
    <xdr:to>
      <xdr:col>8</xdr:col>
      <xdr:colOff>1889125</xdr:colOff>
      <xdr:row>106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BE12E7DC-C5E3-45EF-931C-E484390F6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7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25400</xdr:rowOff>
    </xdr:from>
    <xdr:to>
      <xdr:col>8</xdr:col>
      <xdr:colOff>1889125</xdr:colOff>
      <xdr:row>107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52352EEE-9DA3-4EDA-BC1D-09CB88CC1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407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25400</xdr:rowOff>
    </xdr:from>
    <xdr:to>
      <xdr:col>8</xdr:col>
      <xdr:colOff>1889125</xdr:colOff>
      <xdr:row>124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58E02184-3144-4072-B8ED-464ABAA4E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93633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25400</xdr:rowOff>
    </xdr:from>
    <xdr:to>
      <xdr:col>8</xdr:col>
      <xdr:colOff>1889125</xdr:colOff>
      <xdr:row>129</xdr:row>
      <xdr:rowOff>1803400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44E4BFF2-F441-4EDD-85A9-A19D7955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5073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25400</xdr:rowOff>
    </xdr:from>
    <xdr:to>
      <xdr:col>8</xdr:col>
      <xdr:colOff>1889125</xdr:colOff>
      <xdr:row>131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6E965734-4236-42D8-87B6-5ADF1B156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574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25400</xdr:rowOff>
    </xdr:from>
    <xdr:to>
      <xdr:col>8</xdr:col>
      <xdr:colOff>1889125</xdr:colOff>
      <xdr:row>132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C7D2A752-5EB7-447E-B085-73B31887E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40320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ch%20v10.8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Settings"/>
      <sheetName val="MaterialsTranslate"/>
      <sheetName val="MaterialsTypes"/>
      <sheetName val="Colors"/>
      <sheetName val="Категории"/>
      <sheetName val="Manufactures"/>
      <sheetName val="1C"/>
      <sheetName val="Перенос в 1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Style/Color</v>
          </cell>
          <cell r="I1" t="str">
            <v>Состав</v>
          </cell>
          <cell r="W1" t="str">
            <v>Style</v>
          </cell>
        </row>
        <row r="2">
          <cell r="A2" t="str">
            <v>ADVANCER POLOwhite</v>
          </cell>
          <cell r="I2" t="str">
            <v>100% хлопок</v>
          </cell>
          <cell r="W2" t="str">
            <v>ADVANCER POLO</v>
          </cell>
        </row>
        <row r="3">
          <cell r="A3" t="str">
            <v>ADVANCER POLOwhite</v>
          </cell>
          <cell r="I3" t="str">
            <v>100% хлопок</v>
          </cell>
          <cell r="W3" t="str">
            <v>ADVANCER POLO</v>
          </cell>
        </row>
        <row r="4">
          <cell r="A4" t="str">
            <v>ADVANCER POLOwhite</v>
          </cell>
          <cell r="I4" t="str">
            <v>100% хлопок</v>
          </cell>
          <cell r="W4" t="str">
            <v>ADVANCER POLO</v>
          </cell>
        </row>
        <row r="5">
          <cell r="A5" t="str">
            <v>BADGER POLOgrey</v>
          </cell>
          <cell r="I5" t="str">
            <v>100% хлопок</v>
          </cell>
          <cell r="W5" t="str">
            <v>BADGER POLO</v>
          </cell>
        </row>
        <row r="6">
          <cell r="A6" t="str">
            <v>BADGER POLOgrey</v>
          </cell>
          <cell r="I6" t="str">
            <v>100% хлопок</v>
          </cell>
          <cell r="W6" t="str">
            <v>BADGER POLO</v>
          </cell>
        </row>
        <row r="7">
          <cell r="A7" t="str">
            <v>BADGER POLOgrey</v>
          </cell>
          <cell r="I7" t="str">
            <v>100% хлопок</v>
          </cell>
          <cell r="W7" t="str">
            <v>BADGER POLO</v>
          </cell>
        </row>
        <row r="8">
          <cell r="A8" t="str">
            <v>BADGER POLOgrey</v>
          </cell>
          <cell r="I8" t="str">
            <v>100% хлопок</v>
          </cell>
          <cell r="W8" t="str">
            <v>BADGER POLO</v>
          </cell>
        </row>
        <row r="9">
          <cell r="A9" t="str">
            <v>BADGER POLOgrey</v>
          </cell>
          <cell r="I9" t="str">
            <v>100% хлопок</v>
          </cell>
          <cell r="W9" t="str">
            <v>BADGER POLO</v>
          </cell>
        </row>
        <row r="10">
          <cell r="A10" t="str">
            <v>BOATER S1702black</v>
          </cell>
          <cell r="I10" t="str">
            <v>100% бумага</v>
          </cell>
          <cell r="W10" t="str">
            <v>BOATER S1702</v>
          </cell>
        </row>
        <row r="11">
          <cell r="A11" t="str">
            <v>BOATER S1702blue</v>
          </cell>
          <cell r="I11" t="str">
            <v>100% бумага</v>
          </cell>
          <cell r="W11" t="str">
            <v>BOATER S1702</v>
          </cell>
        </row>
        <row r="12">
          <cell r="A12" t="str">
            <v>BOATER S1704beige</v>
          </cell>
          <cell r="I12" t="str">
            <v>100% солома</v>
          </cell>
          <cell r="W12" t="str">
            <v>BOATER S1704</v>
          </cell>
        </row>
        <row r="13">
          <cell r="A13" t="str">
            <v>BOATER S1704black</v>
          </cell>
          <cell r="I13" t="str">
            <v>100% солома</v>
          </cell>
          <cell r="W13" t="str">
            <v>BOATER S1704</v>
          </cell>
        </row>
        <row r="14">
          <cell r="A14" t="str">
            <v>BOATER S1704tobacco</v>
          </cell>
          <cell r="I14" t="str">
            <v>100% солома</v>
          </cell>
          <cell r="W14" t="str">
            <v>BOATER S1704</v>
          </cell>
        </row>
        <row r="15">
          <cell r="A15" t="str">
            <v>BOATER S1705natural</v>
          </cell>
          <cell r="I15" t="str">
            <v>60% полиэстер - 40% бумага</v>
          </cell>
          <cell r="W15" t="str">
            <v>BOATER S1705</v>
          </cell>
        </row>
        <row r="16">
          <cell r="A16" t="str">
            <v>BOXER S1701beige</v>
          </cell>
          <cell r="I16" t="str">
            <v>98% хлопок - 2% эластан</v>
          </cell>
          <cell r="W16" t="str">
            <v>BOXER S1701</v>
          </cell>
        </row>
        <row r="17">
          <cell r="A17" t="str">
            <v>BOXER S1701beige</v>
          </cell>
          <cell r="I17" t="str">
            <v>98% хлопок - 2% эластан</v>
          </cell>
          <cell r="W17" t="str">
            <v>BOXER S1701</v>
          </cell>
        </row>
        <row r="18">
          <cell r="A18" t="str">
            <v>BOXER S1701beige</v>
          </cell>
          <cell r="I18" t="str">
            <v>98% хлопок - 2% эластан</v>
          </cell>
          <cell r="W18" t="str">
            <v>BOXER S1701</v>
          </cell>
        </row>
        <row r="19">
          <cell r="A19" t="str">
            <v>BOXER S1701beige</v>
          </cell>
          <cell r="I19" t="str">
            <v>98% хлопок - 2% эластан</v>
          </cell>
          <cell r="W19" t="str">
            <v>BOXER S1701</v>
          </cell>
        </row>
        <row r="20">
          <cell r="A20" t="str">
            <v>BOXER S1701beige</v>
          </cell>
          <cell r="I20" t="str">
            <v>98% хлопок - 2% эластан</v>
          </cell>
          <cell r="W20" t="str">
            <v>BOXER S1701</v>
          </cell>
        </row>
        <row r="21">
          <cell r="A21" t="str">
            <v>BUCKET S1701black</v>
          </cell>
          <cell r="I21" t="str">
            <v>100% хлопок</v>
          </cell>
          <cell r="W21" t="str">
            <v>BUCKET S1701</v>
          </cell>
        </row>
        <row r="22">
          <cell r="A22" t="str">
            <v>BUCKET S1701black</v>
          </cell>
          <cell r="I22" t="str">
            <v>100% хлопок</v>
          </cell>
          <cell r="W22" t="str">
            <v>BUCKET S1701</v>
          </cell>
        </row>
        <row r="23">
          <cell r="A23" t="str">
            <v>BUCKET S1702blue</v>
          </cell>
          <cell r="I23" t="str">
            <v>100% полиэстер</v>
          </cell>
          <cell r="W23" t="str">
            <v>BUCKET S1702</v>
          </cell>
        </row>
        <row r="24">
          <cell r="A24" t="str">
            <v>BUCKET S1702blue</v>
          </cell>
          <cell r="I24" t="str">
            <v>100% полиэстер</v>
          </cell>
          <cell r="W24" t="str">
            <v>BUCKET S1702</v>
          </cell>
        </row>
        <row r="25">
          <cell r="A25" t="str">
            <v>BUCKET S1703red</v>
          </cell>
          <cell r="I25" t="str">
            <v>100% полиэстер</v>
          </cell>
          <cell r="W25" t="str">
            <v>BUCKET S1703</v>
          </cell>
        </row>
        <row r="26">
          <cell r="A26" t="str">
            <v>BUCKET S1703red</v>
          </cell>
          <cell r="I26" t="str">
            <v>100% полиэстер</v>
          </cell>
          <cell r="W26" t="str">
            <v>BUCKET S1703</v>
          </cell>
        </row>
        <row r="27">
          <cell r="A27" t="str">
            <v>BUCKET S1705beige</v>
          </cell>
          <cell r="I27" t="str">
            <v>100% полиэстер</v>
          </cell>
          <cell r="W27" t="str">
            <v>BUCKET S1705</v>
          </cell>
        </row>
        <row r="28">
          <cell r="A28" t="str">
            <v>BUCKET S1705beige</v>
          </cell>
          <cell r="I28" t="str">
            <v>100% полиэстер</v>
          </cell>
          <cell r="W28" t="str">
            <v>BUCKET S1705</v>
          </cell>
        </row>
        <row r="29">
          <cell r="A29" t="str">
            <v>CONQUEST CANVASdarkgrey</v>
          </cell>
          <cell r="I29" t="str">
            <v>100% хлопок</v>
          </cell>
          <cell r="W29" t="str">
            <v>CONQUEST CANVAS</v>
          </cell>
        </row>
        <row r="30">
          <cell r="A30" t="str">
            <v>CONQUEST CANVASdarkgrey</v>
          </cell>
          <cell r="I30" t="str">
            <v>100% хлопок</v>
          </cell>
          <cell r="W30" t="str">
            <v>CONQUEST CANVAS</v>
          </cell>
        </row>
        <row r="31">
          <cell r="A31" t="str">
            <v>CONQUEST POLOblue</v>
          </cell>
          <cell r="I31" t="str">
            <v>100% хлопок</v>
          </cell>
          <cell r="W31" t="str">
            <v>CONQUEST POLO</v>
          </cell>
        </row>
        <row r="32">
          <cell r="A32" t="str">
            <v>CONQUEST POLOblue</v>
          </cell>
          <cell r="I32" t="str">
            <v>100% хлопок</v>
          </cell>
          <cell r="W32" t="str">
            <v>CONQUEST POLO</v>
          </cell>
        </row>
        <row r="33">
          <cell r="A33" t="str">
            <v>CONQUEST POLOblue</v>
          </cell>
          <cell r="I33" t="str">
            <v>100% хлопок</v>
          </cell>
          <cell r="W33" t="str">
            <v>CONQUEST POLO</v>
          </cell>
        </row>
        <row r="34">
          <cell r="A34" t="str">
            <v>CONQUEST POLOblue</v>
          </cell>
          <cell r="I34" t="str">
            <v>100% хлопок</v>
          </cell>
          <cell r="W34" t="str">
            <v>CONQUEST POLO</v>
          </cell>
        </row>
        <row r="35">
          <cell r="A35" t="str">
            <v>CONQUEST POLOblue</v>
          </cell>
          <cell r="I35" t="str">
            <v>100% хлопок</v>
          </cell>
          <cell r="W35" t="str">
            <v>CONQUEST POLO</v>
          </cell>
        </row>
        <row r="36">
          <cell r="A36" t="str">
            <v>CONQUEST POLOblue</v>
          </cell>
          <cell r="I36" t="str">
            <v>100% хлопок</v>
          </cell>
          <cell r="W36" t="str">
            <v>CONQUEST POLO</v>
          </cell>
        </row>
        <row r="37">
          <cell r="A37" t="str">
            <v>CONQUEST POLOgreen</v>
          </cell>
          <cell r="I37" t="str">
            <v>100% хлопок</v>
          </cell>
          <cell r="W37" t="str">
            <v>CONQUEST POLO</v>
          </cell>
        </row>
        <row r="38">
          <cell r="A38" t="str">
            <v>CONQUEST POLOgreen</v>
          </cell>
          <cell r="I38" t="str">
            <v>100% хлопок</v>
          </cell>
          <cell r="W38" t="str">
            <v>CONQUEST POLO</v>
          </cell>
        </row>
        <row r="39">
          <cell r="A39" t="str">
            <v>CONQUEST POLOgreen</v>
          </cell>
          <cell r="I39" t="str">
            <v>100% хлопок</v>
          </cell>
          <cell r="W39" t="str">
            <v>CONQUEST POLO</v>
          </cell>
        </row>
        <row r="40">
          <cell r="A40" t="str">
            <v>CONQUEST POLOgrey</v>
          </cell>
          <cell r="I40" t="str">
            <v>100% хлопок</v>
          </cell>
          <cell r="W40" t="str">
            <v>CONQUEST POLO</v>
          </cell>
        </row>
        <row r="41">
          <cell r="A41" t="str">
            <v>CONQUEST POLOgrey</v>
          </cell>
          <cell r="I41" t="str">
            <v>100% хлопок</v>
          </cell>
          <cell r="W41" t="str">
            <v>CONQUEST POLO</v>
          </cell>
        </row>
        <row r="42">
          <cell r="A42" t="str">
            <v>CONQUEST POLOgrey</v>
          </cell>
          <cell r="I42" t="str">
            <v>100% хлопок</v>
          </cell>
          <cell r="W42" t="str">
            <v>CONQUEST POLO</v>
          </cell>
        </row>
        <row r="43">
          <cell r="A43" t="str">
            <v>CONQUEST POLOgrey</v>
          </cell>
          <cell r="I43" t="str">
            <v>100% хлопок</v>
          </cell>
          <cell r="W43" t="str">
            <v>CONQUEST POLO</v>
          </cell>
        </row>
        <row r="44">
          <cell r="A44" t="str">
            <v>CONQUEST POLOgrey</v>
          </cell>
          <cell r="I44" t="str">
            <v>100% хлопок</v>
          </cell>
          <cell r="W44" t="str">
            <v>CONQUEST POLO</v>
          </cell>
        </row>
        <row r="45">
          <cell r="A45" t="str">
            <v>CONQUEST POLOgrey</v>
          </cell>
          <cell r="I45" t="str">
            <v>100% хлопок</v>
          </cell>
          <cell r="W45" t="str">
            <v>CONQUEST POLO</v>
          </cell>
        </row>
        <row r="46">
          <cell r="A46" t="str">
            <v>CONQUEST POLOgrey</v>
          </cell>
          <cell r="I46" t="str">
            <v>100% хлопок</v>
          </cell>
          <cell r="W46" t="str">
            <v>CONQUEST POLO</v>
          </cell>
        </row>
        <row r="47">
          <cell r="A47" t="str">
            <v>CONQUEST POLOnavy</v>
          </cell>
          <cell r="I47" t="str">
            <v>100% хлопок</v>
          </cell>
          <cell r="W47" t="str">
            <v>CONQUEST POLO</v>
          </cell>
        </row>
        <row r="48">
          <cell r="A48" t="str">
            <v>CONQUEST POLOnavy</v>
          </cell>
          <cell r="I48" t="str">
            <v>100% хлопок</v>
          </cell>
          <cell r="W48" t="str">
            <v>CONQUEST POLO</v>
          </cell>
        </row>
        <row r="49">
          <cell r="A49" t="str">
            <v>CONQUEST POLOnavy</v>
          </cell>
          <cell r="I49" t="str">
            <v>100% хлопок</v>
          </cell>
          <cell r="W49" t="str">
            <v>CONQUEST POLO</v>
          </cell>
        </row>
        <row r="50">
          <cell r="A50" t="str">
            <v>CONQUEST POLOnavy</v>
          </cell>
          <cell r="I50" t="str">
            <v>100% хлопок</v>
          </cell>
          <cell r="W50" t="str">
            <v>CONQUEST POLO</v>
          </cell>
        </row>
        <row r="51">
          <cell r="A51" t="str">
            <v>CONQUEST POLOnavy</v>
          </cell>
          <cell r="I51" t="str">
            <v>100% хлопок</v>
          </cell>
          <cell r="W51" t="str">
            <v>CONQUEST POLO</v>
          </cell>
        </row>
        <row r="52">
          <cell r="A52" t="str">
            <v>CONQUEST POLOnavy</v>
          </cell>
          <cell r="I52" t="str">
            <v>100% хлопок</v>
          </cell>
          <cell r="W52" t="str">
            <v>CONQUEST POLO</v>
          </cell>
        </row>
        <row r="53">
          <cell r="A53" t="str">
            <v>CONQUEST POLOnavy</v>
          </cell>
          <cell r="I53" t="str">
            <v>100% хлопок</v>
          </cell>
          <cell r="W53" t="str">
            <v>CONQUEST POLO</v>
          </cell>
        </row>
        <row r="54">
          <cell r="A54" t="str">
            <v>CONQUEST POLOTurquoise</v>
          </cell>
          <cell r="I54" t="str">
            <v>100% хлопок</v>
          </cell>
          <cell r="W54" t="str">
            <v>CONQUEST POLO</v>
          </cell>
        </row>
        <row r="55">
          <cell r="A55" t="str">
            <v>CONQUEST POLOTurquoise</v>
          </cell>
          <cell r="I55" t="str">
            <v>100% хлопок</v>
          </cell>
          <cell r="W55" t="str">
            <v>CONQUEST POLO</v>
          </cell>
        </row>
        <row r="56">
          <cell r="A56" t="str">
            <v>CONQUEST POLOTurquoise</v>
          </cell>
          <cell r="I56" t="str">
            <v>100% хлопок</v>
          </cell>
          <cell r="W56" t="str">
            <v>CONQUEST POLO</v>
          </cell>
        </row>
        <row r="57">
          <cell r="A57" t="str">
            <v>CONQUEST POLOTurquoise</v>
          </cell>
          <cell r="I57" t="str">
            <v>100% хлопок</v>
          </cell>
          <cell r="W57" t="str">
            <v>CONQUEST POLO</v>
          </cell>
        </row>
        <row r="58">
          <cell r="A58" t="str">
            <v>CONQUEST POLOTurquoise</v>
          </cell>
          <cell r="I58" t="str">
            <v>100% хлопок</v>
          </cell>
          <cell r="W58" t="str">
            <v>CONQUEST POLO</v>
          </cell>
        </row>
        <row r="59">
          <cell r="A59" t="str">
            <v>CONQUEST POLOTurquoise</v>
          </cell>
          <cell r="I59" t="str">
            <v>100% хлопок</v>
          </cell>
          <cell r="W59" t="str">
            <v>CONQUEST POLO</v>
          </cell>
        </row>
        <row r="60">
          <cell r="A60" t="str">
            <v>CONQUEST S1701blue</v>
          </cell>
          <cell r="I60" t="str">
            <v>100% лен</v>
          </cell>
          <cell r="W60" t="str">
            <v>CONQUEST S1701</v>
          </cell>
        </row>
        <row r="61">
          <cell r="A61" t="str">
            <v>CONQUEST S1701blue</v>
          </cell>
          <cell r="I61" t="str">
            <v>100% лен</v>
          </cell>
          <cell r="W61" t="str">
            <v>CONQUEST S1701</v>
          </cell>
        </row>
        <row r="62">
          <cell r="A62" t="str">
            <v>CONQUEST S1701blue</v>
          </cell>
          <cell r="I62" t="str">
            <v>100% лен</v>
          </cell>
          <cell r="W62" t="str">
            <v>CONQUEST S1701</v>
          </cell>
        </row>
        <row r="63">
          <cell r="A63" t="str">
            <v>CONQUEST S1701blue</v>
          </cell>
          <cell r="I63" t="str">
            <v>100% лен</v>
          </cell>
          <cell r="W63" t="str">
            <v>CONQUEST S1701</v>
          </cell>
        </row>
        <row r="64">
          <cell r="A64" t="str">
            <v>CONQUEST S1701grey</v>
          </cell>
          <cell r="I64" t="str">
            <v>100% лен</v>
          </cell>
          <cell r="W64" t="str">
            <v>CONQUEST S1701</v>
          </cell>
        </row>
        <row r="65">
          <cell r="A65" t="str">
            <v>CONQUEST S1701grey</v>
          </cell>
          <cell r="I65" t="str">
            <v>100% лен</v>
          </cell>
          <cell r="W65" t="str">
            <v>CONQUEST S1701</v>
          </cell>
        </row>
        <row r="66">
          <cell r="A66" t="str">
            <v>CONQUEST S1701grey</v>
          </cell>
          <cell r="I66" t="str">
            <v>100% лен</v>
          </cell>
          <cell r="W66" t="str">
            <v>CONQUEST S1701</v>
          </cell>
        </row>
        <row r="67">
          <cell r="A67" t="str">
            <v>CONQUEST S1701grey</v>
          </cell>
          <cell r="I67" t="str">
            <v>100% лен</v>
          </cell>
          <cell r="W67" t="str">
            <v>CONQUEST S1701</v>
          </cell>
        </row>
        <row r="68">
          <cell r="A68" t="str">
            <v>CONQUEST WAXbrown</v>
          </cell>
          <cell r="I68" t="str">
            <v>100% хлопок</v>
          </cell>
          <cell r="W68" t="str">
            <v>CONQUEST WAX</v>
          </cell>
        </row>
        <row r="69">
          <cell r="A69" t="str">
            <v>CONQUEST WAXbrown</v>
          </cell>
          <cell r="I69" t="str">
            <v>100% хлопок</v>
          </cell>
          <cell r="W69" t="str">
            <v>CONQUEST WAX</v>
          </cell>
        </row>
        <row r="70">
          <cell r="A70" t="str">
            <v>CONQUEST WAXbrown</v>
          </cell>
          <cell r="I70" t="str">
            <v>100% хлопок</v>
          </cell>
          <cell r="W70" t="str">
            <v>CONQUEST WAX</v>
          </cell>
        </row>
        <row r="71">
          <cell r="A71" t="str">
            <v>DISCOVERY S1701blue</v>
          </cell>
          <cell r="I71" t="str">
            <v>100% лен</v>
          </cell>
          <cell r="W71" t="str">
            <v>DISCOVERY S1701</v>
          </cell>
        </row>
        <row r="72">
          <cell r="A72" t="str">
            <v>DISCOVERY S1701blue</v>
          </cell>
          <cell r="I72" t="str">
            <v>100% лен</v>
          </cell>
          <cell r="W72" t="str">
            <v>DISCOVERY S1701</v>
          </cell>
        </row>
        <row r="73">
          <cell r="A73" t="str">
            <v>DISCOVERY S1701blue</v>
          </cell>
          <cell r="I73" t="str">
            <v>100% лен</v>
          </cell>
          <cell r="W73" t="str">
            <v>DISCOVERY S1701</v>
          </cell>
        </row>
        <row r="74">
          <cell r="A74" t="str">
            <v>DISCOVERY S1701blue</v>
          </cell>
          <cell r="I74" t="str">
            <v>100% лен</v>
          </cell>
          <cell r="W74" t="str">
            <v>DISCOVERY S1701</v>
          </cell>
        </row>
        <row r="75">
          <cell r="A75" t="str">
            <v>DISCOVERY S1701blue</v>
          </cell>
          <cell r="I75" t="str">
            <v>100% лен</v>
          </cell>
          <cell r="W75" t="str">
            <v>DISCOVERY S1701</v>
          </cell>
        </row>
        <row r="76">
          <cell r="A76" t="str">
            <v>DISCOVERY S1701blue</v>
          </cell>
          <cell r="I76" t="str">
            <v>100% лен</v>
          </cell>
          <cell r="W76" t="str">
            <v>DISCOVERY S1701</v>
          </cell>
        </row>
        <row r="77">
          <cell r="A77" t="str">
            <v>DISCOVERY S1701blue</v>
          </cell>
          <cell r="I77" t="str">
            <v>100% лен</v>
          </cell>
          <cell r="W77" t="str">
            <v>DISCOVERY S1701</v>
          </cell>
        </row>
        <row r="78">
          <cell r="A78" t="str">
            <v>DISCOVERY S1701blue</v>
          </cell>
          <cell r="I78" t="str">
            <v>100% лен</v>
          </cell>
          <cell r="W78" t="str">
            <v>DISCOVERY S1701</v>
          </cell>
        </row>
        <row r="79">
          <cell r="A79" t="str">
            <v>DISPATCH S1602blue</v>
          </cell>
          <cell r="I79" t="str">
            <v>100% хлопок</v>
          </cell>
          <cell r="W79" t="str">
            <v>DISPATCH S1602</v>
          </cell>
        </row>
        <row r="80">
          <cell r="A80" t="str">
            <v>DISPATCH S1602blue</v>
          </cell>
          <cell r="I80" t="str">
            <v>100% хлопок</v>
          </cell>
          <cell r="W80" t="str">
            <v>DISPATCH S1602</v>
          </cell>
        </row>
        <row r="81">
          <cell r="A81" t="str">
            <v>DISPATCH S1602blue</v>
          </cell>
          <cell r="I81" t="str">
            <v>100% хлопок</v>
          </cell>
          <cell r="W81" t="str">
            <v>DISPATCH S1602</v>
          </cell>
        </row>
        <row r="82">
          <cell r="A82" t="str">
            <v>DISPATCH S1602blue</v>
          </cell>
          <cell r="I82" t="str">
            <v>100% хлопок</v>
          </cell>
          <cell r="W82" t="str">
            <v>DISPATCH S1602</v>
          </cell>
        </row>
        <row r="83">
          <cell r="A83" t="str">
            <v>DISPATCH S1602navy</v>
          </cell>
          <cell r="I83" t="str">
            <v>100% хлопок</v>
          </cell>
          <cell r="W83" t="str">
            <v>DISPATCH S1602</v>
          </cell>
        </row>
        <row r="84">
          <cell r="A84" t="str">
            <v>DISPATCH S1602navy</v>
          </cell>
          <cell r="I84" t="str">
            <v>100% хлопок</v>
          </cell>
          <cell r="W84" t="str">
            <v>DISPATCH S1602</v>
          </cell>
        </row>
        <row r="85">
          <cell r="A85" t="str">
            <v>DISPATCH S1602navy</v>
          </cell>
          <cell r="I85" t="str">
            <v>100% хлопок</v>
          </cell>
          <cell r="W85" t="str">
            <v>DISPATCH S1602</v>
          </cell>
        </row>
        <row r="86">
          <cell r="A86" t="str">
            <v>DISPATCH S1602navy</v>
          </cell>
          <cell r="I86" t="str">
            <v>100% хлопок</v>
          </cell>
          <cell r="W86" t="str">
            <v>DISPATCH S1602</v>
          </cell>
        </row>
        <row r="87">
          <cell r="A87" t="str">
            <v>DISPATCH S1602navy</v>
          </cell>
          <cell r="I87" t="str">
            <v>100% хлопок</v>
          </cell>
          <cell r="W87" t="str">
            <v>DISPATCH S1602</v>
          </cell>
        </row>
        <row r="88">
          <cell r="A88" t="str">
            <v>DISPATCH S1602navy</v>
          </cell>
          <cell r="I88" t="str">
            <v>100% хлопок</v>
          </cell>
          <cell r="W88" t="str">
            <v>DISPATCH S1602</v>
          </cell>
        </row>
        <row r="89">
          <cell r="A89" t="str">
            <v>DON GIOwhite</v>
          </cell>
          <cell r="I89" t="str">
            <v>100% бумага</v>
          </cell>
          <cell r="W89" t="str">
            <v>DON GIO</v>
          </cell>
        </row>
        <row r="90">
          <cell r="A90" t="str">
            <v>DON GIOwhite</v>
          </cell>
          <cell r="I90" t="str">
            <v>100% бумага</v>
          </cell>
          <cell r="W90" t="str">
            <v>DON GIO</v>
          </cell>
        </row>
        <row r="91">
          <cell r="A91" t="str">
            <v>DON GIOwhite</v>
          </cell>
          <cell r="I91" t="str">
            <v>100% бумага</v>
          </cell>
          <cell r="W91" t="str">
            <v>DON GIO</v>
          </cell>
        </row>
        <row r="92">
          <cell r="A92" t="str">
            <v>DON GIOwhite</v>
          </cell>
          <cell r="I92" t="str">
            <v>100% бумага</v>
          </cell>
          <cell r="W92" t="str">
            <v>DON GIO</v>
          </cell>
        </row>
        <row r="93">
          <cell r="A93" t="str">
            <v>DUKEnatural</v>
          </cell>
          <cell r="I93" t="str">
            <v>100% солома Тойо</v>
          </cell>
          <cell r="W93" t="str">
            <v>DUKE</v>
          </cell>
        </row>
        <row r="94">
          <cell r="A94" t="str">
            <v>DUKEnatural</v>
          </cell>
          <cell r="I94" t="str">
            <v>100% солома Тойо</v>
          </cell>
          <cell r="W94" t="str">
            <v>DUKE</v>
          </cell>
        </row>
        <row r="95">
          <cell r="A95" t="str">
            <v>DUKEnatural</v>
          </cell>
          <cell r="I95" t="str">
            <v>100% солома Тойо</v>
          </cell>
          <cell r="W95" t="str">
            <v>DUKE</v>
          </cell>
        </row>
        <row r="96">
          <cell r="A96" t="str">
            <v>MACCHICKgrey</v>
          </cell>
          <cell r="I96" t="str">
            <v>100% бумага</v>
          </cell>
          <cell r="W96" t="str">
            <v>MACCHICK</v>
          </cell>
        </row>
        <row r="97">
          <cell r="A97" t="str">
            <v>MACCHICKgrey</v>
          </cell>
          <cell r="I97" t="str">
            <v>100% бумага</v>
          </cell>
          <cell r="W97" t="str">
            <v>MACCHICK</v>
          </cell>
        </row>
        <row r="98">
          <cell r="A98" t="str">
            <v>MACESTERblue</v>
          </cell>
          <cell r="I98" t="str">
            <v>100% бумага</v>
          </cell>
          <cell r="W98" t="str">
            <v>MACESTER</v>
          </cell>
        </row>
        <row r="99">
          <cell r="A99" t="str">
            <v>MACESTERblue</v>
          </cell>
          <cell r="I99" t="str">
            <v>100% бумага</v>
          </cell>
          <cell r="W99" t="str">
            <v>MACESTER</v>
          </cell>
        </row>
        <row r="100">
          <cell r="A100" t="str">
            <v>MACFARLANnatural</v>
          </cell>
          <cell r="I100" t="str">
            <v>100% бумага</v>
          </cell>
          <cell r="W100" t="str">
            <v>MACFARLAN</v>
          </cell>
        </row>
        <row r="101">
          <cell r="A101" t="str">
            <v>MACQUEENwhite</v>
          </cell>
          <cell r="I101" t="str">
            <v>100% бумага</v>
          </cell>
          <cell r="W101" t="str">
            <v>MACQUEEN</v>
          </cell>
        </row>
        <row r="102">
          <cell r="A102" t="str">
            <v>PEREGRINAnatural</v>
          </cell>
          <cell r="I102" t="str">
            <v>100% бумага</v>
          </cell>
          <cell r="W102" t="str">
            <v>PEREGRINA</v>
          </cell>
        </row>
        <row r="103">
          <cell r="A103" t="str">
            <v>RANGE POLOwhite</v>
          </cell>
          <cell r="I103" t="str">
            <v>100% хлопок</v>
          </cell>
          <cell r="W103" t="str">
            <v>RANGE POLO</v>
          </cell>
        </row>
        <row r="104">
          <cell r="A104" t="str">
            <v>RANGE POLOwhite</v>
          </cell>
          <cell r="I104" t="str">
            <v>100% хлопок</v>
          </cell>
          <cell r="W104" t="str">
            <v>RANGE POLO</v>
          </cell>
        </row>
        <row r="105">
          <cell r="A105" t="str">
            <v>RANGE POLOwhite</v>
          </cell>
          <cell r="I105" t="str">
            <v>100% хлопок</v>
          </cell>
          <cell r="W105" t="str">
            <v>RANGE POLO</v>
          </cell>
        </row>
        <row r="106">
          <cell r="A106" t="str">
            <v>RANGE S1702blue</v>
          </cell>
          <cell r="I106" t="str">
            <v>100% лен</v>
          </cell>
          <cell r="W106" t="str">
            <v>RANGE S1702</v>
          </cell>
        </row>
        <row r="107">
          <cell r="A107" t="str">
            <v>RANGE S1702blue</v>
          </cell>
          <cell r="I107" t="str">
            <v>100% лен</v>
          </cell>
          <cell r="W107" t="str">
            <v>RANGE S1702</v>
          </cell>
        </row>
        <row r="108">
          <cell r="A108" t="str">
            <v>RANGE S1702blue</v>
          </cell>
          <cell r="I108" t="str">
            <v>100% лен</v>
          </cell>
          <cell r="W108" t="str">
            <v>RANGE S1702</v>
          </cell>
        </row>
        <row r="109">
          <cell r="A109" t="str">
            <v>RANGE S1702grey</v>
          </cell>
          <cell r="I109" t="str">
            <v>100% лен</v>
          </cell>
          <cell r="W109" t="str">
            <v>RANGE S1702</v>
          </cell>
        </row>
        <row r="110">
          <cell r="A110" t="str">
            <v>RANGE S1702grey</v>
          </cell>
          <cell r="I110" t="str">
            <v>100% лен</v>
          </cell>
          <cell r="W110" t="str">
            <v>RANGE S1702</v>
          </cell>
        </row>
        <row r="111">
          <cell r="A111" t="str">
            <v>RANGE S1702grey</v>
          </cell>
          <cell r="I111" t="str">
            <v>100% лен</v>
          </cell>
          <cell r="W111" t="str">
            <v>RANGE S1702</v>
          </cell>
        </row>
        <row r="112">
          <cell r="A112" t="str">
            <v>RANGE S1704blue</v>
          </cell>
          <cell r="I112" t="str">
            <v>100% лен</v>
          </cell>
          <cell r="W112" t="str">
            <v>RANGE S1704</v>
          </cell>
        </row>
        <row r="113">
          <cell r="A113" t="str">
            <v>RANGE S1704blue</v>
          </cell>
          <cell r="I113" t="str">
            <v>100% лен</v>
          </cell>
          <cell r="W113" t="str">
            <v>RANGE S1704</v>
          </cell>
        </row>
        <row r="114">
          <cell r="A114" t="str">
            <v>RANGE S1704blue</v>
          </cell>
          <cell r="I114" t="str">
            <v>100% лен</v>
          </cell>
          <cell r="W114" t="str">
            <v>RANGE S1704</v>
          </cell>
        </row>
        <row r="115">
          <cell r="A115" t="str">
            <v>RANGE S1704blue</v>
          </cell>
          <cell r="I115" t="str">
            <v>100% лен</v>
          </cell>
          <cell r="W115" t="str">
            <v>RANGE S1704</v>
          </cell>
        </row>
        <row r="116">
          <cell r="A116" t="str">
            <v>RANGE S1704blue</v>
          </cell>
          <cell r="I116" t="str">
            <v>100% лен</v>
          </cell>
          <cell r="W116" t="str">
            <v>RANGE S1704</v>
          </cell>
        </row>
        <row r="117">
          <cell r="A117" t="str">
            <v>RANGE S1704blue</v>
          </cell>
          <cell r="I117" t="str">
            <v>100% лен</v>
          </cell>
          <cell r="W117" t="str">
            <v>RANGE S1704</v>
          </cell>
        </row>
        <row r="118">
          <cell r="A118" t="str">
            <v>RANGE S1704blue</v>
          </cell>
          <cell r="I118" t="str">
            <v>100% лен</v>
          </cell>
          <cell r="W118" t="str">
            <v>RANGE S1704</v>
          </cell>
        </row>
        <row r="119">
          <cell r="A119" t="str">
            <v>RANGE S1704blue</v>
          </cell>
          <cell r="I119" t="str">
            <v>100% лен</v>
          </cell>
          <cell r="W119" t="str">
            <v>RANGE S1704</v>
          </cell>
        </row>
        <row r="120">
          <cell r="A120" t="str">
            <v>SCARF S1704blue</v>
          </cell>
          <cell r="I120" t="str">
            <v>75% полиэстер - 25% вискоза</v>
          </cell>
          <cell r="W120" t="str">
            <v>SCARF S1704</v>
          </cell>
        </row>
        <row r="121">
          <cell r="A121" t="str">
            <v>SCARF S1704pink</v>
          </cell>
          <cell r="I121" t="str">
            <v>75% полиэстер - 25% вискоза</v>
          </cell>
          <cell r="W121" t="str">
            <v>SCARF S1704</v>
          </cell>
        </row>
        <row r="122">
          <cell r="A122" t="str">
            <v>SCARF S1705blue</v>
          </cell>
          <cell r="I122" t="str">
            <v>75% полиэстер - 25% вискоза</v>
          </cell>
          <cell r="W122" t="str">
            <v>SCARF S1705</v>
          </cell>
        </row>
        <row r="123">
          <cell r="A123" t="str">
            <v>USURPER POLOgreen</v>
          </cell>
          <cell r="I123" t="str">
            <v>100% хлопок</v>
          </cell>
          <cell r="W123" t="str">
            <v>USURPER POLO</v>
          </cell>
        </row>
        <row r="124">
          <cell r="A124" t="str">
            <v>USURPER POLOgreen</v>
          </cell>
          <cell r="I124" t="str">
            <v>100% хлопок</v>
          </cell>
          <cell r="W124" t="str">
            <v>USURPER POLO</v>
          </cell>
        </row>
        <row r="125">
          <cell r="A125" t="str">
            <v>USURPER POLOgrey</v>
          </cell>
          <cell r="I125" t="str">
            <v>100% хлопок</v>
          </cell>
          <cell r="W125" t="str">
            <v>USURPER POLO</v>
          </cell>
        </row>
        <row r="126">
          <cell r="A126" t="str">
            <v>USURPER POLOgrey</v>
          </cell>
          <cell r="I126" t="str">
            <v>100% хлопок</v>
          </cell>
          <cell r="W126" t="str">
            <v>USURPER POLO</v>
          </cell>
        </row>
        <row r="127">
          <cell r="A127" t="str">
            <v>USURPER POLOgrey</v>
          </cell>
          <cell r="I127" t="str">
            <v>100% хлопок</v>
          </cell>
          <cell r="W127" t="str">
            <v>USURPER POLO</v>
          </cell>
        </row>
        <row r="128">
          <cell r="A128" t="str">
            <v>USURPER POLOred</v>
          </cell>
          <cell r="I128" t="str">
            <v>100% хлопок</v>
          </cell>
          <cell r="W128" t="str">
            <v>USURPER POLO</v>
          </cell>
        </row>
        <row r="129">
          <cell r="A129" t="str">
            <v>USURPER POLOred</v>
          </cell>
          <cell r="I129" t="str">
            <v>100% хлопок</v>
          </cell>
          <cell r="W129" t="str">
            <v>USURPER POLO</v>
          </cell>
        </row>
        <row r="130">
          <cell r="A130" t="str">
            <v>USURPER POLOred</v>
          </cell>
          <cell r="I130" t="str">
            <v>100% хлопок</v>
          </cell>
          <cell r="W130" t="str">
            <v>USURPER POLO</v>
          </cell>
        </row>
        <row r="131">
          <cell r="A131" t="str">
            <v>USURPER POLOTurquoise</v>
          </cell>
          <cell r="I131" t="str">
            <v>100% хлопок</v>
          </cell>
          <cell r="W131" t="str">
            <v>USURPER POLO</v>
          </cell>
        </row>
        <row r="132">
          <cell r="A132" t="str">
            <v>USURPER POLOTurquoise</v>
          </cell>
          <cell r="I132" t="str">
            <v>100% хлопок</v>
          </cell>
          <cell r="W132" t="str">
            <v>USURPER POLO</v>
          </cell>
        </row>
        <row r="133">
          <cell r="A133" t="str">
            <v>USURPER POLOTurquoise</v>
          </cell>
          <cell r="I133" t="str">
            <v>100% хлопок</v>
          </cell>
          <cell r="W133" t="str">
            <v>USURPER POLO</v>
          </cell>
        </row>
        <row r="134">
          <cell r="A134" t="str">
            <v>USURPER POLOwhite</v>
          </cell>
          <cell r="I134" t="str">
            <v>100% хлопок</v>
          </cell>
          <cell r="W134" t="str">
            <v>USURPER POLO</v>
          </cell>
        </row>
        <row r="135">
          <cell r="A135" t="str">
            <v>USURPER POLOwhite</v>
          </cell>
          <cell r="I135" t="str">
            <v>100% хлопок</v>
          </cell>
          <cell r="W135" t="str">
            <v>USURPER POLO</v>
          </cell>
        </row>
        <row r="136">
          <cell r="A136" t="str">
            <v>USURPER POLOwhite</v>
          </cell>
          <cell r="I136" t="str">
            <v>100% хлопок</v>
          </cell>
          <cell r="W136" t="str">
            <v>USURPER POLO</v>
          </cell>
        </row>
        <row r="137">
          <cell r="A137" t="str">
            <v>USURPER S1707blue</v>
          </cell>
          <cell r="I137" t="str">
            <v>100% шелк</v>
          </cell>
          <cell r="W137" t="str">
            <v>USURPER S1707</v>
          </cell>
        </row>
        <row r="138">
          <cell r="A138" t="str">
            <v>USURPER S1707blue</v>
          </cell>
          <cell r="I138" t="str">
            <v>100% шелк</v>
          </cell>
          <cell r="W138" t="str">
            <v>USURPER S1707</v>
          </cell>
        </row>
        <row r="139">
          <cell r="A139" t="str">
            <v>USURPER S1707blue</v>
          </cell>
          <cell r="I139" t="str">
            <v>100% шелк</v>
          </cell>
          <cell r="W139" t="str">
            <v>USURPER S1707</v>
          </cell>
        </row>
        <row r="140">
          <cell r="A140" t="str">
            <v>USURPER S1707blue</v>
          </cell>
          <cell r="I140" t="str">
            <v>100% шелк</v>
          </cell>
          <cell r="W140" t="str">
            <v>USURPER S1707</v>
          </cell>
        </row>
        <row r="141">
          <cell r="A141" t="str">
            <v>USURPER S1707blue</v>
          </cell>
          <cell r="I141" t="str">
            <v>100% шелк</v>
          </cell>
          <cell r="W141" t="str">
            <v>USURPER S1707</v>
          </cell>
        </row>
        <row r="142">
          <cell r="A142" t="str">
            <v>USURPER S1707blue</v>
          </cell>
          <cell r="I142" t="str">
            <v>100% шелк</v>
          </cell>
          <cell r="W142" t="str">
            <v>USURPER S1707</v>
          </cell>
        </row>
        <row r="143">
          <cell r="A143" t="str">
            <v>USURPER S1707blue</v>
          </cell>
          <cell r="I143" t="str">
            <v>100% шелк</v>
          </cell>
          <cell r="W143" t="str">
            <v>USURPER S1707</v>
          </cell>
        </row>
        <row r="144">
          <cell r="A144" t="str">
            <v>USURPER S1707blue</v>
          </cell>
          <cell r="I144" t="str">
            <v>100% шелк</v>
          </cell>
          <cell r="W144" t="str">
            <v>USURPER S1707</v>
          </cell>
        </row>
        <row r="145">
          <cell r="A145" t="str">
            <v>USURPER S1707grey</v>
          </cell>
          <cell r="I145" t="str">
            <v>100% шелк</v>
          </cell>
          <cell r="W145" t="str">
            <v>USURPER S1707</v>
          </cell>
        </row>
        <row r="146">
          <cell r="A146" t="str">
            <v>USURPER S1707grey</v>
          </cell>
          <cell r="I146" t="str">
            <v>100% шелк</v>
          </cell>
          <cell r="W146" t="str">
            <v>USURPER S1707</v>
          </cell>
        </row>
        <row r="147">
          <cell r="A147" t="str">
            <v>USURPER S1707grey</v>
          </cell>
          <cell r="I147" t="str">
            <v>100% шелк</v>
          </cell>
          <cell r="W147" t="str">
            <v>USURPER S1707</v>
          </cell>
        </row>
        <row r="148">
          <cell r="A148" t="str">
            <v>USURPER S1707grey</v>
          </cell>
          <cell r="I148" t="str">
            <v>100% шелк</v>
          </cell>
          <cell r="W148" t="str">
            <v>USURPER S1707</v>
          </cell>
        </row>
        <row r="149">
          <cell r="A149" t="str">
            <v>USURPER S1707grey</v>
          </cell>
          <cell r="I149" t="str">
            <v>100% шелк</v>
          </cell>
          <cell r="W149" t="str">
            <v>USURPER S1707</v>
          </cell>
        </row>
        <row r="150">
          <cell r="A150" t="str">
            <v>USURPER S1707grey</v>
          </cell>
          <cell r="I150" t="str">
            <v>100% шелк</v>
          </cell>
          <cell r="W150" t="str">
            <v>USURPER S1707</v>
          </cell>
        </row>
        <row r="151">
          <cell r="A151" t="str">
            <v>USURPER S1707grey</v>
          </cell>
          <cell r="I151" t="str">
            <v>100% шелк</v>
          </cell>
          <cell r="W151" t="str">
            <v>USURPER S1707</v>
          </cell>
        </row>
        <row r="152">
          <cell r="A152" t="str">
            <v>USURPER S1707grey</v>
          </cell>
          <cell r="I152" t="str">
            <v>100% шелк</v>
          </cell>
          <cell r="W152" t="str">
            <v>USURPER S1707</v>
          </cell>
        </row>
        <row r="153">
          <cell r="A153" t="str">
            <v>ADVANCER W16 002blue</v>
          </cell>
          <cell r="I153" t="str">
            <v>100% хлопок</v>
          </cell>
          <cell r="W153" t="str">
            <v>ADVANCER W16 002</v>
          </cell>
        </row>
        <row r="154">
          <cell r="A154" t="str">
            <v>ADVANCER W16 002blue</v>
          </cell>
          <cell r="I154" t="str">
            <v>100% хлопок</v>
          </cell>
          <cell r="W154" t="str">
            <v>ADVANCER W16 002</v>
          </cell>
        </row>
        <row r="155">
          <cell r="A155" t="str">
            <v>ADVANCER W16 002blue</v>
          </cell>
          <cell r="I155" t="str">
            <v>100% хлопок</v>
          </cell>
          <cell r="W155" t="str">
            <v>ADVANCER W16 002</v>
          </cell>
        </row>
        <row r="156">
          <cell r="A156" t="str">
            <v>ADVANCER W16 002blue</v>
          </cell>
          <cell r="I156" t="str">
            <v>100% хлопок</v>
          </cell>
          <cell r="W156" t="str">
            <v>ADVANCER W16 002</v>
          </cell>
        </row>
        <row r="157">
          <cell r="A157" t="str">
            <v>ADVANCER W16 002blue</v>
          </cell>
          <cell r="I157" t="str">
            <v>100% хлопок</v>
          </cell>
          <cell r="W157" t="str">
            <v>ADVANCER W16 002</v>
          </cell>
        </row>
        <row r="158">
          <cell r="A158" t="str">
            <v>ADVANCER W16 002blue</v>
          </cell>
          <cell r="I158" t="str">
            <v>100% хлопок</v>
          </cell>
          <cell r="W158" t="str">
            <v>ADVANCER W16 002</v>
          </cell>
        </row>
        <row r="159">
          <cell r="A159" t="str">
            <v>ADVANCER W16 002blue</v>
          </cell>
          <cell r="I159" t="str">
            <v>100% хлопок</v>
          </cell>
          <cell r="W159" t="str">
            <v>ADVANCER W16 002</v>
          </cell>
        </row>
        <row r="160">
          <cell r="A160" t="str">
            <v>ADVANCER W16 002brown</v>
          </cell>
          <cell r="I160" t="str">
            <v>100% хлопок</v>
          </cell>
          <cell r="W160" t="str">
            <v>ADVANCER W16 002</v>
          </cell>
        </row>
        <row r="161">
          <cell r="A161" t="str">
            <v>ADVANCER W16 002brown</v>
          </cell>
          <cell r="I161" t="str">
            <v>100% хлопок</v>
          </cell>
          <cell r="W161" t="str">
            <v>ADVANCER W16 002</v>
          </cell>
        </row>
        <row r="162">
          <cell r="A162" t="str">
            <v>ADVANCER W16 002brown</v>
          </cell>
          <cell r="I162" t="str">
            <v>100% хлопок</v>
          </cell>
          <cell r="W162" t="str">
            <v>ADVANCER W16 002</v>
          </cell>
        </row>
        <row r="163">
          <cell r="A163" t="str">
            <v>BADGER KINGblack</v>
          </cell>
          <cell r="I163" t="str">
            <v>100% натуральня кожа</v>
          </cell>
          <cell r="W163" t="str">
            <v>BADGER KING</v>
          </cell>
        </row>
        <row r="164">
          <cell r="A164" t="str">
            <v>BADGER KINGblack</v>
          </cell>
          <cell r="I164" t="str">
            <v>100% натуральня кожа</v>
          </cell>
          <cell r="W164" t="str">
            <v>BADGER KING</v>
          </cell>
        </row>
        <row r="165">
          <cell r="A165" t="str">
            <v>BADGER KINGblack</v>
          </cell>
          <cell r="I165" t="str">
            <v>100% натуральня кожа</v>
          </cell>
          <cell r="W165" t="str">
            <v>BADGER KING</v>
          </cell>
        </row>
        <row r="166">
          <cell r="A166" t="str">
            <v>BADGER KINGblack</v>
          </cell>
          <cell r="I166" t="str">
            <v>100% натуральня кожа</v>
          </cell>
          <cell r="W166" t="str">
            <v>BADGER KING</v>
          </cell>
        </row>
        <row r="167">
          <cell r="A167" t="str">
            <v>BADGER KINGblack</v>
          </cell>
          <cell r="I167" t="str">
            <v>100% натуральня кожа</v>
          </cell>
          <cell r="W167" t="str">
            <v>BADGER KING</v>
          </cell>
        </row>
        <row r="168">
          <cell r="A168" t="str">
            <v>BADGER KINGbrown</v>
          </cell>
          <cell r="I168" t="str">
            <v>100% натуральня кожа</v>
          </cell>
          <cell r="W168" t="str">
            <v>BADGER KING</v>
          </cell>
        </row>
        <row r="169">
          <cell r="A169" t="str">
            <v>BADGER KINGbrown</v>
          </cell>
          <cell r="I169" t="str">
            <v>100% натуральня кожа</v>
          </cell>
          <cell r="W169" t="str">
            <v>BADGER KING</v>
          </cell>
        </row>
        <row r="170">
          <cell r="A170" t="str">
            <v>BADGER KINGbrown</v>
          </cell>
          <cell r="I170" t="str">
            <v>100% натуральня кожа</v>
          </cell>
          <cell r="W170" t="str">
            <v>BADGER KING</v>
          </cell>
        </row>
        <row r="171">
          <cell r="A171" t="str">
            <v>BADGER KINGbrown</v>
          </cell>
          <cell r="I171" t="str">
            <v>100% натуральня кожа</v>
          </cell>
          <cell r="W171" t="str">
            <v>BADGER KING</v>
          </cell>
        </row>
        <row r="172">
          <cell r="A172" t="str">
            <v>BADGER KINGbrown</v>
          </cell>
          <cell r="I172" t="str">
            <v>100% натуральня кожа</v>
          </cell>
          <cell r="W172" t="str">
            <v>BADGER KING</v>
          </cell>
        </row>
        <row r="173">
          <cell r="A173" t="str">
            <v>BADGER KINGbrown</v>
          </cell>
          <cell r="I173" t="str">
            <v>100% натуральня кожа</v>
          </cell>
          <cell r="W173" t="str">
            <v>BADGER KING</v>
          </cell>
        </row>
        <row r="174">
          <cell r="A174" t="str">
            <v>BADGER KINGcognac</v>
          </cell>
          <cell r="I174" t="str">
            <v>100% натуральня кожа</v>
          </cell>
          <cell r="W174" t="str">
            <v>BADGER KING</v>
          </cell>
        </row>
        <row r="175">
          <cell r="A175" t="str">
            <v>BADGER KINGcognac</v>
          </cell>
          <cell r="I175" t="str">
            <v>100% натуральня кожа</v>
          </cell>
          <cell r="W175" t="str">
            <v>BADGER KING</v>
          </cell>
        </row>
        <row r="176">
          <cell r="A176" t="str">
            <v>BADGER KINGcognac</v>
          </cell>
          <cell r="I176" t="str">
            <v>100% натуральня кожа</v>
          </cell>
          <cell r="W176" t="str">
            <v>BADGER KING</v>
          </cell>
        </row>
        <row r="177">
          <cell r="A177" t="str">
            <v>BADGER KINGcognac</v>
          </cell>
          <cell r="I177" t="str">
            <v>100% натуральня кожа</v>
          </cell>
          <cell r="W177" t="str">
            <v>BADGER KING</v>
          </cell>
        </row>
        <row r="178">
          <cell r="A178" t="str">
            <v>BADGER KINGcognac</v>
          </cell>
          <cell r="I178" t="str">
            <v>100% натуральня кожа</v>
          </cell>
          <cell r="W178" t="str">
            <v>BADGER KING</v>
          </cell>
        </row>
        <row r="179">
          <cell r="A179" t="str">
            <v>BADGER KINGcognac</v>
          </cell>
          <cell r="I179" t="str">
            <v>100% натуральня кожа</v>
          </cell>
          <cell r="W179" t="str">
            <v>BADGER KING</v>
          </cell>
        </row>
        <row r="180">
          <cell r="A180" t="str">
            <v>BOXER W16 004grey</v>
          </cell>
          <cell r="I180" t="str">
            <v>96% шерсть - 4% кашемир</v>
          </cell>
          <cell r="W180" t="str">
            <v>BOXER W16 004</v>
          </cell>
        </row>
        <row r="181">
          <cell r="A181" t="str">
            <v>BOXER W16 004grey</v>
          </cell>
          <cell r="I181" t="str">
            <v>96% шерсть - 4% кашемир</v>
          </cell>
          <cell r="W181" t="str">
            <v>BOXER W16 004</v>
          </cell>
        </row>
        <row r="182">
          <cell r="A182" t="str">
            <v>BOXER W16 004grey</v>
          </cell>
          <cell r="I182" t="str">
            <v>96% шерсть - 4% кашемир</v>
          </cell>
          <cell r="W182" t="str">
            <v>BOXER W16 004</v>
          </cell>
        </row>
        <row r="183">
          <cell r="A183" t="str">
            <v>BOXER W16 004grey</v>
          </cell>
          <cell r="I183" t="str">
            <v>96% шерсть - 4% кашемир</v>
          </cell>
          <cell r="W183" t="str">
            <v>BOXER W16 004</v>
          </cell>
        </row>
        <row r="184">
          <cell r="A184" t="str">
            <v>BOXER W16 004grey</v>
          </cell>
          <cell r="I184" t="str">
            <v>96% шерсть - 4% кашемир</v>
          </cell>
          <cell r="W184" t="str">
            <v>BOXER W16 004</v>
          </cell>
        </row>
        <row r="185">
          <cell r="A185" t="str">
            <v>BOXER W16 004grey</v>
          </cell>
          <cell r="I185" t="str">
            <v>96% шерсть - 4% кашемир</v>
          </cell>
          <cell r="W185" t="str">
            <v>BOXER W16 004</v>
          </cell>
        </row>
        <row r="186">
          <cell r="A186" t="str">
            <v>CONQUEST KINGblack</v>
          </cell>
          <cell r="I186" t="str">
            <v>100% натуральная кожа</v>
          </cell>
          <cell r="W186" t="str">
            <v>CONQUEST KING</v>
          </cell>
        </row>
        <row r="187">
          <cell r="A187" t="str">
            <v>CONQUEST KINGblack</v>
          </cell>
          <cell r="I187" t="str">
            <v>100% натуральная кожа</v>
          </cell>
          <cell r="W187" t="str">
            <v>CONQUEST KING</v>
          </cell>
        </row>
        <row r="188">
          <cell r="A188" t="str">
            <v>CONQUEST KINGblack</v>
          </cell>
          <cell r="I188" t="str">
            <v>100% натуральная кожа</v>
          </cell>
          <cell r="W188" t="str">
            <v>CONQUEST KING</v>
          </cell>
        </row>
        <row r="189">
          <cell r="A189" t="str">
            <v>CONQUEST KINGblack</v>
          </cell>
          <cell r="I189" t="str">
            <v>100% натуральная кожа</v>
          </cell>
          <cell r="W189" t="str">
            <v>CONQUEST KING</v>
          </cell>
        </row>
        <row r="190">
          <cell r="A190" t="str">
            <v>CONQUEST KINGblack</v>
          </cell>
          <cell r="I190" t="str">
            <v>100% натуральная кожа</v>
          </cell>
          <cell r="W190" t="str">
            <v>CONQUEST KING</v>
          </cell>
        </row>
        <row r="191">
          <cell r="A191" t="str">
            <v>CONQUEST KINGblack</v>
          </cell>
          <cell r="I191" t="str">
            <v>100% натуральная кожа</v>
          </cell>
          <cell r="W191" t="str">
            <v>CONQUEST KING</v>
          </cell>
        </row>
        <row r="192">
          <cell r="A192" t="str">
            <v>CONQUEST KINGblack</v>
          </cell>
          <cell r="I192" t="str">
            <v>100% натуральная кожа</v>
          </cell>
          <cell r="W192" t="str">
            <v>CONQUEST KING</v>
          </cell>
        </row>
        <row r="193">
          <cell r="A193" t="str">
            <v>CONQUEST KINGbrown</v>
          </cell>
          <cell r="I193" t="str">
            <v>100% натуральная кожа</v>
          </cell>
          <cell r="W193" t="str">
            <v>CONQUEST KING</v>
          </cell>
        </row>
        <row r="194">
          <cell r="A194" t="str">
            <v>CONQUEST KINGbrown</v>
          </cell>
          <cell r="I194" t="str">
            <v>100% натуральная кожа</v>
          </cell>
          <cell r="W194" t="str">
            <v>CONQUEST KING</v>
          </cell>
        </row>
        <row r="195">
          <cell r="A195" t="str">
            <v>CONQUEST KINGbrown</v>
          </cell>
          <cell r="I195" t="str">
            <v>100% натуральная кожа</v>
          </cell>
          <cell r="W195" t="str">
            <v>CONQUEST KING</v>
          </cell>
        </row>
        <row r="196">
          <cell r="A196" t="str">
            <v>CONQUEST KINGbrown</v>
          </cell>
          <cell r="I196" t="str">
            <v>100% натуральная кожа</v>
          </cell>
          <cell r="W196" t="str">
            <v>CONQUEST KING</v>
          </cell>
        </row>
        <row r="197">
          <cell r="A197" t="str">
            <v>CONQUEST KINGbrown</v>
          </cell>
          <cell r="I197" t="str">
            <v>100% натуральная кожа</v>
          </cell>
          <cell r="W197" t="str">
            <v>CONQUEST KING</v>
          </cell>
        </row>
        <row r="198">
          <cell r="A198" t="str">
            <v>CONQUEST KINGbrown</v>
          </cell>
          <cell r="I198" t="str">
            <v>100% натуральная кожа</v>
          </cell>
          <cell r="W198" t="str">
            <v>CONQUEST KING</v>
          </cell>
        </row>
        <row r="199">
          <cell r="A199" t="str">
            <v>CONQUEST KINGbrown</v>
          </cell>
          <cell r="I199" t="str">
            <v>100% натуральная кожа</v>
          </cell>
          <cell r="W199" t="str">
            <v>CONQUEST KING</v>
          </cell>
        </row>
        <row r="200">
          <cell r="A200" t="str">
            <v>CONQUEST W16 001blue</v>
          </cell>
          <cell r="I200" t="str">
            <v>70% шерсть - 30% полиэстер</v>
          </cell>
          <cell r="W200" t="str">
            <v>CONQUEST W16 001</v>
          </cell>
        </row>
        <row r="201">
          <cell r="A201" t="str">
            <v>CONQUEST W16 001blue</v>
          </cell>
          <cell r="I201" t="str">
            <v>70% шерсть - 30% полиэстер</v>
          </cell>
          <cell r="W201" t="str">
            <v>CONQUEST W16 001</v>
          </cell>
        </row>
        <row r="202">
          <cell r="A202" t="str">
            <v>CONQUEST W16 001blue</v>
          </cell>
          <cell r="I202" t="str">
            <v>70% шерсть - 30% полиэстер</v>
          </cell>
          <cell r="W202" t="str">
            <v>CONQUEST W16 001</v>
          </cell>
        </row>
        <row r="203">
          <cell r="A203" t="str">
            <v>CONQUEST W16 001blue</v>
          </cell>
          <cell r="I203" t="str">
            <v>70% шерсть - 30% полиэстер</v>
          </cell>
          <cell r="W203" t="str">
            <v>CONQUEST W16 001</v>
          </cell>
        </row>
        <row r="204">
          <cell r="A204" t="str">
            <v>CONQUEST W16 001brown</v>
          </cell>
          <cell r="I204" t="str">
            <v>70% шерсть - 30% полиэстер</v>
          </cell>
          <cell r="W204" t="str">
            <v>CONQUEST W16 001</v>
          </cell>
        </row>
        <row r="205">
          <cell r="A205" t="str">
            <v>CONQUEST W16 001brown</v>
          </cell>
          <cell r="I205" t="str">
            <v>70% шерсть - 30% полиэстер</v>
          </cell>
          <cell r="W205" t="str">
            <v>CONQUEST W16 001</v>
          </cell>
        </row>
        <row r="206">
          <cell r="A206" t="str">
            <v>CONQUEST W16 001brown</v>
          </cell>
          <cell r="I206" t="str">
            <v>70% шерсть - 30% полиэстер</v>
          </cell>
          <cell r="W206" t="str">
            <v>CONQUEST W16 001</v>
          </cell>
        </row>
        <row r="207">
          <cell r="A207" t="str">
            <v>CONQUEST W16 001brown</v>
          </cell>
          <cell r="I207" t="str">
            <v>70% шерсть - 30% полиэстер</v>
          </cell>
          <cell r="W207" t="str">
            <v>CONQUEST W16 001</v>
          </cell>
        </row>
        <row r="208">
          <cell r="A208" t="str">
            <v>CONQUEST W16 001brown</v>
          </cell>
          <cell r="I208" t="str">
            <v>70% шерсть - 30% полиэстер</v>
          </cell>
          <cell r="W208" t="str">
            <v>CONQUEST W16 001</v>
          </cell>
        </row>
        <row r="209">
          <cell r="A209" t="str">
            <v>CONQUEST W16 003blue</v>
          </cell>
          <cell r="I209" t="str">
            <v>70% шерсть - 30% хлопок</v>
          </cell>
          <cell r="W209" t="str">
            <v>CONQUEST W16 003</v>
          </cell>
        </row>
        <row r="210">
          <cell r="A210" t="str">
            <v>CONQUEST W16 003blue</v>
          </cell>
          <cell r="I210" t="str">
            <v>70% шерсть - 30% хлопок</v>
          </cell>
          <cell r="W210" t="str">
            <v>CONQUEST W16 003</v>
          </cell>
        </row>
        <row r="211">
          <cell r="A211" t="str">
            <v>CONQUEST W16 003blue</v>
          </cell>
          <cell r="I211" t="str">
            <v>70% шерсть - 30% хлопок</v>
          </cell>
          <cell r="W211" t="str">
            <v>CONQUEST W16 003</v>
          </cell>
        </row>
        <row r="212">
          <cell r="A212" t="str">
            <v>CONQUEST W16 003blue</v>
          </cell>
          <cell r="I212" t="str">
            <v>70% шерсть - 30% хлопок</v>
          </cell>
          <cell r="W212" t="str">
            <v>CONQUEST W16 003</v>
          </cell>
        </row>
        <row r="213">
          <cell r="A213" t="str">
            <v>CONQUEST W16 003blue</v>
          </cell>
          <cell r="I213" t="str">
            <v>70% шерсть - 30% хлопок</v>
          </cell>
          <cell r="W213" t="str">
            <v>CONQUEST W16 003</v>
          </cell>
        </row>
        <row r="214">
          <cell r="A214" t="str">
            <v>CONQUEST W16 003blue</v>
          </cell>
          <cell r="I214" t="str">
            <v>70% шерсть - 30% хлопок</v>
          </cell>
          <cell r="W214" t="str">
            <v>CONQUEST W16 003</v>
          </cell>
        </row>
        <row r="215">
          <cell r="A215" t="str">
            <v>CONQUEST W16 003brown</v>
          </cell>
          <cell r="I215" t="str">
            <v>70% шерсть - 30% хлопок</v>
          </cell>
          <cell r="W215" t="str">
            <v>CONQUEST W16 003</v>
          </cell>
        </row>
        <row r="216">
          <cell r="A216" t="str">
            <v>CONQUEST W16 003brown</v>
          </cell>
          <cell r="I216" t="str">
            <v>70% шерсть - 30% хлопок</v>
          </cell>
          <cell r="W216" t="str">
            <v>CONQUEST W16 003</v>
          </cell>
        </row>
        <row r="217">
          <cell r="A217" t="str">
            <v>CONQUEST W16 003brown</v>
          </cell>
          <cell r="I217" t="str">
            <v>70% шерсть - 30% хлопок</v>
          </cell>
          <cell r="W217" t="str">
            <v>CONQUEST W16 003</v>
          </cell>
        </row>
        <row r="218">
          <cell r="A218" t="str">
            <v>CONQUEST W16 003brown</v>
          </cell>
          <cell r="I218" t="str">
            <v>70% шерсть - 30% хлопок</v>
          </cell>
          <cell r="W218" t="str">
            <v>CONQUEST W16 003</v>
          </cell>
        </row>
        <row r="219">
          <cell r="A219" t="str">
            <v>CONQUEST W16 003brown</v>
          </cell>
          <cell r="I219" t="str">
            <v>70% шерсть - 30% хлопок</v>
          </cell>
          <cell r="W219" t="str">
            <v>CONQUEST W16 003</v>
          </cell>
        </row>
        <row r="220">
          <cell r="A220" t="str">
            <v>CONQUEST W16 003brown</v>
          </cell>
          <cell r="I220" t="str">
            <v>70% шерсть - 30% хлопок</v>
          </cell>
          <cell r="W220" t="str">
            <v>CONQUEST W16 003</v>
          </cell>
        </row>
        <row r="221">
          <cell r="A221" t="str">
            <v>DISCOVERY W16 005blue</v>
          </cell>
          <cell r="I221" t="str">
            <v>55% шерсть - 45% хлопок</v>
          </cell>
          <cell r="W221" t="str">
            <v>DISCOVERY W16 005</v>
          </cell>
        </row>
        <row r="222">
          <cell r="A222" t="str">
            <v>DISCOVERY W16 005blue</v>
          </cell>
          <cell r="I222" t="str">
            <v>55% шерсть - 45% хлопок</v>
          </cell>
          <cell r="W222" t="str">
            <v>DISCOVERY W16 005</v>
          </cell>
        </row>
        <row r="223">
          <cell r="A223" t="str">
            <v>DISCOVERY W16 005blue</v>
          </cell>
          <cell r="I223" t="str">
            <v>55% шерсть - 45% хлопок</v>
          </cell>
          <cell r="W223" t="str">
            <v>DISCOVERY W16 005</v>
          </cell>
        </row>
        <row r="224">
          <cell r="A224" t="str">
            <v>DISCOVERY W16 005blue</v>
          </cell>
          <cell r="I224" t="str">
            <v>55% шерсть - 45% хлопок</v>
          </cell>
          <cell r="W224" t="str">
            <v>DISCOVERY W16 005</v>
          </cell>
        </row>
        <row r="225">
          <cell r="A225" t="str">
            <v>DISPATCH W16 002brown</v>
          </cell>
          <cell r="I225" t="str">
            <v>100% шерсть</v>
          </cell>
          <cell r="W225" t="str">
            <v>DISPATCH W16 002</v>
          </cell>
        </row>
        <row r="226">
          <cell r="A226" t="str">
            <v>DISPATCH W16 002brown</v>
          </cell>
          <cell r="I226" t="str">
            <v>100% шерсть</v>
          </cell>
          <cell r="W226" t="str">
            <v>DISPATCH W16 002</v>
          </cell>
        </row>
        <row r="227">
          <cell r="A227" t="str">
            <v>DISPATCH W16 002brown</v>
          </cell>
          <cell r="I227" t="str">
            <v>100% шерсть</v>
          </cell>
          <cell r="W227" t="str">
            <v>DISPATCH W16 002</v>
          </cell>
        </row>
        <row r="228">
          <cell r="A228" t="str">
            <v>DISPATCH W16 002brown</v>
          </cell>
          <cell r="I228" t="str">
            <v>100% шерсть</v>
          </cell>
          <cell r="W228" t="str">
            <v>DISPATCH W16 002</v>
          </cell>
        </row>
        <row r="229">
          <cell r="A229" t="str">
            <v>DISPATCH W16 002brown</v>
          </cell>
          <cell r="I229" t="str">
            <v>100% шерсть</v>
          </cell>
          <cell r="W229" t="str">
            <v>DISPATCH W16 002</v>
          </cell>
        </row>
        <row r="230">
          <cell r="A230" t="str">
            <v>DISPATCH W16 002brown</v>
          </cell>
          <cell r="I230" t="str">
            <v>100% шерсть</v>
          </cell>
          <cell r="W230" t="str">
            <v>DISPATCH W16 002</v>
          </cell>
        </row>
        <row r="231">
          <cell r="A231" t="str">
            <v>RANGE KINGblack</v>
          </cell>
          <cell r="I231" t="str">
            <v>100% натуральня кожа</v>
          </cell>
          <cell r="W231" t="str">
            <v>RANGE KING</v>
          </cell>
        </row>
        <row r="232">
          <cell r="A232" t="str">
            <v>RANGE KINGblack</v>
          </cell>
          <cell r="I232" t="str">
            <v>100% натуральня кожа</v>
          </cell>
          <cell r="W232" t="str">
            <v>RANGE KING</v>
          </cell>
        </row>
        <row r="233">
          <cell r="A233" t="str">
            <v>RANGE KINGblack</v>
          </cell>
          <cell r="I233" t="str">
            <v>100% натуральня кожа</v>
          </cell>
          <cell r="W233" t="str">
            <v>RANGE KING</v>
          </cell>
        </row>
        <row r="234">
          <cell r="A234" t="str">
            <v>RANGE KINGblack</v>
          </cell>
          <cell r="I234" t="str">
            <v>100% натуральня кожа</v>
          </cell>
          <cell r="W234" t="str">
            <v>RANGE KING</v>
          </cell>
        </row>
        <row r="235">
          <cell r="A235" t="str">
            <v>RANGE KINGblack</v>
          </cell>
          <cell r="I235" t="str">
            <v>100% натуральня кожа</v>
          </cell>
          <cell r="W235" t="str">
            <v>RANGE KING</v>
          </cell>
        </row>
        <row r="236">
          <cell r="A236" t="str">
            <v>RANGE KINGblack</v>
          </cell>
          <cell r="I236" t="str">
            <v>100% натуральня кожа</v>
          </cell>
          <cell r="W236" t="str">
            <v>RANGE KING</v>
          </cell>
        </row>
        <row r="237">
          <cell r="A237" t="str">
            <v>RANGE KINGbrown</v>
          </cell>
          <cell r="I237" t="str">
            <v>100% натуральня кожа</v>
          </cell>
          <cell r="W237" t="str">
            <v>RANGE KING</v>
          </cell>
        </row>
        <row r="238">
          <cell r="A238" t="str">
            <v>RANGE KINGbrown</v>
          </cell>
          <cell r="I238" t="str">
            <v>100% натуральня кожа</v>
          </cell>
          <cell r="W238" t="str">
            <v>RANGE KING</v>
          </cell>
        </row>
        <row r="239">
          <cell r="A239" t="str">
            <v>RANGE KINGbrown</v>
          </cell>
          <cell r="I239" t="str">
            <v>100% натуральня кожа</v>
          </cell>
          <cell r="W239" t="str">
            <v>RANGE KING</v>
          </cell>
        </row>
        <row r="240">
          <cell r="A240" t="str">
            <v>RANGE W16 003jacquard</v>
          </cell>
          <cell r="I240" t="str">
            <v>100% шерсть</v>
          </cell>
          <cell r="W240" t="str">
            <v>RANGE W16 003</v>
          </cell>
        </row>
        <row r="241">
          <cell r="A241" t="str">
            <v>RANGE W16 003jacquard</v>
          </cell>
          <cell r="I241" t="str">
            <v>100% шерсть</v>
          </cell>
          <cell r="W241" t="str">
            <v>RANGE W16 003</v>
          </cell>
        </row>
        <row r="242">
          <cell r="A242" t="str">
            <v>RANGE W16 003jacquard</v>
          </cell>
          <cell r="I242" t="str">
            <v>100% шерсть</v>
          </cell>
          <cell r="W242" t="str">
            <v>RANGE W16 003</v>
          </cell>
        </row>
        <row r="243">
          <cell r="A243" t="str">
            <v>RANGE W16 003taupe</v>
          </cell>
          <cell r="I243" t="str">
            <v>100% шерсть</v>
          </cell>
          <cell r="W243" t="str">
            <v>RANGE W16 003</v>
          </cell>
        </row>
        <row r="244">
          <cell r="A244" t="str">
            <v>RANGE W16 003taupe</v>
          </cell>
          <cell r="I244" t="str">
            <v>100% шерсть</v>
          </cell>
          <cell r="W244" t="str">
            <v>RANGE W16 003</v>
          </cell>
        </row>
        <row r="245">
          <cell r="A245" t="str">
            <v>RANGE W16 003taupe</v>
          </cell>
          <cell r="I245" t="str">
            <v>100% шерсть</v>
          </cell>
          <cell r="W245" t="str">
            <v>RANGE W16 003</v>
          </cell>
        </row>
        <row r="246">
          <cell r="A246" t="str">
            <v>RANGE W16 003taupe</v>
          </cell>
          <cell r="I246" t="str">
            <v>100% шерсть</v>
          </cell>
          <cell r="W246" t="str">
            <v>RANGE W16 003</v>
          </cell>
        </row>
        <row r="247">
          <cell r="A247" t="str">
            <v>RANGE W16 003taupe</v>
          </cell>
          <cell r="I247" t="str">
            <v>100% шерсть</v>
          </cell>
          <cell r="W247" t="str">
            <v>RANGE W16 003</v>
          </cell>
        </row>
        <row r="248">
          <cell r="A248" t="str">
            <v>RANGE W16 003taupe</v>
          </cell>
          <cell r="I248" t="str">
            <v>100% шерсть</v>
          </cell>
          <cell r="W248" t="str">
            <v>RANGE W16 003</v>
          </cell>
        </row>
        <row r="249">
          <cell r="A249" t="str">
            <v>RANGE W16 005orange</v>
          </cell>
          <cell r="I249" t="str">
            <v>100% шерсть</v>
          </cell>
          <cell r="W249" t="str">
            <v>RANGE W16 005</v>
          </cell>
        </row>
        <row r="250">
          <cell r="A250" t="str">
            <v>RANGE W16 005orange</v>
          </cell>
          <cell r="I250" t="str">
            <v>100% шерсть</v>
          </cell>
          <cell r="W250" t="str">
            <v>RANGE W16 005</v>
          </cell>
        </row>
        <row r="251">
          <cell r="A251" t="str">
            <v>RANGE W16 005orange</v>
          </cell>
          <cell r="I251" t="str">
            <v>100% шерсть</v>
          </cell>
          <cell r="W251" t="str">
            <v>RANGE W16 005</v>
          </cell>
        </row>
        <row r="252">
          <cell r="A252" t="str">
            <v>USURPER KINGblack</v>
          </cell>
          <cell r="I252" t="str">
            <v>100% натуральня кожа</v>
          </cell>
          <cell r="W252" t="str">
            <v>USURPER KING</v>
          </cell>
        </row>
        <row r="253">
          <cell r="A253" t="str">
            <v>USURPER KINGblack</v>
          </cell>
          <cell r="I253" t="str">
            <v>100% натуральня кожа</v>
          </cell>
          <cell r="W253" t="str">
            <v>USURPER KING</v>
          </cell>
        </row>
        <row r="254">
          <cell r="A254" t="str">
            <v>USURPER KINGblack</v>
          </cell>
          <cell r="I254" t="str">
            <v>100% натуральня кожа</v>
          </cell>
          <cell r="W254" t="str">
            <v>USURPER KING</v>
          </cell>
        </row>
        <row r="255">
          <cell r="A255" t="str">
            <v>USURPER KINGblack</v>
          </cell>
          <cell r="I255" t="str">
            <v>100% натуральня кожа</v>
          </cell>
          <cell r="W255" t="str">
            <v>USURPER KING</v>
          </cell>
        </row>
        <row r="256">
          <cell r="A256" t="str">
            <v>USURPER KINGblack</v>
          </cell>
          <cell r="I256" t="str">
            <v>100% натуральня кожа</v>
          </cell>
          <cell r="W256" t="str">
            <v>USURPER KING</v>
          </cell>
        </row>
        <row r="257">
          <cell r="A257" t="str">
            <v>USURPER KINGblack</v>
          </cell>
          <cell r="I257" t="str">
            <v>100% натуральня кожа</v>
          </cell>
          <cell r="W257" t="str">
            <v>USURPER KING</v>
          </cell>
        </row>
        <row r="258">
          <cell r="A258" t="str">
            <v>USURPER KINGbrown</v>
          </cell>
          <cell r="I258" t="str">
            <v>100% натуральня кожа</v>
          </cell>
          <cell r="W258" t="str">
            <v>USURPER KING</v>
          </cell>
        </row>
        <row r="259">
          <cell r="A259" t="str">
            <v>USURPER KINGbrown</v>
          </cell>
          <cell r="I259" t="str">
            <v>100% натуральня кожа</v>
          </cell>
          <cell r="W259" t="str">
            <v>USURPER KING</v>
          </cell>
        </row>
        <row r="260">
          <cell r="A260" t="str">
            <v>USURPER KINGbrown</v>
          </cell>
          <cell r="I260" t="str">
            <v>100% натуральня кожа</v>
          </cell>
          <cell r="W260" t="str">
            <v>USURPER KING</v>
          </cell>
        </row>
        <row r="261">
          <cell r="A261" t="str">
            <v>USURPER KINGbrown</v>
          </cell>
          <cell r="I261" t="str">
            <v>100% натуральня кожа</v>
          </cell>
          <cell r="W261" t="str">
            <v>USURPER KING</v>
          </cell>
        </row>
        <row r="262">
          <cell r="A262" t="str">
            <v>USURPER KINGbrown</v>
          </cell>
          <cell r="I262" t="str">
            <v>100% натуральня кожа</v>
          </cell>
          <cell r="W262" t="str">
            <v>USURPER KING</v>
          </cell>
        </row>
        <row r="263">
          <cell r="A263" t="str">
            <v>USURPER KINGbrown</v>
          </cell>
          <cell r="I263" t="str">
            <v>100% натуральня кожа</v>
          </cell>
          <cell r="W263" t="str">
            <v>USURPER KING</v>
          </cell>
        </row>
        <row r="264">
          <cell r="A264" t="str">
            <v>USURPER W16 004grey</v>
          </cell>
          <cell r="I264" t="str">
            <v>100% шерсть</v>
          </cell>
          <cell r="W264" t="str">
            <v>USURPER W16 004</v>
          </cell>
        </row>
        <row r="265">
          <cell r="A265" t="str">
            <v>USURPER W16 004grey</v>
          </cell>
          <cell r="I265" t="str">
            <v>100% шерсть</v>
          </cell>
          <cell r="W265" t="str">
            <v>USURPER W16 004</v>
          </cell>
        </row>
        <row r="266">
          <cell r="A266" t="str">
            <v>USURPER W16 004grey</v>
          </cell>
          <cell r="I266" t="str">
            <v>100% шерсть</v>
          </cell>
          <cell r="W266" t="str">
            <v>USURPER W16 004</v>
          </cell>
        </row>
        <row r="267">
          <cell r="A267" t="str">
            <v>USURPER W16 004grey</v>
          </cell>
          <cell r="I267" t="str">
            <v>100% шерсть</v>
          </cell>
          <cell r="W267" t="str">
            <v>USURPER W16 004</v>
          </cell>
        </row>
        <row r="268">
          <cell r="A268" t="str">
            <v>USURPER W16 004grey</v>
          </cell>
          <cell r="I268" t="str">
            <v>100% шерсть</v>
          </cell>
          <cell r="W268" t="str">
            <v>USURPER W16 004</v>
          </cell>
        </row>
        <row r="269">
          <cell r="A269" t="str">
            <v>LOUISE 016black</v>
          </cell>
          <cell r="I269" t="str">
            <v>58% вискоза - 25% акрил - 13% полиамид - 4% ангора</v>
          </cell>
          <cell r="W269" t="str">
            <v>LOUISE 016</v>
          </cell>
        </row>
        <row r="270">
          <cell r="A270" t="str">
            <v>LOUISE 028black</v>
          </cell>
          <cell r="I270" t="str">
            <v>55% полиэстер - 20% полиамид - 20% акрил - 5% шерсть</v>
          </cell>
          <cell r="W270" t="str">
            <v>LOUISE 028</v>
          </cell>
        </row>
        <row r="271">
          <cell r="A271" t="str">
            <v>ADVANCER W17001grey</v>
          </cell>
          <cell r="I271" t="str">
            <v>100% шерсть</v>
          </cell>
          <cell r="W271" t="str">
            <v>ADVANCER W17001</v>
          </cell>
        </row>
        <row r="272">
          <cell r="A272" t="str">
            <v>ADVANCER W17001grey</v>
          </cell>
          <cell r="I272" t="str">
            <v>100% шерсть</v>
          </cell>
          <cell r="W272" t="str">
            <v>ADVANCER W17001</v>
          </cell>
        </row>
        <row r="273">
          <cell r="A273" t="str">
            <v>ADVANCER W17001grey</v>
          </cell>
          <cell r="I273" t="str">
            <v>100% шерсть</v>
          </cell>
          <cell r="W273" t="str">
            <v>ADVANCER W17001</v>
          </cell>
        </row>
        <row r="274">
          <cell r="A274" t="str">
            <v>ADVANCER W17001grey</v>
          </cell>
          <cell r="I274" t="str">
            <v>100% шерсть</v>
          </cell>
          <cell r="W274" t="str">
            <v>ADVANCER W17001</v>
          </cell>
        </row>
        <row r="275">
          <cell r="A275" t="str">
            <v>ADVANCER W17002blue</v>
          </cell>
          <cell r="I275" t="str">
            <v>60% шерсть - 40% полиэстер</v>
          </cell>
          <cell r="W275" t="str">
            <v>ADVANCER W17002</v>
          </cell>
        </row>
        <row r="276">
          <cell r="A276" t="str">
            <v>ADVANCER W17002blue</v>
          </cell>
          <cell r="I276" t="str">
            <v>60% шерсть - 40% полиэстер</v>
          </cell>
          <cell r="W276" t="str">
            <v>ADVANCER W17002</v>
          </cell>
        </row>
        <row r="277">
          <cell r="A277" t="str">
            <v>ADVANCER W17002blue</v>
          </cell>
          <cell r="I277" t="str">
            <v>60% шерсть - 40% полиэстер</v>
          </cell>
          <cell r="W277" t="str">
            <v>ADVANCER W17002</v>
          </cell>
        </row>
        <row r="278">
          <cell r="A278" t="str">
            <v>ADVANCER W17002blue</v>
          </cell>
          <cell r="I278" t="str">
            <v>60% шерсть - 40% полиэстер</v>
          </cell>
          <cell r="W278" t="str">
            <v>ADVANCER W17002</v>
          </cell>
        </row>
        <row r="279">
          <cell r="A279" t="str">
            <v>ADVANCER W17010green</v>
          </cell>
          <cell r="I279" t="str">
            <v>50% шерсть - 50% вискоза</v>
          </cell>
          <cell r="W279" t="str">
            <v>ADVANCER W17010</v>
          </cell>
        </row>
        <row r="280">
          <cell r="A280" t="str">
            <v>BADGER W16001multicolor</v>
          </cell>
          <cell r="I280" t="str">
            <v>68% шерсть - 17% нейлон - 15% шелк</v>
          </cell>
          <cell r="W280" t="str">
            <v>BADGER W16001</v>
          </cell>
        </row>
        <row r="281">
          <cell r="A281" t="str">
            <v>BADGER W16001multicolor</v>
          </cell>
          <cell r="I281" t="str">
            <v>68% шерсть - 17% нейлон - 15% шелк</v>
          </cell>
          <cell r="W281" t="str">
            <v>BADGER W16001</v>
          </cell>
        </row>
        <row r="282">
          <cell r="A282" t="str">
            <v>BADGER W16001multicolor</v>
          </cell>
          <cell r="I282" t="str">
            <v>68% шерсть - 17% нейлон - 15% шелк</v>
          </cell>
          <cell r="W282" t="str">
            <v>BADGER W16001</v>
          </cell>
        </row>
        <row r="283">
          <cell r="A283" t="str">
            <v>BOXER W16001blue</v>
          </cell>
          <cell r="I283" t="str">
            <v>100% шерсть</v>
          </cell>
          <cell r="W283" t="str">
            <v>BOXER W16001</v>
          </cell>
        </row>
        <row r="284">
          <cell r="A284" t="str">
            <v>BOXER W16001blue</v>
          </cell>
          <cell r="I284" t="str">
            <v>100% шерсть</v>
          </cell>
          <cell r="W284" t="str">
            <v>BOXER W16001</v>
          </cell>
        </row>
        <row r="285">
          <cell r="A285" t="str">
            <v>BOXER W16001blue</v>
          </cell>
          <cell r="I285" t="str">
            <v>100% шерсть</v>
          </cell>
          <cell r="W285" t="str">
            <v>BOXER W16001</v>
          </cell>
        </row>
        <row r="286">
          <cell r="A286" t="str">
            <v>BOXER W17001grey</v>
          </cell>
          <cell r="I286" t="str">
            <v>90% шерсть - 10% кожа</v>
          </cell>
          <cell r="W286" t="str">
            <v>BOXER W17001</v>
          </cell>
        </row>
        <row r="287">
          <cell r="A287" t="str">
            <v>BOXER W17001grey</v>
          </cell>
          <cell r="I287" t="str">
            <v>90% шерсть - 10% кожа</v>
          </cell>
          <cell r="W287" t="str">
            <v>BOXER W17001</v>
          </cell>
        </row>
        <row r="288">
          <cell r="A288" t="str">
            <v>BOXER W17001grey</v>
          </cell>
          <cell r="I288" t="str">
            <v>90% шерсть - 10% кожа</v>
          </cell>
          <cell r="W288" t="str">
            <v>BOXER W17001</v>
          </cell>
        </row>
        <row r="289">
          <cell r="A289" t="str">
            <v>BOXER W17001grey</v>
          </cell>
          <cell r="I289" t="str">
            <v>90% шерсть - 10% кожа</v>
          </cell>
          <cell r="W289" t="str">
            <v>BOXER W17001</v>
          </cell>
        </row>
        <row r="290">
          <cell r="A290" t="str">
            <v>BOXER W17002blue</v>
          </cell>
          <cell r="I290" t="str">
            <v>100% хлопок</v>
          </cell>
          <cell r="W290" t="str">
            <v>BOXER W17002</v>
          </cell>
        </row>
        <row r="291">
          <cell r="A291" t="str">
            <v>DISCOVERY W17001orange</v>
          </cell>
          <cell r="I291" t="str">
            <v>80% шерсть - 20% хлопок</v>
          </cell>
          <cell r="W291" t="str">
            <v>DISCOVERY W17001</v>
          </cell>
        </row>
        <row r="292">
          <cell r="A292" t="str">
            <v>DISCOVERY W17001orange</v>
          </cell>
          <cell r="I292" t="str">
            <v>80% шерсть - 20% хлопок</v>
          </cell>
          <cell r="W292" t="str">
            <v>DISCOVERY W17001</v>
          </cell>
        </row>
        <row r="293">
          <cell r="A293" t="str">
            <v>DISCOVERY W17003brown</v>
          </cell>
          <cell r="I293" t="str">
            <v>100% шерсть</v>
          </cell>
          <cell r="W293" t="str">
            <v>DISCOVERY W17003</v>
          </cell>
        </row>
        <row r="294">
          <cell r="A294" t="str">
            <v>DISCOVERY W17004yellow</v>
          </cell>
          <cell r="I294" t="str">
            <v>100% шерсть</v>
          </cell>
          <cell r="W294" t="str">
            <v>DISCOVERY W17004</v>
          </cell>
        </row>
        <row r="295">
          <cell r="A295" t="str">
            <v>DISCOVERY W17005patchwork</v>
          </cell>
          <cell r="I295" t="str">
            <v>100% шерсть</v>
          </cell>
          <cell r="W295" t="str">
            <v>DISCOVERY W17005</v>
          </cell>
        </row>
        <row r="296">
          <cell r="A296" t="str">
            <v>DISCOVERY W17005patchwork</v>
          </cell>
          <cell r="I296" t="str">
            <v>100% шерсть</v>
          </cell>
          <cell r="W296" t="str">
            <v>DISCOVERY W17005</v>
          </cell>
        </row>
        <row r="297">
          <cell r="A297" t="str">
            <v>DISCOVERY W17005patchwork</v>
          </cell>
          <cell r="I297" t="str">
            <v>100% шерсть</v>
          </cell>
          <cell r="W297" t="str">
            <v>DISCOVERY W17005</v>
          </cell>
        </row>
        <row r="298">
          <cell r="A298" t="str">
            <v>DISPATCH W16001grey</v>
          </cell>
          <cell r="I298" t="str">
            <v>100% шерсть</v>
          </cell>
          <cell r="W298" t="str">
            <v>DISPATCH W16001</v>
          </cell>
        </row>
        <row r="299">
          <cell r="A299" t="str">
            <v>DISPATCH W16001grey</v>
          </cell>
          <cell r="I299" t="str">
            <v>100% шерсть</v>
          </cell>
          <cell r="W299" t="str">
            <v>DISPATCH W16001</v>
          </cell>
        </row>
        <row r="300">
          <cell r="A300" t="str">
            <v>DISPATCH W16001grey</v>
          </cell>
          <cell r="I300" t="str">
            <v>100% шерсть</v>
          </cell>
          <cell r="W300" t="str">
            <v>DISPATCH W16001</v>
          </cell>
        </row>
        <row r="301">
          <cell r="A301" t="str">
            <v>DISPATCH W17001blue</v>
          </cell>
          <cell r="I301" t="str">
            <v>100% шерсть</v>
          </cell>
          <cell r="W301" t="str">
            <v>DISPATCH W17001</v>
          </cell>
        </row>
        <row r="302">
          <cell r="A302" t="str">
            <v>DISPATCH W17001blue</v>
          </cell>
          <cell r="I302" t="str">
            <v>100% шерсть</v>
          </cell>
          <cell r="W302" t="str">
            <v>DISPATCH W17001</v>
          </cell>
        </row>
        <row r="303">
          <cell r="A303" t="str">
            <v>DISPATCH W17001blue</v>
          </cell>
          <cell r="I303" t="str">
            <v>100% шерсть</v>
          </cell>
          <cell r="W303" t="str">
            <v>DISPATCH W17001</v>
          </cell>
        </row>
        <row r="304">
          <cell r="A304" t="str">
            <v>DISPATCH W17001blue</v>
          </cell>
          <cell r="I304" t="str">
            <v>100% шерсть</v>
          </cell>
          <cell r="W304" t="str">
            <v>DISPATCH W17001</v>
          </cell>
        </row>
        <row r="305">
          <cell r="A305" t="str">
            <v>RANGE W16001dark grey</v>
          </cell>
          <cell r="I305" t="str">
            <v>80% шерсть - 20% полиэстер</v>
          </cell>
          <cell r="W305" t="str">
            <v>RANGE W16001</v>
          </cell>
        </row>
        <row r="306">
          <cell r="A306" t="str">
            <v>RANGE W16001dark grey</v>
          </cell>
          <cell r="I306" t="str">
            <v>80% шерсть - 20% полиэстер</v>
          </cell>
          <cell r="W306" t="str">
            <v>RANGE W16001</v>
          </cell>
        </row>
        <row r="307">
          <cell r="A307" t="str">
            <v>RANGE W16001dark grey</v>
          </cell>
          <cell r="I307" t="str">
            <v>80% шерсть - 20% полиэстер</v>
          </cell>
          <cell r="W307" t="str">
            <v>RANGE W16001</v>
          </cell>
        </row>
        <row r="308">
          <cell r="A308" t="str">
            <v>RANGE W16001dark grey</v>
          </cell>
          <cell r="I308" t="str">
            <v>80% шерсть - 20% полиэстер</v>
          </cell>
          <cell r="W308" t="str">
            <v>RANGE W16001</v>
          </cell>
        </row>
        <row r="309">
          <cell r="A309" t="str">
            <v>RANGE W16001dark grey</v>
          </cell>
          <cell r="I309" t="str">
            <v>80% шерсть - 20% полиэстер</v>
          </cell>
          <cell r="W309" t="str">
            <v>RANGE W16001</v>
          </cell>
        </row>
        <row r="310">
          <cell r="A310" t="str">
            <v>RANGE W16002blue</v>
          </cell>
          <cell r="I310" t="str">
            <v>100% шерсть / подклад: 100% полиэстер</v>
          </cell>
          <cell r="W310" t="str">
            <v>RANGE W16002</v>
          </cell>
        </row>
        <row r="311">
          <cell r="A311" t="str">
            <v>RANGE W16002blue</v>
          </cell>
          <cell r="I311" t="str">
            <v>100% шерсть / подклад: 100% полиэстер</v>
          </cell>
          <cell r="W311" t="str">
            <v>RANGE W16002</v>
          </cell>
        </row>
        <row r="312">
          <cell r="A312" t="str">
            <v>RANGE W16002blue</v>
          </cell>
          <cell r="I312" t="str">
            <v>100% шерсть / подклад: 100% полиэстер</v>
          </cell>
          <cell r="W312" t="str">
            <v>RANGE W16002</v>
          </cell>
        </row>
        <row r="313">
          <cell r="A313" t="str">
            <v>RANGE W16002blue</v>
          </cell>
          <cell r="I313" t="str">
            <v>100% шерсть / подклад: 100% полиэстер</v>
          </cell>
          <cell r="W313" t="str">
            <v>RANGE W16002</v>
          </cell>
        </row>
        <row r="314">
          <cell r="A314" t="str">
            <v>RANGE W16002blue</v>
          </cell>
          <cell r="I314" t="str">
            <v>100% шерсть / подклад: 100% полиэстер</v>
          </cell>
          <cell r="W314" t="str">
            <v>RANGE W16002</v>
          </cell>
        </row>
        <row r="315">
          <cell r="A315" t="str">
            <v>RANGE W16002blue</v>
          </cell>
          <cell r="I315" t="str">
            <v>100% шерсть / подклад: 100% полиэстер</v>
          </cell>
          <cell r="W315" t="str">
            <v>RANGE W16002</v>
          </cell>
        </row>
        <row r="316">
          <cell r="A316" t="str">
            <v>RANGE W16002blue</v>
          </cell>
          <cell r="I316" t="str">
            <v>100% шерсть / подклад: 100% полиэстер</v>
          </cell>
          <cell r="W316" t="str">
            <v>RANGE W16002</v>
          </cell>
        </row>
        <row r="317">
          <cell r="A317" t="str">
            <v>RANGE W17 PATCHpatchwork</v>
          </cell>
          <cell r="I317" t="str">
            <v>50% шерсть - 45% полиэстер - 5% полиамид</v>
          </cell>
          <cell r="W317" t="str">
            <v>RANGE W17 PATCH</v>
          </cell>
        </row>
        <row r="318">
          <cell r="A318" t="str">
            <v>RANGE W17 PATCHpatchwork</v>
          </cell>
          <cell r="I318" t="str">
            <v>50% шерсть - 45% полиэстер - 5% полиамид</v>
          </cell>
          <cell r="W318" t="str">
            <v>RANGE W17 PATCH</v>
          </cell>
        </row>
        <row r="319">
          <cell r="A319" t="str">
            <v>RANGE W17 PATCHpatchwork</v>
          </cell>
          <cell r="I319" t="str">
            <v>50% шерсть - 45% полиэстер - 5% полиамид</v>
          </cell>
          <cell r="W319" t="str">
            <v>RANGE W17 PATCH</v>
          </cell>
        </row>
        <row r="320">
          <cell r="A320" t="str">
            <v>RANGE W17 PATCHpatchwork</v>
          </cell>
          <cell r="I320" t="str">
            <v>50% шерсть - 45% полиэстер - 5% полиамид</v>
          </cell>
          <cell r="W320" t="str">
            <v>RANGE W17 PATCH</v>
          </cell>
        </row>
        <row r="321">
          <cell r="A321" t="str">
            <v>RANGE W17001green</v>
          </cell>
          <cell r="I321" t="str">
            <v>100% шерсть</v>
          </cell>
          <cell r="W321" t="str">
            <v>RANGE W17001</v>
          </cell>
        </row>
        <row r="322">
          <cell r="A322" t="str">
            <v>RANGE W17002blue</v>
          </cell>
          <cell r="I322" t="str">
            <v>100% шерсть</v>
          </cell>
          <cell r="W322" t="str">
            <v>RANGE W17002</v>
          </cell>
        </row>
        <row r="323">
          <cell r="A323" t="str">
            <v>RANGE W17003grey</v>
          </cell>
          <cell r="I323" t="str">
            <v>50% шерсть - 30% хлопок - 20% полиамид</v>
          </cell>
          <cell r="W323" t="str">
            <v>RANGE W17003</v>
          </cell>
        </row>
        <row r="324">
          <cell r="A324" t="str">
            <v>RANGE W17003grey</v>
          </cell>
          <cell r="I324" t="str">
            <v>50% шерсть - 30% хлопок - 20% полиамид</v>
          </cell>
          <cell r="W324" t="str">
            <v>RANGE W17003</v>
          </cell>
        </row>
        <row r="325">
          <cell r="A325" t="str">
            <v>RANGE W17004blue</v>
          </cell>
          <cell r="I325" t="str">
            <v>80% шерсть - 20% полиамид</v>
          </cell>
          <cell r="W325" t="str">
            <v>RANGE W17004</v>
          </cell>
        </row>
        <row r="326">
          <cell r="A326" t="str">
            <v>RANGE W17005blue</v>
          </cell>
          <cell r="I326" t="str">
            <v>100% шерсть</v>
          </cell>
          <cell r="W326" t="str">
            <v>RANGE W17005</v>
          </cell>
        </row>
        <row r="327">
          <cell r="A327" t="str">
            <v>RANGE W17005blue</v>
          </cell>
          <cell r="I327" t="str">
            <v>100% шерсть</v>
          </cell>
          <cell r="W327" t="str">
            <v>RANGE W17005</v>
          </cell>
        </row>
        <row r="328">
          <cell r="A328" t="str">
            <v>RANGE W17005blue</v>
          </cell>
          <cell r="I328" t="str">
            <v>100% шерсть</v>
          </cell>
          <cell r="W328" t="str">
            <v>RANGE W17005</v>
          </cell>
        </row>
        <row r="329">
          <cell r="A329" t="str">
            <v>RANGE W17006red</v>
          </cell>
          <cell r="I329" t="str">
            <v>50% шерсть - 50% вискоза</v>
          </cell>
          <cell r="W329" t="str">
            <v>RANGE W17006</v>
          </cell>
        </row>
        <row r="330">
          <cell r="A330" t="str">
            <v>USURPER W16001brown</v>
          </cell>
          <cell r="I330" t="str">
            <v>100% шерсть</v>
          </cell>
          <cell r="W330" t="str">
            <v>USURPER W16001</v>
          </cell>
        </row>
        <row r="331">
          <cell r="A331" t="str">
            <v>USURPER W16001brown</v>
          </cell>
          <cell r="I331" t="str">
            <v>100% шерсть</v>
          </cell>
          <cell r="W331" t="str">
            <v>USURPER W16001</v>
          </cell>
        </row>
        <row r="332">
          <cell r="A332" t="str">
            <v>USURPER W16001brown</v>
          </cell>
          <cell r="I332" t="str">
            <v>100% шерсть</v>
          </cell>
          <cell r="W332" t="str">
            <v>USURPER W16001</v>
          </cell>
        </row>
        <row r="333">
          <cell r="A333" t="str">
            <v>USURPER W16001brown</v>
          </cell>
          <cell r="I333" t="str">
            <v>100% шерсть</v>
          </cell>
          <cell r="W333" t="str">
            <v>USURPER W16001</v>
          </cell>
        </row>
        <row r="334">
          <cell r="A334" t="str">
            <v>USURPER W17001blue</v>
          </cell>
          <cell r="I334" t="str">
            <v>100% хлопок</v>
          </cell>
          <cell r="W334" t="str">
            <v>USURPER W17001</v>
          </cell>
        </row>
        <row r="335">
          <cell r="A335" t="str">
            <v>USURPER W17002brown</v>
          </cell>
          <cell r="I335" t="str">
            <v>100% шерсть</v>
          </cell>
          <cell r="W335" t="str">
            <v>USURPER W17002</v>
          </cell>
        </row>
        <row r="336">
          <cell r="A336" t="str">
            <v>USURPER W17002brown</v>
          </cell>
          <cell r="I336" t="str">
            <v>100% шерсть</v>
          </cell>
          <cell r="W336" t="str">
            <v>USURPER W17002</v>
          </cell>
        </row>
        <row r="337">
          <cell r="A337" t="str">
            <v>USURPER W17003blue</v>
          </cell>
          <cell r="I337" t="str">
            <v>100% шерсть</v>
          </cell>
          <cell r="W337" t="str">
            <v>USURPER W17003</v>
          </cell>
        </row>
        <row r="338">
          <cell r="A338" t="str">
            <v>USURPER W17003blue</v>
          </cell>
          <cell r="I338" t="str">
            <v>100% шерсть</v>
          </cell>
          <cell r="W338" t="str">
            <v>USURPER W17003</v>
          </cell>
        </row>
        <row r="339">
          <cell r="A339" t="str">
            <v>USURPER W17003blue</v>
          </cell>
          <cell r="I339" t="str">
            <v>100% шерсть</v>
          </cell>
          <cell r="W339" t="str">
            <v>USURPER W17003</v>
          </cell>
        </row>
        <row r="340">
          <cell r="A340" t="str">
            <v>USURPER W17004blue</v>
          </cell>
          <cell r="I340" t="str">
            <v>100% хлопок</v>
          </cell>
          <cell r="W340" t="str">
            <v>USURPER W17004</v>
          </cell>
        </row>
        <row r="341">
          <cell r="A341" t="str">
            <v>USURPER W17004blue</v>
          </cell>
          <cell r="I341" t="str">
            <v>100% хлопок</v>
          </cell>
          <cell r="W341" t="str">
            <v>USURPER W17004</v>
          </cell>
        </row>
        <row r="342">
          <cell r="A342" t="str">
            <v>USURPER W17004blue</v>
          </cell>
          <cell r="I342" t="str">
            <v>100% хлопок</v>
          </cell>
          <cell r="W342" t="str">
            <v>USURPER W17004</v>
          </cell>
        </row>
        <row r="343">
          <cell r="A343" t="str">
            <v>USURPER W17005brown</v>
          </cell>
          <cell r="I343" t="str">
            <v>100% полиэстер</v>
          </cell>
          <cell r="W343" t="str">
            <v>USURPER W17005</v>
          </cell>
        </row>
        <row r="344">
          <cell r="A344" t="str">
            <v>CUTTYblack</v>
          </cell>
          <cell r="I344" t="str">
            <v>100% овечья кожа</v>
          </cell>
          <cell r="W344" t="str">
            <v>CUTTY</v>
          </cell>
        </row>
        <row r="345">
          <cell r="A345" t="str">
            <v>EXOSblack</v>
          </cell>
          <cell r="I345" t="str">
            <v>100% овечья кожа</v>
          </cell>
          <cell r="W345" t="str">
            <v>EXOS</v>
          </cell>
        </row>
        <row r="346">
          <cell r="A346" t="str">
            <v>PAINTER W17007black</v>
          </cell>
          <cell r="I346" t="str">
            <v>100% нейлон</v>
          </cell>
          <cell r="W346" t="str">
            <v>PAINTER W17007</v>
          </cell>
        </row>
        <row r="347">
          <cell r="A347" t="str">
            <v>PYROPblack</v>
          </cell>
          <cell r="I347" t="str">
            <v>50% акрил - 50% мех кролика</v>
          </cell>
          <cell r="W347" t="str">
            <v>PYROP</v>
          </cell>
        </row>
        <row r="348">
          <cell r="A348" t="str">
            <v>JASPERblack</v>
          </cell>
          <cell r="I348" t="str">
            <v>100% мех кролика</v>
          </cell>
          <cell r="W348" t="str">
            <v>JASPER</v>
          </cell>
        </row>
        <row r="349">
          <cell r="A349" t="str">
            <v>JUSTIN 8117petrol</v>
          </cell>
          <cell r="I349" t="str">
            <v>30% шерсть - 70% акрил</v>
          </cell>
          <cell r="W349" t="str">
            <v>JUSTIN 8117</v>
          </cell>
        </row>
        <row r="350">
          <cell r="A350" t="str">
            <v>AURALblack</v>
          </cell>
          <cell r="I350" t="str">
            <v>50% кожа - 50% мех кролика</v>
          </cell>
          <cell r="W350" t="str">
            <v>AURAL</v>
          </cell>
        </row>
        <row r="351">
          <cell r="A351" t="str">
            <v>EDMOND 011grey</v>
          </cell>
          <cell r="I351" t="str">
            <v>100% шерсть</v>
          </cell>
          <cell r="W351" t="str">
            <v>EDMOND 011</v>
          </cell>
        </row>
        <row r="352">
          <cell r="A352" t="str">
            <v>EDMOND 013brown</v>
          </cell>
          <cell r="I352" t="str">
            <v>65% шерсть - 26% акрил - 5% лен - 4% полиамид</v>
          </cell>
          <cell r="W352" t="str">
            <v>EDMOND 013</v>
          </cell>
        </row>
        <row r="353">
          <cell r="A353" t="str">
            <v>JUSTIN 8100raspberry</v>
          </cell>
          <cell r="I353" t="str">
            <v>30% шерсть - 70% акрил</v>
          </cell>
          <cell r="W353" t="str">
            <v>JUSTIN 8100</v>
          </cell>
        </row>
        <row r="354">
          <cell r="A354" t="str">
            <v>JUSTIN 8180brown</v>
          </cell>
          <cell r="I354" t="str">
            <v>30% шерсть - 70% акрил</v>
          </cell>
          <cell r="W354" t="str">
            <v>JUSTIN 8180</v>
          </cell>
        </row>
        <row r="355">
          <cell r="A355" t="str">
            <v>JUSTIN 8181blue</v>
          </cell>
          <cell r="I355" t="str">
            <v>30% шерсть - 70% акрил</v>
          </cell>
          <cell r="W355" t="str">
            <v>JUSTIN 8181</v>
          </cell>
        </row>
        <row r="356">
          <cell r="A356" t="str">
            <v>JUSTIN 8200petrol</v>
          </cell>
          <cell r="I356" t="str">
            <v>30% шерсть - 70% акрил</v>
          </cell>
          <cell r="W356" t="str">
            <v>JUSTIN 8200</v>
          </cell>
        </row>
        <row r="357">
          <cell r="A357" t="str">
            <v>JUSTIN 8210raspberry</v>
          </cell>
          <cell r="I357" t="str">
            <v>30% шерсть - 70% акрил</v>
          </cell>
          <cell r="W357" t="str">
            <v>JUSTIN 8210</v>
          </cell>
        </row>
        <row r="358">
          <cell r="A358" t="str">
            <v>JUSTIN 8230navy</v>
          </cell>
          <cell r="I358" t="str">
            <v>30% шерсть - 70% акрил</v>
          </cell>
          <cell r="W358" t="str">
            <v>JUSTIN 8230</v>
          </cell>
        </row>
        <row r="359">
          <cell r="A359" t="str">
            <v>JUSTIN 8231beige</v>
          </cell>
          <cell r="I359" t="str">
            <v>30% шерсть - 70% акрил</v>
          </cell>
          <cell r="W359" t="str">
            <v>JUSTIN 8231</v>
          </cell>
        </row>
        <row r="360">
          <cell r="A360" t="str">
            <v>JUSTIN 8240grey</v>
          </cell>
          <cell r="I360" t="str">
            <v>30% шерсть - 70% акрил</v>
          </cell>
          <cell r="W360" t="str">
            <v>JUSTIN 8240</v>
          </cell>
        </row>
        <row r="361">
          <cell r="A361" t="str">
            <v>JUSTIN 8241putty</v>
          </cell>
          <cell r="I361" t="str">
            <v>30% шерсть - 70% акрил</v>
          </cell>
          <cell r="W361" t="str">
            <v>JUSTIN 8241</v>
          </cell>
        </row>
        <row r="362">
          <cell r="A362" t="str">
            <v>JUSTIN 8248beige</v>
          </cell>
          <cell r="I362" t="str">
            <v>30% шерсть - 70% акрил</v>
          </cell>
          <cell r="W362" t="str">
            <v>JUSTIN 8248</v>
          </cell>
        </row>
        <row r="363">
          <cell r="A363" t="str">
            <v>JUSTIN 8503burgundy</v>
          </cell>
          <cell r="I363" t="str">
            <v>30% шерсть - 70% акрил</v>
          </cell>
          <cell r="W363" t="str">
            <v>JUSTIN 8503</v>
          </cell>
        </row>
        <row r="364">
          <cell r="A364" t="str">
            <v>LOUISE 001grey</v>
          </cell>
          <cell r="I364" t="str">
            <v>70% нейлон - 17% акрил - 13% мохер</v>
          </cell>
          <cell r="W364" t="str">
            <v>LOUISE 001</v>
          </cell>
        </row>
        <row r="365">
          <cell r="A365" t="str">
            <v>LOUISE 006grey</v>
          </cell>
          <cell r="I365" t="str">
            <v>50% шерсть - 50% акрил</v>
          </cell>
          <cell r="W365" t="str">
            <v>LOUISE 006</v>
          </cell>
        </row>
        <row r="366">
          <cell r="A366" t="str">
            <v>LOUISE 007grey</v>
          </cell>
          <cell r="I366" t="str">
            <v>50% шерсть - 50% акрил</v>
          </cell>
          <cell r="W366" t="str">
            <v>LOUISE 007</v>
          </cell>
        </row>
        <row r="367">
          <cell r="A367" t="str">
            <v>LOUISE 010taupe</v>
          </cell>
          <cell r="I367" t="str">
            <v>50% шерсть - 50% акрил</v>
          </cell>
          <cell r="W367" t="str">
            <v>LOUISE 010</v>
          </cell>
        </row>
        <row r="368">
          <cell r="A368" t="str">
            <v>LOUISE 017white</v>
          </cell>
          <cell r="I368" t="str">
            <v>35% вискоза - 23% акрил - 17% полиамид - 15% полиэстер - 6% шерсть - 2% ангора - 2% эластан</v>
          </cell>
          <cell r="W368" t="str">
            <v>LOUISE 017</v>
          </cell>
        </row>
        <row r="369">
          <cell r="A369" t="str">
            <v>LOUISE 018beige</v>
          </cell>
          <cell r="I369" t="str">
            <v>50% вискоза - 30% полиамид - 20% ангора</v>
          </cell>
          <cell r="W369" t="str">
            <v>LOUISE 018</v>
          </cell>
        </row>
        <row r="370">
          <cell r="A370" t="str">
            <v>LOUISE 021green</v>
          </cell>
          <cell r="I370" t="str">
            <v>55% полиэстер - 20% полиамид - 20% акрил - 5% шерсть</v>
          </cell>
          <cell r="W370" t="str">
            <v>LOUISE 021</v>
          </cell>
        </row>
        <row r="371">
          <cell r="A371" t="str">
            <v>LOUISE 022orange</v>
          </cell>
          <cell r="I371" t="str">
            <v>58% вискоза - 25% акрил - 13% полиамид - 4% ангора</v>
          </cell>
          <cell r="W371" t="str">
            <v>LOUISE 022</v>
          </cell>
        </row>
        <row r="372">
          <cell r="A372" t="str">
            <v>LOUISE 024black</v>
          </cell>
          <cell r="I372" t="str">
            <v>58% вискоза - 25% акрил - 13% полиамид - 4% ангора</v>
          </cell>
          <cell r="W372" t="str">
            <v>LOUISE 024</v>
          </cell>
        </row>
        <row r="373">
          <cell r="A373" t="str">
            <v>LOUISE 029black</v>
          </cell>
          <cell r="I373" t="str">
            <v>58% вискоза - 25% акрил - 13% полиамид - 4% ангора</v>
          </cell>
          <cell r="W373" t="str">
            <v>LOUISE 029</v>
          </cell>
        </row>
        <row r="374">
          <cell r="A374" t="str">
            <v>LOUISE 031grey</v>
          </cell>
          <cell r="I374" t="str">
            <v>55% полиэстер - 20% полиамид - 20% акрил - 5% шерсть</v>
          </cell>
          <cell r="W374" t="str">
            <v>LOUISE 031</v>
          </cell>
        </row>
        <row r="375">
          <cell r="A375" t="str">
            <v>MAGGY 8179beige</v>
          </cell>
          <cell r="I375" t="str">
            <v>30% шерсть - 70% акрил</v>
          </cell>
          <cell r="W375" t="str">
            <v>MAGGY 8179</v>
          </cell>
        </row>
        <row r="376">
          <cell r="A376" t="str">
            <v>MAGGY 8224pink</v>
          </cell>
          <cell r="I376" t="str">
            <v>30% шерсть - 70% акрил</v>
          </cell>
          <cell r="W376" t="str">
            <v>MAGGY 8224</v>
          </cell>
        </row>
        <row r="377">
          <cell r="A377" t="str">
            <v>MAGGY 8225purple</v>
          </cell>
          <cell r="I377" t="str">
            <v>30% шерсть - 70% акрил</v>
          </cell>
          <cell r="W377" t="str">
            <v>MAGGY 8225</v>
          </cell>
        </row>
        <row r="378">
          <cell r="A378" t="str">
            <v>MAGGY 8226grey</v>
          </cell>
          <cell r="I378" t="str">
            <v>30% шерсть - 70% акрил</v>
          </cell>
          <cell r="W378" t="str">
            <v>MAGGY 8226</v>
          </cell>
        </row>
        <row r="379">
          <cell r="A379" t="str">
            <v>MAGGY 8232pink</v>
          </cell>
          <cell r="I379" t="str">
            <v>30% шерсть - 70% акрил</v>
          </cell>
          <cell r="W379" t="str">
            <v>MAGGY 8232</v>
          </cell>
        </row>
        <row r="380">
          <cell r="A380" t="str">
            <v>MAGGY 8233pink</v>
          </cell>
          <cell r="I380" t="str">
            <v>30% шерсть - 70% акрил</v>
          </cell>
          <cell r="W380" t="str">
            <v>MAGGY 8233</v>
          </cell>
        </row>
        <row r="381">
          <cell r="A381" t="str">
            <v>MAGGY 8520burgundy</v>
          </cell>
          <cell r="I381" t="str">
            <v>30% шерсть - 70% акрил</v>
          </cell>
          <cell r="W381" t="str">
            <v>MAGGY 8520</v>
          </cell>
        </row>
        <row r="382">
          <cell r="A382" t="str">
            <v>MAGGY 8523blue</v>
          </cell>
          <cell r="I382" t="str">
            <v>30% шерсть - 70% акрил</v>
          </cell>
          <cell r="W382" t="str">
            <v>MAGGY 8523</v>
          </cell>
        </row>
        <row r="383">
          <cell r="A383" t="str">
            <v>MAGGY 8526grey</v>
          </cell>
          <cell r="I383" t="str">
            <v>30% шерсть - 70% акрил</v>
          </cell>
          <cell r="W383" t="str">
            <v>MAGGY 8526</v>
          </cell>
        </row>
        <row r="384">
          <cell r="A384" t="str">
            <v>MAGGY 8528grey</v>
          </cell>
          <cell r="I384" t="str">
            <v>30% шерсть - 70% акрил</v>
          </cell>
          <cell r="W384" t="str">
            <v>MAGGY 8528</v>
          </cell>
        </row>
        <row r="385">
          <cell r="A385" t="str">
            <v>MONSTER 002pink</v>
          </cell>
          <cell r="I385" t="str">
            <v>100% полиэстер</v>
          </cell>
          <cell r="W385" t="str">
            <v>MONSTER 002</v>
          </cell>
        </row>
        <row r="386">
          <cell r="A386" t="str">
            <v>MONSTER 003grey</v>
          </cell>
          <cell r="I386" t="str">
            <v>100% полиэстер</v>
          </cell>
          <cell r="W386" t="str">
            <v>MONSTER 003</v>
          </cell>
        </row>
        <row r="387">
          <cell r="A387" t="str">
            <v>BRIDGE W17004blue</v>
          </cell>
          <cell r="I387" t="str">
            <v>100% вискоза</v>
          </cell>
          <cell r="W387" t="str">
            <v>BRIDGE W17004</v>
          </cell>
        </row>
        <row r="388">
          <cell r="A388" t="str">
            <v>BRIDGE W17005black</v>
          </cell>
          <cell r="I388" t="str">
            <v>100% полиэстер</v>
          </cell>
          <cell r="W388" t="str">
            <v>BRIDGE W17005</v>
          </cell>
        </row>
        <row r="389">
          <cell r="A389" t="str">
            <v>COCOON W17001brown</v>
          </cell>
          <cell r="I389" t="str">
            <v>100% акрил</v>
          </cell>
          <cell r="W389" t="str">
            <v>COCOON W17001</v>
          </cell>
        </row>
        <row r="390">
          <cell r="A390" t="str">
            <v>JUSTIN 8531beige</v>
          </cell>
          <cell r="I390" t="str">
            <v>30% шерсть - 70% акрил</v>
          </cell>
          <cell r="W390" t="str">
            <v>JUSTIN 8531</v>
          </cell>
        </row>
        <row r="391">
          <cell r="A391" t="str">
            <v>LOUISE 025white</v>
          </cell>
          <cell r="I391" t="str">
            <v>50% вискоза - 30% полиамид - 20% ангора</v>
          </cell>
          <cell r="W391" t="str">
            <v>LOUISE 025</v>
          </cell>
        </row>
        <row r="392">
          <cell r="A392" t="str">
            <v>MAGGY 8235orange</v>
          </cell>
          <cell r="I392" t="str">
            <v>30% шерсть - 70% акрил</v>
          </cell>
          <cell r="W392" t="str">
            <v>MAGGY 8235</v>
          </cell>
        </row>
        <row r="393">
          <cell r="A393" t="str">
            <v>MAGGY 8521black</v>
          </cell>
          <cell r="I393" t="str">
            <v>70% акрил - 30% шерсть</v>
          </cell>
          <cell r="W393" t="str">
            <v>MAGGY 8521</v>
          </cell>
        </row>
        <row r="394">
          <cell r="A394" t="str">
            <v>MAGGY 8525grey</v>
          </cell>
          <cell r="I394" t="str">
            <v>30% шерсть - 70% акрил</v>
          </cell>
          <cell r="W394" t="str">
            <v>MAGGY 8525</v>
          </cell>
        </row>
        <row r="395">
          <cell r="A395" t="str">
            <v>TECH Atokyo</v>
          </cell>
          <cell r="I395" t="str">
            <v>100% полиэстер</v>
          </cell>
          <cell r="W395" t="str">
            <v>TECH A</v>
          </cell>
        </row>
        <row r="396">
          <cell r="A396" t="str">
            <v>TECH Afrench</v>
          </cell>
          <cell r="I396" t="str">
            <v>100% полиэстер</v>
          </cell>
          <cell r="W396" t="str">
            <v>TECH A</v>
          </cell>
        </row>
        <row r="397">
          <cell r="A397" t="str">
            <v>TECH Ausa</v>
          </cell>
          <cell r="I397" t="str">
            <v>100% полиэстер</v>
          </cell>
          <cell r="W397" t="str">
            <v>TECH A</v>
          </cell>
        </row>
        <row r="398">
          <cell r="A398" t="str">
            <v>TECH Auk</v>
          </cell>
          <cell r="I398" t="str">
            <v>100% полиэстер</v>
          </cell>
          <cell r="W398" t="str">
            <v>TECH A</v>
          </cell>
        </row>
        <row r="399">
          <cell r="A399" t="str">
            <v>TECH Asmiley</v>
          </cell>
          <cell r="I399" t="str">
            <v>100% полиэстер</v>
          </cell>
          <cell r="W399" t="str">
            <v>TECH A</v>
          </cell>
        </row>
        <row r="400">
          <cell r="A400" t="str">
            <v>TECH Kmonster</v>
          </cell>
          <cell r="I400" t="str">
            <v>100% полиэстер</v>
          </cell>
          <cell r="W400" t="str">
            <v>TECH K</v>
          </cell>
        </row>
        <row r="401">
          <cell r="A401" t="str">
            <v>TECH Ksheep pink</v>
          </cell>
          <cell r="I401" t="str">
            <v>100% полиэстер</v>
          </cell>
          <cell r="W401" t="str">
            <v>TECH K</v>
          </cell>
        </row>
        <row r="402">
          <cell r="A402" t="str">
            <v>DON BOSCOblack</v>
          </cell>
          <cell r="I402" t="str">
            <v>100% шерсть</v>
          </cell>
          <cell r="W402" t="str">
            <v>DON BOSCO</v>
          </cell>
        </row>
        <row r="403">
          <cell r="A403" t="str">
            <v>DON BOSCOblack</v>
          </cell>
          <cell r="I403" t="str">
            <v>100% шерсть</v>
          </cell>
          <cell r="W403" t="str">
            <v>DON BOSCO</v>
          </cell>
        </row>
        <row r="404">
          <cell r="A404" t="str">
            <v>DON BROADWAYblack</v>
          </cell>
          <cell r="I404" t="str">
            <v>100% шерсть</v>
          </cell>
          <cell r="W404" t="str">
            <v>DON BROADWAY</v>
          </cell>
        </row>
        <row r="405">
          <cell r="A405" t="str">
            <v>DON CASHpetrol</v>
          </cell>
          <cell r="I405" t="str">
            <v>100% шерсть</v>
          </cell>
          <cell r="W405" t="str">
            <v>DON CASH</v>
          </cell>
        </row>
        <row r="406">
          <cell r="A406" t="str">
            <v>DON CASHpetrol</v>
          </cell>
          <cell r="I406" t="str">
            <v>100% шерсть</v>
          </cell>
          <cell r="W406" t="str">
            <v>DON CASH</v>
          </cell>
        </row>
        <row r="407">
          <cell r="A407" t="str">
            <v>DON CASHpetrol</v>
          </cell>
          <cell r="I407" t="str">
            <v>100% шерсть</v>
          </cell>
          <cell r="W407" t="str">
            <v>DON CASH</v>
          </cell>
        </row>
        <row r="408">
          <cell r="A408" t="str">
            <v>DON CASHpetrol</v>
          </cell>
          <cell r="I408" t="str">
            <v>100% шерсть</v>
          </cell>
          <cell r="W408" t="str">
            <v>DON CASH</v>
          </cell>
        </row>
        <row r="409">
          <cell r="A409" t="str">
            <v>MACCARTHYblack</v>
          </cell>
          <cell r="I409" t="str">
            <v>100% шерсть</v>
          </cell>
          <cell r="W409" t="str">
            <v>MACCARTHY</v>
          </cell>
        </row>
        <row r="410">
          <cell r="A410" t="str">
            <v>MACCARTHYblack</v>
          </cell>
          <cell r="I410" t="str">
            <v>100% шерсть</v>
          </cell>
          <cell r="W410" t="str">
            <v>MACCARTHY</v>
          </cell>
        </row>
        <row r="411">
          <cell r="A411" t="str">
            <v>MACCURTISgrey</v>
          </cell>
          <cell r="I411" t="str">
            <v>100% шерсть</v>
          </cell>
          <cell r="W411" t="str">
            <v>MACCURTIS</v>
          </cell>
        </row>
        <row r="412">
          <cell r="A412" t="str">
            <v>MACCURTISgrey</v>
          </cell>
          <cell r="I412" t="str">
            <v>100% шерсть</v>
          </cell>
          <cell r="W412" t="str">
            <v>MACCURTIS</v>
          </cell>
        </row>
        <row r="413">
          <cell r="A413" t="str">
            <v>MAC FLEMISHburgundy</v>
          </cell>
          <cell r="I413" t="str">
            <v>100% шерсть</v>
          </cell>
          <cell r="W413" t="str">
            <v>MAC FLEMISH</v>
          </cell>
        </row>
        <row r="414">
          <cell r="A414" t="str">
            <v>MAC FLEMISHburgundy</v>
          </cell>
          <cell r="I414" t="str">
            <v>100% шерсть</v>
          </cell>
          <cell r="W414" t="str">
            <v>MAC FLEMISH</v>
          </cell>
        </row>
        <row r="415">
          <cell r="A415" t="str">
            <v>MAC FLEMISHburgundy</v>
          </cell>
          <cell r="I415" t="str">
            <v>100% шерсть</v>
          </cell>
          <cell r="W415" t="str">
            <v>MAC FLEMISH</v>
          </cell>
        </row>
        <row r="416">
          <cell r="A416" t="str">
            <v>MAC FLEMISHburgundy</v>
          </cell>
          <cell r="I416" t="str">
            <v>100% шерсть</v>
          </cell>
          <cell r="W416" t="str">
            <v>MAC FLEMISH</v>
          </cell>
        </row>
        <row r="417">
          <cell r="A417" t="str">
            <v>MAC FLEMISHburgundy</v>
          </cell>
          <cell r="I417" t="str">
            <v>100% шерсть</v>
          </cell>
          <cell r="W417" t="str">
            <v>MAC FLEMISH</v>
          </cell>
        </row>
        <row r="418">
          <cell r="A418" t="str">
            <v>MACGOFERblack</v>
          </cell>
          <cell r="I418" t="str">
            <v>100% шерсть</v>
          </cell>
          <cell r="W418" t="str">
            <v>MACGOFER</v>
          </cell>
        </row>
        <row r="419">
          <cell r="A419" t="str">
            <v>MACGOFERblack</v>
          </cell>
          <cell r="I419" t="str">
            <v>100% шерсть</v>
          </cell>
          <cell r="W419" t="str">
            <v>MACGOFER</v>
          </cell>
        </row>
        <row r="420">
          <cell r="A420" t="str">
            <v>MACGOFERblack</v>
          </cell>
          <cell r="I420" t="str">
            <v>100% шерсть</v>
          </cell>
          <cell r="W420" t="str">
            <v>MACGOFER</v>
          </cell>
        </row>
        <row r="421">
          <cell r="A421" t="str">
            <v>MACJACKnavy</v>
          </cell>
          <cell r="I421" t="str">
            <v>100% шерсть</v>
          </cell>
          <cell r="W421" t="str">
            <v>MACJACK</v>
          </cell>
        </row>
        <row r="422">
          <cell r="A422" t="str">
            <v>MACKINSLEYcharcoal</v>
          </cell>
          <cell r="I422" t="str">
            <v>100% шерсть</v>
          </cell>
          <cell r="W422" t="str">
            <v>MACKINSLEY</v>
          </cell>
        </row>
        <row r="423">
          <cell r="A423" t="str">
            <v>MACMAXWELLblack</v>
          </cell>
          <cell r="I423" t="str">
            <v>100% шерсть</v>
          </cell>
          <cell r="W423" t="str">
            <v>MACMAXWELL</v>
          </cell>
        </row>
        <row r="424">
          <cell r="A424" t="str">
            <v>MACMAXWELLblack</v>
          </cell>
          <cell r="I424" t="str">
            <v>100% шерсть</v>
          </cell>
          <cell r="W424" t="str">
            <v>MACMAXWELL</v>
          </cell>
        </row>
        <row r="425">
          <cell r="A425" t="str">
            <v>MACMAXWELLblack</v>
          </cell>
          <cell r="I425" t="str">
            <v>100% шерсть</v>
          </cell>
          <cell r="W425" t="str">
            <v>MACMAXWELL</v>
          </cell>
        </row>
        <row r="426">
          <cell r="A426" t="str">
            <v>MACMAXWELLblack</v>
          </cell>
          <cell r="I426" t="str">
            <v>100% шерсть</v>
          </cell>
          <cell r="W426" t="str">
            <v>MACMAXWELL</v>
          </cell>
        </row>
        <row r="427">
          <cell r="A427" t="str">
            <v>MAC SOFTbeige</v>
          </cell>
          <cell r="I427" t="str">
            <v>100% шерсть</v>
          </cell>
          <cell r="W427" t="str">
            <v>MAC SOFT</v>
          </cell>
        </row>
        <row r="428">
          <cell r="A428" t="str">
            <v>MAC SOFTbeige</v>
          </cell>
          <cell r="I428" t="str">
            <v>100% шерсть</v>
          </cell>
          <cell r="W428" t="str">
            <v>MAC SOFT</v>
          </cell>
        </row>
        <row r="429">
          <cell r="A429" t="str">
            <v>MAC SOFTbeige</v>
          </cell>
          <cell r="I429" t="str">
            <v>100% шерсть</v>
          </cell>
          <cell r="W429" t="str">
            <v>MAC SOFT</v>
          </cell>
        </row>
        <row r="430">
          <cell r="A430" t="str">
            <v>MACSTREETbrown</v>
          </cell>
          <cell r="I430" t="str">
            <v>100% шерсть</v>
          </cell>
          <cell r="W430" t="str">
            <v>MACSTREET</v>
          </cell>
        </row>
        <row r="431">
          <cell r="A431" t="str">
            <v>MACWINSTONgrey</v>
          </cell>
          <cell r="I431" t="str">
            <v>100% шерсть</v>
          </cell>
          <cell r="W431" t="str">
            <v>MACWINSTON</v>
          </cell>
        </row>
        <row r="432">
          <cell r="A432" t="str">
            <v>MACWINSTONgrey</v>
          </cell>
          <cell r="I432" t="str">
            <v>100% шерсть</v>
          </cell>
          <cell r="W432" t="str">
            <v>MACWINSTON</v>
          </cell>
        </row>
        <row r="433">
          <cell r="A433" t="str">
            <v>QUEEN EVITAblack</v>
          </cell>
          <cell r="I433" t="str">
            <v>100% шерсть</v>
          </cell>
          <cell r="W433" t="str">
            <v>QUEEN EVITA</v>
          </cell>
        </row>
        <row r="434">
          <cell r="A434" t="str">
            <v>QUEEN EVITAblack</v>
          </cell>
          <cell r="I434" t="str">
            <v>100% шерсть</v>
          </cell>
          <cell r="W434" t="str">
            <v>QUEEN EVITA</v>
          </cell>
        </row>
        <row r="435">
          <cell r="A435" t="str">
            <v>CONQUEST 005black</v>
          </cell>
          <cell r="I435" t="str">
            <v>100% полиэстер</v>
          </cell>
          <cell r="W435" t="str">
            <v>CONQUEST 005</v>
          </cell>
        </row>
        <row r="436">
          <cell r="A436" t="str">
            <v>LOUISE 023taupe</v>
          </cell>
          <cell r="I436" t="str">
            <v>58% вискоза - 25% акрил - 13% полиамид - 4% ангора</v>
          </cell>
          <cell r="W436" t="str">
            <v>LOUISE 023</v>
          </cell>
        </row>
        <row r="437">
          <cell r="A437" t="str">
            <v>LOUISE 036black</v>
          </cell>
          <cell r="I437" t="str">
            <v>55% полиэстер - 20% полиамид - 20% акрил - 5% шерсть</v>
          </cell>
          <cell r="W437" t="str">
            <v>LOUISE 036</v>
          </cell>
        </row>
        <row r="438">
          <cell r="A438" t="str">
            <v>JUSTIN 8600taupe</v>
          </cell>
          <cell r="I438" t="str">
            <v>30% шерсть - 70% акрил</v>
          </cell>
          <cell r="W438" t="str">
            <v>JUSTIN 8600</v>
          </cell>
        </row>
        <row r="439">
          <cell r="A439" t="str">
            <v>ADVANCER 010grey</v>
          </cell>
          <cell r="I439" t="str">
            <v>100% шерсть</v>
          </cell>
          <cell r="W439" t="str">
            <v>ADVANCER 010</v>
          </cell>
        </row>
        <row r="440">
          <cell r="A440" t="str">
            <v>ADVANCER 010grey</v>
          </cell>
          <cell r="I440" t="str">
            <v>100% шерсть</v>
          </cell>
          <cell r="W440" t="str">
            <v>ADVANCER 010</v>
          </cell>
        </row>
        <row r="441">
          <cell r="A441" t="str">
            <v>ADVANCER 014black</v>
          </cell>
          <cell r="I441" t="str">
            <v>35% шерсть - 25% полиэстер - 20% акрил - 10% хлопок - 10% другие</v>
          </cell>
          <cell r="W441" t="str">
            <v>ADVANCER 014</v>
          </cell>
        </row>
        <row r="442">
          <cell r="A442" t="str">
            <v>BOXER 003blue</v>
          </cell>
          <cell r="I442" t="str">
            <v>100% шерсть</v>
          </cell>
          <cell r="W442" t="str">
            <v>BOXER 003</v>
          </cell>
        </row>
        <row r="443">
          <cell r="A443" t="str">
            <v>DISCOVERY 001blue</v>
          </cell>
          <cell r="I443" t="str">
            <v>100% шерсть</v>
          </cell>
          <cell r="W443" t="str">
            <v>DISCOVERY 001</v>
          </cell>
        </row>
        <row r="444">
          <cell r="A444" t="str">
            <v>DISCOVERY 001blue</v>
          </cell>
          <cell r="I444" t="str">
            <v>100% шерсть</v>
          </cell>
          <cell r="W444" t="str">
            <v>DISCOVERY 001</v>
          </cell>
        </row>
        <row r="445">
          <cell r="A445" t="str">
            <v>DISCOVERY 001blue</v>
          </cell>
          <cell r="I445" t="str">
            <v>100% шерсть</v>
          </cell>
          <cell r="W445" t="str">
            <v>DISCOVERY 001</v>
          </cell>
        </row>
        <row r="446">
          <cell r="A446" t="str">
            <v>DISPATCH 004blue</v>
          </cell>
          <cell r="I446" t="str">
            <v>100% шерсть</v>
          </cell>
          <cell r="W446" t="str">
            <v>DISPATCH 004</v>
          </cell>
        </row>
        <row r="447">
          <cell r="A447" t="str">
            <v>DISPATCH WAXblack</v>
          </cell>
          <cell r="I447" t="str">
            <v>50% хлопок - 50% полиэстер</v>
          </cell>
          <cell r="W447" t="str">
            <v>DISPATCH WAX</v>
          </cell>
        </row>
        <row r="448">
          <cell r="A448" t="str">
            <v>MARINS 002blue</v>
          </cell>
          <cell r="I448" t="str">
            <v>50% шерсть - 45% полиамид - 5% полиэстер</v>
          </cell>
          <cell r="W448" t="str">
            <v>MARINS 002</v>
          </cell>
        </row>
        <row r="449">
          <cell r="A449" t="str">
            <v>MARINS 003black</v>
          </cell>
          <cell r="I449" t="str">
            <v>90% шерсть - 10% кашемир</v>
          </cell>
          <cell r="W449" t="str">
            <v>MARINS 003</v>
          </cell>
        </row>
        <row r="450">
          <cell r="A450" t="str">
            <v>MARINS 004navy</v>
          </cell>
          <cell r="I450" t="str">
            <v>70% шерсть - 30% полиэстер</v>
          </cell>
          <cell r="W450" t="str">
            <v>MARINS 004</v>
          </cell>
        </row>
        <row r="451">
          <cell r="A451" t="str">
            <v>MARTINblue</v>
          </cell>
          <cell r="I451" t="str">
            <v>100% шерсть</v>
          </cell>
          <cell r="W451" t="str">
            <v>MARTIN</v>
          </cell>
        </row>
        <row r="452">
          <cell r="A452" t="str">
            <v>RANGE 010blue</v>
          </cell>
          <cell r="I452" t="str">
            <v>100% шерсть</v>
          </cell>
          <cell r="W452" t="str">
            <v>RANGE 010</v>
          </cell>
        </row>
        <row r="453">
          <cell r="A453" t="str">
            <v>RANGE 014brown</v>
          </cell>
          <cell r="I453" t="str">
            <v>50% шерсть - 50% полиэстер</v>
          </cell>
          <cell r="W453" t="str">
            <v>RANGE 014</v>
          </cell>
        </row>
        <row r="454">
          <cell r="A454" t="str">
            <v>RANGE PATCH 002blue</v>
          </cell>
          <cell r="I454" t="str">
            <v>50% шерсть - 50% полиэстер</v>
          </cell>
          <cell r="W454" t="str">
            <v>RANGE PATCH 002</v>
          </cell>
        </row>
        <row r="455">
          <cell r="A455" t="str">
            <v>RANGE PATCH 002blue</v>
          </cell>
          <cell r="I455" t="str">
            <v>50% шерсть - 50% полиэстер</v>
          </cell>
          <cell r="W455" t="str">
            <v>RANGE PATCH 002</v>
          </cell>
        </row>
        <row r="456">
          <cell r="A456" t="str">
            <v>RANGE PATCH 002blue</v>
          </cell>
          <cell r="I456" t="str">
            <v>50% шерсть - 50% полиэстер</v>
          </cell>
          <cell r="W456" t="str">
            <v>RANGE PATCH 002</v>
          </cell>
        </row>
        <row r="457">
          <cell r="A457" t="str">
            <v>RANGE PATCH 002blue</v>
          </cell>
          <cell r="I457" t="str">
            <v>50% шерсть - 50% полиэстер</v>
          </cell>
          <cell r="W457" t="str">
            <v>RANGE PATCH 002</v>
          </cell>
        </row>
        <row r="458">
          <cell r="A458" t="str">
            <v>RANGE PATCH 002blue</v>
          </cell>
          <cell r="I458" t="str">
            <v>50% шерсть - 50% полиэстер</v>
          </cell>
          <cell r="W458" t="str">
            <v>RANGE PATCH 002</v>
          </cell>
        </row>
        <row r="459">
          <cell r="A459" t="str">
            <v>RANGE PATCH 002blue</v>
          </cell>
          <cell r="I459" t="str">
            <v>50% шерсть - 50% полиэстер</v>
          </cell>
          <cell r="W459" t="str">
            <v>RANGE PATCH 002</v>
          </cell>
        </row>
        <row r="460">
          <cell r="A460" t="str">
            <v>RANGE PATCH 002blue</v>
          </cell>
          <cell r="I460" t="str">
            <v>50% шерсть - 50% полиэстер</v>
          </cell>
          <cell r="W460" t="str">
            <v>RANGE PATCH 002</v>
          </cell>
        </row>
        <row r="461">
          <cell r="A461" t="str">
            <v>RANGE SWEATblack</v>
          </cell>
          <cell r="I461" t="str">
            <v>100% хлопок</v>
          </cell>
          <cell r="W461" t="str">
            <v>RANGE SWEAT</v>
          </cell>
        </row>
        <row r="462">
          <cell r="A462" t="str">
            <v>RANGE SWEATblack</v>
          </cell>
          <cell r="I462" t="str">
            <v>100% хлопок</v>
          </cell>
          <cell r="W462" t="str">
            <v>RANGE SWEAT</v>
          </cell>
        </row>
        <row r="463">
          <cell r="A463" t="str">
            <v>RANGE SWEATblack</v>
          </cell>
          <cell r="I463" t="str">
            <v>100% хлопок</v>
          </cell>
          <cell r="W463" t="str">
            <v>RANGE SWEAT</v>
          </cell>
        </row>
        <row r="464">
          <cell r="A464" t="str">
            <v>RANGE SWEATblack</v>
          </cell>
          <cell r="I464" t="str">
            <v>100% хлопок</v>
          </cell>
          <cell r="W464" t="str">
            <v>RANGE SWEAT</v>
          </cell>
        </row>
        <row r="465">
          <cell r="A465" t="str">
            <v>RANGE SWEATblack</v>
          </cell>
          <cell r="I465" t="str">
            <v>100% хлопок</v>
          </cell>
          <cell r="W465" t="str">
            <v>RANGE SWEAT</v>
          </cell>
        </row>
        <row r="466">
          <cell r="A466" t="str">
            <v>RANGE SWEATblack</v>
          </cell>
          <cell r="I466" t="str">
            <v>100% хлопок</v>
          </cell>
          <cell r="W466" t="str">
            <v>RANGE SWEAT</v>
          </cell>
        </row>
        <row r="467">
          <cell r="A467" t="str">
            <v>RANGE SWEATblack</v>
          </cell>
          <cell r="I467" t="str">
            <v>100% хлопок</v>
          </cell>
          <cell r="W467" t="str">
            <v>RANGE SWEAT</v>
          </cell>
        </row>
        <row r="468">
          <cell r="A468" t="str">
            <v>ROBERTSgrey</v>
          </cell>
          <cell r="I468" t="str">
            <v>100% шерсть</v>
          </cell>
          <cell r="W468" t="str">
            <v>ROBERTS</v>
          </cell>
        </row>
        <row r="469">
          <cell r="A469" t="str">
            <v>ROBERTSgrey</v>
          </cell>
          <cell r="I469" t="str">
            <v>100% шерсть</v>
          </cell>
          <cell r="W469" t="str">
            <v>ROBERTS</v>
          </cell>
        </row>
        <row r="470">
          <cell r="A470" t="str">
            <v>ROBERTSgrey</v>
          </cell>
          <cell r="I470" t="str">
            <v>100% шерсть</v>
          </cell>
          <cell r="W470" t="str">
            <v>ROBERTS</v>
          </cell>
        </row>
        <row r="471">
          <cell r="A471" t="str">
            <v>USURPER 003orange</v>
          </cell>
          <cell r="I471" t="str">
            <v>100% шерсть</v>
          </cell>
          <cell r="W471" t="str">
            <v>USURPER 003</v>
          </cell>
        </row>
        <row r="472">
          <cell r="A472" t="str">
            <v>USURPER 010grey</v>
          </cell>
          <cell r="I472" t="str">
            <v>100% хлопок</v>
          </cell>
          <cell r="W472" t="str">
            <v>USURPER 010</v>
          </cell>
        </row>
        <row r="473">
          <cell r="A473" t="str">
            <v>USURPER DUKE 002black</v>
          </cell>
          <cell r="I473" t="str">
            <v>100% натуральня кожа</v>
          </cell>
          <cell r="W473" t="str">
            <v>USURPER DUKE 002</v>
          </cell>
        </row>
        <row r="474">
          <cell r="A474" t="str">
            <v>USURPER PATCH 003grey</v>
          </cell>
          <cell r="I474" t="str">
            <v>100% шерсть</v>
          </cell>
          <cell r="W474" t="str">
            <v>USURPER PATCH 003</v>
          </cell>
        </row>
        <row r="475">
          <cell r="A475" t="str">
            <v>USURPER W16001beige</v>
          </cell>
          <cell r="I475" t="str">
            <v>100% шерсть мериноса</v>
          </cell>
          <cell r="W475" t="str">
            <v>USURPER W16001</v>
          </cell>
        </row>
        <row r="476">
          <cell r="A476" t="str">
            <v>USURPER W18001brown</v>
          </cell>
          <cell r="I476" t="str">
            <v>100% полиэстер</v>
          </cell>
          <cell r="W476" t="str">
            <v>USURPER W18001</v>
          </cell>
        </row>
        <row r="477">
          <cell r="A477" t="str">
            <v>NIXON 001grey</v>
          </cell>
          <cell r="I477" t="str">
            <v>100% шерсть / подклад: 100% полиэстер</v>
          </cell>
          <cell r="W477" t="str">
            <v>NIXON 001</v>
          </cell>
        </row>
        <row r="478">
          <cell r="A478" t="str">
            <v>NIXON 001grey</v>
          </cell>
          <cell r="I478" t="str">
            <v>100% шерсть / подклад: 100% полиэстер</v>
          </cell>
          <cell r="W478" t="str">
            <v>NIXON 001</v>
          </cell>
        </row>
        <row r="479">
          <cell r="A479" t="str">
            <v>NIXON 001grey</v>
          </cell>
          <cell r="I479" t="str">
            <v>100% шерсть / подклад: 100% полиэстер</v>
          </cell>
          <cell r="W479" t="str">
            <v>NIXON 001</v>
          </cell>
        </row>
        <row r="480">
          <cell r="A480" t="str">
            <v>NIXON 001grey</v>
          </cell>
          <cell r="I480" t="str">
            <v>100% шерсть / подклад: 100% полиэстер</v>
          </cell>
          <cell r="W480" t="str">
            <v>NIXON 001</v>
          </cell>
        </row>
        <row r="481">
          <cell r="A481" t="str">
            <v>CUTTYcognac</v>
          </cell>
          <cell r="I481" t="str">
            <v>70% кожа - 30% акрил</v>
          </cell>
          <cell r="W481" t="str">
            <v>CUTTY</v>
          </cell>
        </row>
        <row r="482">
          <cell r="A482" t="str">
            <v>DRIVER 001brown</v>
          </cell>
          <cell r="I482" t="str">
            <v>100% натуральня кожа</v>
          </cell>
          <cell r="W482" t="str">
            <v>DRIVER 001</v>
          </cell>
        </row>
        <row r="483">
          <cell r="A483" t="str">
            <v>DRIVER 002brown</v>
          </cell>
          <cell r="I483" t="str">
            <v>70% кожа - 30% акрил</v>
          </cell>
          <cell r="W483" t="str">
            <v>DRIVER 002</v>
          </cell>
        </row>
        <row r="484">
          <cell r="A484" t="str">
            <v>DRIVER 003brown</v>
          </cell>
          <cell r="I484" t="str">
            <v>70% кожа - 30% акрил</v>
          </cell>
          <cell r="W484" t="str">
            <v>DRIVER 003</v>
          </cell>
        </row>
        <row r="485">
          <cell r="A485" t="str">
            <v>DRIVER 004cognac</v>
          </cell>
          <cell r="I485" t="str">
            <v>70% кожа - 30% акрил</v>
          </cell>
          <cell r="W485" t="str">
            <v>DRIVER 004</v>
          </cell>
        </row>
        <row r="486">
          <cell r="A486" t="str">
            <v>PAINTER 003brown</v>
          </cell>
          <cell r="I486" t="str">
            <v>100% натуральня кожа</v>
          </cell>
          <cell r="W486" t="str">
            <v>PAINTER 003</v>
          </cell>
        </row>
        <row r="487">
          <cell r="A487" t="str">
            <v>PAINTER 006white</v>
          </cell>
          <cell r="I487" t="str">
            <v>70% кожа - 30% акрил</v>
          </cell>
          <cell r="W487" t="str">
            <v>PAINTER 006</v>
          </cell>
        </row>
        <row r="488">
          <cell r="A488" t="str">
            <v>PAINTER 008brown</v>
          </cell>
          <cell r="I488" t="str">
            <v>100% шерсть</v>
          </cell>
          <cell r="W488" t="str">
            <v>PAINTER 008</v>
          </cell>
        </row>
        <row r="489">
          <cell r="A489" t="str">
            <v>PAINTER 008brown</v>
          </cell>
          <cell r="I489" t="str">
            <v>100% шерсть</v>
          </cell>
          <cell r="W489" t="str">
            <v>PAINTER 008</v>
          </cell>
        </row>
        <row r="490">
          <cell r="A490" t="str">
            <v>PAINTER 009black</v>
          </cell>
          <cell r="I490" t="str">
            <v>100% полиэстер</v>
          </cell>
          <cell r="W490" t="str">
            <v>PAINTER 009</v>
          </cell>
        </row>
        <row r="491">
          <cell r="A491" t="str">
            <v>PAINTER 010white</v>
          </cell>
          <cell r="I491" t="str">
            <v>100% полиэстер</v>
          </cell>
          <cell r="W491" t="str">
            <v>PAINTER 010</v>
          </cell>
        </row>
        <row r="492">
          <cell r="A492" t="str">
            <v>PYROP 002white</v>
          </cell>
          <cell r="I492" t="str">
            <v>100% акрил</v>
          </cell>
          <cell r="W492" t="str">
            <v>PYROP 002</v>
          </cell>
        </row>
        <row r="493">
          <cell r="A493" t="str">
            <v>EDMOND 038black</v>
          </cell>
          <cell r="I493" t="str">
            <v>100% акрил</v>
          </cell>
          <cell r="W493" t="str">
            <v>EDMOND 038</v>
          </cell>
        </row>
        <row r="494">
          <cell r="A494" t="str">
            <v>INGAgrey</v>
          </cell>
          <cell r="I494" t="str">
            <v>100% акрил</v>
          </cell>
          <cell r="W494" t="str">
            <v>INGA</v>
          </cell>
        </row>
        <row r="495">
          <cell r="A495" t="str">
            <v>JUSTIN 8601grey</v>
          </cell>
          <cell r="I495" t="str">
            <v>30% шерсть - 70% акрил</v>
          </cell>
          <cell r="W495" t="str">
            <v>JUSTIN 8601</v>
          </cell>
        </row>
        <row r="496">
          <cell r="A496" t="str">
            <v>JUSTIN 8601black</v>
          </cell>
          <cell r="I496" t="str">
            <v>30% шерсть - 70% акрил</v>
          </cell>
          <cell r="W496" t="str">
            <v>JUSTIN 8601</v>
          </cell>
        </row>
        <row r="497">
          <cell r="A497" t="str">
            <v>AURAL 001black</v>
          </cell>
          <cell r="I497" t="str">
            <v>50% полиэстер - 50% акрил</v>
          </cell>
          <cell r="W497" t="str">
            <v>AURAL 001</v>
          </cell>
        </row>
        <row r="498">
          <cell r="A498" t="str">
            <v>EDMOND 016black</v>
          </cell>
          <cell r="I498" t="str">
            <v>58% вискоза - 25% акрил - 13% поламид - 4% ангора</v>
          </cell>
          <cell r="W498" t="str">
            <v>EDMOND 016</v>
          </cell>
        </row>
        <row r="499">
          <cell r="A499" t="str">
            <v>EDMOND 019black</v>
          </cell>
          <cell r="I499" t="str">
            <v>100% акрил</v>
          </cell>
          <cell r="W499" t="str">
            <v>EDMOND 019</v>
          </cell>
        </row>
        <row r="500">
          <cell r="A500" t="str">
            <v>EDMOND 022navy</v>
          </cell>
          <cell r="I500" t="str">
            <v>100% акрил</v>
          </cell>
          <cell r="W500" t="str">
            <v>EDMOND 022</v>
          </cell>
        </row>
        <row r="501">
          <cell r="A501" t="str">
            <v>EDMOND 024offwhite</v>
          </cell>
          <cell r="I501" t="str">
            <v>100% акрил</v>
          </cell>
          <cell r="W501" t="str">
            <v>EDMOND 024</v>
          </cell>
        </row>
        <row r="502">
          <cell r="A502" t="str">
            <v>EDMOND 026navy</v>
          </cell>
          <cell r="I502" t="str">
            <v>100% акрил</v>
          </cell>
          <cell r="W502" t="str">
            <v>EDMOND 026</v>
          </cell>
        </row>
        <row r="503">
          <cell r="A503" t="str">
            <v>EDMOND 027black</v>
          </cell>
          <cell r="I503" t="str">
            <v>100% акрил</v>
          </cell>
          <cell r="W503" t="str">
            <v>EDMOND 027</v>
          </cell>
        </row>
        <row r="504">
          <cell r="A504" t="str">
            <v>EDMOND 030beige</v>
          </cell>
          <cell r="I504" t="str">
            <v>100% акрил</v>
          </cell>
          <cell r="W504" t="str">
            <v>EDMOND 030</v>
          </cell>
        </row>
        <row r="505">
          <cell r="A505" t="str">
            <v>EDMOND 039black</v>
          </cell>
          <cell r="I505" t="str">
            <v>100% акрил</v>
          </cell>
          <cell r="W505" t="str">
            <v>EDMOND 039</v>
          </cell>
        </row>
        <row r="506">
          <cell r="A506" t="str">
            <v>EDMOND 049navy</v>
          </cell>
          <cell r="I506" t="str">
            <v>100% акрил</v>
          </cell>
          <cell r="W506" t="str">
            <v>EDMOND 049</v>
          </cell>
        </row>
        <row r="507">
          <cell r="A507" t="str">
            <v>JUSTIN 8180blue</v>
          </cell>
          <cell r="I507" t="str">
            <v>30% шерсть - 70% акрил</v>
          </cell>
          <cell r="W507" t="str">
            <v>JUSTIN 8180</v>
          </cell>
        </row>
        <row r="508">
          <cell r="A508" t="str">
            <v>JUSTIN 8505raspberry</v>
          </cell>
          <cell r="I508" t="str">
            <v>30% шерсть - 70% акрил</v>
          </cell>
          <cell r="W508" t="str">
            <v>JUSTIN 8505</v>
          </cell>
        </row>
        <row r="509">
          <cell r="A509" t="str">
            <v>JUSTIN 8530grey</v>
          </cell>
          <cell r="I509" t="str">
            <v>100% акрил</v>
          </cell>
          <cell r="W509" t="str">
            <v>JUSTIN 8530</v>
          </cell>
        </row>
        <row r="510">
          <cell r="A510" t="str">
            <v>JUSTIN 8532black</v>
          </cell>
          <cell r="I510" t="str">
            <v>30% шерсть - 70% акрил</v>
          </cell>
          <cell r="W510" t="str">
            <v>JUSTIN 8532</v>
          </cell>
        </row>
        <row r="511">
          <cell r="A511" t="str">
            <v>JUSTIN 8539blue</v>
          </cell>
          <cell r="I511" t="str">
            <v>100% акрил</v>
          </cell>
          <cell r="W511" t="str">
            <v>JUSTIN 8539</v>
          </cell>
        </row>
        <row r="512">
          <cell r="A512" t="str">
            <v>JUSTIN 8605beige</v>
          </cell>
          <cell r="I512" t="str">
            <v>30% шерсть - 70% акрил</v>
          </cell>
          <cell r="W512" t="str">
            <v>JUSTIN 8605</v>
          </cell>
        </row>
        <row r="513">
          <cell r="A513" t="str">
            <v>LOUISE 017taupe</v>
          </cell>
          <cell r="I513" t="str">
            <v>35% вискоза - 23% акрил - 17% полиамид - 15% полиэстер - 6% шерсть - 2% ангора - 2% эластан</v>
          </cell>
          <cell r="W513" t="str">
            <v>LOUISE 017</v>
          </cell>
        </row>
        <row r="514">
          <cell r="A514" t="str">
            <v>LOUISE 018white</v>
          </cell>
          <cell r="I514" t="str">
            <v>55 % полиэстер - 20% полиамид - 20% акрил - 5% шерсть</v>
          </cell>
          <cell r="W514" t="str">
            <v>LOUISE 018</v>
          </cell>
        </row>
        <row r="515">
          <cell r="A515" t="str">
            <v>LOUISE 019black</v>
          </cell>
          <cell r="I515" t="str">
            <v>58% вискоза - 25% акрил - 13% полиамид - 4% шерсть</v>
          </cell>
          <cell r="W515" t="str">
            <v>LOUISE 019</v>
          </cell>
        </row>
        <row r="516">
          <cell r="A516" t="str">
            <v>LOUISE 020blue</v>
          </cell>
          <cell r="I516" t="str">
            <v>58% вискоза - 25% акрил - 13% полиамид - 4% ангора</v>
          </cell>
          <cell r="W516" t="str">
            <v>LOUISE 020</v>
          </cell>
        </row>
        <row r="517">
          <cell r="A517" t="str">
            <v>LOUISE 022white</v>
          </cell>
          <cell r="I517" t="str">
            <v>55% полиэстер - 20% полиамид - 20% акрил - 5% шерсть</v>
          </cell>
          <cell r="W517" t="str">
            <v>LOUISE 022</v>
          </cell>
        </row>
        <row r="518">
          <cell r="A518" t="str">
            <v>LOUISE 038offwhite</v>
          </cell>
          <cell r="I518" t="str">
            <v>100% акрил</v>
          </cell>
          <cell r="W518" t="str">
            <v>LOUISE 038</v>
          </cell>
        </row>
        <row r="519">
          <cell r="A519" t="str">
            <v>LOUISE 039taupe</v>
          </cell>
          <cell r="I519" t="str">
            <v>100% акрил</v>
          </cell>
          <cell r="W519" t="str">
            <v>LOUISE 039</v>
          </cell>
        </row>
        <row r="520">
          <cell r="A520" t="str">
            <v>LOUISE 041black</v>
          </cell>
          <cell r="I520" t="str">
            <v>100% акрил</v>
          </cell>
          <cell r="W520" t="str">
            <v>LOUISE 041</v>
          </cell>
        </row>
        <row r="521">
          <cell r="A521" t="str">
            <v>LOUISE 048white</v>
          </cell>
          <cell r="I521" t="str">
            <v>55% полиэстер - 20% полиамид - 20% акрил - 5% шерсть</v>
          </cell>
          <cell r="W521" t="str">
            <v>LOUISE 048</v>
          </cell>
        </row>
        <row r="522">
          <cell r="A522" t="str">
            <v>MAGGY 8137white</v>
          </cell>
          <cell r="I522" t="str">
            <v>70% акрил - 30% шерсть</v>
          </cell>
          <cell r="W522" t="str">
            <v>MAGGY 8137</v>
          </cell>
        </row>
        <row r="523">
          <cell r="A523" t="str">
            <v>MAGGY 8604putty</v>
          </cell>
          <cell r="I523" t="str">
            <v>100% акрил</v>
          </cell>
          <cell r="W523" t="str">
            <v>MAGGY 8604</v>
          </cell>
        </row>
        <row r="524">
          <cell r="A524" t="str">
            <v>URBAN 9009grey</v>
          </cell>
          <cell r="I524" t="str">
            <v>100% акрил</v>
          </cell>
          <cell r="W524" t="str">
            <v>URBAN 9009</v>
          </cell>
        </row>
        <row r="525">
          <cell r="A525" t="str">
            <v>BRIDGE 001blue</v>
          </cell>
          <cell r="I525" t="str">
            <v>100% вискоза</v>
          </cell>
          <cell r="W525" t="str">
            <v>BRIDGE 001</v>
          </cell>
        </row>
        <row r="526">
          <cell r="A526" t="str">
            <v>BRIDGE 002black</v>
          </cell>
          <cell r="I526" t="str">
            <v>100% вискоза</v>
          </cell>
          <cell r="W526" t="str">
            <v>BRIDGE 002</v>
          </cell>
        </row>
        <row r="527">
          <cell r="A527" t="str">
            <v>BRIDGE 004black</v>
          </cell>
          <cell r="I527" t="str">
            <v>100% вискоза</v>
          </cell>
          <cell r="W527" t="str">
            <v>BRIDGE 004</v>
          </cell>
        </row>
        <row r="528">
          <cell r="A528" t="str">
            <v>BRIDGE 005black</v>
          </cell>
          <cell r="I528" t="str">
            <v>100% вискоза</v>
          </cell>
          <cell r="W528" t="str">
            <v>BRIDGE 005</v>
          </cell>
        </row>
        <row r="529">
          <cell r="A529" t="str">
            <v>BRIDGE 007black</v>
          </cell>
          <cell r="I529" t="str">
            <v>100% акрил</v>
          </cell>
          <cell r="W529" t="str">
            <v>BRIDGE 007</v>
          </cell>
        </row>
        <row r="530">
          <cell r="A530" t="str">
            <v>COCOON 001black</v>
          </cell>
          <cell r="I530" t="str">
            <v>30% шерсть - 70% акрил</v>
          </cell>
          <cell r="W530" t="str">
            <v>COCOON 001</v>
          </cell>
        </row>
        <row r="531">
          <cell r="A531" t="str">
            <v>COCOON 002taupe</v>
          </cell>
          <cell r="I531" t="str">
            <v>30% шерсть - 70% акрил</v>
          </cell>
          <cell r="W531" t="str">
            <v>COCOON 002</v>
          </cell>
        </row>
        <row r="532">
          <cell r="A532" t="str">
            <v>COCOON 006grey</v>
          </cell>
          <cell r="I532" t="str">
            <v>100% полиэстер</v>
          </cell>
          <cell r="W532" t="str">
            <v>COCOON 006</v>
          </cell>
        </row>
        <row r="533">
          <cell r="A533" t="str">
            <v>EDMOND 028black</v>
          </cell>
          <cell r="I533" t="str">
            <v>100% акрил</v>
          </cell>
          <cell r="W533" t="str">
            <v>EDMOND 028</v>
          </cell>
        </row>
        <row r="534">
          <cell r="A534" t="str">
            <v>JUSTIN 8531blue</v>
          </cell>
          <cell r="I534" t="str">
            <v>30% шерсть - 70% акрил</v>
          </cell>
          <cell r="W534" t="str">
            <v>JUSTIN 8531</v>
          </cell>
        </row>
        <row r="535">
          <cell r="A535" t="str">
            <v>LOUISE 025beige</v>
          </cell>
          <cell r="I535" t="str">
            <v>50% вискоза - 30% полиамид - 20% ангора</v>
          </cell>
          <cell r="W535" t="str">
            <v>LOUISE 025</v>
          </cell>
        </row>
        <row r="536">
          <cell r="A536" t="str">
            <v>LOUISE 027black</v>
          </cell>
          <cell r="I536" t="str">
            <v>35% вискоза - 23% акрил - 17% полиамид - 15% полиэстер - 6% шерсть - 2% ангора - 2% эластан</v>
          </cell>
          <cell r="W536" t="str">
            <v>LOUISE 027</v>
          </cell>
        </row>
        <row r="537">
          <cell r="A537" t="str">
            <v>MAGGY 8513raspberry</v>
          </cell>
          <cell r="I537" t="str">
            <v>70% акрил - 30% шерсть</v>
          </cell>
          <cell r="W537" t="str">
            <v>MAGGY 8513</v>
          </cell>
        </row>
        <row r="538">
          <cell r="A538" t="str">
            <v>MAGGY 8521blue</v>
          </cell>
          <cell r="I538" t="str">
            <v>30% шерсть - 70% акрил</v>
          </cell>
          <cell r="W538" t="str">
            <v>MAGGY 8521</v>
          </cell>
        </row>
        <row r="539">
          <cell r="A539" t="str">
            <v>MAGGY 8527navy</v>
          </cell>
          <cell r="I539" t="str">
            <v>30% шерсть - 70% акрил</v>
          </cell>
          <cell r="W539" t="str">
            <v>MAGGY 8527</v>
          </cell>
        </row>
        <row r="540">
          <cell r="A540" t="str">
            <v>CARTER 002brown</v>
          </cell>
          <cell r="I540" t="str">
            <v>50% полиэстер - 50% полиамид</v>
          </cell>
          <cell r="W540" t="str">
            <v>CARTER 002</v>
          </cell>
        </row>
        <row r="541">
          <cell r="A541" t="str">
            <v>CARTER 003black</v>
          </cell>
          <cell r="I541" t="str">
            <v>50% полиэстер - 50% полиамид</v>
          </cell>
          <cell r="W541" t="str">
            <v>CARTER 003</v>
          </cell>
        </row>
        <row r="542">
          <cell r="A542" t="str">
            <v>CARTER 005navy</v>
          </cell>
          <cell r="I542" t="str">
            <v>50% полиэстер - 50% вискоза</v>
          </cell>
          <cell r="W542" t="str">
            <v>CARTER 005</v>
          </cell>
        </row>
        <row r="543">
          <cell r="A543" t="str">
            <v>CARTER 006grey</v>
          </cell>
          <cell r="I543" t="str">
            <v>50% шерсть - 50% хлопок</v>
          </cell>
          <cell r="W543" t="str">
            <v>CARTER 006</v>
          </cell>
        </row>
        <row r="544">
          <cell r="A544" t="str">
            <v>CORDYbrown</v>
          </cell>
          <cell r="I544" t="str">
            <v>100% хлопок</v>
          </cell>
          <cell r="W544" t="str">
            <v>CORDY</v>
          </cell>
        </row>
        <row r="545">
          <cell r="A545" t="str">
            <v>DEFENDER 002beige</v>
          </cell>
          <cell r="I545" t="str">
            <v>100% шерсть</v>
          </cell>
          <cell r="W545" t="str">
            <v>DEFENDER 002</v>
          </cell>
        </row>
        <row r="546">
          <cell r="A546" t="str">
            <v>DON ALDOblack</v>
          </cell>
          <cell r="I546" t="str">
            <v>100% шерсть</v>
          </cell>
          <cell r="W546" t="str">
            <v>DON ALDO</v>
          </cell>
        </row>
        <row r="547">
          <cell r="A547" t="str">
            <v>DON ALDOblack</v>
          </cell>
          <cell r="I547" t="str">
            <v>100% шерсть</v>
          </cell>
          <cell r="W547" t="str">
            <v>DON ALDO</v>
          </cell>
        </row>
        <row r="548">
          <cell r="A548" t="str">
            <v>DON ALDOblack</v>
          </cell>
          <cell r="I548" t="str">
            <v>100% шерсть</v>
          </cell>
          <cell r="W548" t="str">
            <v>DON ALDO</v>
          </cell>
        </row>
        <row r="549">
          <cell r="A549" t="str">
            <v>DON ALDOblack</v>
          </cell>
          <cell r="I549" t="str">
            <v>100% шерсть</v>
          </cell>
          <cell r="W549" t="str">
            <v>DON ALDO</v>
          </cell>
        </row>
        <row r="550">
          <cell r="A550" t="str">
            <v>DON KAIRANbrown</v>
          </cell>
          <cell r="I550" t="str">
            <v>100% полиэстер</v>
          </cell>
          <cell r="W550" t="str">
            <v>DON KAIRAN</v>
          </cell>
        </row>
        <row r="551">
          <cell r="A551" t="str">
            <v>DON KAIRANbrown</v>
          </cell>
          <cell r="I551" t="str">
            <v>100% полиэстер</v>
          </cell>
          <cell r="W551" t="str">
            <v>DON KAIRAN</v>
          </cell>
        </row>
        <row r="552">
          <cell r="A552" t="str">
            <v>DON KAIRANbrown</v>
          </cell>
          <cell r="I552" t="str">
            <v>100% полиэстер</v>
          </cell>
          <cell r="W552" t="str">
            <v>DON KAIRAN</v>
          </cell>
        </row>
        <row r="553">
          <cell r="A553" t="str">
            <v>DON NELSONgrey</v>
          </cell>
          <cell r="I553" t="str">
            <v>70% шерсть - 30% полиамид</v>
          </cell>
          <cell r="W553" t="str">
            <v>DON NELSON</v>
          </cell>
        </row>
        <row r="554">
          <cell r="A554" t="str">
            <v>MAC BRIDGEnavy</v>
          </cell>
          <cell r="I554" t="str">
            <v>100% шерсть</v>
          </cell>
          <cell r="W554" t="str">
            <v>MAC BRIDGE</v>
          </cell>
        </row>
        <row r="555">
          <cell r="A555" t="str">
            <v>MAC FLEMISHnavy</v>
          </cell>
          <cell r="I555" t="str">
            <v>100% шерсть</v>
          </cell>
          <cell r="W555" t="str">
            <v>MAC FLEMISH</v>
          </cell>
        </row>
        <row r="556">
          <cell r="A556" t="str">
            <v>MAC FLEMISHnavy</v>
          </cell>
          <cell r="I556" t="str">
            <v>100% шерсть</v>
          </cell>
          <cell r="W556" t="str">
            <v>MAC FLEMISH</v>
          </cell>
        </row>
        <row r="557">
          <cell r="A557" t="str">
            <v>MAC FLEMISHnavy</v>
          </cell>
          <cell r="I557" t="str">
            <v>100% шерсть</v>
          </cell>
          <cell r="W557" t="str">
            <v>MAC FLEMISH</v>
          </cell>
        </row>
        <row r="558">
          <cell r="A558" t="str">
            <v>MAC FLEMISHnavy</v>
          </cell>
          <cell r="I558" t="str">
            <v>100% шерсть</v>
          </cell>
          <cell r="W558" t="str">
            <v>MAC FLEMISH</v>
          </cell>
        </row>
        <row r="559">
          <cell r="A559" t="str">
            <v>MAC FLEMISHnavy</v>
          </cell>
          <cell r="I559" t="str">
            <v>100% шерсть</v>
          </cell>
          <cell r="W559" t="str">
            <v>MAC FLEMISH</v>
          </cell>
        </row>
        <row r="560">
          <cell r="A560" t="str">
            <v>MAC GOLDWINpetrol</v>
          </cell>
          <cell r="I560" t="str">
            <v>100% шерсть</v>
          </cell>
          <cell r="W560" t="str">
            <v>MAC GOLDWIN</v>
          </cell>
        </row>
        <row r="561">
          <cell r="A561" t="str">
            <v>MAC MILLANblack</v>
          </cell>
          <cell r="I561" t="str">
            <v>100% шерсть</v>
          </cell>
          <cell r="W561" t="str">
            <v>MAC MILLAN</v>
          </cell>
        </row>
        <row r="562">
          <cell r="A562" t="str">
            <v>MAC MILLANblack</v>
          </cell>
          <cell r="I562" t="str">
            <v>100% шерсть</v>
          </cell>
          <cell r="W562" t="str">
            <v>MAC MILLAN</v>
          </cell>
        </row>
        <row r="563">
          <cell r="A563" t="str">
            <v>MAC MILLANblack</v>
          </cell>
          <cell r="I563" t="str">
            <v>100% шерсть</v>
          </cell>
          <cell r="W563" t="str">
            <v>MAC MILLAN</v>
          </cell>
        </row>
        <row r="564">
          <cell r="A564" t="str">
            <v>MAC MILLANblack</v>
          </cell>
          <cell r="I564" t="str">
            <v>100% шерсть</v>
          </cell>
          <cell r="W564" t="str">
            <v>MAC MILLAN</v>
          </cell>
        </row>
        <row r="565">
          <cell r="A565" t="str">
            <v>MAC ROSEbordeaux</v>
          </cell>
          <cell r="I565" t="str">
            <v>100% шерсть</v>
          </cell>
          <cell r="W565" t="str">
            <v>MAC ROSE</v>
          </cell>
        </row>
        <row r="566">
          <cell r="A566" t="str">
            <v>MAC TAYLORpearl</v>
          </cell>
          <cell r="I566" t="str">
            <v>100% шерсть</v>
          </cell>
          <cell r="W566" t="str">
            <v>MAC TAYLOR</v>
          </cell>
        </row>
        <row r="567">
          <cell r="A567" t="str">
            <v>O GOLDWINblack</v>
          </cell>
          <cell r="I567" t="str">
            <v>100% шерсть</v>
          </cell>
          <cell r="W567" t="str">
            <v>O GOLDWIN</v>
          </cell>
        </row>
        <row r="568">
          <cell r="A568" t="str">
            <v>O GOLDWINblack</v>
          </cell>
          <cell r="I568" t="str">
            <v>100% шерсть</v>
          </cell>
          <cell r="W568" t="str">
            <v>O GOLDWIN</v>
          </cell>
        </row>
        <row r="569">
          <cell r="A569" t="str">
            <v>O GOLDWINblack</v>
          </cell>
          <cell r="I569" t="str">
            <v>100% шерсть</v>
          </cell>
          <cell r="W569" t="str">
            <v>O GOLDWIN</v>
          </cell>
        </row>
        <row r="570">
          <cell r="A570" t="str">
            <v>O GOLDWINblack</v>
          </cell>
          <cell r="I570" t="str">
            <v>100% шерсть</v>
          </cell>
          <cell r="W570" t="str">
            <v>O GOLDWIN</v>
          </cell>
        </row>
        <row r="571">
          <cell r="A571" t="str">
            <v>CONQUEST SWEATgreen</v>
          </cell>
          <cell r="I571" t="str">
            <v>100% хлопок</v>
          </cell>
          <cell r="W571" t="str">
            <v>CONQUEST SWEAT</v>
          </cell>
        </row>
        <row r="572">
          <cell r="A572" t="str">
            <v>CONQUEST SWEATgreen</v>
          </cell>
          <cell r="I572" t="str">
            <v>100% хлопок</v>
          </cell>
          <cell r="W572" t="str">
            <v>CONQUEST SWEAT</v>
          </cell>
        </row>
        <row r="573">
          <cell r="A573" t="str">
            <v>CONQUEST SWEATgreen</v>
          </cell>
          <cell r="I573" t="str">
            <v>100% хлопок</v>
          </cell>
          <cell r="W573" t="str">
            <v>CONQUEST SWEAT</v>
          </cell>
        </row>
        <row r="574">
          <cell r="A574" t="str">
            <v>CONQUEST SWEATgreen</v>
          </cell>
          <cell r="I574" t="str">
            <v>100% хлопок</v>
          </cell>
          <cell r="W574" t="str">
            <v>CONQUEST SWEAT</v>
          </cell>
        </row>
        <row r="575">
          <cell r="A575" t="str">
            <v>CONQUEST WAXkhaki</v>
          </cell>
          <cell r="I575" t="str">
            <v>100% хлопок</v>
          </cell>
          <cell r="W575" t="str">
            <v>CONQUEST WAX</v>
          </cell>
        </row>
        <row r="576">
          <cell r="A576" t="str">
            <v>CONQUEST WAXkhaki</v>
          </cell>
          <cell r="I576" t="str">
            <v>100% хлопок</v>
          </cell>
          <cell r="W576" t="str">
            <v>CONQUEST WAX</v>
          </cell>
        </row>
        <row r="577">
          <cell r="A577" t="str">
            <v>CONQUEST WAXkhaki</v>
          </cell>
          <cell r="I577" t="str">
            <v>100% хлопок</v>
          </cell>
          <cell r="W577" t="str">
            <v>CONQUEST WAX</v>
          </cell>
        </row>
        <row r="578">
          <cell r="A578" t="str">
            <v>CONQUEST WAXkhaki</v>
          </cell>
          <cell r="I578" t="str">
            <v>100% хлопок</v>
          </cell>
          <cell r="W578" t="str">
            <v>CONQUEST WAX</v>
          </cell>
        </row>
        <row r="579">
          <cell r="A579" t="str">
            <v>WILD 001grey</v>
          </cell>
          <cell r="I579" t="str">
            <v>100% полиэстер</v>
          </cell>
          <cell r="W579" t="str">
            <v>WILD 001</v>
          </cell>
        </row>
        <row r="580">
          <cell r="A580" t="str">
            <v>WILD 001grey</v>
          </cell>
          <cell r="I580" t="str">
            <v>100% полиэстер</v>
          </cell>
          <cell r="W580" t="str">
            <v>WILD 001</v>
          </cell>
        </row>
        <row r="581">
          <cell r="A581" t="str">
            <v>WILD 002charcoal</v>
          </cell>
          <cell r="I581" t="str">
            <v>100% полиэстер</v>
          </cell>
          <cell r="W581" t="str">
            <v>WILD 002</v>
          </cell>
        </row>
        <row r="582">
          <cell r="A582" t="str">
            <v>WILD 002charcoal</v>
          </cell>
          <cell r="I582" t="str">
            <v>100% полиэстер</v>
          </cell>
          <cell r="W582" t="str">
            <v>WILD 002</v>
          </cell>
        </row>
        <row r="583">
          <cell r="A583" t="str">
            <v>WILD 004blue</v>
          </cell>
          <cell r="I583" t="str">
            <v>100% таслан</v>
          </cell>
          <cell r="W583" t="str">
            <v>WILD 004</v>
          </cell>
        </row>
        <row r="584">
          <cell r="A584" t="str">
            <v>WILD 004blue</v>
          </cell>
          <cell r="I584" t="str">
            <v>100% таслан</v>
          </cell>
          <cell r="W584" t="str">
            <v>WILD 004</v>
          </cell>
        </row>
        <row r="585">
          <cell r="A585" t="str">
            <v>ADVANCER S1801blue</v>
          </cell>
          <cell r="I585" t="str">
            <v>100% шерсть</v>
          </cell>
          <cell r="W585" t="str">
            <v>ADVANCER S1801</v>
          </cell>
        </row>
        <row r="586">
          <cell r="A586" t="str">
            <v>ADVANCER S1801blue</v>
          </cell>
          <cell r="I586" t="str">
            <v>100% шерсть</v>
          </cell>
          <cell r="W586" t="str">
            <v>ADVANCER S1801</v>
          </cell>
        </row>
        <row r="587">
          <cell r="A587" t="str">
            <v>ADVANCER S1801blue</v>
          </cell>
          <cell r="I587" t="str">
            <v>100% шерсть</v>
          </cell>
          <cell r="W587" t="str">
            <v>ADVANCER S1801</v>
          </cell>
        </row>
        <row r="588">
          <cell r="A588" t="str">
            <v>ADVANCER S1801blue</v>
          </cell>
          <cell r="I588" t="str">
            <v>100% шерсть</v>
          </cell>
          <cell r="W588" t="str">
            <v>ADVANCER S1801</v>
          </cell>
        </row>
        <row r="589">
          <cell r="A589" t="str">
            <v>ADVANCER S1801green</v>
          </cell>
          <cell r="I589" t="str">
            <v>100% шерсть</v>
          </cell>
          <cell r="W589" t="str">
            <v>ADVANCER S1801</v>
          </cell>
        </row>
        <row r="590">
          <cell r="A590" t="str">
            <v>ADVANCER S1801green</v>
          </cell>
          <cell r="I590" t="str">
            <v>100% шерсть</v>
          </cell>
          <cell r="W590" t="str">
            <v>ADVANCER S1801</v>
          </cell>
        </row>
        <row r="591">
          <cell r="A591" t="str">
            <v>ADVANCER S1801green</v>
          </cell>
          <cell r="I591" t="str">
            <v>100% шерсть</v>
          </cell>
          <cell r="W591" t="str">
            <v>ADVANCER S1801</v>
          </cell>
        </row>
        <row r="592">
          <cell r="A592" t="str">
            <v>ADVANCER S1801green</v>
          </cell>
          <cell r="I592" t="str">
            <v>100% шерсть</v>
          </cell>
          <cell r="W592" t="str">
            <v>ADVANCER S1801</v>
          </cell>
        </row>
        <row r="593">
          <cell r="A593" t="str">
            <v>BOXER S1701grey</v>
          </cell>
          <cell r="I593" t="str">
            <v>98% хлопок - 2% эластан</v>
          </cell>
          <cell r="W593" t="str">
            <v>BOXER S1701</v>
          </cell>
        </row>
        <row r="594">
          <cell r="A594" t="str">
            <v>BOXER S1701grey</v>
          </cell>
          <cell r="I594" t="str">
            <v>98% хлопок - 2% эластан</v>
          </cell>
          <cell r="W594" t="str">
            <v>BOXER S1701</v>
          </cell>
        </row>
        <row r="595">
          <cell r="A595" t="str">
            <v>BOXER S1701grey</v>
          </cell>
          <cell r="I595" t="str">
            <v>98% хлопок - 2% эластан</v>
          </cell>
          <cell r="W595" t="str">
            <v>BOXER S1701</v>
          </cell>
        </row>
        <row r="596">
          <cell r="A596" t="str">
            <v>BOXER S1701grey</v>
          </cell>
          <cell r="I596" t="str">
            <v>98% хлопок - 2% эластан</v>
          </cell>
          <cell r="W596" t="str">
            <v>BOXER S1701</v>
          </cell>
        </row>
        <row r="597">
          <cell r="A597" t="str">
            <v>BOXER S1701grey</v>
          </cell>
          <cell r="I597" t="str">
            <v>98% хлопок - 2% эластан</v>
          </cell>
          <cell r="W597" t="str">
            <v>BOXER S1701</v>
          </cell>
        </row>
        <row r="598">
          <cell r="A598" t="str">
            <v>BOXER S1701grey</v>
          </cell>
          <cell r="I598" t="str">
            <v>98% хлопок - 2% эластан</v>
          </cell>
          <cell r="W598" t="str">
            <v>BOXER S1701</v>
          </cell>
        </row>
        <row r="599">
          <cell r="A599" t="str">
            <v>CONQUEST S1817beads</v>
          </cell>
          <cell r="I599" t="str">
            <v>100% солома</v>
          </cell>
          <cell r="W599" t="str">
            <v>CONQUEST S1817</v>
          </cell>
        </row>
        <row r="600">
          <cell r="A600" t="str">
            <v>CONQUEST S1817beads</v>
          </cell>
          <cell r="I600" t="str">
            <v>100% солома</v>
          </cell>
          <cell r="W600" t="str">
            <v>CONQUEST S1817</v>
          </cell>
        </row>
        <row r="601">
          <cell r="A601" t="str">
            <v>CONQUEST S1817girafe</v>
          </cell>
          <cell r="I601" t="str">
            <v>100% солома</v>
          </cell>
          <cell r="W601" t="str">
            <v>CONQUEST S1817</v>
          </cell>
        </row>
        <row r="602">
          <cell r="A602" t="str">
            <v>CONQUEST S1817girafe</v>
          </cell>
          <cell r="I602" t="str">
            <v>100% солома</v>
          </cell>
          <cell r="W602" t="str">
            <v>CONQUEST S1817</v>
          </cell>
        </row>
        <row r="603">
          <cell r="A603" t="str">
            <v>CONQUEST S1817hippie</v>
          </cell>
          <cell r="I603" t="str">
            <v>100% солома</v>
          </cell>
          <cell r="W603" t="str">
            <v>CONQUEST S1817</v>
          </cell>
        </row>
        <row r="604">
          <cell r="A604" t="str">
            <v>CONQUEST S1817hippie</v>
          </cell>
          <cell r="I604" t="str">
            <v>100% солома</v>
          </cell>
          <cell r="W604" t="str">
            <v>CONQUEST S1817</v>
          </cell>
        </row>
        <row r="605">
          <cell r="A605" t="str">
            <v>DISCOVERY S1701red</v>
          </cell>
          <cell r="I605" t="str">
            <v>100% лен</v>
          </cell>
          <cell r="W605" t="str">
            <v>DISCOVERY S1701</v>
          </cell>
        </row>
        <row r="606">
          <cell r="A606" t="str">
            <v>DISCOVERY S1701red</v>
          </cell>
          <cell r="I606" t="str">
            <v>100% лен</v>
          </cell>
          <cell r="W606" t="str">
            <v>DISCOVERY S1701</v>
          </cell>
        </row>
        <row r="607">
          <cell r="A607" t="str">
            <v>DISCOVERY S1701red</v>
          </cell>
          <cell r="I607" t="str">
            <v>100% лен</v>
          </cell>
          <cell r="W607" t="str">
            <v>DISCOVERY S1701</v>
          </cell>
        </row>
        <row r="608">
          <cell r="A608" t="str">
            <v>DISCOVERY S1701red</v>
          </cell>
          <cell r="I608" t="str">
            <v>100% лен</v>
          </cell>
          <cell r="W608" t="str">
            <v>DISCOVERY S1701</v>
          </cell>
        </row>
        <row r="609">
          <cell r="A609" t="str">
            <v>DISCOVERY S1801blue</v>
          </cell>
          <cell r="I609" t="str">
            <v>100% шерсть</v>
          </cell>
          <cell r="W609" t="str">
            <v>DISCOVERY S1801</v>
          </cell>
        </row>
        <row r="610">
          <cell r="A610" t="str">
            <v>DISCOVERY S1801blue</v>
          </cell>
          <cell r="I610" t="str">
            <v>100% шерсть</v>
          </cell>
          <cell r="W610" t="str">
            <v>DISCOVERY S1801</v>
          </cell>
        </row>
        <row r="611">
          <cell r="A611" t="str">
            <v>DISCOVERY S1801blue</v>
          </cell>
          <cell r="I611" t="str">
            <v>100% шерсть</v>
          </cell>
          <cell r="W611" t="str">
            <v>DISCOVERY S1801</v>
          </cell>
        </row>
        <row r="612">
          <cell r="A612" t="str">
            <v>DISCOVERY S1801blue</v>
          </cell>
          <cell r="I612" t="str">
            <v>100% шерсть</v>
          </cell>
          <cell r="W612" t="str">
            <v>DISCOVERY S1801</v>
          </cell>
        </row>
        <row r="613">
          <cell r="A613" t="str">
            <v>DISCOVERY S1801green</v>
          </cell>
          <cell r="I613" t="str">
            <v>100% шерсть</v>
          </cell>
          <cell r="W613" t="str">
            <v>DISCOVERY S1801</v>
          </cell>
        </row>
        <row r="614">
          <cell r="A614" t="str">
            <v>DISCOVERY S1801green</v>
          </cell>
          <cell r="I614" t="str">
            <v>100% шерсть</v>
          </cell>
          <cell r="W614" t="str">
            <v>DISCOVERY S1801</v>
          </cell>
        </row>
        <row r="615">
          <cell r="A615" t="str">
            <v>DISCOVERY S1801green</v>
          </cell>
          <cell r="I615" t="str">
            <v>100% шерсть</v>
          </cell>
          <cell r="W615" t="str">
            <v>DISCOVERY S1801</v>
          </cell>
        </row>
        <row r="616">
          <cell r="A616" t="str">
            <v>DISCOVERY S1801green</v>
          </cell>
          <cell r="I616" t="str">
            <v>100% шерсть</v>
          </cell>
          <cell r="W616" t="str">
            <v>DISCOVERY S1801</v>
          </cell>
        </row>
        <row r="617">
          <cell r="A617" t="str">
            <v>DISPATCH S1702green</v>
          </cell>
          <cell r="I617" t="str">
            <v>100% лен</v>
          </cell>
          <cell r="W617" t="str">
            <v>DISPATCH S1702</v>
          </cell>
        </row>
        <row r="618">
          <cell r="A618" t="str">
            <v>DISPATCH S1702green</v>
          </cell>
          <cell r="I618" t="str">
            <v>100% лен</v>
          </cell>
          <cell r="W618" t="str">
            <v>DISPATCH S1702</v>
          </cell>
        </row>
        <row r="619">
          <cell r="A619" t="str">
            <v>DISPATCH S1702green</v>
          </cell>
          <cell r="I619" t="str">
            <v>100% лен</v>
          </cell>
          <cell r="W619" t="str">
            <v>DISPATCH S1702</v>
          </cell>
        </row>
        <row r="620">
          <cell r="A620" t="str">
            <v>DISPATCH S1702green</v>
          </cell>
          <cell r="I620" t="str">
            <v>100% лен</v>
          </cell>
          <cell r="W620" t="str">
            <v>DISPATCH S1702</v>
          </cell>
        </row>
        <row r="621">
          <cell r="A621" t="str">
            <v>RANGE S17 POLOgrey</v>
          </cell>
          <cell r="I621" t="str">
            <v>100% хлопок</v>
          </cell>
          <cell r="W621" t="str">
            <v>RANGE S17 POLO</v>
          </cell>
        </row>
        <row r="622">
          <cell r="A622" t="str">
            <v>RANGE S17 POLOgrey</v>
          </cell>
          <cell r="I622" t="str">
            <v>100% хлопок</v>
          </cell>
          <cell r="W622" t="str">
            <v>RANGE S17 POLO</v>
          </cell>
        </row>
        <row r="623">
          <cell r="A623" t="str">
            <v>RANGE S17 POLOgrey</v>
          </cell>
          <cell r="I623" t="str">
            <v>100% хлопок</v>
          </cell>
          <cell r="W623" t="str">
            <v>RANGE S17 POLO</v>
          </cell>
        </row>
        <row r="624">
          <cell r="A624" t="str">
            <v>RANGE S17 POLOgrey</v>
          </cell>
          <cell r="I624" t="str">
            <v>100% хлопок</v>
          </cell>
          <cell r="W624" t="str">
            <v>RANGE S17 POLO</v>
          </cell>
        </row>
        <row r="625">
          <cell r="A625" t="str">
            <v>RANGE S17 POLOred</v>
          </cell>
          <cell r="I625" t="str">
            <v>100% хлопок</v>
          </cell>
          <cell r="W625" t="str">
            <v>RANGE S17 POLO</v>
          </cell>
        </row>
        <row r="626">
          <cell r="A626" t="str">
            <v>RANGE S17 POLOred</v>
          </cell>
          <cell r="I626" t="str">
            <v>100% хлопок</v>
          </cell>
          <cell r="W626" t="str">
            <v>RANGE S17 POLO</v>
          </cell>
        </row>
        <row r="627">
          <cell r="A627" t="str">
            <v>RANGE S17 POLOred</v>
          </cell>
          <cell r="I627" t="str">
            <v>100% хлопок</v>
          </cell>
          <cell r="W627" t="str">
            <v>RANGE S17 POLO</v>
          </cell>
        </row>
        <row r="628">
          <cell r="A628" t="str">
            <v>RANGE S17 POLOred</v>
          </cell>
          <cell r="I628" t="str">
            <v>100% хлопок</v>
          </cell>
          <cell r="W628" t="str">
            <v>RANGE S17 POLO</v>
          </cell>
        </row>
        <row r="629">
          <cell r="A629" t="str">
            <v>RANGE S1704green</v>
          </cell>
          <cell r="I629" t="str">
            <v>100% лен</v>
          </cell>
          <cell r="W629" t="str">
            <v>RANGE S1704</v>
          </cell>
        </row>
        <row r="630">
          <cell r="A630" t="str">
            <v>RANGE S1704green</v>
          </cell>
          <cell r="I630" t="str">
            <v>100% лен</v>
          </cell>
          <cell r="W630" t="str">
            <v>RANGE S1704</v>
          </cell>
        </row>
        <row r="631">
          <cell r="A631" t="str">
            <v>RANGE S1704green</v>
          </cell>
          <cell r="I631" t="str">
            <v>100% лен</v>
          </cell>
          <cell r="W631" t="str">
            <v>RANGE S1704</v>
          </cell>
        </row>
        <row r="632">
          <cell r="A632" t="str">
            <v>RANGE S1704green</v>
          </cell>
          <cell r="I632" t="str">
            <v>100% лен</v>
          </cell>
          <cell r="W632" t="str">
            <v>RANGE S1704</v>
          </cell>
        </row>
        <row r="633">
          <cell r="A633" t="str">
            <v>RANGE S1704green</v>
          </cell>
          <cell r="I633" t="str">
            <v>100% лен</v>
          </cell>
          <cell r="W633" t="str">
            <v>RANGE S1704</v>
          </cell>
        </row>
        <row r="634">
          <cell r="A634" t="str">
            <v>RANGE S1704green</v>
          </cell>
          <cell r="I634" t="str">
            <v>100% лен</v>
          </cell>
          <cell r="W634" t="str">
            <v>RANGE S1704</v>
          </cell>
        </row>
        <row r="635">
          <cell r="A635" t="str">
            <v>RANGE S1704green</v>
          </cell>
          <cell r="I635" t="str">
            <v>100% лен</v>
          </cell>
          <cell r="W635" t="str">
            <v>RANGE S1704</v>
          </cell>
        </row>
        <row r="636">
          <cell r="A636" t="str">
            <v>RANGE S1704green</v>
          </cell>
          <cell r="I636" t="str">
            <v>100% лен</v>
          </cell>
          <cell r="W636" t="str">
            <v>RANGE S1704</v>
          </cell>
        </row>
        <row r="637">
          <cell r="A637" t="str">
            <v>RANGE S1805beige</v>
          </cell>
          <cell r="I637" t="str">
            <v>80% шелк - 20% лен</v>
          </cell>
          <cell r="W637" t="str">
            <v>RANGE S1805</v>
          </cell>
        </row>
        <row r="638">
          <cell r="A638" t="str">
            <v>RANGE S1805beige</v>
          </cell>
          <cell r="I638" t="str">
            <v>80% шелк - 20% лен</v>
          </cell>
          <cell r="W638" t="str">
            <v>RANGE S1805</v>
          </cell>
        </row>
        <row r="639">
          <cell r="A639" t="str">
            <v>RANGE S1805beige</v>
          </cell>
          <cell r="I639" t="str">
            <v>80% шелк - 20% лен</v>
          </cell>
          <cell r="W639" t="str">
            <v>RANGE S1805</v>
          </cell>
        </row>
        <row r="640">
          <cell r="A640" t="str">
            <v>RANGE S1805beige</v>
          </cell>
          <cell r="I640" t="str">
            <v>80% шелк - 20% лен</v>
          </cell>
          <cell r="W640" t="str">
            <v>RANGE S1805</v>
          </cell>
        </row>
        <row r="641">
          <cell r="A641" t="str">
            <v>RANGE S1806grey</v>
          </cell>
          <cell r="I641" t="str">
            <v>100% хлопок</v>
          </cell>
          <cell r="W641" t="str">
            <v>RANGE S1806</v>
          </cell>
        </row>
        <row r="642">
          <cell r="A642" t="str">
            <v>RANGE S1806grey</v>
          </cell>
          <cell r="I642" t="str">
            <v>100% хлопок</v>
          </cell>
          <cell r="W642" t="str">
            <v>RANGE S1806</v>
          </cell>
        </row>
        <row r="643">
          <cell r="A643" t="str">
            <v>RANGE S1806grey</v>
          </cell>
          <cell r="I643" t="str">
            <v>100% хлопок</v>
          </cell>
          <cell r="W643" t="str">
            <v>RANGE S1806</v>
          </cell>
        </row>
        <row r="644">
          <cell r="A644" t="str">
            <v>RANGE S1806grey</v>
          </cell>
          <cell r="I644" t="str">
            <v>100% хлопок</v>
          </cell>
          <cell r="W644" t="str">
            <v>RANGE S1806</v>
          </cell>
        </row>
        <row r="645">
          <cell r="A645" t="str">
            <v>RANGE S1808green</v>
          </cell>
          <cell r="I645" t="str">
            <v>100% лен</v>
          </cell>
          <cell r="W645" t="str">
            <v>RANGE S1808</v>
          </cell>
        </row>
        <row r="646">
          <cell r="A646" t="str">
            <v>RANGE S1808green</v>
          </cell>
          <cell r="I646" t="str">
            <v>100% лен</v>
          </cell>
          <cell r="W646" t="str">
            <v>RANGE S1808</v>
          </cell>
        </row>
        <row r="647">
          <cell r="A647" t="str">
            <v>RANGE S1808green</v>
          </cell>
          <cell r="I647" t="str">
            <v>100% лен</v>
          </cell>
          <cell r="W647" t="str">
            <v>RANGE S1808</v>
          </cell>
        </row>
        <row r="648">
          <cell r="A648" t="str">
            <v>RANGE S1808green</v>
          </cell>
          <cell r="I648" t="str">
            <v>100% лен</v>
          </cell>
          <cell r="W648" t="str">
            <v>RANGE S1808</v>
          </cell>
        </row>
        <row r="649">
          <cell r="A649" t="str">
            <v>RANGE S1808orange</v>
          </cell>
          <cell r="I649" t="str">
            <v>100% лен</v>
          </cell>
          <cell r="W649" t="str">
            <v>RANGE S1808</v>
          </cell>
        </row>
        <row r="650">
          <cell r="A650" t="str">
            <v>RANGE S1808orange</v>
          </cell>
          <cell r="I650" t="str">
            <v>100% лен</v>
          </cell>
          <cell r="W650" t="str">
            <v>RANGE S1808</v>
          </cell>
        </row>
        <row r="651">
          <cell r="A651" t="str">
            <v>RANGE S1808orange</v>
          </cell>
          <cell r="I651" t="str">
            <v>100% лен</v>
          </cell>
          <cell r="W651" t="str">
            <v>RANGE S1808</v>
          </cell>
        </row>
        <row r="652">
          <cell r="A652" t="str">
            <v>RANGE S1812red</v>
          </cell>
          <cell r="I652" t="str">
            <v>75% лен - 25% хлопок</v>
          </cell>
          <cell r="W652" t="str">
            <v>RANGE S1812</v>
          </cell>
        </row>
        <row r="653">
          <cell r="A653" t="str">
            <v>RANGE S1812red</v>
          </cell>
          <cell r="I653" t="str">
            <v>75% лен - 25% хлопок</v>
          </cell>
          <cell r="W653" t="str">
            <v>RANGE S1812</v>
          </cell>
        </row>
        <row r="654">
          <cell r="A654" t="str">
            <v>RANGE S1812red</v>
          </cell>
          <cell r="I654" t="str">
            <v>75% лен - 25% хлопок</v>
          </cell>
          <cell r="W654" t="str">
            <v>RANGE S1812</v>
          </cell>
        </row>
        <row r="655">
          <cell r="A655" t="str">
            <v>RANGE S1812red</v>
          </cell>
          <cell r="I655" t="str">
            <v>75% лен - 25% хлопок</v>
          </cell>
          <cell r="W655" t="str">
            <v>RANGE S1812</v>
          </cell>
        </row>
        <row r="656">
          <cell r="A656" t="str">
            <v>RANGE SWEATgrey</v>
          </cell>
          <cell r="I656" t="str">
            <v>100% хлопок</v>
          </cell>
          <cell r="W656" t="str">
            <v>RANGE SWEAT</v>
          </cell>
        </row>
        <row r="657">
          <cell r="A657" t="str">
            <v>RANGE SWEATgrey</v>
          </cell>
          <cell r="I657" t="str">
            <v>100% хлопок</v>
          </cell>
          <cell r="W657" t="str">
            <v>RANGE SWEAT</v>
          </cell>
        </row>
        <row r="658">
          <cell r="A658" t="str">
            <v>RANGE SWEATgrey</v>
          </cell>
          <cell r="I658" t="str">
            <v>100% хлопок</v>
          </cell>
          <cell r="W658" t="str">
            <v>RANGE SWEAT</v>
          </cell>
        </row>
        <row r="659">
          <cell r="A659" t="str">
            <v>RANGE SWEATgrey</v>
          </cell>
          <cell r="I659" t="str">
            <v>100% хлопок</v>
          </cell>
          <cell r="W659" t="str">
            <v>RANGE SWEAT</v>
          </cell>
        </row>
        <row r="660">
          <cell r="A660" t="str">
            <v>RANGE SWEATgrey</v>
          </cell>
          <cell r="I660" t="str">
            <v>100% хлопок</v>
          </cell>
          <cell r="W660" t="str">
            <v>RANGE SWEAT</v>
          </cell>
        </row>
        <row r="661">
          <cell r="A661" t="str">
            <v>USURPER S1702blue</v>
          </cell>
          <cell r="I661" t="str">
            <v>100% лен</v>
          </cell>
          <cell r="W661" t="str">
            <v>USURPER S1702</v>
          </cell>
        </row>
        <row r="662">
          <cell r="A662" t="str">
            <v>USURPER S1702blue</v>
          </cell>
          <cell r="I662" t="str">
            <v>100% лен</v>
          </cell>
          <cell r="W662" t="str">
            <v>USURPER S1702</v>
          </cell>
        </row>
        <row r="663">
          <cell r="A663" t="str">
            <v>USURPER S1702blue</v>
          </cell>
          <cell r="I663" t="str">
            <v>100% лен</v>
          </cell>
          <cell r="W663" t="str">
            <v>USURPER S1702</v>
          </cell>
        </row>
        <row r="664">
          <cell r="A664" t="str">
            <v>USURPER S1702blue</v>
          </cell>
          <cell r="I664" t="str">
            <v>100% лен</v>
          </cell>
          <cell r="W664" t="str">
            <v>USURPER S1702</v>
          </cell>
        </row>
        <row r="665">
          <cell r="A665" t="str">
            <v>USURPER S1702grey</v>
          </cell>
          <cell r="I665" t="str">
            <v>100% лен</v>
          </cell>
          <cell r="W665" t="str">
            <v>USURPER S1702</v>
          </cell>
        </row>
        <row r="666">
          <cell r="A666" t="str">
            <v>USURPER S1702grey</v>
          </cell>
          <cell r="I666" t="str">
            <v>100% лен</v>
          </cell>
          <cell r="W666" t="str">
            <v>USURPER S1702</v>
          </cell>
        </row>
        <row r="667">
          <cell r="A667" t="str">
            <v>USURPER S1702grey</v>
          </cell>
          <cell r="I667" t="str">
            <v>100% лен</v>
          </cell>
          <cell r="W667" t="str">
            <v>USURPER S1702</v>
          </cell>
        </row>
        <row r="668">
          <cell r="A668" t="str">
            <v>USURPER S1702grey</v>
          </cell>
          <cell r="I668" t="str">
            <v>100% лен</v>
          </cell>
          <cell r="W668" t="str">
            <v>USURPER S1702</v>
          </cell>
        </row>
        <row r="669">
          <cell r="A669" t="str">
            <v>USURPER S1802green</v>
          </cell>
          <cell r="I669" t="str">
            <v>100% лен</v>
          </cell>
          <cell r="W669" t="str">
            <v>USURPER S1802</v>
          </cell>
        </row>
        <row r="670">
          <cell r="A670" t="str">
            <v>USURPER S1802green</v>
          </cell>
          <cell r="I670" t="str">
            <v>100% лен</v>
          </cell>
          <cell r="W670" t="str">
            <v>USURPER S1802</v>
          </cell>
        </row>
        <row r="671">
          <cell r="A671" t="str">
            <v>USURPER S1802green</v>
          </cell>
          <cell r="I671" t="str">
            <v>100% лен</v>
          </cell>
          <cell r="W671" t="str">
            <v>USURPER S1802</v>
          </cell>
        </row>
        <row r="672">
          <cell r="A672" t="str">
            <v>USURPER S1802green</v>
          </cell>
          <cell r="I672" t="str">
            <v>100% лен</v>
          </cell>
          <cell r="W672" t="str">
            <v>USURPER S1802</v>
          </cell>
        </row>
        <row r="673">
          <cell r="A673" t="str">
            <v>USURPER S1810blue</v>
          </cell>
          <cell r="I673" t="str">
            <v>75% лен - 25% хлопок</v>
          </cell>
          <cell r="W673" t="str">
            <v>USURPER S1810</v>
          </cell>
        </row>
        <row r="674">
          <cell r="A674" t="str">
            <v>USURPER S1810blue</v>
          </cell>
          <cell r="I674" t="str">
            <v>75% лен - 25% хлопок</v>
          </cell>
          <cell r="W674" t="str">
            <v>USURPER S1810</v>
          </cell>
        </row>
        <row r="675">
          <cell r="A675" t="str">
            <v>USURPER S1810blue</v>
          </cell>
          <cell r="I675" t="str">
            <v>75% лен - 25% хлопок</v>
          </cell>
          <cell r="W675" t="str">
            <v>USURPER S1810</v>
          </cell>
        </row>
        <row r="676">
          <cell r="A676" t="str">
            <v>USURPER S1810blue</v>
          </cell>
          <cell r="I676" t="str">
            <v>75% лен - 25% хлопок</v>
          </cell>
          <cell r="W676" t="str">
            <v>USURPER S1810</v>
          </cell>
        </row>
        <row r="677">
          <cell r="A677" t="str">
            <v>USURPER S1810grey</v>
          </cell>
          <cell r="I677" t="str">
            <v>75% лен - 25% хлопок</v>
          </cell>
          <cell r="W677" t="str">
            <v>USURPER S1810</v>
          </cell>
        </row>
        <row r="678">
          <cell r="A678" t="str">
            <v>USURPER S1810grey</v>
          </cell>
          <cell r="I678" t="str">
            <v>75% лен - 25% хлопок</v>
          </cell>
          <cell r="W678" t="str">
            <v>USURPER S1810</v>
          </cell>
        </row>
        <row r="679">
          <cell r="A679" t="str">
            <v>USURPER S1810grey</v>
          </cell>
          <cell r="I679" t="str">
            <v>75% лен - 25% хлопок</v>
          </cell>
          <cell r="W679" t="str">
            <v>USURPER S1810</v>
          </cell>
        </row>
        <row r="680">
          <cell r="A680" t="str">
            <v>USURPER S1810grey</v>
          </cell>
          <cell r="I680" t="str">
            <v>75% лен - 25% хлопок</v>
          </cell>
          <cell r="W680" t="str">
            <v>USURPER S1810</v>
          </cell>
        </row>
        <row r="681">
          <cell r="A681" t="str">
            <v>USURPER S1820blue</v>
          </cell>
          <cell r="I681" t="str">
            <v>50% лен - 20% шерсть - 20% шелк - 10% полиамид</v>
          </cell>
          <cell r="W681" t="str">
            <v>USURPER S1820</v>
          </cell>
        </row>
        <row r="682">
          <cell r="A682" t="str">
            <v>USURPER S1820blue</v>
          </cell>
          <cell r="I682" t="str">
            <v>50% лен - 20% шерсть - 20% шелк - 10% полиамид</v>
          </cell>
          <cell r="W682" t="str">
            <v>USURPER S1820</v>
          </cell>
        </row>
        <row r="683">
          <cell r="A683" t="str">
            <v>USURPER S1820blue</v>
          </cell>
          <cell r="I683" t="str">
            <v>50% лен - 20% шерсть - 20% шелк - 10% полиамид</v>
          </cell>
          <cell r="W683" t="str">
            <v>USURPER S1820</v>
          </cell>
        </row>
        <row r="684">
          <cell r="A684" t="str">
            <v>USURPER S1820blue</v>
          </cell>
          <cell r="I684" t="str">
            <v>50% лен - 20% шерсть - 20% шелк - 10% полиамид</v>
          </cell>
          <cell r="W684" t="str">
            <v>USURPER S1820</v>
          </cell>
        </row>
        <row r="685">
          <cell r="A685" t="str">
            <v>USURPER S1820blue</v>
          </cell>
          <cell r="I685" t="str">
            <v>50% лен - 20% шерсть - 20% шелк - 10% полиамид</v>
          </cell>
          <cell r="W685" t="str">
            <v>USURPER S1820</v>
          </cell>
        </row>
        <row r="686">
          <cell r="A686" t="str">
            <v>USURPER S1820blue</v>
          </cell>
          <cell r="I686" t="str">
            <v>50% лен - 20% шерсть - 20% шелк - 10% полиамид</v>
          </cell>
          <cell r="W686" t="str">
            <v>USURPER S1820</v>
          </cell>
        </row>
        <row r="687">
          <cell r="A687" t="str">
            <v>USURPER S1820blue</v>
          </cell>
          <cell r="I687" t="str">
            <v>50% лен - 20% шерсть - 20% шелк - 10% полиамид</v>
          </cell>
          <cell r="W687" t="str">
            <v>USURPER S1820</v>
          </cell>
        </row>
        <row r="688">
          <cell r="A688" t="str">
            <v>USURPER S1820blue</v>
          </cell>
          <cell r="I688" t="str">
            <v>50% лен - 20% шерсть - 20% шелк - 10% полиамид</v>
          </cell>
          <cell r="W688" t="str">
            <v>USURPER S1820</v>
          </cell>
        </row>
        <row r="689">
          <cell r="A689" t="str">
            <v>WILD 008blue</v>
          </cell>
          <cell r="I689" t="str">
            <v>100% хлопок</v>
          </cell>
          <cell r="W689" t="str">
            <v>WILD 008</v>
          </cell>
        </row>
        <row r="690">
          <cell r="A690" t="str">
            <v>WILD 008blue</v>
          </cell>
          <cell r="I690" t="str">
            <v>100% хлопок</v>
          </cell>
          <cell r="W690" t="str">
            <v>WILD 008</v>
          </cell>
        </row>
        <row r="691">
          <cell r="A691" t="str">
            <v>WILD 008grey</v>
          </cell>
          <cell r="I691" t="str">
            <v>100% хлопок</v>
          </cell>
          <cell r="W691" t="str">
            <v>WILD 008</v>
          </cell>
        </row>
        <row r="692">
          <cell r="A692" t="str">
            <v>WILD 008grey</v>
          </cell>
          <cell r="I692" t="str">
            <v>100% хлопок</v>
          </cell>
          <cell r="W692" t="str">
            <v>WILD 008</v>
          </cell>
        </row>
        <row r="693">
          <cell r="A693" t="str">
            <v>BOATER S1801red</v>
          </cell>
          <cell r="I693" t="str">
            <v>100% солома</v>
          </cell>
          <cell r="W693" t="str">
            <v>BOATER S1801</v>
          </cell>
        </row>
        <row r="694">
          <cell r="A694" t="str">
            <v>BOATER S1801red</v>
          </cell>
          <cell r="I694" t="str">
            <v>100% солома</v>
          </cell>
          <cell r="W694" t="str">
            <v>BOATER S1801</v>
          </cell>
        </row>
        <row r="695">
          <cell r="A695" t="str">
            <v>BOATER S1801red</v>
          </cell>
          <cell r="I695" t="str">
            <v>100% солома</v>
          </cell>
          <cell r="W695" t="str">
            <v>BOATER S1801</v>
          </cell>
        </row>
        <row r="696">
          <cell r="A696" t="str">
            <v>BOATER S1801red</v>
          </cell>
          <cell r="I696" t="str">
            <v>100% солома</v>
          </cell>
          <cell r="W696" t="str">
            <v>BOATER S1801</v>
          </cell>
        </row>
        <row r="697">
          <cell r="A697" t="str">
            <v>BOATER S1802white</v>
          </cell>
          <cell r="I697" t="str">
            <v>100% солома</v>
          </cell>
          <cell r="W697" t="str">
            <v>BOATER S1802</v>
          </cell>
        </row>
        <row r="698">
          <cell r="A698" t="str">
            <v>BOATER S1802white</v>
          </cell>
          <cell r="I698" t="str">
            <v>100% солома</v>
          </cell>
          <cell r="W698" t="str">
            <v>BOATER S1802</v>
          </cell>
        </row>
        <row r="699">
          <cell r="A699" t="str">
            <v>BOATER S1802white</v>
          </cell>
          <cell r="I699" t="str">
            <v>100% солома</v>
          </cell>
          <cell r="W699" t="str">
            <v>BOATER S1802</v>
          </cell>
        </row>
        <row r="700">
          <cell r="A700" t="str">
            <v>BOATER S1802white</v>
          </cell>
          <cell r="I700" t="str">
            <v>100% солома</v>
          </cell>
          <cell r="W700" t="str">
            <v>BOATER S1802</v>
          </cell>
        </row>
        <row r="701">
          <cell r="A701" t="str">
            <v>BOATER S1803natural</v>
          </cell>
          <cell r="I701" t="str">
            <v>100% солома</v>
          </cell>
          <cell r="W701" t="str">
            <v>BOATER S1803</v>
          </cell>
        </row>
        <row r="702">
          <cell r="A702" t="str">
            <v>BOATER S1803natural</v>
          </cell>
          <cell r="I702" t="str">
            <v>100% солома</v>
          </cell>
          <cell r="W702" t="str">
            <v>BOATER S1803</v>
          </cell>
        </row>
        <row r="703">
          <cell r="A703" t="str">
            <v>BOATER S1803natural</v>
          </cell>
          <cell r="I703" t="str">
            <v>100% солома</v>
          </cell>
          <cell r="W703" t="str">
            <v>BOATER S1803</v>
          </cell>
        </row>
        <row r="704">
          <cell r="A704" t="str">
            <v>BOATER S1803natural</v>
          </cell>
          <cell r="I704" t="str">
            <v>100% солома</v>
          </cell>
          <cell r="W704" t="str">
            <v>BOATER S1803</v>
          </cell>
        </row>
        <row r="705">
          <cell r="A705" t="str">
            <v>COWBOY S1809natural</v>
          </cell>
          <cell r="I705" t="str">
            <v>100% солома</v>
          </cell>
          <cell r="W705" t="str">
            <v>COWBOY S1809</v>
          </cell>
        </row>
        <row r="706">
          <cell r="A706" t="str">
            <v>COWBOY S1809natural</v>
          </cell>
          <cell r="I706" t="str">
            <v>100% солома</v>
          </cell>
          <cell r="W706" t="str">
            <v>COWBOY S1809</v>
          </cell>
        </row>
        <row r="707">
          <cell r="A707" t="str">
            <v>COWBOY S1809natural</v>
          </cell>
          <cell r="I707" t="str">
            <v>100% солома</v>
          </cell>
          <cell r="W707" t="str">
            <v>COWBOY S1809</v>
          </cell>
        </row>
        <row r="708">
          <cell r="A708" t="str">
            <v>COWBOY S1809natural</v>
          </cell>
          <cell r="I708" t="str">
            <v>100% солома</v>
          </cell>
          <cell r="W708" t="str">
            <v>COWBOY S1809</v>
          </cell>
        </row>
        <row r="709">
          <cell r="A709" t="str">
            <v>DON CALASblue</v>
          </cell>
          <cell r="I709" t="str">
            <v>100% бумага</v>
          </cell>
          <cell r="W709" t="str">
            <v>DON CALAS</v>
          </cell>
        </row>
        <row r="710">
          <cell r="A710" t="str">
            <v>DON CALASblue</v>
          </cell>
          <cell r="I710" t="str">
            <v>100% бумага</v>
          </cell>
          <cell r="W710" t="str">
            <v>DON CALAS</v>
          </cell>
        </row>
        <row r="711">
          <cell r="A711" t="str">
            <v>DON CALASblue</v>
          </cell>
          <cell r="I711" t="str">
            <v>100% бумага</v>
          </cell>
          <cell r="W711" t="str">
            <v>DON CALAS</v>
          </cell>
        </row>
        <row r="712">
          <cell r="A712" t="str">
            <v>DON CHAPELbrown</v>
          </cell>
          <cell r="I712" t="str">
            <v>100% бумага</v>
          </cell>
          <cell r="W712" t="str">
            <v>DON CHAPEL</v>
          </cell>
        </row>
        <row r="713">
          <cell r="A713" t="str">
            <v>DON CHAPELbrown</v>
          </cell>
          <cell r="I713" t="str">
            <v>100% бумага</v>
          </cell>
          <cell r="W713" t="str">
            <v>DON CHAPEL</v>
          </cell>
        </row>
        <row r="714">
          <cell r="A714" t="str">
            <v>DON CHAPELbrown</v>
          </cell>
          <cell r="I714" t="str">
            <v>100% бумага</v>
          </cell>
          <cell r="W714" t="str">
            <v>DON CHAPEL</v>
          </cell>
        </row>
        <row r="715">
          <cell r="A715" t="str">
            <v>DON CHAPELbrown</v>
          </cell>
          <cell r="I715" t="str">
            <v>100% бумага</v>
          </cell>
          <cell r="W715" t="str">
            <v>DON CHAPEL</v>
          </cell>
        </row>
        <row r="716">
          <cell r="A716" t="str">
            <v>DON CHAPELcoffee</v>
          </cell>
          <cell r="I716" t="str">
            <v>100% бумага</v>
          </cell>
          <cell r="W716" t="str">
            <v>DON CHAPEL</v>
          </cell>
        </row>
        <row r="717">
          <cell r="A717" t="str">
            <v>DON CHAPELcoffee</v>
          </cell>
          <cell r="I717" t="str">
            <v>100% бумага</v>
          </cell>
          <cell r="W717" t="str">
            <v>DON CHAPEL</v>
          </cell>
        </row>
        <row r="718">
          <cell r="A718" t="str">
            <v>DON CHAPELcoffee</v>
          </cell>
          <cell r="I718" t="str">
            <v>100% бумага</v>
          </cell>
          <cell r="W718" t="str">
            <v>DON CHAPEL</v>
          </cell>
        </row>
        <row r="719">
          <cell r="A719" t="str">
            <v>DON CHAPELcoffee</v>
          </cell>
          <cell r="I719" t="str">
            <v>100% бумага</v>
          </cell>
          <cell r="W719" t="str">
            <v>DON CHAPEL</v>
          </cell>
        </row>
        <row r="720">
          <cell r="A720" t="str">
            <v>DON CHICKwhite</v>
          </cell>
          <cell r="I720" t="str">
            <v>100% бумага</v>
          </cell>
          <cell r="W720" t="str">
            <v>DON CHICK</v>
          </cell>
        </row>
        <row r="721">
          <cell r="A721" t="str">
            <v>DON CHICKwhite</v>
          </cell>
          <cell r="I721" t="str">
            <v>100% бумага</v>
          </cell>
          <cell r="W721" t="str">
            <v>DON CHICK</v>
          </cell>
        </row>
        <row r="722">
          <cell r="A722" t="str">
            <v>DON CHICKwhite</v>
          </cell>
          <cell r="I722" t="str">
            <v>100% бумага</v>
          </cell>
          <cell r="W722" t="str">
            <v>DON CHICK</v>
          </cell>
        </row>
        <row r="723">
          <cell r="A723" t="str">
            <v>DON COLMANblack</v>
          </cell>
          <cell r="I723" t="str">
            <v>100% солома Рафия</v>
          </cell>
          <cell r="W723" t="str">
            <v>DON COLMAN</v>
          </cell>
        </row>
        <row r="724">
          <cell r="A724" t="str">
            <v>DON COLMANblack</v>
          </cell>
          <cell r="I724" t="str">
            <v>100% солома Рафия</v>
          </cell>
          <cell r="W724" t="str">
            <v>DON COLMAN</v>
          </cell>
        </row>
        <row r="725">
          <cell r="A725" t="str">
            <v>DON COLMANblack</v>
          </cell>
          <cell r="I725" t="str">
            <v>100% солома Рафия</v>
          </cell>
          <cell r="W725" t="str">
            <v>DON COLMAN</v>
          </cell>
        </row>
        <row r="726">
          <cell r="A726" t="str">
            <v>DON COLMANblack</v>
          </cell>
          <cell r="I726" t="str">
            <v>100% солома Рафия</v>
          </cell>
          <cell r="W726" t="str">
            <v>DON COLMAN</v>
          </cell>
        </row>
        <row r="727">
          <cell r="A727" t="str">
            <v>DON COLMANbrown</v>
          </cell>
          <cell r="I727" t="str">
            <v>100% солома Рафия</v>
          </cell>
          <cell r="W727" t="str">
            <v>DON COLMAN</v>
          </cell>
        </row>
        <row r="728">
          <cell r="A728" t="str">
            <v>DON COLMANbrown</v>
          </cell>
          <cell r="I728" t="str">
            <v>100% солома Рафия</v>
          </cell>
          <cell r="W728" t="str">
            <v>DON COLMAN</v>
          </cell>
        </row>
        <row r="729">
          <cell r="A729" t="str">
            <v>DON COLMANbrown</v>
          </cell>
          <cell r="I729" t="str">
            <v>100% солома Рафия</v>
          </cell>
          <cell r="W729" t="str">
            <v>DON COLMAN</v>
          </cell>
        </row>
        <row r="730">
          <cell r="A730" t="str">
            <v>DON COLMANbrown</v>
          </cell>
          <cell r="I730" t="str">
            <v>100% солома Рафия</v>
          </cell>
          <cell r="W730" t="str">
            <v>DON COLMAN</v>
          </cell>
        </row>
        <row r="731">
          <cell r="A731" t="str">
            <v>DON FINCHblue</v>
          </cell>
          <cell r="I731" t="str">
            <v>100% солома</v>
          </cell>
          <cell r="W731" t="str">
            <v>DON FINCH</v>
          </cell>
        </row>
        <row r="732">
          <cell r="A732" t="str">
            <v>DON FINCHblue</v>
          </cell>
          <cell r="I732" t="str">
            <v>100% солома</v>
          </cell>
          <cell r="W732" t="str">
            <v>DON FINCH</v>
          </cell>
        </row>
        <row r="733">
          <cell r="A733" t="str">
            <v>DON FINCHblue</v>
          </cell>
          <cell r="I733" t="str">
            <v>100% солома</v>
          </cell>
          <cell r="W733" t="str">
            <v>DON FINCH</v>
          </cell>
        </row>
        <row r="734">
          <cell r="A734" t="str">
            <v>DON FINCHblue</v>
          </cell>
          <cell r="I734" t="str">
            <v>100% солома</v>
          </cell>
          <cell r="W734" t="str">
            <v>DON FINCH</v>
          </cell>
        </row>
        <row r="735">
          <cell r="A735" t="str">
            <v>DON FINCHgreen</v>
          </cell>
          <cell r="I735" t="str">
            <v>100% солома</v>
          </cell>
          <cell r="W735" t="str">
            <v>DON FINCH</v>
          </cell>
        </row>
        <row r="736">
          <cell r="A736" t="str">
            <v>DON FINCHgreen</v>
          </cell>
          <cell r="I736" t="str">
            <v>100% солома</v>
          </cell>
          <cell r="W736" t="str">
            <v>DON FINCH</v>
          </cell>
        </row>
        <row r="737">
          <cell r="A737" t="str">
            <v>DON FINCHgreen</v>
          </cell>
          <cell r="I737" t="str">
            <v>100% солома</v>
          </cell>
          <cell r="W737" t="str">
            <v>DON FINCH</v>
          </cell>
        </row>
        <row r="738">
          <cell r="A738" t="str">
            <v>DON FINCHgreen</v>
          </cell>
          <cell r="I738" t="str">
            <v>100% солома</v>
          </cell>
          <cell r="W738" t="str">
            <v>DON FINCH</v>
          </cell>
        </row>
        <row r="739">
          <cell r="A739" t="str">
            <v>DON GLOVERwhite</v>
          </cell>
          <cell r="I739" t="str">
            <v>100% солома Тойо</v>
          </cell>
          <cell r="W739" t="str">
            <v>DON GLOVER</v>
          </cell>
        </row>
        <row r="740">
          <cell r="A740" t="str">
            <v>DON GLOVERwhite</v>
          </cell>
          <cell r="I740" t="str">
            <v>100% солома Тойо</v>
          </cell>
          <cell r="W740" t="str">
            <v>DON GLOVER</v>
          </cell>
        </row>
        <row r="741">
          <cell r="A741" t="str">
            <v>DON GLOVERwhite</v>
          </cell>
          <cell r="I741" t="str">
            <v>100% солома Тойо</v>
          </cell>
          <cell r="W741" t="str">
            <v>DON GLOVER</v>
          </cell>
        </row>
        <row r="742">
          <cell r="A742" t="str">
            <v>DON GLOVERwhite</v>
          </cell>
          <cell r="I742" t="str">
            <v>100% солома Тойо</v>
          </cell>
          <cell r="W742" t="str">
            <v>DON GLOVER</v>
          </cell>
        </row>
        <row r="743">
          <cell r="A743" t="str">
            <v>DON HOLEoffwhite</v>
          </cell>
          <cell r="I743" t="str">
            <v>50% бумага - 50% полиэстер</v>
          </cell>
          <cell r="W743" t="str">
            <v>DON HOLE</v>
          </cell>
        </row>
        <row r="744">
          <cell r="A744" t="str">
            <v>DON MACHUburgundy</v>
          </cell>
          <cell r="I744" t="str">
            <v>100% солома</v>
          </cell>
          <cell r="W744" t="str">
            <v>DON MACHU</v>
          </cell>
        </row>
        <row r="745">
          <cell r="A745" t="str">
            <v>DON MACHUburgundy</v>
          </cell>
          <cell r="I745" t="str">
            <v>100% солома</v>
          </cell>
          <cell r="W745" t="str">
            <v>DON MACHU</v>
          </cell>
        </row>
        <row r="746">
          <cell r="A746" t="str">
            <v>DON MACHUburgundy</v>
          </cell>
          <cell r="I746" t="str">
            <v>100% солома</v>
          </cell>
          <cell r="W746" t="str">
            <v>DON MACHU</v>
          </cell>
        </row>
        <row r="747">
          <cell r="A747" t="str">
            <v>DON SUNred</v>
          </cell>
          <cell r="I747" t="str">
            <v>100% солома подсолнуха</v>
          </cell>
          <cell r="W747" t="str">
            <v>DON SUN</v>
          </cell>
        </row>
        <row r="748">
          <cell r="A748" t="str">
            <v>DON SUNred</v>
          </cell>
          <cell r="I748" t="str">
            <v>100% солома подсолнуха</v>
          </cell>
          <cell r="W748" t="str">
            <v>DON SUN</v>
          </cell>
        </row>
        <row r="749">
          <cell r="A749" t="str">
            <v>DON SUNred</v>
          </cell>
          <cell r="I749" t="str">
            <v>100% солома подсолнуха</v>
          </cell>
          <cell r="W749" t="str">
            <v>DON SUN</v>
          </cell>
        </row>
        <row r="750">
          <cell r="A750" t="str">
            <v>EVANStobacco</v>
          </cell>
          <cell r="I750" t="str">
            <v>100% солома Тойо</v>
          </cell>
          <cell r="W750" t="str">
            <v>EVANS</v>
          </cell>
        </row>
        <row r="751">
          <cell r="A751" t="str">
            <v>EVANStobacco</v>
          </cell>
          <cell r="I751" t="str">
            <v>100% солома Тойо</v>
          </cell>
          <cell r="W751" t="str">
            <v>EVANS</v>
          </cell>
        </row>
        <row r="752">
          <cell r="A752" t="str">
            <v>EVANStobacco</v>
          </cell>
          <cell r="I752" t="str">
            <v>100% солома Тойо</v>
          </cell>
          <cell r="W752" t="str">
            <v>EVANS</v>
          </cell>
        </row>
        <row r="753">
          <cell r="A753" t="str">
            <v>EVANStobacco</v>
          </cell>
          <cell r="I753" t="str">
            <v>100% солома Тойо</v>
          </cell>
          <cell r="W753" t="str">
            <v>EVANS</v>
          </cell>
        </row>
        <row r="754">
          <cell r="A754" t="str">
            <v>MACBIRDgrey</v>
          </cell>
          <cell r="I754" t="str">
            <v>100% полипропилен</v>
          </cell>
          <cell r="W754" t="str">
            <v>MACBIRD</v>
          </cell>
        </row>
        <row r="755">
          <cell r="A755" t="str">
            <v>MACBIRDgrey</v>
          </cell>
          <cell r="I755" t="str">
            <v>100% полипропилен</v>
          </cell>
          <cell r="W755" t="str">
            <v>MACBIRD</v>
          </cell>
        </row>
        <row r="756">
          <cell r="A756" t="str">
            <v>MACBIRDgrey</v>
          </cell>
          <cell r="I756" t="str">
            <v>100% полипропилен</v>
          </cell>
          <cell r="W756" t="str">
            <v>MACBIRD</v>
          </cell>
        </row>
        <row r="757">
          <cell r="A757" t="str">
            <v>MACBIRDgrey</v>
          </cell>
          <cell r="I757" t="str">
            <v>100% полипропилен</v>
          </cell>
          <cell r="W757" t="str">
            <v>MACBIRD</v>
          </cell>
        </row>
        <row r="758">
          <cell r="A758" t="str">
            <v>MACCHICKblack</v>
          </cell>
          <cell r="I758" t="str">
            <v>100% бумага</v>
          </cell>
          <cell r="W758" t="str">
            <v>MACCHICK</v>
          </cell>
        </row>
        <row r="759">
          <cell r="A759" t="str">
            <v>MACCHICKblack</v>
          </cell>
          <cell r="I759" t="str">
            <v>100% бумага</v>
          </cell>
          <cell r="W759" t="str">
            <v>MACCHICK</v>
          </cell>
        </row>
        <row r="760">
          <cell r="A760" t="str">
            <v>MACFARGASnatural</v>
          </cell>
          <cell r="I760" t="str">
            <v>100% солома Рафия</v>
          </cell>
          <cell r="W760" t="str">
            <v>MACFARGAS</v>
          </cell>
        </row>
        <row r="761">
          <cell r="A761" t="str">
            <v>MACFARGASnatural</v>
          </cell>
          <cell r="I761" t="str">
            <v>100% солома Рафия</v>
          </cell>
          <cell r="W761" t="str">
            <v>MACFARGAS</v>
          </cell>
        </row>
        <row r="762">
          <cell r="A762" t="str">
            <v>MACFARGASnatural</v>
          </cell>
          <cell r="I762" t="str">
            <v>100% солома Рафия</v>
          </cell>
          <cell r="W762" t="str">
            <v>MACFARGAS</v>
          </cell>
        </row>
        <row r="763">
          <cell r="A763" t="str">
            <v>MACFARGASnatural</v>
          </cell>
          <cell r="I763" t="str">
            <v>100% солома Рафия</v>
          </cell>
          <cell r="W763" t="str">
            <v>MACFARGAS</v>
          </cell>
        </row>
        <row r="764">
          <cell r="A764" t="str">
            <v>MACLOYALbeige</v>
          </cell>
          <cell r="I764" t="str">
            <v>100% бумага</v>
          </cell>
          <cell r="W764" t="str">
            <v>MACLOYAL</v>
          </cell>
        </row>
        <row r="765">
          <cell r="A765" t="str">
            <v>MACLOYALbeige</v>
          </cell>
          <cell r="I765" t="str">
            <v>100% бумага</v>
          </cell>
          <cell r="W765" t="str">
            <v>MACLOYAL</v>
          </cell>
        </row>
        <row r="766">
          <cell r="A766" t="str">
            <v>MACLOYALbeige</v>
          </cell>
          <cell r="I766" t="str">
            <v>100% бумага</v>
          </cell>
          <cell r="W766" t="str">
            <v>MACLOYAL</v>
          </cell>
        </row>
        <row r="767">
          <cell r="A767" t="str">
            <v>MACLOYALbeige</v>
          </cell>
          <cell r="I767" t="str">
            <v>100% бумага</v>
          </cell>
          <cell r="W767" t="str">
            <v>MACLOYAL</v>
          </cell>
        </row>
        <row r="768">
          <cell r="A768" t="str">
            <v>O BROOKEbeige</v>
          </cell>
          <cell r="I768" t="str">
            <v>100% бумага</v>
          </cell>
          <cell r="W768" t="str">
            <v>O BROOKE</v>
          </cell>
        </row>
        <row r="769">
          <cell r="A769" t="str">
            <v>O BROOKEbeige</v>
          </cell>
          <cell r="I769" t="str">
            <v>100% бумага</v>
          </cell>
          <cell r="W769" t="str">
            <v>O BROOKE</v>
          </cell>
        </row>
        <row r="770">
          <cell r="A770" t="str">
            <v>O BROOKEbeige</v>
          </cell>
          <cell r="I770" t="str">
            <v>100% бумага</v>
          </cell>
          <cell r="W770" t="str">
            <v>O BROOKE</v>
          </cell>
        </row>
        <row r="771">
          <cell r="A771" t="str">
            <v>O BROOKEbeige</v>
          </cell>
          <cell r="I771" t="str">
            <v>100% бумага</v>
          </cell>
          <cell r="W771" t="str">
            <v>O BROOKE</v>
          </cell>
        </row>
        <row r="772">
          <cell r="A772" t="str">
            <v>O BROOKEoffwhite</v>
          </cell>
          <cell r="I772" t="str">
            <v>100% бумага</v>
          </cell>
          <cell r="W772" t="str">
            <v>O BROOKE</v>
          </cell>
        </row>
        <row r="773">
          <cell r="A773" t="str">
            <v>O BROOKEoffwhite</v>
          </cell>
          <cell r="I773" t="str">
            <v>100% бумага</v>
          </cell>
          <cell r="W773" t="str">
            <v>O BROOKE</v>
          </cell>
        </row>
        <row r="774">
          <cell r="A774" t="str">
            <v>O BROOKEoffwhite</v>
          </cell>
          <cell r="I774" t="str">
            <v>100% бумага</v>
          </cell>
          <cell r="W774" t="str">
            <v>O BROOKE</v>
          </cell>
        </row>
        <row r="775">
          <cell r="A775" t="str">
            <v>O BROOKEoffwhite</v>
          </cell>
          <cell r="I775" t="str">
            <v>100% бумага</v>
          </cell>
          <cell r="W775" t="str">
            <v>O BROOKE</v>
          </cell>
        </row>
        <row r="776">
          <cell r="A776" t="str">
            <v>O DUNNblack</v>
          </cell>
          <cell r="I776" t="str">
            <v>100% солома Рафия</v>
          </cell>
          <cell r="W776" t="str">
            <v>O DUNN</v>
          </cell>
        </row>
        <row r="777">
          <cell r="A777" t="str">
            <v>O DUNNblack</v>
          </cell>
          <cell r="I777" t="str">
            <v>100% солома Рафия</v>
          </cell>
          <cell r="W777" t="str">
            <v>O DUNN</v>
          </cell>
        </row>
        <row r="778">
          <cell r="A778" t="str">
            <v>O DUNNblack</v>
          </cell>
          <cell r="I778" t="str">
            <v>100% солома Рафия</v>
          </cell>
          <cell r="W778" t="str">
            <v>O DUNN</v>
          </cell>
        </row>
        <row r="779">
          <cell r="A779" t="str">
            <v>O DUNNblack</v>
          </cell>
          <cell r="I779" t="str">
            <v>100% солома Рафия</v>
          </cell>
          <cell r="W779" t="str">
            <v>O DUNN</v>
          </cell>
        </row>
        <row r="780">
          <cell r="A780" t="str">
            <v>O GRAIGblack</v>
          </cell>
          <cell r="I780" t="str">
            <v>100% солома</v>
          </cell>
          <cell r="W780" t="str">
            <v>O GRAIG</v>
          </cell>
        </row>
        <row r="781">
          <cell r="A781" t="str">
            <v>O GRAIGblack</v>
          </cell>
          <cell r="I781" t="str">
            <v>100% солома</v>
          </cell>
          <cell r="W781" t="str">
            <v>O GRAIG</v>
          </cell>
        </row>
        <row r="782">
          <cell r="A782" t="str">
            <v>O GRAIGblack</v>
          </cell>
          <cell r="I782" t="str">
            <v>100% солома</v>
          </cell>
          <cell r="W782" t="str">
            <v>O GRAIG</v>
          </cell>
        </row>
        <row r="783">
          <cell r="A783" t="str">
            <v>O GRAIGblack</v>
          </cell>
          <cell r="I783" t="str">
            <v>100% солома</v>
          </cell>
          <cell r="W783" t="str">
            <v>O GRAIG</v>
          </cell>
        </row>
        <row r="784">
          <cell r="A784" t="str">
            <v>O GRAIGbrown</v>
          </cell>
          <cell r="I784" t="str">
            <v>100% солома</v>
          </cell>
          <cell r="W784" t="str">
            <v>O GRAIG</v>
          </cell>
        </row>
        <row r="785">
          <cell r="A785" t="str">
            <v>O GRAIGbrown</v>
          </cell>
          <cell r="I785" t="str">
            <v>100% солома</v>
          </cell>
          <cell r="W785" t="str">
            <v>O GRAIG</v>
          </cell>
        </row>
        <row r="786">
          <cell r="A786" t="str">
            <v>O GRAIGbrown</v>
          </cell>
          <cell r="I786" t="str">
            <v>100% солома</v>
          </cell>
          <cell r="W786" t="str">
            <v>O GRAIG</v>
          </cell>
        </row>
        <row r="787">
          <cell r="A787" t="str">
            <v>O GRAIGbrown</v>
          </cell>
          <cell r="I787" t="str">
            <v>100% солома</v>
          </cell>
          <cell r="W787" t="str">
            <v>O GRAIG</v>
          </cell>
        </row>
        <row r="788">
          <cell r="A788" t="str">
            <v>O RIVERwhite.black</v>
          </cell>
          <cell r="I788" t="str">
            <v>100% бумага</v>
          </cell>
          <cell r="W788" t="str">
            <v>O RIVER</v>
          </cell>
        </row>
        <row r="789">
          <cell r="A789" t="str">
            <v>O RIVERwhite.black</v>
          </cell>
          <cell r="I789" t="str">
            <v>100% бумага</v>
          </cell>
          <cell r="W789" t="str">
            <v>O RIVER</v>
          </cell>
        </row>
        <row r="790">
          <cell r="A790" t="str">
            <v>O RIVERwhite.black</v>
          </cell>
          <cell r="I790" t="str">
            <v>100% бумага</v>
          </cell>
          <cell r="W790" t="str">
            <v>O RIVER</v>
          </cell>
        </row>
        <row r="791">
          <cell r="A791" t="str">
            <v>O RIVERwhite.black</v>
          </cell>
          <cell r="I791" t="str">
            <v>100% бумага</v>
          </cell>
          <cell r="W791" t="str">
            <v>O RIVER</v>
          </cell>
        </row>
        <row r="792">
          <cell r="A792" t="str">
            <v>O RIVERwhite.white</v>
          </cell>
          <cell r="I792" t="str">
            <v>100% бумага</v>
          </cell>
          <cell r="W792" t="str">
            <v>O RIVER</v>
          </cell>
        </row>
        <row r="793">
          <cell r="A793" t="str">
            <v>O RIVERwhite.white</v>
          </cell>
          <cell r="I793" t="str">
            <v>100% бумага</v>
          </cell>
          <cell r="W793" t="str">
            <v>O RIVER</v>
          </cell>
        </row>
        <row r="794">
          <cell r="A794" t="str">
            <v>O RIVERwhite.white</v>
          </cell>
          <cell r="I794" t="str">
            <v>100% бумага</v>
          </cell>
          <cell r="W794" t="str">
            <v>O RIVER</v>
          </cell>
        </row>
        <row r="795">
          <cell r="A795" t="str">
            <v>O RIVERwhite.white</v>
          </cell>
          <cell r="I795" t="str">
            <v>100% бумага</v>
          </cell>
          <cell r="W795" t="str">
            <v>O RIVER</v>
          </cell>
        </row>
        <row r="796">
          <cell r="A796" t="str">
            <v>QUEEN BEEblue</v>
          </cell>
          <cell r="I796" t="str">
            <v>100% бумага</v>
          </cell>
          <cell r="W796" t="str">
            <v>QUEEN BEE</v>
          </cell>
        </row>
        <row r="797">
          <cell r="A797" t="str">
            <v>QUEEN BEEblue</v>
          </cell>
          <cell r="I797" t="str">
            <v>100% бумага</v>
          </cell>
          <cell r="W797" t="str">
            <v>QUEEN BEE</v>
          </cell>
        </row>
        <row r="798">
          <cell r="A798" t="str">
            <v>QUEEN JUNGLEbrown</v>
          </cell>
          <cell r="I798" t="str">
            <v>100% солома Рафия</v>
          </cell>
          <cell r="W798" t="str">
            <v>QUEEN JUNGLE</v>
          </cell>
        </row>
        <row r="799">
          <cell r="A799" t="str">
            <v>QUEEN JUNGLEbrown</v>
          </cell>
          <cell r="I799" t="str">
            <v>100% солома Рафия</v>
          </cell>
          <cell r="W799" t="str">
            <v>QUEEN JUNGLE</v>
          </cell>
        </row>
        <row r="800">
          <cell r="A800" t="str">
            <v>QUEEN PHIEbeige</v>
          </cell>
          <cell r="I800" t="str">
            <v>100% бумага</v>
          </cell>
          <cell r="W800" t="str">
            <v>QUEEN PHIE</v>
          </cell>
        </row>
        <row r="801">
          <cell r="A801" t="str">
            <v>QUEEN PHIEbeige</v>
          </cell>
          <cell r="I801" t="str">
            <v>100% бумага</v>
          </cell>
          <cell r="W801" t="str">
            <v>QUEEN PHIE</v>
          </cell>
        </row>
        <row r="802">
          <cell r="A802" t="str">
            <v>QUEEN POXblack</v>
          </cell>
          <cell r="I802" t="str">
            <v>100% бумага</v>
          </cell>
          <cell r="W802" t="str">
            <v>QUEEN POX</v>
          </cell>
        </row>
        <row r="803">
          <cell r="A803" t="str">
            <v>QUEEN POXblack</v>
          </cell>
          <cell r="I803" t="str">
            <v>100% бумага</v>
          </cell>
          <cell r="W803" t="str">
            <v>QUEEN POX</v>
          </cell>
        </row>
        <row r="804">
          <cell r="A804" t="str">
            <v>QUEEN POXmulticolor</v>
          </cell>
          <cell r="I804" t="str">
            <v>100% бумага</v>
          </cell>
          <cell r="W804" t="str">
            <v>QUEEN POX</v>
          </cell>
        </row>
        <row r="805">
          <cell r="A805" t="str">
            <v>QUEEN POXmulticolor</v>
          </cell>
          <cell r="I805" t="str">
            <v>100% бумага</v>
          </cell>
          <cell r="W805" t="str">
            <v>QUEEN POX</v>
          </cell>
        </row>
        <row r="806">
          <cell r="A806" t="str">
            <v>CONQUEST S1701-18black</v>
          </cell>
          <cell r="I806" t="str">
            <v>100% хлопок</v>
          </cell>
          <cell r="W806" t="str">
            <v>CONQUEST S1701-18</v>
          </cell>
        </row>
        <row r="807">
          <cell r="A807" t="str">
            <v>CONQUEST S1701-18black</v>
          </cell>
          <cell r="I807" t="str">
            <v>100% хлопок</v>
          </cell>
          <cell r="W807" t="str">
            <v>CONQUEST S1701-18</v>
          </cell>
        </row>
        <row r="808">
          <cell r="A808" t="str">
            <v>CONQUEST S1822blue</v>
          </cell>
          <cell r="I808" t="str">
            <v>100% хлопок</v>
          </cell>
          <cell r="W808" t="str">
            <v>CONQUEST S1822</v>
          </cell>
        </row>
        <row r="809">
          <cell r="A809" t="str">
            <v>CONQUEST S1822blue</v>
          </cell>
          <cell r="I809" t="str">
            <v>100% хлопок</v>
          </cell>
          <cell r="W809" t="str">
            <v>CONQUEST S1822</v>
          </cell>
        </row>
        <row r="810">
          <cell r="A810" t="str">
            <v>CONQUEST STAR/Sblue</v>
          </cell>
          <cell r="I810" t="str">
            <v>100% кожа</v>
          </cell>
          <cell r="W810" t="str">
            <v>CONQUEST STAR/S</v>
          </cell>
        </row>
        <row r="811">
          <cell r="A811" t="str">
            <v>CONQUEST STAR/Sblue</v>
          </cell>
          <cell r="I811" t="str">
            <v>100% кожа</v>
          </cell>
          <cell r="W811" t="str">
            <v>CONQUEST STAR/S</v>
          </cell>
        </row>
        <row r="812">
          <cell r="A812" t="str">
            <v>CONQUEST STAR/Sblue</v>
          </cell>
          <cell r="I812" t="str">
            <v>100% кожа</v>
          </cell>
          <cell r="W812" t="str">
            <v>CONQUEST STAR/S</v>
          </cell>
        </row>
        <row r="813">
          <cell r="A813" t="str">
            <v>CONQUEST STAR/Staupe</v>
          </cell>
          <cell r="I813" t="str">
            <v>100% кожа</v>
          </cell>
          <cell r="W813" t="str">
            <v>CONQUEST STAR/S</v>
          </cell>
        </row>
        <row r="814">
          <cell r="A814" t="str">
            <v>CONQUEST STAR/Staupe</v>
          </cell>
          <cell r="I814" t="str">
            <v>100% кожа</v>
          </cell>
          <cell r="W814" t="str">
            <v>CONQUEST STAR/S</v>
          </cell>
        </row>
        <row r="815">
          <cell r="A815" t="str">
            <v>CONQUEST STAR/Staupe</v>
          </cell>
          <cell r="I815" t="str">
            <v>100% кожа</v>
          </cell>
          <cell r="W815" t="str">
            <v>CONQUEST STAR/S</v>
          </cell>
        </row>
        <row r="816">
          <cell r="A816" t="str">
            <v>CONQUEST STAR/Staupe</v>
          </cell>
          <cell r="I816" t="str">
            <v>100% кожа</v>
          </cell>
          <cell r="W816" t="str">
            <v>CONQUEST STAR/S</v>
          </cell>
        </row>
        <row r="817">
          <cell r="A817" t="str">
            <v>RANGE PATCHblue</v>
          </cell>
          <cell r="I817" t="str">
            <v>80% хлопок - 20% лен</v>
          </cell>
          <cell r="W817" t="str">
            <v>RANGE PATCH</v>
          </cell>
        </row>
        <row r="818">
          <cell r="A818" t="str">
            <v>RANGE PATCHblue</v>
          </cell>
          <cell r="I818" t="str">
            <v>80% хлопок - 20% лен</v>
          </cell>
          <cell r="W818" t="str">
            <v>RANGE PATCH</v>
          </cell>
        </row>
        <row r="819">
          <cell r="A819" t="str">
            <v>RANGE PATCHblue</v>
          </cell>
          <cell r="I819" t="str">
            <v>80% хлопок - 20% лен</v>
          </cell>
          <cell r="W819" t="str">
            <v>RANGE PATCH</v>
          </cell>
        </row>
        <row r="820">
          <cell r="A820" t="str">
            <v>RANGE PATCHblue</v>
          </cell>
          <cell r="I820" t="str">
            <v>80% хлопок - 20% лен</v>
          </cell>
          <cell r="W820" t="str">
            <v>RANGE PATCH</v>
          </cell>
        </row>
        <row r="821">
          <cell r="A821" t="str">
            <v>RANGE PATCHblue</v>
          </cell>
          <cell r="I821" t="str">
            <v>80% хлопок - 20% лен</v>
          </cell>
          <cell r="W821" t="str">
            <v>RANGE PATCH</v>
          </cell>
        </row>
        <row r="822">
          <cell r="A822" t="str">
            <v>RANGE PATCHblue</v>
          </cell>
          <cell r="I822" t="str">
            <v>80% хлопок - 20% лен</v>
          </cell>
          <cell r="W822" t="str">
            <v>RANGE PATCH</v>
          </cell>
        </row>
        <row r="823">
          <cell r="A823" t="str">
            <v>RANGE PATCHblue</v>
          </cell>
          <cell r="I823" t="str">
            <v>80% хлопок - 20% лен</v>
          </cell>
          <cell r="W823" t="str">
            <v>RANGE PATCH</v>
          </cell>
        </row>
        <row r="824">
          <cell r="A824" t="str">
            <v>RANGE PATCHblue</v>
          </cell>
          <cell r="I824" t="str">
            <v>80% хлопок - 20% лен</v>
          </cell>
          <cell r="W824" t="str">
            <v>RANGE PATCH</v>
          </cell>
        </row>
        <row r="825">
          <cell r="A825" t="str">
            <v>USURPER S1801beige</v>
          </cell>
          <cell r="I825" t="str">
            <v>100% лен</v>
          </cell>
          <cell r="W825" t="str">
            <v>USURPER S1801</v>
          </cell>
        </row>
        <row r="826">
          <cell r="A826" t="str">
            <v>USURPER S1801beige</v>
          </cell>
          <cell r="I826" t="str">
            <v>100% лен</v>
          </cell>
          <cell r="W826" t="str">
            <v>USURPER S1801</v>
          </cell>
        </row>
        <row r="827">
          <cell r="A827" t="str">
            <v>USURPER S1801beige</v>
          </cell>
          <cell r="I827" t="str">
            <v>100% лен</v>
          </cell>
          <cell r="W827" t="str">
            <v>USURPER S1801</v>
          </cell>
        </row>
        <row r="828">
          <cell r="A828" t="str">
            <v>USURPER S1801beige</v>
          </cell>
          <cell r="I828" t="str">
            <v>100% лен</v>
          </cell>
          <cell r="W828" t="str">
            <v>USURPER S1801</v>
          </cell>
        </row>
        <row r="829">
          <cell r="A829" t="str">
            <v>DON ANGwhite</v>
          </cell>
          <cell r="I829" t="str">
            <v>100% бумага</v>
          </cell>
          <cell r="W829" t="str">
            <v>DON ANG</v>
          </cell>
        </row>
        <row r="830">
          <cell r="A830" t="str">
            <v>DON ANGwhite</v>
          </cell>
          <cell r="I830" t="str">
            <v>100% бумага</v>
          </cell>
          <cell r="W830" t="str">
            <v>DON ANG</v>
          </cell>
        </row>
        <row r="831">
          <cell r="A831" t="str">
            <v>DON ANGwhite</v>
          </cell>
          <cell r="I831" t="str">
            <v>100% бумага</v>
          </cell>
          <cell r="W831" t="str">
            <v>DON ANG</v>
          </cell>
        </row>
        <row r="832">
          <cell r="A832" t="str">
            <v>DON ANGwhite</v>
          </cell>
          <cell r="I832" t="str">
            <v>100% бумага</v>
          </cell>
          <cell r="W832" t="str">
            <v>DON ANG</v>
          </cell>
        </row>
        <row r="833">
          <cell r="A833" t="str">
            <v>CONQUEST WPbeige</v>
          </cell>
          <cell r="I833" t="str">
            <v>75% хлопок - 25% полиамид</v>
          </cell>
          <cell r="W833" t="str">
            <v>CONQUEST WP</v>
          </cell>
        </row>
        <row r="834">
          <cell r="A834" t="str">
            <v>CONQUEST S1701beige</v>
          </cell>
          <cell r="I834" t="str">
            <v>100% лен</v>
          </cell>
          <cell r="W834" t="str">
            <v>CONQUEST S1701</v>
          </cell>
        </row>
        <row r="835">
          <cell r="A835" t="str">
            <v>CONQUEST S1701beige</v>
          </cell>
          <cell r="I835" t="str">
            <v>100% лен</v>
          </cell>
          <cell r="W835" t="str">
            <v>CONQUEST S1701</v>
          </cell>
        </row>
        <row r="836">
          <cell r="A836" t="str">
            <v>CONQUEST S1701beige</v>
          </cell>
          <cell r="I836" t="str">
            <v>100% лен</v>
          </cell>
          <cell r="W836" t="str">
            <v>CONQUEST S1701</v>
          </cell>
        </row>
        <row r="837">
          <cell r="A837" t="str">
            <v>CONQUEST S1701beige</v>
          </cell>
          <cell r="I837" t="str">
            <v>100% лен</v>
          </cell>
          <cell r="W837" t="str">
            <v>CONQUEST S1701</v>
          </cell>
        </row>
        <row r="838">
          <cell r="A838" t="str">
            <v>DISCOVERY S1701beige</v>
          </cell>
          <cell r="I838" t="str">
            <v>100% лен</v>
          </cell>
          <cell r="W838" t="str">
            <v>DISCOVERY S1701</v>
          </cell>
        </row>
        <row r="839">
          <cell r="A839" t="str">
            <v>DISCOVERY S1701beige</v>
          </cell>
          <cell r="I839" t="str">
            <v>100% лен</v>
          </cell>
          <cell r="W839" t="str">
            <v>DISCOVERY S1701</v>
          </cell>
        </row>
        <row r="840">
          <cell r="A840" t="str">
            <v>USURPER S1810beige</v>
          </cell>
          <cell r="I840" t="str">
            <v>75% лен - 25 % хлопок</v>
          </cell>
          <cell r="W840" t="str">
            <v>USURPER S1810</v>
          </cell>
        </row>
        <row r="841">
          <cell r="A841" t="str">
            <v>USURPER S1819beige</v>
          </cell>
          <cell r="I841" t="str">
            <v>100% хлопок</v>
          </cell>
          <cell r="W841" t="str">
            <v>USURPER S1819</v>
          </cell>
        </row>
        <row r="842">
          <cell r="A842" t="str">
            <v>USURPER S1819beige</v>
          </cell>
          <cell r="I842" t="str">
            <v>100% хлопок</v>
          </cell>
          <cell r="W842" t="str">
            <v>USURPER S1819</v>
          </cell>
        </row>
        <row r="843">
          <cell r="A843" t="str">
            <v>ADVANCER S1704beige</v>
          </cell>
          <cell r="I843" t="str">
            <v>100% хлопок</v>
          </cell>
          <cell r="W843" t="str">
            <v>ADVANCER S1704</v>
          </cell>
        </row>
        <row r="844">
          <cell r="A844" t="str">
            <v>WILD 008beige</v>
          </cell>
          <cell r="I844" t="str">
            <v>100% хлопок</v>
          </cell>
          <cell r="W844" t="str">
            <v>WILD 008</v>
          </cell>
        </row>
        <row r="845">
          <cell r="A845" t="str">
            <v>WILD 008beige</v>
          </cell>
          <cell r="I845" t="str">
            <v>100% хлопок</v>
          </cell>
          <cell r="W845" t="str">
            <v>WILD 008</v>
          </cell>
        </row>
        <row r="846">
          <cell r="A846" t="str">
            <v>WILD 012beige</v>
          </cell>
          <cell r="I846" t="str">
            <v>100% полиэстер</v>
          </cell>
          <cell r="W846" t="str">
            <v>WILD 012</v>
          </cell>
        </row>
        <row r="847">
          <cell r="A847" t="str">
            <v>CONQUEST S1706brown</v>
          </cell>
          <cell r="I847" t="str">
            <v>90% бумага - 10% полиэстер</v>
          </cell>
          <cell r="W847" t="str">
            <v>CONQUEST S1706</v>
          </cell>
        </row>
        <row r="848">
          <cell r="A848" t="str">
            <v>CONQUEST S1811white</v>
          </cell>
          <cell r="I848" t="str">
            <v>75% бумага - 25% полиэстер</v>
          </cell>
          <cell r="W848" t="str">
            <v>CONQUEST S1811</v>
          </cell>
        </row>
        <row r="849">
          <cell r="A849" t="str">
            <v>DON CALASbeige</v>
          </cell>
          <cell r="I849" t="str">
            <v>100% бумага</v>
          </cell>
          <cell r="W849" t="str">
            <v>DON CALAS</v>
          </cell>
        </row>
        <row r="850">
          <cell r="A850" t="str">
            <v>DON FINCHbeige</v>
          </cell>
          <cell r="I850" t="str">
            <v>100% солома</v>
          </cell>
          <cell r="W850" t="str">
            <v>DON FINCH</v>
          </cell>
        </row>
        <row r="851">
          <cell r="A851" t="str">
            <v>DON FINCHbeige</v>
          </cell>
          <cell r="I851" t="str">
            <v>100% солома</v>
          </cell>
          <cell r="W851" t="str">
            <v>DON FINCH</v>
          </cell>
        </row>
        <row r="852">
          <cell r="A852" t="str">
            <v>DON FINCHbeige</v>
          </cell>
          <cell r="I852" t="str">
            <v>100% солома</v>
          </cell>
          <cell r="W852" t="str">
            <v>DON FINCH</v>
          </cell>
        </row>
        <row r="853">
          <cell r="A853" t="str">
            <v>DON FINCHbeige</v>
          </cell>
          <cell r="I853" t="str">
            <v>100% солома</v>
          </cell>
          <cell r="W853" t="str">
            <v>DON FINCH</v>
          </cell>
        </row>
        <row r="854">
          <cell r="A854" t="str">
            <v>DON HOLEbeige</v>
          </cell>
          <cell r="I854" t="str">
            <v>50% бумага - 50% полиэстер</v>
          </cell>
          <cell r="W854" t="str">
            <v>DON HOLE</v>
          </cell>
        </row>
        <row r="855">
          <cell r="A855" t="str">
            <v>DON HOLEbeige</v>
          </cell>
          <cell r="I855" t="str">
            <v>50% бумага - 50% полиэстер</v>
          </cell>
          <cell r="W855" t="str">
            <v>DON HOLE</v>
          </cell>
        </row>
        <row r="856">
          <cell r="A856" t="str">
            <v>DON KEERbeige</v>
          </cell>
          <cell r="I856" t="str">
            <v>100% полиэстер</v>
          </cell>
          <cell r="W856" t="str">
            <v>DON KEER</v>
          </cell>
        </row>
        <row r="857">
          <cell r="A857" t="str">
            <v>DON RICCObeige</v>
          </cell>
          <cell r="I857" t="str">
            <v>67% абака - 22% полиэстер - 11% нейлон</v>
          </cell>
          <cell r="W857" t="str">
            <v>DON RICCO</v>
          </cell>
        </row>
        <row r="858">
          <cell r="A858" t="str">
            <v>MACBIRDbeige</v>
          </cell>
          <cell r="I858" t="str">
            <v>100% полипропилен</v>
          </cell>
          <cell r="W858" t="str">
            <v>MACBIRD</v>
          </cell>
        </row>
        <row r="859">
          <cell r="A859" t="str">
            <v>MACBIRDbeige</v>
          </cell>
          <cell r="I859" t="str">
            <v>100% полипропилен</v>
          </cell>
          <cell r="W859" t="str">
            <v>MACBIRD</v>
          </cell>
        </row>
        <row r="860">
          <cell r="A860" t="str">
            <v>MACBIRDbeige</v>
          </cell>
          <cell r="I860" t="str">
            <v>100% полипропилен</v>
          </cell>
          <cell r="W860" t="str">
            <v>MACBIRD</v>
          </cell>
        </row>
        <row r="861">
          <cell r="A861" t="str">
            <v>MACBIRDbeige</v>
          </cell>
          <cell r="I861" t="str">
            <v>100% полипропилен</v>
          </cell>
          <cell r="W861" t="str">
            <v>MACBIRD</v>
          </cell>
        </row>
        <row r="862">
          <cell r="A862" t="str">
            <v>TECH A S18 Birdbird</v>
          </cell>
          <cell r="I862" t="str">
            <v>100% полиэстер</v>
          </cell>
          <cell r="W862" t="str">
            <v>TECH A S18 Bird</v>
          </cell>
        </row>
        <row r="863">
          <cell r="A863" t="str">
            <v>CUBAN S1803black</v>
          </cell>
          <cell r="I863" t="str">
            <v>100% хлопок</v>
          </cell>
          <cell r="W863" t="str">
            <v>CUBAN S1803</v>
          </cell>
        </row>
        <row r="864">
          <cell r="A864" t="str">
            <v>RANGE S1810black</v>
          </cell>
          <cell r="I864" t="str">
            <v>100% хлопок</v>
          </cell>
          <cell r="W864" t="str">
            <v>RANGE S1810</v>
          </cell>
        </row>
        <row r="865">
          <cell r="A865" t="str">
            <v>DON CHICKblack</v>
          </cell>
          <cell r="I865" t="str">
            <v>100% бумага</v>
          </cell>
          <cell r="W865" t="str">
            <v>DON CHICK</v>
          </cell>
        </row>
        <row r="866">
          <cell r="A866" t="str">
            <v>DON MACHUblack</v>
          </cell>
          <cell r="I866" t="str">
            <v>100% солома Рафия</v>
          </cell>
          <cell r="W866" t="str">
            <v>DON MACHU</v>
          </cell>
        </row>
        <row r="867">
          <cell r="A867" t="str">
            <v>QUEEN DELUCIAblack</v>
          </cell>
          <cell r="I867" t="str">
            <v>88% бумага - 12% полиэстер</v>
          </cell>
          <cell r="W867" t="str">
            <v>QUEEN DELUCIA</v>
          </cell>
        </row>
        <row r="868">
          <cell r="A868" t="str">
            <v>TECH A S18 Ply noirblack ply</v>
          </cell>
          <cell r="I868" t="str">
            <v>100% полиэстер</v>
          </cell>
          <cell r="W868" t="str">
            <v>TECH A S18 Ply noir</v>
          </cell>
        </row>
        <row r="869">
          <cell r="A869" t="str">
            <v>TECH A S18 Spot noirblack spot</v>
          </cell>
          <cell r="I869" t="str">
            <v>100% полиэстер</v>
          </cell>
          <cell r="W869" t="str">
            <v>TECH A S18 Spot noir</v>
          </cell>
        </row>
        <row r="870">
          <cell r="A870" t="str">
            <v>TECH A S18 Triskel noirblack triskel</v>
          </cell>
          <cell r="I870" t="str">
            <v>100% полиэстер</v>
          </cell>
          <cell r="W870" t="str">
            <v>TECH A S18 Triskel noir</v>
          </cell>
        </row>
        <row r="871">
          <cell r="A871" t="str">
            <v>TECH A S18 Vibes noirblack vibes</v>
          </cell>
          <cell r="I871" t="str">
            <v>100% полиэстер</v>
          </cell>
          <cell r="W871" t="str">
            <v>TECH A S18 Vibes noir</v>
          </cell>
        </row>
        <row r="872">
          <cell r="A872" t="str">
            <v>CUBAN S1801blue</v>
          </cell>
          <cell r="I872" t="str">
            <v>55% лен - 45% хлопок</v>
          </cell>
          <cell r="W872" t="str">
            <v>CUBAN S1801</v>
          </cell>
        </row>
        <row r="873">
          <cell r="A873" t="str">
            <v>DISCOVERY S1702blue</v>
          </cell>
          <cell r="I873" t="str">
            <v>55% лен - 45% вискоза</v>
          </cell>
          <cell r="W873" t="str">
            <v>DISCOVERY S1702</v>
          </cell>
        </row>
        <row r="874">
          <cell r="A874" t="str">
            <v>DISCOVERY S1702blue</v>
          </cell>
          <cell r="I874" t="str">
            <v>55% лен - 45% вискоза</v>
          </cell>
          <cell r="W874" t="str">
            <v>DISCOVERY S1702</v>
          </cell>
        </row>
        <row r="875">
          <cell r="A875" t="str">
            <v>DISCOVERY S1702blue</v>
          </cell>
          <cell r="I875" t="str">
            <v>55% лен - 45% вискоза</v>
          </cell>
          <cell r="W875" t="str">
            <v>DISCOVERY S1702</v>
          </cell>
        </row>
        <row r="876">
          <cell r="A876" t="str">
            <v>DISCOVERY S1702blue</v>
          </cell>
          <cell r="I876" t="str">
            <v>55% лен - 45% вискоза</v>
          </cell>
          <cell r="W876" t="str">
            <v>DISCOVERY S1702</v>
          </cell>
        </row>
        <row r="877">
          <cell r="A877" t="str">
            <v>DISCOVERY S1702blue</v>
          </cell>
          <cell r="I877" t="str">
            <v>55% лен - 45% вискоза</v>
          </cell>
          <cell r="W877" t="str">
            <v>DISCOVERY S1702</v>
          </cell>
        </row>
        <row r="878">
          <cell r="A878" t="str">
            <v>DISCOVERY S1702blue</v>
          </cell>
          <cell r="I878" t="str">
            <v>55% лен - 45% вискоза</v>
          </cell>
          <cell r="W878" t="str">
            <v>DISCOVERY S1702</v>
          </cell>
        </row>
        <row r="879">
          <cell r="A879" t="str">
            <v>DISCOVERY S1702blue</v>
          </cell>
          <cell r="I879" t="str">
            <v>55% лен - 45% вискоза</v>
          </cell>
          <cell r="W879" t="str">
            <v>DISCOVERY S1702</v>
          </cell>
        </row>
        <row r="880">
          <cell r="A880" t="str">
            <v>DISCOVERY S1702blue</v>
          </cell>
          <cell r="I880" t="str">
            <v>55% лен - 45% вискоза</v>
          </cell>
          <cell r="W880" t="str">
            <v>DISCOVERY S1702</v>
          </cell>
        </row>
        <row r="881">
          <cell r="A881" t="str">
            <v>DISPATCH S1702blue</v>
          </cell>
          <cell r="I881" t="str">
            <v>100% лен</v>
          </cell>
          <cell r="W881" t="str">
            <v>DISPATCH S1702</v>
          </cell>
        </row>
        <row r="882">
          <cell r="A882" t="str">
            <v>DISPATCH S1702blue</v>
          </cell>
          <cell r="I882" t="str">
            <v>100% лен</v>
          </cell>
          <cell r="W882" t="str">
            <v>DISPATCH S1702</v>
          </cell>
        </row>
        <row r="883">
          <cell r="A883" t="str">
            <v>DISPATCH S1702blue</v>
          </cell>
          <cell r="I883" t="str">
            <v>100% лен</v>
          </cell>
          <cell r="W883" t="str">
            <v>DISPATCH S1702</v>
          </cell>
        </row>
        <row r="884">
          <cell r="A884" t="str">
            <v>DISPATCH S1702blue</v>
          </cell>
          <cell r="I884" t="str">
            <v>100% лен</v>
          </cell>
          <cell r="W884" t="str">
            <v>DISPATCH S1702</v>
          </cell>
        </row>
        <row r="885">
          <cell r="A885" t="str">
            <v>DISPATCH S1702blue</v>
          </cell>
          <cell r="I885" t="str">
            <v>100% лен</v>
          </cell>
          <cell r="W885" t="str">
            <v>DISPATCH S1702</v>
          </cell>
        </row>
        <row r="886">
          <cell r="A886" t="str">
            <v>DISPATCH S1702blue</v>
          </cell>
          <cell r="I886" t="str">
            <v>100% лен</v>
          </cell>
          <cell r="W886" t="str">
            <v>DISPATCH S1702</v>
          </cell>
        </row>
        <row r="887">
          <cell r="A887" t="str">
            <v>DISPATCH S1702blue</v>
          </cell>
          <cell r="I887" t="str">
            <v>100% лен</v>
          </cell>
          <cell r="W887" t="str">
            <v>DISPATCH S1702</v>
          </cell>
        </row>
        <row r="888">
          <cell r="A888" t="str">
            <v>DISPATCH S1702blue</v>
          </cell>
          <cell r="I888" t="str">
            <v>100% лен</v>
          </cell>
          <cell r="W888" t="str">
            <v>DISPATCH S1702</v>
          </cell>
        </row>
        <row r="889">
          <cell r="A889" t="str">
            <v>RANGE S17 POLOblue</v>
          </cell>
          <cell r="I889" t="str">
            <v>100% хлопок</v>
          </cell>
          <cell r="W889" t="str">
            <v>RANGE S17 POLO</v>
          </cell>
        </row>
        <row r="890">
          <cell r="A890" t="str">
            <v>RANGE S1805blue</v>
          </cell>
          <cell r="I890" t="str">
            <v>80% шелк - 20% лен</v>
          </cell>
          <cell r="W890" t="str">
            <v>RANGE S1805</v>
          </cell>
        </row>
        <row r="891">
          <cell r="A891" t="str">
            <v>RANGE S1805blue</v>
          </cell>
          <cell r="I891" t="str">
            <v>80% шелк - 20% лен</v>
          </cell>
          <cell r="W891" t="str">
            <v>RANGE S1805</v>
          </cell>
        </row>
        <row r="892">
          <cell r="A892" t="str">
            <v>RANGE S1805blue</v>
          </cell>
          <cell r="I892" t="str">
            <v>80% шелк - 20% лен</v>
          </cell>
          <cell r="W892" t="str">
            <v>RANGE S1805</v>
          </cell>
        </row>
        <row r="893">
          <cell r="A893" t="str">
            <v>RANGE S1805blue</v>
          </cell>
          <cell r="I893" t="str">
            <v>80% шелк - 20% лен</v>
          </cell>
          <cell r="W893" t="str">
            <v>RANGE S1805</v>
          </cell>
        </row>
        <row r="894">
          <cell r="A894" t="str">
            <v>RANGE S1805blue</v>
          </cell>
          <cell r="I894" t="str">
            <v>80% шелк - 20% лен</v>
          </cell>
          <cell r="W894" t="str">
            <v>RANGE S1805</v>
          </cell>
        </row>
        <row r="895">
          <cell r="A895" t="str">
            <v>RANGE S1805blue</v>
          </cell>
          <cell r="I895" t="str">
            <v>80% шелк - 20% лен</v>
          </cell>
          <cell r="W895" t="str">
            <v>RANGE S1805</v>
          </cell>
        </row>
        <row r="896">
          <cell r="A896" t="str">
            <v>RANGE S1805blue</v>
          </cell>
          <cell r="I896" t="str">
            <v>80% шелк - 20% лен</v>
          </cell>
          <cell r="W896" t="str">
            <v>RANGE S1805</v>
          </cell>
        </row>
        <row r="897">
          <cell r="A897" t="str">
            <v>RANGE S1805blue</v>
          </cell>
          <cell r="I897" t="str">
            <v>80% шелк - 20% лен</v>
          </cell>
          <cell r="W897" t="str">
            <v>RANGE S1805</v>
          </cell>
        </row>
        <row r="898">
          <cell r="A898" t="str">
            <v>RANGE S1806blue</v>
          </cell>
          <cell r="I898" t="str">
            <v>100% хлопок</v>
          </cell>
          <cell r="W898" t="str">
            <v>RANGE S1806</v>
          </cell>
        </row>
        <row r="899">
          <cell r="A899" t="str">
            <v>RANGE S1806blue</v>
          </cell>
          <cell r="I899" t="str">
            <v>100% хлопок</v>
          </cell>
          <cell r="W899" t="str">
            <v>RANGE S1806</v>
          </cell>
        </row>
        <row r="900">
          <cell r="A900" t="str">
            <v>RANGE S1806blue</v>
          </cell>
          <cell r="I900" t="str">
            <v>100% хлопок</v>
          </cell>
          <cell r="W900" t="str">
            <v>RANGE S1806</v>
          </cell>
        </row>
        <row r="901">
          <cell r="A901" t="str">
            <v>RANGE S1806blue</v>
          </cell>
          <cell r="I901" t="str">
            <v>100% хлопок</v>
          </cell>
          <cell r="W901" t="str">
            <v>RANGE S1806</v>
          </cell>
        </row>
        <row r="902">
          <cell r="A902" t="str">
            <v>RANGE S1808blue</v>
          </cell>
          <cell r="I902" t="str">
            <v>100% лен</v>
          </cell>
          <cell r="W902" t="str">
            <v>RANGE S1808</v>
          </cell>
        </row>
        <row r="903">
          <cell r="A903" t="str">
            <v>RANGE S1808blue</v>
          </cell>
          <cell r="I903" t="str">
            <v>100% лен</v>
          </cell>
          <cell r="W903" t="str">
            <v>RANGE S1808</v>
          </cell>
        </row>
        <row r="904">
          <cell r="A904" t="str">
            <v>RANGE S1808blue</v>
          </cell>
          <cell r="I904" t="str">
            <v>100% лен</v>
          </cell>
          <cell r="W904" t="str">
            <v>RANGE S1808</v>
          </cell>
        </row>
        <row r="905">
          <cell r="A905" t="str">
            <v>RANGE S1808blue</v>
          </cell>
          <cell r="I905" t="str">
            <v>100% лен</v>
          </cell>
          <cell r="W905" t="str">
            <v>RANGE S1808</v>
          </cell>
        </row>
        <row r="906">
          <cell r="A906" t="str">
            <v>USURPER S1801blue</v>
          </cell>
          <cell r="I906" t="str">
            <v>100% лен</v>
          </cell>
          <cell r="W906" t="str">
            <v>USURPER S1801</v>
          </cell>
        </row>
        <row r="907">
          <cell r="A907" t="str">
            <v>USURPER S1801blue</v>
          </cell>
          <cell r="I907" t="str">
            <v>100% лен</v>
          </cell>
          <cell r="W907" t="str">
            <v>USURPER S1801</v>
          </cell>
        </row>
        <row r="908">
          <cell r="A908" t="str">
            <v>USURPER S1801blue</v>
          </cell>
          <cell r="I908" t="str">
            <v>100% лен</v>
          </cell>
          <cell r="W908" t="str">
            <v>USURPER S1801</v>
          </cell>
        </row>
        <row r="909">
          <cell r="A909" t="str">
            <v>USURPER S1801blue</v>
          </cell>
          <cell r="I909" t="str">
            <v>100% лен</v>
          </cell>
          <cell r="W909" t="str">
            <v>USURPER S1801</v>
          </cell>
        </row>
        <row r="910">
          <cell r="A910" t="str">
            <v>USURPER S1801blue</v>
          </cell>
          <cell r="I910" t="str">
            <v>100% лен</v>
          </cell>
          <cell r="W910" t="str">
            <v>USURPER S1801</v>
          </cell>
        </row>
        <row r="911">
          <cell r="A911" t="str">
            <v>USURPER S1801blue</v>
          </cell>
          <cell r="I911" t="str">
            <v>100% лен</v>
          </cell>
          <cell r="W911" t="str">
            <v>USURPER S1801</v>
          </cell>
        </row>
        <row r="912">
          <cell r="A912" t="str">
            <v>USURPER S1801blue</v>
          </cell>
          <cell r="I912" t="str">
            <v>100% лен</v>
          </cell>
          <cell r="W912" t="str">
            <v>USURPER S1801</v>
          </cell>
        </row>
        <row r="913">
          <cell r="A913" t="str">
            <v>USURPER S1801blue</v>
          </cell>
          <cell r="I913" t="str">
            <v>100% лен</v>
          </cell>
          <cell r="W913" t="str">
            <v>USURPER S1801</v>
          </cell>
        </row>
        <row r="914">
          <cell r="A914" t="str">
            <v>USURPER S1802blue</v>
          </cell>
          <cell r="I914" t="str">
            <v>100% лен</v>
          </cell>
          <cell r="W914" t="str">
            <v>USURPER S1802</v>
          </cell>
        </row>
        <row r="915">
          <cell r="A915" t="str">
            <v>BUCKET S1813blue</v>
          </cell>
          <cell r="I915" t="str">
            <v>100% хлопок</v>
          </cell>
          <cell r="W915" t="str">
            <v>BUCKET S1813</v>
          </cell>
        </row>
        <row r="916">
          <cell r="A916" t="str">
            <v>CONQUEST S1813blue</v>
          </cell>
          <cell r="I916" t="str">
            <v>100% бумага</v>
          </cell>
          <cell r="W916" t="str">
            <v>CONQUEST S1813</v>
          </cell>
        </row>
        <row r="917">
          <cell r="A917" t="str">
            <v>MACWASHINGTONblue</v>
          </cell>
          <cell r="I917" t="str">
            <v>100% бумага</v>
          </cell>
          <cell r="W917" t="str">
            <v>MACWASHINGTON</v>
          </cell>
        </row>
        <row r="918">
          <cell r="A918" t="str">
            <v>BOATER S1801blue</v>
          </cell>
          <cell r="I918" t="str">
            <v>100% солома</v>
          </cell>
          <cell r="W918" t="str">
            <v>BOATER S1801</v>
          </cell>
        </row>
        <row r="919">
          <cell r="A919" t="str">
            <v>BOATER S1801blue</v>
          </cell>
          <cell r="I919" t="str">
            <v>100% солома</v>
          </cell>
          <cell r="W919" t="str">
            <v>BOATER S1801</v>
          </cell>
        </row>
        <row r="920">
          <cell r="A920" t="str">
            <v>BOATER S1801blue</v>
          </cell>
          <cell r="I920" t="str">
            <v>100% солома</v>
          </cell>
          <cell r="W920" t="str">
            <v>BOATER S1801</v>
          </cell>
        </row>
        <row r="921">
          <cell r="A921" t="str">
            <v>BOATER S1801blue</v>
          </cell>
          <cell r="I921" t="str">
            <v>100% солома</v>
          </cell>
          <cell r="W921" t="str">
            <v>BOATER S1801</v>
          </cell>
        </row>
        <row r="922">
          <cell r="A922" t="str">
            <v>DON FLAKESblue</v>
          </cell>
          <cell r="I922" t="str">
            <v>80% бумага - 20% полиэстер</v>
          </cell>
          <cell r="W922" t="str">
            <v>DON FLAKES</v>
          </cell>
        </row>
        <row r="923">
          <cell r="A923" t="str">
            <v>DON JUANblue</v>
          </cell>
          <cell r="I923" t="str">
            <v>60% бумага - 40% солома рафия</v>
          </cell>
          <cell r="W923" t="str">
            <v>DON JUAN</v>
          </cell>
        </row>
        <row r="924">
          <cell r="A924" t="str">
            <v>DON JUANblue</v>
          </cell>
          <cell r="I924" t="str">
            <v>60% бумага - 40% солома рафия</v>
          </cell>
          <cell r="W924" t="str">
            <v>DON JUAN</v>
          </cell>
        </row>
        <row r="925">
          <cell r="A925" t="str">
            <v>DON JUANblue</v>
          </cell>
          <cell r="I925" t="str">
            <v>60% бумага - 40% солома рафия</v>
          </cell>
          <cell r="W925" t="str">
            <v>DON JUAN</v>
          </cell>
        </row>
        <row r="926">
          <cell r="A926" t="str">
            <v>DON JUANblue</v>
          </cell>
          <cell r="I926" t="str">
            <v>60% бумага - 40% солома рафия</v>
          </cell>
          <cell r="W926" t="str">
            <v>DON JUAN</v>
          </cell>
        </row>
        <row r="927">
          <cell r="A927" t="str">
            <v>DON SUNblue</v>
          </cell>
          <cell r="I927" t="str">
            <v>100% солома подсолнуха</v>
          </cell>
          <cell r="W927" t="str">
            <v>DON SUN</v>
          </cell>
        </row>
        <row r="928">
          <cell r="A928" t="str">
            <v>DON SUNblue</v>
          </cell>
          <cell r="I928" t="str">
            <v>100% солома подсолнуха</v>
          </cell>
          <cell r="W928" t="str">
            <v>DON SUN</v>
          </cell>
        </row>
        <row r="929">
          <cell r="A929" t="str">
            <v>DON SUNblue</v>
          </cell>
          <cell r="I929" t="str">
            <v>100% солома подсолнуха</v>
          </cell>
          <cell r="W929" t="str">
            <v>DON SUN</v>
          </cell>
        </row>
        <row r="930">
          <cell r="A930" t="str">
            <v>DON SUNblue</v>
          </cell>
          <cell r="I930" t="str">
            <v>100% солома подсолнуха</v>
          </cell>
          <cell r="W930" t="str">
            <v>DON SUN</v>
          </cell>
        </row>
        <row r="931">
          <cell r="A931" t="str">
            <v>MACCHICKblue</v>
          </cell>
          <cell r="I931" t="str">
            <v>100% бумага</v>
          </cell>
          <cell r="W931" t="str">
            <v>MACCHICK</v>
          </cell>
        </row>
        <row r="932">
          <cell r="A932" t="str">
            <v>QUEEN BEACHblue</v>
          </cell>
          <cell r="I932" t="str">
            <v>88% бумага - 12% полиэстер</v>
          </cell>
          <cell r="W932" t="str">
            <v>QUEEN BEACH</v>
          </cell>
        </row>
        <row r="933">
          <cell r="A933" t="str">
            <v>QUEEN CALASblue</v>
          </cell>
          <cell r="I933" t="str">
            <v>100% бумага</v>
          </cell>
          <cell r="W933" t="str">
            <v>QUEEN CALAS</v>
          </cell>
        </row>
        <row r="934">
          <cell r="A934" t="str">
            <v>TECH A S18 Line bleublue line</v>
          </cell>
          <cell r="I934" t="str">
            <v>100% полиэстер</v>
          </cell>
          <cell r="W934" t="str">
            <v>TECH A S18 Line bleu</v>
          </cell>
        </row>
        <row r="935">
          <cell r="A935" t="str">
            <v>TECH A S18 Onde bleublue onde</v>
          </cell>
          <cell r="I935" t="str">
            <v>100% полиэстер</v>
          </cell>
          <cell r="W935" t="str">
            <v>TECH A S18 Onde bleu</v>
          </cell>
        </row>
        <row r="936">
          <cell r="A936" t="str">
            <v>RANGE S1812brown</v>
          </cell>
          <cell r="I936" t="str">
            <v>75% лен - 25 % хлопок</v>
          </cell>
          <cell r="W936" t="str">
            <v>RANGE S1812</v>
          </cell>
        </row>
        <row r="937">
          <cell r="A937" t="str">
            <v>RANGE VINTAGEbrown</v>
          </cell>
          <cell r="I937" t="str">
            <v>100% натуральня кожа</v>
          </cell>
          <cell r="W937" t="str">
            <v>RANGE VINTAGE</v>
          </cell>
        </row>
        <row r="938">
          <cell r="A938" t="str">
            <v>DON PACObrown</v>
          </cell>
          <cell r="I938" t="str">
            <v>100% полиэстер</v>
          </cell>
          <cell r="W938" t="str">
            <v>DON PACO</v>
          </cell>
        </row>
        <row r="939">
          <cell r="A939" t="str">
            <v>DON RUSSELbrown</v>
          </cell>
          <cell r="I939" t="str">
            <v>65% полиэстер - 35% вискоза</v>
          </cell>
          <cell r="W939" t="str">
            <v>DON RUSSEL</v>
          </cell>
        </row>
        <row r="940">
          <cell r="A940" t="str">
            <v>CONQUEST STAR/Scognac</v>
          </cell>
          <cell r="I940" t="str">
            <v>100% кожа</v>
          </cell>
          <cell r="W940" t="str">
            <v>CONQUEST STAR/S</v>
          </cell>
        </row>
        <row r="941">
          <cell r="A941" t="str">
            <v>CONQUEST STAR/Scognac</v>
          </cell>
          <cell r="I941" t="str">
            <v>100% кожа</v>
          </cell>
          <cell r="W941" t="str">
            <v>CONQUEST STAR/S</v>
          </cell>
        </row>
        <row r="942">
          <cell r="A942" t="str">
            <v>CONQUEST STAR/Scognac</v>
          </cell>
          <cell r="I942" t="str">
            <v>100% кожа</v>
          </cell>
          <cell r="W942" t="str">
            <v>CONQUEST STAR/S</v>
          </cell>
        </row>
        <row r="943">
          <cell r="A943" t="str">
            <v>CONQUEST STAR/Scognac</v>
          </cell>
          <cell r="I943" t="str">
            <v>100% кожа</v>
          </cell>
          <cell r="W943" t="str">
            <v>CONQUEST STAR/S</v>
          </cell>
        </row>
        <row r="944">
          <cell r="A944" t="str">
            <v>BUCKET S1810fushia</v>
          </cell>
          <cell r="I944" t="str">
            <v>100% хлопок</v>
          </cell>
          <cell r="W944" t="str">
            <v>BUCKET S1810</v>
          </cell>
        </row>
        <row r="945">
          <cell r="A945" t="str">
            <v>TECH A S18 Girlsgirls</v>
          </cell>
          <cell r="I945" t="str">
            <v>100% полиэстер</v>
          </cell>
          <cell r="W945" t="str">
            <v>TECH A S18 Girls</v>
          </cell>
        </row>
        <row r="946">
          <cell r="A946" t="str">
            <v>TECH A S18 Glassesglasses</v>
          </cell>
          <cell r="I946" t="str">
            <v>100% полиэстер</v>
          </cell>
          <cell r="W946" t="str">
            <v>TECH A S18 Glasses</v>
          </cell>
        </row>
        <row r="947">
          <cell r="A947" t="str">
            <v>WILD 015green</v>
          </cell>
          <cell r="I947" t="str">
            <v>100% полиэстер</v>
          </cell>
          <cell r="W947" t="str">
            <v>WILD 015</v>
          </cell>
        </row>
        <row r="948">
          <cell r="A948" t="str">
            <v>USURPER S1820beige</v>
          </cell>
          <cell r="I948" t="str">
            <v>50% лен - 20% шерсть - 20% шелк - 10% полиамид</v>
          </cell>
          <cell r="W948" t="str">
            <v>USURPER S1820</v>
          </cell>
        </row>
        <row r="949">
          <cell r="A949" t="str">
            <v>USURPER S1820beige</v>
          </cell>
          <cell r="I949" t="str">
            <v>50% лен - 20% шерсть - 20% шелк - 10% полиамид</v>
          </cell>
          <cell r="W949" t="str">
            <v>USURPER S1820</v>
          </cell>
        </row>
        <row r="950">
          <cell r="A950" t="str">
            <v>USURPER S1820beige</v>
          </cell>
          <cell r="I950" t="str">
            <v>50% лен - 20% шерсть - 20% шелк - 10% полиамид</v>
          </cell>
          <cell r="W950" t="str">
            <v>USURPER S1820</v>
          </cell>
        </row>
        <row r="951">
          <cell r="A951" t="str">
            <v>USURPER S1820beige</v>
          </cell>
          <cell r="I951" t="str">
            <v>50% лен - 20% шерсть - 20% шелк - 10% полиамид</v>
          </cell>
          <cell r="W951" t="str">
            <v>USURPER S1820</v>
          </cell>
        </row>
        <row r="952">
          <cell r="A952" t="str">
            <v>USURPER S1820beige</v>
          </cell>
          <cell r="I952" t="str">
            <v>50% лен - 20% шерсть - 20% шелк - 10% полиамид</v>
          </cell>
          <cell r="W952" t="str">
            <v>USURPER S1820</v>
          </cell>
        </row>
        <row r="953">
          <cell r="A953" t="str">
            <v>USURPER S1820beige</v>
          </cell>
          <cell r="I953" t="str">
            <v>50% лен - 20% шерсть - 20% шелк - 10% полиамид</v>
          </cell>
          <cell r="W953" t="str">
            <v>USURPER S1820</v>
          </cell>
        </row>
        <row r="954">
          <cell r="A954" t="str">
            <v>VISOR S1801green</v>
          </cell>
          <cell r="I954" t="str">
            <v>100% бумага</v>
          </cell>
          <cell r="W954" t="str">
            <v>VISOR S1801</v>
          </cell>
        </row>
        <row r="955">
          <cell r="A955" t="str">
            <v>DON MIKOgreen</v>
          </cell>
          <cell r="I955" t="str">
            <v>100% солома</v>
          </cell>
          <cell r="W955" t="str">
            <v>DON MIKO</v>
          </cell>
        </row>
        <row r="956">
          <cell r="A956" t="str">
            <v>TECH A S18 Tribes vertgreen tribes</v>
          </cell>
          <cell r="I956" t="str">
            <v>100% полиэстер</v>
          </cell>
          <cell r="W956" t="str">
            <v>TECH A S18 Tribes vert</v>
          </cell>
        </row>
        <row r="957">
          <cell r="A957" t="str">
            <v>WILD 003grey</v>
          </cell>
          <cell r="I957" t="str">
            <v>100% полиэстер</v>
          </cell>
          <cell r="W957" t="str">
            <v>WILD 003</v>
          </cell>
        </row>
        <row r="958">
          <cell r="A958" t="str">
            <v>WILD 004grey</v>
          </cell>
          <cell r="I958" t="str">
            <v>100% таслан</v>
          </cell>
          <cell r="W958" t="str">
            <v>WILD 004</v>
          </cell>
        </row>
        <row r="959">
          <cell r="A959" t="str">
            <v>WILD 004grey</v>
          </cell>
          <cell r="I959" t="str">
            <v>100% таслан</v>
          </cell>
          <cell r="W959" t="str">
            <v>WILD 004</v>
          </cell>
        </row>
        <row r="960">
          <cell r="A960" t="str">
            <v>WILD 002grey</v>
          </cell>
          <cell r="I960" t="str">
            <v>100% полиэстер</v>
          </cell>
          <cell r="W960" t="str">
            <v>WILD 002</v>
          </cell>
        </row>
        <row r="961">
          <cell r="A961" t="str">
            <v>WILD 002grey</v>
          </cell>
          <cell r="I961" t="str">
            <v>100% полиэстер</v>
          </cell>
          <cell r="W961" t="str">
            <v>WILD 002</v>
          </cell>
        </row>
        <row r="962">
          <cell r="A962" t="str">
            <v>USURPER S17 POLOcharcoal</v>
          </cell>
          <cell r="I962" t="str">
            <v>100% хлопок</v>
          </cell>
          <cell r="W962" t="str">
            <v>USURPER S17 POLO</v>
          </cell>
        </row>
        <row r="963">
          <cell r="A963" t="str">
            <v>WILD 005grey</v>
          </cell>
          <cell r="I963" t="str">
            <v>100% полиэстер</v>
          </cell>
          <cell r="W963" t="str">
            <v>WILD 005</v>
          </cell>
        </row>
        <row r="964">
          <cell r="A964" t="str">
            <v>WILD 007grey</v>
          </cell>
          <cell r="I964" t="str">
            <v>100% таслан</v>
          </cell>
          <cell r="W964" t="str">
            <v>WILD 007</v>
          </cell>
        </row>
        <row r="965">
          <cell r="A965" t="str">
            <v>WILD 007grey</v>
          </cell>
          <cell r="I965" t="str">
            <v>100% таслан</v>
          </cell>
          <cell r="W965" t="str">
            <v>WILD 007</v>
          </cell>
        </row>
        <row r="966">
          <cell r="A966" t="str">
            <v>TECH A S18 Grenouille grisgrey frog</v>
          </cell>
          <cell r="I966" t="str">
            <v>100% полиэстер</v>
          </cell>
          <cell r="W966" t="str">
            <v>TECH A S18 Grenouille gris</v>
          </cell>
        </row>
        <row r="967">
          <cell r="A967" t="str">
            <v>TECH A S18 Jump grisgrey jump</v>
          </cell>
          <cell r="I967" t="str">
            <v>100% полиэстер</v>
          </cell>
          <cell r="W967" t="str">
            <v>TECH A S18 Jump gris</v>
          </cell>
        </row>
        <row r="968">
          <cell r="A968" t="str">
            <v>TECH A S18 Crane grisgrey skull</v>
          </cell>
          <cell r="I968" t="str">
            <v>100% полиэстер</v>
          </cell>
          <cell r="W968" t="str">
            <v>TECH A S18 Crane gris</v>
          </cell>
        </row>
        <row r="969">
          <cell r="A969" t="str">
            <v>TECH A S18 Ibisibis</v>
          </cell>
          <cell r="I969" t="str">
            <v>100% полиэстер</v>
          </cell>
          <cell r="W969" t="str">
            <v>TECH A S18 Ibis</v>
          </cell>
        </row>
        <row r="970">
          <cell r="A970" t="str">
            <v>QUEEN SPARKmulti</v>
          </cell>
          <cell r="I970" t="str">
            <v>100% солома Рафия</v>
          </cell>
          <cell r="W970" t="str">
            <v>QUEEN SPARK</v>
          </cell>
        </row>
        <row r="971">
          <cell r="A971" t="str">
            <v>QUEEN SPARKmulti</v>
          </cell>
          <cell r="I971" t="str">
            <v>100% солома Рафия</v>
          </cell>
          <cell r="W971" t="str">
            <v>QUEEN SPARK</v>
          </cell>
        </row>
        <row r="972">
          <cell r="A972" t="str">
            <v>CONQUEST S1815hippie</v>
          </cell>
          <cell r="I972" t="str">
            <v>100% солома</v>
          </cell>
          <cell r="W972" t="str">
            <v>CONQUEST S1815</v>
          </cell>
        </row>
        <row r="973">
          <cell r="A973" t="str">
            <v>MACRAINBOWnatural</v>
          </cell>
          <cell r="I973" t="str">
            <v>80% бумага - 20% полиэстер</v>
          </cell>
          <cell r="W973" t="str">
            <v>MACRAINBOW</v>
          </cell>
        </row>
        <row r="974">
          <cell r="A974" t="str">
            <v>MACREESEnatural</v>
          </cell>
          <cell r="I974" t="str">
            <v>100% солома</v>
          </cell>
          <cell r="W974" t="str">
            <v>MACREESE</v>
          </cell>
        </row>
        <row r="975">
          <cell r="A975" t="str">
            <v>MACREESEnatural</v>
          </cell>
          <cell r="I975" t="str">
            <v>100% солома</v>
          </cell>
          <cell r="W975" t="str">
            <v>MACREESE</v>
          </cell>
        </row>
        <row r="976">
          <cell r="A976" t="str">
            <v>MACREESEnatural</v>
          </cell>
          <cell r="I976" t="str">
            <v>100% солома</v>
          </cell>
          <cell r="W976" t="str">
            <v>MACREESE</v>
          </cell>
        </row>
        <row r="977">
          <cell r="A977" t="str">
            <v>MACREESEnatural</v>
          </cell>
          <cell r="I977" t="str">
            <v>100% солома</v>
          </cell>
          <cell r="W977" t="str">
            <v>MACREESE</v>
          </cell>
        </row>
        <row r="978">
          <cell r="A978" t="str">
            <v>QUEEN RAINBOWnatural</v>
          </cell>
          <cell r="I978" t="str">
            <v>88% бумага - 12% полиэстер</v>
          </cell>
          <cell r="W978" t="str">
            <v>QUEEN RAINBOW</v>
          </cell>
        </row>
        <row r="979">
          <cell r="A979" t="str">
            <v>CONQUEST S POLOnavy</v>
          </cell>
          <cell r="I979" t="str">
            <v>100% хлопок</v>
          </cell>
          <cell r="W979" t="str">
            <v>CONQUEST S POLO</v>
          </cell>
        </row>
        <row r="980">
          <cell r="A980" t="str">
            <v>VISOR S1809navy</v>
          </cell>
          <cell r="I980" t="str">
            <v>100% бумага</v>
          </cell>
          <cell r="W980" t="str">
            <v>VISOR S1809</v>
          </cell>
        </row>
        <row r="981">
          <cell r="A981" t="str">
            <v>CONQUEST S1810navy</v>
          </cell>
          <cell r="I981" t="str">
            <v>80% бумага - 20% полиэстер</v>
          </cell>
          <cell r="W981" t="str">
            <v>CONQUEST S1810</v>
          </cell>
        </row>
        <row r="982">
          <cell r="A982" t="str">
            <v>DON FISHnavy</v>
          </cell>
          <cell r="I982" t="str">
            <v>100% бумага</v>
          </cell>
          <cell r="W982" t="str">
            <v>DON FISH</v>
          </cell>
        </row>
        <row r="983">
          <cell r="A983" t="str">
            <v>DON FISHnavy</v>
          </cell>
          <cell r="I983" t="str">
            <v>100% бумага</v>
          </cell>
          <cell r="W983" t="str">
            <v>DON FISH</v>
          </cell>
        </row>
        <row r="984">
          <cell r="A984" t="str">
            <v>DON FISHnavy</v>
          </cell>
          <cell r="I984" t="str">
            <v>100% бумага</v>
          </cell>
          <cell r="W984" t="str">
            <v>DON FISH</v>
          </cell>
        </row>
        <row r="985">
          <cell r="A985" t="str">
            <v>DON FISHnavy</v>
          </cell>
          <cell r="I985" t="str">
            <v>100% бумага</v>
          </cell>
          <cell r="W985" t="str">
            <v>DON FISH</v>
          </cell>
        </row>
        <row r="986">
          <cell r="A986" t="str">
            <v>DON DUCKblue</v>
          </cell>
          <cell r="I986" t="str">
            <v>100% бумага</v>
          </cell>
          <cell r="W986" t="str">
            <v>DON DUCK</v>
          </cell>
        </row>
        <row r="987">
          <cell r="A987" t="str">
            <v>DON DUCKblue</v>
          </cell>
          <cell r="I987" t="str">
            <v>100% бумага</v>
          </cell>
          <cell r="W987" t="str">
            <v>DON DUCK</v>
          </cell>
        </row>
        <row r="988">
          <cell r="A988" t="str">
            <v>VISOR S1803orange</v>
          </cell>
          <cell r="I988" t="str">
            <v>100% бумага</v>
          </cell>
          <cell r="W988" t="str">
            <v>VISOR S1803</v>
          </cell>
        </row>
        <row r="989">
          <cell r="A989" t="str">
            <v>MACCORDYorange</v>
          </cell>
          <cell r="I989" t="str">
            <v>80% бумага - 20% полиэстер</v>
          </cell>
          <cell r="W989" t="str">
            <v>MACCORDY</v>
          </cell>
        </row>
        <row r="990">
          <cell r="A990" t="str">
            <v>TECH A S18 Ethno orangeorange ethno</v>
          </cell>
          <cell r="I990" t="str">
            <v>100% полиэстер</v>
          </cell>
          <cell r="W990" t="str">
            <v>TECH A S18 Ethno orange</v>
          </cell>
        </row>
        <row r="991">
          <cell r="A991" t="str">
            <v>TECH A S18 Playa orangeorange playa</v>
          </cell>
          <cell r="I991" t="str">
            <v>100% полиэстер</v>
          </cell>
          <cell r="W991" t="str">
            <v>TECH A S18 Playa orange</v>
          </cell>
        </row>
        <row r="992">
          <cell r="A992" t="str">
            <v>TECH A S18 Palmpalm</v>
          </cell>
          <cell r="I992" t="str">
            <v>100% полиэстер</v>
          </cell>
          <cell r="W992" t="str">
            <v>TECH A S18 Palm</v>
          </cell>
        </row>
        <row r="993">
          <cell r="A993" t="str">
            <v>CONQUEST S1821pink</v>
          </cell>
          <cell r="I993" t="str">
            <v>100% хлопок</v>
          </cell>
          <cell r="W993" t="str">
            <v>CONQUEST S1821</v>
          </cell>
        </row>
        <row r="994">
          <cell r="A994" t="str">
            <v>TECH A S18 Boom rosepink boom</v>
          </cell>
          <cell r="I994" t="str">
            <v>100% полиэстер</v>
          </cell>
          <cell r="W994" t="str">
            <v>TECH A S18 Boom rose</v>
          </cell>
        </row>
        <row r="995">
          <cell r="A995" t="str">
            <v>TECH A S18 Dog rosepink dog</v>
          </cell>
          <cell r="I995" t="str">
            <v>100% полиэстер</v>
          </cell>
          <cell r="W995" t="str">
            <v>TECH A S18 Dog rose</v>
          </cell>
        </row>
        <row r="996">
          <cell r="A996" t="str">
            <v>TECH A S18 Drop rosepink drop</v>
          </cell>
          <cell r="I996" t="str">
            <v>100% полиэстер</v>
          </cell>
          <cell r="W996" t="str">
            <v>TECH A S18 Drop rose</v>
          </cell>
        </row>
        <row r="997">
          <cell r="A997" t="str">
            <v>TECH A S18 Hibou rosepink owl</v>
          </cell>
          <cell r="I997" t="str">
            <v>100% полиэстер</v>
          </cell>
          <cell r="W997" t="str">
            <v>TECH A S18 Hibou rose</v>
          </cell>
        </row>
        <row r="998">
          <cell r="A998" t="str">
            <v>ADVANCER PATCHpurple</v>
          </cell>
          <cell r="I998" t="str">
            <v>80% лен - 20% хлопок</v>
          </cell>
          <cell r="W998" t="str">
            <v>ADVANCER PATCH</v>
          </cell>
        </row>
        <row r="999">
          <cell r="A999" t="str">
            <v>ADVANCER PATCHpurple</v>
          </cell>
          <cell r="I999" t="str">
            <v>80% лен - 20% хлопок</v>
          </cell>
          <cell r="W999" t="str">
            <v>ADVANCER PATCH</v>
          </cell>
        </row>
        <row r="1000">
          <cell r="A1000" t="str">
            <v>ADVANCER PATCHpurple</v>
          </cell>
          <cell r="I1000" t="str">
            <v>80% лен - 20% хлопок</v>
          </cell>
          <cell r="W1000" t="str">
            <v>ADVANCER PATCH</v>
          </cell>
        </row>
        <row r="1001">
          <cell r="A1001" t="str">
            <v>ADVANCER PATCHpurple</v>
          </cell>
          <cell r="I1001" t="str">
            <v>80% лен - 20% хлопок</v>
          </cell>
          <cell r="W1001" t="str">
            <v>ADVANCER PATCH</v>
          </cell>
        </row>
        <row r="1002">
          <cell r="A1002" t="str">
            <v>USURPER S1701purple</v>
          </cell>
          <cell r="I1002" t="str">
            <v>100% вискоза</v>
          </cell>
          <cell r="W1002" t="str">
            <v>USURPER S1701</v>
          </cell>
        </row>
        <row r="1003">
          <cell r="A1003" t="str">
            <v>DISPATCH S1701red</v>
          </cell>
          <cell r="I1003" t="str">
            <v>98% хлопок - 2% эластан</v>
          </cell>
          <cell r="W1003" t="str">
            <v>DISPATCH S1701</v>
          </cell>
        </row>
        <row r="1004">
          <cell r="A1004" t="str">
            <v>VISOR S1701red</v>
          </cell>
          <cell r="I1004" t="str">
            <v>75% бумага - 25% полиэстер</v>
          </cell>
          <cell r="W1004" t="str">
            <v>VISOR S1701</v>
          </cell>
        </row>
        <row r="1005">
          <cell r="A1005" t="str">
            <v>BOATER S1802red</v>
          </cell>
          <cell r="I1005" t="str">
            <v>100% солома</v>
          </cell>
          <cell r="W1005" t="str">
            <v>BOATER S1802</v>
          </cell>
        </row>
        <row r="1006">
          <cell r="A1006" t="str">
            <v>BOATER S1802red</v>
          </cell>
          <cell r="I1006" t="str">
            <v>100% солома</v>
          </cell>
          <cell r="W1006" t="str">
            <v>BOATER S1802</v>
          </cell>
        </row>
        <row r="1007">
          <cell r="A1007" t="str">
            <v>BOATER S1802red</v>
          </cell>
          <cell r="I1007" t="str">
            <v>100% солома</v>
          </cell>
          <cell r="W1007" t="str">
            <v>BOATER S1802</v>
          </cell>
        </row>
        <row r="1008">
          <cell r="A1008" t="str">
            <v>BOATER S1802red</v>
          </cell>
          <cell r="I1008" t="str">
            <v>100% солома</v>
          </cell>
          <cell r="W1008" t="str">
            <v>BOATER S1802</v>
          </cell>
        </row>
        <row r="1009">
          <cell r="A1009" t="str">
            <v>SUAREZred</v>
          </cell>
          <cell r="I1009" t="str">
            <v>100% солома Токилья</v>
          </cell>
          <cell r="W1009" t="str">
            <v>SUAREZ</v>
          </cell>
        </row>
        <row r="1010">
          <cell r="A1010" t="str">
            <v>TECH A S18 Robotrobot</v>
          </cell>
          <cell r="I1010" t="str">
            <v>100% полиэстер</v>
          </cell>
          <cell r="W1010" t="str">
            <v>TECH A S18 Robot</v>
          </cell>
        </row>
        <row r="1011">
          <cell r="A1011" t="str">
            <v>RANGE STARtaupe</v>
          </cell>
          <cell r="I1011" t="str">
            <v>100% натуральня кожа</v>
          </cell>
          <cell r="W1011" t="str">
            <v>RANGE STAR</v>
          </cell>
        </row>
        <row r="1012">
          <cell r="A1012" t="str">
            <v>USURPER S1702taupe</v>
          </cell>
          <cell r="I1012" t="str">
            <v>100% лен</v>
          </cell>
          <cell r="W1012" t="str">
            <v>USURPER S1702</v>
          </cell>
        </row>
        <row r="1013">
          <cell r="A1013" t="str">
            <v>DON DARIOtobacco</v>
          </cell>
          <cell r="I1013" t="str">
            <v>100% бумага</v>
          </cell>
          <cell r="W1013" t="str">
            <v>DON DARIO</v>
          </cell>
        </row>
        <row r="1014">
          <cell r="A1014" t="str">
            <v>DON DARIOtobacco</v>
          </cell>
          <cell r="I1014" t="str">
            <v>100% бумага</v>
          </cell>
          <cell r="W1014" t="str">
            <v>DON DARIO</v>
          </cell>
        </row>
        <row r="1015">
          <cell r="A1015" t="str">
            <v>DON DARIOtobacco</v>
          </cell>
          <cell r="I1015" t="str">
            <v>100% бумага</v>
          </cell>
          <cell r="W1015" t="str">
            <v>DON DARIO</v>
          </cell>
        </row>
        <row r="1016">
          <cell r="A1016" t="str">
            <v>DON DARIOtobacco</v>
          </cell>
          <cell r="I1016" t="str">
            <v>100% бумага</v>
          </cell>
          <cell r="W1016" t="str">
            <v>DON DARIO</v>
          </cell>
        </row>
        <row r="1017">
          <cell r="A1017" t="str">
            <v>DON GLOVERtobacco</v>
          </cell>
          <cell r="I1017" t="str">
            <v>100% солома Тойо</v>
          </cell>
          <cell r="W1017" t="str">
            <v>DON GLOVER</v>
          </cell>
        </row>
        <row r="1018">
          <cell r="A1018" t="str">
            <v>LESTERtobacco</v>
          </cell>
          <cell r="I1018" t="str">
            <v>100% солома Тойо</v>
          </cell>
          <cell r="W1018" t="str">
            <v>LESTER</v>
          </cell>
        </row>
        <row r="1019">
          <cell r="A1019" t="str">
            <v>LESTERtobacco</v>
          </cell>
          <cell r="I1019" t="str">
            <v>100% солома Тойо</v>
          </cell>
          <cell r="W1019" t="str">
            <v>LESTER</v>
          </cell>
        </row>
        <row r="1020">
          <cell r="A1020" t="str">
            <v>LESTERtobacco</v>
          </cell>
          <cell r="I1020" t="str">
            <v>100% солома Тойо</v>
          </cell>
          <cell r="W1020" t="str">
            <v>LESTER</v>
          </cell>
        </row>
        <row r="1021">
          <cell r="A1021" t="str">
            <v>LESTERtobacco</v>
          </cell>
          <cell r="I1021" t="str">
            <v>100% солома Тойо</v>
          </cell>
          <cell r="W1021" t="str">
            <v>LESTER</v>
          </cell>
        </row>
        <row r="1022">
          <cell r="A1022" t="str">
            <v>MACLOYALtobacco</v>
          </cell>
          <cell r="I1022" t="str">
            <v>100% бумага</v>
          </cell>
          <cell r="W1022" t="str">
            <v>MACLOYAL</v>
          </cell>
        </row>
        <row r="1023">
          <cell r="A1023" t="str">
            <v>MACLOYALtobacco</v>
          </cell>
          <cell r="I1023" t="str">
            <v>100% бумага</v>
          </cell>
          <cell r="W1023" t="str">
            <v>MACLOYAL</v>
          </cell>
        </row>
        <row r="1024">
          <cell r="A1024" t="str">
            <v>MACLOYALtobacco</v>
          </cell>
          <cell r="I1024" t="str">
            <v>100% бумага</v>
          </cell>
          <cell r="W1024" t="str">
            <v>MACLOYAL</v>
          </cell>
        </row>
        <row r="1025">
          <cell r="A1025" t="str">
            <v>MACLOYALtobacco</v>
          </cell>
          <cell r="I1025" t="str">
            <v>100% бумага</v>
          </cell>
          <cell r="W1025" t="str">
            <v>MACLOYAL</v>
          </cell>
        </row>
        <row r="1026">
          <cell r="A1026" t="str">
            <v>MACPUERTOblack</v>
          </cell>
          <cell r="I1026" t="str">
            <v>100% солома Токилья</v>
          </cell>
          <cell r="W1026" t="str">
            <v>MACPUERTO</v>
          </cell>
        </row>
        <row r="1027">
          <cell r="A1027" t="str">
            <v>WILD 019white</v>
          </cell>
          <cell r="I1027" t="str">
            <v>100% полиэстер</v>
          </cell>
          <cell r="W1027" t="str">
            <v>WILD 019</v>
          </cell>
        </row>
        <row r="1028">
          <cell r="A1028" t="str">
            <v>WILD 001white</v>
          </cell>
          <cell r="I1028" t="str">
            <v>100% полиэстер</v>
          </cell>
          <cell r="W1028" t="str">
            <v>WILD 001</v>
          </cell>
        </row>
        <row r="1029">
          <cell r="A1029" t="str">
            <v>WILD 001white</v>
          </cell>
          <cell r="I1029" t="str">
            <v>100% полиэстер</v>
          </cell>
          <cell r="W1029" t="str">
            <v>WILD 001</v>
          </cell>
        </row>
        <row r="1030">
          <cell r="A1030" t="str">
            <v>DON WEMBLEYwhite</v>
          </cell>
          <cell r="I1030" t="str">
            <v>100% хлопок</v>
          </cell>
          <cell r="W1030" t="str">
            <v>DON WEMBLEY</v>
          </cell>
        </row>
        <row r="1031">
          <cell r="A1031" t="str">
            <v>TECH A S18 Wildwild</v>
          </cell>
          <cell r="I1031" t="str">
            <v>100% полиэстер</v>
          </cell>
          <cell r="W1031" t="str">
            <v>TECH A S18 Wild</v>
          </cell>
        </row>
        <row r="1032">
          <cell r="A1032" t="str">
            <v>FREEZE 4200black</v>
          </cell>
          <cell r="I1032" t="str">
            <v>100% полиэстер</v>
          </cell>
          <cell r="W1032" t="str">
            <v>FREEZE 4200</v>
          </cell>
        </row>
        <row r="1033">
          <cell r="A1033" t="str">
            <v>CONQUEST SWEATgrey</v>
          </cell>
          <cell r="I1033" t="str">
            <v>100% хлопок</v>
          </cell>
          <cell r="W1033" t="str">
            <v>CONQUEST SWEAT</v>
          </cell>
        </row>
        <row r="1034">
          <cell r="A1034" t="str">
            <v>CONQUEST SWEATgrey</v>
          </cell>
          <cell r="I1034" t="str">
            <v>100% хлопок</v>
          </cell>
          <cell r="W1034" t="str">
            <v>CONQUEST SWEAT</v>
          </cell>
        </row>
        <row r="1035">
          <cell r="A1035" t="str">
            <v>CONQUEST SWEATgrey</v>
          </cell>
          <cell r="I1035" t="str">
            <v>100% хлопок</v>
          </cell>
          <cell r="W1035" t="str">
            <v>CONQUEST SWEAT</v>
          </cell>
        </row>
        <row r="1036">
          <cell r="A1036" t="str">
            <v>CONQUEST SWEATgrey</v>
          </cell>
          <cell r="I1036" t="str">
            <v>100% хлопок</v>
          </cell>
          <cell r="W1036" t="str">
            <v>CONQUEST SWEAT</v>
          </cell>
        </row>
        <row r="1037">
          <cell r="A1037" t="str">
            <v>CONQUEST W17005black</v>
          </cell>
          <cell r="I1037" t="str">
            <v>100% нейлон</v>
          </cell>
          <cell r="W1037" t="str">
            <v>CONQUEST W17005</v>
          </cell>
        </row>
        <row r="1038">
          <cell r="A1038" t="str">
            <v>CONQUEST W17005black</v>
          </cell>
          <cell r="I1038" t="str">
            <v>100% нейлон</v>
          </cell>
          <cell r="W1038" t="str">
            <v>CONQUEST W17005</v>
          </cell>
        </row>
        <row r="1039">
          <cell r="A1039" t="str">
            <v>CONQUEST W17005black</v>
          </cell>
          <cell r="I1039" t="str">
            <v>100% нейлон</v>
          </cell>
          <cell r="W1039" t="str">
            <v>CONQUEST W17005</v>
          </cell>
        </row>
        <row r="1040">
          <cell r="A1040" t="str">
            <v>CONQUEST W17005black</v>
          </cell>
          <cell r="I1040" t="str">
            <v>100% нейлон</v>
          </cell>
          <cell r="W1040" t="str">
            <v>CONQUEST W17005</v>
          </cell>
        </row>
        <row r="1041">
          <cell r="A1041" t="str">
            <v>CONQUEST W17005navy</v>
          </cell>
          <cell r="I1041" t="str">
            <v>100% нейлон</v>
          </cell>
          <cell r="W1041" t="str">
            <v>CONQUEST W17005</v>
          </cell>
        </row>
        <row r="1042">
          <cell r="A1042" t="str">
            <v>CONQUEST W17005navy</v>
          </cell>
          <cell r="I1042" t="str">
            <v>100% нейлон</v>
          </cell>
          <cell r="W1042" t="str">
            <v>CONQUEST W17005</v>
          </cell>
        </row>
        <row r="1043">
          <cell r="A1043" t="str">
            <v>CONQUEST W17005navy</v>
          </cell>
          <cell r="I1043" t="str">
            <v>100% нейлон</v>
          </cell>
          <cell r="W1043" t="str">
            <v>CONQUEST W17005</v>
          </cell>
        </row>
        <row r="1044">
          <cell r="A1044" t="str">
            <v>JUSTIN 8185black</v>
          </cell>
          <cell r="I1044" t="str">
            <v>30% шерсть - 70% акрил</v>
          </cell>
          <cell r="W1044" t="str">
            <v>JUSTIN 8185</v>
          </cell>
        </row>
        <row r="1045">
          <cell r="A1045" t="str">
            <v>JUSTIN 8185grey</v>
          </cell>
          <cell r="I1045" t="str">
            <v>30% шерсть - 70% акрил</v>
          </cell>
          <cell r="W1045" t="str">
            <v>JUSTIN 8185</v>
          </cell>
        </row>
        <row r="1046">
          <cell r="A1046" t="str">
            <v>JUSTIN 8185navy</v>
          </cell>
          <cell r="I1046" t="str">
            <v>30% шерсть - 70% акрил</v>
          </cell>
          <cell r="W1046" t="str">
            <v>JUSTIN 8185</v>
          </cell>
        </row>
        <row r="1047">
          <cell r="A1047" t="str">
            <v>JUSTIN 8185offwhite</v>
          </cell>
          <cell r="I1047" t="str">
            <v>30% шерсть - 70% акрил</v>
          </cell>
          <cell r="W1047" t="str">
            <v>JUSTIN 8185</v>
          </cell>
        </row>
        <row r="1048">
          <cell r="A1048" t="str">
            <v>JUSTIN 8185pearl</v>
          </cell>
          <cell r="I1048" t="str">
            <v>30% шерсть - 70% акрил</v>
          </cell>
          <cell r="W1048" t="str">
            <v>JUSTIN 8185</v>
          </cell>
        </row>
        <row r="1049">
          <cell r="A1049" t="str">
            <v>JUSTIN 8185petrol blue</v>
          </cell>
          <cell r="I1049" t="str">
            <v>70% акрил - 30% шерсть</v>
          </cell>
          <cell r="W1049" t="str">
            <v>JUSTIN 8185</v>
          </cell>
        </row>
        <row r="1050">
          <cell r="A1050" t="str">
            <v>JUSTIN 8185putty</v>
          </cell>
          <cell r="I1050" t="str">
            <v>30% шерсть - 70% акрил</v>
          </cell>
          <cell r="W1050" t="str">
            <v>JUSTIN 8185</v>
          </cell>
        </row>
        <row r="1051">
          <cell r="A1051" t="str">
            <v>JUSTIN 8185raspberry</v>
          </cell>
          <cell r="I1051" t="str">
            <v>30% шерсть - 70% акрил</v>
          </cell>
          <cell r="W1051" t="str">
            <v>JUSTIN 8185</v>
          </cell>
        </row>
        <row r="1052">
          <cell r="A1052" t="str">
            <v>JUSTIN 8185taupe</v>
          </cell>
          <cell r="I1052" t="str">
            <v>30% шерсть - 70% акрил</v>
          </cell>
          <cell r="W1052" t="str">
            <v>JUSTIN 8185</v>
          </cell>
        </row>
        <row r="1053">
          <cell r="A1053" t="str">
            <v>PYROP W17black</v>
          </cell>
          <cell r="I1053" t="str">
            <v>100% акрил</v>
          </cell>
          <cell r="W1053" t="str">
            <v>PYROP W17</v>
          </cell>
        </row>
        <row r="1054">
          <cell r="A1054" t="str">
            <v>PYROP W17grey</v>
          </cell>
          <cell r="I1054" t="str">
            <v>100% акрил</v>
          </cell>
          <cell r="W1054" t="str">
            <v>PYROP W17</v>
          </cell>
        </row>
        <row r="1055">
          <cell r="A1055" t="str">
            <v>PYROP W17white</v>
          </cell>
          <cell r="I1055" t="str">
            <v>100% акрил</v>
          </cell>
          <cell r="W1055" t="str">
            <v>PYROP W17</v>
          </cell>
        </row>
        <row r="1056">
          <cell r="A1056" t="str">
            <v>ADVANCER W17006red</v>
          </cell>
          <cell r="I1056" t="str">
            <v>100% хлопок</v>
          </cell>
          <cell r="W1056" t="str">
            <v>ADVANCER W17006</v>
          </cell>
        </row>
        <row r="1057">
          <cell r="A1057" t="str">
            <v>ADVANCER W17006red</v>
          </cell>
          <cell r="I1057" t="str">
            <v>100% хлопок</v>
          </cell>
          <cell r="W1057" t="str">
            <v>ADVANCER W17006</v>
          </cell>
        </row>
        <row r="1058">
          <cell r="A1058" t="str">
            <v>ADVANCER W17006red</v>
          </cell>
          <cell r="I1058" t="str">
            <v>100% хлопок</v>
          </cell>
          <cell r="W1058" t="str">
            <v>ADVANCER W17006</v>
          </cell>
        </row>
        <row r="1059">
          <cell r="A1059" t="str">
            <v>ADVANCER W17001orange</v>
          </cell>
          <cell r="I1059" t="str">
            <v>100% шерсть</v>
          </cell>
          <cell r="W1059" t="str">
            <v>ADVANCER W17001</v>
          </cell>
        </row>
        <row r="1060">
          <cell r="A1060" t="str">
            <v>ADVANCER W17001orange</v>
          </cell>
          <cell r="I1060" t="str">
            <v>100% шерсть</v>
          </cell>
          <cell r="W1060" t="str">
            <v>ADVANCER W17001</v>
          </cell>
        </row>
        <row r="1061">
          <cell r="A1061" t="str">
            <v>ADVANCER W17001orange</v>
          </cell>
          <cell r="I1061" t="str">
            <v>100% шерсть</v>
          </cell>
          <cell r="W1061" t="str">
            <v>ADVANCER W17001</v>
          </cell>
        </row>
        <row r="1062">
          <cell r="A1062" t="str">
            <v>ADVANCER W17001orange</v>
          </cell>
          <cell r="I1062" t="str">
            <v>100% шерсть</v>
          </cell>
          <cell r="W1062" t="str">
            <v>ADVANCER W17001</v>
          </cell>
        </row>
        <row r="1063">
          <cell r="A1063" t="str">
            <v>ADVANCER W17002grey</v>
          </cell>
          <cell r="I1063" t="str">
            <v>50% шерсть - 45% полиамид - 5% полиэстер</v>
          </cell>
          <cell r="W1063" t="str">
            <v>ADVANCER W17002</v>
          </cell>
        </row>
        <row r="1064">
          <cell r="A1064" t="str">
            <v>ADVANCER W17002grey</v>
          </cell>
          <cell r="I1064" t="str">
            <v>50% шерсть - 45% полиамид - 5% полиэстер</v>
          </cell>
          <cell r="W1064" t="str">
            <v>ADVANCER W17002</v>
          </cell>
        </row>
        <row r="1065">
          <cell r="A1065" t="str">
            <v>ADVANCER W17002grey</v>
          </cell>
          <cell r="I1065" t="str">
            <v>50% шерсть - 45% полиамид - 5% полиэстер</v>
          </cell>
          <cell r="W1065" t="str">
            <v>ADVANCER W17002</v>
          </cell>
        </row>
        <row r="1066">
          <cell r="A1066" t="str">
            <v>ADVANCER W17002grey</v>
          </cell>
          <cell r="I1066" t="str">
            <v>50% шерсть - 45% полиамид - 5% полиэстер</v>
          </cell>
          <cell r="W1066" t="str">
            <v>ADVANCER W17002</v>
          </cell>
        </row>
        <row r="1067">
          <cell r="A1067" t="str">
            <v>ADVANCER W17006green</v>
          </cell>
          <cell r="I1067" t="str">
            <v>100% хлопок</v>
          </cell>
          <cell r="W1067" t="str">
            <v>ADVANCER W17006</v>
          </cell>
        </row>
        <row r="1068">
          <cell r="A1068" t="str">
            <v>ADVANCER W17006green</v>
          </cell>
          <cell r="I1068" t="str">
            <v>100% хлопок</v>
          </cell>
          <cell r="W1068" t="str">
            <v>ADVANCER W17006</v>
          </cell>
        </row>
        <row r="1069">
          <cell r="A1069" t="str">
            <v>ADVANCER W17006green</v>
          </cell>
          <cell r="I1069" t="str">
            <v>100% хлопок</v>
          </cell>
          <cell r="W1069" t="str">
            <v>ADVANCER W17006</v>
          </cell>
        </row>
        <row r="1070">
          <cell r="A1070" t="str">
            <v>ADVANCER W17007brown</v>
          </cell>
          <cell r="I1070" t="str">
            <v>100% шерсть</v>
          </cell>
          <cell r="W1070" t="str">
            <v>ADVANCER W17007</v>
          </cell>
        </row>
        <row r="1071">
          <cell r="A1071" t="str">
            <v>ADVANCER W17007brown</v>
          </cell>
          <cell r="I1071" t="str">
            <v>100% шерсть</v>
          </cell>
          <cell r="W1071" t="str">
            <v>ADVANCER W17007</v>
          </cell>
        </row>
        <row r="1072">
          <cell r="A1072" t="str">
            <v>ADVANCER W17007brown</v>
          </cell>
          <cell r="I1072" t="str">
            <v>100% шерсть</v>
          </cell>
          <cell r="W1072" t="str">
            <v>ADVANCER W17007</v>
          </cell>
        </row>
        <row r="1073">
          <cell r="A1073" t="str">
            <v>ADVANCER W17007brown</v>
          </cell>
          <cell r="I1073" t="str">
            <v>100% шерсть</v>
          </cell>
          <cell r="W1073" t="str">
            <v>ADVANCER W17007</v>
          </cell>
        </row>
        <row r="1074">
          <cell r="A1074" t="str">
            <v>ADVANCER W17007brown</v>
          </cell>
          <cell r="I1074" t="str">
            <v>100% шерсть</v>
          </cell>
          <cell r="W1074" t="str">
            <v>ADVANCER W17007</v>
          </cell>
        </row>
        <row r="1075">
          <cell r="A1075" t="str">
            <v>ADVANCER W17007brown</v>
          </cell>
          <cell r="I1075" t="str">
            <v>100% шерсть</v>
          </cell>
          <cell r="W1075" t="str">
            <v>ADVANCER W17007</v>
          </cell>
        </row>
        <row r="1076">
          <cell r="A1076" t="str">
            <v>ADVANCER W17007brown</v>
          </cell>
          <cell r="I1076" t="str">
            <v>100% шерсть</v>
          </cell>
          <cell r="W1076" t="str">
            <v>ADVANCER W17007</v>
          </cell>
        </row>
        <row r="1077">
          <cell r="A1077" t="str">
            <v>BOXER W17001yellow</v>
          </cell>
          <cell r="I1077" t="str">
            <v>90% шерсть - 10% кожа</v>
          </cell>
          <cell r="W1077" t="str">
            <v>BOXER W17001</v>
          </cell>
        </row>
        <row r="1078">
          <cell r="A1078" t="str">
            <v>BOXER W17001yellow</v>
          </cell>
          <cell r="I1078" t="str">
            <v>90% шерсть - 10% кожа</v>
          </cell>
          <cell r="W1078" t="str">
            <v>BOXER W17001</v>
          </cell>
        </row>
        <row r="1079">
          <cell r="A1079" t="str">
            <v>DISCOVERY W17001grey</v>
          </cell>
          <cell r="I1079" t="str">
            <v>80% шерсть - 20% хлопок</v>
          </cell>
          <cell r="W1079" t="str">
            <v>DISCOVERY W17001</v>
          </cell>
        </row>
        <row r="1080">
          <cell r="A1080" t="str">
            <v>DISCOVERY W17001grey</v>
          </cell>
          <cell r="I1080" t="str">
            <v>80% шерсть - 20% хлопок</v>
          </cell>
          <cell r="W1080" t="str">
            <v>DISCOVERY W17001</v>
          </cell>
        </row>
        <row r="1081">
          <cell r="A1081" t="str">
            <v>DISCOVERY W17001grey</v>
          </cell>
          <cell r="I1081" t="str">
            <v>80% шерсть - 20% хлопок</v>
          </cell>
          <cell r="W1081" t="str">
            <v>DISCOVERY W17001</v>
          </cell>
        </row>
        <row r="1082">
          <cell r="A1082" t="str">
            <v>DISPATCH W16001brown</v>
          </cell>
          <cell r="I1082" t="str">
            <v>100% шерсть</v>
          </cell>
          <cell r="W1082" t="str">
            <v>DISPATCH W16001</v>
          </cell>
        </row>
        <row r="1083">
          <cell r="A1083" t="str">
            <v>DISPATCH W16001brown</v>
          </cell>
          <cell r="I1083" t="str">
            <v>100% шерсть</v>
          </cell>
          <cell r="W1083" t="str">
            <v>DISPATCH W16001</v>
          </cell>
        </row>
        <row r="1084">
          <cell r="A1084" t="str">
            <v>DISPATCH W17001brown</v>
          </cell>
          <cell r="I1084" t="str">
            <v>100% шерсть</v>
          </cell>
          <cell r="W1084" t="str">
            <v>DISPATCH W17001</v>
          </cell>
        </row>
        <row r="1085">
          <cell r="A1085" t="str">
            <v>DISPATCH W17001brown</v>
          </cell>
          <cell r="I1085" t="str">
            <v>100% шерсть</v>
          </cell>
          <cell r="W1085" t="str">
            <v>DISPATCH W17001</v>
          </cell>
        </row>
        <row r="1086">
          <cell r="A1086" t="str">
            <v>DISPATCH W17001brown</v>
          </cell>
          <cell r="I1086" t="str">
            <v>100% шерсть</v>
          </cell>
          <cell r="W1086" t="str">
            <v>DISPATCH W17001</v>
          </cell>
        </row>
        <row r="1087">
          <cell r="A1087" t="str">
            <v>RANGE STARcognac</v>
          </cell>
          <cell r="I1087" t="str">
            <v>100% натуральня кожа</v>
          </cell>
          <cell r="W1087" t="str">
            <v>RANGE STAR</v>
          </cell>
        </row>
        <row r="1088">
          <cell r="A1088" t="str">
            <v>RANGE STARcognac</v>
          </cell>
          <cell r="I1088" t="str">
            <v>100% натуральня кожа</v>
          </cell>
          <cell r="W1088" t="str">
            <v>RANGE STAR</v>
          </cell>
        </row>
        <row r="1089">
          <cell r="A1089" t="str">
            <v>RANGE STARcognac</v>
          </cell>
          <cell r="I1089" t="str">
            <v>100% натуральня кожа</v>
          </cell>
          <cell r="W1089" t="str">
            <v>RANGE STAR</v>
          </cell>
        </row>
        <row r="1090">
          <cell r="A1090" t="str">
            <v>RANGE STARnavy</v>
          </cell>
          <cell r="I1090" t="str">
            <v>100% натуральня кожа</v>
          </cell>
          <cell r="W1090" t="str">
            <v>RANGE STAR</v>
          </cell>
        </row>
        <row r="1091">
          <cell r="A1091" t="str">
            <v>RANGE STARnavy</v>
          </cell>
          <cell r="I1091" t="str">
            <v>100% натуральня кожа</v>
          </cell>
          <cell r="W1091" t="str">
            <v>RANGE STAR</v>
          </cell>
        </row>
        <row r="1092">
          <cell r="A1092" t="str">
            <v>RANGE STARnavy</v>
          </cell>
          <cell r="I1092" t="str">
            <v>100% натуральня кожа</v>
          </cell>
          <cell r="W1092" t="str">
            <v>RANGE STAR</v>
          </cell>
        </row>
        <row r="1093">
          <cell r="A1093" t="str">
            <v>RANGE SWEATnavy</v>
          </cell>
          <cell r="I1093" t="str">
            <v>100% хлопок</v>
          </cell>
          <cell r="W1093" t="str">
            <v>RANGE SWEAT</v>
          </cell>
        </row>
        <row r="1094">
          <cell r="A1094" t="str">
            <v>RANGE SWEATnavy</v>
          </cell>
          <cell r="I1094" t="str">
            <v>100% хлопок</v>
          </cell>
          <cell r="W1094" t="str">
            <v>RANGE SWEAT</v>
          </cell>
        </row>
        <row r="1095">
          <cell r="A1095" t="str">
            <v>RANGE SWEATnavy</v>
          </cell>
          <cell r="I1095" t="str">
            <v>100% хлопок</v>
          </cell>
          <cell r="W1095" t="str">
            <v>RANGE SWEAT</v>
          </cell>
        </row>
        <row r="1096">
          <cell r="A1096" t="str">
            <v>RANGE SWEATnavy</v>
          </cell>
          <cell r="I1096" t="str">
            <v>100% хлопок</v>
          </cell>
          <cell r="W1096" t="str">
            <v>RANGE SWEAT</v>
          </cell>
        </row>
        <row r="1097">
          <cell r="A1097" t="str">
            <v>RANGE SWEATnavy</v>
          </cell>
          <cell r="I1097" t="str">
            <v>100% хлопок</v>
          </cell>
          <cell r="W1097" t="str">
            <v>RANGE SWEAT</v>
          </cell>
        </row>
        <row r="1098">
          <cell r="A1098" t="str">
            <v>RANGE SWEATnavy</v>
          </cell>
          <cell r="I1098" t="str">
            <v>100% хлопок</v>
          </cell>
          <cell r="W1098" t="str">
            <v>RANGE SWEAT</v>
          </cell>
        </row>
        <row r="1099">
          <cell r="A1099" t="str">
            <v>RANGE SWEATnavy</v>
          </cell>
          <cell r="I1099" t="str">
            <v>100% хлопок</v>
          </cell>
          <cell r="W1099" t="str">
            <v>RANGE SWEAT</v>
          </cell>
        </row>
        <row r="1100">
          <cell r="A1100" t="str">
            <v>RANGE SWEATnavy</v>
          </cell>
          <cell r="I1100" t="str">
            <v>100% хлопок</v>
          </cell>
          <cell r="W1100" t="str">
            <v>RANGE SWEAT</v>
          </cell>
        </row>
        <row r="1101">
          <cell r="A1101" t="str">
            <v>RANGE W17003blue</v>
          </cell>
          <cell r="I1101" t="str">
            <v>50% - шерсть - 45% полиамид - 5% полиэстер</v>
          </cell>
          <cell r="W1101" t="str">
            <v>RANGE W17003</v>
          </cell>
        </row>
        <row r="1102">
          <cell r="A1102" t="str">
            <v>RANGE W17003blue</v>
          </cell>
          <cell r="I1102" t="str">
            <v>50% - шерсть - 45% полиамид - 5% полиэстер</v>
          </cell>
          <cell r="W1102" t="str">
            <v>RANGE W17003</v>
          </cell>
        </row>
        <row r="1103">
          <cell r="A1103" t="str">
            <v>RANGE W17003blue</v>
          </cell>
          <cell r="I1103" t="str">
            <v>50% - шерсть - 45% полиамид - 5% полиэстер</v>
          </cell>
          <cell r="W1103" t="str">
            <v>RANGE W17003</v>
          </cell>
        </row>
        <row r="1104">
          <cell r="A1104" t="str">
            <v>RANGE W17004grey</v>
          </cell>
          <cell r="I1104" t="str">
            <v>80% шерсть - 20% полиамид</v>
          </cell>
          <cell r="W1104" t="str">
            <v>RANGE W17004</v>
          </cell>
        </row>
        <row r="1105">
          <cell r="A1105" t="str">
            <v>RANGE W17004grey</v>
          </cell>
          <cell r="I1105" t="str">
            <v>80% шерсть - 20% полиамид</v>
          </cell>
          <cell r="W1105" t="str">
            <v>RANGE W17004</v>
          </cell>
        </row>
        <row r="1106">
          <cell r="A1106" t="str">
            <v>RANGE W17004grey</v>
          </cell>
          <cell r="I1106" t="str">
            <v>80% шерсть - 20% полиамид</v>
          </cell>
          <cell r="W1106" t="str">
            <v>RANGE W17004</v>
          </cell>
        </row>
        <row r="1107">
          <cell r="A1107" t="str">
            <v>RANGE W17004grey</v>
          </cell>
          <cell r="I1107" t="str">
            <v>80% шерсть - 20% полиамид</v>
          </cell>
          <cell r="W1107" t="str">
            <v>RANGE W17004</v>
          </cell>
        </row>
        <row r="1108">
          <cell r="A1108" t="str">
            <v>RANGE W17004grey</v>
          </cell>
          <cell r="I1108" t="str">
            <v>80% шерсть - 20% полиамид</v>
          </cell>
          <cell r="W1108" t="str">
            <v>RANGE W17004</v>
          </cell>
        </row>
        <row r="1109">
          <cell r="A1109" t="str">
            <v>RANGE W17005brown</v>
          </cell>
          <cell r="I1109" t="str">
            <v>100% шерсть</v>
          </cell>
          <cell r="W1109" t="str">
            <v>RANGE W17005</v>
          </cell>
        </row>
        <row r="1110">
          <cell r="A1110" t="str">
            <v>RANGE W17005brown</v>
          </cell>
          <cell r="I1110" t="str">
            <v>100% шерсть</v>
          </cell>
          <cell r="W1110" t="str">
            <v>RANGE W17005</v>
          </cell>
        </row>
        <row r="1111">
          <cell r="A1111" t="str">
            <v>RANGE W17005brown</v>
          </cell>
          <cell r="I1111" t="str">
            <v>100% шерсть</v>
          </cell>
          <cell r="W1111" t="str">
            <v>RANGE W17005</v>
          </cell>
        </row>
        <row r="1112">
          <cell r="A1112" t="str">
            <v>RANGE W17005grey</v>
          </cell>
          <cell r="I1112" t="str">
            <v>100% шерсть</v>
          </cell>
          <cell r="W1112" t="str">
            <v>RANGE W17005</v>
          </cell>
        </row>
        <row r="1113">
          <cell r="A1113" t="str">
            <v>RANGE W17005grey</v>
          </cell>
          <cell r="I1113" t="str">
            <v>100% шерсть</v>
          </cell>
          <cell r="W1113" t="str">
            <v>RANGE W17005</v>
          </cell>
        </row>
        <row r="1114">
          <cell r="A1114" t="str">
            <v>RANGE W17005grey</v>
          </cell>
          <cell r="I1114" t="str">
            <v>100% шерсть</v>
          </cell>
          <cell r="W1114" t="str">
            <v>RANGE W17005</v>
          </cell>
        </row>
        <row r="1115">
          <cell r="A1115" t="str">
            <v>RANGE W17005grey</v>
          </cell>
          <cell r="I1115" t="str">
            <v>100% шерсть</v>
          </cell>
          <cell r="W1115" t="str">
            <v>RANGE W17005</v>
          </cell>
        </row>
        <row r="1116">
          <cell r="A1116" t="str">
            <v>USURPER DUKEblack</v>
          </cell>
          <cell r="I1116" t="str">
            <v>100% натуральня кожа</v>
          </cell>
          <cell r="W1116" t="str">
            <v>USURPER DUKE</v>
          </cell>
        </row>
        <row r="1117">
          <cell r="A1117" t="str">
            <v>USURPER W17002blue</v>
          </cell>
          <cell r="I1117" t="str">
            <v>100% шерсть</v>
          </cell>
          <cell r="W1117" t="str">
            <v>USURPER W17002</v>
          </cell>
        </row>
        <row r="1118">
          <cell r="A1118" t="str">
            <v>USURPER W17002blue</v>
          </cell>
          <cell r="I1118" t="str">
            <v>100% шерсть</v>
          </cell>
          <cell r="W1118" t="str">
            <v>USURPER W17002</v>
          </cell>
        </row>
        <row r="1119">
          <cell r="A1119" t="str">
            <v>USURPER W17002blue</v>
          </cell>
          <cell r="I1119" t="str">
            <v>100% шерсть</v>
          </cell>
          <cell r="W1119" t="str">
            <v>USURPER W17002</v>
          </cell>
        </row>
        <row r="1120">
          <cell r="A1120" t="str">
            <v>USURPER W17002blue</v>
          </cell>
          <cell r="I1120" t="str">
            <v>100% шерсть</v>
          </cell>
          <cell r="W1120" t="str">
            <v>USURPER W17002</v>
          </cell>
        </row>
        <row r="1121">
          <cell r="A1121" t="str">
            <v>USURPER W17004grey</v>
          </cell>
          <cell r="I1121" t="str">
            <v>100% хлопок</v>
          </cell>
          <cell r="W1121" t="str">
            <v>USURPER W17004</v>
          </cell>
        </row>
        <row r="1122">
          <cell r="A1122" t="str">
            <v>USURPER W17004grey</v>
          </cell>
          <cell r="I1122" t="str">
            <v>100% хлопок</v>
          </cell>
          <cell r="W1122" t="str">
            <v>USURPER W17004</v>
          </cell>
        </row>
        <row r="1123">
          <cell r="A1123" t="str">
            <v>USURPER W17004grey</v>
          </cell>
          <cell r="I1123" t="str">
            <v>100% хлопок</v>
          </cell>
          <cell r="W1123" t="str">
            <v>USURPER W17004</v>
          </cell>
        </row>
        <row r="1124">
          <cell r="A1124" t="str">
            <v>DRIVER W17001black</v>
          </cell>
          <cell r="I1124" t="str">
            <v>100% натуральня кожа</v>
          </cell>
          <cell r="W1124" t="str">
            <v>DRIVER W17001</v>
          </cell>
        </row>
        <row r="1125">
          <cell r="A1125" t="str">
            <v>DRIVER W17001black</v>
          </cell>
          <cell r="I1125" t="str">
            <v>100% натуральня кожа</v>
          </cell>
          <cell r="W1125" t="str">
            <v>DRIVER W17001</v>
          </cell>
        </row>
        <row r="1126">
          <cell r="A1126" t="str">
            <v>DRIVER W17001brown</v>
          </cell>
          <cell r="I1126" t="str">
            <v>100% натуральня кожа</v>
          </cell>
          <cell r="W1126" t="str">
            <v>DRIVER W17001</v>
          </cell>
        </row>
        <row r="1127">
          <cell r="A1127" t="str">
            <v>DRIVER W17001brown</v>
          </cell>
          <cell r="I1127" t="str">
            <v>100% натуральня кожа</v>
          </cell>
          <cell r="W1127" t="str">
            <v>DRIVER W17001</v>
          </cell>
        </row>
        <row r="1128">
          <cell r="A1128" t="str">
            <v>FREEZE 3610dark grey</v>
          </cell>
          <cell r="I1128" t="str">
            <v>100% полиэстер</v>
          </cell>
          <cell r="W1128" t="str">
            <v>FREEZE 3610</v>
          </cell>
        </row>
        <row r="1129">
          <cell r="A1129" t="str">
            <v>FREEZE 3610dark grey</v>
          </cell>
          <cell r="I1129" t="str">
            <v>100% полиэстер</v>
          </cell>
          <cell r="W1129" t="str">
            <v>FREEZE 3610</v>
          </cell>
        </row>
        <row r="1130">
          <cell r="A1130" t="str">
            <v>FREEZE 3622fushia</v>
          </cell>
          <cell r="I1130" t="str">
            <v>100% полиэстер</v>
          </cell>
          <cell r="W1130" t="str">
            <v>FREEZE 3622</v>
          </cell>
        </row>
        <row r="1131">
          <cell r="A1131" t="str">
            <v>FREEZE 4610black</v>
          </cell>
          <cell r="I1131" t="str">
            <v>100% полиэстер</v>
          </cell>
          <cell r="W1131" t="str">
            <v>FREEZE 4610</v>
          </cell>
        </row>
        <row r="1132">
          <cell r="A1132" t="str">
            <v>FREEZE 4610dark grey</v>
          </cell>
          <cell r="I1132" t="str">
            <v>100% полиэстер</v>
          </cell>
          <cell r="W1132" t="str">
            <v>FREEZE 4610</v>
          </cell>
        </row>
        <row r="1133">
          <cell r="A1133" t="str">
            <v>JASPERwhite</v>
          </cell>
          <cell r="I1133" t="str">
            <v>100% мех кролика</v>
          </cell>
          <cell r="W1133" t="str">
            <v>JASPER</v>
          </cell>
        </row>
        <row r="1134">
          <cell r="A1134" t="str">
            <v>JUSTIN 8117black</v>
          </cell>
          <cell r="I1134" t="str">
            <v>30% шерсть - 70% акрил</v>
          </cell>
          <cell r="W1134" t="str">
            <v>JUSTIN 8117</v>
          </cell>
        </row>
        <row r="1135">
          <cell r="A1135" t="str">
            <v>JUSTIN 8117grey</v>
          </cell>
          <cell r="I1135" t="str">
            <v>30% шерсть - 70% акрил</v>
          </cell>
          <cell r="W1135" t="str">
            <v>JUSTIN 8117</v>
          </cell>
        </row>
        <row r="1136">
          <cell r="A1136" t="str">
            <v>JUSTIN 8117navy</v>
          </cell>
          <cell r="I1136" t="str">
            <v>30% шерсть - 70% акрил</v>
          </cell>
          <cell r="W1136" t="str">
            <v>JUSTIN 8117</v>
          </cell>
        </row>
        <row r="1137">
          <cell r="A1137" t="str">
            <v>JUSTIN 8117offwhite</v>
          </cell>
          <cell r="I1137" t="str">
            <v>30% шерсть - 70% акрил</v>
          </cell>
          <cell r="W1137" t="str">
            <v>JUSTIN 8117</v>
          </cell>
        </row>
        <row r="1138">
          <cell r="A1138" t="str">
            <v>JUSTIN 8117putty</v>
          </cell>
          <cell r="I1138" t="str">
            <v>70% акрил - 30% шерсть</v>
          </cell>
          <cell r="W1138" t="str">
            <v>JUSTIN 8117</v>
          </cell>
        </row>
        <row r="1139">
          <cell r="A1139" t="str">
            <v>JUSTIN 8117raspberry</v>
          </cell>
          <cell r="I1139" t="str">
            <v>30% шерсть - 70% акрил</v>
          </cell>
          <cell r="W1139" t="str">
            <v>JUSTIN 8117</v>
          </cell>
        </row>
        <row r="1140">
          <cell r="A1140" t="str">
            <v>JUSTIN 8117red</v>
          </cell>
          <cell r="I1140" t="str">
            <v>30% шерсть - 70% акрил</v>
          </cell>
          <cell r="W1140" t="str">
            <v>JUSTIN 8117</v>
          </cell>
        </row>
        <row r="1141">
          <cell r="A1141" t="str">
            <v>JUSTIN 8117taupe</v>
          </cell>
          <cell r="I1141" t="str">
            <v>30% шерсть - 70% акрил</v>
          </cell>
          <cell r="W1141" t="str">
            <v>JUSTIN 8117</v>
          </cell>
        </row>
        <row r="1142">
          <cell r="A1142" t="str">
            <v>JUSTIN 8133black</v>
          </cell>
          <cell r="I1142" t="str">
            <v>30% шерсть - 70% акрил</v>
          </cell>
          <cell r="W1142" t="str">
            <v>JUSTIN 8133</v>
          </cell>
        </row>
        <row r="1143">
          <cell r="A1143" t="str">
            <v>JUSTIN 8133grey</v>
          </cell>
          <cell r="I1143" t="str">
            <v>30% шерсть - 70% акрил</v>
          </cell>
          <cell r="W1143" t="str">
            <v>JUSTIN 8133</v>
          </cell>
        </row>
        <row r="1144">
          <cell r="A1144" t="str">
            <v>JUSTIN 8133putty</v>
          </cell>
          <cell r="I1144" t="str">
            <v>30% шерсть - 70% акрил</v>
          </cell>
          <cell r="W1144" t="str">
            <v>JUSTIN 8133</v>
          </cell>
        </row>
        <row r="1145">
          <cell r="A1145" t="str">
            <v>TRIGGER W17010beige</v>
          </cell>
          <cell r="I1145" t="str">
            <v>100% полиэстер</v>
          </cell>
          <cell r="W1145" t="str">
            <v>TRIGGER W17010</v>
          </cell>
        </row>
        <row r="1146">
          <cell r="A1146" t="str">
            <v>TRIGGER W17010black</v>
          </cell>
          <cell r="I1146" t="str">
            <v>100% полиэстер</v>
          </cell>
          <cell r="W1146" t="str">
            <v>TRIGGER W17010</v>
          </cell>
        </row>
        <row r="1147">
          <cell r="A1147" t="str">
            <v>TRIGGER W17010grey</v>
          </cell>
          <cell r="I1147" t="str">
            <v>100% полиэстер</v>
          </cell>
          <cell r="W1147" t="str">
            <v>TRIGGER W17010</v>
          </cell>
        </row>
        <row r="1148">
          <cell r="A1148" t="str">
            <v>TRIGGER W17010navy</v>
          </cell>
          <cell r="I1148" t="str">
            <v>100% полиэстер</v>
          </cell>
          <cell r="W1148" t="str">
            <v>TRIGGER W17010</v>
          </cell>
        </row>
        <row r="1149">
          <cell r="A1149" t="str">
            <v>TRIGGER W17010red</v>
          </cell>
          <cell r="I1149" t="str">
            <v>100% полиэстер</v>
          </cell>
          <cell r="W1149" t="str">
            <v>TRIGGER W17010</v>
          </cell>
        </row>
        <row r="1150">
          <cell r="A1150" t="str">
            <v>BUCK W17001black</v>
          </cell>
          <cell r="I1150" t="str">
            <v>100% полиэстер</v>
          </cell>
          <cell r="W1150" t="str">
            <v>BUCK W17001</v>
          </cell>
        </row>
        <row r="1151">
          <cell r="A1151" t="str">
            <v>BUCK W17001black</v>
          </cell>
          <cell r="I1151" t="str">
            <v>100% полиэстер</v>
          </cell>
          <cell r="W1151" t="str">
            <v>BUCK W17001</v>
          </cell>
        </row>
        <row r="1152">
          <cell r="A1152" t="str">
            <v>BUCK W17001brown</v>
          </cell>
          <cell r="I1152" t="str">
            <v>100% полиэстер</v>
          </cell>
          <cell r="W1152" t="str">
            <v>BUCK W17001</v>
          </cell>
        </row>
        <row r="1153">
          <cell r="A1153" t="str">
            <v>BUCK W17001brown</v>
          </cell>
          <cell r="I1153" t="str">
            <v>100% полиэстер</v>
          </cell>
          <cell r="W1153" t="str">
            <v>BUCK W17001</v>
          </cell>
        </row>
        <row r="1154">
          <cell r="A1154" t="str">
            <v>BUCK W17001dark grey</v>
          </cell>
          <cell r="I1154" t="str">
            <v>100% полиэстер</v>
          </cell>
          <cell r="W1154" t="str">
            <v>BUCK W17001</v>
          </cell>
        </row>
        <row r="1155">
          <cell r="A1155" t="str">
            <v>BUCK W17001dark grey</v>
          </cell>
          <cell r="I1155" t="str">
            <v>100% полиэстер</v>
          </cell>
          <cell r="W1155" t="str">
            <v>BUCK W17001</v>
          </cell>
        </row>
        <row r="1156">
          <cell r="A1156" t="str">
            <v>BACALLbrown</v>
          </cell>
          <cell r="I1156" t="str">
            <v>100% мех кролика</v>
          </cell>
          <cell r="W1156" t="str">
            <v>BACALL</v>
          </cell>
        </row>
        <row r="1157">
          <cell r="A1157" t="str">
            <v>EDMOND 001black</v>
          </cell>
          <cell r="I1157" t="str">
            <v>100% шерсть</v>
          </cell>
          <cell r="W1157" t="str">
            <v>EDMOND 001</v>
          </cell>
        </row>
        <row r="1158">
          <cell r="A1158" t="str">
            <v>EDMOND 001grey</v>
          </cell>
          <cell r="I1158" t="str">
            <v>100% шерсть</v>
          </cell>
          <cell r="W1158" t="str">
            <v>EDMOND 001</v>
          </cell>
        </row>
        <row r="1159">
          <cell r="A1159" t="str">
            <v>EDMOND 001navy</v>
          </cell>
          <cell r="I1159" t="str">
            <v>100% шерсть</v>
          </cell>
          <cell r="W1159" t="str">
            <v>EDMOND 001</v>
          </cell>
        </row>
        <row r="1160">
          <cell r="A1160" t="str">
            <v>EDMOND 002black</v>
          </cell>
          <cell r="I1160" t="str">
            <v>90% шерсть - 10% кашемир</v>
          </cell>
          <cell r="W1160" t="str">
            <v>EDMOND 002</v>
          </cell>
        </row>
        <row r="1161">
          <cell r="A1161" t="str">
            <v>EDMOND 002brown</v>
          </cell>
          <cell r="I1161" t="str">
            <v>90% шерсть - 10% кашемир</v>
          </cell>
          <cell r="W1161" t="str">
            <v>EDMOND 002</v>
          </cell>
        </row>
        <row r="1162">
          <cell r="A1162" t="str">
            <v>EDMOND 002navy</v>
          </cell>
          <cell r="I1162" t="str">
            <v>90% шерсть - 10% кашемир</v>
          </cell>
          <cell r="W1162" t="str">
            <v>EDMOND 002</v>
          </cell>
        </row>
        <row r="1163">
          <cell r="A1163" t="str">
            <v>EDMOND 009beige</v>
          </cell>
          <cell r="I1163" t="str">
            <v>75% акрил - 15 шерсть - 10% альпака</v>
          </cell>
          <cell r="W1163" t="str">
            <v>EDMOND 009</v>
          </cell>
        </row>
        <row r="1164">
          <cell r="A1164" t="str">
            <v>EDMOND 009blue</v>
          </cell>
          <cell r="I1164" t="str">
            <v>75% акрил - 15 шерсть - 10% альпака</v>
          </cell>
          <cell r="W1164" t="str">
            <v>EDMOND 009</v>
          </cell>
        </row>
        <row r="1165">
          <cell r="A1165" t="str">
            <v>EDMOND 009red</v>
          </cell>
          <cell r="I1165" t="str">
            <v>75% акрил - 15 шерсть - 10% альпака</v>
          </cell>
          <cell r="W1165" t="str">
            <v>EDMOND 009</v>
          </cell>
        </row>
        <row r="1166">
          <cell r="A1166" t="str">
            <v>EDMOND 011blue</v>
          </cell>
          <cell r="I1166" t="str">
            <v>100% шерсть</v>
          </cell>
          <cell r="W1166" t="str">
            <v>EDMOND 011</v>
          </cell>
        </row>
        <row r="1167">
          <cell r="A1167" t="str">
            <v>EDMOND 011burgundy</v>
          </cell>
          <cell r="I1167" t="str">
            <v>100% шерсть</v>
          </cell>
          <cell r="W1167" t="str">
            <v>EDMOND 011</v>
          </cell>
        </row>
        <row r="1168">
          <cell r="A1168" t="str">
            <v>EDMOND 011navy</v>
          </cell>
          <cell r="I1168" t="str">
            <v>100% шерсть</v>
          </cell>
          <cell r="W1168" t="str">
            <v>EDMOND 011</v>
          </cell>
        </row>
        <row r="1169">
          <cell r="A1169" t="str">
            <v>EDMOND 011ochre</v>
          </cell>
          <cell r="I1169" t="str">
            <v>100% шерсть</v>
          </cell>
          <cell r="W1169" t="str">
            <v>EDMOND 011</v>
          </cell>
        </row>
        <row r="1170">
          <cell r="A1170" t="str">
            <v>EDMOND 011pearl</v>
          </cell>
          <cell r="I1170" t="str">
            <v>100% шерсть</v>
          </cell>
          <cell r="W1170" t="str">
            <v>EDMOND 011</v>
          </cell>
        </row>
        <row r="1171">
          <cell r="A1171" t="str">
            <v>EDMOND 013blue</v>
          </cell>
          <cell r="I1171" t="str">
            <v>65% шерсть - 26% акрил - 5% лен - 4% полиамид</v>
          </cell>
          <cell r="W1171" t="str">
            <v>EDMOND 013</v>
          </cell>
        </row>
        <row r="1172">
          <cell r="A1172" t="str">
            <v>EDMOND 013grey</v>
          </cell>
          <cell r="I1172" t="str">
            <v>65% шерсть - 26% акрил - 5% лен - 4% полиамид</v>
          </cell>
          <cell r="W1172" t="str">
            <v>EDMOND 013</v>
          </cell>
        </row>
        <row r="1173">
          <cell r="A1173" t="str">
            <v>FREEZE 4108black</v>
          </cell>
          <cell r="I1173" t="str">
            <v>100% полиэстер</v>
          </cell>
          <cell r="W1173" t="str">
            <v>FREEZE 4108</v>
          </cell>
        </row>
        <row r="1174">
          <cell r="A1174" t="str">
            <v>FREEZE 4108offwhite</v>
          </cell>
          <cell r="I1174" t="str">
            <v>100% полиэстер</v>
          </cell>
          <cell r="W1174" t="str">
            <v>FREEZE 4108</v>
          </cell>
        </row>
        <row r="1175">
          <cell r="A1175" t="str">
            <v>JUSTIN 8100black</v>
          </cell>
          <cell r="I1175" t="str">
            <v>30% шерсть - 70% акрил</v>
          </cell>
          <cell r="W1175" t="str">
            <v>JUSTIN 8100</v>
          </cell>
        </row>
        <row r="1176">
          <cell r="A1176" t="str">
            <v>JUSTIN 8100navy</v>
          </cell>
          <cell r="I1176" t="str">
            <v>30% шерсть - 70% акрил</v>
          </cell>
          <cell r="W1176" t="str">
            <v>JUSTIN 8100</v>
          </cell>
        </row>
        <row r="1177">
          <cell r="A1177" t="str">
            <v>JUSTIN 8100offwhite</v>
          </cell>
          <cell r="I1177" t="str">
            <v>30% шерсть - 70% акрил</v>
          </cell>
          <cell r="W1177" t="str">
            <v>JUSTIN 8100</v>
          </cell>
        </row>
        <row r="1178">
          <cell r="A1178" t="str">
            <v>JUSTIN 8100pearl</v>
          </cell>
          <cell r="I1178" t="str">
            <v>30% шерсть - 70% акрил</v>
          </cell>
          <cell r="W1178" t="str">
            <v>JUSTIN 8100</v>
          </cell>
        </row>
        <row r="1179">
          <cell r="A1179" t="str">
            <v>JUSTIN 8100putty</v>
          </cell>
          <cell r="I1179" t="str">
            <v>30% шерсть - 70% акрил</v>
          </cell>
          <cell r="W1179" t="str">
            <v>JUSTIN 8100</v>
          </cell>
        </row>
        <row r="1180">
          <cell r="A1180" t="str">
            <v>JUSTIN 8100taupe</v>
          </cell>
          <cell r="I1180" t="str">
            <v>30% шерсть - 70% акрил</v>
          </cell>
          <cell r="W1180" t="str">
            <v>JUSTIN 8100</v>
          </cell>
        </row>
        <row r="1181">
          <cell r="A1181" t="str">
            <v>JUSTIN 8170black</v>
          </cell>
          <cell r="I1181" t="str">
            <v>30% шерсть - 70% акрил</v>
          </cell>
          <cell r="W1181" t="str">
            <v>JUSTIN 8170</v>
          </cell>
        </row>
        <row r="1182">
          <cell r="A1182" t="str">
            <v>JUSTIN 8170navy</v>
          </cell>
          <cell r="I1182" t="str">
            <v>30% шерсть - 70% акрил</v>
          </cell>
          <cell r="W1182" t="str">
            <v>JUSTIN 8170</v>
          </cell>
        </row>
        <row r="1183">
          <cell r="A1183" t="str">
            <v>JUSTIN 8170offwhite</v>
          </cell>
          <cell r="I1183" t="str">
            <v>30% шерсть - 70% акрил</v>
          </cell>
          <cell r="W1183" t="str">
            <v>JUSTIN 8170</v>
          </cell>
        </row>
        <row r="1184">
          <cell r="A1184" t="str">
            <v>JUSTIN 8172beige</v>
          </cell>
          <cell r="I1184" t="str">
            <v>30% шерсть - 70% акрил</v>
          </cell>
          <cell r="W1184" t="str">
            <v>JUSTIN 8172</v>
          </cell>
        </row>
        <row r="1185">
          <cell r="A1185" t="str">
            <v>JUSTIN 8230beige</v>
          </cell>
          <cell r="I1185" t="str">
            <v>30% шерсть - 70% акрил</v>
          </cell>
          <cell r="W1185" t="str">
            <v>JUSTIN 8230</v>
          </cell>
        </row>
        <row r="1186">
          <cell r="A1186" t="str">
            <v>JUSTIN 8231grey</v>
          </cell>
          <cell r="I1186" t="str">
            <v>30% шерсть - 70% акрил</v>
          </cell>
          <cell r="W1186" t="str">
            <v>JUSTIN 8231</v>
          </cell>
        </row>
        <row r="1187">
          <cell r="A1187" t="str">
            <v>JUSTIN 8249brown</v>
          </cell>
          <cell r="I1187" t="str">
            <v>100% акрил</v>
          </cell>
          <cell r="W1187" t="str">
            <v>JUSTIN 8249</v>
          </cell>
        </row>
        <row r="1188">
          <cell r="A1188" t="str">
            <v>JUSTIN 8249red</v>
          </cell>
          <cell r="I1188" t="str">
            <v>100% акрил</v>
          </cell>
          <cell r="W1188" t="str">
            <v>JUSTIN 8249</v>
          </cell>
        </row>
        <row r="1189">
          <cell r="A1189" t="str">
            <v>JUSTIN 8505pearl</v>
          </cell>
          <cell r="I1189" t="str">
            <v>30% шерсть - 70% акрил</v>
          </cell>
          <cell r="W1189" t="str">
            <v>JUSTIN 8505</v>
          </cell>
        </row>
        <row r="1190">
          <cell r="A1190" t="str">
            <v>JUSTIN 8505taupe</v>
          </cell>
          <cell r="I1190" t="str">
            <v>30% шерсть - 70% акрил</v>
          </cell>
          <cell r="W1190" t="str">
            <v>JUSTIN 8505</v>
          </cell>
        </row>
        <row r="1191">
          <cell r="A1191" t="str">
            <v>JUSTIN 8511grey</v>
          </cell>
          <cell r="I1191" t="str">
            <v>30% шерсть - 70% акрил</v>
          </cell>
          <cell r="W1191" t="str">
            <v>JUSTIN 8511</v>
          </cell>
        </row>
        <row r="1192">
          <cell r="A1192" t="str">
            <v>JUSTIN 8523black</v>
          </cell>
          <cell r="I1192" t="str">
            <v>100% акрил</v>
          </cell>
          <cell r="W1192" t="str">
            <v>JUSTIN 8523</v>
          </cell>
        </row>
        <row r="1193">
          <cell r="A1193" t="str">
            <v>JUSTIN 8523blue</v>
          </cell>
          <cell r="I1193" t="str">
            <v>100% акрил</v>
          </cell>
          <cell r="W1193" t="str">
            <v>JUSTIN 8523</v>
          </cell>
        </row>
        <row r="1194">
          <cell r="A1194" t="str">
            <v>JUSTIN 8523brown</v>
          </cell>
          <cell r="I1194" t="str">
            <v>100% акрил</v>
          </cell>
          <cell r="W1194" t="str">
            <v>JUSTIN 8523</v>
          </cell>
        </row>
        <row r="1195">
          <cell r="A1195" t="str">
            <v>JUSTIN 8523navy</v>
          </cell>
          <cell r="I1195" t="str">
            <v>100% акрил</v>
          </cell>
          <cell r="W1195" t="str">
            <v>JUSTIN 8523</v>
          </cell>
        </row>
        <row r="1196">
          <cell r="A1196" t="str">
            <v>JUSTIN 8523pink</v>
          </cell>
          <cell r="I1196" t="str">
            <v>100% акрил</v>
          </cell>
          <cell r="W1196" t="str">
            <v>JUSTIN 8523</v>
          </cell>
        </row>
        <row r="1197">
          <cell r="A1197" t="str">
            <v>JUSTIN 8533black</v>
          </cell>
          <cell r="I1197" t="str">
            <v>70% акрил - 30% шерсть</v>
          </cell>
          <cell r="W1197" t="str">
            <v>JUSTIN 8533</v>
          </cell>
        </row>
        <row r="1198">
          <cell r="A1198" t="str">
            <v>JUSTIN 8533charcoal</v>
          </cell>
          <cell r="I1198" t="str">
            <v>70% акрил - 30% шерсть</v>
          </cell>
          <cell r="W1198" t="str">
            <v>JUSTIN 8533</v>
          </cell>
        </row>
        <row r="1199">
          <cell r="A1199" t="str">
            <v>JUSTIN 8533grey</v>
          </cell>
          <cell r="I1199" t="str">
            <v>70% акрил - 30% шерсть</v>
          </cell>
          <cell r="W1199" t="str">
            <v>JUSTIN 8533</v>
          </cell>
        </row>
        <row r="1200">
          <cell r="A1200" t="str">
            <v>JUSTIN 8534black</v>
          </cell>
          <cell r="I1200" t="str">
            <v>70% акрил - 30% шерсть</v>
          </cell>
          <cell r="W1200" t="str">
            <v>JUSTIN 8534</v>
          </cell>
        </row>
        <row r="1201">
          <cell r="A1201" t="str">
            <v>JUSTIN 8534navy</v>
          </cell>
          <cell r="I1201" t="str">
            <v>70% акрил - 30% шерсть</v>
          </cell>
          <cell r="W1201" t="str">
            <v>JUSTIN 8534</v>
          </cell>
        </row>
        <row r="1202">
          <cell r="A1202" t="str">
            <v>JUSTIN 8538khaki</v>
          </cell>
          <cell r="I1202" t="str">
            <v>100% акрил</v>
          </cell>
          <cell r="W1202" t="str">
            <v>JUSTIN 8538</v>
          </cell>
        </row>
        <row r="1203">
          <cell r="A1203" t="str">
            <v>JUSTIN 8538purple</v>
          </cell>
          <cell r="I1203" t="str">
            <v>100% акрил</v>
          </cell>
          <cell r="W1203" t="str">
            <v>JUSTIN 8538</v>
          </cell>
        </row>
        <row r="1204">
          <cell r="A1204" t="str">
            <v>JUSTIN 8538yellow</v>
          </cell>
          <cell r="I1204" t="str">
            <v>100% акрил</v>
          </cell>
          <cell r="W1204" t="str">
            <v>JUSTIN 8538</v>
          </cell>
        </row>
        <row r="1205">
          <cell r="A1205" t="str">
            <v>JUSTIN 8540black</v>
          </cell>
          <cell r="I1205" t="str">
            <v>100% акрил</v>
          </cell>
          <cell r="W1205" t="str">
            <v>JUSTIN 8540</v>
          </cell>
        </row>
        <row r="1206">
          <cell r="A1206" t="str">
            <v>JUSTIN 8540blue</v>
          </cell>
          <cell r="I1206" t="str">
            <v>100% акрил</v>
          </cell>
          <cell r="W1206" t="str">
            <v>JUSTIN 8540</v>
          </cell>
        </row>
        <row r="1207">
          <cell r="A1207" t="str">
            <v>JUSTIN 8540khaki</v>
          </cell>
          <cell r="I1207" t="str">
            <v>100% акрил</v>
          </cell>
          <cell r="W1207" t="str">
            <v>JUSTIN 8540</v>
          </cell>
        </row>
        <row r="1208">
          <cell r="A1208" t="str">
            <v>JUSTIN 8541black</v>
          </cell>
          <cell r="I1208" t="str">
            <v>100% акрил</v>
          </cell>
          <cell r="W1208" t="str">
            <v>JUSTIN 8541</v>
          </cell>
        </row>
        <row r="1209">
          <cell r="A1209" t="str">
            <v>JUSTIN 8541offwhite</v>
          </cell>
          <cell r="I1209" t="str">
            <v>100% акрил</v>
          </cell>
          <cell r="W1209" t="str">
            <v>JUSTIN 8541</v>
          </cell>
        </row>
        <row r="1210">
          <cell r="A1210" t="str">
            <v>JUSTIN 8541pink</v>
          </cell>
          <cell r="I1210" t="str">
            <v>100% акрил</v>
          </cell>
          <cell r="W1210" t="str">
            <v>JUSTIN 8541</v>
          </cell>
        </row>
        <row r="1211">
          <cell r="A1211" t="str">
            <v>LOUISE 001white</v>
          </cell>
          <cell r="I1211" t="str">
            <v>70% полиамид - 17% акрил - 13% мохер</v>
          </cell>
          <cell r="W1211" t="str">
            <v>LOUISE 001</v>
          </cell>
        </row>
        <row r="1212">
          <cell r="A1212" t="str">
            <v>LOUISE 004white</v>
          </cell>
          <cell r="I1212" t="str">
            <v>100% шерсть</v>
          </cell>
          <cell r="W1212" t="str">
            <v>LOUISE 004</v>
          </cell>
        </row>
        <row r="1213">
          <cell r="A1213" t="str">
            <v>LOUISE 007white</v>
          </cell>
          <cell r="I1213" t="str">
            <v>50% шерсть - 50% акрил</v>
          </cell>
          <cell r="W1213" t="str">
            <v>LOUISE 007</v>
          </cell>
        </row>
        <row r="1214">
          <cell r="A1214" t="str">
            <v>LOUISE 008grey</v>
          </cell>
          <cell r="I1214" t="str">
            <v>50% шерсть - 50% акрил</v>
          </cell>
          <cell r="W1214" t="str">
            <v>LOUISE 008</v>
          </cell>
        </row>
        <row r="1215">
          <cell r="A1215" t="str">
            <v>LOUISE 010charcoal</v>
          </cell>
          <cell r="I1215" t="str">
            <v>50% шерсть - 50% акрил</v>
          </cell>
          <cell r="W1215" t="str">
            <v>LOUISE 010</v>
          </cell>
        </row>
        <row r="1216">
          <cell r="A1216" t="str">
            <v>LOUISE 010grey</v>
          </cell>
          <cell r="I1216" t="str">
            <v>50% шерсть - 50% акрил</v>
          </cell>
          <cell r="W1216" t="str">
            <v>LOUISE 010</v>
          </cell>
        </row>
        <row r="1217">
          <cell r="A1217" t="str">
            <v>LOUISE 011grey</v>
          </cell>
          <cell r="I1217" t="str">
            <v>50% шерсть - 50% акрил</v>
          </cell>
          <cell r="W1217" t="str">
            <v>LOUISE 011</v>
          </cell>
        </row>
        <row r="1218">
          <cell r="A1218" t="str">
            <v>LOUISE 011pearl</v>
          </cell>
          <cell r="I1218" t="str">
            <v>50% шерсть - 50% акрил</v>
          </cell>
          <cell r="W1218" t="str">
            <v>LOUISE 011</v>
          </cell>
        </row>
        <row r="1219">
          <cell r="A1219" t="str">
            <v>LOUISE 011taupe</v>
          </cell>
          <cell r="I1219" t="str">
            <v>50% шерсть - 50% акрил</v>
          </cell>
          <cell r="W1219" t="str">
            <v>LOUISE 011</v>
          </cell>
        </row>
        <row r="1220">
          <cell r="A1220" t="str">
            <v>LOUISE 013blue</v>
          </cell>
          <cell r="I1220" t="str">
            <v>57% шерсть - 22% акрил - 11% полиамид - 10% полиамид</v>
          </cell>
          <cell r="W1220" t="str">
            <v>LOUISE 013</v>
          </cell>
        </row>
        <row r="1221">
          <cell r="A1221" t="str">
            <v>MAGGY 8111beige</v>
          </cell>
          <cell r="I1221" t="str">
            <v>30% шерсть - 70% акрил</v>
          </cell>
          <cell r="W1221" t="str">
            <v>MAGGY 8111</v>
          </cell>
        </row>
        <row r="1222">
          <cell r="A1222" t="str">
            <v>MAGGY 8111black</v>
          </cell>
          <cell r="I1222" t="str">
            <v>30% шерсть - 70% акрил</v>
          </cell>
          <cell r="W1222" t="str">
            <v>MAGGY 8111</v>
          </cell>
        </row>
        <row r="1223">
          <cell r="A1223" t="str">
            <v>MAGGY 8111grey</v>
          </cell>
          <cell r="I1223" t="str">
            <v>70% акрил - 30% шерсть</v>
          </cell>
          <cell r="W1223" t="str">
            <v>MAGGY 8111</v>
          </cell>
        </row>
        <row r="1224">
          <cell r="A1224" t="str">
            <v>MAGGY 8165beige</v>
          </cell>
          <cell r="I1224" t="str">
            <v>30% шерсть - 70% акрил</v>
          </cell>
          <cell r="W1224" t="str">
            <v>MAGGY 8165</v>
          </cell>
        </row>
        <row r="1225">
          <cell r="A1225" t="str">
            <v>MAGGY 8165black</v>
          </cell>
          <cell r="I1225" t="str">
            <v>30% шерсть - 70% акрил</v>
          </cell>
          <cell r="W1225" t="str">
            <v>MAGGY 8165</v>
          </cell>
        </row>
        <row r="1226">
          <cell r="A1226" t="str">
            <v>MAGGY 8165blue</v>
          </cell>
          <cell r="I1226" t="str">
            <v>70% акрил - 30% шерсть</v>
          </cell>
          <cell r="W1226" t="str">
            <v>MAGGY 8165</v>
          </cell>
        </row>
        <row r="1227">
          <cell r="A1227" t="str">
            <v>MAGGY 8165taupe</v>
          </cell>
          <cell r="I1227" t="str">
            <v>30% шерсть - 70% акрил</v>
          </cell>
          <cell r="W1227" t="str">
            <v>MAGGY 8165</v>
          </cell>
        </row>
        <row r="1228">
          <cell r="A1228" t="str">
            <v>MAGGY 8165white</v>
          </cell>
          <cell r="I1228" t="str">
            <v>30% шерсть - 70% акрил</v>
          </cell>
          <cell r="W1228" t="str">
            <v>MAGGY 8165</v>
          </cell>
        </row>
        <row r="1229">
          <cell r="A1229" t="str">
            <v>MAGGY 8179raspberry</v>
          </cell>
          <cell r="I1229" t="str">
            <v>30% шерсть - 70% акрил</v>
          </cell>
          <cell r="W1229" t="str">
            <v>MAGGY 8179</v>
          </cell>
        </row>
        <row r="1230">
          <cell r="A1230" t="str">
            <v>MAGGY 8520black</v>
          </cell>
          <cell r="I1230" t="str">
            <v>70% акрил - 30% шерсть</v>
          </cell>
          <cell r="W1230" t="str">
            <v>MAGGY 8520</v>
          </cell>
        </row>
        <row r="1231">
          <cell r="A1231" t="str">
            <v>MAGGY 8520white</v>
          </cell>
          <cell r="I1231" t="str">
            <v>30% шерсть - 70% акрил</v>
          </cell>
          <cell r="W1231" t="str">
            <v>MAGGY 8520</v>
          </cell>
        </row>
        <row r="1232">
          <cell r="A1232" t="str">
            <v>MAGGY 8528beige</v>
          </cell>
          <cell r="I1232" t="str">
            <v>30% шерсть - 70% акрил</v>
          </cell>
          <cell r="W1232" t="str">
            <v>MAGGY 8528</v>
          </cell>
        </row>
        <row r="1233">
          <cell r="A1233" t="str">
            <v>MAGGY 8528putty</v>
          </cell>
          <cell r="I1233" t="str">
            <v>30% шерсть - 70% акрил</v>
          </cell>
          <cell r="W1233" t="str">
            <v>MAGGY 8528</v>
          </cell>
        </row>
        <row r="1234">
          <cell r="A1234" t="str">
            <v>MERYL W17white</v>
          </cell>
          <cell r="I1234" t="str">
            <v>100% акрил</v>
          </cell>
          <cell r="W1234" t="str">
            <v>MERYL W17</v>
          </cell>
        </row>
        <row r="1235">
          <cell r="A1235" t="str">
            <v>B-4300black</v>
          </cell>
          <cell r="I1235" t="str">
            <v>100% полиэстер</v>
          </cell>
          <cell r="W1235" t="str">
            <v>B-4300</v>
          </cell>
        </row>
        <row r="1236">
          <cell r="A1236" t="str">
            <v>B-4300dark grey</v>
          </cell>
          <cell r="I1236" t="str">
            <v>100% полиэстер</v>
          </cell>
          <cell r="W1236" t="str">
            <v>B-4300</v>
          </cell>
        </row>
        <row r="1237">
          <cell r="A1237" t="str">
            <v>B-4300fushia</v>
          </cell>
          <cell r="I1237" t="str">
            <v>100% полиэстер</v>
          </cell>
          <cell r="W1237" t="str">
            <v>B-4300</v>
          </cell>
        </row>
        <row r="1238">
          <cell r="A1238" t="str">
            <v>B-4300green</v>
          </cell>
          <cell r="I1238" t="str">
            <v>100% полиэстер</v>
          </cell>
          <cell r="W1238" t="str">
            <v>B-4300</v>
          </cell>
        </row>
        <row r="1239">
          <cell r="A1239" t="str">
            <v>B-4300offwhite</v>
          </cell>
          <cell r="I1239" t="str">
            <v>100% полиэстер</v>
          </cell>
          <cell r="W1239" t="str">
            <v>B-4300</v>
          </cell>
        </row>
        <row r="1240">
          <cell r="A1240" t="str">
            <v>B-4300red</v>
          </cell>
          <cell r="I1240" t="str">
            <v>100% полиэстер</v>
          </cell>
          <cell r="W1240" t="str">
            <v>B-4300</v>
          </cell>
        </row>
        <row r="1241">
          <cell r="A1241" t="str">
            <v>BRIDGE W17006beige</v>
          </cell>
          <cell r="I1241" t="str">
            <v>100% полиэстер</v>
          </cell>
          <cell r="W1241" t="str">
            <v>BRIDGE W17006</v>
          </cell>
        </row>
        <row r="1242">
          <cell r="A1242" t="str">
            <v>BRIDGE W17006blue</v>
          </cell>
          <cell r="I1242" t="str">
            <v>100% вискоза</v>
          </cell>
          <cell r="W1242" t="str">
            <v>BRIDGE W17006</v>
          </cell>
        </row>
        <row r="1243">
          <cell r="A1243" t="str">
            <v>EDMOND 005black</v>
          </cell>
          <cell r="I1243" t="str">
            <v>100% шерсть</v>
          </cell>
          <cell r="W1243" t="str">
            <v>EDMOND 005</v>
          </cell>
        </row>
        <row r="1244">
          <cell r="A1244" t="str">
            <v>EDMOND 005navy</v>
          </cell>
          <cell r="I1244" t="str">
            <v>100% шерсть</v>
          </cell>
          <cell r="W1244" t="str">
            <v>EDMOND 005</v>
          </cell>
        </row>
        <row r="1245">
          <cell r="A1245" t="str">
            <v>FREEZE 4301navy</v>
          </cell>
          <cell r="I1245" t="str">
            <v>100% полиэстер</v>
          </cell>
          <cell r="W1245" t="str">
            <v>FREEZE 4301</v>
          </cell>
        </row>
        <row r="1246">
          <cell r="A1246" t="str">
            <v>JUSTIN 8120black</v>
          </cell>
          <cell r="I1246" t="str">
            <v>30% шерсть - 70% акрил</v>
          </cell>
          <cell r="W1246" t="str">
            <v>JUSTIN 8120</v>
          </cell>
        </row>
        <row r="1247">
          <cell r="A1247" t="str">
            <v>JUSTIN 8120grey</v>
          </cell>
          <cell r="I1247" t="str">
            <v>30% шерсть - 70% акрил</v>
          </cell>
          <cell r="W1247" t="str">
            <v>JUSTIN 8120</v>
          </cell>
        </row>
        <row r="1248">
          <cell r="A1248" t="str">
            <v>JUSTIN 8120navy</v>
          </cell>
          <cell r="I1248" t="str">
            <v>30% шерсть - 70% акрил</v>
          </cell>
          <cell r="W1248" t="str">
            <v>JUSTIN 8120</v>
          </cell>
        </row>
        <row r="1249">
          <cell r="A1249" t="str">
            <v>JUSTIN 8120offwhite</v>
          </cell>
          <cell r="I1249" t="str">
            <v>30% шерсть - 70% акрил</v>
          </cell>
          <cell r="W1249" t="str">
            <v>JUSTIN 8120</v>
          </cell>
        </row>
        <row r="1250">
          <cell r="A1250" t="str">
            <v>JUSTIN 8120pearl</v>
          </cell>
          <cell r="I1250" t="str">
            <v>70% акрил - 30% шерсть</v>
          </cell>
          <cell r="W1250" t="str">
            <v>JUSTIN 8120</v>
          </cell>
        </row>
        <row r="1251">
          <cell r="A1251" t="str">
            <v>JUSTIN 8120putty</v>
          </cell>
          <cell r="I1251" t="str">
            <v>30% шерсть - 70% акрил</v>
          </cell>
          <cell r="W1251" t="str">
            <v>JUSTIN 8120</v>
          </cell>
        </row>
        <row r="1252">
          <cell r="A1252" t="str">
            <v>JUSTIN 8120raspberry</v>
          </cell>
          <cell r="I1252" t="str">
            <v>30% шерсть - 70% акрил</v>
          </cell>
          <cell r="W1252" t="str">
            <v>JUSTIN 8120</v>
          </cell>
        </row>
        <row r="1253">
          <cell r="A1253" t="str">
            <v>JUSTIN 8120taupe</v>
          </cell>
          <cell r="I1253" t="str">
            <v>30% шерсть - 70% акрил</v>
          </cell>
          <cell r="W1253" t="str">
            <v>JUSTIN 8120</v>
          </cell>
        </row>
        <row r="1254">
          <cell r="A1254" t="str">
            <v>JUSTIN 8208black</v>
          </cell>
          <cell r="I1254" t="str">
            <v>30% шерсть - 70% акрил</v>
          </cell>
          <cell r="W1254" t="str">
            <v>JUSTIN 8208</v>
          </cell>
        </row>
        <row r="1255">
          <cell r="A1255" t="str">
            <v>JUSTIN 8208grey</v>
          </cell>
          <cell r="I1255" t="str">
            <v>30% шерсть - 70% акрил</v>
          </cell>
          <cell r="W1255" t="str">
            <v>JUSTIN 8208</v>
          </cell>
        </row>
        <row r="1256">
          <cell r="A1256" t="str">
            <v>JUSTIN 8208navy</v>
          </cell>
          <cell r="I1256" t="str">
            <v>30% шерсть - 70% акрил</v>
          </cell>
          <cell r="W1256" t="str">
            <v>JUSTIN 8208</v>
          </cell>
        </row>
        <row r="1257">
          <cell r="A1257" t="str">
            <v>JUSTIN 8208offwhite</v>
          </cell>
          <cell r="I1257" t="str">
            <v>30% шерсть - 70% акрил</v>
          </cell>
          <cell r="W1257" t="str">
            <v>JUSTIN 8208</v>
          </cell>
        </row>
        <row r="1258">
          <cell r="A1258" t="str">
            <v>JUSTIN 8208pearl</v>
          </cell>
          <cell r="I1258" t="str">
            <v>30% шерсть - 70% акрил</v>
          </cell>
          <cell r="W1258" t="str">
            <v>JUSTIN 8208</v>
          </cell>
        </row>
        <row r="1259">
          <cell r="A1259" t="str">
            <v>JUSTIN 8208putty</v>
          </cell>
          <cell r="I1259" t="str">
            <v>30% шерсть - 70% акрил</v>
          </cell>
          <cell r="W1259" t="str">
            <v>JUSTIN 8208</v>
          </cell>
        </row>
        <row r="1260">
          <cell r="A1260" t="str">
            <v>JUSTIN 8208taupe</v>
          </cell>
          <cell r="I1260" t="str">
            <v>30% шерсть - 70% акрил</v>
          </cell>
          <cell r="W1260" t="str">
            <v>JUSTIN 8208</v>
          </cell>
        </row>
        <row r="1261">
          <cell r="A1261" t="str">
            <v>JUSTIN 8531grey</v>
          </cell>
          <cell r="I1261" t="str">
            <v>30% шерсть - 70% акрил</v>
          </cell>
          <cell r="W1261" t="str">
            <v>JUSTIN 8531</v>
          </cell>
        </row>
        <row r="1262">
          <cell r="A1262" t="str">
            <v>MAGGY 8513beige</v>
          </cell>
          <cell r="I1262" t="str">
            <v>30% шерсть - 70% акрил</v>
          </cell>
          <cell r="W1262" t="str">
            <v>MAGGY 8513</v>
          </cell>
        </row>
        <row r="1263">
          <cell r="A1263" t="str">
            <v>MAGGY 8513blue</v>
          </cell>
          <cell r="I1263" t="str">
            <v>30% шерсть - 70% акрил</v>
          </cell>
          <cell r="W1263" t="str">
            <v>MAGGY 8513</v>
          </cell>
        </row>
        <row r="1264">
          <cell r="A1264" t="str">
            <v>MAGGY 8513taupe</v>
          </cell>
          <cell r="I1264" t="str">
            <v>30% шерсть - 70% акрил</v>
          </cell>
          <cell r="W1264" t="str">
            <v>MAGGY 8513</v>
          </cell>
        </row>
        <row r="1265">
          <cell r="A1265" t="str">
            <v>MAGGY 8513white</v>
          </cell>
          <cell r="I1265" t="str">
            <v>30% шерсть - 70% акрил</v>
          </cell>
          <cell r="W1265" t="str">
            <v>MAGGY 8513</v>
          </cell>
        </row>
        <row r="1266">
          <cell r="A1266" t="str">
            <v>MAGGY 8521burgundy</v>
          </cell>
          <cell r="I1266" t="str">
            <v>30% шерсть - 70% акрил</v>
          </cell>
          <cell r="W1266" t="str">
            <v>MAGGY 8521</v>
          </cell>
        </row>
        <row r="1267">
          <cell r="A1267" t="str">
            <v>MAGGY 8521white</v>
          </cell>
          <cell r="I1267" t="str">
            <v>30% шерсть - 70% акрил</v>
          </cell>
          <cell r="W1267" t="str">
            <v>MAGGY 8521</v>
          </cell>
        </row>
        <row r="1268">
          <cell r="A1268" t="str">
            <v>MAGGY 8527grey</v>
          </cell>
          <cell r="I1268" t="str">
            <v>30% шерсть - 70% акрил</v>
          </cell>
          <cell r="W1268" t="str">
            <v>MAGGY 8527</v>
          </cell>
        </row>
        <row r="1269">
          <cell r="A1269" t="str">
            <v>MAGGY 8527offwhite</v>
          </cell>
          <cell r="I1269" t="str">
            <v>30% шерсть - 70% акрил</v>
          </cell>
          <cell r="W1269" t="str">
            <v>MAGGY 8527</v>
          </cell>
        </row>
        <row r="1270">
          <cell r="A1270" t="str">
            <v>MAGGY 8527pearl</v>
          </cell>
          <cell r="I1270" t="str">
            <v>30% шерсть - 70% акрил</v>
          </cell>
          <cell r="W1270" t="str">
            <v>MAGGY 8527</v>
          </cell>
        </row>
        <row r="1271">
          <cell r="A1271" t="str">
            <v>MAGGY 8527putty</v>
          </cell>
          <cell r="I1271" t="str">
            <v>70% акрил - 30% шерсть</v>
          </cell>
          <cell r="W1271" t="str">
            <v>MAGGY 8527</v>
          </cell>
        </row>
        <row r="1272">
          <cell r="A1272" t="str">
            <v>MAGGY 8527taupe</v>
          </cell>
          <cell r="I1272" t="str">
            <v>30% шерсть - 70% акрил</v>
          </cell>
          <cell r="W1272" t="str">
            <v>MAGGY 8527</v>
          </cell>
        </row>
        <row r="1273">
          <cell r="A1273" t="str">
            <v>TECH 8952black</v>
          </cell>
          <cell r="I1273" t="str">
            <v>100% полиэстер</v>
          </cell>
          <cell r="W1273" t="str">
            <v>TECH 8952</v>
          </cell>
        </row>
        <row r="1274">
          <cell r="A1274" t="str">
            <v>TYRA W17white</v>
          </cell>
          <cell r="I1274" t="str">
            <v>100% акрил</v>
          </cell>
          <cell r="W1274" t="str">
            <v>TYRA W17</v>
          </cell>
        </row>
        <row r="1275">
          <cell r="A1275" t="str">
            <v>DON CASHgrey</v>
          </cell>
          <cell r="I1275" t="str">
            <v>100% шерсть</v>
          </cell>
          <cell r="W1275" t="str">
            <v>DON CASH</v>
          </cell>
        </row>
        <row r="1276">
          <cell r="A1276" t="str">
            <v>DON CASHgrey</v>
          </cell>
          <cell r="I1276" t="str">
            <v>100% шерсть</v>
          </cell>
          <cell r="W1276" t="str">
            <v>DON CASH</v>
          </cell>
        </row>
        <row r="1277">
          <cell r="A1277" t="str">
            <v>DON CASHgrey</v>
          </cell>
          <cell r="I1277" t="str">
            <v>100% шерсть</v>
          </cell>
          <cell r="W1277" t="str">
            <v>DON CASH</v>
          </cell>
        </row>
        <row r="1278">
          <cell r="A1278" t="str">
            <v>DON CASHgrey</v>
          </cell>
          <cell r="I1278" t="str">
            <v>100% шерсть</v>
          </cell>
          <cell r="W1278" t="str">
            <v>DON CASH</v>
          </cell>
        </row>
        <row r="1279">
          <cell r="A1279" t="str">
            <v>DON CREEDblue</v>
          </cell>
          <cell r="I1279" t="str">
            <v>100% шерсть</v>
          </cell>
          <cell r="W1279" t="str">
            <v>DON CREED</v>
          </cell>
        </row>
        <row r="1280">
          <cell r="A1280" t="str">
            <v>DON CREEDgrey</v>
          </cell>
          <cell r="I1280" t="str">
            <v>100% шерсть</v>
          </cell>
          <cell r="W1280" t="str">
            <v>DON CREED</v>
          </cell>
        </row>
        <row r="1281">
          <cell r="A1281" t="str">
            <v>DON CREEDgrey</v>
          </cell>
          <cell r="I1281" t="str">
            <v>100% шерсть</v>
          </cell>
          <cell r="W1281" t="str">
            <v>DON CREED</v>
          </cell>
        </row>
        <row r="1282">
          <cell r="A1282" t="str">
            <v>MAC FLEMISHorange</v>
          </cell>
          <cell r="I1282" t="str">
            <v>100% шерсть</v>
          </cell>
          <cell r="W1282" t="str">
            <v>MAC FLEMISH</v>
          </cell>
        </row>
        <row r="1283">
          <cell r="A1283" t="str">
            <v>MAC FLEMISHorange</v>
          </cell>
          <cell r="I1283" t="str">
            <v>100% шерсть</v>
          </cell>
          <cell r="W1283" t="str">
            <v>MAC FLEMISH</v>
          </cell>
        </row>
        <row r="1284">
          <cell r="A1284" t="str">
            <v>MAC FLEMISHpearl</v>
          </cell>
          <cell r="I1284" t="str">
            <v>100% шерсть</v>
          </cell>
          <cell r="W1284" t="str">
            <v>MAC FLEMISH</v>
          </cell>
        </row>
        <row r="1285">
          <cell r="A1285" t="str">
            <v>MAC FLEMISHpearl</v>
          </cell>
          <cell r="I1285" t="str">
            <v>100% шерсть</v>
          </cell>
          <cell r="W1285" t="str">
            <v>MAC FLEMISH</v>
          </cell>
        </row>
        <row r="1286">
          <cell r="A1286" t="str">
            <v>MAC FLEMISHpearl</v>
          </cell>
          <cell r="I1286" t="str">
            <v>100% шерсть</v>
          </cell>
          <cell r="W1286" t="str">
            <v>MAC FLEMISH</v>
          </cell>
        </row>
        <row r="1287">
          <cell r="A1287" t="str">
            <v>MAC FLEMISHpetrol blue</v>
          </cell>
          <cell r="I1287" t="str">
            <v>100% шерсть</v>
          </cell>
          <cell r="W1287" t="str">
            <v>MAC FLEMISH</v>
          </cell>
        </row>
        <row r="1288">
          <cell r="A1288" t="str">
            <v>MAC FLEMISHpetrol blue</v>
          </cell>
          <cell r="I1288" t="str">
            <v>100% шерсть</v>
          </cell>
          <cell r="W1288" t="str">
            <v>MAC FLEMISH</v>
          </cell>
        </row>
        <row r="1289">
          <cell r="A1289" t="str">
            <v>MAC SOFTbrown</v>
          </cell>
          <cell r="I1289" t="str">
            <v>100% шерсть</v>
          </cell>
          <cell r="W1289" t="str">
            <v>MAC SOFT</v>
          </cell>
        </row>
        <row r="1290">
          <cell r="A1290" t="str">
            <v>MAC SOFTdark grey</v>
          </cell>
          <cell r="I1290" t="str">
            <v>100% шерсть</v>
          </cell>
          <cell r="W1290" t="str">
            <v>MAC SOFT</v>
          </cell>
        </row>
        <row r="1291">
          <cell r="A1291" t="str">
            <v>MAC SOFTdark grey</v>
          </cell>
          <cell r="I1291" t="str">
            <v>100% шерсть</v>
          </cell>
          <cell r="W1291" t="str">
            <v>MAC SOFT</v>
          </cell>
        </row>
        <row r="1292">
          <cell r="A1292" t="str">
            <v>MAC SOFTdark grey</v>
          </cell>
          <cell r="I1292" t="str">
            <v>100% шерсть</v>
          </cell>
          <cell r="W1292" t="str">
            <v>MAC SOFT</v>
          </cell>
        </row>
        <row r="1293">
          <cell r="A1293" t="str">
            <v>MAC SOFTdark grey</v>
          </cell>
          <cell r="I1293" t="str">
            <v>100% шерсть</v>
          </cell>
          <cell r="W1293" t="str">
            <v>MAC SOFT</v>
          </cell>
        </row>
        <row r="1294">
          <cell r="A1294" t="str">
            <v>MAC SOFTgrey</v>
          </cell>
          <cell r="I1294" t="str">
            <v>100% шерсть</v>
          </cell>
          <cell r="W1294" t="str">
            <v>MAC SOFT</v>
          </cell>
        </row>
        <row r="1295">
          <cell r="A1295" t="str">
            <v>MAC SOFTgrey</v>
          </cell>
          <cell r="I1295" t="str">
            <v>100% шерсть</v>
          </cell>
          <cell r="W1295" t="str">
            <v>MAC SOFT</v>
          </cell>
        </row>
        <row r="1296">
          <cell r="A1296" t="str">
            <v>MAC SOFTgrey</v>
          </cell>
          <cell r="I1296" t="str">
            <v>100% шерсть</v>
          </cell>
          <cell r="W1296" t="str">
            <v>MAC SOFT</v>
          </cell>
        </row>
        <row r="1297">
          <cell r="A1297" t="str">
            <v>MAC SOFTgrey</v>
          </cell>
          <cell r="I1297" t="str">
            <v>100% шерсть</v>
          </cell>
          <cell r="W1297" t="str">
            <v>MAC SOFT</v>
          </cell>
        </row>
        <row r="1298">
          <cell r="A1298" t="str">
            <v>FREEZE 3610fuchsia</v>
          </cell>
          <cell r="I1298" t="str">
            <v>100% полиэстер</v>
          </cell>
          <cell r="W1298" t="str">
            <v>FREEZE 3610</v>
          </cell>
        </row>
        <row r="1299">
          <cell r="A1299" t="str">
            <v>FREEZE 3610fuchsia</v>
          </cell>
          <cell r="I1299" t="str">
            <v>100% полиэстер</v>
          </cell>
          <cell r="W1299" t="str">
            <v>FREEZE 3610</v>
          </cell>
        </row>
        <row r="1300">
          <cell r="A1300" t="str">
            <v>FREEZE 3610black</v>
          </cell>
          <cell r="I1300" t="str">
            <v>100% полиэстер</v>
          </cell>
          <cell r="W1300" t="str">
            <v>FREEZE 3610</v>
          </cell>
        </row>
        <row r="1301">
          <cell r="A1301" t="str">
            <v>FREEZE 3610black</v>
          </cell>
          <cell r="I1301" t="str">
            <v>100% полиэстер</v>
          </cell>
          <cell r="W1301" t="str">
            <v>FREEZE 3610</v>
          </cell>
        </row>
        <row r="1302">
          <cell r="A1302" t="str">
            <v>FREEZE 3622dark grey</v>
          </cell>
          <cell r="I1302" t="str">
            <v>100% полиэстер</v>
          </cell>
          <cell r="W1302" t="str">
            <v>FREEZE 3622</v>
          </cell>
        </row>
        <row r="1303">
          <cell r="A1303" t="str">
            <v>FREEZE 3622dark grey</v>
          </cell>
          <cell r="I1303" t="str">
            <v>100% полиэстер</v>
          </cell>
          <cell r="W1303" t="str">
            <v>FREEZE 3622</v>
          </cell>
        </row>
        <row r="1304">
          <cell r="A1304" t="str">
            <v>FREEZE 4108fuchsia</v>
          </cell>
          <cell r="I1304" t="str">
            <v>100% полиэстер</v>
          </cell>
          <cell r="W1304" t="str">
            <v>FREEZE 4108</v>
          </cell>
        </row>
        <row r="1305">
          <cell r="A1305" t="str">
            <v>FREEZE 4108blue</v>
          </cell>
          <cell r="I1305" t="str">
            <v>100% полиэстер</v>
          </cell>
          <cell r="W1305" t="str">
            <v>FREEZE 4108</v>
          </cell>
        </row>
        <row r="1306">
          <cell r="A1306" t="str">
            <v>FREEZE 4108dark grey</v>
          </cell>
          <cell r="I1306" t="str">
            <v>100% полиэстер</v>
          </cell>
          <cell r="W1306" t="str">
            <v>FREEZE 4108</v>
          </cell>
        </row>
        <row r="1307">
          <cell r="A1307" t="str">
            <v>FREEZE 4108greenanise</v>
          </cell>
          <cell r="I1307" t="str">
            <v>100% полиэстер</v>
          </cell>
          <cell r="W1307" t="str">
            <v>FREEZE 4108</v>
          </cell>
        </row>
        <row r="1308">
          <cell r="A1308" t="str">
            <v>4315black</v>
          </cell>
          <cell r="I1308" t="str">
            <v>100% шелк</v>
          </cell>
          <cell r="W1308" t="str">
            <v>4315</v>
          </cell>
        </row>
        <row r="1309">
          <cell r="A1309" t="str">
            <v>FREEZE 4200olive</v>
          </cell>
          <cell r="I1309" t="str">
            <v>100% полиэстер</v>
          </cell>
          <cell r="W1309" t="str">
            <v>FREEZE 4200</v>
          </cell>
        </row>
        <row r="1310">
          <cell r="A1310" t="str">
            <v>4451black</v>
          </cell>
          <cell r="I1310" t="str">
            <v>100% полиэстер</v>
          </cell>
          <cell r="W1310" t="str">
            <v>4451</v>
          </cell>
        </row>
        <row r="1311">
          <cell r="A1311" t="str">
            <v>9001brown</v>
          </cell>
          <cell r="I1311" t="str">
            <v>100% нейлон</v>
          </cell>
          <cell r="W1311" t="str">
            <v>9001</v>
          </cell>
        </row>
        <row r="1312">
          <cell r="A1312" t="str">
            <v>9001brown</v>
          </cell>
          <cell r="I1312" t="str">
            <v>100% нейлон</v>
          </cell>
          <cell r="W1312" t="str">
            <v>9001</v>
          </cell>
        </row>
        <row r="1313">
          <cell r="A1313" t="str">
            <v>9001brown</v>
          </cell>
          <cell r="I1313" t="str">
            <v>100% нейлон</v>
          </cell>
          <cell r="W1313" t="str">
            <v>9001</v>
          </cell>
        </row>
        <row r="1314">
          <cell r="A1314" t="str">
            <v>9001brown</v>
          </cell>
          <cell r="I1314" t="str">
            <v>100% нейлон</v>
          </cell>
          <cell r="W1314" t="str">
            <v>9001</v>
          </cell>
        </row>
        <row r="1315">
          <cell r="A1315" t="str">
            <v>PYROP 002black</v>
          </cell>
          <cell r="I1315" t="str">
            <v>50% полиэстер - 50% акрил</v>
          </cell>
          <cell r="W1315" t="str">
            <v>PYROP 002</v>
          </cell>
        </row>
        <row r="1316">
          <cell r="A1316" t="str">
            <v>PYROP 003grey</v>
          </cell>
          <cell r="I1316" t="str">
            <v>100% акрил</v>
          </cell>
          <cell r="W1316" t="str">
            <v>PYROP 003</v>
          </cell>
        </row>
        <row r="1317">
          <cell r="A1317" t="str">
            <v>PYROP 003black</v>
          </cell>
          <cell r="I1317" t="str">
            <v>100% акрил</v>
          </cell>
          <cell r="W1317" t="str">
            <v>PYROP 003</v>
          </cell>
        </row>
        <row r="1318">
          <cell r="A1318" t="str">
            <v>PYROP 003white</v>
          </cell>
          <cell r="I1318" t="str">
            <v>100% акрил</v>
          </cell>
          <cell r="W1318" t="str">
            <v>PYROP 003</v>
          </cell>
        </row>
        <row r="1319">
          <cell r="A1319" t="str">
            <v>TYRA 001black</v>
          </cell>
          <cell r="I1319" t="str">
            <v>100% акрил</v>
          </cell>
          <cell r="W1319" t="str">
            <v>TYRA 001</v>
          </cell>
        </row>
        <row r="1320">
          <cell r="A1320" t="str">
            <v>TYRA 001white</v>
          </cell>
          <cell r="I1320" t="str">
            <v>100% акрил</v>
          </cell>
          <cell r="W1320" t="str">
            <v>TYRA 001</v>
          </cell>
        </row>
        <row r="1321">
          <cell r="A1321" t="str">
            <v>TYRA 001grey</v>
          </cell>
          <cell r="I1321" t="str">
            <v>100% акрил</v>
          </cell>
          <cell r="W1321" t="str">
            <v>TYRA 001</v>
          </cell>
        </row>
        <row r="1322">
          <cell r="A1322" t="str">
            <v>MERYL 002white</v>
          </cell>
          <cell r="I1322" t="str">
            <v>100% акрил</v>
          </cell>
          <cell r="W1322" t="str">
            <v>MERYL 002</v>
          </cell>
        </row>
        <row r="1323">
          <cell r="A1323" t="str">
            <v>MERYL 002black</v>
          </cell>
          <cell r="I1323" t="str">
            <v>100% акрил / Подклад: 100% полиэстер</v>
          </cell>
          <cell r="W1323" t="str">
            <v>MERYL 002</v>
          </cell>
        </row>
        <row r="1324">
          <cell r="A1324" t="str">
            <v>MERYL 002grey</v>
          </cell>
          <cell r="I1324" t="str">
            <v>100% акрил</v>
          </cell>
          <cell r="W1324" t="str">
            <v>MERYL 002</v>
          </cell>
        </row>
        <row r="1325">
          <cell r="A1325" t="str">
            <v>ICE 8514grey</v>
          </cell>
          <cell r="I1325" t="str">
            <v>58% вискоза - 25% акрил - 13% полиамид - 4% ангора</v>
          </cell>
          <cell r="W1325" t="str">
            <v>ICE 8514</v>
          </cell>
        </row>
        <row r="1326">
          <cell r="A1326" t="str">
            <v>DON MIGUELbrown</v>
          </cell>
          <cell r="I1326" t="str">
            <v>100% полиэстер</v>
          </cell>
          <cell r="W1326" t="str">
            <v>DON MIGUEL</v>
          </cell>
        </row>
        <row r="1327">
          <cell r="A1327" t="str">
            <v>DON MIGUELbrown</v>
          </cell>
          <cell r="I1327" t="str">
            <v>100% полиэстер</v>
          </cell>
          <cell r="W1327" t="str">
            <v>DON MIGUEL</v>
          </cell>
        </row>
        <row r="1328">
          <cell r="A1328" t="str">
            <v>5207khaki</v>
          </cell>
          <cell r="I1328" t="str">
            <v>30% шерсть - 70% акрил</v>
          </cell>
          <cell r="W1328" t="str">
            <v>5207</v>
          </cell>
        </row>
        <row r="1329">
          <cell r="A1329" t="str">
            <v>TECH 4215black</v>
          </cell>
          <cell r="I1329" t="str">
            <v>100% полиэстер</v>
          </cell>
          <cell r="W1329" t="str">
            <v>TECH 4215</v>
          </cell>
        </row>
        <row r="1330">
          <cell r="A1330" t="str">
            <v>CONQUEST 001black</v>
          </cell>
          <cell r="I1330" t="str">
            <v>100% хлопок</v>
          </cell>
          <cell r="W1330" t="str">
            <v>CONQUEST 001</v>
          </cell>
        </row>
        <row r="1331">
          <cell r="A1331" t="str">
            <v>CONQUEST 001blue</v>
          </cell>
          <cell r="I1331" t="str">
            <v>100% хлопок</v>
          </cell>
          <cell r="W1331" t="str">
            <v>CONQUEST 001</v>
          </cell>
        </row>
        <row r="1332">
          <cell r="A1332" t="str">
            <v>CONQUEST 001grey</v>
          </cell>
          <cell r="I1332" t="str">
            <v>100% хлопок</v>
          </cell>
          <cell r="W1332" t="str">
            <v>CONQUEST 001</v>
          </cell>
        </row>
        <row r="1333">
          <cell r="A1333" t="str">
            <v>PHOEBEblack</v>
          </cell>
          <cell r="I1333" t="str">
            <v>100% шерсть</v>
          </cell>
          <cell r="W1333" t="str">
            <v>PHOEBE</v>
          </cell>
        </row>
        <row r="1334">
          <cell r="A1334" t="str">
            <v>PHOEBEburgundy</v>
          </cell>
          <cell r="I1334" t="str">
            <v>100% шерсть</v>
          </cell>
          <cell r="W1334" t="str">
            <v>PHOEBE</v>
          </cell>
        </row>
        <row r="1335">
          <cell r="A1335" t="str">
            <v>PHOEBEgrey</v>
          </cell>
          <cell r="I1335" t="str">
            <v>100% шерсть</v>
          </cell>
          <cell r="W1335" t="str">
            <v>PHOEBE</v>
          </cell>
        </row>
        <row r="1336">
          <cell r="A1336" t="str">
            <v>PHOEBEnavy</v>
          </cell>
          <cell r="I1336" t="str">
            <v>100% шерсть</v>
          </cell>
          <cell r="W1336" t="str">
            <v>PHOEBE</v>
          </cell>
        </row>
        <row r="1337">
          <cell r="A1337" t="str">
            <v>ADVANCER 002blue</v>
          </cell>
          <cell r="I1337" t="str">
            <v>50% шерсть - 50% полиэстер</v>
          </cell>
          <cell r="W1337" t="str">
            <v>ADVANCER 002</v>
          </cell>
        </row>
        <row r="1338">
          <cell r="A1338" t="str">
            <v>ADVANCER 002blue</v>
          </cell>
          <cell r="I1338" t="str">
            <v>50% шерсть - 50% полиэстер</v>
          </cell>
          <cell r="W1338" t="str">
            <v>ADVANCER 002</v>
          </cell>
        </row>
        <row r="1339">
          <cell r="A1339" t="str">
            <v>ADVANCER 002blue</v>
          </cell>
          <cell r="I1339" t="str">
            <v>50% шерсть - 50% полиэстер</v>
          </cell>
          <cell r="W1339" t="str">
            <v>ADVANCER 002</v>
          </cell>
        </row>
        <row r="1340">
          <cell r="A1340" t="str">
            <v>ADVANCER 002blue</v>
          </cell>
          <cell r="I1340" t="str">
            <v>50% шерсть - 50% полиэстер</v>
          </cell>
          <cell r="W1340" t="str">
            <v>ADVANCER 002</v>
          </cell>
        </row>
        <row r="1341">
          <cell r="A1341" t="str">
            <v>ADVANCER 002blue</v>
          </cell>
          <cell r="I1341" t="str">
            <v>50% шерсть - 50% полиэстер</v>
          </cell>
          <cell r="W1341" t="str">
            <v>ADVANCER 002</v>
          </cell>
        </row>
        <row r="1342">
          <cell r="A1342" t="str">
            <v>ADVANCER 002blue</v>
          </cell>
          <cell r="I1342" t="str">
            <v>50% шерсть - 50% полиэстер</v>
          </cell>
          <cell r="W1342" t="str">
            <v>ADVANCER 002</v>
          </cell>
        </row>
        <row r="1343">
          <cell r="A1343" t="str">
            <v>ADVANCER 002blue</v>
          </cell>
          <cell r="I1343" t="str">
            <v>50% шерсть - 50% полиэстер</v>
          </cell>
          <cell r="W1343" t="str">
            <v>ADVANCER 002</v>
          </cell>
        </row>
        <row r="1344">
          <cell r="A1344" t="str">
            <v>ADVANCER 002grey</v>
          </cell>
          <cell r="I1344" t="str">
            <v>50% шерсть - 50% полиэстер</v>
          </cell>
          <cell r="W1344" t="str">
            <v>ADVANCER 002</v>
          </cell>
        </row>
        <row r="1345">
          <cell r="A1345" t="str">
            <v>ADVANCER 002grey</v>
          </cell>
          <cell r="I1345" t="str">
            <v>50% шерсть - 50% полиэстер</v>
          </cell>
          <cell r="W1345" t="str">
            <v>ADVANCER 002</v>
          </cell>
        </row>
        <row r="1346">
          <cell r="A1346" t="str">
            <v>ADVANCER 002grey</v>
          </cell>
          <cell r="I1346" t="str">
            <v>50% шерсть - 50% полиэстер</v>
          </cell>
          <cell r="W1346" t="str">
            <v>ADVANCER 002</v>
          </cell>
        </row>
        <row r="1347">
          <cell r="A1347" t="str">
            <v>ADVANCER 002grey</v>
          </cell>
          <cell r="I1347" t="str">
            <v>50% шерсть - 50% полиэстер</v>
          </cell>
          <cell r="W1347" t="str">
            <v>ADVANCER 002</v>
          </cell>
        </row>
        <row r="1348">
          <cell r="A1348" t="str">
            <v>ADVANCER 002grey</v>
          </cell>
          <cell r="I1348" t="str">
            <v>50% шерсть - 50% полиэстер</v>
          </cell>
          <cell r="W1348" t="str">
            <v>ADVANCER 002</v>
          </cell>
        </row>
        <row r="1349">
          <cell r="A1349" t="str">
            <v>ADVANCER 002grey</v>
          </cell>
          <cell r="I1349" t="str">
            <v>50% шерсть - 50% полиэстер</v>
          </cell>
          <cell r="W1349" t="str">
            <v>ADVANCER 002</v>
          </cell>
        </row>
        <row r="1350">
          <cell r="A1350" t="str">
            <v>ADVANCER 002grey</v>
          </cell>
          <cell r="I1350" t="str">
            <v>50% шерсть - 50% полиэстер</v>
          </cell>
          <cell r="W1350" t="str">
            <v>ADVANCER 002</v>
          </cell>
        </row>
        <row r="1351">
          <cell r="A1351" t="str">
            <v>BOXER 001patchwork</v>
          </cell>
          <cell r="I1351" t="str">
            <v>100% шерсть</v>
          </cell>
          <cell r="W1351" t="str">
            <v>BOXER 001</v>
          </cell>
        </row>
        <row r="1352">
          <cell r="A1352" t="str">
            <v>BOXER 001patchwork</v>
          </cell>
          <cell r="I1352" t="str">
            <v>100% шерсть</v>
          </cell>
          <cell r="W1352" t="str">
            <v>BOXER 001</v>
          </cell>
        </row>
        <row r="1353">
          <cell r="A1353" t="str">
            <v>BOXER 001patchwork</v>
          </cell>
          <cell r="I1353" t="str">
            <v>100% шерсть</v>
          </cell>
          <cell r="W1353" t="str">
            <v>BOXER 001</v>
          </cell>
        </row>
        <row r="1354">
          <cell r="A1354" t="str">
            <v>BOXER 001patchwork</v>
          </cell>
          <cell r="I1354" t="str">
            <v>100% шерсть</v>
          </cell>
          <cell r="W1354" t="str">
            <v>BOXER 001</v>
          </cell>
        </row>
        <row r="1355">
          <cell r="A1355" t="str">
            <v>BOXER 001patchwork</v>
          </cell>
          <cell r="I1355" t="str">
            <v>100% шерсть</v>
          </cell>
          <cell r="W1355" t="str">
            <v>BOXER 001</v>
          </cell>
        </row>
        <row r="1356">
          <cell r="A1356" t="str">
            <v>BOXER 001patchwork</v>
          </cell>
          <cell r="I1356" t="str">
            <v>100% шерсть</v>
          </cell>
          <cell r="W1356" t="str">
            <v>BOXER 001</v>
          </cell>
        </row>
        <row r="1357">
          <cell r="A1357" t="str">
            <v>BOXER 004blue</v>
          </cell>
          <cell r="I1357" t="str">
            <v>50% шерсть - 50% полиэстер</v>
          </cell>
          <cell r="W1357" t="str">
            <v>BOXER 004</v>
          </cell>
        </row>
        <row r="1358">
          <cell r="A1358" t="str">
            <v>BOXER 004blue</v>
          </cell>
          <cell r="I1358" t="str">
            <v>50% шерсть - 50% полиэстер</v>
          </cell>
          <cell r="W1358" t="str">
            <v>BOXER 004</v>
          </cell>
        </row>
        <row r="1359">
          <cell r="A1359" t="str">
            <v>BOXER 004blue</v>
          </cell>
          <cell r="I1359" t="str">
            <v>50% шерсть - 50% полиэстер</v>
          </cell>
          <cell r="W1359" t="str">
            <v>BOXER 004</v>
          </cell>
        </row>
        <row r="1360">
          <cell r="A1360" t="str">
            <v>BOXER 004blue</v>
          </cell>
          <cell r="I1360" t="str">
            <v>50% шерсть - 50% полиэстер</v>
          </cell>
          <cell r="W1360" t="str">
            <v>BOXER 004</v>
          </cell>
        </row>
        <row r="1361">
          <cell r="A1361" t="str">
            <v>BOXER 004blue</v>
          </cell>
          <cell r="I1361" t="str">
            <v>50% шерсть - 50% полиэстер</v>
          </cell>
          <cell r="W1361" t="str">
            <v>BOXER 004</v>
          </cell>
        </row>
        <row r="1362">
          <cell r="A1362" t="str">
            <v>BOXER 004blue</v>
          </cell>
          <cell r="I1362" t="str">
            <v>50% шерсть - 50% полиэстер</v>
          </cell>
          <cell r="W1362" t="str">
            <v>BOXER 004</v>
          </cell>
        </row>
        <row r="1363">
          <cell r="A1363" t="str">
            <v>BOXER 004blue</v>
          </cell>
          <cell r="I1363" t="str">
            <v>50% шерсть - 50% полиэстер</v>
          </cell>
          <cell r="W1363" t="str">
            <v>BOXER 004</v>
          </cell>
        </row>
        <row r="1364">
          <cell r="A1364" t="str">
            <v>BOXER 004brown</v>
          </cell>
          <cell r="I1364" t="str">
            <v>50% шерсть - 50% полиэстер</v>
          </cell>
          <cell r="W1364" t="str">
            <v>BOXER 004</v>
          </cell>
        </row>
        <row r="1365">
          <cell r="A1365" t="str">
            <v>BOXER 004brown</v>
          </cell>
          <cell r="I1365" t="str">
            <v>50% шерсть - 50% полиэстер</v>
          </cell>
          <cell r="W1365" t="str">
            <v>BOXER 004</v>
          </cell>
        </row>
        <row r="1366">
          <cell r="A1366" t="str">
            <v>BOXER 004brown</v>
          </cell>
          <cell r="I1366" t="str">
            <v>50% шерсть - 50% полиэстер</v>
          </cell>
          <cell r="W1366" t="str">
            <v>BOXER 004</v>
          </cell>
        </row>
        <row r="1367">
          <cell r="A1367" t="str">
            <v>BOXER 004brown</v>
          </cell>
          <cell r="I1367" t="str">
            <v>50% шерсть - 50% полиэстер</v>
          </cell>
          <cell r="W1367" t="str">
            <v>BOXER 004</v>
          </cell>
        </row>
        <row r="1368">
          <cell r="A1368" t="str">
            <v>BOXER 004brown</v>
          </cell>
          <cell r="I1368" t="str">
            <v>50% шерсть - 50% полиэстер</v>
          </cell>
          <cell r="W1368" t="str">
            <v>BOXER 004</v>
          </cell>
        </row>
        <row r="1369">
          <cell r="A1369" t="str">
            <v>BOXER 004brown</v>
          </cell>
          <cell r="I1369" t="str">
            <v>50% шерсть - 50% полиэстер</v>
          </cell>
          <cell r="W1369" t="str">
            <v>BOXER 004</v>
          </cell>
        </row>
        <row r="1370">
          <cell r="A1370" t="str">
            <v>BOXER 004brown</v>
          </cell>
          <cell r="I1370" t="str">
            <v>50% шерсть - 50% полиэстер</v>
          </cell>
          <cell r="W1370" t="str">
            <v>BOXER 004</v>
          </cell>
        </row>
        <row r="1371">
          <cell r="A1371" t="str">
            <v>DISPATCH 001grey</v>
          </cell>
          <cell r="I1371" t="str">
            <v>100% шерсть</v>
          </cell>
          <cell r="W1371" t="str">
            <v>DISPATCH 001</v>
          </cell>
        </row>
        <row r="1372">
          <cell r="A1372" t="str">
            <v>DISPATCH 001grey</v>
          </cell>
          <cell r="I1372" t="str">
            <v>100% шерсть</v>
          </cell>
          <cell r="W1372" t="str">
            <v>DISPATCH 001</v>
          </cell>
        </row>
        <row r="1373">
          <cell r="A1373" t="str">
            <v>DISPATCH 001grey</v>
          </cell>
          <cell r="I1373" t="str">
            <v>100% шерсть</v>
          </cell>
          <cell r="W1373" t="str">
            <v>DISPATCH 001</v>
          </cell>
        </row>
        <row r="1374">
          <cell r="A1374" t="str">
            <v>DISPATCH 001grey</v>
          </cell>
          <cell r="I1374" t="str">
            <v>100% шерсть</v>
          </cell>
          <cell r="W1374" t="str">
            <v>DISPATCH 001</v>
          </cell>
        </row>
        <row r="1375">
          <cell r="A1375" t="str">
            <v>DISPATCH 001grey</v>
          </cell>
          <cell r="I1375" t="str">
            <v>100% шерсть</v>
          </cell>
          <cell r="W1375" t="str">
            <v>DISPATCH 001</v>
          </cell>
        </row>
        <row r="1376">
          <cell r="A1376" t="str">
            <v>DISPATCH 002blue</v>
          </cell>
          <cell r="I1376" t="str">
            <v>100% шерсть</v>
          </cell>
          <cell r="W1376" t="str">
            <v>DISPATCH 002</v>
          </cell>
        </row>
        <row r="1377">
          <cell r="A1377" t="str">
            <v>DISPATCH 002blue</v>
          </cell>
          <cell r="I1377" t="str">
            <v>100% шерсть</v>
          </cell>
          <cell r="W1377" t="str">
            <v>DISPATCH 002</v>
          </cell>
        </row>
        <row r="1378">
          <cell r="A1378" t="str">
            <v>DISPATCH 002blue</v>
          </cell>
          <cell r="I1378" t="str">
            <v>100% шерсть</v>
          </cell>
          <cell r="W1378" t="str">
            <v>DISPATCH 002</v>
          </cell>
        </row>
        <row r="1379">
          <cell r="A1379" t="str">
            <v>DISPATCH 002blue</v>
          </cell>
          <cell r="I1379" t="str">
            <v>100% шерсть</v>
          </cell>
          <cell r="W1379" t="str">
            <v>DISPATCH 002</v>
          </cell>
        </row>
        <row r="1380">
          <cell r="A1380" t="str">
            <v>DISPATCH 002blue</v>
          </cell>
          <cell r="I1380" t="str">
            <v>100% шерсть</v>
          </cell>
          <cell r="W1380" t="str">
            <v>DISPATCH 002</v>
          </cell>
        </row>
        <row r="1381">
          <cell r="A1381" t="str">
            <v>DISPATCH 002blue</v>
          </cell>
          <cell r="I1381" t="str">
            <v>100% шерсть</v>
          </cell>
          <cell r="W1381" t="str">
            <v>DISPATCH 002</v>
          </cell>
        </row>
        <row r="1382">
          <cell r="A1382" t="str">
            <v>DISPATCH 002brown</v>
          </cell>
          <cell r="I1382" t="str">
            <v>100% шерсть</v>
          </cell>
          <cell r="W1382" t="str">
            <v>DISPATCH 002</v>
          </cell>
        </row>
        <row r="1383">
          <cell r="A1383" t="str">
            <v>DISPATCH 002brown</v>
          </cell>
          <cell r="I1383" t="str">
            <v>100% шерсть</v>
          </cell>
          <cell r="W1383" t="str">
            <v>DISPATCH 002</v>
          </cell>
        </row>
        <row r="1384">
          <cell r="A1384" t="str">
            <v>DISPATCH 002brown</v>
          </cell>
          <cell r="I1384" t="str">
            <v>100% шерсть</v>
          </cell>
          <cell r="W1384" t="str">
            <v>DISPATCH 002</v>
          </cell>
        </row>
        <row r="1385">
          <cell r="A1385" t="str">
            <v>DISPATCH 002grey</v>
          </cell>
          <cell r="I1385" t="str">
            <v>100% шерсть</v>
          </cell>
          <cell r="W1385" t="str">
            <v>DISPATCH 002</v>
          </cell>
        </row>
        <row r="1386">
          <cell r="A1386" t="str">
            <v>DISPATCH 002grey</v>
          </cell>
          <cell r="I1386" t="str">
            <v>100% шерсть</v>
          </cell>
          <cell r="W1386" t="str">
            <v>DISPATCH 002</v>
          </cell>
        </row>
        <row r="1387">
          <cell r="A1387" t="str">
            <v>DISPATCH 002grey</v>
          </cell>
          <cell r="I1387" t="str">
            <v>100% шерсть</v>
          </cell>
          <cell r="W1387" t="str">
            <v>DISPATCH 002</v>
          </cell>
        </row>
        <row r="1388">
          <cell r="A1388" t="str">
            <v>DISPATCH 004brown</v>
          </cell>
          <cell r="I1388" t="str">
            <v>100% шерсть</v>
          </cell>
          <cell r="W1388" t="str">
            <v>DISPATCH 004</v>
          </cell>
        </row>
        <row r="1389">
          <cell r="A1389" t="str">
            <v>DISPATCH 004brown</v>
          </cell>
          <cell r="I1389" t="str">
            <v>100% шерсть</v>
          </cell>
          <cell r="W1389" t="str">
            <v>DISPATCH 004</v>
          </cell>
        </row>
        <row r="1390">
          <cell r="A1390" t="str">
            <v>DISPATCH 004brown</v>
          </cell>
          <cell r="I1390" t="str">
            <v>100% шерсть</v>
          </cell>
          <cell r="W1390" t="str">
            <v>DISPATCH 004</v>
          </cell>
        </row>
        <row r="1391">
          <cell r="A1391" t="str">
            <v>DISPATCH 004brown</v>
          </cell>
          <cell r="I1391" t="str">
            <v>100% шерсть</v>
          </cell>
          <cell r="W1391" t="str">
            <v>DISPATCH 004</v>
          </cell>
        </row>
        <row r="1392">
          <cell r="A1392" t="str">
            <v>DISPATCH 004brown</v>
          </cell>
          <cell r="I1392" t="str">
            <v>100% шерсть</v>
          </cell>
          <cell r="W1392" t="str">
            <v>DISPATCH 004</v>
          </cell>
        </row>
        <row r="1393">
          <cell r="A1393" t="str">
            <v>DISPATCH 004brown</v>
          </cell>
          <cell r="I1393" t="str">
            <v>100% шерсть</v>
          </cell>
          <cell r="W1393" t="str">
            <v>DISPATCH 004</v>
          </cell>
        </row>
        <row r="1394">
          <cell r="A1394" t="str">
            <v>RANGE 003blue</v>
          </cell>
          <cell r="I1394" t="str">
            <v>50% шерсть - 45% полиэстер - 5% полиамид / Подклад: 100% полиэстер</v>
          </cell>
          <cell r="W1394" t="str">
            <v>RANGE 003</v>
          </cell>
        </row>
        <row r="1395">
          <cell r="A1395" t="str">
            <v>RANGE 003blue</v>
          </cell>
          <cell r="I1395" t="str">
            <v>50% шерсть - 45% полиэстер - 5% полиамид / Подклад: 100% полиэстер</v>
          </cell>
          <cell r="W1395" t="str">
            <v>RANGE 003</v>
          </cell>
        </row>
        <row r="1396">
          <cell r="A1396" t="str">
            <v>RANGE 003blue</v>
          </cell>
          <cell r="I1396" t="str">
            <v>50% шерсть - 45% полиэстер - 5% полиамид / Подклад: 100% полиэстер</v>
          </cell>
          <cell r="W1396" t="str">
            <v>RANGE 003</v>
          </cell>
        </row>
        <row r="1397">
          <cell r="A1397" t="str">
            <v>RANGE 003blue</v>
          </cell>
          <cell r="I1397" t="str">
            <v>50% шерсть - 45% полиэстер - 5% полиамид / Подклад: 100% полиэстер</v>
          </cell>
          <cell r="W1397" t="str">
            <v>RANGE 003</v>
          </cell>
        </row>
        <row r="1398">
          <cell r="A1398" t="str">
            <v>RANGE 003blue</v>
          </cell>
          <cell r="I1398" t="str">
            <v>50% шерсть - 45% полиэстер - 5% полиамид / Подклад: 100% полиэстер</v>
          </cell>
          <cell r="W1398" t="str">
            <v>RANGE 003</v>
          </cell>
        </row>
        <row r="1399">
          <cell r="A1399" t="str">
            <v>RANGE 003blue</v>
          </cell>
          <cell r="I1399" t="str">
            <v>50% шерсть - 45% полиэстер - 5% полиамид / Подклад: 100% полиэстер</v>
          </cell>
          <cell r="W1399" t="str">
            <v>RANGE 003</v>
          </cell>
        </row>
        <row r="1400">
          <cell r="A1400" t="str">
            <v>RANGE 003grey</v>
          </cell>
          <cell r="I1400" t="str">
            <v>50% шерсть - 45% полиэстер - 5% полиамид</v>
          </cell>
          <cell r="W1400" t="str">
            <v>RANGE 003</v>
          </cell>
        </row>
        <row r="1401">
          <cell r="A1401" t="str">
            <v>RANGE 003grey</v>
          </cell>
          <cell r="I1401" t="str">
            <v>50% шерсть - 45% полиэстер - 5% полиамид</v>
          </cell>
          <cell r="W1401" t="str">
            <v>RANGE 003</v>
          </cell>
        </row>
        <row r="1402">
          <cell r="A1402" t="str">
            <v>RANGE 003grey</v>
          </cell>
          <cell r="I1402" t="str">
            <v>50% шерсть - 45% полиэстер - 5% полиамид</v>
          </cell>
          <cell r="W1402" t="str">
            <v>RANGE 003</v>
          </cell>
        </row>
        <row r="1403">
          <cell r="A1403" t="str">
            <v>RANGE 003grey</v>
          </cell>
          <cell r="I1403" t="str">
            <v>50% шерсть - 45% полиэстер - 5% полиамид</v>
          </cell>
          <cell r="W1403" t="str">
            <v>RANGE 003</v>
          </cell>
        </row>
        <row r="1404">
          <cell r="A1404" t="str">
            <v>RANGE 003grey</v>
          </cell>
          <cell r="I1404" t="str">
            <v>50% шерсть - 45% полиэстер - 5% полиамид</v>
          </cell>
          <cell r="W1404" t="str">
            <v>RANGE 003</v>
          </cell>
        </row>
        <row r="1405">
          <cell r="A1405" t="str">
            <v>RANGE 003grey</v>
          </cell>
          <cell r="I1405" t="str">
            <v>50% шерсть - 45% полиэстер - 5% полиамид</v>
          </cell>
          <cell r="W1405" t="str">
            <v>RANGE 003</v>
          </cell>
        </row>
        <row r="1406">
          <cell r="A1406" t="str">
            <v>RANGE 005blue</v>
          </cell>
          <cell r="I1406" t="str">
            <v>100% шерсть</v>
          </cell>
          <cell r="W1406" t="str">
            <v>RANGE 005</v>
          </cell>
        </row>
        <row r="1407">
          <cell r="A1407" t="str">
            <v>RANGE 005blue</v>
          </cell>
          <cell r="I1407" t="str">
            <v>100% шерсть</v>
          </cell>
          <cell r="W1407" t="str">
            <v>RANGE 005</v>
          </cell>
        </row>
        <row r="1408">
          <cell r="A1408" t="str">
            <v>RANGE 005blue</v>
          </cell>
          <cell r="I1408" t="str">
            <v>100% шерсть</v>
          </cell>
          <cell r="W1408" t="str">
            <v>RANGE 005</v>
          </cell>
        </row>
        <row r="1409">
          <cell r="A1409" t="str">
            <v>RANGE 005blue</v>
          </cell>
          <cell r="I1409" t="str">
            <v>100% шерсть</v>
          </cell>
          <cell r="W1409" t="str">
            <v>RANGE 005</v>
          </cell>
        </row>
        <row r="1410">
          <cell r="A1410" t="str">
            <v>RANGE 005blue</v>
          </cell>
          <cell r="I1410" t="str">
            <v>100% шерсть</v>
          </cell>
          <cell r="W1410" t="str">
            <v>RANGE 005</v>
          </cell>
        </row>
        <row r="1411">
          <cell r="A1411" t="str">
            <v>RANGE 005blue</v>
          </cell>
          <cell r="I1411" t="str">
            <v>100% шерсть</v>
          </cell>
          <cell r="W1411" t="str">
            <v>RANGE 005</v>
          </cell>
        </row>
        <row r="1412">
          <cell r="A1412" t="str">
            <v>RANGE 005blue</v>
          </cell>
          <cell r="I1412" t="str">
            <v>100% шерсть</v>
          </cell>
          <cell r="W1412" t="str">
            <v>RANGE 005</v>
          </cell>
        </row>
        <row r="1413">
          <cell r="A1413" t="str">
            <v>RANGE 005brown</v>
          </cell>
          <cell r="I1413" t="str">
            <v>100% шерсть</v>
          </cell>
          <cell r="W1413" t="str">
            <v>RANGE 005</v>
          </cell>
        </row>
        <row r="1414">
          <cell r="A1414" t="str">
            <v>RANGE 005brown</v>
          </cell>
          <cell r="I1414" t="str">
            <v>100% шерсть</v>
          </cell>
          <cell r="W1414" t="str">
            <v>RANGE 005</v>
          </cell>
        </row>
        <row r="1415">
          <cell r="A1415" t="str">
            <v>RANGE 005brown</v>
          </cell>
          <cell r="I1415" t="str">
            <v>100% шерсть</v>
          </cell>
          <cell r="W1415" t="str">
            <v>RANGE 005</v>
          </cell>
        </row>
        <row r="1416">
          <cell r="A1416" t="str">
            <v>RANGE 005brown</v>
          </cell>
          <cell r="I1416" t="str">
            <v>100% шерсть</v>
          </cell>
          <cell r="W1416" t="str">
            <v>RANGE 005</v>
          </cell>
        </row>
        <row r="1417">
          <cell r="A1417" t="str">
            <v>RANGE 005brown</v>
          </cell>
          <cell r="I1417" t="str">
            <v>100% шерсть</v>
          </cell>
          <cell r="W1417" t="str">
            <v>RANGE 005</v>
          </cell>
        </row>
        <row r="1418">
          <cell r="A1418" t="str">
            <v>RANGE 005brown</v>
          </cell>
          <cell r="I1418" t="str">
            <v>100% шерсть</v>
          </cell>
          <cell r="W1418" t="str">
            <v>RANGE 005</v>
          </cell>
        </row>
        <row r="1419">
          <cell r="A1419" t="str">
            <v>RANGE 005grey</v>
          </cell>
          <cell r="I1419" t="str">
            <v>100% шерсть</v>
          </cell>
          <cell r="W1419" t="str">
            <v>RANGE 005</v>
          </cell>
        </row>
        <row r="1420">
          <cell r="A1420" t="str">
            <v>RANGE 005grey</v>
          </cell>
          <cell r="I1420" t="str">
            <v>100% шерсть</v>
          </cell>
          <cell r="W1420" t="str">
            <v>RANGE 005</v>
          </cell>
        </row>
        <row r="1421">
          <cell r="A1421" t="str">
            <v>RANGE 005grey</v>
          </cell>
          <cell r="I1421" t="str">
            <v>100% шерсть</v>
          </cell>
          <cell r="W1421" t="str">
            <v>RANGE 005</v>
          </cell>
        </row>
        <row r="1422">
          <cell r="A1422" t="str">
            <v>RANGE 005grey</v>
          </cell>
          <cell r="I1422" t="str">
            <v>100% шерсть</v>
          </cell>
          <cell r="W1422" t="str">
            <v>RANGE 005</v>
          </cell>
        </row>
        <row r="1423">
          <cell r="A1423" t="str">
            <v>RANGE 005grey</v>
          </cell>
          <cell r="I1423" t="str">
            <v>100% шерсть</v>
          </cell>
          <cell r="W1423" t="str">
            <v>RANGE 005</v>
          </cell>
        </row>
        <row r="1424">
          <cell r="A1424" t="str">
            <v>RANGE 005grey</v>
          </cell>
          <cell r="I1424" t="str">
            <v>100% шерсть</v>
          </cell>
          <cell r="W1424" t="str">
            <v>RANGE 005</v>
          </cell>
        </row>
        <row r="1425">
          <cell r="A1425" t="str">
            <v>RANGE 005grey</v>
          </cell>
          <cell r="I1425" t="str">
            <v>100% шерсть</v>
          </cell>
          <cell r="W1425" t="str">
            <v>RANGE 005</v>
          </cell>
        </row>
        <row r="1426">
          <cell r="A1426" t="str">
            <v>RANGE 007blue</v>
          </cell>
          <cell r="I1426" t="str">
            <v>100% шерсть / подклад: 100% полиэстер</v>
          </cell>
          <cell r="W1426" t="str">
            <v>RANGE 007</v>
          </cell>
        </row>
        <row r="1427">
          <cell r="A1427" t="str">
            <v>RANGE 007blue</v>
          </cell>
          <cell r="I1427" t="str">
            <v>100% шерсть / подклад: 100% полиэстер</v>
          </cell>
          <cell r="W1427" t="str">
            <v>RANGE 007</v>
          </cell>
        </row>
        <row r="1428">
          <cell r="A1428" t="str">
            <v>RANGE 010brown</v>
          </cell>
          <cell r="I1428" t="str">
            <v>50% шерсть - 50% полиэстер</v>
          </cell>
          <cell r="W1428" t="str">
            <v>RANGE 010</v>
          </cell>
        </row>
        <row r="1429">
          <cell r="A1429" t="str">
            <v>RANGE 010brown</v>
          </cell>
          <cell r="I1429" t="str">
            <v>50% шерсть - 50% полиэстер</v>
          </cell>
          <cell r="W1429" t="str">
            <v>RANGE 010</v>
          </cell>
        </row>
        <row r="1430">
          <cell r="A1430" t="str">
            <v>RANGE 010brown</v>
          </cell>
          <cell r="I1430" t="str">
            <v>50% шерсть - 50% полиэстер</v>
          </cell>
          <cell r="W1430" t="str">
            <v>RANGE 010</v>
          </cell>
        </row>
        <row r="1431">
          <cell r="A1431" t="str">
            <v>RANGE 010brown</v>
          </cell>
          <cell r="I1431" t="str">
            <v>50% шерсть - 50% полиэстер</v>
          </cell>
          <cell r="W1431" t="str">
            <v>RANGE 010</v>
          </cell>
        </row>
        <row r="1432">
          <cell r="A1432" t="str">
            <v>RANGE 010brown</v>
          </cell>
          <cell r="I1432" t="str">
            <v>50% шерсть - 50% полиэстер</v>
          </cell>
          <cell r="W1432" t="str">
            <v>RANGE 010</v>
          </cell>
        </row>
        <row r="1433">
          <cell r="A1433" t="str">
            <v>RANGE 010brown</v>
          </cell>
          <cell r="I1433" t="str">
            <v>50% шерсть - 50% полиэстер</v>
          </cell>
          <cell r="W1433" t="str">
            <v>RANGE 010</v>
          </cell>
        </row>
        <row r="1434">
          <cell r="A1434" t="str">
            <v>RANGE 013beige</v>
          </cell>
          <cell r="I1434" t="str">
            <v>60% полиэстер - 20% шерсть - 20% акрил</v>
          </cell>
          <cell r="W1434" t="str">
            <v>RANGE 013</v>
          </cell>
        </row>
        <row r="1435">
          <cell r="A1435" t="str">
            <v>RANGE 013beige</v>
          </cell>
          <cell r="I1435" t="str">
            <v>60% полиэстер - 20% шерсть - 20% акрил</v>
          </cell>
          <cell r="W1435" t="str">
            <v>RANGE 013</v>
          </cell>
        </row>
        <row r="1436">
          <cell r="A1436" t="str">
            <v>RANGE 013beige</v>
          </cell>
          <cell r="I1436" t="str">
            <v>60% полиэстер - 20% шерсть - 20% акрил</v>
          </cell>
          <cell r="W1436" t="str">
            <v>RANGE 013</v>
          </cell>
        </row>
        <row r="1437">
          <cell r="A1437" t="str">
            <v>RANGE 013beige</v>
          </cell>
          <cell r="I1437" t="str">
            <v>60% полиэстер - 20% шерсть - 20% акрил</v>
          </cell>
          <cell r="W1437" t="str">
            <v>RANGE 013</v>
          </cell>
        </row>
        <row r="1438">
          <cell r="A1438" t="str">
            <v>RANGE 013blue</v>
          </cell>
          <cell r="I1438" t="str">
            <v>60% полиэстер - 20% шерсть - 20% акрил</v>
          </cell>
          <cell r="W1438" t="str">
            <v>RANGE 013</v>
          </cell>
        </row>
        <row r="1439">
          <cell r="A1439" t="str">
            <v>RANGE 013blue</v>
          </cell>
          <cell r="I1439" t="str">
            <v>60% полиэстер - 20% шерсть - 20% акрил</v>
          </cell>
          <cell r="W1439" t="str">
            <v>RANGE 013</v>
          </cell>
        </row>
        <row r="1440">
          <cell r="A1440" t="str">
            <v>RANGE 013blue</v>
          </cell>
          <cell r="I1440" t="str">
            <v>60% полиэстер - 20% шерсть - 20% акрил</v>
          </cell>
          <cell r="W1440" t="str">
            <v>RANGE 013</v>
          </cell>
        </row>
        <row r="1441">
          <cell r="A1441" t="str">
            <v>RANGE 013blue</v>
          </cell>
          <cell r="I1441" t="str">
            <v>60% полиэстер - 20% шерсть - 20% акрил</v>
          </cell>
          <cell r="W1441" t="str">
            <v>RANGE 013</v>
          </cell>
        </row>
        <row r="1442">
          <cell r="A1442" t="str">
            <v>RANGE 014blue</v>
          </cell>
          <cell r="I1442" t="str">
            <v>50% шерсть - 50% полиэстер</v>
          </cell>
          <cell r="W1442" t="str">
            <v>RANGE 014</v>
          </cell>
        </row>
        <row r="1443">
          <cell r="A1443" t="str">
            <v>RANGE 014blue</v>
          </cell>
          <cell r="I1443" t="str">
            <v>50% шерсть - 50% полиэстер</v>
          </cell>
          <cell r="W1443" t="str">
            <v>RANGE 014</v>
          </cell>
        </row>
        <row r="1444">
          <cell r="A1444" t="str">
            <v>RANGE 014blue</v>
          </cell>
          <cell r="I1444" t="str">
            <v>50% шерсть - 50% полиэстер</v>
          </cell>
          <cell r="W1444" t="str">
            <v>RANGE 014</v>
          </cell>
        </row>
        <row r="1445">
          <cell r="A1445" t="str">
            <v>RANGE 014blue</v>
          </cell>
          <cell r="I1445" t="str">
            <v>50% шерсть - 50% полиэстер</v>
          </cell>
          <cell r="W1445" t="str">
            <v>RANGE 014</v>
          </cell>
        </row>
        <row r="1446">
          <cell r="A1446" t="str">
            <v>RANGE 014blue</v>
          </cell>
          <cell r="I1446" t="str">
            <v>50% шерсть - 50% полиэстер</v>
          </cell>
          <cell r="W1446" t="str">
            <v>RANGE 014</v>
          </cell>
        </row>
        <row r="1447">
          <cell r="A1447" t="str">
            <v>RANGE 014blue</v>
          </cell>
          <cell r="I1447" t="str">
            <v>50% шерсть - 50% полиэстер</v>
          </cell>
          <cell r="W1447" t="str">
            <v>RANGE 014</v>
          </cell>
        </row>
        <row r="1448">
          <cell r="A1448" t="str">
            <v>RANGE 014blue</v>
          </cell>
          <cell r="I1448" t="str">
            <v>50% шерсть - 50% полиэстер</v>
          </cell>
          <cell r="W1448" t="str">
            <v>RANGE 014</v>
          </cell>
        </row>
        <row r="1449">
          <cell r="A1449" t="str">
            <v>USURPER 001beige</v>
          </cell>
          <cell r="I1449" t="str">
            <v>100% шерсть</v>
          </cell>
          <cell r="W1449" t="str">
            <v>USURPER 001</v>
          </cell>
        </row>
        <row r="1450">
          <cell r="A1450" t="str">
            <v>USURPER 001beige</v>
          </cell>
          <cell r="I1450" t="str">
            <v>100% шерсть</v>
          </cell>
          <cell r="W1450" t="str">
            <v>USURPER 001</v>
          </cell>
        </row>
        <row r="1451">
          <cell r="A1451" t="str">
            <v>USURPER 001beige</v>
          </cell>
          <cell r="I1451" t="str">
            <v>100% шерсть</v>
          </cell>
          <cell r="W1451" t="str">
            <v>USURPER 001</v>
          </cell>
        </row>
        <row r="1452">
          <cell r="A1452" t="str">
            <v>USURPER 002blue</v>
          </cell>
          <cell r="I1452" t="str">
            <v>100% шерсть</v>
          </cell>
          <cell r="W1452" t="str">
            <v>USURPER 002</v>
          </cell>
        </row>
        <row r="1453">
          <cell r="A1453" t="str">
            <v>USURPER 002blue</v>
          </cell>
          <cell r="I1453" t="str">
            <v>100% шерсть</v>
          </cell>
          <cell r="W1453" t="str">
            <v>USURPER 002</v>
          </cell>
        </row>
        <row r="1454">
          <cell r="A1454" t="str">
            <v>USURPER 002blue</v>
          </cell>
          <cell r="I1454" t="str">
            <v>100% шерсть</v>
          </cell>
          <cell r="W1454" t="str">
            <v>USURPER 002</v>
          </cell>
        </row>
        <row r="1455">
          <cell r="A1455" t="str">
            <v>USURPER 002blue</v>
          </cell>
          <cell r="I1455" t="str">
            <v>100% шерсть</v>
          </cell>
          <cell r="W1455" t="str">
            <v>USURPER 002</v>
          </cell>
        </row>
        <row r="1456">
          <cell r="A1456" t="str">
            <v>USURPER 002blue</v>
          </cell>
          <cell r="I1456" t="str">
            <v>100% шерсть</v>
          </cell>
          <cell r="W1456" t="str">
            <v>USURPER 002</v>
          </cell>
        </row>
        <row r="1457">
          <cell r="A1457" t="str">
            <v>USURPER 002blue</v>
          </cell>
          <cell r="I1457" t="str">
            <v>100% шерсть</v>
          </cell>
          <cell r="W1457" t="str">
            <v>USURPER 002</v>
          </cell>
        </row>
        <row r="1458">
          <cell r="A1458" t="str">
            <v>USURPER 002blue</v>
          </cell>
          <cell r="I1458" t="str">
            <v>100% шерсть</v>
          </cell>
          <cell r="W1458" t="str">
            <v>USURPER 002</v>
          </cell>
        </row>
        <row r="1459">
          <cell r="A1459" t="str">
            <v>USURPER 002brown</v>
          </cell>
          <cell r="I1459" t="str">
            <v>100% шерсть</v>
          </cell>
          <cell r="W1459" t="str">
            <v>USURPER 002</v>
          </cell>
        </row>
        <row r="1460">
          <cell r="A1460" t="str">
            <v>USURPER 002brown</v>
          </cell>
          <cell r="I1460" t="str">
            <v>100% шерсть</v>
          </cell>
          <cell r="W1460" t="str">
            <v>USURPER 002</v>
          </cell>
        </row>
        <row r="1461">
          <cell r="A1461" t="str">
            <v>USURPER 002brown</v>
          </cell>
          <cell r="I1461" t="str">
            <v>100% шерсть</v>
          </cell>
          <cell r="W1461" t="str">
            <v>USURPER 002</v>
          </cell>
        </row>
        <row r="1462">
          <cell r="A1462" t="str">
            <v>USURPER 002brown</v>
          </cell>
          <cell r="I1462" t="str">
            <v>100% шерсть</v>
          </cell>
          <cell r="W1462" t="str">
            <v>USURPER 002</v>
          </cell>
        </row>
        <row r="1463">
          <cell r="A1463" t="str">
            <v>USURPER 002brown</v>
          </cell>
          <cell r="I1463" t="str">
            <v>100% шерсть</v>
          </cell>
          <cell r="W1463" t="str">
            <v>USURPER 002</v>
          </cell>
        </row>
        <row r="1464">
          <cell r="A1464" t="str">
            <v>FREEZE 3622black</v>
          </cell>
          <cell r="I1464" t="str">
            <v>100% полиэстер</v>
          </cell>
          <cell r="W1464" t="str">
            <v>FREEZE 3622</v>
          </cell>
        </row>
        <row r="1465">
          <cell r="A1465" t="str">
            <v>FREEZE 4622black</v>
          </cell>
          <cell r="I1465" t="str">
            <v>100% полиэстер</v>
          </cell>
          <cell r="W1465" t="str">
            <v>FREEZE 4622</v>
          </cell>
        </row>
        <row r="1466">
          <cell r="A1466" t="str">
            <v>PYROP 002grey</v>
          </cell>
          <cell r="I1466" t="str">
            <v>100% акрил</v>
          </cell>
          <cell r="W1466" t="str">
            <v>PYROP 002</v>
          </cell>
        </row>
        <row r="1467">
          <cell r="A1467" t="str">
            <v>INGAblack</v>
          </cell>
          <cell r="I1467" t="str">
            <v>100% акрил</v>
          </cell>
          <cell r="W1467" t="str">
            <v>INGA</v>
          </cell>
        </row>
        <row r="1468">
          <cell r="A1468" t="str">
            <v>JUSTIN 8601navy</v>
          </cell>
          <cell r="I1468" t="str">
            <v>70% акрил - 30% шерсть</v>
          </cell>
          <cell r="W1468" t="str">
            <v>JUSTIN 8601</v>
          </cell>
        </row>
        <row r="1469">
          <cell r="A1469" t="str">
            <v>JUSTIN 8601petrol</v>
          </cell>
          <cell r="I1469" t="str">
            <v>30% шерсть - 70% акрил</v>
          </cell>
          <cell r="W1469" t="str">
            <v>JUSTIN 8601</v>
          </cell>
        </row>
        <row r="1470">
          <cell r="A1470" t="str">
            <v>TRIGGER 010black</v>
          </cell>
          <cell r="I1470" t="str">
            <v>80% полиэстер - 20% эластан</v>
          </cell>
          <cell r="W1470" t="str">
            <v>TRIGGER 010</v>
          </cell>
        </row>
        <row r="1471">
          <cell r="A1471" t="str">
            <v>TRIGGER 010grey</v>
          </cell>
          <cell r="I1471" t="str">
            <v>80% полиэстер - 20% эластан</v>
          </cell>
          <cell r="W1471" t="str">
            <v>TRIGGER 010</v>
          </cell>
        </row>
        <row r="1472">
          <cell r="A1472" t="str">
            <v>TRIGGER 010navy</v>
          </cell>
          <cell r="I1472" t="str">
            <v>80% полиэстер - 20% эластан</v>
          </cell>
          <cell r="W1472" t="str">
            <v>TRIGGER 010</v>
          </cell>
        </row>
        <row r="1473">
          <cell r="A1473" t="str">
            <v>TRIGGER 011black</v>
          </cell>
          <cell r="I1473" t="str">
            <v>80% полиэстер - 20% эластан</v>
          </cell>
          <cell r="W1473" t="str">
            <v>TRIGGER 011</v>
          </cell>
        </row>
        <row r="1474">
          <cell r="A1474" t="str">
            <v>TRIGGER 011navy</v>
          </cell>
          <cell r="I1474" t="str">
            <v>80% полиэстер - 20% эластан</v>
          </cell>
          <cell r="W1474" t="str">
            <v>TRIGGER 011</v>
          </cell>
        </row>
        <row r="1475">
          <cell r="A1475" t="str">
            <v>TRIGGER 011red</v>
          </cell>
          <cell r="I1475" t="str">
            <v>80% полиэстер - 20% эластан</v>
          </cell>
          <cell r="W1475" t="str">
            <v>TRIGGER 011</v>
          </cell>
        </row>
        <row r="1476">
          <cell r="A1476" t="str">
            <v>TRIGGER 011white</v>
          </cell>
          <cell r="I1476" t="str">
            <v>80% полиэстер - 20% эластан</v>
          </cell>
          <cell r="W1476" t="str">
            <v>TRIGGER 011</v>
          </cell>
        </row>
        <row r="1477">
          <cell r="A1477" t="str">
            <v>TRIGGER 012black</v>
          </cell>
          <cell r="I1477" t="str">
            <v>80% полиэстер - 20% эластан</v>
          </cell>
          <cell r="W1477" t="str">
            <v>TRIGGER 012</v>
          </cell>
        </row>
        <row r="1478">
          <cell r="A1478" t="str">
            <v>TRIGGER 012navy</v>
          </cell>
          <cell r="I1478" t="str">
            <v>80% полиэстер - 20% эластан</v>
          </cell>
          <cell r="W1478" t="str">
            <v>TRIGGER 012</v>
          </cell>
        </row>
        <row r="1479">
          <cell r="A1479" t="str">
            <v>TRIGGER 012red</v>
          </cell>
          <cell r="I1479" t="str">
            <v>80% полиэстер - 20% эластан</v>
          </cell>
          <cell r="W1479" t="str">
            <v>TRIGGER 012</v>
          </cell>
        </row>
        <row r="1480">
          <cell r="A1480" t="str">
            <v>TRIGGER 012white</v>
          </cell>
          <cell r="I1480" t="str">
            <v>80% полиэстер - 20% эластан</v>
          </cell>
          <cell r="W1480" t="str">
            <v>TRIGGER 012</v>
          </cell>
        </row>
        <row r="1481">
          <cell r="A1481" t="str">
            <v>AURAL 001grey</v>
          </cell>
          <cell r="I1481" t="str">
            <v>50% полиэстер - 50% акрил</v>
          </cell>
          <cell r="W1481" t="str">
            <v>AURAL 001</v>
          </cell>
        </row>
        <row r="1482">
          <cell r="A1482" t="str">
            <v>EDMOND 016dark grey</v>
          </cell>
          <cell r="I1482" t="str">
            <v>58% вискоза - 25% акрил - 13% поламид - 4% ангора</v>
          </cell>
          <cell r="W1482" t="str">
            <v>EDMOND 016</v>
          </cell>
        </row>
        <row r="1483">
          <cell r="A1483" t="str">
            <v>EDMOND 016grey</v>
          </cell>
          <cell r="I1483" t="str">
            <v>58% вискоза - 25% акрил - 13% поламид - 4% ангора</v>
          </cell>
          <cell r="W1483" t="str">
            <v>EDMOND 016</v>
          </cell>
        </row>
        <row r="1484">
          <cell r="A1484" t="str">
            <v>EDMOND 019dark grey</v>
          </cell>
          <cell r="I1484" t="str">
            <v>100% акрил</v>
          </cell>
          <cell r="W1484" t="str">
            <v>EDMOND 019</v>
          </cell>
        </row>
        <row r="1485">
          <cell r="A1485" t="str">
            <v>EDMOND 019khaki</v>
          </cell>
          <cell r="I1485" t="str">
            <v>100% акрил</v>
          </cell>
          <cell r="W1485" t="str">
            <v>EDMOND 019</v>
          </cell>
        </row>
        <row r="1486">
          <cell r="A1486" t="str">
            <v>EDMOND 019navy</v>
          </cell>
          <cell r="I1486" t="str">
            <v>100% акрил</v>
          </cell>
          <cell r="W1486" t="str">
            <v>EDMOND 019</v>
          </cell>
        </row>
        <row r="1487">
          <cell r="A1487" t="str">
            <v>EDMOND 026black</v>
          </cell>
          <cell r="I1487" t="str">
            <v>100% акрил</v>
          </cell>
          <cell r="W1487" t="str">
            <v>EDMOND 026</v>
          </cell>
        </row>
        <row r="1488">
          <cell r="A1488" t="str">
            <v>EDMOND 026red</v>
          </cell>
          <cell r="I1488" t="str">
            <v>100% акрил</v>
          </cell>
          <cell r="W1488" t="str">
            <v>EDMOND 026</v>
          </cell>
        </row>
        <row r="1489">
          <cell r="A1489" t="str">
            <v>EDMOND 027grey</v>
          </cell>
          <cell r="I1489" t="str">
            <v>100% акрил</v>
          </cell>
          <cell r="W1489" t="str">
            <v>EDMOND 027</v>
          </cell>
        </row>
        <row r="1490">
          <cell r="A1490" t="str">
            <v>EDMOND 040black</v>
          </cell>
          <cell r="I1490" t="str">
            <v>100% акрил</v>
          </cell>
          <cell r="W1490" t="str">
            <v>EDMOND 040</v>
          </cell>
        </row>
        <row r="1491">
          <cell r="A1491" t="str">
            <v>EDMOND 040navy</v>
          </cell>
          <cell r="I1491" t="str">
            <v>100% акрил</v>
          </cell>
          <cell r="W1491" t="str">
            <v>EDMOND 040</v>
          </cell>
        </row>
        <row r="1492">
          <cell r="A1492" t="str">
            <v>EDMOND 049black</v>
          </cell>
          <cell r="I1492" t="str">
            <v>100% акрил</v>
          </cell>
          <cell r="W1492" t="str">
            <v>EDMOND 049</v>
          </cell>
        </row>
        <row r="1493">
          <cell r="A1493" t="str">
            <v>EDMOND 049offwhite</v>
          </cell>
          <cell r="I1493" t="str">
            <v>100% акрил</v>
          </cell>
          <cell r="W1493" t="str">
            <v>EDMOND 049</v>
          </cell>
        </row>
        <row r="1494">
          <cell r="A1494" t="str">
            <v>JUSTIN 8100petrol</v>
          </cell>
          <cell r="I1494" t="str">
            <v>30% шерсть - 70% акрил</v>
          </cell>
          <cell r="W1494" t="str">
            <v>JUSTIN 8100</v>
          </cell>
        </row>
        <row r="1495">
          <cell r="A1495" t="str">
            <v>JUSTIN 8170grey</v>
          </cell>
          <cell r="I1495" t="str">
            <v>30% шерсть - 70% акрил</v>
          </cell>
          <cell r="W1495" t="str">
            <v>JUSTIN 8170</v>
          </cell>
        </row>
        <row r="1496">
          <cell r="A1496" t="str">
            <v>JUSTIN 8172grey</v>
          </cell>
          <cell r="I1496" t="str">
            <v>30% шерсть - 70% акрил</v>
          </cell>
          <cell r="W1496" t="str">
            <v>JUSTIN 8172</v>
          </cell>
        </row>
        <row r="1497">
          <cell r="A1497" t="str">
            <v>JUSTIN 8172pink</v>
          </cell>
          <cell r="I1497" t="str">
            <v>70% акрил - 30% шерсть</v>
          </cell>
          <cell r="W1497" t="str">
            <v>JUSTIN 8172</v>
          </cell>
        </row>
        <row r="1498">
          <cell r="A1498" t="str">
            <v>JUSTIN 8180offwhite</v>
          </cell>
          <cell r="I1498" t="str">
            <v>30% шерсть - 70% акрил</v>
          </cell>
          <cell r="W1498" t="str">
            <v>JUSTIN 8180</v>
          </cell>
        </row>
        <row r="1499">
          <cell r="A1499" t="str">
            <v>JUSTIN 8180pink</v>
          </cell>
          <cell r="I1499" t="str">
            <v>30% шерсть - 70% акрил</v>
          </cell>
          <cell r="W1499" t="str">
            <v>JUSTIN 8180</v>
          </cell>
        </row>
        <row r="1500">
          <cell r="A1500" t="str">
            <v>JUSTIN 8180purple</v>
          </cell>
          <cell r="I1500" t="str">
            <v>30% шерсть - 70% акрил</v>
          </cell>
          <cell r="W1500" t="str">
            <v>JUSTIN 8180</v>
          </cell>
        </row>
        <row r="1501">
          <cell r="A1501" t="str">
            <v>JUSTIN 8505black</v>
          </cell>
          <cell r="I1501" t="str">
            <v>30% шерсть - 70% акрил</v>
          </cell>
          <cell r="W1501" t="str">
            <v>JUSTIN 8505</v>
          </cell>
        </row>
        <row r="1502">
          <cell r="A1502" t="str">
            <v>JUSTIN 8505navy</v>
          </cell>
          <cell r="I1502" t="str">
            <v>30% шерсть - 70% акрил</v>
          </cell>
          <cell r="W1502" t="str">
            <v>JUSTIN 8505</v>
          </cell>
        </row>
        <row r="1503">
          <cell r="A1503" t="str">
            <v>JUSTIN 8508navy</v>
          </cell>
          <cell r="I1503" t="str">
            <v>30% шерсть - 70% акрил</v>
          </cell>
          <cell r="W1503" t="str">
            <v>JUSTIN 8508</v>
          </cell>
        </row>
        <row r="1504">
          <cell r="A1504" t="str">
            <v>JUSTIN 8508pearl</v>
          </cell>
          <cell r="I1504" t="str">
            <v>30% шерсть - 70% акрил</v>
          </cell>
          <cell r="W1504" t="str">
            <v>JUSTIN 8508</v>
          </cell>
        </row>
        <row r="1505">
          <cell r="A1505" t="str">
            <v>JUSTIN 8508petrol</v>
          </cell>
          <cell r="I1505" t="str">
            <v>30% шерсть - 70% акрил</v>
          </cell>
          <cell r="W1505" t="str">
            <v>JUSTIN 8508</v>
          </cell>
        </row>
        <row r="1506">
          <cell r="A1506" t="str">
            <v>JUSTIN 8508raspberry</v>
          </cell>
          <cell r="I1506" t="str">
            <v>30% шерсть - 70% акрил</v>
          </cell>
          <cell r="W1506" t="str">
            <v>JUSTIN 8508</v>
          </cell>
        </row>
        <row r="1507">
          <cell r="A1507" t="str">
            <v>JUSTIN 8508taupe</v>
          </cell>
          <cell r="I1507" t="str">
            <v>30% шерсть - 70% акрил</v>
          </cell>
          <cell r="W1507" t="str">
            <v>JUSTIN 8508</v>
          </cell>
        </row>
        <row r="1508">
          <cell r="A1508" t="str">
            <v>JUSTIN 8508white</v>
          </cell>
          <cell r="I1508" t="str">
            <v>30% шерсть - 70% акрил</v>
          </cell>
          <cell r="W1508" t="str">
            <v>JUSTIN 8508</v>
          </cell>
        </row>
        <row r="1509">
          <cell r="A1509" t="str">
            <v>JUSTIN 8532beige</v>
          </cell>
          <cell r="I1509" t="str">
            <v>30% шерсть - 70% акрил</v>
          </cell>
          <cell r="W1509" t="str">
            <v>JUSTIN 8532</v>
          </cell>
        </row>
        <row r="1510">
          <cell r="A1510" t="str">
            <v>JUSTIN 8532orange</v>
          </cell>
          <cell r="I1510" t="str">
            <v>30% шерсть - 70% акрил</v>
          </cell>
          <cell r="W1510" t="str">
            <v>JUSTIN 8532</v>
          </cell>
        </row>
        <row r="1511">
          <cell r="A1511" t="str">
            <v>JUSTIN 8532white</v>
          </cell>
          <cell r="I1511" t="str">
            <v>30% шерсть - 70% акрил</v>
          </cell>
          <cell r="W1511" t="str">
            <v>JUSTIN 8532</v>
          </cell>
        </row>
        <row r="1512">
          <cell r="A1512" t="str">
            <v>JUSTIN 8606beige</v>
          </cell>
          <cell r="I1512" t="str">
            <v>30% шерсть - 70% акрил</v>
          </cell>
          <cell r="W1512" t="str">
            <v>JUSTIN 8606</v>
          </cell>
        </row>
        <row r="1513">
          <cell r="A1513" t="str">
            <v>JUSTIN 8606blue</v>
          </cell>
          <cell r="I1513" t="str">
            <v>30% шерсть - 70% акрил</v>
          </cell>
          <cell r="W1513" t="str">
            <v>JUSTIN 8606</v>
          </cell>
        </row>
        <row r="1514">
          <cell r="A1514" t="str">
            <v>LOUISE 017black</v>
          </cell>
          <cell r="I1514" t="str">
            <v>35% вискоза - 23% акрил - 17% полиамид - 15% полиэстер - 6% шерсть - 2% ангора - 2% эластан</v>
          </cell>
          <cell r="W1514" t="str">
            <v>LOUISE 017</v>
          </cell>
        </row>
        <row r="1515">
          <cell r="A1515" t="str">
            <v>LOUISE 019white</v>
          </cell>
          <cell r="I1515" t="str">
            <v>58% вискоза - 25% акрил - 13% полиамид - 4% шерсть</v>
          </cell>
          <cell r="W1515" t="str">
            <v>LOUISE 019</v>
          </cell>
        </row>
        <row r="1516">
          <cell r="A1516" t="str">
            <v>LOUISE 020black</v>
          </cell>
          <cell r="I1516" t="str">
            <v>58% вискоза - 25% акрил - 13% полиамид - 4% ангора</v>
          </cell>
          <cell r="W1516" t="str">
            <v>LOUISE 020</v>
          </cell>
        </row>
        <row r="1517">
          <cell r="A1517" t="str">
            <v>LOUISE 022black</v>
          </cell>
          <cell r="I1517" t="str">
            <v>58% вискоза - 25% акрил - 13% полиамид - 4% ангора</v>
          </cell>
          <cell r="W1517" t="str">
            <v>LOUISE 022</v>
          </cell>
        </row>
        <row r="1518">
          <cell r="A1518" t="str">
            <v>LOUISE 031black</v>
          </cell>
          <cell r="I1518" t="str">
            <v>58% вискоза - 25% акрил - 13% полиамид - 4% ангора</v>
          </cell>
          <cell r="W1518" t="str">
            <v>LOUISE 031</v>
          </cell>
        </row>
        <row r="1519">
          <cell r="A1519" t="str">
            <v>LOUISE 038black</v>
          </cell>
          <cell r="I1519" t="str">
            <v>100% акрил</v>
          </cell>
          <cell r="W1519" t="str">
            <v>LOUISE 038</v>
          </cell>
        </row>
        <row r="1520">
          <cell r="A1520" t="str">
            <v>LOUISE 038grey</v>
          </cell>
          <cell r="I1520" t="str">
            <v>100% акрил</v>
          </cell>
          <cell r="W1520" t="str">
            <v>LOUISE 038</v>
          </cell>
        </row>
        <row r="1521">
          <cell r="A1521" t="str">
            <v>LOUISE 038putty</v>
          </cell>
          <cell r="I1521" t="str">
            <v>100% акрил</v>
          </cell>
          <cell r="W1521" t="str">
            <v>LOUISE 038</v>
          </cell>
        </row>
        <row r="1522">
          <cell r="A1522" t="str">
            <v>LOUISE 039black</v>
          </cell>
          <cell r="I1522" t="str">
            <v>100% акрил</v>
          </cell>
          <cell r="W1522" t="str">
            <v>LOUISE 039</v>
          </cell>
        </row>
        <row r="1523">
          <cell r="A1523" t="str">
            <v>LOUISE 039offwhite</v>
          </cell>
          <cell r="I1523" t="str">
            <v>100% акрил</v>
          </cell>
          <cell r="W1523" t="str">
            <v>LOUISE 039</v>
          </cell>
        </row>
        <row r="1524">
          <cell r="A1524" t="str">
            <v>LOUISE 041offwhite</v>
          </cell>
          <cell r="I1524" t="str">
            <v>100% акрил</v>
          </cell>
          <cell r="W1524" t="str">
            <v>LOUISE 041</v>
          </cell>
        </row>
        <row r="1525">
          <cell r="A1525" t="str">
            <v>LOUISE 041putty</v>
          </cell>
          <cell r="I1525" t="str">
            <v>100% акрил</v>
          </cell>
          <cell r="W1525" t="str">
            <v>LOUISE 041</v>
          </cell>
        </row>
        <row r="1526">
          <cell r="A1526" t="str">
            <v>MAGGY 8111offwhite</v>
          </cell>
          <cell r="I1526" t="str">
            <v>30% шерсть - 70% акрил</v>
          </cell>
          <cell r="W1526" t="str">
            <v>MAGGY 8111</v>
          </cell>
        </row>
        <row r="1527">
          <cell r="A1527" t="str">
            <v>MAGGY 8137black</v>
          </cell>
          <cell r="I1527" t="str">
            <v>30% шерсть - 70% акрил</v>
          </cell>
          <cell r="W1527" t="str">
            <v>MAGGY 8137</v>
          </cell>
        </row>
        <row r="1528">
          <cell r="A1528" t="str">
            <v>MAGGY 8510beige</v>
          </cell>
          <cell r="I1528" t="str">
            <v>70% акрил - 30% шерсть</v>
          </cell>
          <cell r="W1528" t="str">
            <v>MAGGY 8510</v>
          </cell>
        </row>
        <row r="1529">
          <cell r="A1529" t="str">
            <v>MAGGY 8510black</v>
          </cell>
          <cell r="I1529" t="str">
            <v>30% шерсть - 70% акрил</v>
          </cell>
          <cell r="W1529" t="str">
            <v>MAGGY 8510</v>
          </cell>
        </row>
        <row r="1530">
          <cell r="A1530" t="str">
            <v>MAGGY 8510grey</v>
          </cell>
          <cell r="I1530" t="str">
            <v>30% шерсть - 70% акрил</v>
          </cell>
          <cell r="W1530" t="str">
            <v>MAGGY 8510</v>
          </cell>
        </row>
        <row r="1531">
          <cell r="A1531" t="str">
            <v>MAGGY 8510offwhite</v>
          </cell>
          <cell r="I1531" t="str">
            <v>30% шерсть - 70% акрил</v>
          </cell>
          <cell r="W1531" t="str">
            <v>MAGGY 8510</v>
          </cell>
        </row>
        <row r="1532">
          <cell r="A1532" t="str">
            <v>MAGGY 8520blue</v>
          </cell>
          <cell r="I1532" t="str">
            <v>30% шерсть - 70% акрил</v>
          </cell>
          <cell r="W1532" t="str">
            <v>MAGGY 8520</v>
          </cell>
        </row>
        <row r="1533">
          <cell r="A1533" t="str">
            <v>EDMOND 028grey</v>
          </cell>
          <cell r="I1533" t="str">
            <v>100% акрил</v>
          </cell>
          <cell r="W1533" t="str">
            <v>EDMOND 028</v>
          </cell>
        </row>
        <row r="1534">
          <cell r="A1534" t="str">
            <v>JUSTIN 8120petrol</v>
          </cell>
          <cell r="I1534" t="str">
            <v>30% шерсть - 70% акрил</v>
          </cell>
          <cell r="W1534" t="str">
            <v>JUSTIN 8120</v>
          </cell>
        </row>
        <row r="1535">
          <cell r="A1535" t="str">
            <v>DON CASHblack</v>
          </cell>
          <cell r="I1535" t="str">
            <v>100% шерсть</v>
          </cell>
          <cell r="W1535" t="str">
            <v>DON CASH</v>
          </cell>
        </row>
        <row r="1536">
          <cell r="A1536" t="str">
            <v>DON CASHblack</v>
          </cell>
          <cell r="I1536" t="str">
            <v>100% шерсть</v>
          </cell>
          <cell r="W1536" t="str">
            <v>DON CASH</v>
          </cell>
        </row>
        <row r="1537">
          <cell r="A1537" t="str">
            <v>DON CASHblack</v>
          </cell>
          <cell r="I1537" t="str">
            <v>100% шерсть</v>
          </cell>
          <cell r="W1537" t="str">
            <v>DON CASH</v>
          </cell>
        </row>
        <row r="1538">
          <cell r="A1538" t="str">
            <v>DON CASHblack</v>
          </cell>
          <cell r="I1538" t="str">
            <v>100% шерсть</v>
          </cell>
          <cell r="W1538" t="str">
            <v>DON CASH</v>
          </cell>
        </row>
        <row r="1539">
          <cell r="A1539" t="str">
            <v>DON CASH 003black</v>
          </cell>
          <cell r="I1539" t="str">
            <v>100% шерсть</v>
          </cell>
          <cell r="W1539" t="str">
            <v>DON CASH 003</v>
          </cell>
        </row>
        <row r="1540">
          <cell r="A1540" t="str">
            <v>DON CASH 003black</v>
          </cell>
          <cell r="I1540" t="str">
            <v>100% шерсть</v>
          </cell>
          <cell r="W1540" t="str">
            <v>DON CASH 003</v>
          </cell>
        </row>
        <row r="1541">
          <cell r="A1541" t="str">
            <v>DON CASH 003black</v>
          </cell>
          <cell r="I1541" t="str">
            <v>100% шерсть</v>
          </cell>
          <cell r="W1541" t="str">
            <v>DON CASH 003</v>
          </cell>
        </row>
        <row r="1542">
          <cell r="A1542" t="str">
            <v>DON CASH 003black</v>
          </cell>
          <cell r="I1542" t="str">
            <v>100% шерсть</v>
          </cell>
          <cell r="W1542" t="str">
            <v>DON CASH 003</v>
          </cell>
        </row>
        <row r="1543">
          <cell r="A1543" t="str">
            <v>MAC GOLDWINblack</v>
          </cell>
          <cell r="I1543" t="str">
            <v>100% шерсть</v>
          </cell>
          <cell r="W1543" t="str">
            <v>MAC GOLDWIN</v>
          </cell>
        </row>
        <row r="1544">
          <cell r="A1544" t="str">
            <v>MAC GOLDWINblack</v>
          </cell>
          <cell r="I1544" t="str">
            <v>100% шерсть</v>
          </cell>
          <cell r="W1544" t="str">
            <v>MAC GOLDWIN</v>
          </cell>
        </row>
        <row r="1545">
          <cell r="A1545" t="str">
            <v>MAC GOLDWINblack</v>
          </cell>
          <cell r="I1545" t="str">
            <v>100% шерсть</v>
          </cell>
          <cell r="W1545" t="str">
            <v>MAC GOLDWIN</v>
          </cell>
        </row>
        <row r="1546">
          <cell r="A1546" t="str">
            <v>MAC GOLDWINnavy</v>
          </cell>
          <cell r="I1546" t="str">
            <v>100% шерсть</v>
          </cell>
          <cell r="W1546" t="str">
            <v>MAC GOLDWIN</v>
          </cell>
        </row>
        <row r="1547">
          <cell r="A1547" t="str">
            <v>MAC GOLDWINnavy</v>
          </cell>
          <cell r="I1547" t="str">
            <v>100% шерсть</v>
          </cell>
          <cell r="W1547" t="str">
            <v>MAC GOLDWIN</v>
          </cell>
        </row>
        <row r="1548">
          <cell r="A1548" t="str">
            <v>MAC GOLDWINnavy</v>
          </cell>
          <cell r="I1548" t="str">
            <v>100% шерсть</v>
          </cell>
          <cell r="W1548" t="str">
            <v>MAC GOLDWIN</v>
          </cell>
        </row>
        <row r="1549">
          <cell r="A1549" t="str">
            <v>MAC GOLDWINred</v>
          </cell>
          <cell r="I1549" t="str">
            <v>100% шерсть</v>
          </cell>
          <cell r="W1549" t="str">
            <v>MAC GOLDWIN</v>
          </cell>
        </row>
        <row r="1550">
          <cell r="A1550" t="str">
            <v>MAC GOLDWINred</v>
          </cell>
          <cell r="I1550" t="str">
            <v>100% шерсть</v>
          </cell>
          <cell r="W1550" t="str">
            <v>MAC GOLDWIN</v>
          </cell>
        </row>
        <row r="1551">
          <cell r="A1551" t="str">
            <v>MAC GOLDWINred</v>
          </cell>
          <cell r="I1551" t="str">
            <v>100% шерсть</v>
          </cell>
          <cell r="W1551" t="str">
            <v>MAC GOLDWIN</v>
          </cell>
        </row>
        <row r="1552">
          <cell r="A1552" t="str">
            <v>MAC LINEbeige</v>
          </cell>
          <cell r="I1552" t="str">
            <v>100% шерсть</v>
          </cell>
          <cell r="W1552" t="str">
            <v>MAC LINE</v>
          </cell>
        </row>
        <row r="1553">
          <cell r="A1553" t="str">
            <v>MAC LINEbeige</v>
          </cell>
          <cell r="I1553" t="str">
            <v>100% шерсть</v>
          </cell>
          <cell r="W1553" t="str">
            <v>MAC LINE</v>
          </cell>
        </row>
        <row r="1554">
          <cell r="A1554" t="str">
            <v>MAC LINEblack</v>
          </cell>
          <cell r="I1554" t="str">
            <v>100% шерсть</v>
          </cell>
          <cell r="W1554" t="str">
            <v>MAC LINE</v>
          </cell>
        </row>
        <row r="1555">
          <cell r="A1555" t="str">
            <v>MAC LINEblack</v>
          </cell>
          <cell r="I1555" t="str">
            <v>100% шерсть</v>
          </cell>
          <cell r="W1555" t="str">
            <v>MAC LINE</v>
          </cell>
        </row>
        <row r="1556">
          <cell r="A1556" t="str">
            <v>MAC ROSEpurple</v>
          </cell>
          <cell r="I1556" t="str">
            <v>100% шерсть</v>
          </cell>
          <cell r="W1556" t="str">
            <v>MAC ROSE</v>
          </cell>
        </row>
        <row r="1557">
          <cell r="A1557" t="str">
            <v>MAC ROSEpurple</v>
          </cell>
          <cell r="I1557" t="str">
            <v>100% шерсть</v>
          </cell>
          <cell r="W1557" t="str">
            <v>MAC ROSE</v>
          </cell>
        </row>
        <row r="1558">
          <cell r="A1558" t="str">
            <v>MAC TAYLORblack</v>
          </cell>
          <cell r="I1558" t="str">
            <v>100% шерсть</v>
          </cell>
          <cell r="W1558" t="str">
            <v>MAC TAYLOR</v>
          </cell>
        </row>
        <row r="1559">
          <cell r="A1559" t="str">
            <v>MAC TAYLORblack</v>
          </cell>
          <cell r="I1559" t="str">
            <v>100% шерсть</v>
          </cell>
          <cell r="W1559" t="str">
            <v>MAC TAYLOR</v>
          </cell>
        </row>
        <row r="1560">
          <cell r="A1560" t="str">
            <v>MAC TAYLORblack</v>
          </cell>
          <cell r="I1560" t="str">
            <v>100% шерсть</v>
          </cell>
          <cell r="W1560" t="str">
            <v>MAC TAYLOR</v>
          </cell>
        </row>
        <row r="1561">
          <cell r="A1561" t="str">
            <v>O GOLDWINbrown</v>
          </cell>
          <cell r="I1561" t="str">
            <v>100% шерсть</v>
          </cell>
          <cell r="W1561" t="str">
            <v>O GOLDWIN</v>
          </cell>
        </row>
        <row r="1562">
          <cell r="A1562" t="str">
            <v>O GOLDWINbrown</v>
          </cell>
          <cell r="I1562" t="str">
            <v>100% шерсть</v>
          </cell>
          <cell r="W1562" t="str">
            <v>O GOLDWIN</v>
          </cell>
        </row>
        <row r="1563">
          <cell r="A1563" t="str">
            <v>O GOLDWINbrown</v>
          </cell>
          <cell r="I1563" t="str">
            <v>100% шерсть</v>
          </cell>
          <cell r="W1563" t="str">
            <v>O GOLDWIN</v>
          </cell>
        </row>
        <row r="1564">
          <cell r="A1564" t="str">
            <v>O GOLDWINbrown</v>
          </cell>
          <cell r="I1564" t="str">
            <v>100% шерсть</v>
          </cell>
          <cell r="W1564" t="str">
            <v>O GOLDWIN</v>
          </cell>
        </row>
        <row r="1565">
          <cell r="A1565" t="str">
            <v>O GOLDWINnavy</v>
          </cell>
          <cell r="I1565" t="str">
            <v>100% шерсть</v>
          </cell>
          <cell r="W1565" t="str">
            <v>O GOLDWIN</v>
          </cell>
        </row>
        <row r="1566">
          <cell r="A1566" t="str">
            <v>O GOLDWINnavy</v>
          </cell>
          <cell r="I1566" t="str">
            <v>100% шерсть</v>
          </cell>
          <cell r="W1566" t="str">
            <v>O GOLDWIN</v>
          </cell>
        </row>
        <row r="1567">
          <cell r="A1567" t="str">
            <v>O GOLDWINnavy</v>
          </cell>
          <cell r="I1567" t="str">
            <v>100% шерсть</v>
          </cell>
          <cell r="W1567" t="str">
            <v>O GOLDWIN</v>
          </cell>
        </row>
        <row r="1568">
          <cell r="A1568" t="str">
            <v>O GOLDWINnavy</v>
          </cell>
          <cell r="I1568" t="str">
            <v>100% шерсть</v>
          </cell>
          <cell r="W1568" t="str">
            <v>O GOLDWIN</v>
          </cell>
        </row>
        <row r="1569">
          <cell r="A1569" t="str">
            <v>TECH 8930black</v>
          </cell>
          <cell r="I1569" t="str">
            <v>100% полиэстер</v>
          </cell>
          <cell r="W1569" t="str">
            <v>TECH 8930</v>
          </cell>
        </row>
        <row r="1570">
          <cell r="A1570" t="str">
            <v>CONQUEST 010beige</v>
          </cell>
          <cell r="I1570" t="str">
            <v>100% хлопок</v>
          </cell>
          <cell r="W1570" t="str">
            <v>CONQUEST 010</v>
          </cell>
        </row>
        <row r="1571">
          <cell r="A1571" t="str">
            <v>CONQUEST 011taupe</v>
          </cell>
          <cell r="I1571" t="str">
            <v>100% хлопок</v>
          </cell>
          <cell r="W1571" t="str">
            <v>CONQUEST 011</v>
          </cell>
        </row>
        <row r="1572">
          <cell r="A1572" t="str">
            <v>CONQUEST 012blue</v>
          </cell>
          <cell r="I1572" t="str">
            <v>100% хлопок</v>
          </cell>
          <cell r="W1572" t="str">
            <v>CONQUEST 012</v>
          </cell>
        </row>
        <row r="1573">
          <cell r="A1573" t="str">
            <v>CONQUEST 014blue</v>
          </cell>
          <cell r="I1573" t="str">
            <v>80% полиэстер - 20% вискоза</v>
          </cell>
          <cell r="W1573" t="str">
            <v>CONQUEST 014</v>
          </cell>
        </row>
        <row r="1574">
          <cell r="A1574" t="str">
            <v>CONQUEST 015blue</v>
          </cell>
          <cell r="I1574" t="str">
            <v>50% хлопок - 50% полиэстер</v>
          </cell>
          <cell r="W1574" t="str">
            <v>CONQUEST 015</v>
          </cell>
        </row>
        <row r="1575">
          <cell r="A1575" t="str">
            <v>CONQUEST 016blue</v>
          </cell>
          <cell r="I1575" t="str">
            <v>100% хлопок</v>
          </cell>
          <cell r="W1575" t="str">
            <v>CONQUEST 016</v>
          </cell>
        </row>
        <row r="1576">
          <cell r="A1576" t="str">
            <v>CONQUEST 017black</v>
          </cell>
          <cell r="I1576" t="str">
            <v>100% хлопок</v>
          </cell>
          <cell r="W1576" t="str">
            <v>CONQUEST 017</v>
          </cell>
        </row>
        <row r="1577">
          <cell r="A1577" t="str">
            <v>CONQUEST 019yellow</v>
          </cell>
          <cell r="I1577" t="str">
            <v>100% хлопок</v>
          </cell>
          <cell r="W1577" t="str">
            <v>CONQUEST 019</v>
          </cell>
        </row>
        <row r="1578">
          <cell r="A1578" t="str">
            <v>CONQUEST 020navy</v>
          </cell>
          <cell r="I1578" t="str">
            <v>100% хлопок</v>
          </cell>
          <cell r="W1578" t="str">
            <v>CONQUEST 020</v>
          </cell>
        </row>
        <row r="1579">
          <cell r="A1579" t="str">
            <v>CONQUEST 020navy</v>
          </cell>
          <cell r="I1579" t="str">
            <v>100% хлопок</v>
          </cell>
          <cell r="W1579" t="str">
            <v>CONQUEST 020</v>
          </cell>
        </row>
        <row r="1580">
          <cell r="A1580" t="str">
            <v>CONQUEST 020navy</v>
          </cell>
          <cell r="I1580" t="str">
            <v>100% хлопок</v>
          </cell>
          <cell r="W1580" t="str">
            <v>CONQUEST 020</v>
          </cell>
        </row>
        <row r="1581">
          <cell r="A1581" t="str">
            <v>CONQUEST 021orange</v>
          </cell>
          <cell r="I1581" t="str">
            <v>100% хлопок</v>
          </cell>
          <cell r="W1581" t="str">
            <v>CONQUEST 021</v>
          </cell>
        </row>
        <row r="1582">
          <cell r="A1582" t="str">
            <v>CONQUEST 032white</v>
          </cell>
          <cell r="I1582" t="str">
            <v>100% хлопок</v>
          </cell>
          <cell r="W1582" t="str">
            <v>CONQUEST 032</v>
          </cell>
        </row>
        <row r="1583">
          <cell r="A1583" t="str">
            <v>CONQUEST 033white</v>
          </cell>
          <cell r="I1583" t="str">
            <v>100% хлопок</v>
          </cell>
          <cell r="W1583" t="str">
            <v>CONQUEST 033</v>
          </cell>
        </row>
        <row r="1584">
          <cell r="A1584" t="str">
            <v>CONQUEST 034white</v>
          </cell>
          <cell r="I1584" t="str">
            <v>100% хлопок</v>
          </cell>
          <cell r="W1584" t="str">
            <v>CONQUEST 034</v>
          </cell>
        </row>
        <row r="1585">
          <cell r="A1585" t="str">
            <v>CONQUEST 041white</v>
          </cell>
          <cell r="I1585" t="str">
            <v>90% хлопок - 10% полиэстер</v>
          </cell>
          <cell r="W1585" t="str">
            <v>CONQUEST 041</v>
          </cell>
        </row>
        <row r="1586">
          <cell r="A1586" t="str">
            <v>CONQUEST 042yellow</v>
          </cell>
          <cell r="I1586" t="str">
            <v>90% хлопок - 10% полиэстер</v>
          </cell>
          <cell r="W1586" t="str">
            <v>CONQUEST 042</v>
          </cell>
        </row>
        <row r="1587">
          <cell r="A1587" t="str">
            <v>CONQUEST 042blue</v>
          </cell>
          <cell r="I1587" t="str">
            <v>100% хлопок</v>
          </cell>
          <cell r="W1587" t="str">
            <v>CONQUEST 042</v>
          </cell>
        </row>
        <row r="1588">
          <cell r="A1588" t="str">
            <v>CONQUEST 042blue</v>
          </cell>
          <cell r="I1588" t="str">
            <v>100% хлопок</v>
          </cell>
          <cell r="W1588" t="str">
            <v>CONQUEST 042</v>
          </cell>
        </row>
        <row r="1589">
          <cell r="A1589" t="str">
            <v>CONQUEST 042blue</v>
          </cell>
          <cell r="I1589" t="str">
            <v>100% хлопок</v>
          </cell>
          <cell r="W1589" t="str">
            <v>CONQUEST 042</v>
          </cell>
        </row>
        <row r="1590">
          <cell r="A1590" t="str">
            <v>WILD 024grey</v>
          </cell>
          <cell r="I1590" t="str">
            <v>100% полиэстер</v>
          </cell>
          <cell r="W1590" t="str">
            <v>WILD 024</v>
          </cell>
        </row>
        <row r="1591">
          <cell r="A1591" t="str">
            <v>WILD 025white</v>
          </cell>
          <cell r="I1591" t="str">
            <v>100% полиэстер</v>
          </cell>
          <cell r="W1591" t="str">
            <v>WILD 025</v>
          </cell>
        </row>
        <row r="1592">
          <cell r="A1592" t="str">
            <v>WILD 026beige</v>
          </cell>
          <cell r="I1592" t="str">
            <v>100% нейлон</v>
          </cell>
          <cell r="W1592" t="str">
            <v>WILD 026</v>
          </cell>
        </row>
        <row r="1593">
          <cell r="A1593" t="str">
            <v>WILD 029blue</v>
          </cell>
          <cell r="I1593" t="str">
            <v>100% нейлон</v>
          </cell>
          <cell r="W1593" t="str">
            <v>WILD 029</v>
          </cell>
        </row>
        <row r="1594">
          <cell r="A1594" t="str">
            <v>WILD 032navy</v>
          </cell>
          <cell r="I1594" t="str">
            <v>100% полиэстер</v>
          </cell>
          <cell r="W1594" t="str">
            <v>WILD 032</v>
          </cell>
        </row>
        <row r="1595">
          <cell r="A1595" t="str">
            <v>WILD 033grey</v>
          </cell>
          <cell r="I1595" t="str">
            <v>100% нейлон</v>
          </cell>
          <cell r="W1595" t="str">
            <v>WILD 033</v>
          </cell>
        </row>
        <row r="1596">
          <cell r="A1596" t="str">
            <v>WILD 036beige</v>
          </cell>
          <cell r="I1596" t="str">
            <v>100% хлопок</v>
          </cell>
          <cell r="W1596" t="str">
            <v>WILD 036</v>
          </cell>
        </row>
        <row r="1597">
          <cell r="A1597" t="str">
            <v>WILD 037black</v>
          </cell>
          <cell r="I1597" t="str">
            <v>100% нейлон</v>
          </cell>
          <cell r="W1597" t="str">
            <v>WILD 037</v>
          </cell>
        </row>
        <row r="1598">
          <cell r="A1598" t="str">
            <v>WILD 038navy</v>
          </cell>
          <cell r="I1598" t="str">
            <v>100% нейлон</v>
          </cell>
          <cell r="W1598" t="str">
            <v>WILD 038</v>
          </cell>
        </row>
        <row r="1599">
          <cell r="A1599" t="str">
            <v>ADVANCER 015blue</v>
          </cell>
          <cell r="I1599" t="str">
            <v>82% полиэстер - 15% хлопок - 3% эластан</v>
          </cell>
          <cell r="W1599" t="str">
            <v>ADVANCER 015</v>
          </cell>
        </row>
        <row r="1600">
          <cell r="A1600" t="str">
            <v>ADVANCER 015blue</v>
          </cell>
          <cell r="I1600" t="str">
            <v>82% полиэстер - 15% хлопок - 3% эластан</v>
          </cell>
          <cell r="W1600" t="str">
            <v>ADVANCER 015</v>
          </cell>
        </row>
        <row r="1601">
          <cell r="A1601" t="str">
            <v>ADVANCER 015blue</v>
          </cell>
          <cell r="I1601" t="str">
            <v>82% полиэстер - 15% хлопок - 3% эластан</v>
          </cell>
          <cell r="W1601" t="str">
            <v>ADVANCER 015</v>
          </cell>
        </row>
        <row r="1602">
          <cell r="A1602" t="str">
            <v>ADVANCER 015blue</v>
          </cell>
          <cell r="I1602" t="str">
            <v>82% полиэстер - 15% хлопок - 3% эластан</v>
          </cell>
          <cell r="W1602" t="str">
            <v>ADVANCER 015</v>
          </cell>
        </row>
        <row r="1603">
          <cell r="A1603" t="str">
            <v>ADVANCER 015blue</v>
          </cell>
          <cell r="I1603" t="str">
            <v>82% полиэстер - 15% хлопок - 3% эластан</v>
          </cell>
          <cell r="W1603" t="str">
            <v>ADVANCER 015</v>
          </cell>
        </row>
        <row r="1604">
          <cell r="A1604" t="str">
            <v>ADVANCER 015blue</v>
          </cell>
          <cell r="I1604" t="str">
            <v>82% полиэстер - 15% хлопок - 3% эластан</v>
          </cell>
          <cell r="W1604" t="str">
            <v>ADVANCER 015</v>
          </cell>
        </row>
        <row r="1605">
          <cell r="A1605" t="str">
            <v>ADVANCER 017blue</v>
          </cell>
          <cell r="I1605" t="str">
            <v>100% лен</v>
          </cell>
          <cell r="W1605" t="str">
            <v>ADVANCER 017</v>
          </cell>
        </row>
        <row r="1606">
          <cell r="A1606" t="str">
            <v>ADVANCER 019green</v>
          </cell>
          <cell r="I1606" t="str">
            <v>90% лен - 10% шелк</v>
          </cell>
          <cell r="W1606" t="str">
            <v>ADVANCER 019</v>
          </cell>
        </row>
        <row r="1607">
          <cell r="A1607" t="str">
            <v>ADVANCER 025blue</v>
          </cell>
          <cell r="I1607" t="str">
            <v>100% хлопок</v>
          </cell>
          <cell r="W1607" t="str">
            <v>ADVANCER 025</v>
          </cell>
        </row>
        <row r="1608">
          <cell r="A1608" t="str">
            <v>BADGER 001blue</v>
          </cell>
          <cell r="I1608" t="str">
            <v>100% лен</v>
          </cell>
          <cell r="W1608" t="str">
            <v>BADGER 001</v>
          </cell>
        </row>
        <row r="1609">
          <cell r="A1609" t="str">
            <v>BOXER 005navy</v>
          </cell>
          <cell r="I1609" t="str">
            <v>82% полиэстер - 15% хлопок - 3% эластан</v>
          </cell>
          <cell r="W1609" t="str">
            <v>BOXER 005</v>
          </cell>
        </row>
        <row r="1610">
          <cell r="A1610" t="str">
            <v>BOXER 005navy</v>
          </cell>
          <cell r="I1610" t="str">
            <v>82% полиэстер - 15% хлопок - 3% эластан</v>
          </cell>
          <cell r="W1610" t="str">
            <v>BOXER 005</v>
          </cell>
        </row>
        <row r="1611">
          <cell r="A1611" t="str">
            <v>BOXER 005navy</v>
          </cell>
          <cell r="I1611" t="str">
            <v>82% полиэстер - 15% хлопок - 3% эластан</v>
          </cell>
          <cell r="W1611" t="str">
            <v>BOXER 005</v>
          </cell>
        </row>
        <row r="1612">
          <cell r="A1612" t="str">
            <v>BOXER 005navy</v>
          </cell>
          <cell r="I1612" t="str">
            <v>82% полиэстер - 15% хлопок - 3% эластан</v>
          </cell>
          <cell r="W1612" t="str">
            <v>BOXER 005</v>
          </cell>
        </row>
        <row r="1613">
          <cell r="A1613" t="str">
            <v>BOXER 005navy</v>
          </cell>
          <cell r="I1613" t="str">
            <v>82% полиэстер - 15% хлопок - 3% эластан</v>
          </cell>
          <cell r="W1613" t="str">
            <v>BOXER 005</v>
          </cell>
        </row>
        <row r="1614">
          <cell r="A1614" t="str">
            <v>BOXER 005navy</v>
          </cell>
          <cell r="I1614" t="str">
            <v>82% полиэстер - 15% хлопок - 3% эластан</v>
          </cell>
          <cell r="W1614" t="str">
            <v>BOXER 005</v>
          </cell>
        </row>
        <row r="1615">
          <cell r="A1615" t="str">
            <v>BOXER 005navy</v>
          </cell>
          <cell r="I1615" t="str">
            <v>82% полиэстер - 15% хлопок - 3% эластан</v>
          </cell>
          <cell r="W1615" t="str">
            <v>BOXER 005</v>
          </cell>
        </row>
        <row r="1616">
          <cell r="A1616" t="str">
            <v>BOXER 007beige</v>
          </cell>
          <cell r="I1616" t="str">
            <v>75% лен - 25% хлопок</v>
          </cell>
          <cell r="W1616" t="str">
            <v>BOXER 007</v>
          </cell>
        </row>
        <row r="1617">
          <cell r="A1617" t="str">
            <v>DISCOVERY 002blue</v>
          </cell>
          <cell r="I1617" t="str">
            <v>60% лен - 30% шерсть - 10% шелк</v>
          </cell>
          <cell r="W1617" t="str">
            <v>DISCOVERY 002</v>
          </cell>
        </row>
        <row r="1618">
          <cell r="A1618" t="str">
            <v>DISCOVERY 002blue</v>
          </cell>
          <cell r="I1618" t="str">
            <v>60% лен - 30% шерсть - 10% шелк</v>
          </cell>
          <cell r="W1618" t="str">
            <v>DISCOVERY 002</v>
          </cell>
        </row>
        <row r="1619">
          <cell r="A1619" t="str">
            <v>DISCOVERY 002blue</v>
          </cell>
          <cell r="I1619" t="str">
            <v>60% лен - 30% шерсть - 10% шелк</v>
          </cell>
          <cell r="W1619" t="str">
            <v>DISCOVERY 002</v>
          </cell>
        </row>
        <row r="1620">
          <cell r="A1620" t="str">
            <v>DISCOVERY 002blue</v>
          </cell>
          <cell r="I1620" t="str">
            <v>60% лен - 30% шерсть - 10% шелк</v>
          </cell>
          <cell r="W1620" t="str">
            <v>DISCOVERY 002</v>
          </cell>
        </row>
        <row r="1621">
          <cell r="A1621" t="str">
            <v>DISCOVERY 002blue</v>
          </cell>
          <cell r="I1621" t="str">
            <v>60% лен - 30% шерсть - 10% шелк</v>
          </cell>
          <cell r="W1621" t="str">
            <v>DISCOVERY 002</v>
          </cell>
        </row>
        <row r="1622">
          <cell r="A1622" t="str">
            <v>DISCOVERY 004blue</v>
          </cell>
          <cell r="I1622" t="str">
            <v>100% хлопок</v>
          </cell>
          <cell r="W1622" t="str">
            <v>DISCOVERY 004</v>
          </cell>
        </row>
        <row r="1623">
          <cell r="A1623" t="str">
            <v>DISCOVERY 005red</v>
          </cell>
          <cell r="I1623" t="str">
            <v>100% хлопок</v>
          </cell>
          <cell r="W1623" t="str">
            <v>DISCOVERY 005</v>
          </cell>
        </row>
        <row r="1624">
          <cell r="A1624" t="str">
            <v>DISCOVERY 006navy</v>
          </cell>
          <cell r="I1624" t="str">
            <v>100% хлопок</v>
          </cell>
          <cell r="W1624" t="str">
            <v>DISCOVERY 006</v>
          </cell>
        </row>
        <row r="1625">
          <cell r="A1625" t="str">
            <v>DISPATCH 005beige</v>
          </cell>
          <cell r="I1625" t="str">
            <v>50% шелк - 30% лен - 20% хлопок</v>
          </cell>
          <cell r="W1625" t="str">
            <v>DISPATCH 005</v>
          </cell>
        </row>
        <row r="1626">
          <cell r="A1626" t="str">
            <v>MARINS 007blue</v>
          </cell>
          <cell r="I1626" t="str">
            <v>100% хлопок</v>
          </cell>
          <cell r="W1626" t="str">
            <v>MARINS 007</v>
          </cell>
        </row>
        <row r="1627">
          <cell r="A1627" t="str">
            <v>MARINS 007blue</v>
          </cell>
          <cell r="I1627" t="str">
            <v>100% хлопок</v>
          </cell>
          <cell r="W1627" t="str">
            <v>MARINS 007</v>
          </cell>
        </row>
        <row r="1628">
          <cell r="A1628" t="str">
            <v>MARINS 007blue</v>
          </cell>
          <cell r="I1628" t="str">
            <v>100% хлопок</v>
          </cell>
          <cell r="W1628" t="str">
            <v>MARINS 007</v>
          </cell>
        </row>
        <row r="1629">
          <cell r="A1629" t="str">
            <v>RANGE 016blue</v>
          </cell>
          <cell r="I1629" t="str">
            <v>75% лен - 25% хлопок</v>
          </cell>
          <cell r="W1629" t="str">
            <v>RANGE 016</v>
          </cell>
        </row>
        <row r="1630">
          <cell r="A1630" t="str">
            <v>RANGE 017blue</v>
          </cell>
          <cell r="I1630" t="str">
            <v>100% лен</v>
          </cell>
          <cell r="W1630" t="str">
            <v>RANGE 017</v>
          </cell>
        </row>
        <row r="1631">
          <cell r="A1631" t="str">
            <v>RANGE 022blue</v>
          </cell>
          <cell r="I1631" t="str">
            <v>50% хлопок - 50% лен</v>
          </cell>
          <cell r="W1631" t="str">
            <v>RANGE 022</v>
          </cell>
        </row>
        <row r="1632">
          <cell r="A1632" t="str">
            <v>RANGE 022blue</v>
          </cell>
          <cell r="I1632" t="str">
            <v>50% хлопок - 50% лен</v>
          </cell>
          <cell r="W1632" t="str">
            <v>RANGE 022</v>
          </cell>
        </row>
        <row r="1633">
          <cell r="A1633" t="str">
            <v>RANGE 022blue</v>
          </cell>
          <cell r="I1633" t="str">
            <v>50% хлопок - 50% лен</v>
          </cell>
          <cell r="W1633" t="str">
            <v>RANGE 022</v>
          </cell>
        </row>
        <row r="1634">
          <cell r="A1634" t="str">
            <v>RANGE 022blue</v>
          </cell>
          <cell r="I1634" t="str">
            <v>50% хлопок - 50% лен</v>
          </cell>
          <cell r="W1634" t="str">
            <v>RANGE 022</v>
          </cell>
        </row>
        <row r="1635">
          <cell r="A1635" t="str">
            <v>RANGE 022blue</v>
          </cell>
          <cell r="I1635" t="str">
            <v>50% хлопок - 50% лен</v>
          </cell>
          <cell r="W1635" t="str">
            <v>RANGE 022</v>
          </cell>
        </row>
        <row r="1636">
          <cell r="A1636" t="str">
            <v>RANGE 022blue</v>
          </cell>
          <cell r="I1636" t="str">
            <v>50% хлопок - 50% лен</v>
          </cell>
          <cell r="W1636" t="str">
            <v>RANGE 022</v>
          </cell>
        </row>
        <row r="1637">
          <cell r="A1637" t="str">
            <v>RANGE 022blue</v>
          </cell>
          <cell r="I1637" t="str">
            <v>50% хлопок - 50% лен</v>
          </cell>
          <cell r="W1637" t="str">
            <v>RANGE 022</v>
          </cell>
        </row>
        <row r="1638">
          <cell r="A1638" t="str">
            <v>RANGE 023navy</v>
          </cell>
          <cell r="I1638" t="str">
            <v>100% лен</v>
          </cell>
          <cell r="W1638" t="str">
            <v>RANGE 023</v>
          </cell>
        </row>
        <row r="1639">
          <cell r="A1639" t="str">
            <v>RANGE 023navy</v>
          </cell>
          <cell r="I1639" t="str">
            <v>100% лен</v>
          </cell>
          <cell r="W1639" t="str">
            <v>RANGE 023</v>
          </cell>
        </row>
        <row r="1640">
          <cell r="A1640" t="str">
            <v>RANGE 023navy</v>
          </cell>
          <cell r="I1640" t="str">
            <v>100% лен</v>
          </cell>
          <cell r="W1640" t="str">
            <v>RANGE 023</v>
          </cell>
        </row>
        <row r="1641">
          <cell r="A1641" t="str">
            <v>RANGE 023navy</v>
          </cell>
          <cell r="I1641" t="str">
            <v>100% лен</v>
          </cell>
          <cell r="W1641" t="str">
            <v>RANGE 023</v>
          </cell>
        </row>
        <row r="1642">
          <cell r="A1642" t="str">
            <v>RANGE 023navy</v>
          </cell>
          <cell r="I1642" t="str">
            <v>100% лен</v>
          </cell>
          <cell r="W1642" t="str">
            <v>RANGE 023</v>
          </cell>
        </row>
        <row r="1643">
          <cell r="A1643" t="str">
            <v>RANGE 023navy</v>
          </cell>
          <cell r="I1643" t="str">
            <v>100% лен</v>
          </cell>
          <cell r="W1643" t="str">
            <v>RANGE 023</v>
          </cell>
        </row>
        <row r="1644">
          <cell r="A1644" t="str">
            <v>RANGE 023navy</v>
          </cell>
          <cell r="I1644" t="str">
            <v>100% лен</v>
          </cell>
          <cell r="W1644" t="str">
            <v>RANGE 023</v>
          </cell>
        </row>
        <row r="1645">
          <cell r="A1645" t="str">
            <v>RANGE 026green</v>
          </cell>
          <cell r="I1645" t="str">
            <v>100% хлопок</v>
          </cell>
          <cell r="W1645" t="str">
            <v>RANGE 026</v>
          </cell>
        </row>
        <row r="1646">
          <cell r="A1646" t="str">
            <v>RANGE 026green</v>
          </cell>
          <cell r="I1646" t="str">
            <v>100% хлопок</v>
          </cell>
          <cell r="W1646" t="str">
            <v>RANGE 026</v>
          </cell>
        </row>
        <row r="1647">
          <cell r="A1647" t="str">
            <v>RANGE 026green</v>
          </cell>
          <cell r="I1647" t="str">
            <v>100% хлопок</v>
          </cell>
          <cell r="W1647" t="str">
            <v>RANGE 026</v>
          </cell>
        </row>
        <row r="1648">
          <cell r="A1648" t="str">
            <v>RANGE 026green</v>
          </cell>
          <cell r="I1648" t="str">
            <v>100% хлопок</v>
          </cell>
          <cell r="W1648" t="str">
            <v>RANGE 026</v>
          </cell>
        </row>
        <row r="1649">
          <cell r="A1649" t="str">
            <v>RANGE 026green</v>
          </cell>
          <cell r="I1649" t="str">
            <v>100% хлопок</v>
          </cell>
          <cell r="W1649" t="str">
            <v>RANGE 026</v>
          </cell>
        </row>
        <row r="1650">
          <cell r="A1650" t="str">
            <v>RANGE 026green</v>
          </cell>
          <cell r="I1650" t="str">
            <v>100% хлопок</v>
          </cell>
          <cell r="W1650" t="str">
            <v>RANGE 026</v>
          </cell>
        </row>
        <row r="1651">
          <cell r="A1651" t="str">
            <v>RANGE 026green</v>
          </cell>
          <cell r="I1651" t="str">
            <v>100% хлопок</v>
          </cell>
          <cell r="W1651" t="str">
            <v>RANGE 026</v>
          </cell>
        </row>
        <row r="1652">
          <cell r="A1652" t="str">
            <v>RANGE 027beige</v>
          </cell>
          <cell r="I1652" t="str">
            <v>50% лен - 50% хлопок</v>
          </cell>
          <cell r="W1652" t="str">
            <v>RANGE 027</v>
          </cell>
        </row>
        <row r="1653">
          <cell r="A1653" t="str">
            <v>RANGE 027beige</v>
          </cell>
          <cell r="I1653" t="str">
            <v>50% лен - 50% хлопок</v>
          </cell>
          <cell r="W1653" t="str">
            <v>RANGE 027</v>
          </cell>
        </row>
        <row r="1654">
          <cell r="A1654" t="str">
            <v>RANGE 027beige</v>
          </cell>
          <cell r="I1654" t="str">
            <v>50% лен - 50% хлопок</v>
          </cell>
          <cell r="W1654" t="str">
            <v>RANGE 027</v>
          </cell>
        </row>
        <row r="1655">
          <cell r="A1655" t="str">
            <v>RANGE 027beige</v>
          </cell>
          <cell r="I1655" t="str">
            <v>50% лен - 50% хлопок</v>
          </cell>
          <cell r="W1655" t="str">
            <v>RANGE 027</v>
          </cell>
        </row>
        <row r="1656">
          <cell r="A1656" t="str">
            <v>RANGE 027beige</v>
          </cell>
          <cell r="I1656" t="str">
            <v>50% лен - 50% хлопок</v>
          </cell>
          <cell r="W1656" t="str">
            <v>RANGE 027</v>
          </cell>
        </row>
        <row r="1657">
          <cell r="A1657" t="str">
            <v>RANGE 028beige</v>
          </cell>
          <cell r="I1657" t="str">
            <v>100% хлопок</v>
          </cell>
          <cell r="W1657" t="str">
            <v>RANGE 028</v>
          </cell>
        </row>
        <row r="1658">
          <cell r="A1658" t="str">
            <v>RANGE 029orange</v>
          </cell>
          <cell r="I1658" t="str">
            <v>100% хлопок</v>
          </cell>
          <cell r="W1658" t="str">
            <v>RANGE 029</v>
          </cell>
        </row>
        <row r="1659">
          <cell r="A1659" t="str">
            <v>RANGE 030blue</v>
          </cell>
          <cell r="I1659" t="str">
            <v>70% вискоза - 25% лен - 5% полиэстер</v>
          </cell>
          <cell r="W1659" t="str">
            <v>RANGE 030</v>
          </cell>
        </row>
        <row r="1660">
          <cell r="A1660" t="str">
            <v>RANGE 033blue</v>
          </cell>
          <cell r="I1660" t="str">
            <v>90% шелк - 10% хлопок</v>
          </cell>
          <cell r="W1660" t="str">
            <v>RANGE 033</v>
          </cell>
        </row>
        <row r="1661">
          <cell r="A1661" t="str">
            <v>RANGE 033blue</v>
          </cell>
          <cell r="I1661" t="str">
            <v>90% шелк - 10% хлопок</v>
          </cell>
          <cell r="W1661" t="str">
            <v>RANGE 033</v>
          </cell>
        </row>
        <row r="1662">
          <cell r="A1662" t="str">
            <v>RANGE 033blue</v>
          </cell>
          <cell r="I1662" t="str">
            <v>90% шелк - 10% хлопок</v>
          </cell>
          <cell r="W1662" t="str">
            <v>RANGE 033</v>
          </cell>
        </row>
        <row r="1663">
          <cell r="A1663" t="str">
            <v>RANGE 033blue</v>
          </cell>
          <cell r="I1663" t="str">
            <v>90% шелк - 10% хлопок</v>
          </cell>
          <cell r="W1663" t="str">
            <v>RANGE 033</v>
          </cell>
        </row>
        <row r="1664">
          <cell r="A1664" t="str">
            <v>RANGE 033blue</v>
          </cell>
          <cell r="I1664" t="str">
            <v>90% шелк - 10% хлопок</v>
          </cell>
          <cell r="W1664" t="str">
            <v>RANGE 033</v>
          </cell>
        </row>
        <row r="1665">
          <cell r="A1665" t="str">
            <v>RANGE 033blue</v>
          </cell>
          <cell r="I1665" t="str">
            <v>90% шелк - 10% хлопок</v>
          </cell>
          <cell r="W1665" t="str">
            <v>RANGE 033</v>
          </cell>
        </row>
        <row r="1666">
          <cell r="A1666" t="str">
            <v>RANGE 033blue</v>
          </cell>
          <cell r="I1666" t="str">
            <v>90% шелк - 10% хлопок</v>
          </cell>
          <cell r="W1666" t="str">
            <v>RANGE 033</v>
          </cell>
        </row>
        <row r="1667">
          <cell r="A1667" t="str">
            <v>RANGE 035navy</v>
          </cell>
          <cell r="I1667" t="str">
            <v>55% лен - 45% хлопок</v>
          </cell>
          <cell r="W1667" t="str">
            <v>RANGE 035</v>
          </cell>
        </row>
        <row r="1668">
          <cell r="A1668" t="str">
            <v>RANGE 036beige</v>
          </cell>
          <cell r="I1668" t="str">
            <v>55% лен - 45% хлопок</v>
          </cell>
          <cell r="W1668" t="str">
            <v>RANGE 036</v>
          </cell>
        </row>
        <row r="1669">
          <cell r="A1669" t="str">
            <v>RANGE 036beige</v>
          </cell>
          <cell r="I1669" t="str">
            <v>55% лен - 45% хлопок</v>
          </cell>
          <cell r="W1669" t="str">
            <v>RANGE 036</v>
          </cell>
        </row>
        <row r="1670">
          <cell r="A1670" t="str">
            <v>RANGE 036beige</v>
          </cell>
          <cell r="I1670" t="str">
            <v>55% лен - 45% хлопок</v>
          </cell>
          <cell r="W1670" t="str">
            <v>RANGE 036</v>
          </cell>
        </row>
        <row r="1671">
          <cell r="A1671" t="str">
            <v>RANGE 036beige</v>
          </cell>
          <cell r="I1671" t="str">
            <v>55% лен - 45% хлопок</v>
          </cell>
          <cell r="W1671" t="str">
            <v>RANGE 036</v>
          </cell>
        </row>
        <row r="1672">
          <cell r="A1672" t="str">
            <v>RANGE 037blue</v>
          </cell>
          <cell r="I1672" t="str">
            <v>100% хлопок</v>
          </cell>
          <cell r="W1672" t="str">
            <v>RANGE 037</v>
          </cell>
        </row>
        <row r="1673">
          <cell r="A1673" t="str">
            <v>RANGE 037blue</v>
          </cell>
          <cell r="I1673" t="str">
            <v>100% хлопок</v>
          </cell>
          <cell r="W1673" t="str">
            <v>RANGE 037</v>
          </cell>
        </row>
        <row r="1674">
          <cell r="A1674" t="str">
            <v>RANGE 037blue</v>
          </cell>
          <cell r="I1674" t="str">
            <v>100% хлопок</v>
          </cell>
          <cell r="W1674" t="str">
            <v>RANGE 037</v>
          </cell>
        </row>
        <row r="1675">
          <cell r="A1675" t="str">
            <v>RANGE 037blue</v>
          </cell>
          <cell r="I1675" t="str">
            <v>100% хлопок</v>
          </cell>
          <cell r="W1675" t="str">
            <v>RANGE 037</v>
          </cell>
        </row>
        <row r="1676">
          <cell r="A1676" t="str">
            <v>RANGE 042red</v>
          </cell>
          <cell r="I1676" t="str">
            <v>100% хлопок</v>
          </cell>
          <cell r="W1676" t="str">
            <v>RANGE 042</v>
          </cell>
        </row>
        <row r="1677">
          <cell r="A1677" t="str">
            <v>USURPER 015green</v>
          </cell>
          <cell r="I1677" t="str">
            <v>100% хлопок</v>
          </cell>
          <cell r="W1677" t="str">
            <v>USURPER 015</v>
          </cell>
        </row>
        <row r="1678">
          <cell r="A1678" t="str">
            <v>USURPER 017grey</v>
          </cell>
          <cell r="I1678" t="str">
            <v>100% шелк</v>
          </cell>
          <cell r="W1678" t="str">
            <v>USURPER 017</v>
          </cell>
        </row>
        <row r="1679">
          <cell r="A1679" t="str">
            <v>USURPER 025black</v>
          </cell>
          <cell r="I1679" t="str">
            <v>100% хлопок</v>
          </cell>
          <cell r="W1679" t="str">
            <v>USURPER 025</v>
          </cell>
        </row>
        <row r="1680">
          <cell r="A1680" t="str">
            <v>USURPER 025black</v>
          </cell>
          <cell r="I1680" t="str">
            <v>100% хлопок</v>
          </cell>
          <cell r="W1680" t="str">
            <v>USURPER 025</v>
          </cell>
        </row>
        <row r="1681">
          <cell r="A1681" t="str">
            <v>USURPER 025black</v>
          </cell>
          <cell r="I1681" t="str">
            <v>100% хлопок</v>
          </cell>
          <cell r="W1681" t="str">
            <v>USURPER 025</v>
          </cell>
        </row>
        <row r="1682">
          <cell r="A1682" t="str">
            <v>BUCKET 001white</v>
          </cell>
          <cell r="I1682" t="str">
            <v>100% хлопок</v>
          </cell>
          <cell r="W1682" t="str">
            <v>BUCKET 001</v>
          </cell>
        </row>
        <row r="1683">
          <cell r="A1683" t="str">
            <v>BUCKET 001white</v>
          </cell>
          <cell r="I1683" t="str">
            <v>100% хлопок</v>
          </cell>
          <cell r="W1683" t="str">
            <v>BUCKET 001</v>
          </cell>
        </row>
        <row r="1684">
          <cell r="A1684" t="str">
            <v>BUCKET 001white</v>
          </cell>
          <cell r="I1684" t="str">
            <v>100% хлопок</v>
          </cell>
          <cell r="W1684" t="str">
            <v>BUCKET 001</v>
          </cell>
        </row>
        <row r="1685">
          <cell r="A1685" t="str">
            <v>BUCKET 001white</v>
          </cell>
          <cell r="I1685" t="str">
            <v>100% хлопок</v>
          </cell>
          <cell r="W1685" t="str">
            <v>BUCKET 001</v>
          </cell>
        </row>
        <row r="1686">
          <cell r="A1686" t="str">
            <v>BUCKET 002navy</v>
          </cell>
          <cell r="I1686" t="str">
            <v>100% хлопок</v>
          </cell>
          <cell r="W1686" t="str">
            <v>BUCKET 002</v>
          </cell>
        </row>
        <row r="1687">
          <cell r="A1687" t="str">
            <v>BUCKET 002navy</v>
          </cell>
          <cell r="I1687" t="str">
            <v>100% хлопок</v>
          </cell>
          <cell r="W1687" t="str">
            <v>BUCKET 002</v>
          </cell>
        </row>
        <row r="1688">
          <cell r="A1688" t="str">
            <v>BUCKET 002navy</v>
          </cell>
          <cell r="I1688" t="str">
            <v>100% хлопок</v>
          </cell>
          <cell r="W1688" t="str">
            <v>BUCKET 002</v>
          </cell>
        </row>
        <row r="1689">
          <cell r="A1689" t="str">
            <v>BUCKET 002navy</v>
          </cell>
          <cell r="I1689" t="str">
            <v>100% хлопок</v>
          </cell>
          <cell r="W1689" t="str">
            <v>BUCKET 002</v>
          </cell>
        </row>
        <row r="1690">
          <cell r="A1690" t="str">
            <v>BUCKET 003white</v>
          </cell>
          <cell r="I1690" t="str">
            <v>100% хлопок</v>
          </cell>
          <cell r="W1690" t="str">
            <v>BUCKET 003</v>
          </cell>
        </row>
        <row r="1691">
          <cell r="A1691" t="str">
            <v>BUCKET 003white</v>
          </cell>
          <cell r="I1691" t="str">
            <v>100% хлопок</v>
          </cell>
          <cell r="W1691" t="str">
            <v>BUCKET 003</v>
          </cell>
        </row>
        <row r="1692">
          <cell r="A1692" t="str">
            <v>BUCKET 003white</v>
          </cell>
          <cell r="I1692" t="str">
            <v>100% хлопок</v>
          </cell>
          <cell r="W1692" t="str">
            <v>BUCKET 003</v>
          </cell>
        </row>
        <row r="1693">
          <cell r="A1693" t="str">
            <v>BUCKET 003white</v>
          </cell>
          <cell r="I1693" t="str">
            <v>100% хлопок</v>
          </cell>
          <cell r="W1693" t="str">
            <v>BUCKET 003</v>
          </cell>
        </row>
        <row r="1694">
          <cell r="A1694" t="str">
            <v>BUCKET 004yellow</v>
          </cell>
          <cell r="I1694" t="str">
            <v>100% хлопок</v>
          </cell>
          <cell r="W1694" t="str">
            <v>BUCKET 004</v>
          </cell>
        </row>
        <row r="1695">
          <cell r="A1695" t="str">
            <v>BUCKET 005yellow</v>
          </cell>
          <cell r="I1695" t="str">
            <v>100% хлопок</v>
          </cell>
          <cell r="W1695" t="str">
            <v>BUCKET 005</v>
          </cell>
        </row>
        <row r="1696">
          <cell r="A1696" t="str">
            <v>BUCKET 005yellow</v>
          </cell>
          <cell r="I1696" t="str">
            <v>100% хлопок</v>
          </cell>
          <cell r="W1696" t="str">
            <v>BUCKET 005</v>
          </cell>
        </row>
        <row r="1697">
          <cell r="A1697" t="str">
            <v>BUCKET 005yellow</v>
          </cell>
          <cell r="I1697" t="str">
            <v>100% хлопок</v>
          </cell>
          <cell r="W1697" t="str">
            <v>BUCKET 005</v>
          </cell>
        </row>
        <row r="1698">
          <cell r="A1698" t="str">
            <v>BUCKET 006blue</v>
          </cell>
          <cell r="I1698" t="str">
            <v>100% хлопок</v>
          </cell>
          <cell r="W1698" t="str">
            <v>BUCKET 006</v>
          </cell>
        </row>
        <row r="1699">
          <cell r="A1699" t="str">
            <v>BUCKET 006blue</v>
          </cell>
          <cell r="I1699" t="str">
            <v>100% хлопок</v>
          </cell>
          <cell r="W1699" t="str">
            <v>BUCKET 006</v>
          </cell>
        </row>
        <row r="1700">
          <cell r="A1700" t="str">
            <v>BUCKET 006blue</v>
          </cell>
          <cell r="I1700" t="str">
            <v>100% хлопок</v>
          </cell>
          <cell r="W1700" t="str">
            <v>BUCKET 006</v>
          </cell>
        </row>
        <row r="1701">
          <cell r="A1701" t="str">
            <v>BUCKET 006blue</v>
          </cell>
          <cell r="I1701" t="str">
            <v>100% хлопок</v>
          </cell>
          <cell r="W1701" t="str">
            <v>BUCKET 006</v>
          </cell>
        </row>
        <row r="1702">
          <cell r="A1702" t="str">
            <v>BUCKET 009navy</v>
          </cell>
          <cell r="I1702" t="str">
            <v>100% хлопок</v>
          </cell>
          <cell r="W1702" t="str">
            <v>BUCKET 009</v>
          </cell>
        </row>
        <row r="1703">
          <cell r="A1703" t="str">
            <v>BUCKET 013blue</v>
          </cell>
          <cell r="I1703" t="str">
            <v>100% хлопок</v>
          </cell>
          <cell r="W1703" t="str">
            <v>BUCKET 013</v>
          </cell>
        </row>
        <row r="1704">
          <cell r="A1704" t="str">
            <v>BUCKET 014pink</v>
          </cell>
          <cell r="I1704" t="str">
            <v>100% хлопок</v>
          </cell>
          <cell r="W1704" t="str">
            <v>BUCKET 014</v>
          </cell>
        </row>
        <row r="1705">
          <cell r="A1705" t="str">
            <v>BUCKET 015beige</v>
          </cell>
          <cell r="I1705" t="str">
            <v>100% хлопок</v>
          </cell>
          <cell r="W1705" t="str">
            <v>BUCKET 015</v>
          </cell>
        </row>
        <row r="1706">
          <cell r="A1706" t="str">
            <v>BUCKET 016white</v>
          </cell>
          <cell r="I1706" t="str">
            <v>100% хлопок</v>
          </cell>
          <cell r="W1706" t="str">
            <v>BUCKET 016</v>
          </cell>
        </row>
        <row r="1707">
          <cell r="A1707" t="str">
            <v>BUCKET 017blue</v>
          </cell>
          <cell r="I1707" t="str">
            <v>100% хлопок</v>
          </cell>
          <cell r="W1707" t="str">
            <v>BUCKET 017</v>
          </cell>
        </row>
        <row r="1708">
          <cell r="A1708" t="str">
            <v>BUCKET 017blue</v>
          </cell>
          <cell r="I1708" t="str">
            <v>100% хлопок</v>
          </cell>
          <cell r="W1708" t="str">
            <v>BUCKET 017</v>
          </cell>
        </row>
        <row r="1709">
          <cell r="A1709" t="str">
            <v>BUCKET 017blue</v>
          </cell>
          <cell r="I1709" t="str">
            <v>100% хлопок</v>
          </cell>
          <cell r="W1709" t="str">
            <v>BUCKET 017</v>
          </cell>
        </row>
        <row r="1710">
          <cell r="A1710" t="str">
            <v>BUCKET 017blue</v>
          </cell>
          <cell r="I1710" t="str">
            <v>100% хлопок</v>
          </cell>
          <cell r="W1710" t="str">
            <v>BUCKET 017</v>
          </cell>
        </row>
        <row r="1711">
          <cell r="A1711" t="str">
            <v>BUCKET 017blue</v>
          </cell>
          <cell r="I1711" t="str">
            <v>100% хлопок</v>
          </cell>
          <cell r="W1711" t="str">
            <v>BUCKET 017</v>
          </cell>
        </row>
        <row r="1712">
          <cell r="A1712" t="str">
            <v>BUCKET 024white</v>
          </cell>
          <cell r="I1712" t="str">
            <v>100% хлопок</v>
          </cell>
          <cell r="W1712" t="str">
            <v>BUCKET 024</v>
          </cell>
        </row>
        <row r="1713">
          <cell r="A1713" t="str">
            <v>CARTER 007navy</v>
          </cell>
          <cell r="I1713" t="str">
            <v>100% хлопок</v>
          </cell>
          <cell r="W1713" t="str">
            <v>CARTER 007</v>
          </cell>
        </row>
        <row r="1714">
          <cell r="A1714" t="str">
            <v>RAIN NANDOnavy</v>
          </cell>
          <cell r="I1714" t="str">
            <v>50% хлопок - 50% полиуретан</v>
          </cell>
          <cell r="W1714" t="str">
            <v>RAIN NANDO</v>
          </cell>
        </row>
        <row r="1715">
          <cell r="A1715" t="str">
            <v>RAIN REMOtaupe</v>
          </cell>
          <cell r="I1715" t="str">
            <v>100% хлопок</v>
          </cell>
          <cell r="W1715" t="str">
            <v>RAIN REMO</v>
          </cell>
        </row>
        <row r="1716">
          <cell r="A1716" t="str">
            <v>RAIN REMOtaupe</v>
          </cell>
          <cell r="I1716" t="str">
            <v>100% хлопок</v>
          </cell>
          <cell r="W1716" t="str">
            <v>RAIN REMO</v>
          </cell>
        </row>
        <row r="1717">
          <cell r="A1717" t="str">
            <v>RAIN REMOtaupe</v>
          </cell>
          <cell r="I1717" t="str">
            <v>100% хлопок</v>
          </cell>
          <cell r="W1717" t="str">
            <v>RAIN REMO</v>
          </cell>
        </row>
        <row r="1718">
          <cell r="A1718" t="str">
            <v>RAIN REMOtaupe</v>
          </cell>
          <cell r="I1718" t="str">
            <v>100% хлопок</v>
          </cell>
          <cell r="W1718" t="str">
            <v>RAIN REMO</v>
          </cell>
        </row>
        <row r="1719">
          <cell r="A1719" t="str">
            <v>RAIN UGOblack</v>
          </cell>
          <cell r="I1719" t="str">
            <v>100% хлопок</v>
          </cell>
          <cell r="W1719" t="str">
            <v>RAIN UGO</v>
          </cell>
        </row>
        <row r="1720">
          <cell r="A1720" t="str">
            <v>RIVIERA 001black</v>
          </cell>
          <cell r="I1720" t="str">
            <v>100% хлопок</v>
          </cell>
          <cell r="W1720" t="str">
            <v>RIVIERA 001</v>
          </cell>
        </row>
        <row r="1721">
          <cell r="A1721" t="str">
            <v>RIVIERA 003red</v>
          </cell>
          <cell r="I1721" t="str">
            <v>100% хлопок</v>
          </cell>
          <cell r="W1721" t="str">
            <v>RIVIERA 003</v>
          </cell>
        </row>
        <row r="1722">
          <cell r="A1722" t="str">
            <v>RIVIERA 003red</v>
          </cell>
          <cell r="I1722" t="str">
            <v>100% хлопок</v>
          </cell>
          <cell r="W1722" t="str">
            <v>RIVIERA 003</v>
          </cell>
        </row>
        <row r="1723">
          <cell r="A1723" t="str">
            <v>RIVIERA 004pink</v>
          </cell>
          <cell r="I1723" t="str">
            <v>45% лен - 35% хлопок - 20% вискоза</v>
          </cell>
          <cell r="W1723" t="str">
            <v>RIVIERA 004</v>
          </cell>
        </row>
        <row r="1724">
          <cell r="A1724" t="str">
            <v>WILD 034grey</v>
          </cell>
          <cell r="I1724" t="str">
            <v>100% полиэстер</v>
          </cell>
          <cell r="W1724" t="str">
            <v>WILD 034</v>
          </cell>
        </row>
        <row r="1725">
          <cell r="A1725" t="str">
            <v>WILD 035navy</v>
          </cell>
          <cell r="I1725" t="str">
            <v>100% полиэстер</v>
          </cell>
          <cell r="W1725" t="str">
            <v>WILD 035</v>
          </cell>
        </row>
        <row r="1726">
          <cell r="A1726" t="str">
            <v>WILD 039beige</v>
          </cell>
          <cell r="I1726" t="str">
            <v>100% нейлон</v>
          </cell>
          <cell r="W1726" t="str">
            <v>WILD 039</v>
          </cell>
        </row>
        <row r="1727">
          <cell r="A1727" t="str">
            <v>WILD 040beige</v>
          </cell>
          <cell r="I1727" t="str">
            <v>100% хлопок</v>
          </cell>
          <cell r="W1727" t="str">
            <v>WILD 040</v>
          </cell>
        </row>
        <row r="1728">
          <cell r="A1728" t="str">
            <v>WILD 040beige</v>
          </cell>
          <cell r="I1728" t="str">
            <v>100% хлопок</v>
          </cell>
          <cell r="W1728" t="str">
            <v>WILD 040</v>
          </cell>
        </row>
        <row r="1729">
          <cell r="A1729" t="str">
            <v>WILD 040beige</v>
          </cell>
          <cell r="I1729" t="str">
            <v>100% хлопок</v>
          </cell>
          <cell r="W1729" t="str">
            <v>WILD 040</v>
          </cell>
        </row>
        <row r="1730">
          <cell r="A1730" t="str">
            <v>WILD 040beige</v>
          </cell>
          <cell r="I1730" t="str">
            <v>100% хлопок</v>
          </cell>
          <cell r="W1730" t="str">
            <v>WILD 040</v>
          </cell>
        </row>
        <row r="1731">
          <cell r="A1731" t="str">
            <v>BOATER 005black</v>
          </cell>
          <cell r="I1731" t="str">
            <v>100% солома</v>
          </cell>
          <cell r="W1731" t="str">
            <v>BOATER 005</v>
          </cell>
        </row>
        <row r="1732">
          <cell r="A1732" t="str">
            <v>BOATER 005black</v>
          </cell>
          <cell r="I1732" t="str">
            <v>100% солома</v>
          </cell>
          <cell r="W1732" t="str">
            <v>BOATER 005</v>
          </cell>
        </row>
        <row r="1733">
          <cell r="A1733" t="str">
            <v>BOATER 005black</v>
          </cell>
          <cell r="I1733" t="str">
            <v>100% солома</v>
          </cell>
          <cell r="W1733" t="str">
            <v>BOATER 005</v>
          </cell>
        </row>
        <row r="1734">
          <cell r="A1734" t="str">
            <v>BOATER 006natural</v>
          </cell>
          <cell r="I1734" t="str">
            <v>100% солома</v>
          </cell>
          <cell r="W1734" t="str">
            <v>BOATER 006</v>
          </cell>
        </row>
        <row r="1735">
          <cell r="A1735" t="str">
            <v>BOATER 006natural</v>
          </cell>
          <cell r="I1735" t="str">
            <v>100% солома</v>
          </cell>
          <cell r="W1735" t="str">
            <v>BOATER 006</v>
          </cell>
        </row>
        <row r="1736">
          <cell r="A1736" t="str">
            <v>BOATER 006natural</v>
          </cell>
          <cell r="I1736" t="str">
            <v>100% солома</v>
          </cell>
          <cell r="W1736" t="str">
            <v>BOATER 006</v>
          </cell>
        </row>
        <row r="1737">
          <cell r="A1737" t="str">
            <v>BOATER 006natural</v>
          </cell>
          <cell r="I1737" t="str">
            <v>100% солома</v>
          </cell>
          <cell r="W1737" t="str">
            <v>BOATER 006</v>
          </cell>
        </row>
        <row r="1738">
          <cell r="A1738" t="str">
            <v>BOATER 007blue</v>
          </cell>
          <cell r="I1738" t="str">
            <v>100% солома</v>
          </cell>
          <cell r="W1738" t="str">
            <v>BOATER 007</v>
          </cell>
        </row>
        <row r="1739">
          <cell r="A1739" t="str">
            <v>BOATER 007blue</v>
          </cell>
          <cell r="I1739" t="str">
            <v>100% солома</v>
          </cell>
          <cell r="W1739" t="str">
            <v>BOATER 007</v>
          </cell>
        </row>
        <row r="1740">
          <cell r="A1740" t="str">
            <v>BOATER 007blue</v>
          </cell>
          <cell r="I1740" t="str">
            <v>100% солома</v>
          </cell>
          <cell r="W1740" t="str">
            <v>BOATER 007</v>
          </cell>
        </row>
        <row r="1741">
          <cell r="A1741" t="str">
            <v>CONQUEST 022brown</v>
          </cell>
          <cell r="I1741" t="str">
            <v>100% бумага</v>
          </cell>
          <cell r="W1741" t="str">
            <v>CONQUEST 022</v>
          </cell>
        </row>
        <row r="1742">
          <cell r="A1742" t="str">
            <v>CONQUEST 023beige</v>
          </cell>
          <cell r="I1742" t="str">
            <v>100% бумага</v>
          </cell>
          <cell r="W1742" t="str">
            <v>CONQUEST 023</v>
          </cell>
        </row>
        <row r="1743">
          <cell r="A1743" t="str">
            <v>CONQUEST 024brown</v>
          </cell>
          <cell r="I1743" t="str">
            <v>60% солома Рафия - 40% солома Подсолнуха</v>
          </cell>
          <cell r="W1743" t="str">
            <v>CONQUEST 024</v>
          </cell>
        </row>
        <row r="1744">
          <cell r="A1744" t="str">
            <v>CONQUEST 025black</v>
          </cell>
          <cell r="I1744" t="str">
            <v>100% солома Рафия</v>
          </cell>
          <cell r="W1744" t="str">
            <v>CONQUEST 025</v>
          </cell>
        </row>
        <row r="1745">
          <cell r="A1745" t="str">
            <v>CONQUEST 026blue</v>
          </cell>
          <cell r="I1745" t="str">
            <v>100% солома Рафия</v>
          </cell>
          <cell r="W1745" t="str">
            <v>CONQUEST 026</v>
          </cell>
        </row>
        <row r="1746">
          <cell r="A1746" t="str">
            <v>CONQUEST 027hippie</v>
          </cell>
          <cell r="I1746" t="str">
            <v>100% солома</v>
          </cell>
          <cell r="W1746" t="str">
            <v>CONQUEST 027</v>
          </cell>
        </row>
        <row r="1747">
          <cell r="A1747" t="str">
            <v>CONQUEST 037beads</v>
          </cell>
          <cell r="I1747" t="str">
            <v>100% солома</v>
          </cell>
          <cell r="W1747" t="str">
            <v>CONQUEST 037</v>
          </cell>
        </row>
        <row r="1748">
          <cell r="A1748" t="str">
            <v>CONQUEST 039natural</v>
          </cell>
          <cell r="I1748" t="str">
            <v>100% солома</v>
          </cell>
          <cell r="W1748" t="str">
            <v>CONQUEST 039</v>
          </cell>
        </row>
        <row r="1749">
          <cell r="A1749" t="str">
            <v>CONQUEST 040raspberry</v>
          </cell>
          <cell r="I1749" t="str">
            <v>100% бумага</v>
          </cell>
          <cell r="W1749" t="str">
            <v>CONQUEST 040</v>
          </cell>
        </row>
        <row r="1750">
          <cell r="A1750" t="str">
            <v>DON ALpink</v>
          </cell>
          <cell r="I1750" t="str">
            <v>91% полипропилен - 9% полиэстер</v>
          </cell>
          <cell r="W1750" t="str">
            <v>DON AL</v>
          </cell>
        </row>
        <row r="1751">
          <cell r="A1751" t="str">
            <v>DON ALpink</v>
          </cell>
          <cell r="I1751" t="str">
            <v>91% полипропилен - 9% полиэстер</v>
          </cell>
          <cell r="W1751" t="str">
            <v>DON AL</v>
          </cell>
        </row>
        <row r="1752">
          <cell r="A1752" t="str">
            <v>DON ALpink</v>
          </cell>
          <cell r="I1752" t="str">
            <v>91% полипропилен - 9% полиэстер</v>
          </cell>
          <cell r="W1752" t="str">
            <v>DON AL</v>
          </cell>
        </row>
        <row r="1753">
          <cell r="A1753" t="str">
            <v>DON ANGbeige</v>
          </cell>
          <cell r="I1753" t="str">
            <v>100% бумага</v>
          </cell>
          <cell r="W1753" t="str">
            <v>DON ANG</v>
          </cell>
        </row>
        <row r="1754">
          <cell r="A1754" t="str">
            <v>DON BALONorange</v>
          </cell>
          <cell r="I1754" t="str">
            <v>100% бумага</v>
          </cell>
          <cell r="W1754" t="str">
            <v>DON BALON</v>
          </cell>
        </row>
        <row r="1755">
          <cell r="A1755" t="str">
            <v>DON CALAStobacco</v>
          </cell>
          <cell r="I1755" t="str">
            <v>100% бумага</v>
          </cell>
          <cell r="W1755" t="str">
            <v>DON CALAS</v>
          </cell>
        </row>
        <row r="1756">
          <cell r="A1756" t="str">
            <v>DON CARLSONwhite</v>
          </cell>
          <cell r="I1756" t="str">
            <v>100% бумага</v>
          </cell>
          <cell r="W1756" t="str">
            <v>DON CARLSON</v>
          </cell>
        </row>
        <row r="1757">
          <cell r="A1757" t="str">
            <v>DON CARLSONwhite</v>
          </cell>
          <cell r="I1757" t="str">
            <v>100% бумага</v>
          </cell>
          <cell r="W1757" t="str">
            <v>DON CARLSON</v>
          </cell>
        </row>
        <row r="1758">
          <cell r="A1758" t="str">
            <v>DON CARLSONwhite</v>
          </cell>
          <cell r="I1758" t="str">
            <v>100% бумага</v>
          </cell>
          <cell r="W1758" t="str">
            <v>DON CARLSON</v>
          </cell>
        </row>
        <row r="1759">
          <cell r="A1759" t="str">
            <v>DON CARLSONwhite</v>
          </cell>
          <cell r="I1759" t="str">
            <v>100% бумага</v>
          </cell>
          <cell r="W1759" t="str">
            <v>DON CARLSON</v>
          </cell>
        </row>
        <row r="1760">
          <cell r="A1760" t="str">
            <v>DON CLARCKblue</v>
          </cell>
          <cell r="I1760" t="str">
            <v>100% полипропилен</v>
          </cell>
          <cell r="W1760" t="str">
            <v>DON CLARCK</v>
          </cell>
        </row>
        <row r="1761">
          <cell r="A1761" t="str">
            <v>DON CRUSHblack</v>
          </cell>
          <cell r="I1761" t="str">
            <v>100% полипропилен</v>
          </cell>
          <cell r="W1761" t="str">
            <v>DON CRUSH</v>
          </cell>
        </row>
        <row r="1762">
          <cell r="A1762" t="str">
            <v>DON CRUSHblack</v>
          </cell>
          <cell r="I1762" t="str">
            <v>100% полипропилен</v>
          </cell>
          <cell r="W1762" t="str">
            <v>DON CRUSH</v>
          </cell>
        </row>
        <row r="1763">
          <cell r="A1763" t="str">
            <v>DON DRAGOTurquoise</v>
          </cell>
          <cell r="I1763" t="str">
            <v>100% солома</v>
          </cell>
          <cell r="W1763" t="str">
            <v>DON DRAGO</v>
          </cell>
        </row>
        <row r="1764">
          <cell r="A1764" t="str">
            <v>DON FALCObeige</v>
          </cell>
          <cell r="I1764" t="str">
            <v>100% солома</v>
          </cell>
          <cell r="W1764" t="str">
            <v>DON FALCO</v>
          </cell>
        </row>
        <row r="1765">
          <cell r="A1765" t="str">
            <v>DON FARMERbeige</v>
          </cell>
          <cell r="I1765" t="str">
            <v>100% бумага</v>
          </cell>
          <cell r="W1765" t="str">
            <v>DON FARMER</v>
          </cell>
        </row>
        <row r="1766">
          <cell r="A1766" t="str">
            <v>DON FARMERbeige</v>
          </cell>
          <cell r="I1766" t="str">
            <v>100% бумага</v>
          </cell>
          <cell r="W1766" t="str">
            <v>DON FARMER</v>
          </cell>
        </row>
        <row r="1767">
          <cell r="A1767" t="str">
            <v>DON FARMERbeige</v>
          </cell>
          <cell r="I1767" t="str">
            <v>100% бумага</v>
          </cell>
          <cell r="W1767" t="str">
            <v>DON FARMER</v>
          </cell>
        </row>
        <row r="1768">
          <cell r="A1768" t="str">
            <v>DON FARMERbeige</v>
          </cell>
          <cell r="I1768" t="str">
            <v>100% бумага</v>
          </cell>
          <cell r="W1768" t="str">
            <v>DON FARMER</v>
          </cell>
        </row>
        <row r="1769">
          <cell r="A1769" t="str">
            <v>DON GIObrown</v>
          </cell>
          <cell r="I1769" t="str">
            <v>100% бумага</v>
          </cell>
          <cell r="W1769" t="str">
            <v>DON GIO</v>
          </cell>
        </row>
        <row r="1770">
          <cell r="A1770" t="str">
            <v>DON GUZMANpois</v>
          </cell>
          <cell r="I1770" t="str">
            <v>100% солома подсолнуха</v>
          </cell>
          <cell r="W1770" t="str">
            <v>DON GUZMAN</v>
          </cell>
        </row>
        <row r="1771">
          <cell r="A1771" t="str">
            <v>DON MONTEShippie</v>
          </cell>
          <cell r="I1771" t="str">
            <v>100% бумага</v>
          </cell>
          <cell r="W1771" t="str">
            <v>DON MONTES</v>
          </cell>
        </row>
        <row r="1772">
          <cell r="A1772" t="str">
            <v>DON RENOblack</v>
          </cell>
          <cell r="I1772" t="str">
            <v>50% солома Рафия - 50% солома Подсолнуха</v>
          </cell>
          <cell r="W1772" t="str">
            <v>DON RENO</v>
          </cell>
        </row>
        <row r="1773">
          <cell r="A1773" t="str">
            <v>DON RENOblack</v>
          </cell>
          <cell r="I1773" t="str">
            <v>50% солома Рафия - 50% солома Подсолнуха</v>
          </cell>
          <cell r="W1773" t="str">
            <v>DON RENO</v>
          </cell>
        </row>
        <row r="1774">
          <cell r="A1774" t="str">
            <v>DON RENOblack</v>
          </cell>
          <cell r="I1774" t="str">
            <v>50% солома Рафия - 50% солома Подсолнуха</v>
          </cell>
          <cell r="W1774" t="str">
            <v>DON RENO</v>
          </cell>
        </row>
        <row r="1775">
          <cell r="A1775" t="str">
            <v>DON RENOblack</v>
          </cell>
          <cell r="I1775" t="str">
            <v>50% солома Рафия - 50% солома Подсолнуха</v>
          </cell>
          <cell r="W1775" t="str">
            <v>DON RENO</v>
          </cell>
        </row>
        <row r="1776">
          <cell r="A1776" t="str">
            <v>MAC CALLnavy</v>
          </cell>
          <cell r="I1776" t="str">
            <v>100% бумага</v>
          </cell>
          <cell r="W1776" t="str">
            <v>MAC CALL</v>
          </cell>
        </row>
        <row r="1777">
          <cell r="A1777" t="str">
            <v>MAC CALLnavy</v>
          </cell>
          <cell r="I1777" t="str">
            <v>100% бумага</v>
          </cell>
          <cell r="W1777" t="str">
            <v>MAC CALL</v>
          </cell>
        </row>
        <row r="1778">
          <cell r="A1778" t="str">
            <v>MAC CALLnavy</v>
          </cell>
          <cell r="I1778" t="str">
            <v>100% бумага</v>
          </cell>
          <cell r="W1778" t="str">
            <v>MAC CALL</v>
          </cell>
        </row>
        <row r="1779">
          <cell r="A1779" t="str">
            <v>MAC CALLnavy</v>
          </cell>
          <cell r="I1779" t="str">
            <v>100% бумага</v>
          </cell>
          <cell r="W1779" t="str">
            <v>MAC CALL</v>
          </cell>
        </row>
        <row r="1780">
          <cell r="A1780" t="str">
            <v>MAC CORLEONEoffwhite</v>
          </cell>
          <cell r="I1780" t="str">
            <v>100% полипропилен</v>
          </cell>
          <cell r="W1780" t="str">
            <v>MAC CORLEONE</v>
          </cell>
        </row>
        <row r="1781">
          <cell r="A1781" t="str">
            <v>MAC CORLEONEoffwhite</v>
          </cell>
          <cell r="I1781" t="str">
            <v>100% полипропилен</v>
          </cell>
          <cell r="W1781" t="str">
            <v>MAC CORLEONE</v>
          </cell>
        </row>
        <row r="1782">
          <cell r="A1782" t="str">
            <v>MAC CORLEONEoffwhite</v>
          </cell>
          <cell r="I1782" t="str">
            <v>100% полипропилен</v>
          </cell>
          <cell r="W1782" t="str">
            <v>MAC CORLEONE</v>
          </cell>
        </row>
        <row r="1783">
          <cell r="A1783" t="str">
            <v>MAC CORLEONEoffwhite</v>
          </cell>
          <cell r="I1783" t="str">
            <v>100% полипропилен</v>
          </cell>
          <cell r="W1783" t="str">
            <v>MAC CORLEONE</v>
          </cell>
        </row>
        <row r="1784">
          <cell r="A1784" t="str">
            <v>MAC FERSENoffwhite</v>
          </cell>
          <cell r="I1784" t="str">
            <v>100% бумага</v>
          </cell>
          <cell r="W1784" t="str">
            <v>MAC FERSEN</v>
          </cell>
        </row>
        <row r="1785">
          <cell r="A1785" t="str">
            <v>MAC FERSENoffwhite</v>
          </cell>
          <cell r="I1785" t="str">
            <v>100% бумага</v>
          </cell>
          <cell r="W1785" t="str">
            <v>MAC FERSEN</v>
          </cell>
        </row>
        <row r="1786">
          <cell r="A1786" t="str">
            <v>MAC FERSENoffwhite</v>
          </cell>
          <cell r="I1786" t="str">
            <v>100% бумага</v>
          </cell>
          <cell r="W1786" t="str">
            <v>MAC FERSEN</v>
          </cell>
        </row>
        <row r="1787">
          <cell r="A1787" t="str">
            <v>MAC FIELDblue</v>
          </cell>
          <cell r="I1787" t="str">
            <v>100% полипропилен</v>
          </cell>
          <cell r="W1787" t="str">
            <v>MAC FIELD</v>
          </cell>
        </row>
        <row r="1788">
          <cell r="A1788" t="str">
            <v>MAC HAVANnavy</v>
          </cell>
          <cell r="I1788" t="str">
            <v>91% полипропилен - 9% полиэстер</v>
          </cell>
          <cell r="W1788" t="str">
            <v>MAC HAVAN</v>
          </cell>
        </row>
        <row r="1789">
          <cell r="A1789" t="str">
            <v>MAC LENZObrown</v>
          </cell>
          <cell r="I1789" t="str">
            <v>100% бумага</v>
          </cell>
          <cell r="W1789" t="str">
            <v>MAC LENZO</v>
          </cell>
        </row>
        <row r="1790">
          <cell r="A1790" t="str">
            <v>MAC MORENOnavy</v>
          </cell>
          <cell r="I1790" t="str">
            <v>100% бумага</v>
          </cell>
          <cell r="W1790" t="str">
            <v>MAC MORENO</v>
          </cell>
        </row>
        <row r="1791">
          <cell r="A1791" t="str">
            <v>MAC PERONburgundy</v>
          </cell>
          <cell r="I1791" t="str">
            <v>100% солома подсолнуха</v>
          </cell>
          <cell r="W1791" t="str">
            <v>MAC PERON</v>
          </cell>
        </row>
        <row r="1792">
          <cell r="A1792" t="str">
            <v>MAC RENOblue</v>
          </cell>
          <cell r="I1792" t="str">
            <v>50% солома Рафия - 50% солома Подсолнуха</v>
          </cell>
          <cell r="W1792" t="str">
            <v>MAC RENO</v>
          </cell>
        </row>
        <row r="1793">
          <cell r="A1793" t="str">
            <v>MACBIRDtobacco</v>
          </cell>
          <cell r="I1793" t="str">
            <v>100% полипропилен</v>
          </cell>
          <cell r="W1793" t="str">
            <v>MACBIRD</v>
          </cell>
        </row>
        <row r="1794">
          <cell r="A1794" t="str">
            <v>MACLOYALblue</v>
          </cell>
          <cell r="I1794" t="str">
            <v>100% бумага</v>
          </cell>
          <cell r="W1794" t="str">
            <v>MACLOYAL</v>
          </cell>
        </row>
        <row r="1795">
          <cell r="A1795" t="str">
            <v>MACLOYALblue</v>
          </cell>
          <cell r="I1795" t="str">
            <v>100% бумага</v>
          </cell>
          <cell r="W1795" t="str">
            <v>MACLOYAL</v>
          </cell>
        </row>
        <row r="1796">
          <cell r="A1796" t="str">
            <v>MACLOYALblue</v>
          </cell>
          <cell r="I1796" t="str">
            <v>100% бумага</v>
          </cell>
          <cell r="W1796" t="str">
            <v>MACLOYAL</v>
          </cell>
        </row>
        <row r="1797">
          <cell r="A1797" t="str">
            <v>MACLOYALblue</v>
          </cell>
          <cell r="I1797" t="str">
            <v>100% бумага</v>
          </cell>
          <cell r="W1797" t="str">
            <v>MACLOYAL</v>
          </cell>
        </row>
        <row r="1798">
          <cell r="A1798" t="str">
            <v>MACWASHINGTONblack</v>
          </cell>
          <cell r="I1798" t="str">
            <v>100% бумага</v>
          </cell>
          <cell r="W1798" t="str">
            <v>MACWASHINGTON</v>
          </cell>
        </row>
        <row r="1799">
          <cell r="A1799" t="str">
            <v>MACWASHINGTONblack</v>
          </cell>
          <cell r="I1799" t="str">
            <v>100% бумага</v>
          </cell>
          <cell r="W1799" t="str">
            <v>MACWASHINGTON</v>
          </cell>
        </row>
        <row r="1800">
          <cell r="A1800" t="str">
            <v>MACWASHINGTONblack</v>
          </cell>
          <cell r="I1800" t="str">
            <v>100% бумага</v>
          </cell>
          <cell r="W1800" t="str">
            <v>MACWASHINGTON</v>
          </cell>
        </row>
        <row r="1801">
          <cell r="A1801" t="str">
            <v>MACWASHINGTONblack</v>
          </cell>
          <cell r="I1801" t="str">
            <v>100% бумага</v>
          </cell>
          <cell r="W1801" t="str">
            <v>MACWASHINGTON</v>
          </cell>
        </row>
        <row r="1802">
          <cell r="A1802" t="str">
            <v>O MYGODwhite</v>
          </cell>
          <cell r="I1802" t="str">
            <v>100% бумага</v>
          </cell>
          <cell r="W1802" t="str">
            <v>O MYGOD</v>
          </cell>
        </row>
        <row r="1803">
          <cell r="A1803" t="str">
            <v>O MYGODwhite</v>
          </cell>
          <cell r="I1803" t="str">
            <v>100% бумага</v>
          </cell>
          <cell r="W1803" t="str">
            <v>O MYGOD</v>
          </cell>
        </row>
        <row r="1804">
          <cell r="A1804" t="str">
            <v>O MYGODwhite</v>
          </cell>
          <cell r="I1804" t="str">
            <v>100% бумага</v>
          </cell>
          <cell r="W1804" t="str">
            <v>O MYGOD</v>
          </cell>
        </row>
        <row r="1805">
          <cell r="A1805" t="str">
            <v>O MYGODwhite</v>
          </cell>
          <cell r="I1805" t="str">
            <v>100% бумага</v>
          </cell>
          <cell r="W1805" t="str">
            <v>O MYGOD</v>
          </cell>
        </row>
        <row r="1806">
          <cell r="A1806" t="str">
            <v>QUEEN CALASgrey</v>
          </cell>
          <cell r="I1806" t="str">
            <v>100% бумага</v>
          </cell>
          <cell r="W1806" t="str">
            <v>QUEEN CALAS</v>
          </cell>
        </row>
        <row r="1807">
          <cell r="A1807" t="str">
            <v>QUEEN CALIshells</v>
          </cell>
          <cell r="I1807" t="str">
            <v>60% бумага - 40% солома рафия</v>
          </cell>
          <cell r="W1807" t="str">
            <v>QUEEN CALI</v>
          </cell>
        </row>
        <row r="1808">
          <cell r="A1808" t="str">
            <v>QUEEN COSTAblue</v>
          </cell>
          <cell r="I1808" t="str">
            <v>100% бумага</v>
          </cell>
          <cell r="W1808" t="str">
            <v>QUEEN COSTA</v>
          </cell>
        </row>
        <row r="1809">
          <cell r="A1809" t="str">
            <v>QUEEN COSTAblue</v>
          </cell>
          <cell r="I1809" t="str">
            <v>100% бумага</v>
          </cell>
          <cell r="W1809" t="str">
            <v>QUEEN COSTA</v>
          </cell>
        </row>
        <row r="1810">
          <cell r="A1810" t="str">
            <v>QUEEN LIBERTYbeige</v>
          </cell>
          <cell r="I1810" t="str">
            <v>100% бумага</v>
          </cell>
          <cell r="W1810" t="str">
            <v>QUEEN LIBERTY</v>
          </cell>
        </row>
        <row r="1811">
          <cell r="A1811" t="str">
            <v>QUEEN LIBERTYbeige</v>
          </cell>
          <cell r="I1811" t="str">
            <v>100% бумага</v>
          </cell>
          <cell r="W1811" t="str">
            <v>QUEEN LIBERTY</v>
          </cell>
        </row>
        <row r="1812">
          <cell r="A1812" t="str">
            <v>QUEEN LIBERTYblack</v>
          </cell>
          <cell r="I1812" t="str">
            <v>100% бумага</v>
          </cell>
          <cell r="W1812" t="str">
            <v>QUEEN LIBERTY</v>
          </cell>
        </row>
        <row r="1813">
          <cell r="A1813" t="str">
            <v>QUEEN LIBERTYblack</v>
          </cell>
          <cell r="I1813" t="str">
            <v>100% бумага</v>
          </cell>
          <cell r="W1813" t="str">
            <v>QUEEN LIBERTY</v>
          </cell>
        </row>
        <row r="1814">
          <cell r="A1814" t="str">
            <v>QUEEN PASTELpink</v>
          </cell>
          <cell r="I1814" t="str">
            <v>100% бумага</v>
          </cell>
          <cell r="W1814" t="str">
            <v>QUEEN PASTEL</v>
          </cell>
        </row>
        <row r="1815">
          <cell r="A1815" t="str">
            <v>QUEEN PASTELpink</v>
          </cell>
          <cell r="I1815" t="str">
            <v>100% бумага</v>
          </cell>
          <cell r="W1815" t="str">
            <v>QUEEN PASTEL</v>
          </cell>
        </row>
        <row r="1816">
          <cell r="A1816" t="str">
            <v>QUEEN PIAblack</v>
          </cell>
          <cell r="I1816" t="str">
            <v>100% бумага</v>
          </cell>
          <cell r="W1816" t="str">
            <v>QUEEN PIA</v>
          </cell>
        </row>
        <row r="1817">
          <cell r="A1817" t="str">
            <v>QUEEN PIAblack</v>
          </cell>
          <cell r="I1817" t="str">
            <v>100% бумага</v>
          </cell>
          <cell r="W1817" t="str">
            <v>QUEEN PIA</v>
          </cell>
        </row>
        <row r="1818">
          <cell r="A1818" t="str">
            <v>QUEEN ROLLSbeige</v>
          </cell>
          <cell r="I1818" t="str">
            <v>100% солома Рафия</v>
          </cell>
          <cell r="W1818" t="str">
            <v>QUEEN ROLLS</v>
          </cell>
        </row>
        <row r="1819">
          <cell r="A1819" t="str">
            <v>QUEEN ROLLSbeige</v>
          </cell>
          <cell r="I1819" t="str">
            <v>100% солома Рафия</v>
          </cell>
          <cell r="W1819" t="str">
            <v>QUEEN ROLLS</v>
          </cell>
        </row>
        <row r="1820">
          <cell r="A1820" t="str">
            <v>QUEEN SEAnatural</v>
          </cell>
          <cell r="I1820" t="str">
            <v>100% солома</v>
          </cell>
          <cell r="W1820" t="str">
            <v>QUEEN SEA</v>
          </cell>
        </row>
        <row r="1821">
          <cell r="A1821" t="str">
            <v>QUEEN SWAGnavy</v>
          </cell>
          <cell r="I1821" t="str">
            <v>100% бумага</v>
          </cell>
          <cell r="W1821" t="str">
            <v>QUEEN SWAG</v>
          </cell>
        </row>
        <row r="1822">
          <cell r="A1822" t="str">
            <v>QUEEN TOSCAtobacco</v>
          </cell>
          <cell r="I1822" t="str">
            <v>100% бумага</v>
          </cell>
          <cell r="W1822" t="str">
            <v>QUEEN TOSCA</v>
          </cell>
        </row>
        <row r="1823">
          <cell r="A1823" t="str">
            <v>QUEEN VENTAbrown</v>
          </cell>
          <cell r="I1823" t="str">
            <v>100% бумага</v>
          </cell>
          <cell r="W1823" t="str">
            <v>QUEEN VENTA</v>
          </cell>
        </row>
        <row r="1824">
          <cell r="A1824" t="str">
            <v>VISOR 004navy</v>
          </cell>
          <cell r="I1824" t="str">
            <v>100% хлопок</v>
          </cell>
          <cell r="W1824" t="str">
            <v>VISOR 004</v>
          </cell>
        </row>
        <row r="1825">
          <cell r="A1825" t="str">
            <v>VISOR 004navy</v>
          </cell>
          <cell r="I1825" t="str">
            <v>100% хлопок</v>
          </cell>
          <cell r="W1825" t="str">
            <v>VISOR 004</v>
          </cell>
        </row>
        <row r="1826">
          <cell r="A1826" t="str">
            <v>VISOR 005blue</v>
          </cell>
          <cell r="I1826" t="str">
            <v>100% хлопок</v>
          </cell>
          <cell r="W1826" t="str">
            <v>VISOR 005</v>
          </cell>
        </row>
        <row r="1827">
          <cell r="A1827" t="str">
            <v>WILD 030grey</v>
          </cell>
          <cell r="I1827" t="str">
            <v>100% полиэстер</v>
          </cell>
          <cell r="W1827" t="str">
            <v>WILD 030</v>
          </cell>
        </row>
        <row r="1828">
          <cell r="A1828" t="str">
            <v>WILD 031grey</v>
          </cell>
          <cell r="I1828" t="str">
            <v>100% полиэстер</v>
          </cell>
          <cell r="W1828" t="str">
            <v>WILD 031</v>
          </cell>
        </row>
        <row r="1829">
          <cell r="A1829" t="str">
            <v>CONQUEST 010charcoal</v>
          </cell>
          <cell r="I1829" t="str">
            <v>100% хлопок</v>
          </cell>
          <cell r="W1829" t="str">
            <v>CONQUEST 010</v>
          </cell>
        </row>
        <row r="1830">
          <cell r="A1830" t="str">
            <v>CONQUEST 010charcoal</v>
          </cell>
          <cell r="I1830" t="str">
            <v>100% хлопок</v>
          </cell>
          <cell r="W1830" t="str">
            <v>CONQUEST 010</v>
          </cell>
        </row>
        <row r="1831">
          <cell r="A1831" t="str">
            <v>CONQUEST 010charcoal</v>
          </cell>
          <cell r="I1831" t="str">
            <v>100% хлопок</v>
          </cell>
          <cell r="W1831" t="str">
            <v>CONQUEST 010</v>
          </cell>
        </row>
        <row r="1832">
          <cell r="A1832" t="str">
            <v>CONQUEST 010charcoal</v>
          </cell>
          <cell r="I1832" t="str">
            <v>100% хлопок</v>
          </cell>
          <cell r="W1832" t="str">
            <v>CONQUEST 010</v>
          </cell>
        </row>
        <row r="1833">
          <cell r="A1833" t="str">
            <v>CONQUEST 010charcoal</v>
          </cell>
          <cell r="I1833" t="str">
            <v>100% хлопок</v>
          </cell>
          <cell r="W1833" t="str">
            <v>CONQUEST 010</v>
          </cell>
        </row>
        <row r="1834">
          <cell r="A1834" t="str">
            <v>CONQUEST 010charcoal</v>
          </cell>
          <cell r="I1834" t="str">
            <v>100% хлопок</v>
          </cell>
          <cell r="W1834" t="str">
            <v>CONQUEST 010</v>
          </cell>
        </row>
        <row r="1835">
          <cell r="A1835" t="str">
            <v>CONQUEST 010grey</v>
          </cell>
          <cell r="I1835" t="str">
            <v>100% хлопок</v>
          </cell>
          <cell r="W1835" t="str">
            <v>CONQUEST 010</v>
          </cell>
        </row>
        <row r="1836">
          <cell r="A1836" t="str">
            <v>CONQUEST 010grey</v>
          </cell>
          <cell r="I1836" t="str">
            <v>100% хлопок</v>
          </cell>
          <cell r="W1836" t="str">
            <v>CONQUEST 010</v>
          </cell>
        </row>
        <row r="1837">
          <cell r="A1837" t="str">
            <v>CONQUEST 010grey</v>
          </cell>
          <cell r="I1837" t="str">
            <v>100% хлопок</v>
          </cell>
          <cell r="W1837" t="str">
            <v>CONQUEST 010</v>
          </cell>
        </row>
        <row r="1838">
          <cell r="A1838" t="str">
            <v>CONQUEST 010grey</v>
          </cell>
          <cell r="I1838" t="str">
            <v>100% хлопок</v>
          </cell>
          <cell r="W1838" t="str">
            <v>CONQUEST 010</v>
          </cell>
        </row>
        <row r="1839">
          <cell r="A1839" t="str">
            <v>CONQUEST 010grey</v>
          </cell>
          <cell r="I1839" t="str">
            <v>100% хлопок</v>
          </cell>
          <cell r="W1839" t="str">
            <v>CONQUEST 010</v>
          </cell>
        </row>
        <row r="1840">
          <cell r="A1840" t="str">
            <v>CONQUEST 010grey</v>
          </cell>
          <cell r="I1840" t="str">
            <v>100% хлопок</v>
          </cell>
          <cell r="W1840" t="str">
            <v>CONQUEST 010</v>
          </cell>
        </row>
        <row r="1841">
          <cell r="A1841" t="str">
            <v>CONQUEST 011navy</v>
          </cell>
          <cell r="I1841" t="str">
            <v>100% хлопок</v>
          </cell>
          <cell r="W1841" t="str">
            <v>CONQUEST 011</v>
          </cell>
        </row>
        <row r="1842">
          <cell r="A1842" t="str">
            <v>CONQUEST 011navy</v>
          </cell>
          <cell r="I1842" t="str">
            <v>100% хлопок</v>
          </cell>
          <cell r="W1842" t="str">
            <v>CONQUEST 011</v>
          </cell>
        </row>
        <row r="1843">
          <cell r="A1843" t="str">
            <v>CONQUEST 011navy</v>
          </cell>
          <cell r="I1843" t="str">
            <v>100% хлопок</v>
          </cell>
          <cell r="W1843" t="str">
            <v>CONQUEST 011</v>
          </cell>
        </row>
        <row r="1844">
          <cell r="A1844" t="str">
            <v>CONQUEST 011navy</v>
          </cell>
          <cell r="I1844" t="str">
            <v>100% хлопок</v>
          </cell>
          <cell r="W1844" t="str">
            <v>CONQUEST 011</v>
          </cell>
        </row>
        <row r="1845">
          <cell r="A1845" t="str">
            <v>CONQUEST 011navy</v>
          </cell>
          <cell r="I1845" t="str">
            <v>100% хлопок</v>
          </cell>
          <cell r="W1845" t="str">
            <v>CONQUEST 011</v>
          </cell>
        </row>
        <row r="1846">
          <cell r="A1846" t="str">
            <v>CONQUEST 011navy</v>
          </cell>
          <cell r="I1846" t="str">
            <v>100% хлопок</v>
          </cell>
          <cell r="W1846" t="str">
            <v>CONQUEST 011</v>
          </cell>
        </row>
        <row r="1847">
          <cell r="A1847" t="str">
            <v>CONQUEST 011navy</v>
          </cell>
          <cell r="I1847" t="str">
            <v>100% хлопок</v>
          </cell>
          <cell r="W1847" t="str">
            <v>CONQUEST 011</v>
          </cell>
        </row>
        <row r="1848">
          <cell r="A1848" t="str">
            <v>CONQUEST 043charcoal</v>
          </cell>
          <cell r="I1848" t="str">
            <v>100% хлопок</v>
          </cell>
          <cell r="W1848" t="str">
            <v>CONQUEST 043</v>
          </cell>
        </row>
        <row r="1849">
          <cell r="A1849" t="str">
            <v>CONQUEST 043grey</v>
          </cell>
          <cell r="I1849" t="str">
            <v>100% хлопок</v>
          </cell>
          <cell r="W1849" t="str">
            <v>CONQUEST 043</v>
          </cell>
        </row>
        <row r="1850">
          <cell r="A1850" t="str">
            <v>CONQUEST 043red</v>
          </cell>
          <cell r="I1850" t="str">
            <v>100% хлопок</v>
          </cell>
          <cell r="W1850" t="str">
            <v>CONQUEST 043</v>
          </cell>
        </row>
        <row r="1851">
          <cell r="A1851" t="str">
            <v>CONQUEST 043white</v>
          </cell>
          <cell r="I1851" t="str">
            <v>100% хлопок</v>
          </cell>
          <cell r="W1851" t="str">
            <v>CONQUEST 043</v>
          </cell>
        </row>
        <row r="1852">
          <cell r="A1852" t="str">
            <v>WILD 036blue</v>
          </cell>
          <cell r="I1852" t="str">
            <v>100% хлопок</v>
          </cell>
          <cell r="W1852" t="str">
            <v>WILD 036</v>
          </cell>
        </row>
        <row r="1853">
          <cell r="A1853" t="str">
            <v>WILD 036blue</v>
          </cell>
          <cell r="I1853" t="str">
            <v>100% хлопок</v>
          </cell>
          <cell r="W1853" t="str">
            <v>WILD 036</v>
          </cell>
        </row>
        <row r="1854">
          <cell r="A1854" t="str">
            <v>WILD 036grey</v>
          </cell>
          <cell r="I1854" t="str">
            <v>100% хлопок</v>
          </cell>
          <cell r="W1854" t="str">
            <v>WILD 036</v>
          </cell>
        </row>
        <row r="1855">
          <cell r="A1855" t="str">
            <v>WILD 036grey</v>
          </cell>
          <cell r="I1855" t="str">
            <v>100% хлопок</v>
          </cell>
          <cell r="W1855" t="str">
            <v>WILD 036</v>
          </cell>
        </row>
        <row r="1856">
          <cell r="A1856" t="str">
            <v>WILD 036navy</v>
          </cell>
          <cell r="I1856" t="str">
            <v>100% хлопок</v>
          </cell>
          <cell r="W1856" t="str">
            <v>WILD 036</v>
          </cell>
        </row>
        <row r="1857">
          <cell r="A1857" t="str">
            <v>WILD 036navy</v>
          </cell>
          <cell r="I1857" t="str">
            <v>100% хлопок</v>
          </cell>
          <cell r="W1857" t="str">
            <v>WILD 036</v>
          </cell>
        </row>
        <row r="1858">
          <cell r="A1858" t="str">
            <v>WILD 036red</v>
          </cell>
          <cell r="I1858" t="str">
            <v>100% хлопок</v>
          </cell>
          <cell r="W1858" t="str">
            <v>WILD 036</v>
          </cell>
        </row>
        <row r="1859">
          <cell r="A1859" t="str">
            <v>WILD 036red</v>
          </cell>
          <cell r="I1859" t="str">
            <v>100% хлопок</v>
          </cell>
          <cell r="W1859" t="str">
            <v>WILD 036</v>
          </cell>
        </row>
        <row r="1860">
          <cell r="A1860" t="str">
            <v>WILD 036rose</v>
          </cell>
          <cell r="I1860" t="str">
            <v>100% хлопок</v>
          </cell>
          <cell r="W1860" t="str">
            <v>WILD 036</v>
          </cell>
        </row>
        <row r="1861">
          <cell r="A1861" t="str">
            <v>WILD 036rose</v>
          </cell>
          <cell r="I1861" t="str">
            <v>100% хлопок</v>
          </cell>
          <cell r="W1861" t="str">
            <v>WILD 036</v>
          </cell>
        </row>
        <row r="1862">
          <cell r="A1862" t="str">
            <v>WILD 050beige</v>
          </cell>
          <cell r="I1862" t="str">
            <v>100% хлопок</v>
          </cell>
          <cell r="W1862" t="str">
            <v>WILD 050</v>
          </cell>
        </row>
        <row r="1863">
          <cell r="A1863" t="str">
            <v>WILD 050black</v>
          </cell>
          <cell r="I1863" t="str">
            <v>100% хлопок</v>
          </cell>
          <cell r="W1863" t="str">
            <v>WILD 050</v>
          </cell>
        </row>
        <row r="1864">
          <cell r="A1864" t="str">
            <v>WILD 050navy</v>
          </cell>
          <cell r="I1864" t="str">
            <v>100% хлопок</v>
          </cell>
          <cell r="W1864" t="str">
            <v>WILD 050</v>
          </cell>
        </row>
        <row r="1865">
          <cell r="A1865" t="str">
            <v>WILD 050white</v>
          </cell>
          <cell r="I1865" t="str">
            <v>100% хлопок</v>
          </cell>
          <cell r="W1865" t="str">
            <v>WILD 050</v>
          </cell>
        </row>
        <row r="1866">
          <cell r="A1866" t="str">
            <v>BOXER 007blue</v>
          </cell>
          <cell r="I1866" t="str">
            <v>75% лен - 25% хлопок</v>
          </cell>
          <cell r="W1866" t="str">
            <v>BOXER 007</v>
          </cell>
        </row>
        <row r="1867">
          <cell r="A1867" t="str">
            <v>BOXER 007blue</v>
          </cell>
          <cell r="I1867" t="str">
            <v>75% лен - 25% хлопок</v>
          </cell>
          <cell r="W1867" t="str">
            <v>BOXER 007</v>
          </cell>
        </row>
        <row r="1868">
          <cell r="A1868" t="str">
            <v>BOXER 007blue</v>
          </cell>
          <cell r="I1868" t="str">
            <v>75% лен - 25% хлопок</v>
          </cell>
          <cell r="W1868" t="str">
            <v>BOXER 007</v>
          </cell>
        </row>
        <row r="1869">
          <cell r="A1869" t="str">
            <v>BOXER 007blue</v>
          </cell>
          <cell r="I1869" t="str">
            <v>75% лен - 25% хлопок</v>
          </cell>
          <cell r="W1869" t="str">
            <v>BOXER 007</v>
          </cell>
        </row>
        <row r="1870">
          <cell r="A1870" t="str">
            <v>BOXER 007blue</v>
          </cell>
          <cell r="I1870" t="str">
            <v>75% лен - 25% хлопок</v>
          </cell>
          <cell r="W1870" t="str">
            <v>BOXER 007</v>
          </cell>
        </row>
        <row r="1871">
          <cell r="A1871" t="str">
            <v>BOXER 007blue</v>
          </cell>
          <cell r="I1871" t="str">
            <v>75% лен - 25% хлопок</v>
          </cell>
          <cell r="W1871" t="str">
            <v>BOXER 007</v>
          </cell>
        </row>
        <row r="1872">
          <cell r="A1872" t="str">
            <v>BOXER PATCHblue</v>
          </cell>
          <cell r="I1872" t="str">
            <v>80% лен - 20% хлопок</v>
          </cell>
          <cell r="W1872" t="str">
            <v>BOXER PATCH</v>
          </cell>
        </row>
        <row r="1873">
          <cell r="A1873" t="str">
            <v>BOXER PATCHblue</v>
          </cell>
          <cell r="I1873" t="str">
            <v>80% лен - 20% хлопок</v>
          </cell>
          <cell r="W1873" t="str">
            <v>BOXER PATCH</v>
          </cell>
        </row>
        <row r="1874">
          <cell r="A1874" t="str">
            <v>BOXER PATCHblue</v>
          </cell>
          <cell r="I1874" t="str">
            <v>80% лен - 20% хлопок</v>
          </cell>
          <cell r="W1874" t="str">
            <v>BOXER PATCH</v>
          </cell>
        </row>
        <row r="1875">
          <cell r="A1875" t="str">
            <v>BOXER PATCHblue</v>
          </cell>
          <cell r="I1875" t="str">
            <v>80% лен - 20% хлопок</v>
          </cell>
          <cell r="W1875" t="str">
            <v>BOXER PATCH</v>
          </cell>
        </row>
        <row r="1876">
          <cell r="A1876" t="str">
            <v>BOXER PATCHblue</v>
          </cell>
          <cell r="I1876" t="str">
            <v>80% лен - 20% хлопок</v>
          </cell>
          <cell r="W1876" t="str">
            <v>BOXER PATCH</v>
          </cell>
        </row>
        <row r="1877">
          <cell r="A1877" t="str">
            <v>BOXER PATCHblue</v>
          </cell>
          <cell r="I1877" t="str">
            <v>80% лен - 20% хлопок</v>
          </cell>
          <cell r="W1877" t="str">
            <v>BOXER PATCH</v>
          </cell>
        </row>
        <row r="1878">
          <cell r="A1878" t="str">
            <v>BOXER PATCHblue</v>
          </cell>
          <cell r="I1878" t="str">
            <v>80% лен - 20% хлопок</v>
          </cell>
          <cell r="W1878" t="str">
            <v>BOXER PATCH</v>
          </cell>
        </row>
        <row r="1879">
          <cell r="A1879" t="str">
            <v>DISPATCH 005blue</v>
          </cell>
          <cell r="I1879" t="str">
            <v>50% шелк - 30% лен - 20% хлопок</v>
          </cell>
          <cell r="W1879" t="str">
            <v>DISPATCH 005</v>
          </cell>
        </row>
        <row r="1880">
          <cell r="A1880" t="str">
            <v>DISPATCH 005blue</v>
          </cell>
          <cell r="I1880" t="str">
            <v>50% шелк - 30% лен - 20% хлопок</v>
          </cell>
          <cell r="W1880" t="str">
            <v>DISPATCH 005</v>
          </cell>
        </row>
        <row r="1881">
          <cell r="A1881" t="str">
            <v>DISPATCH 005blue</v>
          </cell>
          <cell r="I1881" t="str">
            <v>50% шелк - 30% лен - 20% хлопок</v>
          </cell>
          <cell r="W1881" t="str">
            <v>DISPATCH 005</v>
          </cell>
        </row>
        <row r="1882">
          <cell r="A1882" t="str">
            <v>DISPATCH 005blue</v>
          </cell>
          <cell r="I1882" t="str">
            <v>50% шелк - 30% лен - 20% хлопок</v>
          </cell>
          <cell r="W1882" t="str">
            <v>DISPATCH 005</v>
          </cell>
        </row>
        <row r="1883">
          <cell r="A1883" t="str">
            <v>DISPATCH 005red</v>
          </cell>
          <cell r="I1883" t="str">
            <v>50% шелк - 30% лен - 20% хлопок</v>
          </cell>
          <cell r="W1883" t="str">
            <v>DISPATCH 005</v>
          </cell>
        </row>
        <row r="1884">
          <cell r="A1884" t="str">
            <v>DISPATCH 005red</v>
          </cell>
          <cell r="I1884" t="str">
            <v>50% шелк - 30% лен - 20% хлопок</v>
          </cell>
          <cell r="W1884" t="str">
            <v>DISPATCH 005</v>
          </cell>
        </row>
        <row r="1885">
          <cell r="A1885" t="str">
            <v>DISPATCH 005red</v>
          </cell>
          <cell r="I1885" t="str">
            <v>50% шелк - 30% лен - 20% хлопок</v>
          </cell>
          <cell r="W1885" t="str">
            <v>DISPATCH 005</v>
          </cell>
        </row>
        <row r="1886">
          <cell r="A1886" t="str">
            <v>RANGE 023beige</v>
          </cell>
          <cell r="I1886" t="str">
            <v>100% лен</v>
          </cell>
          <cell r="W1886" t="str">
            <v>RANGE 023</v>
          </cell>
        </row>
        <row r="1887">
          <cell r="A1887" t="str">
            <v>RANGE 023beige</v>
          </cell>
          <cell r="I1887" t="str">
            <v>100% лен</v>
          </cell>
          <cell r="W1887" t="str">
            <v>RANGE 023</v>
          </cell>
        </row>
        <row r="1888">
          <cell r="A1888" t="str">
            <v>RANGE 023beige</v>
          </cell>
          <cell r="I1888" t="str">
            <v>100% лен</v>
          </cell>
          <cell r="W1888" t="str">
            <v>RANGE 023</v>
          </cell>
        </row>
        <row r="1889">
          <cell r="A1889" t="str">
            <v>RANGE 023beige</v>
          </cell>
          <cell r="I1889" t="str">
            <v>100% лен</v>
          </cell>
          <cell r="W1889" t="str">
            <v>RANGE 023</v>
          </cell>
        </row>
        <row r="1890">
          <cell r="A1890" t="str">
            <v>RANGE 023beige</v>
          </cell>
          <cell r="I1890" t="str">
            <v>100% лен</v>
          </cell>
          <cell r="W1890" t="str">
            <v>RANGE 023</v>
          </cell>
        </row>
        <row r="1891">
          <cell r="A1891" t="str">
            <v>RANGE 023beige</v>
          </cell>
          <cell r="I1891" t="str">
            <v>100% лен</v>
          </cell>
          <cell r="W1891" t="str">
            <v>RANGE 023</v>
          </cell>
        </row>
        <row r="1892">
          <cell r="A1892" t="str">
            <v>RANGE 023beige</v>
          </cell>
          <cell r="I1892" t="str">
            <v>100% лен</v>
          </cell>
          <cell r="W1892" t="str">
            <v>RANGE 023</v>
          </cell>
        </row>
        <row r="1893">
          <cell r="A1893" t="str">
            <v>RANGE 026blue</v>
          </cell>
          <cell r="I1893" t="str">
            <v>100% хлопок</v>
          </cell>
          <cell r="W1893" t="str">
            <v>RANGE 026</v>
          </cell>
        </row>
        <row r="1894">
          <cell r="A1894" t="str">
            <v>RANGE 026blue</v>
          </cell>
          <cell r="I1894" t="str">
            <v>100% хлопок</v>
          </cell>
          <cell r="W1894" t="str">
            <v>RANGE 026</v>
          </cell>
        </row>
        <row r="1895">
          <cell r="A1895" t="str">
            <v>RANGE 026blue</v>
          </cell>
          <cell r="I1895" t="str">
            <v>100% хлопок</v>
          </cell>
          <cell r="W1895" t="str">
            <v>RANGE 026</v>
          </cell>
        </row>
        <row r="1896">
          <cell r="A1896" t="str">
            <v>RANGE 026blue</v>
          </cell>
          <cell r="I1896" t="str">
            <v>100% хлопок</v>
          </cell>
          <cell r="W1896" t="str">
            <v>RANGE 026</v>
          </cell>
        </row>
        <row r="1897">
          <cell r="A1897" t="str">
            <v>RANGE 026blue</v>
          </cell>
          <cell r="I1897" t="str">
            <v>100% хлопок</v>
          </cell>
          <cell r="W1897" t="str">
            <v>RANGE 026</v>
          </cell>
        </row>
        <row r="1898">
          <cell r="A1898" t="str">
            <v>RANGE 026blue</v>
          </cell>
          <cell r="I1898" t="str">
            <v>100% хлопок</v>
          </cell>
          <cell r="W1898" t="str">
            <v>RANGE 026</v>
          </cell>
        </row>
        <row r="1899">
          <cell r="A1899" t="str">
            <v>RANGE 026blue</v>
          </cell>
          <cell r="I1899" t="str">
            <v>100% хлопок</v>
          </cell>
          <cell r="W1899" t="str">
            <v>RANGE 026</v>
          </cell>
        </row>
        <row r="1900">
          <cell r="A1900" t="str">
            <v>RANGE 033grey</v>
          </cell>
          <cell r="I1900" t="str">
            <v>90% шелк - 10% хлопок</v>
          </cell>
          <cell r="W1900" t="str">
            <v>RANGE 033</v>
          </cell>
        </row>
        <row r="1901">
          <cell r="A1901" t="str">
            <v>RANGE 033grey</v>
          </cell>
          <cell r="I1901" t="str">
            <v>90% шелк - 10% хлопок</v>
          </cell>
          <cell r="W1901" t="str">
            <v>RANGE 033</v>
          </cell>
        </row>
        <row r="1902">
          <cell r="A1902" t="str">
            <v>RANGE 033grey</v>
          </cell>
          <cell r="I1902" t="str">
            <v>90% шелк - 10% хлопок</v>
          </cell>
          <cell r="W1902" t="str">
            <v>RANGE 033</v>
          </cell>
        </row>
        <row r="1903">
          <cell r="A1903" t="str">
            <v>RANGE 033grey</v>
          </cell>
          <cell r="I1903" t="str">
            <v>90% шелк - 10% хлопок</v>
          </cell>
          <cell r="W1903" t="str">
            <v>RANGE 033</v>
          </cell>
        </row>
        <row r="1904">
          <cell r="A1904" t="str">
            <v>RANGE 033grey</v>
          </cell>
          <cell r="I1904" t="str">
            <v>90% шелк - 10% хлопок</v>
          </cell>
          <cell r="W1904" t="str">
            <v>RANGE 033</v>
          </cell>
        </row>
        <row r="1905">
          <cell r="A1905" t="str">
            <v>RANGE 033grey</v>
          </cell>
          <cell r="I1905" t="str">
            <v>90% шелк - 10% хлопок</v>
          </cell>
          <cell r="W1905" t="str">
            <v>RANGE 033</v>
          </cell>
        </row>
        <row r="1906">
          <cell r="A1906" t="str">
            <v>RANGE 033grey</v>
          </cell>
          <cell r="I1906" t="str">
            <v>90% шелк - 10% хлопок</v>
          </cell>
          <cell r="W1906" t="str">
            <v>RANGE 033</v>
          </cell>
        </row>
        <row r="1907">
          <cell r="A1907" t="str">
            <v>RANGE 033navy</v>
          </cell>
          <cell r="I1907" t="str">
            <v>90% шелк - 10% хлопок</v>
          </cell>
          <cell r="W1907" t="str">
            <v>RANGE 033</v>
          </cell>
        </row>
        <row r="1908">
          <cell r="A1908" t="str">
            <v>RANGE 033navy</v>
          </cell>
          <cell r="I1908" t="str">
            <v>90% шелк - 10% хлопок</v>
          </cell>
          <cell r="W1908" t="str">
            <v>RANGE 033</v>
          </cell>
        </row>
        <row r="1909">
          <cell r="A1909" t="str">
            <v>RANGE 033navy</v>
          </cell>
          <cell r="I1909" t="str">
            <v>90% шелк - 10% хлопок</v>
          </cell>
          <cell r="W1909" t="str">
            <v>RANGE 033</v>
          </cell>
        </row>
        <row r="1910">
          <cell r="A1910" t="str">
            <v>RANGE 033navy</v>
          </cell>
          <cell r="I1910" t="str">
            <v>90% шелк - 10% хлопок</v>
          </cell>
          <cell r="W1910" t="str">
            <v>RANGE 033</v>
          </cell>
        </row>
        <row r="1911">
          <cell r="A1911" t="str">
            <v>RANGE 033navy</v>
          </cell>
          <cell r="I1911" t="str">
            <v>90% шелк - 10% хлопок</v>
          </cell>
          <cell r="W1911" t="str">
            <v>RANGE 033</v>
          </cell>
        </row>
        <row r="1912">
          <cell r="A1912" t="str">
            <v>RANGE 033navy</v>
          </cell>
          <cell r="I1912" t="str">
            <v>90% шелк - 10% хлопок</v>
          </cell>
          <cell r="W1912" t="str">
            <v>RANGE 033</v>
          </cell>
        </row>
        <row r="1913">
          <cell r="A1913" t="str">
            <v>RANGE 033navy</v>
          </cell>
          <cell r="I1913" t="str">
            <v>90% шелк - 10% хлопок</v>
          </cell>
          <cell r="W1913" t="str">
            <v>RANGE 033</v>
          </cell>
        </row>
        <row r="1914">
          <cell r="A1914" t="str">
            <v>RANGE 036grey</v>
          </cell>
          <cell r="I1914" t="str">
            <v>55% лен - 45% хлопок</v>
          </cell>
          <cell r="W1914" t="str">
            <v>RANGE 036</v>
          </cell>
        </row>
        <row r="1915">
          <cell r="A1915" t="str">
            <v>RANGE 036grey</v>
          </cell>
          <cell r="I1915" t="str">
            <v>55% лен - 45% хлопок</v>
          </cell>
          <cell r="W1915" t="str">
            <v>RANGE 036</v>
          </cell>
        </row>
        <row r="1916">
          <cell r="A1916" t="str">
            <v>RANGE 036grey</v>
          </cell>
          <cell r="I1916" t="str">
            <v>55% лен - 45% хлопок</v>
          </cell>
          <cell r="W1916" t="str">
            <v>RANGE 036</v>
          </cell>
        </row>
        <row r="1917">
          <cell r="A1917" t="str">
            <v>RANGE 036grey</v>
          </cell>
          <cell r="I1917" t="str">
            <v>55% лен - 45% хлопок</v>
          </cell>
          <cell r="W1917" t="str">
            <v>RANGE 036</v>
          </cell>
        </row>
        <row r="1918">
          <cell r="A1918" t="str">
            <v>RANGE 036red</v>
          </cell>
          <cell r="I1918" t="str">
            <v>55% лен - 45% хлопок</v>
          </cell>
          <cell r="W1918" t="str">
            <v>RANGE 036</v>
          </cell>
        </row>
        <row r="1919">
          <cell r="A1919" t="str">
            <v>RANGE 036red</v>
          </cell>
          <cell r="I1919" t="str">
            <v>55% лен - 45% хлопок</v>
          </cell>
          <cell r="W1919" t="str">
            <v>RANGE 036</v>
          </cell>
        </row>
        <row r="1920">
          <cell r="A1920" t="str">
            <v>RANGE 036red</v>
          </cell>
          <cell r="I1920" t="str">
            <v>55% лен - 45% хлопок</v>
          </cell>
          <cell r="W1920" t="str">
            <v>RANGE 036</v>
          </cell>
        </row>
        <row r="1921">
          <cell r="A1921" t="str">
            <v>RANGE 036red</v>
          </cell>
          <cell r="I1921" t="str">
            <v>55% лен - 45% хлопок</v>
          </cell>
          <cell r="W1921" t="str">
            <v>RANGE 036</v>
          </cell>
        </row>
        <row r="1922">
          <cell r="A1922" t="str">
            <v>RANGE 037grey</v>
          </cell>
          <cell r="I1922" t="str">
            <v>100% хлопок</v>
          </cell>
          <cell r="W1922" t="str">
            <v>RANGE 037</v>
          </cell>
        </row>
        <row r="1923">
          <cell r="A1923" t="str">
            <v>RANGE 037grey</v>
          </cell>
          <cell r="I1923" t="str">
            <v>100% хлопок</v>
          </cell>
          <cell r="W1923" t="str">
            <v>RANGE 037</v>
          </cell>
        </row>
        <row r="1924">
          <cell r="A1924" t="str">
            <v>RANGE 037grey</v>
          </cell>
          <cell r="I1924" t="str">
            <v>100% хлопок</v>
          </cell>
          <cell r="W1924" t="str">
            <v>RANGE 037</v>
          </cell>
        </row>
        <row r="1925">
          <cell r="A1925" t="str">
            <v>RANGE 037grey</v>
          </cell>
          <cell r="I1925" t="str">
            <v>100% хлопок</v>
          </cell>
          <cell r="W1925" t="str">
            <v>RANGE 037</v>
          </cell>
        </row>
        <row r="1926">
          <cell r="A1926" t="str">
            <v>RANGE 042blue</v>
          </cell>
          <cell r="I1926" t="str">
            <v>100% хлопок</v>
          </cell>
          <cell r="W1926" t="str">
            <v>RANGE 042</v>
          </cell>
        </row>
        <row r="1927">
          <cell r="A1927" t="str">
            <v>RANGE 042blue</v>
          </cell>
          <cell r="I1927" t="str">
            <v>100% хлопок</v>
          </cell>
          <cell r="W1927" t="str">
            <v>RANGE 042</v>
          </cell>
        </row>
        <row r="1928">
          <cell r="A1928" t="str">
            <v>RANGE 042blue</v>
          </cell>
          <cell r="I1928" t="str">
            <v>100% хлопок</v>
          </cell>
          <cell r="W1928" t="str">
            <v>RANGE 042</v>
          </cell>
        </row>
        <row r="1929">
          <cell r="A1929" t="str">
            <v>RANGE 042blue</v>
          </cell>
          <cell r="I1929" t="str">
            <v>100% хлопок</v>
          </cell>
          <cell r="W1929" t="str">
            <v>RANGE 042</v>
          </cell>
        </row>
        <row r="1930">
          <cell r="A1930" t="str">
            <v>RANGE 042blue</v>
          </cell>
          <cell r="I1930" t="str">
            <v>100% хлопок</v>
          </cell>
          <cell r="W1930" t="str">
            <v>RANGE 042</v>
          </cell>
        </row>
        <row r="1931">
          <cell r="A1931" t="str">
            <v>RANGE 042blue</v>
          </cell>
          <cell r="I1931" t="str">
            <v>100% хлопок</v>
          </cell>
          <cell r="W1931" t="str">
            <v>RANGE 042</v>
          </cell>
        </row>
        <row r="1932">
          <cell r="A1932" t="str">
            <v>RANGE 042blue</v>
          </cell>
          <cell r="I1932" t="str">
            <v>100% хлопок</v>
          </cell>
          <cell r="W1932" t="str">
            <v>RANGE 042</v>
          </cell>
        </row>
        <row r="1933">
          <cell r="A1933" t="str">
            <v>RANGE PATCHgreen</v>
          </cell>
          <cell r="I1933" t="str">
            <v>80% хлопок - 20% лен</v>
          </cell>
          <cell r="W1933" t="str">
            <v>RANGE PATCH</v>
          </cell>
        </row>
        <row r="1934">
          <cell r="A1934" t="str">
            <v>RANGE PATCHgreen</v>
          </cell>
          <cell r="I1934" t="str">
            <v>80% хлопок - 20% лен</v>
          </cell>
          <cell r="W1934" t="str">
            <v>RANGE PATCH</v>
          </cell>
        </row>
        <row r="1935">
          <cell r="A1935" t="str">
            <v>RANGE PATCHgreen</v>
          </cell>
          <cell r="I1935" t="str">
            <v>80% хлопок - 20% лен</v>
          </cell>
          <cell r="W1935" t="str">
            <v>RANGE PATCH</v>
          </cell>
        </row>
        <row r="1936">
          <cell r="A1936" t="str">
            <v>RANGE PATCHgreen</v>
          </cell>
          <cell r="I1936" t="str">
            <v>80% хлопок - 20% лен</v>
          </cell>
          <cell r="W1936" t="str">
            <v>RANGE PATCH</v>
          </cell>
        </row>
        <row r="1937">
          <cell r="A1937" t="str">
            <v>RANGE PATCHgreen</v>
          </cell>
          <cell r="I1937" t="str">
            <v>80% хлопок - 20% лен</v>
          </cell>
          <cell r="W1937" t="str">
            <v>RANGE PATCH</v>
          </cell>
        </row>
        <row r="1938">
          <cell r="A1938" t="str">
            <v>RANGE PATCHgreen</v>
          </cell>
          <cell r="I1938" t="str">
            <v>80% хлопок - 20% лен</v>
          </cell>
          <cell r="W1938" t="str">
            <v>RANGE PATCH</v>
          </cell>
        </row>
        <row r="1939">
          <cell r="A1939" t="str">
            <v>RANGE PATCHgreen</v>
          </cell>
          <cell r="I1939" t="str">
            <v>80% хлопок - 20% лен</v>
          </cell>
          <cell r="W1939" t="str">
            <v>RANGE PATCH</v>
          </cell>
        </row>
        <row r="1940">
          <cell r="A1940" t="str">
            <v>RANGE PATCHred</v>
          </cell>
          <cell r="I1940" t="str">
            <v>80% хлопок - 20% лен</v>
          </cell>
          <cell r="W1940" t="str">
            <v>RANGE PATCH</v>
          </cell>
        </row>
        <row r="1941">
          <cell r="A1941" t="str">
            <v>RANGE PATCHred</v>
          </cell>
          <cell r="I1941" t="str">
            <v>80% хлопок - 20% лен</v>
          </cell>
          <cell r="W1941" t="str">
            <v>RANGE PATCH</v>
          </cell>
        </row>
        <row r="1942">
          <cell r="A1942" t="str">
            <v>RANGE PATCHred</v>
          </cell>
          <cell r="I1942" t="str">
            <v>80% хлопок - 20% лен</v>
          </cell>
          <cell r="W1942" t="str">
            <v>RANGE PATCH</v>
          </cell>
        </row>
        <row r="1943">
          <cell r="A1943" t="str">
            <v>RANGE PATCHred</v>
          </cell>
          <cell r="I1943" t="str">
            <v>80% хлопок - 20% лен</v>
          </cell>
          <cell r="W1943" t="str">
            <v>RANGE PATCH</v>
          </cell>
        </row>
        <row r="1944">
          <cell r="A1944" t="str">
            <v>RANGE PATCHred</v>
          </cell>
          <cell r="I1944" t="str">
            <v>80% хлопок - 20% лен</v>
          </cell>
          <cell r="W1944" t="str">
            <v>RANGE PATCH</v>
          </cell>
        </row>
        <row r="1945">
          <cell r="A1945" t="str">
            <v>RANGE PATCHred</v>
          </cell>
          <cell r="I1945" t="str">
            <v>80% хлопок - 20% лен</v>
          </cell>
          <cell r="W1945" t="str">
            <v>RANGE PATCH</v>
          </cell>
        </row>
        <row r="1946">
          <cell r="A1946" t="str">
            <v>RANGE PATCHred</v>
          </cell>
          <cell r="I1946" t="str">
            <v>80% хлопок - 20% лен</v>
          </cell>
          <cell r="W1946" t="str">
            <v>RANGE PATCH</v>
          </cell>
        </row>
        <row r="1947">
          <cell r="A1947" t="str">
            <v>USURPER 028beige</v>
          </cell>
          <cell r="I1947" t="str">
            <v>75% лен - 25% хлопок</v>
          </cell>
          <cell r="W1947" t="str">
            <v>USURPER 028</v>
          </cell>
        </row>
        <row r="1948">
          <cell r="A1948" t="str">
            <v>USURPER 028beige</v>
          </cell>
          <cell r="I1948" t="str">
            <v>75% лен - 25% хлопок</v>
          </cell>
          <cell r="W1948" t="str">
            <v>USURPER 028</v>
          </cell>
        </row>
        <row r="1949">
          <cell r="A1949" t="str">
            <v>USURPER 028beige</v>
          </cell>
          <cell r="I1949" t="str">
            <v>75% лен - 25% хлопок</v>
          </cell>
          <cell r="W1949" t="str">
            <v>USURPER 028</v>
          </cell>
        </row>
        <row r="1950">
          <cell r="A1950" t="str">
            <v>USURPER 028beige</v>
          </cell>
          <cell r="I1950" t="str">
            <v>75% лен - 25% хлопок</v>
          </cell>
          <cell r="W1950" t="str">
            <v>USURPER 028</v>
          </cell>
        </row>
        <row r="1951">
          <cell r="A1951" t="str">
            <v>USURPER 028blue</v>
          </cell>
          <cell r="I1951" t="str">
            <v>75% лен - 25% хлопок</v>
          </cell>
          <cell r="W1951" t="str">
            <v>USURPER 028</v>
          </cell>
        </row>
        <row r="1952">
          <cell r="A1952" t="str">
            <v>USURPER 028blue</v>
          </cell>
          <cell r="I1952" t="str">
            <v>75% лен - 25% хлопок</v>
          </cell>
          <cell r="W1952" t="str">
            <v>USURPER 028</v>
          </cell>
        </row>
        <row r="1953">
          <cell r="A1953" t="str">
            <v>USURPER 028blue</v>
          </cell>
          <cell r="I1953" t="str">
            <v>75% лен - 25% хлопок</v>
          </cell>
          <cell r="W1953" t="str">
            <v>USURPER 028</v>
          </cell>
        </row>
        <row r="1954">
          <cell r="A1954" t="str">
            <v>USURPER 028grey</v>
          </cell>
          <cell r="I1954" t="str">
            <v>75% лен - 25% хлопок</v>
          </cell>
          <cell r="W1954" t="str">
            <v>USURPER 028</v>
          </cell>
        </row>
        <row r="1955">
          <cell r="A1955" t="str">
            <v>USURPER 028grey</v>
          </cell>
          <cell r="I1955" t="str">
            <v>75% лен - 25% хлопок</v>
          </cell>
          <cell r="W1955" t="str">
            <v>USURPER 028</v>
          </cell>
        </row>
        <row r="1956">
          <cell r="A1956" t="str">
            <v>USURPER 028grey</v>
          </cell>
          <cell r="I1956" t="str">
            <v>75% лен - 25% хлопок</v>
          </cell>
          <cell r="W1956" t="str">
            <v>USURPER 028</v>
          </cell>
        </row>
        <row r="1957">
          <cell r="A1957" t="str">
            <v>USURPER 028grey</v>
          </cell>
          <cell r="I1957" t="str">
            <v>75% лен - 25% хлопок</v>
          </cell>
          <cell r="W1957" t="str">
            <v>USURPER 028</v>
          </cell>
        </row>
        <row r="1958">
          <cell r="A1958" t="str">
            <v>VISOR 003white</v>
          </cell>
          <cell r="I1958" t="str">
            <v>75% бумага - 25% полиэстер</v>
          </cell>
          <cell r="W1958" t="str">
            <v>VISOR 003</v>
          </cell>
        </row>
        <row r="1959">
          <cell r="A1959" t="str">
            <v>VISOR 003white</v>
          </cell>
          <cell r="I1959" t="str">
            <v>75% бумага - 25% полиэстер</v>
          </cell>
          <cell r="W1959" t="str">
            <v>VISOR 003</v>
          </cell>
        </row>
        <row r="1960">
          <cell r="A1960" t="str">
            <v>VISOR 005yellow</v>
          </cell>
          <cell r="I1960" t="str">
            <v>100% хлопок</v>
          </cell>
          <cell r="W1960" t="str">
            <v>VISOR 005</v>
          </cell>
        </row>
        <row r="1961">
          <cell r="A1961" t="str">
            <v>WILD 030pink</v>
          </cell>
          <cell r="I1961" t="str">
            <v>100% полиэстер</v>
          </cell>
          <cell r="W1961" t="str">
            <v>WILD 030</v>
          </cell>
        </row>
        <row r="1962">
          <cell r="A1962" t="str">
            <v>WILD 051beige</v>
          </cell>
          <cell r="I1962" t="str">
            <v>100% хлопок</v>
          </cell>
          <cell r="W1962" t="str">
            <v>WILD 051</v>
          </cell>
        </row>
        <row r="1963">
          <cell r="A1963" t="str">
            <v>WILD 051black</v>
          </cell>
          <cell r="I1963" t="str">
            <v>100% хлопок</v>
          </cell>
          <cell r="W1963" t="str">
            <v>WILD 051</v>
          </cell>
        </row>
        <row r="1964">
          <cell r="A1964" t="str">
            <v>WILD 051navy</v>
          </cell>
          <cell r="I1964" t="str">
            <v>100% хлопок</v>
          </cell>
          <cell r="W1964" t="str">
            <v>WILD 051</v>
          </cell>
        </row>
        <row r="1965">
          <cell r="A1965" t="str">
            <v>WILD 051pink</v>
          </cell>
          <cell r="I1965" t="str">
            <v>100% хлопок</v>
          </cell>
          <cell r="W1965" t="str">
            <v>WILD 051</v>
          </cell>
        </row>
        <row r="1966">
          <cell r="A1966" t="str">
            <v>BUCKET 001navy</v>
          </cell>
          <cell r="I1966" t="str">
            <v>100% хлопок</v>
          </cell>
          <cell r="W1966" t="str">
            <v>BUCKET 001</v>
          </cell>
        </row>
        <row r="1967">
          <cell r="A1967" t="str">
            <v>BUCKET 001navy</v>
          </cell>
          <cell r="I1967" t="str">
            <v>100% хлопок</v>
          </cell>
          <cell r="W1967" t="str">
            <v>BUCKET 001</v>
          </cell>
        </row>
        <row r="1968">
          <cell r="A1968" t="str">
            <v>BUCKET 001navy</v>
          </cell>
          <cell r="I1968" t="str">
            <v>100% хлопок</v>
          </cell>
          <cell r="W1968" t="str">
            <v>BUCKET 001</v>
          </cell>
        </row>
        <row r="1969">
          <cell r="A1969" t="str">
            <v>BUCKET 001navy</v>
          </cell>
          <cell r="I1969" t="str">
            <v>100% хлопок</v>
          </cell>
          <cell r="W1969" t="str">
            <v>BUCKET 001</v>
          </cell>
        </row>
        <row r="1970">
          <cell r="A1970" t="str">
            <v>BUCKET 002white</v>
          </cell>
          <cell r="I1970" t="str">
            <v>100% хлопок</v>
          </cell>
          <cell r="W1970" t="str">
            <v>BUCKET 002</v>
          </cell>
        </row>
        <row r="1971">
          <cell r="A1971" t="str">
            <v>BUCKET 002white</v>
          </cell>
          <cell r="I1971" t="str">
            <v>100% хлопок</v>
          </cell>
          <cell r="W1971" t="str">
            <v>BUCKET 002</v>
          </cell>
        </row>
        <row r="1972">
          <cell r="A1972" t="str">
            <v>BUCKET 002white</v>
          </cell>
          <cell r="I1972" t="str">
            <v>100% хлопок</v>
          </cell>
          <cell r="W1972" t="str">
            <v>BUCKET 002</v>
          </cell>
        </row>
        <row r="1973">
          <cell r="A1973" t="str">
            <v>BUCKET 002white</v>
          </cell>
          <cell r="I1973" t="str">
            <v>100% хлопок</v>
          </cell>
          <cell r="W1973" t="str">
            <v>BUCKET 002</v>
          </cell>
        </row>
        <row r="1974">
          <cell r="A1974" t="str">
            <v>BUCKET 003blue</v>
          </cell>
          <cell r="I1974" t="str">
            <v>100% хлопок</v>
          </cell>
          <cell r="W1974" t="str">
            <v>BUCKET 003</v>
          </cell>
        </row>
        <row r="1975">
          <cell r="A1975" t="str">
            <v>BUCKET 003blue</v>
          </cell>
          <cell r="I1975" t="str">
            <v>100% хлопок</v>
          </cell>
          <cell r="W1975" t="str">
            <v>BUCKET 003</v>
          </cell>
        </row>
        <row r="1976">
          <cell r="A1976" t="str">
            <v>BUCKET 003blue</v>
          </cell>
          <cell r="I1976" t="str">
            <v>100% хлопок</v>
          </cell>
          <cell r="W1976" t="str">
            <v>BUCKET 003</v>
          </cell>
        </row>
        <row r="1977">
          <cell r="A1977" t="str">
            <v>BUCKET 003blue</v>
          </cell>
          <cell r="I1977" t="str">
            <v>100% хлопок</v>
          </cell>
          <cell r="W1977" t="str">
            <v>BUCKET 003</v>
          </cell>
        </row>
        <row r="1978">
          <cell r="A1978" t="str">
            <v>BUCKET 004blue</v>
          </cell>
          <cell r="I1978" t="str">
            <v>100% хлопок</v>
          </cell>
          <cell r="W1978" t="str">
            <v>BUCKET 004</v>
          </cell>
        </row>
        <row r="1979">
          <cell r="A1979" t="str">
            <v>BUCKET 004blue</v>
          </cell>
          <cell r="I1979" t="str">
            <v>100% хлопок</v>
          </cell>
          <cell r="W1979" t="str">
            <v>BUCKET 004</v>
          </cell>
        </row>
        <row r="1980">
          <cell r="A1980" t="str">
            <v>BUCKET 004blue</v>
          </cell>
          <cell r="I1980" t="str">
            <v>100% хлопок</v>
          </cell>
          <cell r="W1980" t="str">
            <v>BUCKET 004</v>
          </cell>
        </row>
        <row r="1981">
          <cell r="A1981" t="str">
            <v>BUCKET 004blue</v>
          </cell>
          <cell r="I1981" t="str">
            <v>100% хлопок</v>
          </cell>
          <cell r="W1981" t="str">
            <v>BUCKET 004</v>
          </cell>
        </row>
        <row r="1982">
          <cell r="A1982" t="str">
            <v>BUCKET 004green</v>
          </cell>
          <cell r="I1982" t="str">
            <v>100% хлопок</v>
          </cell>
          <cell r="W1982" t="str">
            <v>BUCKET 004</v>
          </cell>
        </row>
        <row r="1983">
          <cell r="A1983" t="str">
            <v>BUCKET 004green</v>
          </cell>
          <cell r="I1983" t="str">
            <v>100% хлопок</v>
          </cell>
          <cell r="W1983" t="str">
            <v>BUCKET 004</v>
          </cell>
        </row>
        <row r="1984">
          <cell r="A1984" t="str">
            <v>BUCKET 004green</v>
          </cell>
          <cell r="I1984" t="str">
            <v>100% хлопок</v>
          </cell>
          <cell r="W1984" t="str">
            <v>BUCKET 004</v>
          </cell>
        </row>
        <row r="1985">
          <cell r="A1985" t="str">
            <v>BUCKET 004green</v>
          </cell>
          <cell r="I1985" t="str">
            <v>100% хлопок</v>
          </cell>
          <cell r="W1985" t="str">
            <v>BUCKET 004</v>
          </cell>
        </row>
        <row r="1986">
          <cell r="A1986" t="str">
            <v>BUCKET 005blue</v>
          </cell>
          <cell r="I1986" t="str">
            <v>100% хлопок</v>
          </cell>
          <cell r="W1986" t="str">
            <v>BUCKET 005</v>
          </cell>
        </row>
        <row r="1987">
          <cell r="A1987" t="str">
            <v>BUCKET 005blue</v>
          </cell>
          <cell r="I1987" t="str">
            <v>100% хлопок</v>
          </cell>
          <cell r="W1987" t="str">
            <v>BUCKET 005</v>
          </cell>
        </row>
        <row r="1988">
          <cell r="A1988" t="str">
            <v>BUCKET 005blue</v>
          </cell>
          <cell r="I1988" t="str">
            <v>100% хлопок</v>
          </cell>
          <cell r="W1988" t="str">
            <v>BUCKET 005</v>
          </cell>
        </row>
        <row r="1989">
          <cell r="A1989" t="str">
            <v>BUCKET 005blue</v>
          </cell>
          <cell r="I1989" t="str">
            <v>100% хлопок</v>
          </cell>
          <cell r="W1989" t="str">
            <v>BUCKET 005</v>
          </cell>
        </row>
        <row r="1990">
          <cell r="A1990" t="str">
            <v>BUCKET 006yellow</v>
          </cell>
          <cell r="I1990" t="str">
            <v>100% хлопок</v>
          </cell>
          <cell r="W1990" t="str">
            <v>BUCKET 006</v>
          </cell>
        </row>
        <row r="1991">
          <cell r="A1991" t="str">
            <v>BUCKET 006yellow</v>
          </cell>
          <cell r="I1991" t="str">
            <v>100% хлопок</v>
          </cell>
          <cell r="W1991" t="str">
            <v>BUCKET 006</v>
          </cell>
        </row>
        <row r="1992">
          <cell r="A1992" t="str">
            <v>BUCKET 006yellow</v>
          </cell>
          <cell r="I1992" t="str">
            <v>100% хлопок</v>
          </cell>
          <cell r="W1992" t="str">
            <v>BUCKET 006</v>
          </cell>
        </row>
        <row r="1993">
          <cell r="A1993" t="str">
            <v>BUCKET 008beige</v>
          </cell>
          <cell r="I1993" t="str">
            <v>100% хлопок</v>
          </cell>
          <cell r="W1993" t="str">
            <v>BUCKET 008</v>
          </cell>
        </row>
        <row r="1994">
          <cell r="A1994" t="str">
            <v>BUCKET 008beige</v>
          </cell>
          <cell r="I1994" t="str">
            <v>100% хлопок</v>
          </cell>
          <cell r="W1994" t="str">
            <v>BUCKET 008</v>
          </cell>
        </row>
        <row r="1995">
          <cell r="A1995" t="str">
            <v>BUCKET 008beige</v>
          </cell>
          <cell r="I1995" t="str">
            <v>100% хлопок</v>
          </cell>
          <cell r="W1995" t="str">
            <v>BUCKET 008</v>
          </cell>
        </row>
        <row r="1996">
          <cell r="A1996" t="str">
            <v>BUCKET 008beige</v>
          </cell>
          <cell r="I1996" t="str">
            <v>100% хлопок</v>
          </cell>
          <cell r="W1996" t="str">
            <v>BUCKET 008</v>
          </cell>
        </row>
        <row r="1997">
          <cell r="A1997" t="str">
            <v>BUCKET 017navy</v>
          </cell>
          <cell r="I1997" t="str">
            <v>100% хлопок</v>
          </cell>
          <cell r="W1997" t="str">
            <v>BUCKET 017</v>
          </cell>
        </row>
        <row r="1998">
          <cell r="A1998" t="str">
            <v>BUCKET 017navy</v>
          </cell>
          <cell r="I1998" t="str">
            <v>100% хлопок</v>
          </cell>
          <cell r="W1998" t="str">
            <v>BUCKET 017</v>
          </cell>
        </row>
        <row r="1999">
          <cell r="A1999" t="str">
            <v>BUCKET 017navy</v>
          </cell>
          <cell r="I1999" t="str">
            <v>100% хлопок</v>
          </cell>
          <cell r="W1999" t="str">
            <v>BUCKET 017</v>
          </cell>
        </row>
        <row r="2000">
          <cell r="A2000" t="str">
            <v>BUCKET 017navy</v>
          </cell>
          <cell r="I2000" t="str">
            <v>100% хлопок</v>
          </cell>
          <cell r="W2000" t="str">
            <v>BUCKET 017</v>
          </cell>
        </row>
        <row r="2001">
          <cell r="A2001" t="str">
            <v>RAIN UGOtaupe</v>
          </cell>
          <cell r="I2001" t="str">
            <v>100% хлопок</v>
          </cell>
          <cell r="W2001" t="str">
            <v>RAIN UGO</v>
          </cell>
        </row>
        <row r="2002">
          <cell r="A2002" t="str">
            <v>RAIN UGOtaupe</v>
          </cell>
          <cell r="I2002" t="str">
            <v>100% хлопок</v>
          </cell>
          <cell r="W2002" t="str">
            <v>RAIN UGO</v>
          </cell>
        </row>
        <row r="2003">
          <cell r="A2003" t="str">
            <v>RAIN UGOtaupe</v>
          </cell>
          <cell r="I2003" t="str">
            <v>100% хлопок</v>
          </cell>
          <cell r="W2003" t="str">
            <v>RAIN UGO</v>
          </cell>
        </row>
        <row r="2004">
          <cell r="A2004" t="str">
            <v>RAIN UGOtaupe</v>
          </cell>
          <cell r="I2004" t="str">
            <v>100% хлопок</v>
          </cell>
          <cell r="W2004" t="str">
            <v>RAIN UGO</v>
          </cell>
        </row>
        <row r="2005">
          <cell r="A2005" t="str">
            <v>RIVIERA 001blue</v>
          </cell>
          <cell r="I2005" t="str">
            <v>100% хлопок</v>
          </cell>
          <cell r="W2005" t="str">
            <v>RIVIERA 001</v>
          </cell>
        </row>
        <row r="2006">
          <cell r="A2006" t="str">
            <v>RIVIERA 001blue</v>
          </cell>
          <cell r="I2006" t="str">
            <v>100% хлопок</v>
          </cell>
          <cell r="W2006" t="str">
            <v>RIVIERA 001</v>
          </cell>
        </row>
        <row r="2007">
          <cell r="A2007" t="str">
            <v>RIVIERA 001blue</v>
          </cell>
          <cell r="I2007" t="str">
            <v>100% хлопок</v>
          </cell>
          <cell r="W2007" t="str">
            <v>RIVIERA 001</v>
          </cell>
        </row>
        <row r="2008">
          <cell r="A2008" t="str">
            <v>RIVIERA 001navy</v>
          </cell>
          <cell r="I2008" t="str">
            <v>100% хлопок</v>
          </cell>
          <cell r="W2008" t="str">
            <v>RIVIERA 001</v>
          </cell>
        </row>
        <row r="2009">
          <cell r="A2009" t="str">
            <v>RIVIERA 001navy</v>
          </cell>
          <cell r="I2009" t="str">
            <v>100% хлопок</v>
          </cell>
          <cell r="W2009" t="str">
            <v>RIVIERA 001</v>
          </cell>
        </row>
        <row r="2010">
          <cell r="A2010" t="str">
            <v>RIVIERA 001navy</v>
          </cell>
          <cell r="I2010" t="str">
            <v>100% хлопок</v>
          </cell>
          <cell r="W2010" t="str">
            <v>RIVIERA 001</v>
          </cell>
        </row>
        <row r="2011">
          <cell r="A2011" t="str">
            <v>BOATER 007red</v>
          </cell>
          <cell r="I2011" t="str">
            <v>100% солома</v>
          </cell>
          <cell r="W2011" t="str">
            <v>BOATER 007</v>
          </cell>
        </row>
        <row r="2012">
          <cell r="A2012" t="str">
            <v>BOATER 007red</v>
          </cell>
          <cell r="I2012" t="str">
            <v>100% солома</v>
          </cell>
          <cell r="W2012" t="str">
            <v>BOATER 007</v>
          </cell>
        </row>
        <row r="2013">
          <cell r="A2013" t="str">
            <v>BOATER 007red</v>
          </cell>
          <cell r="I2013" t="str">
            <v>100% солома</v>
          </cell>
          <cell r="W2013" t="str">
            <v>BOATER 007</v>
          </cell>
        </row>
        <row r="2014">
          <cell r="A2014" t="str">
            <v>DON CRUSHred</v>
          </cell>
          <cell r="I2014" t="str">
            <v>100% полипропилен</v>
          </cell>
          <cell r="W2014" t="str">
            <v>DON CRUSH</v>
          </cell>
        </row>
        <row r="2015">
          <cell r="A2015" t="str">
            <v>DON CRUSHred</v>
          </cell>
          <cell r="I2015" t="str">
            <v>100% полипропилен</v>
          </cell>
          <cell r="W2015" t="str">
            <v>DON CRUSH</v>
          </cell>
        </row>
        <row r="2016">
          <cell r="A2016" t="str">
            <v>DON CRUSHred</v>
          </cell>
          <cell r="I2016" t="str">
            <v>100% полипропилен</v>
          </cell>
          <cell r="W2016" t="str">
            <v>DON CRUSH</v>
          </cell>
        </row>
        <row r="2017">
          <cell r="A2017" t="str">
            <v>DON DALLASblue</v>
          </cell>
          <cell r="I2017" t="str">
            <v>100% солома Рафия</v>
          </cell>
          <cell r="W2017" t="str">
            <v>DON DALLAS</v>
          </cell>
        </row>
        <row r="2018">
          <cell r="A2018" t="str">
            <v>DON DALLASblue</v>
          </cell>
          <cell r="I2018" t="str">
            <v>100% солома Рафия</v>
          </cell>
          <cell r="W2018" t="str">
            <v>DON DALLAS</v>
          </cell>
        </row>
        <row r="2019">
          <cell r="A2019" t="str">
            <v>DON DALLASblue</v>
          </cell>
          <cell r="I2019" t="str">
            <v>100% солома Рафия</v>
          </cell>
          <cell r="W2019" t="str">
            <v>DON DALLAS</v>
          </cell>
        </row>
        <row r="2020">
          <cell r="A2020" t="str">
            <v>DON DALLASblue</v>
          </cell>
          <cell r="I2020" t="str">
            <v>100% солома Рафия</v>
          </cell>
          <cell r="W2020" t="str">
            <v>DON DALLAS</v>
          </cell>
        </row>
        <row r="2021">
          <cell r="A2021" t="str">
            <v>DON JUANblack</v>
          </cell>
          <cell r="I2021" t="str">
            <v>60% бумага - 40% солома рафия</v>
          </cell>
          <cell r="W2021" t="str">
            <v>DON JUAN</v>
          </cell>
        </row>
        <row r="2022">
          <cell r="A2022" t="str">
            <v>DON JUANblack</v>
          </cell>
          <cell r="I2022" t="str">
            <v>60% бумага - 40% солома рафия</v>
          </cell>
          <cell r="W2022" t="str">
            <v>DON JUAN</v>
          </cell>
        </row>
        <row r="2023">
          <cell r="A2023" t="str">
            <v>DON JUANblack</v>
          </cell>
          <cell r="I2023" t="str">
            <v>60% бумага - 40% солома рафия</v>
          </cell>
          <cell r="W2023" t="str">
            <v>DON JUAN</v>
          </cell>
        </row>
        <row r="2024">
          <cell r="A2024" t="str">
            <v>DON JUANblack</v>
          </cell>
          <cell r="I2024" t="str">
            <v>60% бумага - 40% солома рафия</v>
          </cell>
          <cell r="W2024" t="str">
            <v>DON JUAN</v>
          </cell>
        </row>
        <row r="2025">
          <cell r="A2025" t="str">
            <v>DON PEPPERnatural</v>
          </cell>
          <cell r="I2025" t="str">
            <v>100% солома</v>
          </cell>
          <cell r="W2025" t="str">
            <v>DON PEPPER</v>
          </cell>
        </row>
        <row r="2026">
          <cell r="A2026" t="str">
            <v>DON PEPPERnatural</v>
          </cell>
          <cell r="I2026" t="str">
            <v>100% солома</v>
          </cell>
          <cell r="W2026" t="str">
            <v>DON PEPPER</v>
          </cell>
        </row>
        <row r="2027">
          <cell r="A2027" t="str">
            <v>DON PEPPERnatural</v>
          </cell>
          <cell r="I2027" t="str">
            <v>100% солома</v>
          </cell>
          <cell r="W2027" t="str">
            <v>DON PEPPER</v>
          </cell>
        </row>
        <row r="2028">
          <cell r="A2028" t="str">
            <v>DON PEPPERnatural</v>
          </cell>
          <cell r="I2028" t="str">
            <v>100% солома</v>
          </cell>
          <cell r="W2028" t="str">
            <v>DON PEPPER</v>
          </cell>
        </row>
        <row r="2029">
          <cell r="A2029" t="str">
            <v>MAC FERSENtobacco</v>
          </cell>
          <cell r="I2029" t="str">
            <v>100% бумага</v>
          </cell>
          <cell r="W2029" t="str">
            <v>MAC FERSEN</v>
          </cell>
        </row>
        <row r="2030">
          <cell r="A2030" t="str">
            <v>MAC FERSENtobacco</v>
          </cell>
          <cell r="I2030" t="str">
            <v>100% бумага</v>
          </cell>
          <cell r="W2030" t="str">
            <v>MAC FERSEN</v>
          </cell>
        </row>
        <row r="2031">
          <cell r="A2031" t="str">
            <v>MAC FERSENtobacco</v>
          </cell>
          <cell r="I2031" t="str">
            <v>100% бумага</v>
          </cell>
          <cell r="W2031" t="str">
            <v>MAC FERSEN</v>
          </cell>
        </row>
        <row r="2032">
          <cell r="A2032" t="str">
            <v>MAC FIELDbeige</v>
          </cell>
          <cell r="I2032" t="str">
            <v>100% полипропилен</v>
          </cell>
          <cell r="W2032" t="str">
            <v>MAC FIELD</v>
          </cell>
        </row>
        <row r="2033">
          <cell r="A2033" t="str">
            <v>MAC FIELDbeige</v>
          </cell>
          <cell r="I2033" t="str">
            <v>100% полипропилен</v>
          </cell>
          <cell r="W2033" t="str">
            <v>MAC FIELD</v>
          </cell>
        </row>
        <row r="2034">
          <cell r="A2034" t="str">
            <v>MAC FIELDbeige</v>
          </cell>
          <cell r="I2034" t="str">
            <v>100% полипропилен</v>
          </cell>
          <cell r="W2034" t="str">
            <v>MAC FIELD</v>
          </cell>
        </row>
        <row r="2035">
          <cell r="A2035" t="str">
            <v>MAC FIELDbeige</v>
          </cell>
          <cell r="I2035" t="str">
            <v>100% полипропилен</v>
          </cell>
          <cell r="W2035" t="str">
            <v>MAC FIELD</v>
          </cell>
        </row>
        <row r="2036">
          <cell r="A2036" t="str">
            <v>MAC RENOblack</v>
          </cell>
          <cell r="I2036" t="str">
            <v>50% солома Рафия - 50% солома Подсолнуха</v>
          </cell>
          <cell r="W2036" t="str">
            <v>MAC RENO</v>
          </cell>
        </row>
        <row r="2037">
          <cell r="A2037" t="str">
            <v>MAC RENOblack</v>
          </cell>
          <cell r="I2037" t="str">
            <v>50% солома Рафия - 50% солома Подсолнуха</v>
          </cell>
          <cell r="W2037" t="str">
            <v>MAC RENO</v>
          </cell>
        </row>
        <row r="2038">
          <cell r="A2038" t="str">
            <v>MAC RENOblack</v>
          </cell>
          <cell r="I2038" t="str">
            <v>50% солома Рафия - 50% солома Подсолнуха</v>
          </cell>
          <cell r="W2038" t="str">
            <v>MAC RENO</v>
          </cell>
        </row>
        <row r="2039">
          <cell r="A2039" t="str">
            <v>MAC RENOblack</v>
          </cell>
          <cell r="I2039" t="str">
            <v>50% солома Рафия - 50% солома Подсолнуха</v>
          </cell>
          <cell r="W2039" t="str">
            <v>MAC RENO</v>
          </cell>
        </row>
        <row r="2040">
          <cell r="A2040" t="str">
            <v>MACWASHINGTONgreen</v>
          </cell>
          <cell r="I2040" t="str">
            <v>100% бумага</v>
          </cell>
          <cell r="W2040" t="str">
            <v>MACWASHINGTON</v>
          </cell>
        </row>
        <row r="2041">
          <cell r="A2041" t="str">
            <v>MACWASHINGTONgreen</v>
          </cell>
          <cell r="I2041" t="str">
            <v>100% бумага</v>
          </cell>
          <cell r="W2041" t="str">
            <v>MACWASHINGTON</v>
          </cell>
        </row>
        <row r="2042">
          <cell r="A2042" t="str">
            <v>MACWASHINGTONgreen</v>
          </cell>
          <cell r="I2042" t="str">
            <v>100% бумага</v>
          </cell>
          <cell r="W2042" t="str">
            <v>MACWASHINGTON</v>
          </cell>
        </row>
        <row r="2043">
          <cell r="A2043" t="str">
            <v>MACWASHINGTONorange</v>
          </cell>
          <cell r="I2043" t="str">
            <v>100% бумага</v>
          </cell>
          <cell r="W2043" t="str">
            <v>MACWASHINGTON</v>
          </cell>
        </row>
        <row r="2044">
          <cell r="A2044" t="str">
            <v>MACWASHINGTONorange</v>
          </cell>
          <cell r="I2044" t="str">
            <v>100% бумага</v>
          </cell>
          <cell r="W2044" t="str">
            <v>MACWASHINGTON</v>
          </cell>
        </row>
        <row r="2045">
          <cell r="A2045" t="str">
            <v>MACWASHINGTONorange</v>
          </cell>
          <cell r="I2045" t="str">
            <v>100% бумага</v>
          </cell>
          <cell r="W2045" t="str">
            <v>MACWASHINGTON</v>
          </cell>
        </row>
        <row r="2046">
          <cell r="A2046" t="str">
            <v>O MYGODbeige</v>
          </cell>
          <cell r="I2046" t="str">
            <v>100% бумага</v>
          </cell>
          <cell r="W2046" t="str">
            <v>O MYGOD</v>
          </cell>
        </row>
        <row r="2047">
          <cell r="A2047" t="str">
            <v>O MYGODbeige</v>
          </cell>
          <cell r="I2047" t="str">
            <v>100% бумага</v>
          </cell>
          <cell r="W2047" t="str">
            <v>O MYGOD</v>
          </cell>
        </row>
        <row r="2048">
          <cell r="A2048" t="str">
            <v>O MYGODbeige</v>
          </cell>
          <cell r="I2048" t="str">
            <v>100% бумага</v>
          </cell>
          <cell r="W2048" t="str">
            <v>O MYGOD</v>
          </cell>
        </row>
        <row r="2049">
          <cell r="A2049" t="str">
            <v>O MYGODbeige</v>
          </cell>
          <cell r="I2049" t="str">
            <v>100% бумага</v>
          </cell>
          <cell r="W2049" t="str">
            <v>O MYGOD</v>
          </cell>
        </row>
        <row r="2050">
          <cell r="A2050" t="str">
            <v>QUEEN CALASbeige</v>
          </cell>
          <cell r="I2050" t="str">
            <v>100% бумага</v>
          </cell>
          <cell r="W2050" t="str">
            <v>QUEEN CALAS</v>
          </cell>
        </row>
        <row r="2051">
          <cell r="A2051" t="str">
            <v>QUEEN CALASbeige</v>
          </cell>
          <cell r="I2051" t="str">
            <v>100% бумага</v>
          </cell>
          <cell r="W2051" t="str">
            <v>QUEEN CALAS</v>
          </cell>
        </row>
        <row r="2052">
          <cell r="A2052" t="str">
            <v>QUEEN COSTAwhite</v>
          </cell>
          <cell r="I2052" t="str">
            <v>100% бумага</v>
          </cell>
          <cell r="W2052" t="str">
            <v>QUEEN COSTA</v>
          </cell>
        </row>
        <row r="2053">
          <cell r="A2053" t="str">
            <v>QUEEN COSTAwhite</v>
          </cell>
          <cell r="I2053" t="str">
            <v>100% бумага</v>
          </cell>
          <cell r="W2053" t="str">
            <v>QUEEN COSTA</v>
          </cell>
        </row>
        <row r="2054">
          <cell r="A2054" t="str">
            <v>QUEEN CRUISEblue</v>
          </cell>
          <cell r="I2054" t="str">
            <v>100% полиэстер</v>
          </cell>
          <cell r="W2054" t="str">
            <v>QUEEN CRUISE</v>
          </cell>
        </row>
        <row r="2055">
          <cell r="A2055" t="str">
            <v>QUEEN LIBERTYwhite</v>
          </cell>
          <cell r="I2055" t="str">
            <v>100% бумага</v>
          </cell>
          <cell r="W2055" t="str">
            <v>QUEEN LIBERTY</v>
          </cell>
        </row>
        <row r="2056">
          <cell r="A2056" t="str">
            <v>QUEEN LIBERTYwhite</v>
          </cell>
          <cell r="I2056" t="str">
            <v>100% бумага</v>
          </cell>
          <cell r="W2056" t="str">
            <v>QUEEN LIBERTY</v>
          </cell>
        </row>
        <row r="2057">
          <cell r="A2057" t="str">
            <v>QUEEN PASTELbeige</v>
          </cell>
          <cell r="I2057" t="str">
            <v>100% бумага</v>
          </cell>
          <cell r="W2057" t="str">
            <v>QUEEN PASTEL</v>
          </cell>
        </row>
        <row r="2058">
          <cell r="A2058" t="str">
            <v>QUEEN PASTELbeige</v>
          </cell>
          <cell r="I2058" t="str">
            <v>100% бумага</v>
          </cell>
          <cell r="W2058" t="str">
            <v>QUEEN PASTEL</v>
          </cell>
        </row>
        <row r="2059">
          <cell r="A2059" t="str">
            <v>QUEEN PASTELblue</v>
          </cell>
          <cell r="I2059" t="str">
            <v>100% бумага</v>
          </cell>
          <cell r="W2059" t="str">
            <v>QUEEN PASTEL</v>
          </cell>
        </row>
        <row r="2060">
          <cell r="A2060" t="str">
            <v>QUEEN PASTELblue</v>
          </cell>
          <cell r="I2060" t="str">
            <v>100% бумага</v>
          </cell>
          <cell r="W2060" t="str">
            <v>QUEEN PASTEL</v>
          </cell>
        </row>
        <row r="2061">
          <cell r="A2061" t="str">
            <v>QUEEN PASTELwhite</v>
          </cell>
          <cell r="I2061" t="str">
            <v>100% бумага</v>
          </cell>
          <cell r="W2061" t="str">
            <v>QUEEN PASTEL</v>
          </cell>
        </row>
        <row r="2062">
          <cell r="A2062" t="str">
            <v>QUEEN PASTELwhite</v>
          </cell>
          <cell r="I2062" t="str">
            <v>100% бумага</v>
          </cell>
          <cell r="W2062" t="str">
            <v>QUEEN PASTEL</v>
          </cell>
        </row>
        <row r="2063">
          <cell r="A2063" t="str">
            <v>QUEEN PIAbeige</v>
          </cell>
          <cell r="I2063" t="str">
            <v>100% бумага</v>
          </cell>
          <cell r="W2063" t="str">
            <v>QUEEN PIA</v>
          </cell>
        </row>
        <row r="2064">
          <cell r="A2064" t="str">
            <v>QUEEN PIAbeige</v>
          </cell>
          <cell r="I2064" t="str">
            <v>100% бумага</v>
          </cell>
          <cell r="W2064" t="str">
            <v>QUEEN PIA</v>
          </cell>
        </row>
        <row r="2065">
          <cell r="A2065" t="str">
            <v>QUEEN PIAwhite</v>
          </cell>
          <cell r="I2065" t="str">
            <v>100% бумага</v>
          </cell>
          <cell r="W2065" t="str">
            <v>QUEEN PIA</v>
          </cell>
        </row>
        <row r="2066">
          <cell r="A2066" t="str">
            <v>QUEEN PIAwhite</v>
          </cell>
          <cell r="I2066" t="str">
            <v>100% бумага</v>
          </cell>
          <cell r="W2066" t="str">
            <v>QUEEN PIA</v>
          </cell>
        </row>
        <row r="2067">
          <cell r="A2067" t="str">
            <v>QUEEN TOSCAbrown</v>
          </cell>
          <cell r="I2067" t="str">
            <v>100% бумага</v>
          </cell>
          <cell r="W2067" t="str">
            <v>QUEEN TOSCA</v>
          </cell>
        </row>
        <row r="2068">
          <cell r="A2068" t="str">
            <v>QUEEN TOSCAbrown</v>
          </cell>
          <cell r="I2068" t="str">
            <v>100% бумага</v>
          </cell>
          <cell r="W2068" t="str">
            <v>QUEEN TOSCA</v>
          </cell>
        </row>
        <row r="2069">
          <cell r="A2069" t="str">
            <v>WILD 051white</v>
          </cell>
          <cell r="I2069" t="str">
            <v>100% хлопок</v>
          </cell>
          <cell r="W2069" t="str">
            <v>WILD 051</v>
          </cell>
        </row>
        <row r="2070">
          <cell r="A2070" t="str">
            <v>BUCKET 004red</v>
          </cell>
          <cell r="I2070" t="str">
            <v>100% хлопок</v>
          </cell>
          <cell r="W2070" t="str">
            <v>BUCKET 004</v>
          </cell>
        </row>
        <row r="2071">
          <cell r="A2071" t="str">
            <v>BUCKET 004red</v>
          </cell>
          <cell r="I2071" t="str">
            <v>100% хлопок</v>
          </cell>
          <cell r="W2071" t="str">
            <v>BUCKET 004</v>
          </cell>
        </row>
        <row r="2072">
          <cell r="A2072" t="str">
            <v>BUCKET 004red</v>
          </cell>
          <cell r="I2072" t="str">
            <v>100% хлопок</v>
          </cell>
          <cell r="W2072" t="str">
            <v>BUCKET 004</v>
          </cell>
        </row>
        <row r="2073">
          <cell r="A2073" t="str">
            <v>BUCKET 004red</v>
          </cell>
          <cell r="I2073" t="str">
            <v>100% хлопок</v>
          </cell>
          <cell r="W2073" t="str">
            <v>BUCKET 004</v>
          </cell>
        </row>
        <row r="2074">
          <cell r="A2074" t="str">
            <v>DON ANGnatural</v>
          </cell>
          <cell r="I2074" t="str">
            <v>100% бумага</v>
          </cell>
          <cell r="W2074" t="str">
            <v>DON ANG</v>
          </cell>
        </row>
        <row r="2075">
          <cell r="A2075" t="str">
            <v>DON ANGnatural</v>
          </cell>
          <cell r="I2075" t="str">
            <v>100% бумага</v>
          </cell>
          <cell r="W2075" t="str">
            <v>DON ANG</v>
          </cell>
        </row>
        <row r="2076">
          <cell r="A2076" t="str">
            <v>DON ANGnatural</v>
          </cell>
          <cell r="I2076" t="str">
            <v>100% бумага</v>
          </cell>
          <cell r="W2076" t="str">
            <v>DON ANG</v>
          </cell>
        </row>
        <row r="2077">
          <cell r="A2077" t="str">
            <v>DON ANGnatural</v>
          </cell>
          <cell r="I2077" t="str">
            <v>100% бумага</v>
          </cell>
          <cell r="W2077" t="str">
            <v>DON ANG</v>
          </cell>
        </row>
        <row r="2078">
          <cell r="A2078" t="str">
            <v>MAC LENZOblue</v>
          </cell>
          <cell r="I2078" t="str">
            <v>100% бумага</v>
          </cell>
          <cell r="W2078" t="str">
            <v>MAC LENZO</v>
          </cell>
        </row>
        <row r="2079">
          <cell r="A2079" t="str">
            <v>MAC LENZOblue</v>
          </cell>
          <cell r="I2079" t="str">
            <v>100% бумага</v>
          </cell>
          <cell r="W2079" t="str">
            <v>MAC LENZO</v>
          </cell>
        </row>
        <row r="2080">
          <cell r="A2080" t="str">
            <v>MAC LENZOblue</v>
          </cell>
          <cell r="I2080" t="str">
            <v>100% бумага</v>
          </cell>
          <cell r="W2080" t="str">
            <v>MAC LENZO</v>
          </cell>
        </row>
        <row r="2081">
          <cell r="A2081" t="str">
            <v>MAC LENZOblue</v>
          </cell>
          <cell r="I2081" t="str">
            <v>100% бумага</v>
          </cell>
          <cell r="W2081" t="str">
            <v>MAC LENZO</v>
          </cell>
        </row>
        <row r="2082">
          <cell r="A2082" t="str">
            <v>FREEZE 2200offwhite</v>
          </cell>
          <cell r="I2082" t="str">
            <v>100% полиэстер</v>
          </cell>
          <cell r="W2082" t="str">
            <v>FREEZE 2200</v>
          </cell>
        </row>
        <row r="2083">
          <cell r="A2083" t="str">
            <v>FREEZE 4200offwhite</v>
          </cell>
          <cell r="I2083" t="str">
            <v>100% полиэстер</v>
          </cell>
          <cell r="W2083" t="str">
            <v>FREEZE 4200</v>
          </cell>
        </row>
        <row r="2084">
          <cell r="A2084" t="str">
            <v>SHELL Ethovex</v>
          </cell>
          <cell r="I2084" t="str">
            <v>100% полиэстер</v>
          </cell>
          <cell r="W2084" t="str">
            <v>SHELL E</v>
          </cell>
        </row>
        <row r="2085">
          <cell r="A2085" t="str">
            <v>TECH 8900black</v>
          </cell>
          <cell r="I2085" t="str">
            <v>100% полиэстер</v>
          </cell>
          <cell r="W2085" t="str">
            <v>TECH 8900</v>
          </cell>
        </row>
        <row r="2086">
          <cell r="A2086" t="str">
            <v>TECH 8973black</v>
          </cell>
          <cell r="I2086" t="str">
            <v>100% полиэстер</v>
          </cell>
          <cell r="W2086" t="str">
            <v>TECH 8973</v>
          </cell>
        </row>
        <row r="2087">
          <cell r="A2087" t="str">
            <v>BASEtaupe</v>
          </cell>
          <cell r="I2087" t="str">
            <v>100% хлопок</v>
          </cell>
          <cell r="W2087" t="str">
            <v>BASE</v>
          </cell>
        </row>
        <row r="2088">
          <cell r="A2088" t="str">
            <v>CARDINALred</v>
          </cell>
          <cell r="I2088" t="str">
            <v>46% полиэстер - 30% хлопок - 20% полиуретан - 4% эластан</v>
          </cell>
          <cell r="W2088" t="str">
            <v>CARDINAL</v>
          </cell>
        </row>
        <row r="2089">
          <cell r="A2089" t="str">
            <v>CARDINALred</v>
          </cell>
          <cell r="I2089" t="str">
            <v>46% полиэстер - 30% хлопок - 20% полиуретан - 4% эластан</v>
          </cell>
          <cell r="W2089" t="str">
            <v>CARDINAL</v>
          </cell>
        </row>
        <row r="2090">
          <cell r="A2090" t="str">
            <v>CASSICANtobacco</v>
          </cell>
          <cell r="I2090" t="str">
            <v>100% хлопок</v>
          </cell>
          <cell r="W2090" t="str">
            <v>CASSICAN</v>
          </cell>
        </row>
        <row r="2091">
          <cell r="A2091" t="str">
            <v>CASSICANtobacco</v>
          </cell>
          <cell r="I2091" t="str">
            <v>100% хлопок</v>
          </cell>
          <cell r="W2091" t="str">
            <v>CASSICAN</v>
          </cell>
        </row>
        <row r="2092">
          <cell r="A2092" t="str">
            <v>CASSICANtobacco</v>
          </cell>
          <cell r="I2092" t="str">
            <v>100% хлопок</v>
          </cell>
          <cell r="W2092" t="str">
            <v>CASSICAN</v>
          </cell>
        </row>
        <row r="2093">
          <cell r="A2093" t="str">
            <v>CONQUEST 001beige</v>
          </cell>
          <cell r="I2093" t="str">
            <v>70% хлопок - 30% полиуретан</v>
          </cell>
          <cell r="W2093" t="str">
            <v>CONQUEST 001</v>
          </cell>
        </row>
        <row r="2094">
          <cell r="A2094" t="str">
            <v>CONQUEST S POLOgrey</v>
          </cell>
          <cell r="I2094" t="str">
            <v>100% хлопок</v>
          </cell>
          <cell r="W2094" t="str">
            <v>CONQUEST S POLO</v>
          </cell>
        </row>
        <row r="2095">
          <cell r="A2095" t="str">
            <v>DJEnavy</v>
          </cell>
          <cell r="I2095" t="str">
            <v>70% полиэстер - 30% хлопок</v>
          </cell>
          <cell r="W2095" t="str">
            <v>DJE</v>
          </cell>
        </row>
        <row r="2096">
          <cell r="A2096" t="str">
            <v>DJEnavy</v>
          </cell>
          <cell r="I2096" t="str">
            <v>70% полиэстер - 30% хлопок</v>
          </cell>
          <cell r="W2096" t="str">
            <v>DJE</v>
          </cell>
        </row>
        <row r="2097">
          <cell r="A2097" t="str">
            <v>DJEnavy</v>
          </cell>
          <cell r="I2097" t="str">
            <v>70% полиэстер - 30% хлопок</v>
          </cell>
          <cell r="W2097" t="str">
            <v>DJE</v>
          </cell>
        </row>
        <row r="2098">
          <cell r="A2098" t="str">
            <v>BERET 001green</v>
          </cell>
          <cell r="I2098" t="str">
            <v>100% хлопок</v>
          </cell>
          <cell r="W2098" t="str">
            <v>BERET 001</v>
          </cell>
        </row>
        <row r="2099">
          <cell r="A2099" t="str">
            <v>BERET 002red</v>
          </cell>
          <cell r="I2099" t="str">
            <v>100% шерсть</v>
          </cell>
          <cell r="W2099" t="str">
            <v>BERET 002</v>
          </cell>
        </row>
        <row r="2100">
          <cell r="A2100" t="str">
            <v>BERET 003grey</v>
          </cell>
          <cell r="I2100" t="str">
            <v>50% шерсть - 50% полиэстер</v>
          </cell>
          <cell r="W2100" t="str">
            <v>BERET 003</v>
          </cell>
        </row>
        <row r="2101">
          <cell r="A2101" t="str">
            <v>BERET 003grey</v>
          </cell>
          <cell r="I2101" t="str">
            <v>50% шерсть - 50% полиэстер</v>
          </cell>
          <cell r="W2101" t="str">
            <v>BERET 003</v>
          </cell>
        </row>
        <row r="2102">
          <cell r="A2102" t="str">
            <v>LOUISE 023black</v>
          </cell>
          <cell r="I2102" t="str">
            <v>55% полиэстер - 20% полиамид - 20% акрил - 5% шерсть</v>
          </cell>
          <cell r="W2102" t="str">
            <v>LOUISE 023</v>
          </cell>
        </row>
        <row r="2103">
          <cell r="A2103" t="str">
            <v>PHOEBE 002green</v>
          </cell>
          <cell r="I2103" t="str">
            <v>100% шерсть</v>
          </cell>
          <cell r="W2103" t="str">
            <v>PHOEBE 002</v>
          </cell>
        </row>
        <row r="2104">
          <cell r="A2104" t="str">
            <v>JUSTIN 8600grey</v>
          </cell>
          <cell r="I2104" t="str">
            <v>70% акрил - 30% шерсть</v>
          </cell>
          <cell r="W2104" t="str">
            <v>JUSTIN 8600</v>
          </cell>
        </row>
        <row r="2105">
          <cell r="A2105" t="str">
            <v>JUSTIN 8617grey</v>
          </cell>
          <cell r="I2105" t="str">
            <v>70% акрил - 30% шерсть</v>
          </cell>
          <cell r="W2105" t="str">
            <v>JUSTIN 8617</v>
          </cell>
        </row>
        <row r="2106">
          <cell r="A2106" t="str">
            <v>PYROP 001white</v>
          </cell>
          <cell r="I2106" t="str">
            <v>100% акрил</v>
          </cell>
          <cell r="W2106" t="str">
            <v>PYROP 001</v>
          </cell>
        </row>
        <row r="2107">
          <cell r="A2107" t="str">
            <v>ALBORANred</v>
          </cell>
          <cell r="I2107" t="str">
            <v>100% шерсть</v>
          </cell>
          <cell r="W2107" t="str">
            <v>ALBORAN</v>
          </cell>
        </row>
        <row r="2108">
          <cell r="A2108" t="str">
            <v>AZOVblue</v>
          </cell>
          <cell r="I2108" t="str">
            <v>72% шерсть - 10% альпака - 10% мохер - 8% полиамид</v>
          </cell>
          <cell r="W2108" t="str">
            <v>AZOV</v>
          </cell>
        </row>
        <row r="2109">
          <cell r="A2109" t="str">
            <v>BALTIQUEgreen</v>
          </cell>
          <cell r="I2109" t="str">
            <v>90% полиэстер - 10% шерсть</v>
          </cell>
          <cell r="W2109" t="str">
            <v>BALTIQUE</v>
          </cell>
        </row>
        <row r="2110">
          <cell r="A2110" t="str">
            <v>BARBEAUburgundy</v>
          </cell>
          <cell r="I2110" t="str">
            <v>50% шерсть - 50% полиэстер</v>
          </cell>
          <cell r="W2110" t="str">
            <v>BARBEAU</v>
          </cell>
        </row>
        <row r="2111">
          <cell r="A2111" t="str">
            <v>BARENTSbrown</v>
          </cell>
          <cell r="I2111" t="str">
            <v>100% шерсть / подклад: 100% полиэстер</v>
          </cell>
          <cell r="W2111" t="str">
            <v>BARENTS</v>
          </cell>
        </row>
        <row r="2112">
          <cell r="A2112" t="str">
            <v>BARENTSbrown</v>
          </cell>
          <cell r="I2112" t="str">
            <v>100% шерсть / подклад: 100% полиэстер</v>
          </cell>
          <cell r="W2112" t="str">
            <v>BARENTS</v>
          </cell>
        </row>
        <row r="2113">
          <cell r="A2113" t="str">
            <v>BEAUFORTgrey</v>
          </cell>
          <cell r="I2113" t="str">
            <v>100% шерсть мериноса</v>
          </cell>
          <cell r="W2113" t="str">
            <v>BEAUFORT</v>
          </cell>
        </row>
        <row r="2114">
          <cell r="A2114" t="str">
            <v>BENTLEYblue</v>
          </cell>
          <cell r="I2114" t="str">
            <v>40% акрил - 25% шерсть - 35% полиэстер</v>
          </cell>
          <cell r="W2114" t="str">
            <v>BENTLEY</v>
          </cell>
        </row>
        <row r="2115">
          <cell r="A2115" t="str">
            <v>BENTLEYblue</v>
          </cell>
          <cell r="I2115" t="str">
            <v>40% акрил - 25% шерсть - 35% полиэстер</v>
          </cell>
          <cell r="W2115" t="str">
            <v>BENTLEY</v>
          </cell>
        </row>
        <row r="2116">
          <cell r="A2116" t="str">
            <v>BENTLEYblue</v>
          </cell>
          <cell r="I2116" t="str">
            <v>40% акрил - 25% шерсть - 35% полиэстер</v>
          </cell>
          <cell r="W2116" t="str">
            <v>BENTLEY</v>
          </cell>
        </row>
        <row r="2117">
          <cell r="A2117" t="str">
            <v>BENTLEYblue</v>
          </cell>
          <cell r="I2117" t="str">
            <v>40% акрил - 25% шерсть - 35% полиэстер</v>
          </cell>
          <cell r="W2117" t="str">
            <v>BENTLEY</v>
          </cell>
        </row>
        <row r="2118">
          <cell r="A2118" t="str">
            <v>BENTLEYblue</v>
          </cell>
          <cell r="I2118" t="str">
            <v>40% акрил - 25% шерсть - 35% полиэстер</v>
          </cell>
          <cell r="W2118" t="str">
            <v>BENTLEY</v>
          </cell>
        </row>
        <row r="2119">
          <cell r="A2119" t="str">
            <v>BLACKBURNgrey</v>
          </cell>
          <cell r="I2119" t="str">
            <v>100% шерсть мериноса</v>
          </cell>
          <cell r="W2119" t="str">
            <v>BLACKBURN</v>
          </cell>
        </row>
        <row r="2120">
          <cell r="A2120" t="str">
            <v>CELTICgreen</v>
          </cell>
          <cell r="I2120" t="str">
            <v>100% шерсть</v>
          </cell>
          <cell r="W2120" t="str">
            <v>CELTIC</v>
          </cell>
        </row>
        <row r="2121">
          <cell r="A2121" t="str">
            <v>CELTICgreen</v>
          </cell>
          <cell r="I2121" t="str">
            <v>100% шерсть</v>
          </cell>
          <cell r="W2121" t="str">
            <v>CELTIC</v>
          </cell>
        </row>
        <row r="2122">
          <cell r="A2122" t="str">
            <v>CELTICgreen</v>
          </cell>
          <cell r="I2122" t="str">
            <v>100% шерсть</v>
          </cell>
          <cell r="W2122" t="str">
            <v>CELTIC</v>
          </cell>
        </row>
        <row r="2123">
          <cell r="A2123" t="str">
            <v>CELTICgreen</v>
          </cell>
          <cell r="I2123" t="str">
            <v>100% шерсть</v>
          </cell>
          <cell r="W2123" t="str">
            <v>CELTIC</v>
          </cell>
        </row>
        <row r="2124">
          <cell r="A2124" t="str">
            <v>CELTICgreen</v>
          </cell>
          <cell r="I2124" t="str">
            <v>100% шерсть</v>
          </cell>
          <cell r="W2124" t="str">
            <v>CELTIC</v>
          </cell>
        </row>
        <row r="2125">
          <cell r="A2125" t="str">
            <v>CELTICgreen</v>
          </cell>
          <cell r="I2125" t="str">
            <v>100% шерсть</v>
          </cell>
          <cell r="W2125" t="str">
            <v>CELTIC</v>
          </cell>
        </row>
        <row r="2126">
          <cell r="A2126" t="str">
            <v>CELTICgreen</v>
          </cell>
          <cell r="I2126" t="str">
            <v>100% шерсть</v>
          </cell>
          <cell r="W2126" t="str">
            <v>CELTIC</v>
          </cell>
        </row>
        <row r="2127">
          <cell r="A2127" t="str">
            <v>DALKEYblue</v>
          </cell>
          <cell r="I2127" t="str">
            <v>50% шерсть - 25% полиамид - 10% альпака - 10% мохер - 5% шелк</v>
          </cell>
          <cell r="W2127" t="str">
            <v>DALKEY</v>
          </cell>
        </row>
        <row r="2128">
          <cell r="A2128" t="str">
            <v>DENALIbeige</v>
          </cell>
          <cell r="I2128" t="str">
            <v>100% шерсть мериноса</v>
          </cell>
          <cell r="W2128" t="str">
            <v>DENALI</v>
          </cell>
        </row>
        <row r="2129">
          <cell r="A2129" t="str">
            <v>DICKERSONburgundy</v>
          </cell>
          <cell r="I2129" t="str">
            <v>100% шерсть</v>
          </cell>
          <cell r="W2129" t="str">
            <v>DICKERSON</v>
          </cell>
        </row>
        <row r="2130">
          <cell r="A2130" t="str">
            <v>DICKERSONburgundy</v>
          </cell>
          <cell r="I2130" t="str">
            <v>100% шерсть</v>
          </cell>
          <cell r="W2130" t="str">
            <v>DICKERSON</v>
          </cell>
        </row>
        <row r="2131">
          <cell r="A2131" t="str">
            <v>DICKERSONburgundy</v>
          </cell>
          <cell r="I2131" t="str">
            <v>100% шерсть</v>
          </cell>
          <cell r="W2131" t="str">
            <v>DICKERSON</v>
          </cell>
        </row>
        <row r="2132">
          <cell r="A2132" t="str">
            <v>DICKERSONburgundy</v>
          </cell>
          <cell r="I2132" t="str">
            <v>100% шерсть</v>
          </cell>
          <cell r="W2132" t="str">
            <v>DICKERSON</v>
          </cell>
        </row>
        <row r="2133">
          <cell r="A2133" t="str">
            <v>DICKERSONburgundy</v>
          </cell>
          <cell r="I2133" t="str">
            <v>100% шерсть</v>
          </cell>
          <cell r="W2133" t="str">
            <v>DICKERSON</v>
          </cell>
        </row>
        <row r="2134">
          <cell r="A2134" t="str">
            <v>DUKE SIX-Sbrown</v>
          </cell>
          <cell r="I2134" t="str">
            <v>100% натуральная кожа</v>
          </cell>
          <cell r="W2134" t="str">
            <v>DUKE SIX-S</v>
          </cell>
        </row>
        <row r="2135">
          <cell r="A2135" t="str">
            <v>DUKE SIX-Sbrown</v>
          </cell>
          <cell r="I2135" t="str">
            <v>100% натуральная кожа</v>
          </cell>
          <cell r="W2135" t="str">
            <v>DUKE SIX-S</v>
          </cell>
        </row>
        <row r="2136">
          <cell r="A2136" t="str">
            <v>DUKE SIX-Sbrown</v>
          </cell>
          <cell r="I2136" t="str">
            <v>100% натуральная кожа</v>
          </cell>
          <cell r="W2136" t="str">
            <v>DUKE SIX-S</v>
          </cell>
        </row>
        <row r="2137">
          <cell r="A2137" t="str">
            <v>DUKE SIX-Sbrown</v>
          </cell>
          <cell r="I2137" t="str">
            <v>100% натуральная кожа</v>
          </cell>
          <cell r="W2137" t="str">
            <v>DUKE SIX-S</v>
          </cell>
        </row>
        <row r="2138">
          <cell r="A2138" t="str">
            <v>DUKE SIX-Sbrown</v>
          </cell>
          <cell r="I2138" t="str">
            <v>100% натуральная кожа</v>
          </cell>
          <cell r="W2138" t="str">
            <v>DUKE SIX-S</v>
          </cell>
        </row>
        <row r="2139">
          <cell r="A2139" t="str">
            <v>DUKE SIX-Sbrown</v>
          </cell>
          <cell r="I2139" t="str">
            <v>100% натуральная кожа</v>
          </cell>
          <cell r="W2139" t="str">
            <v>DUKE SIX-S</v>
          </cell>
        </row>
        <row r="2140">
          <cell r="A2140" t="str">
            <v>FELTARblack</v>
          </cell>
          <cell r="I2140" t="str">
            <v>75% хлопок - 25% полиуретан</v>
          </cell>
          <cell r="W2140" t="str">
            <v>FELTAR</v>
          </cell>
        </row>
        <row r="2141">
          <cell r="A2141" t="str">
            <v>FELTARblack</v>
          </cell>
          <cell r="I2141" t="str">
            <v>75% хлопок - 25% полиуретан</v>
          </cell>
          <cell r="W2141" t="str">
            <v>FELTAR</v>
          </cell>
        </row>
        <row r="2142">
          <cell r="A2142" t="str">
            <v>FELTARblack</v>
          </cell>
          <cell r="I2142" t="str">
            <v>75% хлопок - 25% полиуретан</v>
          </cell>
          <cell r="W2142" t="str">
            <v>FELTAR</v>
          </cell>
        </row>
        <row r="2143">
          <cell r="A2143" t="str">
            <v>FLEMINGorange</v>
          </cell>
          <cell r="I2143" t="str">
            <v>100% шерсть</v>
          </cell>
          <cell r="W2143" t="str">
            <v>FLEMING</v>
          </cell>
        </row>
        <row r="2144">
          <cell r="A2144" t="str">
            <v>FLEMINGorange</v>
          </cell>
          <cell r="I2144" t="str">
            <v>100% шерсть</v>
          </cell>
          <cell r="W2144" t="str">
            <v>FLEMING</v>
          </cell>
        </row>
        <row r="2145">
          <cell r="A2145" t="str">
            <v>FLEMINGorange</v>
          </cell>
          <cell r="I2145" t="str">
            <v>100% шерсть</v>
          </cell>
          <cell r="W2145" t="str">
            <v>FLEMING</v>
          </cell>
        </row>
        <row r="2146">
          <cell r="A2146" t="str">
            <v>FLEMINGorange</v>
          </cell>
          <cell r="I2146" t="str">
            <v>100% шерсть</v>
          </cell>
          <cell r="W2146" t="str">
            <v>FLEMING</v>
          </cell>
        </row>
        <row r="2147">
          <cell r="A2147" t="str">
            <v>FLEMINGorange</v>
          </cell>
          <cell r="I2147" t="str">
            <v>100% шерсть</v>
          </cell>
          <cell r="W2147" t="str">
            <v>FLEMING</v>
          </cell>
        </row>
        <row r="2148">
          <cell r="A2148" t="str">
            <v>FORAKERgrey</v>
          </cell>
          <cell r="I2148" t="str">
            <v>100% шерсть</v>
          </cell>
          <cell r="W2148" t="str">
            <v>FORAKER</v>
          </cell>
        </row>
        <row r="2149">
          <cell r="A2149" t="str">
            <v>GARDNERgrey</v>
          </cell>
          <cell r="I2149" t="str">
            <v>68% шерсть - 24% вискоза - 8% полиамид</v>
          </cell>
          <cell r="W2149" t="str">
            <v>GARDNER</v>
          </cell>
        </row>
        <row r="2150">
          <cell r="A2150" t="str">
            <v>GARDNERgrey</v>
          </cell>
          <cell r="I2150" t="str">
            <v>68% шерсть - 24% вискоза - 8% полиамид</v>
          </cell>
          <cell r="W2150" t="str">
            <v>GARDNER</v>
          </cell>
        </row>
        <row r="2151">
          <cell r="A2151" t="str">
            <v>GARDNERgrey</v>
          </cell>
          <cell r="I2151" t="str">
            <v>68% шерсть - 24% вискоза - 8% полиамид</v>
          </cell>
          <cell r="W2151" t="str">
            <v>GARDNER</v>
          </cell>
        </row>
        <row r="2152">
          <cell r="A2152" t="str">
            <v>GARDNERgrey</v>
          </cell>
          <cell r="I2152" t="str">
            <v>68% шерсть - 24% вискоза - 8% полиамид</v>
          </cell>
          <cell r="W2152" t="str">
            <v>GARDNER</v>
          </cell>
        </row>
        <row r="2153">
          <cell r="A2153" t="str">
            <v>GARDNERgrey</v>
          </cell>
          <cell r="I2153" t="str">
            <v>68% шерсть - 24% вискоза - 8% полиамид</v>
          </cell>
          <cell r="W2153" t="str">
            <v>GARDNER</v>
          </cell>
        </row>
        <row r="2154">
          <cell r="A2154" t="str">
            <v>GARDNERgrey</v>
          </cell>
          <cell r="I2154" t="str">
            <v>68% шерсть - 24% вискоза - 8% полиамид</v>
          </cell>
          <cell r="W2154" t="str">
            <v>GARDNER</v>
          </cell>
        </row>
        <row r="2155">
          <cell r="A2155" t="str">
            <v>GARDNERgrey</v>
          </cell>
          <cell r="I2155" t="str">
            <v>68% шерсть - 24% вискоза - 8% полиамид</v>
          </cell>
          <cell r="W2155" t="str">
            <v>GARDNER</v>
          </cell>
        </row>
        <row r="2156">
          <cell r="A2156" t="str">
            <v>GIBRALTARblue</v>
          </cell>
          <cell r="I2156" t="str">
            <v>100% шерсть</v>
          </cell>
          <cell r="W2156" t="str">
            <v>GIBRALTAR</v>
          </cell>
        </row>
        <row r="2157">
          <cell r="A2157" t="str">
            <v>GIBRALTARblue</v>
          </cell>
          <cell r="I2157" t="str">
            <v>100% шерсть</v>
          </cell>
          <cell r="W2157" t="str">
            <v>GIBRALTAR</v>
          </cell>
        </row>
        <row r="2158">
          <cell r="A2158" t="str">
            <v>GIBRALTARblue</v>
          </cell>
          <cell r="I2158" t="str">
            <v>100% шерсть</v>
          </cell>
          <cell r="W2158" t="str">
            <v>GIBRALTAR</v>
          </cell>
        </row>
        <row r="2159">
          <cell r="A2159" t="str">
            <v>GIBRALTARblue</v>
          </cell>
          <cell r="I2159" t="str">
            <v>100% шерсть</v>
          </cell>
          <cell r="W2159" t="str">
            <v>GIBRALTAR</v>
          </cell>
        </row>
        <row r="2160">
          <cell r="A2160" t="str">
            <v>GIBRALTARblue</v>
          </cell>
          <cell r="I2160" t="str">
            <v>100% шерсть</v>
          </cell>
          <cell r="W2160" t="str">
            <v>GIBRALTAR</v>
          </cell>
        </row>
        <row r="2161">
          <cell r="A2161" t="str">
            <v>GLAZICnavy</v>
          </cell>
          <cell r="I2161" t="str">
            <v>50% шерсть - 50% полиэстер</v>
          </cell>
          <cell r="W2161" t="str">
            <v>GLAZIC</v>
          </cell>
        </row>
        <row r="2162">
          <cell r="A2162" t="str">
            <v>GLAZICnavy</v>
          </cell>
          <cell r="I2162" t="str">
            <v>50% шерсть - 50% полиэстер</v>
          </cell>
          <cell r="W2162" t="str">
            <v>GLAZIC</v>
          </cell>
        </row>
        <row r="2163">
          <cell r="A2163" t="str">
            <v>GLAZICnavy</v>
          </cell>
          <cell r="I2163" t="str">
            <v>50% шерсть - 50% полиэстер</v>
          </cell>
          <cell r="W2163" t="str">
            <v>GLAZIC</v>
          </cell>
        </row>
        <row r="2164">
          <cell r="A2164" t="str">
            <v>GLAZICnavy</v>
          </cell>
          <cell r="I2164" t="str">
            <v>50% шерсть - 50% полиэстер</v>
          </cell>
          <cell r="W2164" t="str">
            <v>GLAZIC</v>
          </cell>
        </row>
        <row r="2165">
          <cell r="A2165" t="str">
            <v>GLAZICnavy</v>
          </cell>
          <cell r="I2165" t="str">
            <v>50% шерсть - 50% полиэстер</v>
          </cell>
          <cell r="W2165" t="str">
            <v>GLAZIC</v>
          </cell>
        </row>
        <row r="2166">
          <cell r="A2166" t="str">
            <v>GRASBERGtaupe</v>
          </cell>
          <cell r="I2166" t="str">
            <v>80% шерсть - 20% полиамид</v>
          </cell>
          <cell r="W2166" t="str">
            <v>GRASBERG</v>
          </cell>
        </row>
        <row r="2167">
          <cell r="A2167" t="str">
            <v>GRASBERGtaupe</v>
          </cell>
          <cell r="I2167" t="str">
            <v>80% шерсть - 20% полиамид</v>
          </cell>
          <cell r="W2167" t="str">
            <v>GRASBERG</v>
          </cell>
        </row>
        <row r="2168">
          <cell r="A2168" t="str">
            <v>GRASBERGtaupe</v>
          </cell>
          <cell r="I2168" t="str">
            <v>80% шерсть - 20% полиамид</v>
          </cell>
          <cell r="W2168" t="str">
            <v>GRASBERG</v>
          </cell>
        </row>
        <row r="2169">
          <cell r="A2169" t="str">
            <v>GRASBERGtaupe</v>
          </cell>
          <cell r="I2169" t="str">
            <v>80% шерсть - 20% полиамид</v>
          </cell>
          <cell r="W2169" t="str">
            <v>GRASBERG</v>
          </cell>
        </row>
        <row r="2170">
          <cell r="A2170" t="str">
            <v>GRASBERGtaupe</v>
          </cell>
          <cell r="I2170" t="str">
            <v>80% шерсть - 20% полиамид</v>
          </cell>
          <cell r="W2170" t="str">
            <v>GRASBERG</v>
          </cell>
        </row>
        <row r="2171">
          <cell r="A2171" t="str">
            <v>GRASBERGtaupe</v>
          </cell>
          <cell r="I2171" t="str">
            <v>80% шерсть - 20% полиамид</v>
          </cell>
          <cell r="W2171" t="str">
            <v>GRASBERG</v>
          </cell>
        </row>
        <row r="2172">
          <cell r="A2172" t="str">
            <v>GRASBERGtaupe</v>
          </cell>
          <cell r="I2172" t="str">
            <v>80% шерсть - 20% полиамид</v>
          </cell>
          <cell r="W2172" t="str">
            <v>GRASBERG</v>
          </cell>
        </row>
        <row r="2173">
          <cell r="A2173" t="str">
            <v>HERBERTblue</v>
          </cell>
          <cell r="I2173" t="str">
            <v>100% шерсть мериноса</v>
          </cell>
          <cell r="W2173" t="str">
            <v>HERBERT</v>
          </cell>
        </row>
        <row r="2174">
          <cell r="A2174" t="str">
            <v>HOLYbeige</v>
          </cell>
          <cell r="I2174" t="str">
            <v>82% шерсть - 18% полиамид</v>
          </cell>
          <cell r="W2174" t="str">
            <v>HOLY</v>
          </cell>
        </row>
        <row r="2175">
          <cell r="A2175" t="str">
            <v>HOLYbeige</v>
          </cell>
          <cell r="I2175" t="str">
            <v>82% шерсть - 18% полиамид</v>
          </cell>
          <cell r="W2175" t="str">
            <v>HOLY</v>
          </cell>
        </row>
        <row r="2176">
          <cell r="A2176" t="str">
            <v>HOLYbeige</v>
          </cell>
          <cell r="I2176" t="str">
            <v>82% шерсть - 18% полиамид</v>
          </cell>
          <cell r="W2176" t="str">
            <v>HOLY</v>
          </cell>
        </row>
        <row r="2177">
          <cell r="A2177" t="str">
            <v>HOLYbeige</v>
          </cell>
          <cell r="I2177" t="str">
            <v>82% шерсть - 18% полиамид</v>
          </cell>
          <cell r="W2177" t="str">
            <v>HOLY</v>
          </cell>
        </row>
        <row r="2178">
          <cell r="A2178" t="str">
            <v>HOLYbeige</v>
          </cell>
          <cell r="I2178" t="str">
            <v>82% шерсть - 18% полиамид</v>
          </cell>
          <cell r="W2178" t="str">
            <v>HOLY</v>
          </cell>
        </row>
        <row r="2179">
          <cell r="A2179" t="str">
            <v>HORSEblack</v>
          </cell>
          <cell r="I2179" t="str">
            <v>90% шерсть - 10% кашемир</v>
          </cell>
          <cell r="W2179" t="str">
            <v>HORSE</v>
          </cell>
        </row>
        <row r="2180">
          <cell r="A2180" t="str">
            <v>IROISEbeige</v>
          </cell>
          <cell r="I2180" t="str">
            <v>100% шерсть мериноса</v>
          </cell>
          <cell r="W2180" t="str">
            <v>IROISE</v>
          </cell>
        </row>
        <row r="2181">
          <cell r="A2181" t="str">
            <v>KAPLANbrown</v>
          </cell>
          <cell r="I2181" t="str">
            <v>95% шерсть - 5% кашемир</v>
          </cell>
          <cell r="W2181" t="str">
            <v>KAPLAN</v>
          </cell>
        </row>
        <row r="2182">
          <cell r="A2182" t="str">
            <v>KAPLANbrown</v>
          </cell>
          <cell r="I2182" t="str">
            <v>95% шерсть - 5% кашемир</v>
          </cell>
          <cell r="W2182" t="str">
            <v>KAPLAN</v>
          </cell>
        </row>
        <row r="2183">
          <cell r="A2183" t="str">
            <v>KAPLANbrown</v>
          </cell>
          <cell r="I2183" t="str">
            <v>95% шерсть - 5% кашемир</v>
          </cell>
          <cell r="W2183" t="str">
            <v>KAPLAN</v>
          </cell>
        </row>
        <row r="2184">
          <cell r="A2184" t="str">
            <v>KAPLANbrown</v>
          </cell>
          <cell r="I2184" t="str">
            <v>95% шерсть - 5% кашемир</v>
          </cell>
          <cell r="W2184" t="str">
            <v>KAPLAN</v>
          </cell>
        </row>
        <row r="2185">
          <cell r="A2185" t="str">
            <v>KAPLANbrown</v>
          </cell>
          <cell r="I2185" t="str">
            <v>95% шерсть - 5% кашемир</v>
          </cell>
          <cell r="W2185" t="str">
            <v>KAPLAN</v>
          </cell>
        </row>
        <row r="2186">
          <cell r="A2186" t="str">
            <v>KAPLANbrown</v>
          </cell>
          <cell r="I2186" t="str">
            <v>95% шерсть - 5% кашемир</v>
          </cell>
          <cell r="W2186" t="str">
            <v>KAPLAN</v>
          </cell>
        </row>
        <row r="2187">
          <cell r="A2187" t="str">
            <v>KATTEGATbrown</v>
          </cell>
          <cell r="I2187" t="str">
            <v>77% шерсть - 19% полиамид - 4% шелк</v>
          </cell>
          <cell r="W2187" t="str">
            <v>KATTEGAT</v>
          </cell>
        </row>
        <row r="2188">
          <cell r="A2188" t="str">
            <v>KATTEGATbrown</v>
          </cell>
          <cell r="I2188" t="str">
            <v>77% шерсть - 19% полиамид - 4% шелк</v>
          </cell>
          <cell r="W2188" t="str">
            <v>KATTEGAT</v>
          </cell>
        </row>
        <row r="2189">
          <cell r="A2189" t="str">
            <v>KATTEGATbrown</v>
          </cell>
          <cell r="I2189" t="str">
            <v>77% шерсть - 19% полиамид - 4% шелк</v>
          </cell>
          <cell r="W2189" t="str">
            <v>KATTEGAT</v>
          </cell>
        </row>
        <row r="2190">
          <cell r="A2190" t="str">
            <v>KATTEGATbrown</v>
          </cell>
          <cell r="I2190" t="str">
            <v>77% шерсть - 19% полиамид - 4% шелк</v>
          </cell>
          <cell r="W2190" t="str">
            <v>KATTEGAT</v>
          </cell>
        </row>
        <row r="2191">
          <cell r="A2191" t="str">
            <v>KATTEGATbrown</v>
          </cell>
          <cell r="I2191" t="str">
            <v>77% шерсть - 19% полиамид - 4% шелк</v>
          </cell>
          <cell r="W2191" t="str">
            <v>KATTEGAT</v>
          </cell>
        </row>
        <row r="2192">
          <cell r="A2192" t="str">
            <v>KELLARblue</v>
          </cell>
          <cell r="I2192" t="str">
            <v>100% шерсть мериноса</v>
          </cell>
          <cell r="W2192" t="str">
            <v>KELLAR</v>
          </cell>
        </row>
        <row r="2193">
          <cell r="A2193" t="str">
            <v>KELLARblue</v>
          </cell>
          <cell r="I2193" t="str">
            <v>100% шерсть мериноса</v>
          </cell>
          <cell r="W2193" t="str">
            <v>KELLAR</v>
          </cell>
        </row>
        <row r="2194">
          <cell r="A2194" t="str">
            <v>KELLARblue</v>
          </cell>
          <cell r="I2194" t="str">
            <v>100% шерсть мериноса</v>
          </cell>
          <cell r="W2194" t="str">
            <v>KELLAR</v>
          </cell>
        </row>
        <row r="2195">
          <cell r="A2195" t="str">
            <v>KELLARblue</v>
          </cell>
          <cell r="I2195" t="str">
            <v>100% шерсть мериноса</v>
          </cell>
          <cell r="W2195" t="str">
            <v>KELLAR</v>
          </cell>
        </row>
        <row r="2196">
          <cell r="A2196" t="str">
            <v>KELLARblue</v>
          </cell>
          <cell r="I2196" t="str">
            <v>100% шерсть мериноса</v>
          </cell>
          <cell r="W2196" t="str">
            <v>KELLAR</v>
          </cell>
        </row>
        <row r="2197">
          <cell r="A2197" t="str">
            <v>KELLARblue</v>
          </cell>
          <cell r="I2197" t="str">
            <v>100% шерсть мериноса</v>
          </cell>
          <cell r="W2197" t="str">
            <v>KELLAR</v>
          </cell>
        </row>
        <row r="2198">
          <cell r="A2198" t="str">
            <v>KING QUATTROblack</v>
          </cell>
          <cell r="I2198" t="str">
            <v>100% натуральная кожа / подклад: 100% полиэстер</v>
          </cell>
          <cell r="W2198" t="str">
            <v>KING QUATTRO</v>
          </cell>
        </row>
        <row r="2199">
          <cell r="A2199" t="str">
            <v>KING QUATTROblack</v>
          </cell>
          <cell r="I2199" t="str">
            <v>100% натуральная кожа / подклад: 100% полиэстер</v>
          </cell>
          <cell r="W2199" t="str">
            <v>KING QUATTRO</v>
          </cell>
        </row>
        <row r="2200">
          <cell r="A2200" t="str">
            <v>KING QUATTROblack</v>
          </cell>
          <cell r="I2200" t="str">
            <v>100% натуральная кожа / подклад: 100% полиэстер</v>
          </cell>
          <cell r="W2200" t="str">
            <v>KING QUATTRO</v>
          </cell>
        </row>
        <row r="2201">
          <cell r="A2201" t="str">
            <v>KING QUATTROblack</v>
          </cell>
          <cell r="I2201" t="str">
            <v>100% натуральная кожа / подклад: 100% полиэстер</v>
          </cell>
          <cell r="W2201" t="str">
            <v>KING QUATTRO</v>
          </cell>
        </row>
        <row r="2202">
          <cell r="A2202" t="str">
            <v>KING QUATTROblack</v>
          </cell>
          <cell r="I2202" t="str">
            <v>100% натуральная кожа / подклад: 100% полиэстер</v>
          </cell>
          <cell r="W2202" t="str">
            <v>KING QUATTRO</v>
          </cell>
        </row>
        <row r="2203">
          <cell r="A2203" t="str">
            <v>KING QUATTROblack</v>
          </cell>
          <cell r="I2203" t="str">
            <v>100% натуральная кожа / подклад: 100% полиэстер</v>
          </cell>
          <cell r="W2203" t="str">
            <v>KING QUATTRO</v>
          </cell>
        </row>
        <row r="2204">
          <cell r="A2204" t="str">
            <v>KING SIXcognac</v>
          </cell>
          <cell r="I2204" t="str">
            <v>100% натуральная кожа</v>
          </cell>
          <cell r="W2204" t="str">
            <v>KING SIX</v>
          </cell>
        </row>
        <row r="2205">
          <cell r="A2205" t="str">
            <v>KING SIXcognac</v>
          </cell>
          <cell r="I2205" t="str">
            <v>100% натуральная кожа</v>
          </cell>
          <cell r="W2205" t="str">
            <v>KING SIX</v>
          </cell>
        </row>
        <row r="2206">
          <cell r="A2206" t="str">
            <v>KING SIXcognac</v>
          </cell>
          <cell r="I2206" t="str">
            <v>100% натуральная кожа</v>
          </cell>
          <cell r="W2206" t="str">
            <v>KING SIX</v>
          </cell>
        </row>
        <row r="2207">
          <cell r="A2207" t="str">
            <v>KUBORblue</v>
          </cell>
          <cell r="I2207" t="str">
            <v>100% шерсть / подклад: 100% полиэстер</v>
          </cell>
          <cell r="W2207" t="str">
            <v>KUBOR</v>
          </cell>
        </row>
        <row r="2208">
          <cell r="A2208" t="str">
            <v>KUBORblue</v>
          </cell>
          <cell r="I2208" t="str">
            <v>100% шерсть / подклад: 100% полиэстер</v>
          </cell>
          <cell r="W2208" t="str">
            <v>KUBOR</v>
          </cell>
        </row>
        <row r="2209">
          <cell r="A2209" t="str">
            <v>KUBORblue</v>
          </cell>
          <cell r="I2209" t="str">
            <v>100% шерсть / подклад: 100% полиэстер</v>
          </cell>
          <cell r="W2209" t="str">
            <v>KUBOR</v>
          </cell>
        </row>
        <row r="2210">
          <cell r="A2210" t="str">
            <v>KUBORblue</v>
          </cell>
          <cell r="I2210" t="str">
            <v>100% шерсть / подклад: 100% полиэстер</v>
          </cell>
          <cell r="W2210" t="str">
            <v>KUBOR</v>
          </cell>
        </row>
        <row r="2211">
          <cell r="A2211" t="str">
            <v>KUBORblue</v>
          </cell>
          <cell r="I2211" t="str">
            <v>100% шерсть / подклад: 100% полиэстер</v>
          </cell>
          <cell r="W2211" t="str">
            <v>KUBOR</v>
          </cell>
        </row>
        <row r="2212">
          <cell r="A2212" t="str">
            <v>KUBORblue</v>
          </cell>
          <cell r="I2212" t="str">
            <v>100% шерсть / подклад: 100% полиэстер</v>
          </cell>
          <cell r="W2212" t="str">
            <v>KUBOR</v>
          </cell>
        </row>
        <row r="2213">
          <cell r="A2213" t="str">
            <v>KUBORblue</v>
          </cell>
          <cell r="I2213" t="str">
            <v>100% шерсть / подклад: 100% полиэстер</v>
          </cell>
          <cell r="W2213" t="str">
            <v>KUBOR</v>
          </cell>
        </row>
        <row r="2214">
          <cell r="A2214" t="str">
            <v>LISTERgrey</v>
          </cell>
          <cell r="I2214" t="str">
            <v>30% шерсть - 30% полиэстер - 15% полиуретан - 25% хлопок</v>
          </cell>
          <cell r="W2214" t="str">
            <v>LISTER</v>
          </cell>
        </row>
        <row r="2215">
          <cell r="A2215" t="str">
            <v>LISTERgrey</v>
          </cell>
          <cell r="I2215" t="str">
            <v>30% шерсть - 30% полиэстер - 15% полиуретан - 25% хлопок</v>
          </cell>
          <cell r="W2215" t="str">
            <v>LISTER</v>
          </cell>
        </row>
        <row r="2216">
          <cell r="A2216" t="str">
            <v>LISTERgrey</v>
          </cell>
          <cell r="I2216" t="str">
            <v>30% шерсть - 30% полиэстер - 15% полиуретан - 25% хлопок</v>
          </cell>
          <cell r="W2216" t="str">
            <v>LISTER</v>
          </cell>
        </row>
        <row r="2217">
          <cell r="A2217" t="str">
            <v>LISTERgrey</v>
          </cell>
          <cell r="I2217" t="str">
            <v>30% шерсть - 30% полиэстер - 15% полиуретан - 25% хлопок</v>
          </cell>
          <cell r="W2217" t="str">
            <v>LISTER</v>
          </cell>
        </row>
        <row r="2218">
          <cell r="A2218" t="str">
            <v>LOGANred</v>
          </cell>
          <cell r="I2218" t="str">
            <v>100% шерсть мериноса</v>
          </cell>
          <cell r="W2218" t="str">
            <v>LOGAN</v>
          </cell>
        </row>
        <row r="2219">
          <cell r="A2219" t="str">
            <v>MARKHAMred</v>
          </cell>
          <cell r="I2219" t="str">
            <v>100% шерсть</v>
          </cell>
          <cell r="W2219" t="str">
            <v>MARKHAM</v>
          </cell>
        </row>
        <row r="2220">
          <cell r="A2220" t="str">
            <v>MARMARAbeige</v>
          </cell>
          <cell r="I2220" t="str">
            <v>100% шерсть</v>
          </cell>
          <cell r="W2220" t="str">
            <v>MARMARA</v>
          </cell>
        </row>
        <row r="2221">
          <cell r="A2221" t="str">
            <v>MARMARAbeige</v>
          </cell>
          <cell r="I2221" t="str">
            <v>100% шерсть</v>
          </cell>
          <cell r="W2221" t="str">
            <v>MARMARA</v>
          </cell>
        </row>
        <row r="2222">
          <cell r="A2222" t="str">
            <v>MARMARAbeige</v>
          </cell>
          <cell r="I2222" t="str">
            <v>100% шерсть</v>
          </cell>
          <cell r="W2222" t="str">
            <v>MARMARA</v>
          </cell>
        </row>
        <row r="2223">
          <cell r="A2223" t="str">
            <v>MARMARAbeige</v>
          </cell>
          <cell r="I2223" t="str">
            <v>100% шерсть</v>
          </cell>
          <cell r="W2223" t="str">
            <v>MARMARA</v>
          </cell>
        </row>
        <row r="2224">
          <cell r="A2224" t="str">
            <v>MARMARAbeige</v>
          </cell>
          <cell r="I2224" t="str">
            <v>100% шерсть</v>
          </cell>
          <cell r="W2224" t="str">
            <v>MARMARA</v>
          </cell>
        </row>
        <row r="2225">
          <cell r="A2225" t="str">
            <v>MARMARAbeige</v>
          </cell>
          <cell r="I2225" t="str">
            <v>100% шерсть</v>
          </cell>
          <cell r="W2225" t="str">
            <v>MARMARA</v>
          </cell>
        </row>
        <row r="2226">
          <cell r="A2226" t="str">
            <v>MILLERpink</v>
          </cell>
          <cell r="I2226" t="str">
            <v>100% шерсть</v>
          </cell>
          <cell r="W2226" t="str">
            <v>MILLER</v>
          </cell>
        </row>
        <row r="2227">
          <cell r="A2227" t="str">
            <v>RANGE S17 POLOnavy</v>
          </cell>
          <cell r="I2227" t="str">
            <v>100% хлопок</v>
          </cell>
          <cell r="W2227" t="str">
            <v>RANGE S17 POLO</v>
          </cell>
        </row>
        <row r="2228">
          <cell r="A2228" t="str">
            <v>RUSHMOREburgundy</v>
          </cell>
          <cell r="I2228" t="str">
            <v>100% шерсть</v>
          </cell>
          <cell r="W2228" t="str">
            <v>RUSHMORE</v>
          </cell>
        </row>
        <row r="2229">
          <cell r="A2229" t="str">
            <v>SAMSONorange</v>
          </cell>
          <cell r="I2229" t="str">
            <v>90% полиэстер - 10% шерсть</v>
          </cell>
          <cell r="W2229" t="str">
            <v>SAMSON</v>
          </cell>
        </row>
        <row r="2230">
          <cell r="A2230" t="str">
            <v>SAMSONorange</v>
          </cell>
          <cell r="I2230" t="str">
            <v>90% полиэстер - 10% шерсть</v>
          </cell>
          <cell r="W2230" t="str">
            <v>SAMSON</v>
          </cell>
        </row>
        <row r="2231">
          <cell r="A2231" t="str">
            <v>SAMSONorange</v>
          </cell>
          <cell r="I2231" t="str">
            <v>90% полиэстер - 10% шерсть</v>
          </cell>
          <cell r="W2231" t="str">
            <v>SAMSON</v>
          </cell>
        </row>
        <row r="2232">
          <cell r="A2232" t="str">
            <v>SANFORDbeige</v>
          </cell>
          <cell r="I2232" t="str">
            <v>40% акрил - 35% полиэстер - 25% шерсть</v>
          </cell>
          <cell r="W2232" t="str">
            <v>SANFORD</v>
          </cell>
        </row>
        <row r="2233">
          <cell r="A2233" t="str">
            <v>SANFORDbeige</v>
          </cell>
          <cell r="I2233" t="str">
            <v>40% акрил - 35% полиэстер - 25% шерсть</v>
          </cell>
          <cell r="W2233" t="str">
            <v>SANFORD</v>
          </cell>
        </row>
        <row r="2234">
          <cell r="A2234" t="str">
            <v>SANFORDbeige</v>
          </cell>
          <cell r="I2234" t="str">
            <v>40% акрил - 35% полиэстер - 25% шерсть</v>
          </cell>
          <cell r="W2234" t="str">
            <v>SANFORD</v>
          </cell>
        </row>
        <row r="2235">
          <cell r="A2235" t="str">
            <v>SANFORDbeige</v>
          </cell>
          <cell r="I2235" t="str">
            <v>40% акрил - 35% полиэстер - 25% шерсть</v>
          </cell>
          <cell r="W2235" t="str">
            <v>SANFORD</v>
          </cell>
        </row>
        <row r="2236">
          <cell r="A2236" t="str">
            <v>SANFORDbeige</v>
          </cell>
          <cell r="I2236" t="str">
            <v>40% акрил - 35% полиэстер - 25% шерсть</v>
          </cell>
          <cell r="W2236" t="str">
            <v>SANFORD</v>
          </cell>
        </row>
        <row r="2237">
          <cell r="A2237" t="str">
            <v>SANFORDbeige</v>
          </cell>
          <cell r="I2237" t="str">
            <v>40% акрил - 35% полиэстер - 25% шерсть</v>
          </cell>
          <cell r="W2237" t="str">
            <v>SANFORD</v>
          </cell>
        </row>
        <row r="2238">
          <cell r="A2238" t="str">
            <v>SANFORDbeige</v>
          </cell>
          <cell r="I2238" t="str">
            <v>40% акрил - 35% полиэстер - 25% шерсть</v>
          </cell>
          <cell r="W2238" t="str">
            <v>SANFORD</v>
          </cell>
        </row>
        <row r="2239">
          <cell r="A2239" t="str">
            <v>SARGASSESblue</v>
          </cell>
          <cell r="I2239" t="str">
            <v>50% шерсть - 50% лен</v>
          </cell>
          <cell r="W2239" t="str">
            <v>SARGASSES</v>
          </cell>
        </row>
        <row r="2240">
          <cell r="A2240" t="str">
            <v>SHINNblue</v>
          </cell>
          <cell r="I2240" t="str">
            <v>80% шерсть - 20% полиэстер</v>
          </cell>
          <cell r="W2240" t="str">
            <v>SHINN</v>
          </cell>
        </row>
        <row r="2241">
          <cell r="A2241" t="str">
            <v>SHINNblue</v>
          </cell>
          <cell r="I2241" t="str">
            <v>80% шерсть - 20% полиэстер</v>
          </cell>
          <cell r="W2241" t="str">
            <v>SHINN</v>
          </cell>
        </row>
        <row r="2242">
          <cell r="A2242" t="str">
            <v>SHINNblue</v>
          </cell>
          <cell r="I2242" t="str">
            <v>80% шерсть - 20% полиэстер</v>
          </cell>
          <cell r="W2242" t="str">
            <v>SHINN</v>
          </cell>
        </row>
        <row r="2243">
          <cell r="A2243" t="str">
            <v>SHINNblue</v>
          </cell>
          <cell r="I2243" t="str">
            <v>80% шерсть - 20% полиэстер</v>
          </cell>
          <cell r="W2243" t="str">
            <v>SHINN</v>
          </cell>
        </row>
        <row r="2244">
          <cell r="A2244" t="str">
            <v>SHINNblue</v>
          </cell>
          <cell r="I2244" t="str">
            <v>80% шерсть - 20% полиэстер</v>
          </cell>
          <cell r="W2244" t="str">
            <v>SHINN</v>
          </cell>
        </row>
        <row r="2245">
          <cell r="A2245" t="str">
            <v>SOMOVbrown</v>
          </cell>
          <cell r="I2245" t="str">
            <v>100% шерсть</v>
          </cell>
          <cell r="W2245" t="str">
            <v>SOMOV</v>
          </cell>
        </row>
        <row r="2246">
          <cell r="A2246" t="str">
            <v>SPITZbrown</v>
          </cell>
          <cell r="I2246" t="str">
            <v>80% шерсть - 20% полиэстер / Подклад: 100% полиэстер</v>
          </cell>
          <cell r="W2246" t="str">
            <v>SPITZ</v>
          </cell>
        </row>
        <row r="2247">
          <cell r="A2247" t="str">
            <v>SPITZbrown</v>
          </cell>
          <cell r="I2247" t="str">
            <v>80% шерсть - 20% полиэстер / Подклад: 100% полиэстер</v>
          </cell>
          <cell r="W2247" t="str">
            <v>SPITZ</v>
          </cell>
        </row>
        <row r="2248">
          <cell r="A2248" t="str">
            <v>SPITZbrown</v>
          </cell>
          <cell r="I2248" t="str">
            <v>80% шерсть - 20% полиэстер / Подклад: 100% полиэстер</v>
          </cell>
          <cell r="W2248" t="str">
            <v>SPITZ</v>
          </cell>
        </row>
        <row r="2249">
          <cell r="A2249" t="str">
            <v>SPITZbrown</v>
          </cell>
          <cell r="I2249" t="str">
            <v>80% шерсть - 20% полиэстер / Подклад: 100% полиэстер</v>
          </cell>
          <cell r="W2249" t="str">
            <v>SPITZ</v>
          </cell>
        </row>
        <row r="2250">
          <cell r="A2250" t="str">
            <v>SPITZbrown</v>
          </cell>
          <cell r="I2250" t="str">
            <v>80% шерсть - 20% полиэстер / Подклад: 100% полиэстер</v>
          </cell>
          <cell r="W2250" t="str">
            <v>SPITZ</v>
          </cell>
        </row>
        <row r="2251">
          <cell r="A2251" t="str">
            <v>SPITZbrown</v>
          </cell>
          <cell r="I2251" t="str">
            <v>80% шерсть - 20% полиэстер / Подклад: 100% полиэстер</v>
          </cell>
          <cell r="W2251" t="str">
            <v>SPITZ</v>
          </cell>
        </row>
        <row r="2252">
          <cell r="A2252" t="str">
            <v>SPITZbrown</v>
          </cell>
          <cell r="I2252" t="str">
            <v>80% шерсть - 20% полиэстер / Подклад: 100% полиэстер</v>
          </cell>
          <cell r="W2252" t="str">
            <v>SPITZ</v>
          </cell>
        </row>
        <row r="2253">
          <cell r="A2253" t="str">
            <v>STEELEblack</v>
          </cell>
          <cell r="I2253" t="str">
            <v>100% хлопок / подклад: 100% полиэстер</v>
          </cell>
          <cell r="W2253" t="str">
            <v>STEELE</v>
          </cell>
        </row>
        <row r="2254">
          <cell r="A2254" t="str">
            <v>STEELEblack</v>
          </cell>
          <cell r="I2254" t="str">
            <v>100% хлопок / подклад: 100% полиэстер</v>
          </cell>
          <cell r="W2254" t="str">
            <v>STEELE</v>
          </cell>
        </row>
        <row r="2255">
          <cell r="A2255" t="str">
            <v>STEELEblack</v>
          </cell>
          <cell r="I2255" t="str">
            <v>100% хлопок / подклад: 100% полиэстер</v>
          </cell>
          <cell r="W2255" t="str">
            <v>STEELE</v>
          </cell>
        </row>
        <row r="2256">
          <cell r="A2256" t="str">
            <v>STEELEblack</v>
          </cell>
          <cell r="I2256" t="str">
            <v>100% хлопок / подклад: 100% полиэстер</v>
          </cell>
          <cell r="W2256" t="str">
            <v>STEELE</v>
          </cell>
        </row>
        <row r="2257">
          <cell r="A2257" t="str">
            <v>STEELEblack</v>
          </cell>
          <cell r="I2257" t="str">
            <v>100% хлопок / подклад: 100% полиэстер</v>
          </cell>
          <cell r="W2257" t="str">
            <v>STEELE</v>
          </cell>
        </row>
        <row r="2258">
          <cell r="A2258" t="str">
            <v>STEELEblack</v>
          </cell>
          <cell r="I2258" t="str">
            <v>100% хлопок / подклад: 100% полиэстер</v>
          </cell>
          <cell r="W2258" t="str">
            <v>STEELE</v>
          </cell>
        </row>
        <row r="2259">
          <cell r="A2259" t="str">
            <v>STEELEblack</v>
          </cell>
          <cell r="I2259" t="str">
            <v>100% хлопок / подклад: 100% полиэстер</v>
          </cell>
          <cell r="W2259" t="str">
            <v>STEELE</v>
          </cell>
        </row>
        <row r="2260">
          <cell r="A2260" t="str">
            <v>STEELEblack</v>
          </cell>
          <cell r="I2260" t="str">
            <v>100% хлопок / подклад: 100% полиэстер</v>
          </cell>
          <cell r="W2260" t="str">
            <v>STEELE</v>
          </cell>
        </row>
        <row r="2261">
          <cell r="A2261" t="str">
            <v>VINSONblack</v>
          </cell>
          <cell r="I2261" t="str">
            <v>65% шерсть - 24% вискоза - 9% шелк - 2%лен</v>
          </cell>
          <cell r="W2261" t="str">
            <v>VINSON</v>
          </cell>
        </row>
        <row r="2262">
          <cell r="A2262" t="str">
            <v>VINSONblack</v>
          </cell>
          <cell r="I2262" t="str">
            <v>65% шерсть - 24% вискоза - 9% шелк - 2%лен</v>
          </cell>
          <cell r="W2262" t="str">
            <v>VINSON</v>
          </cell>
        </row>
        <row r="2263">
          <cell r="A2263" t="str">
            <v>VINSONblack</v>
          </cell>
          <cell r="I2263" t="str">
            <v>65% шерсть - 24% вискоза - 9% шелк - 2%лен</v>
          </cell>
          <cell r="W2263" t="str">
            <v>VINSON</v>
          </cell>
        </row>
        <row r="2264">
          <cell r="A2264" t="str">
            <v>VINSONblack</v>
          </cell>
          <cell r="I2264" t="str">
            <v>65% шерсть - 24% вискоза - 9% шелк - 2%лен</v>
          </cell>
          <cell r="W2264" t="str">
            <v>VINSON</v>
          </cell>
        </row>
        <row r="2265">
          <cell r="A2265" t="str">
            <v>VINSONblack</v>
          </cell>
          <cell r="I2265" t="str">
            <v>65% шерсть - 24% вискоза - 9% шелк - 2%лен</v>
          </cell>
          <cell r="W2265" t="str">
            <v>VINSON</v>
          </cell>
        </row>
        <row r="2266">
          <cell r="A2266" t="str">
            <v>VINSONblack</v>
          </cell>
          <cell r="I2266" t="str">
            <v>65% шерсть - 24% вискоза - 9% шелк - 2%лен</v>
          </cell>
          <cell r="W2266" t="str">
            <v>VINSON</v>
          </cell>
        </row>
        <row r="2267">
          <cell r="A2267" t="str">
            <v>WADDENblack</v>
          </cell>
          <cell r="I2267" t="str">
            <v>100% шерсть мериноса</v>
          </cell>
          <cell r="W2267" t="str">
            <v>WADDEN</v>
          </cell>
        </row>
        <row r="2268">
          <cell r="A2268" t="str">
            <v>WADEred</v>
          </cell>
          <cell r="I2268" t="str">
            <v>100% шерсть</v>
          </cell>
          <cell r="W2268" t="str">
            <v>WADE</v>
          </cell>
        </row>
        <row r="2269">
          <cell r="A2269" t="str">
            <v>WALSHbrown</v>
          </cell>
          <cell r="I2269" t="str">
            <v>100% шерсть</v>
          </cell>
          <cell r="W2269" t="str">
            <v>WALSH</v>
          </cell>
        </row>
        <row r="2270">
          <cell r="A2270" t="str">
            <v>WEXLERgrey</v>
          </cell>
          <cell r="I2270" t="str">
            <v>70% полиэстер - 15% шерсть - 15% вискоза</v>
          </cell>
          <cell r="W2270" t="str">
            <v>WEXLER</v>
          </cell>
        </row>
        <row r="2271">
          <cell r="A2271" t="str">
            <v>MUFF 001black</v>
          </cell>
          <cell r="I2271" t="str">
            <v>100% полиэстер</v>
          </cell>
          <cell r="W2271" t="str">
            <v>MUFF 001</v>
          </cell>
        </row>
        <row r="2272">
          <cell r="A2272" t="str">
            <v>BUCKET 025grey</v>
          </cell>
          <cell r="I2272" t="str">
            <v>100% хлопок</v>
          </cell>
          <cell r="W2272" t="str">
            <v>BUCKET 025</v>
          </cell>
        </row>
        <row r="2273">
          <cell r="A2273" t="str">
            <v>BUCKET 026beige</v>
          </cell>
          <cell r="I2273" t="str">
            <v>40% шерсть - 30% полиэстер - 30% хлопок</v>
          </cell>
          <cell r="W2273" t="str">
            <v>BUCKET 026</v>
          </cell>
        </row>
        <row r="2274">
          <cell r="A2274" t="str">
            <v>BUCKET 027black</v>
          </cell>
          <cell r="I2274" t="str">
            <v>20% шерсть - 80% полиэстер</v>
          </cell>
          <cell r="W2274" t="str">
            <v>BUCKET 027</v>
          </cell>
        </row>
        <row r="2275">
          <cell r="A2275" t="str">
            <v>BUCKET 027black</v>
          </cell>
          <cell r="I2275" t="str">
            <v>20% шерсть - 80% полиэстер</v>
          </cell>
          <cell r="W2275" t="str">
            <v>BUCKET 027</v>
          </cell>
        </row>
        <row r="2276">
          <cell r="A2276" t="str">
            <v>BUCKET 028grey</v>
          </cell>
          <cell r="I2276" t="str">
            <v>50% шерсть - 50% полиэстер / Подклад: 100% полиэстер</v>
          </cell>
          <cell r="W2276" t="str">
            <v>BUCKET 028</v>
          </cell>
        </row>
        <row r="2277">
          <cell r="A2277" t="str">
            <v>BUCKET 028grey</v>
          </cell>
          <cell r="I2277" t="str">
            <v>50% шерсть - 50% полиэстер / Подклад: 100% полиэстер</v>
          </cell>
          <cell r="W2277" t="str">
            <v>BUCKET 028</v>
          </cell>
        </row>
        <row r="2278">
          <cell r="A2278" t="str">
            <v>DRIVER 003black</v>
          </cell>
          <cell r="I2278" t="str">
            <v>70% натуральная кожа - 30% акрил</v>
          </cell>
          <cell r="W2278" t="str">
            <v>DRIVER 003</v>
          </cell>
        </row>
        <row r="2279">
          <cell r="A2279" t="str">
            <v>FREEZE 2610raspberry</v>
          </cell>
          <cell r="I2279" t="str">
            <v>100% полиэстер</v>
          </cell>
          <cell r="W2279" t="str">
            <v>FREEZE 2610</v>
          </cell>
        </row>
        <row r="2280">
          <cell r="A2280" t="str">
            <v>PAINTER 001black</v>
          </cell>
          <cell r="I2280" t="str">
            <v>70% натуральная кожа - 30% акрил</v>
          </cell>
          <cell r="W2280" t="str">
            <v>PAINTER 001</v>
          </cell>
        </row>
        <row r="2281">
          <cell r="A2281" t="str">
            <v>PAINTER 002black</v>
          </cell>
          <cell r="I2281" t="str">
            <v>70% натуральная кожа - 30% акрил</v>
          </cell>
          <cell r="W2281" t="str">
            <v>PAINTER 002</v>
          </cell>
        </row>
        <row r="2282">
          <cell r="A2282" t="str">
            <v>TECH 4612black</v>
          </cell>
          <cell r="I2282" t="str">
            <v>100% шелк</v>
          </cell>
          <cell r="W2282" t="str">
            <v>TECH 4612</v>
          </cell>
        </row>
        <row r="2283">
          <cell r="A2283" t="str">
            <v>TECH 8960black</v>
          </cell>
          <cell r="I2283" t="str">
            <v>88% полиэстер - 12% эластан</v>
          </cell>
          <cell r="W2283" t="str">
            <v>TECH 8960</v>
          </cell>
        </row>
        <row r="2284">
          <cell r="A2284" t="str">
            <v>MAGGY 8620black</v>
          </cell>
          <cell r="I2284" t="str">
            <v>70% акрил - 30% шерсть</v>
          </cell>
          <cell r="W2284" t="str">
            <v>MAGGY 8620</v>
          </cell>
        </row>
        <row r="2285">
          <cell r="A2285" t="str">
            <v>TRIGGER 013navy</v>
          </cell>
          <cell r="I2285" t="str">
            <v>80% полиэстер - 20% эластан</v>
          </cell>
          <cell r="W2285" t="str">
            <v>TRIGGER 013</v>
          </cell>
        </row>
        <row r="2286">
          <cell r="A2286" t="str">
            <v>BUCK 001white</v>
          </cell>
          <cell r="I2286" t="str">
            <v>100% полиэстер</v>
          </cell>
          <cell r="W2286" t="str">
            <v>BUCK 001</v>
          </cell>
        </row>
        <row r="2287">
          <cell r="A2287" t="str">
            <v>BUCK 006beige</v>
          </cell>
          <cell r="I2287" t="str">
            <v>100% полиэстер</v>
          </cell>
          <cell r="W2287" t="str">
            <v>BUCK 006</v>
          </cell>
        </row>
        <row r="2288">
          <cell r="A2288" t="str">
            <v>BUCK 007orange</v>
          </cell>
          <cell r="I2288" t="str">
            <v>50% хлопок - 50% полиэстер</v>
          </cell>
          <cell r="W2288" t="str">
            <v>BUCK 007</v>
          </cell>
        </row>
        <row r="2289">
          <cell r="A2289" t="str">
            <v>BUCK 010pink</v>
          </cell>
          <cell r="I2289" t="str">
            <v>100% полиэстер</v>
          </cell>
          <cell r="W2289" t="str">
            <v>BUCK 010</v>
          </cell>
        </row>
        <row r="2290">
          <cell r="A2290" t="str">
            <v>BUCK 011beige</v>
          </cell>
          <cell r="I2290" t="str">
            <v>100% полиэстер</v>
          </cell>
          <cell r="W2290" t="str">
            <v>BUCK 011</v>
          </cell>
        </row>
        <row r="2291">
          <cell r="A2291" t="str">
            <v>BUCK W17002brown</v>
          </cell>
          <cell r="I2291" t="str">
            <v>100% полиэстер</v>
          </cell>
          <cell r="W2291" t="str">
            <v>BUCK W17002</v>
          </cell>
        </row>
        <row r="2292">
          <cell r="A2292" t="str">
            <v>EDMOND 050grey</v>
          </cell>
          <cell r="I2292" t="str">
            <v>100% акрил</v>
          </cell>
          <cell r="W2292" t="str">
            <v>EDMOND 050</v>
          </cell>
        </row>
        <row r="2293">
          <cell r="A2293" t="str">
            <v>EDMOND 051offwhite</v>
          </cell>
          <cell r="I2293" t="str">
            <v>100% акрил</v>
          </cell>
          <cell r="W2293" t="str">
            <v>EDMOND 051</v>
          </cell>
        </row>
        <row r="2294">
          <cell r="A2294" t="str">
            <v>EDMOND 055grey</v>
          </cell>
          <cell r="I2294" t="str">
            <v>100% акрил</v>
          </cell>
          <cell r="W2294" t="str">
            <v>EDMOND 055</v>
          </cell>
        </row>
        <row r="2295">
          <cell r="A2295" t="str">
            <v>EDMOND 057grey</v>
          </cell>
          <cell r="I2295" t="str">
            <v>100% акрил</v>
          </cell>
          <cell r="W2295" t="str">
            <v>EDMOND 057</v>
          </cell>
        </row>
        <row r="2296">
          <cell r="A2296" t="str">
            <v>EDMOND 059yellow</v>
          </cell>
          <cell r="I2296" t="str">
            <v>100% акрил</v>
          </cell>
          <cell r="W2296" t="str">
            <v>EDMOND 059</v>
          </cell>
        </row>
        <row r="2297">
          <cell r="A2297" t="str">
            <v>EDMOND 061white</v>
          </cell>
          <cell r="I2297" t="str">
            <v>100% акрил</v>
          </cell>
          <cell r="W2297" t="str">
            <v>EDMOND 061</v>
          </cell>
        </row>
        <row r="2298">
          <cell r="A2298" t="str">
            <v>EDMOND 071beige</v>
          </cell>
          <cell r="I2298" t="str">
            <v>70% акрил - 10% полиэстер - 3% альпака - 14% лен - 3% вискоза</v>
          </cell>
          <cell r="W2298" t="str">
            <v>EDMOND 071</v>
          </cell>
        </row>
        <row r="2299">
          <cell r="A2299" t="str">
            <v>FREEZE 2108charcoal</v>
          </cell>
          <cell r="I2299" t="str">
            <v>100% полиэстер</v>
          </cell>
          <cell r="W2299" t="str">
            <v>FREEZE 2108</v>
          </cell>
        </row>
        <row r="2300">
          <cell r="A2300" t="str">
            <v>JUSTIN 4130charcoal</v>
          </cell>
          <cell r="I2300" t="str">
            <v>100% акрил</v>
          </cell>
          <cell r="W2300" t="str">
            <v>JUSTIN 4130</v>
          </cell>
        </row>
        <row r="2301">
          <cell r="A2301" t="str">
            <v>JUSTIN 8100pink</v>
          </cell>
          <cell r="I2301" t="str">
            <v>70% акрил - 30% шерсть</v>
          </cell>
          <cell r="W2301" t="str">
            <v>JUSTIN 8100</v>
          </cell>
        </row>
        <row r="2302">
          <cell r="A2302" t="str">
            <v>JUSTIN 8170beige</v>
          </cell>
          <cell r="I2302" t="str">
            <v>70% акрил - 30% шерсть</v>
          </cell>
          <cell r="W2302" t="str">
            <v>JUSTIN 8170</v>
          </cell>
        </row>
        <row r="2303">
          <cell r="A2303" t="str">
            <v>JUSTIN 8180taupe</v>
          </cell>
          <cell r="I2303" t="str">
            <v>70% акрил - 30% шерсть</v>
          </cell>
          <cell r="W2303" t="str">
            <v>JUSTIN 8180</v>
          </cell>
        </row>
        <row r="2304">
          <cell r="A2304" t="str">
            <v>JUSTIN 8291pink</v>
          </cell>
          <cell r="I2304" t="str">
            <v>100% акрил</v>
          </cell>
          <cell r="W2304" t="str">
            <v>JUSTIN 8291</v>
          </cell>
        </row>
        <row r="2305">
          <cell r="A2305" t="str">
            <v>JUSTIN 8295beige</v>
          </cell>
          <cell r="I2305" t="str">
            <v>100% акрил</v>
          </cell>
          <cell r="W2305" t="str">
            <v>JUSTIN 8295</v>
          </cell>
        </row>
        <row r="2306">
          <cell r="A2306" t="str">
            <v>JUSTIN 8296pink</v>
          </cell>
          <cell r="I2306" t="str">
            <v>100% акрил</v>
          </cell>
          <cell r="W2306" t="str">
            <v>JUSTIN 8296</v>
          </cell>
        </row>
        <row r="2307">
          <cell r="A2307" t="str">
            <v>JUSTIN 8302red</v>
          </cell>
          <cell r="I2307" t="str">
            <v>70% акрил - 30% шерсть</v>
          </cell>
          <cell r="W2307" t="str">
            <v>JUSTIN 8302</v>
          </cell>
        </row>
        <row r="2308">
          <cell r="A2308" t="str">
            <v>JUSTIN 8303grey</v>
          </cell>
          <cell r="I2308" t="str">
            <v>70% акрил - 30% шерсть</v>
          </cell>
          <cell r="W2308" t="str">
            <v>JUSTIN 8303</v>
          </cell>
        </row>
        <row r="2309">
          <cell r="A2309" t="str">
            <v>JUSTIN 8304yellow</v>
          </cell>
          <cell r="I2309" t="str">
            <v>70% акрил - 30% шерсть</v>
          </cell>
          <cell r="W2309" t="str">
            <v>JUSTIN 8304</v>
          </cell>
        </row>
        <row r="2310">
          <cell r="A2310" t="str">
            <v>JUSTIN 8305pink</v>
          </cell>
          <cell r="I2310" t="str">
            <v>70% акрил - 30% шерсть</v>
          </cell>
          <cell r="W2310" t="str">
            <v>JUSTIN 8305</v>
          </cell>
        </row>
        <row r="2311">
          <cell r="A2311" t="str">
            <v>JUSTIN 8306beige</v>
          </cell>
          <cell r="I2311" t="str">
            <v>70% акрил - 30% шерсть</v>
          </cell>
          <cell r="W2311" t="str">
            <v>JUSTIN 8306</v>
          </cell>
        </row>
        <row r="2312">
          <cell r="A2312" t="str">
            <v>JUSTIN 8307brown</v>
          </cell>
          <cell r="I2312" t="str">
            <v>70% акрил - 30% шерсть</v>
          </cell>
          <cell r="W2312" t="str">
            <v>JUSTIN 8307</v>
          </cell>
        </row>
        <row r="2313">
          <cell r="A2313" t="str">
            <v>JUSTIN 8308red</v>
          </cell>
          <cell r="I2313" t="str">
            <v>70% акрил - 30% шерсть</v>
          </cell>
          <cell r="W2313" t="str">
            <v>JUSTIN 8308</v>
          </cell>
        </row>
        <row r="2314">
          <cell r="A2314" t="str">
            <v>JUSTIN 8309brown</v>
          </cell>
          <cell r="I2314" t="str">
            <v>70% акрил - 30% шерсть</v>
          </cell>
          <cell r="W2314" t="str">
            <v>JUSTIN 8309</v>
          </cell>
        </row>
        <row r="2315">
          <cell r="A2315" t="str">
            <v>JUSTIN 8539black</v>
          </cell>
          <cell r="I2315" t="str">
            <v>100% акрил</v>
          </cell>
          <cell r="W2315" t="str">
            <v>JUSTIN 8539</v>
          </cell>
        </row>
        <row r="2316">
          <cell r="A2316" t="str">
            <v>JUSTIN 8606pink</v>
          </cell>
          <cell r="I2316" t="str">
            <v>70% акрил - 30% шерсть</v>
          </cell>
          <cell r="W2316" t="str">
            <v>JUSTIN 8606</v>
          </cell>
        </row>
        <row r="2317">
          <cell r="A2317" t="str">
            <v>JUSTIN 8607pink</v>
          </cell>
          <cell r="I2317" t="str">
            <v>70% акрил - 30% шерсть</v>
          </cell>
          <cell r="W2317" t="str">
            <v>JUSTIN 8607</v>
          </cell>
        </row>
        <row r="2318">
          <cell r="A2318" t="str">
            <v>JUSTIN 8610pink</v>
          </cell>
          <cell r="I2318" t="str">
            <v>70% акрил - 30% шерсть</v>
          </cell>
          <cell r="W2318" t="str">
            <v>JUSTIN 8610</v>
          </cell>
        </row>
        <row r="2319">
          <cell r="A2319" t="str">
            <v>JUSTIN 8614navy</v>
          </cell>
          <cell r="I2319" t="str">
            <v>70% акрил - 30% шерсть</v>
          </cell>
          <cell r="W2319" t="str">
            <v>JUSTIN 8614</v>
          </cell>
        </row>
        <row r="2320">
          <cell r="A2320" t="str">
            <v>JUSTIN 8616grey</v>
          </cell>
          <cell r="I2320" t="str">
            <v>70% акрил - 30% шерсть</v>
          </cell>
          <cell r="W2320" t="str">
            <v>JUSTIN 8616</v>
          </cell>
        </row>
        <row r="2321">
          <cell r="A2321" t="str">
            <v>LOUISE 028white</v>
          </cell>
          <cell r="I2321" t="str">
            <v>55% полиэстер - 20% полиамид - 20% акрил - 5% шерсть</v>
          </cell>
          <cell r="W2321" t="str">
            <v>LOUISE 028</v>
          </cell>
        </row>
        <row r="2322">
          <cell r="A2322" t="str">
            <v>LOUISE 050white</v>
          </cell>
          <cell r="I2322" t="str">
            <v>100% акрил</v>
          </cell>
          <cell r="W2322" t="str">
            <v>LOUISE 050</v>
          </cell>
        </row>
        <row r="2323">
          <cell r="A2323" t="str">
            <v>LOUISE 065blue</v>
          </cell>
          <cell r="I2323" t="str">
            <v>100% акрил</v>
          </cell>
          <cell r="W2323" t="str">
            <v>LOUISE 065</v>
          </cell>
        </row>
        <row r="2324">
          <cell r="A2324" t="str">
            <v>LOUISE 070black</v>
          </cell>
          <cell r="I2324" t="str">
            <v>100% акрил</v>
          </cell>
          <cell r="W2324" t="str">
            <v>LOUISE 070</v>
          </cell>
        </row>
        <row r="2325">
          <cell r="A2325" t="str">
            <v>LOUISE 072khaki</v>
          </cell>
          <cell r="I2325" t="str">
            <v>100% акрил</v>
          </cell>
          <cell r="W2325" t="str">
            <v>LOUISE 072</v>
          </cell>
        </row>
        <row r="2326">
          <cell r="A2326" t="str">
            <v>LOUISE 085brown</v>
          </cell>
          <cell r="I2326" t="str">
            <v>100% акрил</v>
          </cell>
          <cell r="W2326" t="str">
            <v>LOUISE 085</v>
          </cell>
        </row>
        <row r="2327">
          <cell r="A2327" t="str">
            <v>LOUISE 090pink</v>
          </cell>
          <cell r="I2327" t="str">
            <v>100% акрил</v>
          </cell>
          <cell r="W2327" t="str">
            <v>LOUISE 090</v>
          </cell>
        </row>
        <row r="2328">
          <cell r="A2328" t="str">
            <v>LOUISE 091white</v>
          </cell>
          <cell r="I2328" t="str">
            <v>100% акрил</v>
          </cell>
          <cell r="W2328" t="str">
            <v>LOUISE 091</v>
          </cell>
        </row>
        <row r="2329">
          <cell r="A2329" t="str">
            <v>MAGGY 8242beige</v>
          </cell>
          <cell r="I2329" t="str">
            <v>70% акрил - 30% шерсть</v>
          </cell>
          <cell r="W2329" t="str">
            <v>MAGGY 8242</v>
          </cell>
        </row>
        <row r="2330">
          <cell r="A2330" t="str">
            <v>MAGGY 8610red</v>
          </cell>
          <cell r="I2330" t="str">
            <v>70% акрил - 30% шерсть</v>
          </cell>
          <cell r="W2330" t="str">
            <v>MAGGY 8610</v>
          </cell>
        </row>
        <row r="2331">
          <cell r="A2331" t="str">
            <v>MAGGY 8614pink</v>
          </cell>
          <cell r="I2331" t="str">
            <v>70% акрил - 30% шерсть</v>
          </cell>
          <cell r="W2331" t="str">
            <v>MAGGY 8614</v>
          </cell>
        </row>
        <row r="2332">
          <cell r="A2332" t="str">
            <v>MAGGY 8617blue</v>
          </cell>
          <cell r="I2332" t="str">
            <v>70% акрил - 30% шерсть</v>
          </cell>
          <cell r="W2332" t="str">
            <v>MAGGY 8617</v>
          </cell>
        </row>
        <row r="2333">
          <cell r="A2333" t="str">
            <v>MAGGY 8622red</v>
          </cell>
          <cell r="I2333" t="str">
            <v>70% акрил - 30% шерсть</v>
          </cell>
          <cell r="W2333" t="str">
            <v>MAGGY 8622</v>
          </cell>
        </row>
        <row r="2334">
          <cell r="A2334" t="str">
            <v>MAGGY 8627orange</v>
          </cell>
          <cell r="I2334" t="str">
            <v>70% акрил - 30% шерсть</v>
          </cell>
          <cell r="W2334" t="str">
            <v>MAGGY 8627</v>
          </cell>
        </row>
        <row r="2335">
          <cell r="A2335" t="str">
            <v>MONSTER 001wolf</v>
          </cell>
          <cell r="I2335" t="str">
            <v>100% полиэстер</v>
          </cell>
          <cell r="W2335" t="str">
            <v>MONSTER 001</v>
          </cell>
        </row>
        <row r="2336">
          <cell r="A2336" t="str">
            <v>MONSTER 002grey</v>
          </cell>
          <cell r="I2336" t="str">
            <v>100% полиэстер</v>
          </cell>
          <cell r="W2336" t="str">
            <v>MONSTER 002</v>
          </cell>
        </row>
        <row r="2337">
          <cell r="A2337" t="str">
            <v>SHELL Dlosange</v>
          </cell>
          <cell r="I2337" t="str">
            <v>100% полиэстер</v>
          </cell>
          <cell r="W2337" t="str">
            <v>SHELL D</v>
          </cell>
        </row>
        <row r="2338">
          <cell r="A2338" t="str">
            <v>BRIDGE 005blue</v>
          </cell>
          <cell r="I2338" t="str">
            <v>100% акрил</v>
          </cell>
          <cell r="W2338" t="str">
            <v>BRIDGE 005</v>
          </cell>
        </row>
        <row r="2339">
          <cell r="A2339" t="str">
            <v>CACHEMIREmulticolor</v>
          </cell>
          <cell r="I2339" t="str">
            <v>100% полиэстер</v>
          </cell>
          <cell r="W2339" t="str">
            <v>CACHEMIRE</v>
          </cell>
        </row>
        <row r="2340">
          <cell r="A2340" t="str">
            <v>CALEIDOSCOPEmulticolor</v>
          </cell>
          <cell r="I2340" t="str">
            <v>100% полиэстер</v>
          </cell>
          <cell r="W2340" t="str">
            <v>CALEIDOSCOPE</v>
          </cell>
        </row>
        <row r="2341">
          <cell r="A2341" t="str">
            <v>CARROSSEmulticolor</v>
          </cell>
          <cell r="I2341" t="str">
            <v>100% полиэстер</v>
          </cell>
          <cell r="W2341" t="str">
            <v>CARROSSE</v>
          </cell>
        </row>
        <row r="2342">
          <cell r="A2342" t="str">
            <v>CAVALIEREmulticolor</v>
          </cell>
          <cell r="I2342" t="str">
            <v>100% полиэстер</v>
          </cell>
          <cell r="W2342" t="str">
            <v>CAVALIERE</v>
          </cell>
        </row>
        <row r="2343">
          <cell r="A2343" t="str">
            <v>COCOON 001putty</v>
          </cell>
          <cell r="I2343" t="str">
            <v>100% акрил</v>
          </cell>
          <cell r="W2343" t="str">
            <v>COCOON 001</v>
          </cell>
        </row>
        <row r="2344">
          <cell r="A2344" t="str">
            <v>FREEZE 2301raspberry</v>
          </cell>
          <cell r="I2344" t="str">
            <v>100% полиэстер</v>
          </cell>
          <cell r="W2344" t="str">
            <v>FREEZE 2301</v>
          </cell>
        </row>
        <row r="2345">
          <cell r="A2345" t="str">
            <v>JUSTIN 8297pink</v>
          </cell>
          <cell r="I2345" t="str">
            <v>100% акрил</v>
          </cell>
          <cell r="W2345" t="str">
            <v>JUSTIN 8297</v>
          </cell>
        </row>
        <row r="2346">
          <cell r="A2346" t="str">
            <v>JUSTIN 8300pink</v>
          </cell>
          <cell r="I2346" t="str">
            <v>100% акрил</v>
          </cell>
          <cell r="W2346" t="str">
            <v>JUSTIN 8300</v>
          </cell>
        </row>
        <row r="2347">
          <cell r="A2347" t="str">
            <v>JUSTIN 8611pink</v>
          </cell>
          <cell r="I2347" t="str">
            <v>70% акрил - 30% шерсть</v>
          </cell>
          <cell r="W2347" t="str">
            <v>JUSTIN 8611</v>
          </cell>
        </row>
        <row r="2348">
          <cell r="A2348" t="str">
            <v>LOUISE 087black</v>
          </cell>
          <cell r="I2348" t="str">
            <v>100% акрил</v>
          </cell>
          <cell r="W2348" t="str">
            <v>LOUISE 087</v>
          </cell>
        </row>
        <row r="2349">
          <cell r="A2349" t="str">
            <v>LYSmulticolor</v>
          </cell>
          <cell r="I2349" t="str">
            <v>100% полиэстер</v>
          </cell>
          <cell r="W2349" t="str">
            <v>LYS</v>
          </cell>
        </row>
        <row r="2350">
          <cell r="A2350" t="str">
            <v>MAGGY 8601navy</v>
          </cell>
          <cell r="I2350" t="str">
            <v>70% акрил - 30% шерсть</v>
          </cell>
          <cell r="W2350" t="str">
            <v>MAGGY 8601</v>
          </cell>
        </row>
        <row r="2351">
          <cell r="A2351" t="str">
            <v>MAGGY 8623grey</v>
          </cell>
          <cell r="I2351" t="str">
            <v>70% акрил - 30% шерсть</v>
          </cell>
          <cell r="W2351" t="str">
            <v>MAGGY 8623</v>
          </cell>
        </row>
        <row r="2352">
          <cell r="A2352" t="str">
            <v>ORISISmulticolor</v>
          </cell>
          <cell r="I2352" t="str">
            <v>100% полиэстер</v>
          </cell>
          <cell r="W2352" t="str">
            <v>ORISIS</v>
          </cell>
        </row>
        <row r="2353">
          <cell r="A2353" t="str">
            <v>SHELL Arainbow</v>
          </cell>
          <cell r="I2353" t="str">
            <v>100% полиэстер</v>
          </cell>
          <cell r="W2353" t="str">
            <v>SHELL A</v>
          </cell>
        </row>
        <row r="2354">
          <cell r="A2354" t="str">
            <v>SHELL Bfreedom</v>
          </cell>
          <cell r="I2354" t="str">
            <v>100% полиэстер</v>
          </cell>
          <cell r="W2354" t="str">
            <v>SHELL B</v>
          </cell>
        </row>
        <row r="2355">
          <cell r="A2355" t="str">
            <v>SHELL Ctomba</v>
          </cell>
          <cell r="I2355" t="str">
            <v>100% полиэстер</v>
          </cell>
          <cell r="W2355" t="str">
            <v>SHELL C</v>
          </cell>
        </row>
        <row r="2356">
          <cell r="A2356" t="str">
            <v>TECH Ared cach</v>
          </cell>
          <cell r="I2356" t="str">
            <v>100% полиэстер</v>
          </cell>
          <cell r="W2356" t="str">
            <v>TECH A</v>
          </cell>
        </row>
        <row r="2357">
          <cell r="A2357" t="str">
            <v>TECH Khippie</v>
          </cell>
          <cell r="I2357" t="str">
            <v>100% полиэстер</v>
          </cell>
          <cell r="W2357" t="str">
            <v>TECH K</v>
          </cell>
        </row>
        <row r="2358">
          <cell r="A2358" t="str">
            <v>TYRA 002grey</v>
          </cell>
          <cell r="I2358" t="str">
            <v>100% полиэстер</v>
          </cell>
          <cell r="W2358" t="str">
            <v>TYRA 002</v>
          </cell>
        </row>
        <row r="2359">
          <cell r="A2359" t="str">
            <v>TYRA 003white</v>
          </cell>
          <cell r="I2359" t="str">
            <v>100% полиэстер</v>
          </cell>
          <cell r="W2359" t="str">
            <v>TYRA 003</v>
          </cell>
        </row>
        <row r="2360">
          <cell r="A2360" t="str">
            <v>DON GLOSSburgundy</v>
          </cell>
          <cell r="I2360" t="str">
            <v>100% полиуретан</v>
          </cell>
          <cell r="W2360" t="str">
            <v>DON GLOSS</v>
          </cell>
        </row>
        <row r="2361">
          <cell r="A2361" t="str">
            <v>DON KAIRANblack</v>
          </cell>
          <cell r="I2361" t="str">
            <v>100% полиэстер</v>
          </cell>
          <cell r="W2361" t="str">
            <v>DON KAIRAN</v>
          </cell>
        </row>
        <row r="2362">
          <cell r="A2362" t="str">
            <v>DON LEWISbeige</v>
          </cell>
          <cell r="I2362" t="str">
            <v>100% шерсть</v>
          </cell>
          <cell r="W2362" t="str">
            <v>DON LEWIS</v>
          </cell>
        </row>
        <row r="2363">
          <cell r="A2363" t="str">
            <v>DON LEWISbeige</v>
          </cell>
          <cell r="I2363" t="str">
            <v>100% шерсть</v>
          </cell>
          <cell r="W2363" t="str">
            <v>DON LEWIS</v>
          </cell>
        </row>
        <row r="2364">
          <cell r="A2364" t="str">
            <v>DON LEWISbeige</v>
          </cell>
          <cell r="I2364" t="str">
            <v>100% шерсть</v>
          </cell>
          <cell r="W2364" t="str">
            <v>DON LEWIS</v>
          </cell>
        </row>
        <row r="2365">
          <cell r="A2365" t="str">
            <v>DON LEWISbeige</v>
          </cell>
          <cell r="I2365" t="str">
            <v>100% шерсть</v>
          </cell>
          <cell r="W2365" t="str">
            <v>DON LEWIS</v>
          </cell>
        </row>
        <row r="2366">
          <cell r="A2366" t="str">
            <v>DON VEGASblack</v>
          </cell>
          <cell r="I2366" t="str">
            <v>100% шерсть</v>
          </cell>
          <cell r="W2366" t="str">
            <v>DON VEGAS</v>
          </cell>
        </row>
        <row r="2367">
          <cell r="A2367" t="str">
            <v>DON VEGASblack</v>
          </cell>
          <cell r="I2367" t="str">
            <v>100% шерсть</v>
          </cell>
          <cell r="W2367" t="str">
            <v>DON VEGAS</v>
          </cell>
        </row>
        <row r="2368">
          <cell r="A2368" t="str">
            <v>MAC ABRAMSblack</v>
          </cell>
          <cell r="I2368" t="str">
            <v>100% шерсть</v>
          </cell>
          <cell r="W2368" t="str">
            <v>MAC ABRAMS</v>
          </cell>
        </row>
        <row r="2369">
          <cell r="A2369" t="str">
            <v>MAC EYEcharcoal</v>
          </cell>
          <cell r="I2369" t="str">
            <v>100% шерсть</v>
          </cell>
          <cell r="W2369" t="str">
            <v>MAC EYE</v>
          </cell>
        </row>
        <row r="2370">
          <cell r="A2370" t="str">
            <v>MAC EYEcharcoal</v>
          </cell>
          <cell r="I2370" t="str">
            <v>100% шерсть</v>
          </cell>
          <cell r="W2370" t="str">
            <v>MAC EYE</v>
          </cell>
        </row>
        <row r="2371">
          <cell r="A2371" t="str">
            <v>MAC EYEcharcoal</v>
          </cell>
          <cell r="I2371" t="str">
            <v>100% шерсть</v>
          </cell>
          <cell r="W2371" t="str">
            <v>MAC EYE</v>
          </cell>
        </row>
        <row r="2372">
          <cell r="A2372" t="str">
            <v>MAC LEWISblue</v>
          </cell>
          <cell r="I2372" t="str">
            <v>100% шерсть</v>
          </cell>
          <cell r="W2372" t="str">
            <v>MAC LEWIS</v>
          </cell>
        </row>
        <row r="2373">
          <cell r="A2373" t="str">
            <v>MAC LEWISblue</v>
          </cell>
          <cell r="I2373" t="str">
            <v>100% шерсть</v>
          </cell>
          <cell r="W2373" t="str">
            <v>MAC LEWIS</v>
          </cell>
        </row>
        <row r="2374">
          <cell r="A2374" t="str">
            <v>MAC NELLAblue</v>
          </cell>
          <cell r="I2374" t="str">
            <v>100% шерсть</v>
          </cell>
          <cell r="W2374" t="str">
            <v>MAC NELLA</v>
          </cell>
        </row>
        <row r="2375">
          <cell r="A2375" t="str">
            <v>MAC NELLAblue</v>
          </cell>
          <cell r="I2375" t="str">
            <v>100% шерсть</v>
          </cell>
          <cell r="W2375" t="str">
            <v>MAC NELLA</v>
          </cell>
        </row>
        <row r="2376">
          <cell r="A2376" t="str">
            <v>MAC OTTOgrey</v>
          </cell>
          <cell r="I2376" t="str">
            <v>100% шерсть</v>
          </cell>
          <cell r="W2376" t="str">
            <v>MAC OTTO</v>
          </cell>
        </row>
        <row r="2377">
          <cell r="A2377" t="str">
            <v>MAC RANGblue</v>
          </cell>
          <cell r="I2377" t="str">
            <v>100% шерсть</v>
          </cell>
          <cell r="W2377" t="str">
            <v>MAC RANG</v>
          </cell>
        </row>
        <row r="2378">
          <cell r="A2378" t="str">
            <v>MAC ROSEnavy</v>
          </cell>
          <cell r="I2378" t="str">
            <v>100% шерсть</v>
          </cell>
          <cell r="W2378" t="str">
            <v>MAC ROSE</v>
          </cell>
        </row>
        <row r="2379">
          <cell r="A2379" t="str">
            <v>MAC ROSSblack</v>
          </cell>
          <cell r="I2379" t="str">
            <v>100% шерсть</v>
          </cell>
          <cell r="W2379" t="str">
            <v>MAC ROSS</v>
          </cell>
        </row>
        <row r="2380">
          <cell r="A2380" t="str">
            <v>MAC ROSSblue</v>
          </cell>
          <cell r="I2380" t="str">
            <v>100% шерсть</v>
          </cell>
          <cell r="W2380" t="str">
            <v>MAC ROSS</v>
          </cell>
        </row>
        <row r="2381">
          <cell r="A2381" t="str">
            <v>MAC SOFTpink</v>
          </cell>
          <cell r="I2381" t="str">
            <v>100% шерсть</v>
          </cell>
          <cell r="W2381" t="str">
            <v>MAC SOFT</v>
          </cell>
        </row>
        <row r="2382">
          <cell r="A2382" t="str">
            <v>MAC SOFTpink</v>
          </cell>
          <cell r="I2382" t="str">
            <v>100% шерсть</v>
          </cell>
          <cell r="W2382" t="str">
            <v>MAC SOFT</v>
          </cell>
        </row>
        <row r="2383">
          <cell r="A2383" t="str">
            <v>MAC SOFTpink</v>
          </cell>
          <cell r="I2383" t="str">
            <v>100% шерсть</v>
          </cell>
          <cell r="W2383" t="str">
            <v>MAC SOFT</v>
          </cell>
        </row>
        <row r="2384">
          <cell r="A2384" t="str">
            <v>MAC SOFT VINTAGEbrown</v>
          </cell>
          <cell r="I2384" t="str">
            <v>100% шерсть</v>
          </cell>
          <cell r="W2384" t="str">
            <v>MAC SOFT VINTAGE</v>
          </cell>
        </row>
        <row r="2385">
          <cell r="A2385" t="str">
            <v>MAC SOFT VINTAGEbrown</v>
          </cell>
          <cell r="I2385" t="str">
            <v>100% шерсть</v>
          </cell>
          <cell r="W2385" t="str">
            <v>MAC SOFT VINTAGE</v>
          </cell>
        </row>
        <row r="2386">
          <cell r="A2386" t="str">
            <v>MAC SOFT VINTAGEbrown</v>
          </cell>
          <cell r="I2386" t="str">
            <v>100% шерсть</v>
          </cell>
          <cell r="W2386" t="str">
            <v>MAC SOFT VINTAGE</v>
          </cell>
        </row>
        <row r="2387">
          <cell r="A2387" t="str">
            <v>MAC VINYnavy</v>
          </cell>
          <cell r="I2387" t="str">
            <v>100% шерсть</v>
          </cell>
          <cell r="W2387" t="str">
            <v>MAC VINY</v>
          </cell>
        </row>
        <row r="2388">
          <cell r="A2388" t="str">
            <v>O GOLDWINorange</v>
          </cell>
          <cell r="I2388" t="str">
            <v>100% шерсть</v>
          </cell>
          <cell r="W2388" t="str">
            <v>O GOLDWIN</v>
          </cell>
        </row>
        <row r="2389">
          <cell r="A2389" t="str">
            <v>O GOLDWINorange</v>
          </cell>
          <cell r="I2389" t="str">
            <v>100% шерсть</v>
          </cell>
          <cell r="W2389" t="str">
            <v>O GOLDWIN</v>
          </cell>
        </row>
        <row r="2390">
          <cell r="A2390" t="str">
            <v>O GOLDWINorange</v>
          </cell>
          <cell r="I2390" t="str">
            <v>100% шерсть</v>
          </cell>
          <cell r="W2390" t="str">
            <v>O GOLDWIN</v>
          </cell>
        </row>
        <row r="2391">
          <cell r="A2391" t="str">
            <v>QUEEN TOWNmustard</v>
          </cell>
          <cell r="I2391" t="str">
            <v>100% шерсть</v>
          </cell>
          <cell r="W2391" t="str">
            <v>QUEEN TOWN</v>
          </cell>
        </row>
        <row r="2392">
          <cell r="A2392" t="str">
            <v>JUSTIN 8172rose</v>
          </cell>
          <cell r="I2392" t="str">
            <v>70% акрил - 30% шерсть</v>
          </cell>
          <cell r="W2392" t="str">
            <v>JUSTIN 8172</v>
          </cell>
        </row>
        <row r="2393">
          <cell r="A2393" t="str">
            <v>CONQUEST 019pink</v>
          </cell>
          <cell r="I2393" t="str">
            <v>97% хлопок- 3% эластан</v>
          </cell>
          <cell r="W2393" t="str">
            <v>CONQUEST 019</v>
          </cell>
        </row>
        <row r="2394">
          <cell r="A2394" t="str">
            <v>KITEblue</v>
          </cell>
          <cell r="I2394" t="str">
            <v>100% хлопок</v>
          </cell>
          <cell r="W2394" t="str">
            <v>KITE</v>
          </cell>
        </row>
        <row r="2395">
          <cell r="A2395" t="str">
            <v>AGAMIyellow</v>
          </cell>
          <cell r="I2395" t="str">
            <v>100% хлопок</v>
          </cell>
          <cell r="W2395" t="str">
            <v>AGAMI</v>
          </cell>
        </row>
        <row r="2396">
          <cell r="A2396" t="str">
            <v>AGAMIyellow</v>
          </cell>
          <cell r="I2396" t="str">
            <v>100% хлопок</v>
          </cell>
          <cell r="W2396" t="str">
            <v>AGAMI</v>
          </cell>
        </row>
        <row r="2397">
          <cell r="A2397" t="str">
            <v>AGUSTAbeige</v>
          </cell>
          <cell r="I2397" t="str">
            <v>100% хлопок</v>
          </cell>
          <cell r="W2397" t="str">
            <v>AGUSTA</v>
          </cell>
        </row>
        <row r="2398">
          <cell r="A2398" t="str">
            <v>GRAVEwhite</v>
          </cell>
          <cell r="I2398" t="str">
            <v>100% хлопок</v>
          </cell>
          <cell r="W2398" t="str">
            <v>GRAVE</v>
          </cell>
        </row>
        <row r="2399">
          <cell r="A2399" t="str">
            <v>GRAVEwhite</v>
          </cell>
          <cell r="I2399" t="str">
            <v>100% хлопок</v>
          </cell>
          <cell r="W2399" t="str">
            <v>GRAVE</v>
          </cell>
        </row>
        <row r="2400">
          <cell r="A2400" t="str">
            <v>CONQUEST 041navy</v>
          </cell>
          <cell r="I2400" t="str">
            <v>90% хлопок - 10% полиэстер</v>
          </cell>
          <cell r="W2400" t="str">
            <v>CONQUEST 041</v>
          </cell>
        </row>
        <row r="2401">
          <cell r="A2401" t="str">
            <v>VISOR 002navy</v>
          </cell>
          <cell r="I2401" t="str">
            <v>75% бумага - 25% полиэстер</v>
          </cell>
          <cell r="W2401" t="str">
            <v>VISOR 002</v>
          </cell>
        </row>
        <row r="2402">
          <cell r="A2402" t="str">
            <v>VISOR 002navy</v>
          </cell>
          <cell r="I2402" t="str">
            <v>75% бумага - 25% полиэстер</v>
          </cell>
          <cell r="W2402" t="str">
            <v>VISOR 002</v>
          </cell>
        </row>
        <row r="2403">
          <cell r="A2403" t="str">
            <v>VISOR 001beige</v>
          </cell>
          <cell r="I2403" t="str">
            <v>75% бумага - 25% полиэстер</v>
          </cell>
          <cell r="W2403" t="str">
            <v>VISOR 001</v>
          </cell>
        </row>
        <row r="2404">
          <cell r="A2404" t="str">
            <v>VISOR 001beige</v>
          </cell>
          <cell r="I2404" t="str">
            <v>75% бумага - 25% полиэстер</v>
          </cell>
          <cell r="W2404" t="str">
            <v>VISOR 001</v>
          </cell>
        </row>
        <row r="2405">
          <cell r="A2405" t="str">
            <v>VISOR 004white</v>
          </cell>
          <cell r="I2405" t="str">
            <v>100% хлопок</v>
          </cell>
          <cell r="W2405" t="str">
            <v>VISOR 004</v>
          </cell>
        </row>
        <row r="2406">
          <cell r="A2406" t="str">
            <v>VISOR 004white</v>
          </cell>
          <cell r="I2406" t="str">
            <v>100% хлопок</v>
          </cell>
          <cell r="W2406" t="str">
            <v>VISOR 004</v>
          </cell>
        </row>
        <row r="2407">
          <cell r="A2407" t="str">
            <v>VIGURbeige</v>
          </cell>
          <cell r="I2407" t="str">
            <v>55% хлопок - 45% лен</v>
          </cell>
          <cell r="W2407" t="str">
            <v>VIGUR</v>
          </cell>
        </row>
        <row r="2408">
          <cell r="A2408" t="str">
            <v>MORSbeige</v>
          </cell>
          <cell r="I2408" t="str">
            <v>100% бумага</v>
          </cell>
          <cell r="W2408" t="str">
            <v>MORS</v>
          </cell>
        </row>
        <row r="2409">
          <cell r="A2409" t="str">
            <v>BRANDURtobacco</v>
          </cell>
          <cell r="I2409" t="str">
            <v>84% бумага - 16% полиэстер</v>
          </cell>
          <cell r="W2409" t="str">
            <v>BRANDUR</v>
          </cell>
        </row>
        <row r="2410">
          <cell r="A2410" t="str">
            <v>BENGALEorange</v>
          </cell>
          <cell r="I2410" t="str">
            <v>100% лен</v>
          </cell>
          <cell r="W2410" t="str">
            <v>BENGALE</v>
          </cell>
        </row>
        <row r="2411">
          <cell r="A2411" t="str">
            <v>ARALburgundy</v>
          </cell>
          <cell r="I2411" t="str">
            <v>100% хлопок</v>
          </cell>
          <cell r="W2411" t="str">
            <v>ARAL</v>
          </cell>
        </row>
        <row r="2412">
          <cell r="A2412" t="str">
            <v>BASSbeige</v>
          </cell>
          <cell r="I2412" t="str">
            <v>100% лен</v>
          </cell>
          <cell r="W2412" t="str">
            <v>BASS</v>
          </cell>
        </row>
        <row r="2413">
          <cell r="A2413" t="str">
            <v>AVERNASburgundy</v>
          </cell>
          <cell r="I2413" t="str">
            <v>100% хлопок</v>
          </cell>
          <cell r="W2413" t="str">
            <v>AVERNAS</v>
          </cell>
        </row>
        <row r="2414">
          <cell r="A2414" t="str">
            <v>TOMINIwhite</v>
          </cell>
          <cell r="I2414" t="str">
            <v>100% лен</v>
          </cell>
          <cell r="W2414" t="str">
            <v>TOMINI</v>
          </cell>
        </row>
        <row r="2415">
          <cell r="A2415" t="str">
            <v>CANTABRIQUEblue</v>
          </cell>
          <cell r="I2415" t="str">
            <v>50% лен - 15% хлопок - 15% шерсть - 10% шелк - 10% нейлон</v>
          </cell>
          <cell r="W2415" t="str">
            <v>CANTABRIQUE</v>
          </cell>
        </row>
        <row r="2416">
          <cell r="A2416" t="str">
            <v>CORAILburgundy</v>
          </cell>
          <cell r="I2416" t="str">
            <v>100% хлопок</v>
          </cell>
          <cell r="W2416" t="str">
            <v>CORAIL</v>
          </cell>
        </row>
        <row r="2417">
          <cell r="A2417" t="str">
            <v>MAKASSARbrown</v>
          </cell>
          <cell r="I2417" t="str">
            <v>100% полиэстер</v>
          </cell>
          <cell r="W2417" t="str">
            <v>MAKASSAR</v>
          </cell>
        </row>
        <row r="2418">
          <cell r="A2418" t="str">
            <v>MARTABANnavy</v>
          </cell>
          <cell r="I2418" t="str">
            <v>61% хлопок - 36% полиэстер - 3% полиуретан</v>
          </cell>
          <cell r="W2418" t="str">
            <v>MARTABAN</v>
          </cell>
        </row>
        <row r="2419">
          <cell r="A2419" t="str">
            <v>LIONblack</v>
          </cell>
          <cell r="I2419" t="str">
            <v>67% полиэстер - 33% хлопок</v>
          </cell>
          <cell r="W2419" t="str">
            <v>LION</v>
          </cell>
        </row>
        <row r="2420">
          <cell r="A2420" t="str">
            <v>CONDORTurquoise</v>
          </cell>
          <cell r="I2420" t="str">
            <v>100% хлопок</v>
          </cell>
          <cell r="W2420" t="str">
            <v>CONDOR</v>
          </cell>
        </row>
        <row r="2421">
          <cell r="A2421" t="str">
            <v>BOXER PATCHpatchwork</v>
          </cell>
          <cell r="I2421" t="str">
            <v>80% лен - 20% хлопок</v>
          </cell>
          <cell r="W2421" t="str">
            <v>BOXER PATCH</v>
          </cell>
        </row>
        <row r="2422">
          <cell r="A2422" t="str">
            <v>DOCHENblack</v>
          </cell>
          <cell r="I2422" t="str">
            <v>100% хлопок</v>
          </cell>
          <cell r="W2422" t="str">
            <v>DOCHEN</v>
          </cell>
        </row>
        <row r="2423">
          <cell r="A2423" t="str">
            <v>ROLLERnavy</v>
          </cell>
          <cell r="I2423" t="str">
            <v>100% хлопок</v>
          </cell>
          <cell r="W2423" t="str">
            <v>ROLLER</v>
          </cell>
        </row>
        <row r="2424">
          <cell r="A2424" t="str">
            <v>SNAPbeige</v>
          </cell>
          <cell r="I2424" t="str">
            <v>100% хлопок</v>
          </cell>
          <cell r="W2424" t="str">
            <v>SNAP</v>
          </cell>
        </row>
        <row r="2425">
          <cell r="A2425" t="str">
            <v>SNAPbeige</v>
          </cell>
          <cell r="I2425" t="str">
            <v>100% хлопок</v>
          </cell>
          <cell r="W2425" t="str">
            <v>SNAP</v>
          </cell>
        </row>
        <row r="2426">
          <cell r="A2426" t="str">
            <v>SNAPbeige</v>
          </cell>
          <cell r="I2426" t="str">
            <v>100% хлопок</v>
          </cell>
          <cell r="W2426" t="str">
            <v>SNAP</v>
          </cell>
        </row>
        <row r="2427">
          <cell r="A2427" t="str">
            <v>SNAPbeige</v>
          </cell>
          <cell r="I2427" t="str">
            <v>100% хлопок</v>
          </cell>
          <cell r="W2427" t="str">
            <v>SNAP</v>
          </cell>
        </row>
        <row r="2428">
          <cell r="A2428" t="str">
            <v>GLASSYorange</v>
          </cell>
          <cell r="I2428" t="str">
            <v>100% хлопок</v>
          </cell>
          <cell r="W2428" t="str">
            <v>GLASSY</v>
          </cell>
        </row>
        <row r="2429">
          <cell r="A2429" t="str">
            <v>LEASHburgundy</v>
          </cell>
          <cell r="I2429" t="str">
            <v>45% лен - 55% хлопок</v>
          </cell>
          <cell r="W2429" t="str">
            <v>LEASH</v>
          </cell>
        </row>
        <row r="2430">
          <cell r="A2430" t="str">
            <v>BRETTyellow</v>
          </cell>
          <cell r="I2430" t="str">
            <v>100% полиэстер</v>
          </cell>
          <cell r="W2430" t="str">
            <v>BRETT</v>
          </cell>
        </row>
        <row r="2431">
          <cell r="A2431" t="str">
            <v>BOOGIEburgundy</v>
          </cell>
          <cell r="I2431" t="str">
            <v>100% хлопок</v>
          </cell>
          <cell r="W2431" t="str">
            <v>BOOGIE</v>
          </cell>
        </row>
        <row r="2432">
          <cell r="A2432" t="str">
            <v>BOOGIEburgundy</v>
          </cell>
          <cell r="I2432" t="str">
            <v>100% хлопок</v>
          </cell>
          <cell r="W2432" t="str">
            <v>BOOGIE</v>
          </cell>
        </row>
        <row r="2433">
          <cell r="A2433" t="str">
            <v>BOOGIEburgundy</v>
          </cell>
          <cell r="I2433" t="str">
            <v>100% хлопок</v>
          </cell>
          <cell r="W2433" t="str">
            <v>BOOGIE</v>
          </cell>
        </row>
        <row r="2434">
          <cell r="A2434" t="str">
            <v>BRIDGE 016brown</v>
          </cell>
          <cell r="I2434" t="str">
            <v>65% полиэстер - 35% вискоза</v>
          </cell>
          <cell r="W2434" t="str">
            <v>BRIDGE 016</v>
          </cell>
        </row>
        <row r="2435">
          <cell r="A2435" t="str">
            <v>BRIDGE 014white</v>
          </cell>
          <cell r="I2435" t="str">
            <v>100% полиэстер</v>
          </cell>
          <cell r="W2435" t="str">
            <v>BRIDGE 014</v>
          </cell>
        </row>
        <row r="2436">
          <cell r="A2436" t="str">
            <v>BRIDGE 019orange</v>
          </cell>
          <cell r="I2436" t="str">
            <v>100% полиэстер</v>
          </cell>
          <cell r="W2436" t="str">
            <v>BRIDGE 019</v>
          </cell>
        </row>
        <row r="2437">
          <cell r="A2437" t="str">
            <v>BRIDGE 018grey</v>
          </cell>
          <cell r="I2437" t="str">
            <v>65% полиэстер - 35% вискоза</v>
          </cell>
          <cell r="W2437" t="str">
            <v>BRIDGE 018</v>
          </cell>
        </row>
        <row r="2438">
          <cell r="A2438" t="str">
            <v>DON GUNnavy</v>
          </cell>
          <cell r="I2438" t="str">
            <v>100% бумага</v>
          </cell>
          <cell r="W2438" t="str">
            <v>DON GUN</v>
          </cell>
        </row>
        <row r="2439">
          <cell r="A2439" t="str">
            <v>DON GUNnavy</v>
          </cell>
          <cell r="I2439" t="str">
            <v>100% бумага</v>
          </cell>
          <cell r="W2439" t="str">
            <v>DON GUN</v>
          </cell>
        </row>
        <row r="2440">
          <cell r="A2440" t="str">
            <v>DON GUNnavy</v>
          </cell>
          <cell r="I2440" t="str">
            <v>100% бумага</v>
          </cell>
          <cell r="W2440" t="str">
            <v>DON GUN</v>
          </cell>
        </row>
        <row r="2441">
          <cell r="A2441" t="str">
            <v>DON GUNnavy</v>
          </cell>
          <cell r="I2441" t="str">
            <v>100% бумага</v>
          </cell>
          <cell r="W2441" t="str">
            <v>DON GUN</v>
          </cell>
        </row>
        <row r="2442">
          <cell r="A2442" t="str">
            <v>DON SOLOblue</v>
          </cell>
          <cell r="I2442" t="str">
            <v>100% бумага</v>
          </cell>
          <cell r="W2442" t="str">
            <v>DON SOLO</v>
          </cell>
        </row>
        <row r="2443">
          <cell r="A2443" t="str">
            <v>DON SCOTTnatural</v>
          </cell>
          <cell r="I2443" t="str">
            <v>100% солома Рафия</v>
          </cell>
          <cell r="W2443" t="str">
            <v>DON SCOTT</v>
          </cell>
        </row>
        <row r="2444">
          <cell r="A2444" t="str">
            <v>DON SATOblue</v>
          </cell>
          <cell r="I2444" t="str">
            <v>100% солома Рафия</v>
          </cell>
          <cell r="W2444" t="str">
            <v>DON SATO</v>
          </cell>
        </row>
        <row r="2445">
          <cell r="A2445" t="str">
            <v>DON FARMERblue</v>
          </cell>
          <cell r="I2445" t="str">
            <v>100% бумага</v>
          </cell>
          <cell r="W2445" t="str">
            <v>DON FARMER</v>
          </cell>
        </row>
        <row r="2446">
          <cell r="A2446" t="str">
            <v>DON KIRAblue</v>
          </cell>
          <cell r="I2446" t="str">
            <v>100% солома Рафия</v>
          </cell>
          <cell r="W2446" t="str">
            <v>DON KIRA</v>
          </cell>
        </row>
        <row r="2447">
          <cell r="A2447" t="str">
            <v>DON KIRAblue</v>
          </cell>
          <cell r="I2447" t="str">
            <v>100% солома Рафия</v>
          </cell>
          <cell r="W2447" t="str">
            <v>DON KIRA</v>
          </cell>
        </row>
        <row r="2448">
          <cell r="A2448" t="str">
            <v>DON KIRAblue</v>
          </cell>
          <cell r="I2448" t="str">
            <v>100% солома Рафия</v>
          </cell>
          <cell r="W2448" t="str">
            <v>DON KIRA</v>
          </cell>
        </row>
        <row r="2449">
          <cell r="A2449" t="str">
            <v>DON KIRAblue</v>
          </cell>
          <cell r="I2449" t="str">
            <v>100% солома Рафия</v>
          </cell>
          <cell r="W2449" t="str">
            <v>DON KIRA</v>
          </cell>
        </row>
        <row r="2450">
          <cell r="A2450" t="str">
            <v>DON PIKEоffwhite</v>
          </cell>
          <cell r="I2450" t="str">
            <v>100% бумага</v>
          </cell>
          <cell r="W2450" t="str">
            <v>DON PIKE</v>
          </cell>
        </row>
        <row r="2451">
          <cell r="A2451" t="str">
            <v>DON JObeige</v>
          </cell>
          <cell r="I2451" t="str">
            <v>100% хлопок</v>
          </cell>
          <cell r="W2451" t="str">
            <v>DON JO</v>
          </cell>
        </row>
        <row r="2452">
          <cell r="A2452" t="str">
            <v>CONQUEST 040beige</v>
          </cell>
          <cell r="I2452" t="str">
            <v>100% бумага</v>
          </cell>
          <cell r="W2452" t="str">
            <v>CONQUEST 040</v>
          </cell>
        </row>
        <row r="2453">
          <cell r="A2453" t="str">
            <v>CONQUEST 023white</v>
          </cell>
          <cell r="I2453" t="str">
            <v>100% бумага</v>
          </cell>
          <cell r="W2453" t="str">
            <v>CONQUEST 023</v>
          </cell>
        </row>
        <row r="2454">
          <cell r="A2454" t="str">
            <v>MAC SCOTTnatural</v>
          </cell>
          <cell r="I2454" t="str">
            <v>100% солома</v>
          </cell>
          <cell r="W2454" t="str">
            <v>MAC SCOTT</v>
          </cell>
        </row>
        <row r="2455">
          <cell r="A2455" t="str">
            <v>MAC SCOTTnatural</v>
          </cell>
          <cell r="I2455" t="str">
            <v>100% солома</v>
          </cell>
          <cell r="W2455" t="str">
            <v>MAC SCOTT</v>
          </cell>
        </row>
        <row r="2456">
          <cell r="A2456" t="str">
            <v>MAC SCOTTnatural</v>
          </cell>
          <cell r="I2456" t="str">
            <v>100% солома</v>
          </cell>
          <cell r="W2456" t="str">
            <v>MAC SCOTT</v>
          </cell>
        </row>
        <row r="2457">
          <cell r="A2457" t="str">
            <v>MAC SCOTTnatural</v>
          </cell>
          <cell r="I2457" t="str">
            <v>100% солома</v>
          </cell>
          <cell r="W2457" t="str">
            <v>MAC SCOTT</v>
          </cell>
        </row>
        <row r="2458">
          <cell r="A2458" t="str">
            <v>MAC ARCHERwhite</v>
          </cell>
          <cell r="I2458" t="str">
            <v>100% солома Токилья</v>
          </cell>
          <cell r="W2458" t="str">
            <v>MAC ARCHER</v>
          </cell>
        </row>
        <row r="2459">
          <cell r="A2459" t="str">
            <v>MAC PAVELgreen</v>
          </cell>
          <cell r="I2459" t="str">
            <v>100% солома Токилья</v>
          </cell>
          <cell r="W2459" t="str">
            <v>MAC PAVEL</v>
          </cell>
        </row>
        <row r="2460">
          <cell r="A2460" t="str">
            <v>DON SISKObeige</v>
          </cell>
          <cell r="I2460" t="str">
            <v>100% солома Токилья</v>
          </cell>
          <cell r="W2460" t="str">
            <v>DON SISKO</v>
          </cell>
        </row>
        <row r="2461">
          <cell r="A2461" t="str">
            <v>REESEnatural</v>
          </cell>
          <cell r="I2461" t="str">
            <v>100% солома</v>
          </cell>
          <cell r="W2461" t="str">
            <v>REESE</v>
          </cell>
        </row>
        <row r="2462">
          <cell r="A2462" t="str">
            <v>REESEnatural</v>
          </cell>
          <cell r="I2462" t="str">
            <v>100% солома</v>
          </cell>
          <cell r="W2462" t="str">
            <v>REESE</v>
          </cell>
        </row>
        <row r="2463">
          <cell r="A2463" t="str">
            <v>REESEnatural</v>
          </cell>
          <cell r="I2463" t="str">
            <v>100% солома</v>
          </cell>
          <cell r="W2463" t="str">
            <v>REESE</v>
          </cell>
        </row>
        <row r="2464">
          <cell r="A2464" t="str">
            <v>REESEnatural</v>
          </cell>
          <cell r="I2464" t="str">
            <v>100% солома</v>
          </cell>
          <cell r="W2464" t="str">
            <v>REESE</v>
          </cell>
        </row>
        <row r="2465">
          <cell r="A2465" t="str">
            <v>DON DRAGObeige</v>
          </cell>
          <cell r="I2465" t="str">
            <v>100% бумага</v>
          </cell>
          <cell r="W2465" t="str">
            <v>DON DRAGO</v>
          </cell>
        </row>
        <row r="2466">
          <cell r="A2466" t="str">
            <v>MAC WARRICKblue</v>
          </cell>
          <cell r="I2466" t="str">
            <v>100% бумага</v>
          </cell>
          <cell r="W2466" t="str">
            <v>MAC WARRICK</v>
          </cell>
        </row>
        <row r="2467">
          <cell r="A2467" t="str">
            <v>MAC GRAYSONblue</v>
          </cell>
          <cell r="I2467" t="str">
            <v>100% полипропилен</v>
          </cell>
          <cell r="W2467" t="str">
            <v>MAC GRAYSON</v>
          </cell>
        </row>
        <row r="2468">
          <cell r="A2468" t="str">
            <v>MAC REEDnatural</v>
          </cell>
          <cell r="I2468" t="str">
            <v>100% солома Рафия</v>
          </cell>
          <cell r="W2468" t="str">
            <v>MAC REED</v>
          </cell>
        </row>
        <row r="2469">
          <cell r="A2469" t="str">
            <v>MAC KINYpanther</v>
          </cell>
          <cell r="I2469" t="str">
            <v>91% полипропилен - 9% полиэстер</v>
          </cell>
          <cell r="W2469" t="str">
            <v>MAC KINY</v>
          </cell>
        </row>
        <row r="2470">
          <cell r="A2470" t="str">
            <v>MAC TARKINnatural</v>
          </cell>
          <cell r="I2470" t="str">
            <v>45% бумага - 35% полипропилен - 20% полиэстер</v>
          </cell>
          <cell r="W2470" t="str">
            <v>MAC TARKIN</v>
          </cell>
        </row>
        <row r="2471">
          <cell r="A2471" t="str">
            <v>BOATER 005beige</v>
          </cell>
          <cell r="I2471" t="str">
            <v>100% солома</v>
          </cell>
          <cell r="W2471" t="str">
            <v>BOATER 005</v>
          </cell>
        </row>
        <row r="2472">
          <cell r="A2472" t="str">
            <v>BOATER 005beige</v>
          </cell>
          <cell r="I2472" t="str">
            <v>100% солома</v>
          </cell>
          <cell r="W2472" t="str">
            <v>BOATER 005</v>
          </cell>
        </row>
        <row r="2473">
          <cell r="A2473" t="str">
            <v>BOATER 005beige</v>
          </cell>
          <cell r="I2473" t="str">
            <v>100% солома</v>
          </cell>
          <cell r="W2473" t="str">
            <v>BOATER 005</v>
          </cell>
        </row>
        <row r="2474">
          <cell r="A2474" t="str">
            <v>BOATER 005beige</v>
          </cell>
          <cell r="I2474" t="str">
            <v>100% солома</v>
          </cell>
          <cell r="W2474" t="str">
            <v>BOATER 005</v>
          </cell>
        </row>
        <row r="2475">
          <cell r="A2475" t="str">
            <v>CONQUEST 027orange</v>
          </cell>
          <cell r="I2475" t="str">
            <v>100% солома</v>
          </cell>
          <cell r="W2475" t="str">
            <v>CONQUEST 027</v>
          </cell>
        </row>
        <row r="2476">
          <cell r="A2476" t="str">
            <v>CONQUEST 029blue</v>
          </cell>
          <cell r="I2476" t="str">
            <v>100% солома</v>
          </cell>
          <cell r="W2476" t="str">
            <v>CONQUEST 029</v>
          </cell>
        </row>
        <row r="2477">
          <cell r="A2477" t="str">
            <v>QUEEN JUNGLEblack</v>
          </cell>
          <cell r="I2477" t="str">
            <v>100% солома Рафия</v>
          </cell>
          <cell r="W2477" t="str">
            <v>QUEEN JUNGLE</v>
          </cell>
        </row>
        <row r="2478">
          <cell r="A2478" t="str">
            <v>MAC ORGANAbeige</v>
          </cell>
          <cell r="I2478" t="str">
            <v>100% полипропилен</v>
          </cell>
          <cell r="W2478" t="str">
            <v>MAC ORGANA</v>
          </cell>
        </row>
        <row r="2479">
          <cell r="A2479" t="str">
            <v>QUEEN SYRRANblue</v>
          </cell>
          <cell r="I2479" t="str">
            <v>100% солома</v>
          </cell>
          <cell r="W2479" t="str">
            <v>QUEEN SYRRAN</v>
          </cell>
        </row>
        <row r="2480">
          <cell r="A2480" t="str">
            <v>QUEEN SYRRANblue</v>
          </cell>
          <cell r="I2480" t="str">
            <v>100% солома</v>
          </cell>
          <cell r="W2480" t="str">
            <v>QUEEN SYRRAN</v>
          </cell>
        </row>
        <row r="2481">
          <cell r="A2481" t="str">
            <v>QUEEN AMApink</v>
          </cell>
          <cell r="I2481" t="str">
            <v>45% бумага - 35% полипропилен - 20% полиэстер</v>
          </cell>
          <cell r="W2481" t="str">
            <v>QUEEN AMA</v>
          </cell>
        </row>
        <row r="2482">
          <cell r="A2482" t="str">
            <v>CARTER 007beige</v>
          </cell>
          <cell r="I2482" t="str">
            <v>100% хлопок</v>
          </cell>
          <cell r="W2482" t="str">
            <v>CARTER 007</v>
          </cell>
        </row>
        <row r="2483">
          <cell r="A2483" t="str">
            <v>CARTER 007beige</v>
          </cell>
          <cell r="I2483" t="str">
            <v>100% хлопок</v>
          </cell>
          <cell r="W2483" t="str">
            <v>CARTER 007</v>
          </cell>
        </row>
        <row r="2484">
          <cell r="A2484" t="str">
            <v>CARTER 007beige</v>
          </cell>
          <cell r="I2484" t="str">
            <v>100% хлопок</v>
          </cell>
          <cell r="W2484" t="str">
            <v>CARTER 007</v>
          </cell>
        </row>
        <row r="2485">
          <cell r="A2485" t="str">
            <v>CARTER 007beige</v>
          </cell>
          <cell r="I2485" t="str">
            <v>100% хлопок</v>
          </cell>
          <cell r="W2485" t="str">
            <v>CARTER 007</v>
          </cell>
        </row>
        <row r="2486">
          <cell r="A2486" t="str">
            <v>TECH 4208black</v>
          </cell>
          <cell r="I2486" t="str">
            <v>100% полиэстер</v>
          </cell>
          <cell r="W2486" t="str">
            <v>TECH 4208</v>
          </cell>
        </row>
        <row r="2487">
          <cell r="A2487" t="str">
            <v>CARDINALblack</v>
          </cell>
          <cell r="I2487" t="str">
            <v>46% полиэстер - 30% хлопок - 20% полиуретан - 4% эластан</v>
          </cell>
          <cell r="W2487" t="str">
            <v>CARDINAL</v>
          </cell>
        </row>
        <row r="2488">
          <cell r="A2488" t="str">
            <v>CARDINALblack</v>
          </cell>
          <cell r="I2488" t="str">
            <v>46% полиэстер - 30% хлопок - 20% полиуретан - 4% эластан</v>
          </cell>
          <cell r="W2488" t="str">
            <v>CARDINAL</v>
          </cell>
        </row>
        <row r="2489">
          <cell r="A2489" t="str">
            <v>CARDINALblue</v>
          </cell>
          <cell r="I2489" t="str">
            <v>46% полиэстер - 30% хлопок - 20% полиуретан - 4% эластан</v>
          </cell>
          <cell r="W2489" t="str">
            <v>CARDINAL</v>
          </cell>
        </row>
        <row r="2490">
          <cell r="A2490" t="str">
            <v>CARDINALblue</v>
          </cell>
          <cell r="I2490" t="str">
            <v>46% полиэстер - 30% хлопок - 20% полиуретан - 4% эластан</v>
          </cell>
          <cell r="W2490" t="str">
            <v>CARDINAL</v>
          </cell>
        </row>
        <row r="2491">
          <cell r="A2491" t="str">
            <v>CARDINALgrey</v>
          </cell>
          <cell r="I2491" t="str">
            <v>46% полиэстер - 30% хлопок - 20% полиуретан - 4% эластан</v>
          </cell>
          <cell r="W2491" t="str">
            <v>CARDINAL</v>
          </cell>
        </row>
        <row r="2492">
          <cell r="A2492" t="str">
            <v>CARDINALgrey</v>
          </cell>
          <cell r="I2492" t="str">
            <v>46% полиэстер - 30% хлопок - 20% полиуретан - 4% эластан</v>
          </cell>
          <cell r="W2492" t="str">
            <v>CARDINAL</v>
          </cell>
        </row>
        <row r="2493">
          <cell r="A2493" t="str">
            <v>CASSICANblack</v>
          </cell>
          <cell r="I2493" t="str">
            <v>100% хлопок / подклад: 100% полиэстер</v>
          </cell>
          <cell r="W2493" t="str">
            <v>CASSICAN</v>
          </cell>
        </row>
        <row r="2494">
          <cell r="A2494" t="str">
            <v>CASSICANblack</v>
          </cell>
          <cell r="I2494" t="str">
            <v>100% хлопок / подклад: 100% полиэстер</v>
          </cell>
          <cell r="W2494" t="str">
            <v>CASSICAN</v>
          </cell>
        </row>
        <row r="2495">
          <cell r="A2495" t="str">
            <v>CASSICANblue</v>
          </cell>
          <cell r="I2495" t="str">
            <v>100% хлопок</v>
          </cell>
          <cell r="W2495" t="str">
            <v>CASSICAN</v>
          </cell>
        </row>
        <row r="2496">
          <cell r="A2496" t="str">
            <v>CASSICANblue</v>
          </cell>
          <cell r="I2496" t="str">
            <v>100% хлопок</v>
          </cell>
          <cell r="W2496" t="str">
            <v>CASSICAN</v>
          </cell>
        </row>
        <row r="2497">
          <cell r="A2497" t="str">
            <v>CASSICANgreen</v>
          </cell>
          <cell r="I2497" t="str">
            <v>100% хлопок</v>
          </cell>
          <cell r="W2497" t="str">
            <v>CASSICAN</v>
          </cell>
        </row>
        <row r="2498">
          <cell r="A2498" t="str">
            <v>CASSICANgreen</v>
          </cell>
          <cell r="I2498" t="str">
            <v>100% хлопок</v>
          </cell>
          <cell r="W2498" t="str">
            <v>CASSICAN</v>
          </cell>
        </row>
        <row r="2499">
          <cell r="A2499" t="str">
            <v>CASSICANgrey</v>
          </cell>
          <cell r="I2499" t="str">
            <v>100% хлопок</v>
          </cell>
          <cell r="W2499" t="str">
            <v>CASSICAN</v>
          </cell>
        </row>
        <row r="2500">
          <cell r="A2500" t="str">
            <v>CASSICANgrey</v>
          </cell>
          <cell r="I2500" t="str">
            <v>100% хлопок</v>
          </cell>
          <cell r="W2500" t="str">
            <v>CASSICAN</v>
          </cell>
        </row>
        <row r="2501">
          <cell r="A2501" t="str">
            <v>FULMARblack</v>
          </cell>
          <cell r="I2501" t="str">
            <v>70% хлопок - 30% полиуретан</v>
          </cell>
          <cell r="W2501" t="str">
            <v>FULMAR</v>
          </cell>
        </row>
        <row r="2502">
          <cell r="A2502" t="str">
            <v>FULMARblack</v>
          </cell>
          <cell r="I2502" t="str">
            <v>70% хлопок - 30% полиуретан</v>
          </cell>
          <cell r="W2502" t="str">
            <v>FULMAR</v>
          </cell>
        </row>
        <row r="2503">
          <cell r="A2503" t="str">
            <v>FULMARblue</v>
          </cell>
          <cell r="I2503" t="str">
            <v>70% хлопок - 30% полиуретан</v>
          </cell>
          <cell r="W2503" t="str">
            <v>FULMAR</v>
          </cell>
        </row>
        <row r="2504">
          <cell r="A2504" t="str">
            <v>FULMARblue</v>
          </cell>
          <cell r="I2504" t="str">
            <v>70% хлопок - 30% полиуретан</v>
          </cell>
          <cell r="W2504" t="str">
            <v>FULMAR</v>
          </cell>
        </row>
        <row r="2505">
          <cell r="A2505" t="str">
            <v>FULMARgrey</v>
          </cell>
          <cell r="I2505" t="str">
            <v>70% хлопок - 30% полиуретан</v>
          </cell>
          <cell r="W2505" t="str">
            <v>FULMAR</v>
          </cell>
        </row>
        <row r="2506">
          <cell r="A2506" t="str">
            <v>BERET 003taupe</v>
          </cell>
          <cell r="I2506" t="str">
            <v>50% шерсть - 50% полиэстер</v>
          </cell>
          <cell r="W2506" t="str">
            <v>BERET 003</v>
          </cell>
        </row>
        <row r="2507">
          <cell r="A2507" t="str">
            <v>BERET 003taupe</v>
          </cell>
          <cell r="I2507" t="str">
            <v>50% шерсть - 50% полиэстер</v>
          </cell>
          <cell r="W2507" t="str">
            <v>BERET 003</v>
          </cell>
        </row>
        <row r="2508">
          <cell r="A2508" t="str">
            <v>JUSTIN 8185pink</v>
          </cell>
          <cell r="I2508" t="str">
            <v>70% акрил - 30% шерсть</v>
          </cell>
          <cell r="W2508" t="str">
            <v>JUSTIN 8185</v>
          </cell>
        </row>
        <row r="2509">
          <cell r="A2509" t="str">
            <v>ADVANCER 006blue</v>
          </cell>
          <cell r="I2509" t="str">
            <v>100% шерсть</v>
          </cell>
          <cell r="W2509" t="str">
            <v>ADVANCER 006</v>
          </cell>
        </row>
        <row r="2510">
          <cell r="A2510" t="str">
            <v>ADVANCER 006orange</v>
          </cell>
          <cell r="I2510" t="str">
            <v>100% шерсть</v>
          </cell>
          <cell r="W2510" t="str">
            <v>ADVANCER 006</v>
          </cell>
        </row>
        <row r="2511">
          <cell r="A2511" t="str">
            <v>ADVANCER 010black</v>
          </cell>
          <cell r="I2511" t="str">
            <v>100% шерсть</v>
          </cell>
          <cell r="W2511" t="str">
            <v>ADVANCER 010</v>
          </cell>
        </row>
        <row r="2512">
          <cell r="A2512" t="str">
            <v>ADVANCER 010black</v>
          </cell>
          <cell r="I2512" t="str">
            <v>100% шерсть</v>
          </cell>
          <cell r="W2512" t="str">
            <v>ADVANCER 010</v>
          </cell>
        </row>
        <row r="2513">
          <cell r="A2513" t="str">
            <v>ADVANCER 010red</v>
          </cell>
          <cell r="I2513" t="str">
            <v>100% шерсть</v>
          </cell>
          <cell r="W2513" t="str">
            <v>ADVANCER 010</v>
          </cell>
        </row>
        <row r="2514">
          <cell r="A2514" t="str">
            <v>ADVANCER 010red</v>
          </cell>
          <cell r="I2514" t="str">
            <v>100% шерсть</v>
          </cell>
          <cell r="W2514" t="str">
            <v>ADVANCER 010</v>
          </cell>
        </row>
        <row r="2515">
          <cell r="A2515" t="str">
            <v>ADVANCER 010red</v>
          </cell>
          <cell r="I2515" t="str">
            <v>100% шерсть</v>
          </cell>
          <cell r="W2515" t="str">
            <v>ADVANCER 010</v>
          </cell>
        </row>
        <row r="2516">
          <cell r="A2516" t="str">
            <v>ADVANCER 010red</v>
          </cell>
          <cell r="I2516" t="str">
            <v>100% шерсть</v>
          </cell>
          <cell r="W2516" t="str">
            <v>ADVANCER 010</v>
          </cell>
        </row>
        <row r="2517">
          <cell r="A2517" t="str">
            <v>ADVANCER 010red</v>
          </cell>
          <cell r="I2517" t="str">
            <v>100% шерсть</v>
          </cell>
          <cell r="W2517" t="str">
            <v>ADVANCER 010</v>
          </cell>
        </row>
        <row r="2518">
          <cell r="A2518" t="str">
            <v>ALBORANbrown</v>
          </cell>
          <cell r="I2518" t="str">
            <v>100% шерсть</v>
          </cell>
          <cell r="W2518" t="str">
            <v>ALBORAN</v>
          </cell>
        </row>
        <row r="2519">
          <cell r="A2519" t="str">
            <v>ALBORANbrown</v>
          </cell>
          <cell r="I2519" t="str">
            <v>100% шерсть</v>
          </cell>
          <cell r="W2519" t="str">
            <v>ALBORAN</v>
          </cell>
        </row>
        <row r="2520">
          <cell r="A2520" t="str">
            <v>ALBORANbrown</v>
          </cell>
          <cell r="I2520" t="str">
            <v>100% шерсть</v>
          </cell>
          <cell r="W2520" t="str">
            <v>ALBORAN</v>
          </cell>
        </row>
        <row r="2521">
          <cell r="A2521" t="str">
            <v>ALBORANbrown</v>
          </cell>
          <cell r="I2521" t="str">
            <v>100% шерсть</v>
          </cell>
          <cell r="W2521" t="str">
            <v>ALBORAN</v>
          </cell>
        </row>
        <row r="2522">
          <cell r="A2522" t="str">
            <v>ALBORANbrown</v>
          </cell>
          <cell r="I2522" t="str">
            <v>100% шерсть</v>
          </cell>
          <cell r="W2522" t="str">
            <v>ALBORAN</v>
          </cell>
        </row>
        <row r="2523">
          <cell r="A2523" t="str">
            <v>ALBORANbrown</v>
          </cell>
          <cell r="I2523" t="str">
            <v>100% шерсть</v>
          </cell>
          <cell r="W2523" t="str">
            <v>ALBORAN</v>
          </cell>
        </row>
        <row r="2524">
          <cell r="A2524" t="str">
            <v>BARBEAUgrey</v>
          </cell>
          <cell r="I2524" t="str">
            <v>50% шерсть - 50% полиэстер</v>
          </cell>
          <cell r="W2524" t="str">
            <v>BARBEAU</v>
          </cell>
        </row>
        <row r="2525">
          <cell r="A2525" t="str">
            <v>BARBEAUgrey</v>
          </cell>
          <cell r="I2525" t="str">
            <v>50% шерсть - 50% полиэстер</v>
          </cell>
          <cell r="W2525" t="str">
            <v>BARBEAU</v>
          </cell>
        </row>
        <row r="2526">
          <cell r="A2526" t="str">
            <v>BARBEAUgrey</v>
          </cell>
          <cell r="I2526" t="str">
            <v>50% шерсть - 50% полиэстер</v>
          </cell>
          <cell r="W2526" t="str">
            <v>BARBEAU</v>
          </cell>
        </row>
        <row r="2527">
          <cell r="A2527" t="str">
            <v>BARBEAUgrey</v>
          </cell>
          <cell r="I2527" t="str">
            <v>50% шерсть - 50% полиэстер</v>
          </cell>
          <cell r="W2527" t="str">
            <v>BARBEAU</v>
          </cell>
        </row>
        <row r="2528">
          <cell r="A2528" t="str">
            <v>BARENTSblue</v>
          </cell>
          <cell r="I2528" t="str">
            <v>100% шерсть / подклад: 100% полиэстер</v>
          </cell>
          <cell r="W2528" t="str">
            <v>BARENTS</v>
          </cell>
        </row>
        <row r="2529">
          <cell r="A2529" t="str">
            <v>BARENTSblue</v>
          </cell>
          <cell r="I2529" t="str">
            <v>100% шерсть / подклад: 100% полиэстер</v>
          </cell>
          <cell r="W2529" t="str">
            <v>BARENTS</v>
          </cell>
        </row>
        <row r="2530">
          <cell r="A2530" t="str">
            <v>BARENTSblue</v>
          </cell>
          <cell r="I2530" t="str">
            <v>100% шерсть / подклад: 100% полиэстер</v>
          </cell>
          <cell r="W2530" t="str">
            <v>BARENTS</v>
          </cell>
        </row>
        <row r="2531">
          <cell r="A2531" t="str">
            <v>BARENTSblue</v>
          </cell>
          <cell r="I2531" t="str">
            <v>100% шерсть / подклад: 100% полиэстер</v>
          </cell>
          <cell r="W2531" t="str">
            <v>BARENTS</v>
          </cell>
        </row>
        <row r="2532">
          <cell r="A2532" t="str">
            <v>BARENTSblue</v>
          </cell>
          <cell r="I2532" t="str">
            <v>100% шерсть / подклад: 100% полиэстер</v>
          </cell>
          <cell r="W2532" t="str">
            <v>BARENTS</v>
          </cell>
        </row>
        <row r="2533">
          <cell r="A2533" t="str">
            <v>BARENTSblue</v>
          </cell>
          <cell r="I2533" t="str">
            <v>100% шерсть / подклад: 100% полиэстер</v>
          </cell>
          <cell r="W2533" t="str">
            <v>BARENTS</v>
          </cell>
        </row>
        <row r="2534">
          <cell r="A2534" t="str">
            <v>BARENTSblue</v>
          </cell>
          <cell r="I2534" t="str">
            <v>100% шерсть / подклад: 100% полиэстер</v>
          </cell>
          <cell r="W2534" t="str">
            <v>BARENTS</v>
          </cell>
        </row>
        <row r="2535">
          <cell r="A2535" t="str">
            <v>BENTLEYbrown</v>
          </cell>
          <cell r="I2535" t="str">
            <v>40% акрил - 25% шерсть - 35% полиэстер</v>
          </cell>
          <cell r="W2535" t="str">
            <v>BENTLEY</v>
          </cell>
        </row>
        <row r="2536">
          <cell r="A2536" t="str">
            <v>BENTLEYbrown</v>
          </cell>
          <cell r="I2536" t="str">
            <v>40% акрил - 25% шерсть - 35% полиэстер</v>
          </cell>
          <cell r="W2536" t="str">
            <v>BENTLEY</v>
          </cell>
        </row>
        <row r="2537">
          <cell r="A2537" t="str">
            <v>BENTLEYbrown</v>
          </cell>
          <cell r="I2537" t="str">
            <v>40% акрил - 25% шерсть - 35% полиэстер</v>
          </cell>
          <cell r="W2537" t="str">
            <v>BENTLEY</v>
          </cell>
        </row>
        <row r="2538">
          <cell r="A2538" t="str">
            <v>BENTLEYbrown</v>
          </cell>
          <cell r="I2538" t="str">
            <v>40% акрил - 25% шерсть - 35% полиэстер</v>
          </cell>
          <cell r="W2538" t="str">
            <v>BENTLEY</v>
          </cell>
        </row>
        <row r="2539">
          <cell r="A2539" t="str">
            <v>BENTLEYbrown</v>
          </cell>
          <cell r="I2539" t="str">
            <v>40% акрил - 25% шерсть - 35% полиэстер</v>
          </cell>
          <cell r="W2539" t="str">
            <v>BENTLEY</v>
          </cell>
        </row>
        <row r="2540">
          <cell r="A2540" t="str">
            <v>BOXER 003brown</v>
          </cell>
          <cell r="I2540" t="str">
            <v>100% шерсть</v>
          </cell>
          <cell r="W2540" t="str">
            <v>BOXER 003</v>
          </cell>
        </row>
        <row r="2541">
          <cell r="A2541" t="str">
            <v>CELTICblue</v>
          </cell>
          <cell r="I2541" t="str">
            <v>100% шерсть</v>
          </cell>
          <cell r="W2541" t="str">
            <v>CELTIC</v>
          </cell>
        </row>
        <row r="2542">
          <cell r="A2542" t="str">
            <v>CELTICblue</v>
          </cell>
          <cell r="I2542" t="str">
            <v>100% шерсть</v>
          </cell>
          <cell r="W2542" t="str">
            <v>CELTIC</v>
          </cell>
        </row>
        <row r="2543">
          <cell r="A2543" t="str">
            <v>CELTICblue</v>
          </cell>
          <cell r="I2543" t="str">
            <v>100% шерсть</v>
          </cell>
          <cell r="W2543" t="str">
            <v>CELTIC</v>
          </cell>
        </row>
        <row r="2544">
          <cell r="A2544" t="str">
            <v>CELTICblue</v>
          </cell>
          <cell r="I2544" t="str">
            <v>100% шерсть</v>
          </cell>
          <cell r="W2544" t="str">
            <v>CELTIC</v>
          </cell>
        </row>
        <row r="2545">
          <cell r="A2545" t="str">
            <v>CELTICblue</v>
          </cell>
          <cell r="I2545" t="str">
            <v>100% шерсть</v>
          </cell>
          <cell r="W2545" t="str">
            <v>CELTIC</v>
          </cell>
        </row>
        <row r="2546">
          <cell r="A2546" t="str">
            <v>CELTICblue</v>
          </cell>
          <cell r="I2546" t="str">
            <v>100% шерсть</v>
          </cell>
          <cell r="W2546" t="str">
            <v>CELTIC</v>
          </cell>
        </row>
        <row r="2547">
          <cell r="A2547" t="str">
            <v>CELTICblue</v>
          </cell>
          <cell r="I2547" t="str">
            <v>100% шерсть</v>
          </cell>
          <cell r="W2547" t="str">
            <v>CELTIC</v>
          </cell>
        </row>
        <row r="2548">
          <cell r="A2548" t="str">
            <v>CELTICred</v>
          </cell>
          <cell r="I2548" t="str">
            <v>100% шерсть</v>
          </cell>
          <cell r="W2548" t="str">
            <v>CELTIC</v>
          </cell>
        </row>
        <row r="2549">
          <cell r="A2549" t="str">
            <v>CELTICred</v>
          </cell>
          <cell r="I2549" t="str">
            <v>100% шерсть</v>
          </cell>
          <cell r="W2549" t="str">
            <v>CELTIC</v>
          </cell>
        </row>
        <row r="2550">
          <cell r="A2550" t="str">
            <v>CELTICred</v>
          </cell>
          <cell r="I2550" t="str">
            <v>100% шерсть</v>
          </cell>
          <cell r="W2550" t="str">
            <v>CELTIC</v>
          </cell>
        </row>
        <row r="2551">
          <cell r="A2551" t="str">
            <v>CELTICred</v>
          </cell>
          <cell r="I2551" t="str">
            <v>100% шерсть</v>
          </cell>
          <cell r="W2551" t="str">
            <v>CELTIC</v>
          </cell>
        </row>
        <row r="2552">
          <cell r="A2552" t="str">
            <v>CELTICred</v>
          </cell>
          <cell r="I2552" t="str">
            <v>100% шерсть</v>
          </cell>
          <cell r="W2552" t="str">
            <v>CELTIC</v>
          </cell>
        </row>
        <row r="2553">
          <cell r="A2553" t="str">
            <v>CELTICred</v>
          </cell>
          <cell r="I2553" t="str">
            <v>100% шерсть</v>
          </cell>
          <cell r="W2553" t="str">
            <v>CELTIC</v>
          </cell>
        </row>
        <row r="2554">
          <cell r="A2554" t="str">
            <v>CELTICred</v>
          </cell>
          <cell r="I2554" t="str">
            <v>100% шерсть</v>
          </cell>
          <cell r="W2554" t="str">
            <v>CELTIC</v>
          </cell>
        </row>
        <row r="2555">
          <cell r="A2555" t="str">
            <v>DARWINblue</v>
          </cell>
          <cell r="I2555" t="str">
            <v>100% шерсть</v>
          </cell>
          <cell r="W2555" t="str">
            <v>DARWIN</v>
          </cell>
        </row>
        <row r="2556">
          <cell r="A2556" t="str">
            <v>DARWINblue</v>
          </cell>
          <cell r="I2556" t="str">
            <v>100% шерсть</v>
          </cell>
          <cell r="W2556" t="str">
            <v>DARWIN</v>
          </cell>
        </row>
        <row r="2557">
          <cell r="A2557" t="str">
            <v>DARWINblue</v>
          </cell>
          <cell r="I2557" t="str">
            <v>100% шерсть</v>
          </cell>
          <cell r="W2557" t="str">
            <v>DARWIN</v>
          </cell>
        </row>
        <row r="2558">
          <cell r="A2558" t="str">
            <v>DARWINblue</v>
          </cell>
          <cell r="I2558" t="str">
            <v>100% шерсть</v>
          </cell>
          <cell r="W2558" t="str">
            <v>DARWIN</v>
          </cell>
        </row>
        <row r="2559">
          <cell r="A2559" t="str">
            <v>DARWINblue</v>
          </cell>
          <cell r="I2559" t="str">
            <v>100% шерсть</v>
          </cell>
          <cell r="W2559" t="str">
            <v>DARWIN</v>
          </cell>
        </row>
        <row r="2560">
          <cell r="A2560" t="str">
            <v>DARWINbrown</v>
          </cell>
          <cell r="I2560" t="str">
            <v>100% шерсть</v>
          </cell>
          <cell r="W2560" t="str">
            <v>DARWIN</v>
          </cell>
        </row>
        <row r="2561">
          <cell r="A2561" t="str">
            <v>DARWINbrown</v>
          </cell>
          <cell r="I2561" t="str">
            <v>100% шерсть</v>
          </cell>
          <cell r="W2561" t="str">
            <v>DARWIN</v>
          </cell>
        </row>
        <row r="2562">
          <cell r="A2562" t="str">
            <v>DARWINbrown</v>
          </cell>
          <cell r="I2562" t="str">
            <v>100% шерсть</v>
          </cell>
          <cell r="W2562" t="str">
            <v>DARWIN</v>
          </cell>
        </row>
        <row r="2563">
          <cell r="A2563" t="str">
            <v>DARWINbrown</v>
          </cell>
          <cell r="I2563" t="str">
            <v>100% шерсть</v>
          </cell>
          <cell r="W2563" t="str">
            <v>DARWIN</v>
          </cell>
        </row>
        <row r="2564">
          <cell r="A2564" t="str">
            <v>DARWINbrown</v>
          </cell>
          <cell r="I2564" t="str">
            <v>100% шерсть</v>
          </cell>
          <cell r="W2564" t="str">
            <v>DARWIN</v>
          </cell>
        </row>
        <row r="2565">
          <cell r="A2565" t="str">
            <v>DUKE 8black</v>
          </cell>
          <cell r="I2565" t="str">
            <v>100% натуральная кожа</v>
          </cell>
          <cell r="W2565" t="str">
            <v>DUKE 8</v>
          </cell>
        </row>
        <row r="2566">
          <cell r="A2566" t="str">
            <v>DUKE 8black</v>
          </cell>
          <cell r="I2566" t="str">
            <v>100% натуральная кожа</v>
          </cell>
          <cell r="W2566" t="str">
            <v>DUKE 8</v>
          </cell>
        </row>
        <row r="2567">
          <cell r="A2567" t="str">
            <v>DUKE 8black</v>
          </cell>
          <cell r="I2567" t="str">
            <v>100% натуральная кожа</v>
          </cell>
          <cell r="W2567" t="str">
            <v>DUKE 8</v>
          </cell>
        </row>
        <row r="2568">
          <cell r="A2568" t="str">
            <v>DUKE 8black</v>
          </cell>
          <cell r="I2568" t="str">
            <v>100% натуральная кожа</v>
          </cell>
          <cell r="W2568" t="str">
            <v>DUKE 8</v>
          </cell>
        </row>
        <row r="2569">
          <cell r="A2569" t="str">
            <v>DUKE 8black</v>
          </cell>
          <cell r="I2569" t="str">
            <v>100% натуральная кожа</v>
          </cell>
          <cell r="W2569" t="str">
            <v>DUKE 8</v>
          </cell>
        </row>
        <row r="2570">
          <cell r="A2570" t="str">
            <v>DUKE 8brown</v>
          </cell>
          <cell r="I2570" t="str">
            <v>100% натуральная кожа</v>
          </cell>
          <cell r="W2570" t="str">
            <v>DUKE 8</v>
          </cell>
        </row>
        <row r="2571">
          <cell r="A2571" t="str">
            <v>DUKE 8brown</v>
          </cell>
          <cell r="I2571" t="str">
            <v>100% натуральная кожа</v>
          </cell>
          <cell r="W2571" t="str">
            <v>DUKE 8</v>
          </cell>
        </row>
        <row r="2572">
          <cell r="A2572" t="str">
            <v>DUKE 8brown</v>
          </cell>
          <cell r="I2572" t="str">
            <v>100% натуральная кожа</v>
          </cell>
          <cell r="W2572" t="str">
            <v>DUKE 8</v>
          </cell>
        </row>
        <row r="2573">
          <cell r="A2573" t="str">
            <v>DUKE 8brown</v>
          </cell>
          <cell r="I2573" t="str">
            <v>100% натуральная кожа</v>
          </cell>
          <cell r="W2573" t="str">
            <v>DUKE 8</v>
          </cell>
        </row>
        <row r="2574">
          <cell r="A2574" t="str">
            <v>DUKE 8brown</v>
          </cell>
          <cell r="I2574" t="str">
            <v>100% натуральная кожа</v>
          </cell>
          <cell r="W2574" t="str">
            <v>DUKE 8</v>
          </cell>
        </row>
        <row r="2575">
          <cell r="A2575" t="str">
            <v>DUKE 8cognac</v>
          </cell>
          <cell r="I2575" t="str">
            <v>100% натуральная кожа</v>
          </cell>
          <cell r="W2575" t="str">
            <v>DUKE 8</v>
          </cell>
        </row>
        <row r="2576">
          <cell r="A2576" t="str">
            <v>DUKE 8cognac</v>
          </cell>
          <cell r="I2576" t="str">
            <v>100% натуральная кожа</v>
          </cell>
          <cell r="W2576" t="str">
            <v>DUKE 8</v>
          </cell>
        </row>
        <row r="2577">
          <cell r="A2577" t="str">
            <v>DUKE 8cognac</v>
          </cell>
          <cell r="I2577" t="str">
            <v>100% натуральная кожа</v>
          </cell>
          <cell r="W2577" t="str">
            <v>DUKE 8</v>
          </cell>
        </row>
        <row r="2578">
          <cell r="A2578" t="str">
            <v>DUKE 8cognac</v>
          </cell>
          <cell r="I2578" t="str">
            <v>100% натуральная кожа</v>
          </cell>
          <cell r="W2578" t="str">
            <v>DUKE 8</v>
          </cell>
        </row>
        <row r="2579">
          <cell r="A2579" t="str">
            <v>DUKE 8cognac</v>
          </cell>
          <cell r="I2579" t="str">
            <v>100% натуральная кожа</v>
          </cell>
          <cell r="W2579" t="str">
            <v>DUKE 8</v>
          </cell>
        </row>
        <row r="2580">
          <cell r="A2580" t="str">
            <v>DUKE SIXblack</v>
          </cell>
          <cell r="I2580" t="str">
            <v>100% натуральная кожа / подклад: 100% полиэстер</v>
          </cell>
          <cell r="W2580" t="str">
            <v>DUKE SIX</v>
          </cell>
        </row>
        <row r="2581">
          <cell r="A2581" t="str">
            <v>DUKE SIXblack</v>
          </cell>
          <cell r="I2581" t="str">
            <v>100% натуральная кожа / подклад: 100% полиэстер</v>
          </cell>
          <cell r="W2581" t="str">
            <v>DUKE SIX</v>
          </cell>
        </row>
        <row r="2582">
          <cell r="A2582" t="str">
            <v>DUKE SIXblack</v>
          </cell>
          <cell r="I2582" t="str">
            <v>100% натуральная кожа / подклад: 100% полиэстер</v>
          </cell>
          <cell r="W2582" t="str">
            <v>DUKE SIX</v>
          </cell>
        </row>
        <row r="2583">
          <cell r="A2583" t="str">
            <v>DUKE SIXblack</v>
          </cell>
          <cell r="I2583" t="str">
            <v>100% натуральная кожа / подклад: 100% полиэстер</v>
          </cell>
          <cell r="W2583" t="str">
            <v>DUKE SIX</v>
          </cell>
        </row>
        <row r="2584">
          <cell r="A2584" t="str">
            <v>DUKE SIXblack</v>
          </cell>
          <cell r="I2584" t="str">
            <v>100% натуральная кожа / подклад: 100% полиэстер</v>
          </cell>
          <cell r="W2584" t="str">
            <v>DUKE SIX</v>
          </cell>
        </row>
        <row r="2585">
          <cell r="A2585" t="str">
            <v>DUKE SIXbrown</v>
          </cell>
          <cell r="I2585" t="str">
            <v>100% натуральная кожа</v>
          </cell>
          <cell r="W2585" t="str">
            <v>DUKE SIX</v>
          </cell>
        </row>
        <row r="2586">
          <cell r="A2586" t="str">
            <v>DUKE SIXbrown</v>
          </cell>
          <cell r="I2586" t="str">
            <v>100% натуральная кожа</v>
          </cell>
          <cell r="W2586" t="str">
            <v>DUKE SIX</v>
          </cell>
        </row>
        <row r="2587">
          <cell r="A2587" t="str">
            <v>DUKE SIXbrown</v>
          </cell>
          <cell r="I2587" t="str">
            <v>100% натуральная кожа</v>
          </cell>
          <cell r="W2587" t="str">
            <v>DUKE SIX</v>
          </cell>
        </row>
        <row r="2588">
          <cell r="A2588" t="str">
            <v>DUKE SIXbrown</v>
          </cell>
          <cell r="I2588" t="str">
            <v>100% натуральная кожа</v>
          </cell>
          <cell r="W2588" t="str">
            <v>DUKE SIX</v>
          </cell>
        </row>
        <row r="2589">
          <cell r="A2589" t="str">
            <v>DUKE SIXbrown</v>
          </cell>
          <cell r="I2589" t="str">
            <v>100% натуральная кожа</v>
          </cell>
          <cell r="W2589" t="str">
            <v>DUKE SIX</v>
          </cell>
        </row>
        <row r="2590">
          <cell r="A2590" t="str">
            <v>DUKE SIXcognac</v>
          </cell>
          <cell r="I2590" t="str">
            <v>100% натуральная кожа</v>
          </cell>
          <cell r="W2590" t="str">
            <v>DUKE SIX</v>
          </cell>
        </row>
        <row r="2591">
          <cell r="A2591" t="str">
            <v>DUKE SIXcognac</v>
          </cell>
          <cell r="I2591" t="str">
            <v>100% натуральная кожа</v>
          </cell>
          <cell r="W2591" t="str">
            <v>DUKE SIX</v>
          </cell>
        </row>
        <row r="2592">
          <cell r="A2592" t="str">
            <v>DUKE SIXcognac</v>
          </cell>
          <cell r="I2592" t="str">
            <v>100% натуральная кожа</v>
          </cell>
          <cell r="W2592" t="str">
            <v>DUKE SIX</v>
          </cell>
        </row>
        <row r="2593">
          <cell r="A2593" t="str">
            <v>DUKE SIXcognac</v>
          </cell>
          <cell r="I2593" t="str">
            <v>100% натуральная кожа</v>
          </cell>
          <cell r="W2593" t="str">
            <v>DUKE SIX</v>
          </cell>
        </row>
        <row r="2594">
          <cell r="A2594" t="str">
            <v>DUKE SIXcognac</v>
          </cell>
          <cell r="I2594" t="str">
            <v>100% натуральная кожа</v>
          </cell>
          <cell r="W2594" t="str">
            <v>DUKE SIX</v>
          </cell>
        </row>
        <row r="2595">
          <cell r="A2595" t="str">
            <v>DUKE SIXcognac</v>
          </cell>
          <cell r="I2595" t="str">
            <v>100% натуральная кожа</v>
          </cell>
          <cell r="W2595" t="str">
            <v>DUKE SIX</v>
          </cell>
        </row>
        <row r="2596">
          <cell r="A2596" t="str">
            <v>DUKE SIX-Sblack</v>
          </cell>
          <cell r="I2596" t="str">
            <v>100% натуральная кожа / подклад: 100% полиэстер</v>
          </cell>
          <cell r="W2596" t="str">
            <v>DUKE SIX-S</v>
          </cell>
        </row>
        <row r="2597">
          <cell r="A2597" t="str">
            <v>DUKE SIX-Sblack</v>
          </cell>
          <cell r="I2597" t="str">
            <v>100% натуральная кожа / подклад: 100% полиэстер</v>
          </cell>
          <cell r="W2597" t="str">
            <v>DUKE SIX-S</v>
          </cell>
        </row>
        <row r="2598">
          <cell r="A2598" t="str">
            <v>DUKE SIX-Sblack</v>
          </cell>
          <cell r="I2598" t="str">
            <v>100% натуральная кожа / подклад: 100% полиэстер</v>
          </cell>
          <cell r="W2598" t="str">
            <v>DUKE SIX-S</v>
          </cell>
        </row>
        <row r="2599">
          <cell r="A2599" t="str">
            <v>DUKE SIX-Sblack</v>
          </cell>
          <cell r="I2599" t="str">
            <v>100% натуральная кожа / подклад: 100% полиэстер</v>
          </cell>
          <cell r="W2599" t="str">
            <v>DUKE SIX-S</v>
          </cell>
        </row>
        <row r="2600">
          <cell r="A2600" t="str">
            <v>DUKE SIX-Sblack</v>
          </cell>
          <cell r="I2600" t="str">
            <v>100% натуральная кожа / подклад: 100% полиэстер</v>
          </cell>
          <cell r="W2600" t="str">
            <v>DUKE SIX-S</v>
          </cell>
        </row>
        <row r="2601">
          <cell r="A2601" t="str">
            <v>DUKE SIX-Sblack</v>
          </cell>
          <cell r="I2601" t="str">
            <v>100% натуральная кожа / подклад: 100% полиэстер</v>
          </cell>
          <cell r="W2601" t="str">
            <v>DUKE SIX-S</v>
          </cell>
        </row>
        <row r="2602">
          <cell r="A2602" t="str">
            <v>DUKE SIX-Sblack</v>
          </cell>
          <cell r="I2602" t="str">
            <v>100% натуральная кожа / подклад: 100% полиэстер</v>
          </cell>
          <cell r="W2602" t="str">
            <v>DUKE SIX-S</v>
          </cell>
        </row>
        <row r="2603">
          <cell r="A2603" t="str">
            <v>GRASBERGcharcoal</v>
          </cell>
          <cell r="I2603" t="str">
            <v>80% шерсть - 20% полиамид / Подклад: 100% полиэстер</v>
          </cell>
          <cell r="W2603" t="str">
            <v>GRASBERG</v>
          </cell>
        </row>
        <row r="2604">
          <cell r="A2604" t="str">
            <v>GRASBERGcharcoal</v>
          </cell>
          <cell r="I2604" t="str">
            <v>80% шерсть - 20% полиамид / Подклад: 100% полиэстер</v>
          </cell>
          <cell r="W2604" t="str">
            <v>GRASBERG</v>
          </cell>
        </row>
        <row r="2605">
          <cell r="A2605" t="str">
            <v>GRASBERGcharcoal</v>
          </cell>
          <cell r="I2605" t="str">
            <v>80% шерсть - 20% полиамид / Подклад: 100% полиэстер</v>
          </cell>
          <cell r="W2605" t="str">
            <v>GRASBERG</v>
          </cell>
        </row>
        <row r="2606">
          <cell r="A2606" t="str">
            <v>GRASBERGcharcoal</v>
          </cell>
          <cell r="I2606" t="str">
            <v>80% шерсть - 20% полиамид / Подклад: 100% полиэстер</v>
          </cell>
          <cell r="W2606" t="str">
            <v>GRASBERG</v>
          </cell>
        </row>
        <row r="2607">
          <cell r="A2607" t="str">
            <v>GRASBERGcharcoal</v>
          </cell>
          <cell r="I2607" t="str">
            <v>80% шерсть - 20% полиамид / Подклад: 100% полиэстер</v>
          </cell>
          <cell r="W2607" t="str">
            <v>GRASBERG</v>
          </cell>
        </row>
        <row r="2608">
          <cell r="A2608" t="str">
            <v>GRASBERGcharcoal</v>
          </cell>
          <cell r="I2608" t="str">
            <v>80% шерсть - 20% полиамид / Подклад: 100% полиэстер</v>
          </cell>
          <cell r="W2608" t="str">
            <v>GRASBERG</v>
          </cell>
        </row>
        <row r="2609">
          <cell r="A2609" t="str">
            <v>GRASBERGcharcoal</v>
          </cell>
          <cell r="I2609" t="str">
            <v>80% шерсть - 20% полиамид / Подклад: 100% полиэстер</v>
          </cell>
          <cell r="W2609" t="str">
            <v>GRASBERG</v>
          </cell>
        </row>
        <row r="2610">
          <cell r="A2610" t="str">
            <v>HILLblue</v>
          </cell>
          <cell r="I2610" t="str">
            <v>100% шерсть / подклад: 100% полиэстер</v>
          </cell>
          <cell r="W2610" t="str">
            <v>HILL</v>
          </cell>
        </row>
        <row r="2611">
          <cell r="A2611" t="str">
            <v>HILLblue</v>
          </cell>
          <cell r="I2611" t="str">
            <v>100% шерсть / подклад: 100% полиэстер</v>
          </cell>
          <cell r="W2611" t="str">
            <v>HILL</v>
          </cell>
        </row>
        <row r="2612">
          <cell r="A2612" t="str">
            <v>HILLblue</v>
          </cell>
          <cell r="I2612" t="str">
            <v>100% шерсть / подклад: 100% полиэстер</v>
          </cell>
          <cell r="W2612" t="str">
            <v>HILL</v>
          </cell>
        </row>
        <row r="2613">
          <cell r="A2613" t="str">
            <v>HILLblue</v>
          </cell>
          <cell r="I2613" t="str">
            <v>100% шерсть / подклад: 100% полиэстер</v>
          </cell>
          <cell r="W2613" t="str">
            <v>HILL</v>
          </cell>
        </row>
        <row r="2614">
          <cell r="A2614" t="str">
            <v>HILLblue</v>
          </cell>
          <cell r="I2614" t="str">
            <v>100% шерсть / подклад: 100% полиэстер</v>
          </cell>
          <cell r="W2614" t="str">
            <v>HILL</v>
          </cell>
        </row>
        <row r="2615">
          <cell r="A2615" t="str">
            <v>HILLblue</v>
          </cell>
          <cell r="I2615" t="str">
            <v>100% шерсть / подклад: 100% полиэстер</v>
          </cell>
          <cell r="W2615" t="str">
            <v>HILL</v>
          </cell>
        </row>
        <row r="2616">
          <cell r="A2616" t="str">
            <v>HILLblue</v>
          </cell>
          <cell r="I2616" t="str">
            <v>100% шерсть / подклад: 100% полиэстер</v>
          </cell>
          <cell r="W2616" t="str">
            <v>HILL</v>
          </cell>
        </row>
        <row r="2617">
          <cell r="A2617" t="str">
            <v>HILLblue</v>
          </cell>
          <cell r="I2617" t="str">
            <v>100% шерсть / подклад: 100% полиэстер</v>
          </cell>
          <cell r="W2617" t="str">
            <v>HILL</v>
          </cell>
        </row>
        <row r="2618">
          <cell r="A2618" t="str">
            <v>HILLbrown</v>
          </cell>
          <cell r="I2618" t="str">
            <v>100% шерсть</v>
          </cell>
          <cell r="W2618" t="str">
            <v>HILL</v>
          </cell>
        </row>
        <row r="2619">
          <cell r="A2619" t="str">
            <v>HILLbrown</v>
          </cell>
          <cell r="I2619" t="str">
            <v>100% шерсть</v>
          </cell>
          <cell r="W2619" t="str">
            <v>HILL</v>
          </cell>
        </row>
        <row r="2620">
          <cell r="A2620" t="str">
            <v>HILLbrown</v>
          </cell>
          <cell r="I2620" t="str">
            <v>100% шерсть</v>
          </cell>
          <cell r="W2620" t="str">
            <v>HILL</v>
          </cell>
        </row>
        <row r="2621">
          <cell r="A2621" t="str">
            <v>HILLbrown</v>
          </cell>
          <cell r="I2621" t="str">
            <v>100% шерсть</v>
          </cell>
          <cell r="W2621" t="str">
            <v>HILL</v>
          </cell>
        </row>
        <row r="2622">
          <cell r="A2622" t="str">
            <v>HILLbrown</v>
          </cell>
          <cell r="I2622" t="str">
            <v>100% шерсть</v>
          </cell>
          <cell r="W2622" t="str">
            <v>HILL</v>
          </cell>
        </row>
        <row r="2623">
          <cell r="A2623" t="str">
            <v>HILLgrey</v>
          </cell>
          <cell r="I2623" t="str">
            <v>100% шерсть / подклад: 100% полиэстер</v>
          </cell>
          <cell r="W2623" t="str">
            <v>HILL</v>
          </cell>
        </row>
        <row r="2624">
          <cell r="A2624" t="str">
            <v>HILLgrey</v>
          </cell>
          <cell r="I2624" t="str">
            <v>100% шерсть / подклад: 100% полиэстер</v>
          </cell>
          <cell r="W2624" t="str">
            <v>HILL</v>
          </cell>
        </row>
        <row r="2625">
          <cell r="A2625" t="str">
            <v>HILLgrey</v>
          </cell>
          <cell r="I2625" t="str">
            <v>100% шерсть / подклад: 100% полиэстер</v>
          </cell>
          <cell r="W2625" t="str">
            <v>HILL</v>
          </cell>
        </row>
        <row r="2626">
          <cell r="A2626" t="str">
            <v>HILLgrey</v>
          </cell>
          <cell r="I2626" t="str">
            <v>100% шерсть / подклад: 100% полиэстер</v>
          </cell>
          <cell r="W2626" t="str">
            <v>HILL</v>
          </cell>
        </row>
        <row r="2627">
          <cell r="A2627" t="str">
            <v>HILLgrey</v>
          </cell>
          <cell r="I2627" t="str">
            <v>100% шерсть / подклад: 100% полиэстер</v>
          </cell>
          <cell r="W2627" t="str">
            <v>HILL</v>
          </cell>
        </row>
        <row r="2628">
          <cell r="A2628" t="str">
            <v>HILLgrey</v>
          </cell>
          <cell r="I2628" t="str">
            <v>100% шерсть / подклад: 100% полиэстер</v>
          </cell>
          <cell r="W2628" t="str">
            <v>HILL</v>
          </cell>
        </row>
        <row r="2629">
          <cell r="A2629" t="str">
            <v>HILLgrey</v>
          </cell>
          <cell r="I2629" t="str">
            <v>100% шерсть / подклад: 100% полиэстер</v>
          </cell>
          <cell r="W2629" t="str">
            <v>HILL</v>
          </cell>
        </row>
        <row r="2630">
          <cell r="A2630" t="str">
            <v>HILLgrey</v>
          </cell>
          <cell r="I2630" t="str">
            <v>100% шерсть / подклад: 100% полиэстер</v>
          </cell>
          <cell r="W2630" t="str">
            <v>HILL</v>
          </cell>
        </row>
        <row r="2631">
          <cell r="A2631" t="str">
            <v>KAPLANblack</v>
          </cell>
          <cell r="I2631" t="str">
            <v>95% шерсть - 5% кашемир</v>
          </cell>
          <cell r="W2631" t="str">
            <v>KAPLAN</v>
          </cell>
        </row>
        <row r="2632">
          <cell r="A2632" t="str">
            <v>KAPLANblack</v>
          </cell>
          <cell r="I2632" t="str">
            <v>95% шерсть - 5% кашемир</v>
          </cell>
          <cell r="W2632" t="str">
            <v>KAPLAN</v>
          </cell>
        </row>
        <row r="2633">
          <cell r="A2633" t="str">
            <v>KAPLANblack</v>
          </cell>
          <cell r="I2633" t="str">
            <v>95% шерсть - 5% кашемир</v>
          </cell>
          <cell r="W2633" t="str">
            <v>KAPLAN</v>
          </cell>
        </row>
        <row r="2634">
          <cell r="A2634" t="str">
            <v>KAPLANblack</v>
          </cell>
          <cell r="I2634" t="str">
            <v>95% шерсть - 5% кашемир</v>
          </cell>
          <cell r="W2634" t="str">
            <v>KAPLAN</v>
          </cell>
        </row>
        <row r="2635">
          <cell r="A2635" t="str">
            <v>KAPLANblack</v>
          </cell>
          <cell r="I2635" t="str">
            <v>95% шерсть - 5% кашемир</v>
          </cell>
          <cell r="W2635" t="str">
            <v>KAPLAN</v>
          </cell>
        </row>
        <row r="2636">
          <cell r="A2636" t="str">
            <v>KAPLANblack</v>
          </cell>
          <cell r="I2636" t="str">
            <v>95% шерсть - 5% кашемир</v>
          </cell>
          <cell r="W2636" t="str">
            <v>KAPLAN</v>
          </cell>
        </row>
        <row r="2637">
          <cell r="A2637" t="str">
            <v>KATTEGATblue</v>
          </cell>
          <cell r="I2637" t="str">
            <v>77% шерсть - 19% полиамид - 4% шелк</v>
          </cell>
          <cell r="W2637" t="str">
            <v>KATTEGAT</v>
          </cell>
        </row>
        <row r="2638">
          <cell r="A2638" t="str">
            <v>KATTEGATblue</v>
          </cell>
          <cell r="I2638" t="str">
            <v>77% шерсть - 19% полиамид - 4% шелк</v>
          </cell>
          <cell r="W2638" t="str">
            <v>KATTEGAT</v>
          </cell>
        </row>
        <row r="2639">
          <cell r="A2639" t="str">
            <v>KATTEGATblue</v>
          </cell>
          <cell r="I2639" t="str">
            <v>77% шерсть - 19% полиамид - 4% шелк</v>
          </cell>
          <cell r="W2639" t="str">
            <v>KATTEGAT</v>
          </cell>
        </row>
        <row r="2640">
          <cell r="A2640" t="str">
            <v>KATTEGATblue</v>
          </cell>
          <cell r="I2640" t="str">
            <v>77% шерсть - 19% полиамид - 4% шелк</v>
          </cell>
          <cell r="W2640" t="str">
            <v>KATTEGAT</v>
          </cell>
        </row>
        <row r="2641">
          <cell r="A2641" t="str">
            <v>KATTEGATblue</v>
          </cell>
          <cell r="I2641" t="str">
            <v>77% шерсть - 19% полиамид - 4% шелк</v>
          </cell>
          <cell r="W2641" t="str">
            <v>KATTEGAT</v>
          </cell>
        </row>
        <row r="2642">
          <cell r="A2642" t="str">
            <v>KELLARbeige</v>
          </cell>
          <cell r="I2642" t="str">
            <v>100% шерсть мериноса</v>
          </cell>
          <cell r="W2642" t="str">
            <v>KELLAR</v>
          </cell>
        </row>
        <row r="2643">
          <cell r="A2643" t="str">
            <v>KELLARbeige</v>
          </cell>
          <cell r="I2643" t="str">
            <v>100% шерсть мериноса</v>
          </cell>
          <cell r="W2643" t="str">
            <v>KELLAR</v>
          </cell>
        </row>
        <row r="2644">
          <cell r="A2644" t="str">
            <v>KELLARbeige</v>
          </cell>
          <cell r="I2644" t="str">
            <v>100% шерсть мериноса</v>
          </cell>
          <cell r="W2644" t="str">
            <v>KELLAR</v>
          </cell>
        </row>
        <row r="2645">
          <cell r="A2645" t="str">
            <v>KELLARbeige</v>
          </cell>
          <cell r="I2645" t="str">
            <v>100% шерсть мериноса</v>
          </cell>
          <cell r="W2645" t="str">
            <v>KELLAR</v>
          </cell>
        </row>
        <row r="2646">
          <cell r="A2646" t="str">
            <v>KELLARbeige</v>
          </cell>
          <cell r="I2646" t="str">
            <v>100% шерсть мериноса</v>
          </cell>
          <cell r="W2646" t="str">
            <v>KELLAR</v>
          </cell>
        </row>
        <row r="2647">
          <cell r="A2647" t="str">
            <v>KELLARbeige</v>
          </cell>
          <cell r="I2647" t="str">
            <v>100% шерсть мериноса</v>
          </cell>
          <cell r="W2647" t="str">
            <v>KELLAR</v>
          </cell>
        </row>
        <row r="2648">
          <cell r="A2648" t="str">
            <v>KING QUATTRObrown</v>
          </cell>
          <cell r="I2648" t="str">
            <v>100% натуральная кожа</v>
          </cell>
          <cell r="W2648" t="str">
            <v>KING QUATTRO</v>
          </cell>
        </row>
        <row r="2649">
          <cell r="A2649" t="str">
            <v>KING QUATTRObrown</v>
          </cell>
          <cell r="I2649" t="str">
            <v>100% натуральная кожа</v>
          </cell>
          <cell r="W2649" t="str">
            <v>KING QUATTRO</v>
          </cell>
        </row>
        <row r="2650">
          <cell r="A2650" t="str">
            <v>KING QUATTRObrown</v>
          </cell>
          <cell r="I2650" t="str">
            <v>100% натуральная кожа</v>
          </cell>
          <cell r="W2650" t="str">
            <v>KING QUATTRO</v>
          </cell>
        </row>
        <row r="2651">
          <cell r="A2651" t="str">
            <v>KING QUATTRObrown</v>
          </cell>
          <cell r="I2651" t="str">
            <v>100% натуральная кожа</v>
          </cell>
          <cell r="W2651" t="str">
            <v>KING QUATTRO</v>
          </cell>
        </row>
        <row r="2652">
          <cell r="A2652" t="str">
            <v>KING QUATTRObrown</v>
          </cell>
          <cell r="I2652" t="str">
            <v>100% натуральная кожа</v>
          </cell>
          <cell r="W2652" t="str">
            <v>KING QUATTRO</v>
          </cell>
        </row>
        <row r="2653">
          <cell r="A2653" t="str">
            <v>KING SIXbrown</v>
          </cell>
          <cell r="I2653" t="str">
            <v>100% натуральная кожа</v>
          </cell>
          <cell r="W2653" t="str">
            <v>KING SIX</v>
          </cell>
        </row>
        <row r="2654">
          <cell r="A2654" t="str">
            <v>KING SIXbrown</v>
          </cell>
          <cell r="I2654" t="str">
            <v>100% натуральная кожа</v>
          </cell>
          <cell r="W2654" t="str">
            <v>KING SIX</v>
          </cell>
        </row>
        <row r="2655">
          <cell r="A2655" t="str">
            <v>KUBORpatchwork</v>
          </cell>
          <cell r="I2655" t="str">
            <v>100% шерсть / подклад: 100% полиэстер</v>
          </cell>
          <cell r="W2655" t="str">
            <v>KUBOR</v>
          </cell>
        </row>
        <row r="2656">
          <cell r="A2656" t="str">
            <v>KUBORpatchwork</v>
          </cell>
          <cell r="I2656" t="str">
            <v>100% шерсть / подклад: 100% полиэстер</v>
          </cell>
          <cell r="W2656" t="str">
            <v>KUBOR</v>
          </cell>
        </row>
        <row r="2657">
          <cell r="A2657" t="str">
            <v>KUBORpatchwork</v>
          </cell>
          <cell r="I2657" t="str">
            <v>100% шерсть / подклад: 100% полиэстер</v>
          </cell>
          <cell r="W2657" t="str">
            <v>KUBOR</v>
          </cell>
        </row>
        <row r="2658">
          <cell r="A2658" t="str">
            <v>KUBORpatchwork</v>
          </cell>
          <cell r="I2658" t="str">
            <v>100% шерсть / подклад: 100% полиэстер</v>
          </cell>
          <cell r="W2658" t="str">
            <v>KUBOR</v>
          </cell>
        </row>
        <row r="2659">
          <cell r="A2659" t="str">
            <v>KUBORpatchwork</v>
          </cell>
          <cell r="I2659" t="str">
            <v>100% шерсть / подклад: 100% полиэстер</v>
          </cell>
          <cell r="W2659" t="str">
            <v>KUBOR</v>
          </cell>
        </row>
        <row r="2660">
          <cell r="A2660" t="str">
            <v>KUBORpatchwork</v>
          </cell>
          <cell r="I2660" t="str">
            <v>100% шерсть / подклад: 100% полиэстер</v>
          </cell>
          <cell r="W2660" t="str">
            <v>KUBOR</v>
          </cell>
        </row>
        <row r="2661">
          <cell r="A2661" t="str">
            <v>KUBORpatchwork</v>
          </cell>
          <cell r="I2661" t="str">
            <v>100% шерсть / подклад: 100% полиэстер</v>
          </cell>
          <cell r="W2661" t="str">
            <v>KUBOR</v>
          </cell>
        </row>
        <row r="2662">
          <cell r="A2662" t="str">
            <v>LISTERblack</v>
          </cell>
          <cell r="I2662" t="str">
            <v>30% шерсть - 30% полиэстер - 15% полиуретан - 25% хлопок</v>
          </cell>
          <cell r="W2662" t="str">
            <v>LISTER</v>
          </cell>
        </row>
        <row r="2663">
          <cell r="A2663" t="str">
            <v>LISTERblack</v>
          </cell>
          <cell r="I2663" t="str">
            <v>30% шерсть - 30% полиэстер - 15% полиуретан - 25% хлопок</v>
          </cell>
          <cell r="W2663" t="str">
            <v>LISTER</v>
          </cell>
        </row>
        <row r="2664">
          <cell r="A2664" t="str">
            <v>LISTERblack</v>
          </cell>
          <cell r="I2664" t="str">
            <v>30% шерсть - 30% полиэстер - 15% полиуретан - 25% хлопок</v>
          </cell>
          <cell r="W2664" t="str">
            <v>LISTER</v>
          </cell>
        </row>
        <row r="2665">
          <cell r="A2665" t="str">
            <v>LISTERblack</v>
          </cell>
          <cell r="I2665" t="str">
            <v>30% шерсть - 30% полиэстер - 15% полиуретан - 25% хлопок</v>
          </cell>
          <cell r="W2665" t="str">
            <v>LISTER</v>
          </cell>
        </row>
        <row r="2666">
          <cell r="A2666" t="str">
            <v>MARINS 007black</v>
          </cell>
          <cell r="I2666" t="str">
            <v>100% хлопок</v>
          </cell>
          <cell r="W2666" t="str">
            <v>MARINS 007</v>
          </cell>
        </row>
        <row r="2667">
          <cell r="A2667" t="str">
            <v>MARINS 007black</v>
          </cell>
          <cell r="I2667" t="str">
            <v>100% хлопок</v>
          </cell>
          <cell r="W2667" t="str">
            <v>MARINS 007</v>
          </cell>
        </row>
        <row r="2668">
          <cell r="A2668" t="str">
            <v>MARMARAgrey</v>
          </cell>
          <cell r="I2668" t="str">
            <v>100% шерсть</v>
          </cell>
          <cell r="W2668" t="str">
            <v>MARMARA</v>
          </cell>
        </row>
        <row r="2669">
          <cell r="A2669" t="str">
            <v>MARMARAgrey</v>
          </cell>
          <cell r="I2669" t="str">
            <v>100% шерсть</v>
          </cell>
          <cell r="W2669" t="str">
            <v>MARMARA</v>
          </cell>
        </row>
        <row r="2670">
          <cell r="A2670" t="str">
            <v>MARMARAgrey</v>
          </cell>
          <cell r="I2670" t="str">
            <v>100% шерсть</v>
          </cell>
          <cell r="W2670" t="str">
            <v>MARMARA</v>
          </cell>
        </row>
        <row r="2671">
          <cell r="A2671" t="str">
            <v>MARMARAgrey</v>
          </cell>
          <cell r="I2671" t="str">
            <v>100% шерсть</v>
          </cell>
          <cell r="W2671" t="str">
            <v>MARMARA</v>
          </cell>
        </row>
        <row r="2672">
          <cell r="A2672" t="str">
            <v>MARMARAgrey</v>
          </cell>
          <cell r="I2672" t="str">
            <v>100% шерсть</v>
          </cell>
          <cell r="W2672" t="str">
            <v>MARMARA</v>
          </cell>
        </row>
        <row r="2673">
          <cell r="A2673" t="str">
            <v>MARMARAgrey</v>
          </cell>
          <cell r="I2673" t="str">
            <v>100% шерсть</v>
          </cell>
          <cell r="W2673" t="str">
            <v>MARMARA</v>
          </cell>
        </row>
        <row r="2674">
          <cell r="A2674" t="str">
            <v>MILLERblue</v>
          </cell>
          <cell r="I2674" t="str">
            <v>100% шерсть</v>
          </cell>
          <cell r="W2674" t="str">
            <v>MILLER</v>
          </cell>
        </row>
        <row r="2675">
          <cell r="A2675" t="str">
            <v>MILLERblue</v>
          </cell>
          <cell r="I2675" t="str">
            <v>100% шерсть</v>
          </cell>
          <cell r="W2675" t="str">
            <v>MILLER</v>
          </cell>
        </row>
        <row r="2676">
          <cell r="A2676" t="str">
            <v>MILLERblue</v>
          </cell>
          <cell r="I2676" t="str">
            <v>100% шерсть</v>
          </cell>
          <cell r="W2676" t="str">
            <v>MILLER</v>
          </cell>
        </row>
        <row r="2677">
          <cell r="A2677" t="str">
            <v>MILLERbrown</v>
          </cell>
          <cell r="I2677" t="str">
            <v>100% шерсть</v>
          </cell>
          <cell r="W2677" t="str">
            <v>MILLER</v>
          </cell>
        </row>
        <row r="2678">
          <cell r="A2678" t="str">
            <v>MILLERbrown</v>
          </cell>
          <cell r="I2678" t="str">
            <v>100% шерсть</v>
          </cell>
          <cell r="W2678" t="str">
            <v>MILLER</v>
          </cell>
        </row>
        <row r="2679">
          <cell r="A2679" t="str">
            <v>MILLERbrown</v>
          </cell>
          <cell r="I2679" t="str">
            <v>100% шерсть</v>
          </cell>
          <cell r="W2679" t="str">
            <v>MILLER</v>
          </cell>
        </row>
        <row r="2680">
          <cell r="A2680" t="str">
            <v>MILLERbrown</v>
          </cell>
          <cell r="I2680" t="str">
            <v>100% шерсть</v>
          </cell>
          <cell r="W2680" t="str">
            <v>MILLER</v>
          </cell>
        </row>
        <row r="2681">
          <cell r="A2681" t="str">
            <v>RUTFORDblue</v>
          </cell>
          <cell r="I2681" t="str">
            <v>55% полиэстер - 45% шерсть</v>
          </cell>
          <cell r="W2681" t="str">
            <v>RUTFORD</v>
          </cell>
        </row>
        <row r="2682">
          <cell r="A2682" t="str">
            <v>RUTFORDblue</v>
          </cell>
          <cell r="I2682" t="str">
            <v>55% полиэстер - 45% шерсть</v>
          </cell>
          <cell r="W2682" t="str">
            <v>RUTFORD</v>
          </cell>
        </row>
        <row r="2683">
          <cell r="A2683" t="str">
            <v>RUTFORDblue</v>
          </cell>
          <cell r="I2683" t="str">
            <v>55% полиэстер - 45% шерсть</v>
          </cell>
          <cell r="W2683" t="str">
            <v>RUTFORD</v>
          </cell>
        </row>
        <row r="2684">
          <cell r="A2684" t="str">
            <v>RUTFORDorange</v>
          </cell>
          <cell r="I2684" t="str">
            <v>55% полиэстер - 45% шерсть</v>
          </cell>
          <cell r="W2684" t="str">
            <v>RUTFORD</v>
          </cell>
        </row>
        <row r="2685">
          <cell r="A2685" t="str">
            <v>RUTFORDorange</v>
          </cell>
          <cell r="I2685" t="str">
            <v>55% полиэстер - 45% шерсть</v>
          </cell>
          <cell r="W2685" t="str">
            <v>RUTFORD</v>
          </cell>
        </row>
        <row r="2686">
          <cell r="A2686" t="str">
            <v>RUTFORDorange</v>
          </cell>
          <cell r="I2686" t="str">
            <v>55% полиэстер - 45% шерсть</v>
          </cell>
          <cell r="W2686" t="str">
            <v>RUTFORD</v>
          </cell>
        </row>
        <row r="2687">
          <cell r="A2687" t="str">
            <v>RUTFORDorange</v>
          </cell>
          <cell r="I2687" t="str">
            <v>55% полиэстер - 45% шерсть</v>
          </cell>
          <cell r="W2687" t="str">
            <v>RUTFORD</v>
          </cell>
        </row>
        <row r="2688">
          <cell r="A2688" t="str">
            <v>SANFORDgrey</v>
          </cell>
          <cell r="I2688" t="str">
            <v>40% акрил - 35% полиэстер - 25% шерсть</v>
          </cell>
          <cell r="W2688" t="str">
            <v>SANFORD</v>
          </cell>
        </row>
        <row r="2689">
          <cell r="A2689" t="str">
            <v>SANFORDgrey</v>
          </cell>
          <cell r="I2689" t="str">
            <v>40% акрил - 35% полиэстер - 25% шерсть</v>
          </cell>
          <cell r="W2689" t="str">
            <v>SANFORD</v>
          </cell>
        </row>
        <row r="2690">
          <cell r="A2690" t="str">
            <v>SANFORDgrey</v>
          </cell>
          <cell r="I2690" t="str">
            <v>40% акрил - 35% полиэстер - 25% шерсть</v>
          </cell>
          <cell r="W2690" t="str">
            <v>SANFORD</v>
          </cell>
        </row>
        <row r="2691">
          <cell r="A2691" t="str">
            <v>SANFORDgrey</v>
          </cell>
          <cell r="I2691" t="str">
            <v>40% акрил - 35% полиэстер - 25% шерсть</v>
          </cell>
          <cell r="W2691" t="str">
            <v>SANFORD</v>
          </cell>
        </row>
        <row r="2692">
          <cell r="A2692" t="str">
            <v>SANFORDgrey</v>
          </cell>
          <cell r="I2692" t="str">
            <v>40% акрил - 35% полиэстер - 25% шерсть</v>
          </cell>
          <cell r="W2692" t="str">
            <v>SANFORD</v>
          </cell>
        </row>
        <row r="2693">
          <cell r="A2693" t="str">
            <v>SANFORDgrey</v>
          </cell>
          <cell r="I2693" t="str">
            <v>40% акрил - 35% полиэстер - 25% шерсть</v>
          </cell>
          <cell r="W2693" t="str">
            <v>SANFORD</v>
          </cell>
        </row>
        <row r="2694">
          <cell r="A2694" t="str">
            <v>SHINNgrey</v>
          </cell>
          <cell r="I2694" t="str">
            <v>80% шерсть - 20% полиэстер</v>
          </cell>
          <cell r="W2694" t="str">
            <v>SHINN</v>
          </cell>
        </row>
        <row r="2695">
          <cell r="A2695" t="str">
            <v>SHINNgrey</v>
          </cell>
          <cell r="I2695" t="str">
            <v>80% шерсть - 20% полиэстер</v>
          </cell>
          <cell r="W2695" t="str">
            <v>SHINN</v>
          </cell>
        </row>
        <row r="2696">
          <cell r="A2696" t="str">
            <v>SHINNgrey</v>
          </cell>
          <cell r="I2696" t="str">
            <v>80% шерсть - 20% полиэстер</v>
          </cell>
          <cell r="W2696" t="str">
            <v>SHINN</v>
          </cell>
        </row>
        <row r="2697">
          <cell r="A2697" t="str">
            <v>SPITZblue</v>
          </cell>
          <cell r="I2697" t="str">
            <v>80% шерсть - 20% полиэстер / Подклад: 100% полиэстер</v>
          </cell>
          <cell r="W2697" t="str">
            <v>SPITZ</v>
          </cell>
        </row>
        <row r="2698">
          <cell r="A2698" t="str">
            <v>SPITZblue</v>
          </cell>
          <cell r="I2698" t="str">
            <v>80% шерсть - 20% полиэстер / Подклад: 100% полиэстер</v>
          </cell>
          <cell r="W2698" t="str">
            <v>SPITZ</v>
          </cell>
        </row>
        <row r="2699">
          <cell r="A2699" t="str">
            <v>SPITZblue</v>
          </cell>
          <cell r="I2699" t="str">
            <v>80% шерсть - 20% полиэстер / Подклад: 100% полиэстер</v>
          </cell>
          <cell r="W2699" t="str">
            <v>SPITZ</v>
          </cell>
        </row>
        <row r="2700">
          <cell r="A2700" t="str">
            <v>SPITZblue</v>
          </cell>
          <cell r="I2700" t="str">
            <v>80% шерсть - 20% полиэстер / Подклад: 100% полиэстер</v>
          </cell>
          <cell r="W2700" t="str">
            <v>SPITZ</v>
          </cell>
        </row>
        <row r="2701">
          <cell r="A2701" t="str">
            <v>SPITZblue</v>
          </cell>
          <cell r="I2701" t="str">
            <v>80% шерсть - 20% полиэстер / Подклад: 100% полиэстер</v>
          </cell>
          <cell r="W2701" t="str">
            <v>SPITZ</v>
          </cell>
        </row>
        <row r="2702">
          <cell r="A2702" t="str">
            <v>SPITZblue</v>
          </cell>
          <cell r="I2702" t="str">
            <v>80% шерсть - 20% полиэстер / Подклад: 100% полиэстер</v>
          </cell>
          <cell r="W2702" t="str">
            <v>SPITZ</v>
          </cell>
        </row>
        <row r="2703">
          <cell r="A2703" t="str">
            <v>SPITZblue</v>
          </cell>
          <cell r="I2703" t="str">
            <v>80% шерсть - 20% полиэстер / Подклад: 100% полиэстер</v>
          </cell>
          <cell r="W2703" t="str">
            <v>SPITZ</v>
          </cell>
        </row>
        <row r="2704">
          <cell r="A2704" t="str">
            <v>STEELEgrey</v>
          </cell>
          <cell r="I2704" t="str">
            <v>100% хлопок</v>
          </cell>
          <cell r="W2704" t="str">
            <v>STEELE</v>
          </cell>
        </row>
        <row r="2705">
          <cell r="A2705" t="str">
            <v>STEELEgrey</v>
          </cell>
          <cell r="I2705" t="str">
            <v>100% хлопок</v>
          </cell>
          <cell r="W2705" t="str">
            <v>STEELE</v>
          </cell>
        </row>
        <row r="2706">
          <cell r="A2706" t="str">
            <v>STEELEgrey</v>
          </cell>
          <cell r="I2706" t="str">
            <v>100% хлопок</v>
          </cell>
          <cell r="W2706" t="str">
            <v>STEELE</v>
          </cell>
        </row>
        <row r="2707">
          <cell r="A2707" t="str">
            <v>STEELEgrey</v>
          </cell>
          <cell r="I2707" t="str">
            <v>100% хлопок</v>
          </cell>
          <cell r="W2707" t="str">
            <v>STEELE</v>
          </cell>
        </row>
        <row r="2708">
          <cell r="A2708" t="str">
            <v>STEELEgrey</v>
          </cell>
          <cell r="I2708" t="str">
            <v>100% хлопок</v>
          </cell>
          <cell r="W2708" t="str">
            <v>STEELE</v>
          </cell>
        </row>
        <row r="2709">
          <cell r="A2709" t="str">
            <v>STEELEgrey</v>
          </cell>
          <cell r="I2709" t="str">
            <v>100% хлопок</v>
          </cell>
          <cell r="W2709" t="str">
            <v>STEELE</v>
          </cell>
        </row>
        <row r="2710">
          <cell r="A2710" t="str">
            <v>STEELEgrey</v>
          </cell>
          <cell r="I2710" t="str">
            <v>100% хлопок</v>
          </cell>
          <cell r="W2710" t="str">
            <v>STEELE</v>
          </cell>
        </row>
        <row r="2711">
          <cell r="A2711" t="str">
            <v>USURPER 003blue</v>
          </cell>
          <cell r="I2711" t="str">
            <v>100% шерсть</v>
          </cell>
          <cell r="W2711" t="str">
            <v>USURPER 003</v>
          </cell>
        </row>
        <row r="2712">
          <cell r="A2712" t="str">
            <v>USURPER 003blue</v>
          </cell>
          <cell r="I2712" t="str">
            <v>100% шерсть</v>
          </cell>
          <cell r="W2712" t="str">
            <v>USURPER 003</v>
          </cell>
        </row>
        <row r="2713">
          <cell r="A2713" t="str">
            <v>USURPER PATCH 003brown</v>
          </cell>
          <cell r="I2713" t="str">
            <v>100% шерсть</v>
          </cell>
          <cell r="W2713" t="str">
            <v>USURPER PATCH 003</v>
          </cell>
        </row>
        <row r="2714">
          <cell r="A2714" t="str">
            <v>USURPER PATCH 003brown</v>
          </cell>
          <cell r="I2714" t="str">
            <v>100% шерсть</v>
          </cell>
          <cell r="W2714" t="str">
            <v>USURPER PATCH 003</v>
          </cell>
        </row>
        <row r="2715">
          <cell r="A2715" t="str">
            <v>USURPER PATCH 003brown</v>
          </cell>
          <cell r="I2715" t="str">
            <v>100% шерсть</v>
          </cell>
          <cell r="W2715" t="str">
            <v>USURPER PATCH 003</v>
          </cell>
        </row>
        <row r="2716">
          <cell r="A2716" t="str">
            <v>USURPER PATCH 003brown</v>
          </cell>
          <cell r="I2716" t="str">
            <v>100% шерсть</v>
          </cell>
          <cell r="W2716" t="str">
            <v>USURPER PATCH 003</v>
          </cell>
        </row>
        <row r="2717">
          <cell r="A2717" t="str">
            <v>USURPER PATCH 003brown</v>
          </cell>
          <cell r="I2717" t="str">
            <v>100% шерсть</v>
          </cell>
          <cell r="W2717" t="str">
            <v>USURPER PATCH 003</v>
          </cell>
        </row>
        <row r="2718">
          <cell r="A2718" t="str">
            <v>USURPER PATCH 003brown</v>
          </cell>
          <cell r="I2718" t="str">
            <v>100% шерсть</v>
          </cell>
          <cell r="W2718" t="str">
            <v>USURPER PATCH 003</v>
          </cell>
        </row>
        <row r="2719">
          <cell r="A2719" t="str">
            <v>VINSONgrey</v>
          </cell>
          <cell r="I2719" t="str">
            <v>65% шерсть - 24% вискоза - 9% шелк - 2%лен</v>
          </cell>
          <cell r="W2719" t="str">
            <v>VINSON</v>
          </cell>
        </row>
        <row r="2720">
          <cell r="A2720" t="str">
            <v>VINSONgrey</v>
          </cell>
          <cell r="I2720" t="str">
            <v>65% шерсть - 24% вискоза - 9% шелк - 2%лен</v>
          </cell>
          <cell r="W2720" t="str">
            <v>VINSON</v>
          </cell>
        </row>
        <row r="2721">
          <cell r="A2721" t="str">
            <v>VINSONgrey</v>
          </cell>
          <cell r="I2721" t="str">
            <v>65% шерсть - 24% вискоза - 9% шелк - 2%лен</v>
          </cell>
          <cell r="W2721" t="str">
            <v>VINSON</v>
          </cell>
        </row>
        <row r="2722">
          <cell r="A2722" t="str">
            <v>VINSONgrey</v>
          </cell>
          <cell r="I2722" t="str">
            <v>65% шерсть - 24% вискоза - 9% шелк - 2%лен</v>
          </cell>
          <cell r="W2722" t="str">
            <v>VINSON</v>
          </cell>
        </row>
        <row r="2723">
          <cell r="A2723" t="str">
            <v>VINSONgrey</v>
          </cell>
          <cell r="I2723" t="str">
            <v>65% шерсть - 24% вискоза - 9% шелк - 2%лен</v>
          </cell>
          <cell r="W2723" t="str">
            <v>VINSON</v>
          </cell>
        </row>
        <row r="2724">
          <cell r="A2724" t="str">
            <v>VINSONgrey</v>
          </cell>
          <cell r="I2724" t="str">
            <v>65% шерсть - 24% вискоза - 9% шелк - 2%лен</v>
          </cell>
          <cell r="W2724" t="str">
            <v>VINSON</v>
          </cell>
        </row>
        <row r="2725">
          <cell r="A2725" t="str">
            <v>VINSONred</v>
          </cell>
          <cell r="I2725" t="str">
            <v>65% шерсть - 24% вискоза - 9% шелк - 2%лен</v>
          </cell>
          <cell r="W2725" t="str">
            <v>VINSON</v>
          </cell>
        </row>
        <row r="2726">
          <cell r="A2726" t="str">
            <v>VINSONred</v>
          </cell>
          <cell r="I2726" t="str">
            <v>65% шерсть - 24% вискоза - 9% шелк - 2%лен</v>
          </cell>
          <cell r="W2726" t="str">
            <v>VINSON</v>
          </cell>
        </row>
        <row r="2727">
          <cell r="A2727" t="str">
            <v>VINSONred</v>
          </cell>
          <cell r="I2727" t="str">
            <v>65% шерсть - 24% вискоза - 9% шелк - 2%лен</v>
          </cell>
          <cell r="W2727" t="str">
            <v>VINSON</v>
          </cell>
        </row>
        <row r="2728">
          <cell r="A2728" t="str">
            <v>VINSONred</v>
          </cell>
          <cell r="I2728" t="str">
            <v>65% шерсть - 24% вискоза - 9% шелк - 2%лен</v>
          </cell>
          <cell r="W2728" t="str">
            <v>VINSON</v>
          </cell>
        </row>
        <row r="2729">
          <cell r="A2729" t="str">
            <v>VINSONred</v>
          </cell>
          <cell r="I2729" t="str">
            <v>65% шерсть - 24% вискоза - 9% шелк - 2%лен</v>
          </cell>
          <cell r="W2729" t="str">
            <v>VINSON</v>
          </cell>
        </row>
        <row r="2730">
          <cell r="A2730" t="str">
            <v>WALSHgrey</v>
          </cell>
          <cell r="I2730" t="str">
            <v>100% шерсть</v>
          </cell>
          <cell r="W2730" t="str">
            <v>WALSH</v>
          </cell>
        </row>
        <row r="2731">
          <cell r="A2731" t="str">
            <v>WALSHgrey</v>
          </cell>
          <cell r="I2731" t="str">
            <v>100% шерсть</v>
          </cell>
          <cell r="W2731" t="str">
            <v>WALSH</v>
          </cell>
        </row>
        <row r="2732">
          <cell r="A2732" t="str">
            <v>WALSHgrey</v>
          </cell>
          <cell r="I2732" t="str">
            <v>100% шерсть</v>
          </cell>
          <cell r="W2732" t="str">
            <v>WALSH</v>
          </cell>
        </row>
        <row r="2733">
          <cell r="A2733" t="str">
            <v>WALSHgrey</v>
          </cell>
          <cell r="I2733" t="str">
            <v>100% шерсть</v>
          </cell>
          <cell r="W2733" t="str">
            <v>WALSH</v>
          </cell>
        </row>
        <row r="2734">
          <cell r="A2734" t="str">
            <v>WALSHgrey</v>
          </cell>
          <cell r="I2734" t="str">
            <v>100% шерсть</v>
          </cell>
          <cell r="W2734" t="str">
            <v>WALSH</v>
          </cell>
        </row>
        <row r="2735">
          <cell r="A2735" t="str">
            <v>WILD 031blue</v>
          </cell>
          <cell r="I2735" t="str">
            <v>100% полиэстер</v>
          </cell>
          <cell r="W2735" t="str">
            <v>WILD 031</v>
          </cell>
        </row>
        <row r="2736">
          <cell r="A2736" t="str">
            <v>WILD 031pink</v>
          </cell>
          <cell r="I2736" t="str">
            <v>100% полиэстер</v>
          </cell>
          <cell r="W2736" t="str">
            <v>WILD 031</v>
          </cell>
        </row>
        <row r="2737">
          <cell r="A2737" t="str">
            <v>BUCKET 008grey</v>
          </cell>
          <cell r="I2737" t="str">
            <v>100% хлопок</v>
          </cell>
          <cell r="W2737" t="str">
            <v>BUCKET 008</v>
          </cell>
        </row>
        <row r="2738">
          <cell r="A2738" t="str">
            <v>BUCKET 008grey</v>
          </cell>
          <cell r="I2738" t="str">
            <v>100% хлопок</v>
          </cell>
          <cell r="W2738" t="str">
            <v>BUCKET 008</v>
          </cell>
        </row>
        <row r="2739">
          <cell r="A2739" t="str">
            <v>BUCKET 008grey</v>
          </cell>
          <cell r="I2739" t="str">
            <v>100% хлопок</v>
          </cell>
          <cell r="W2739" t="str">
            <v>BUCKET 008</v>
          </cell>
        </row>
        <row r="2740">
          <cell r="A2740" t="str">
            <v>BUCKET 008navy</v>
          </cell>
          <cell r="I2740" t="str">
            <v>100% хлопок</v>
          </cell>
          <cell r="W2740" t="str">
            <v>BUCKET 008</v>
          </cell>
        </row>
        <row r="2741">
          <cell r="A2741" t="str">
            <v>BUCKET 008navy</v>
          </cell>
          <cell r="I2741" t="str">
            <v>100% хлопок</v>
          </cell>
          <cell r="W2741" t="str">
            <v>BUCKET 008</v>
          </cell>
        </row>
        <row r="2742">
          <cell r="A2742" t="str">
            <v>BUCKET 008navy</v>
          </cell>
          <cell r="I2742" t="str">
            <v>100% хлопок</v>
          </cell>
          <cell r="W2742" t="str">
            <v>BUCKET 008</v>
          </cell>
        </row>
        <row r="2743">
          <cell r="A2743" t="str">
            <v>BUCKET 027brown</v>
          </cell>
          <cell r="I2743" t="str">
            <v>20% шерсть - 80% полиэстер</v>
          </cell>
          <cell r="W2743" t="str">
            <v>BUCKET 027</v>
          </cell>
        </row>
        <row r="2744">
          <cell r="A2744" t="str">
            <v>BUCKET 027brown</v>
          </cell>
          <cell r="I2744" t="str">
            <v>20% шерсть - 80% полиэстер</v>
          </cell>
          <cell r="W2744" t="str">
            <v>BUCKET 027</v>
          </cell>
        </row>
        <row r="2745">
          <cell r="A2745" t="str">
            <v>BUCKET 028brown</v>
          </cell>
          <cell r="I2745" t="str">
            <v>50% шерсть - 50% полиэстер / Подклад: 100% полиэстер</v>
          </cell>
          <cell r="W2745" t="str">
            <v>BUCKET 028</v>
          </cell>
        </row>
        <row r="2746">
          <cell r="A2746" t="str">
            <v>BUCKET 028brown</v>
          </cell>
          <cell r="I2746" t="str">
            <v>50% шерсть - 50% полиэстер / Подклад: 100% полиэстер</v>
          </cell>
          <cell r="W2746" t="str">
            <v>BUCKET 028</v>
          </cell>
        </row>
        <row r="2747">
          <cell r="A2747" t="str">
            <v>BUCKET 028taupe</v>
          </cell>
          <cell r="I2747" t="str">
            <v>50% шерсть - 50% полиэстер / Подклад: 100% полиэстер</v>
          </cell>
          <cell r="W2747" t="str">
            <v>BUCKET 028</v>
          </cell>
        </row>
        <row r="2748">
          <cell r="A2748" t="str">
            <v>BUCKET 028taupe</v>
          </cell>
          <cell r="I2748" t="str">
            <v>50% шерсть - 50% полиэстер / Подклад: 100% полиэстер</v>
          </cell>
          <cell r="W2748" t="str">
            <v>BUCKET 028</v>
          </cell>
        </row>
        <row r="2749">
          <cell r="A2749" t="str">
            <v>CARTER 003grey</v>
          </cell>
          <cell r="I2749" t="str">
            <v>100% шерсть</v>
          </cell>
          <cell r="W2749" t="str">
            <v>CARTER 003</v>
          </cell>
        </row>
        <row r="2750">
          <cell r="A2750" t="str">
            <v>CARTER 003grey</v>
          </cell>
          <cell r="I2750" t="str">
            <v>100% шерсть</v>
          </cell>
          <cell r="W2750" t="str">
            <v>CARTER 003</v>
          </cell>
        </row>
        <row r="2751">
          <cell r="A2751" t="str">
            <v>CARTER 003grey</v>
          </cell>
          <cell r="I2751" t="str">
            <v>100% шерсть</v>
          </cell>
          <cell r="W2751" t="str">
            <v>CARTER 003</v>
          </cell>
        </row>
        <row r="2752">
          <cell r="A2752" t="str">
            <v>CARTER 003grey</v>
          </cell>
          <cell r="I2752" t="str">
            <v>100% шерсть</v>
          </cell>
          <cell r="W2752" t="str">
            <v>CARTER 003</v>
          </cell>
        </row>
        <row r="2753">
          <cell r="A2753" t="str">
            <v>DON PIERROblack</v>
          </cell>
          <cell r="I2753" t="str">
            <v>100% хлопок</v>
          </cell>
          <cell r="W2753" t="str">
            <v>DON PIERRO</v>
          </cell>
        </row>
        <row r="2754">
          <cell r="A2754" t="str">
            <v>DON PIERROblack</v>
          </cell>
          <cell r="I2754" t="str">
            <v>100% хлопок</v>
          </cell>
          <cell r="W2754" t="str">
            <v>DON PIERRO</v>
          </cell>
        </row>
        <row r="2755">
          <cell r="A2755" t="str">
            <v>DON PIERROblack</v>
          </cell>
          <cell r="I2755" t="str">
            <v>100% хлопок</v>
          </cell>
          <cell r="W2755" t="str">
            <v>DON PIERRO</v>
          </cell>
        </row>
        <row r="2756">
          <cell r="A2756" t="str">
            <v>DON PIERROblack</v>
          </cell>
          <cell r="I2756" t="str">
            <v>100% хлопок</v>
          </cell>
          <cell r="W2756" t="str">
            <v>DON PIERRO</v>
          </cell>
        </row>
        <row r="2757">
          <cell r="A2757" t="str">
            <v>JUSTIN 8117pink</v>
          </cell>
          <cell r="I2757" t="str">
            <v>70% акрил - 30% шерсть</v>
          </cell>
          <cell r="W2757" t="str">
            <v>JUSTIN 8117</v>
          </cell>
        </row>
        <row r="2758">
          <cell r="A2758" t="str">
            <v>SHELL Ccolo</v>
          </cell>
          <cell r="I2758" t="str">
            <v>100% полиэстер</v>
          </cell>
          <cell r="W2758" t="str">
            <v>SHELL C</v>
          </cell>
        </row>
        <row r="2759">
          <cell r="A2759" t="str">
            <v>SHELL Ccranes</v>
          </cell>
          <cell r="I2759" t="str">
            <v>100% полиэстер</v>
          </cell>
          <cell r="W2759" t="str">
            <v>SHELL C</v>
          </cell>
        </row>
        <row r="2760">
          <cell r="A2760" t="str">
            <v>SHELL Cfreedom</v>
          </cell>
          <cell r="I2760" t="str">
            <v>100% полиэстер</v>
          </cell>
          <cell r="W2760" t="str">
            <v>SHELL C</v>
          </cell>
        </row>
        <row r="2761">
          <cell r="A2761" t="str">
            <v>SHELL Cjacquard</v>
          </cell>
          <cell r="I2761" t="str">
            <v>100% полиэстер</v>
          </cell>
          <cell r="W2761" t="str">
            <v>SHELL C</v>
          </cell>
        </row>
        <row r="2762">
          <cell r="A2762" t="str">
            <v>SHELL Ckili</v>
          </cell>
          <cell r="I2762" t="str">
            <v>100% полиэстер</v>
          </cell>
          <cell r="W2762" t="str">
            <v>SHELL C</v>
          </cell>
        </row>
        <row r="2763">
          <cell r="A2763" t="str">
            <v>SHELL Closange</v>
          </cell>
          <cell r="I2763" t="str">
            <v>100% полиэстер</v>
          </cell>
          <cell r="W2763" t="str">
            <v>SHELL C</v>
          </cell>
        </row>
        <row r="2764">
          <cell r="A2764" t="str">
            <v>SHELL Cmaze</v>
          </cell>
          <cell r="I2764" t="str">
            <v>100% полиэстер</v>
          </cell>
          <cell r="W2764" t="str">
            <v>SHELL C</v>
          </cell>
        </row>
        <row r="2765">
          <cell r="A2765" t="str">
            <v>SHELL Cthovex</v>
          </cell>
          <cell r="I2765" t="str">
            <v>100% полиэстер</v>
          </cell>
          <cell r="W2765" t="str">
            <v>SHELL C</v>
          </cell>
        </row>
        <row r="2766">
          <cell r="A2766" t="str">
            <v>SHELL Czogg</v>
          </cell>
          <cell r="I2766" t="str">
            <v>100% полиэстер</v>
          </cell>
          <cell r="W2766" t="str">
            <v>SHELL C</v>
          </cell>
        </row>
        <row r="2767">
          <cell r="A2767" t="str">
            <v>BUCK 001black</v>
          </cell>
          <cell r="I2767" t="str">
            <v>100% полиэстер</v>
          </cell>
          <cell r="W2767" t="str">
            <v>BUCK 001</v>
          </cell>
        </row>
        <row r="2768">
          <cell r="A2768" t="str">
            <v>BUCK 001black</v>
          </cell>
          <cell r="I2768" t="str">
            <v>100% полиэстер</v>
          </cell>
          <cell r="W2768" t="str">
            <v>BUCK 001</v>
          </cell>
        </row>
        <row r="2769">
          <cell r="A2769" t="str">
            <v>BUCK 001black</v>
          </cell>
          <cell r="I2769" t="str">
            <v>100% полиэстер</v>
          </cell>
          <cell r="W2769" t="str">
            <v>BUCK 001</v>
          </cell>
        </row>
        <row r="2770">
          <cell r="A2770" t="str">
            <v>BUCK 001black</v>
          </cell>
          <cell r="I2770" t="str">
            <v>100% полиэстер</v>
          </cell>
          <cell r="W2770" t="str">
            <v>BUCK 001</v>
          </cell>
        </row>
        <row r="2771">
          <cell r="A2771" t="str">
            <v>BUCK 001charcoal</v>
          </cell>
          <cell r="I2771" t="str">
            <v>100% полиэстер / подклад: 100% полиэстер</v>
          </cell>
          <cell r="W2771" t="str">
            <v>BUCK 001</v>
          </cell>
        </row>
        <row r="2772">
          <cell r="A2772" t="str">
            <v>BUCK 001charcoal</v>
          </cell>
          <cell r="I2772" t="str">
            <v>100% полиэстер / подклад: 100% полиэстер</v>
          </cell>
          <cell r="W2772" t="str">
            <v>BUCK 001</v>
          </cell>
        </row>
        <row r="2773">
          <cell r="A2773" t="str">
            <v>BUCK 001charcoal</v>
          </cell>
          <cell r="I2773" t="str">
            <v>100% полиэстер / подклад: 100% полиэстер</v>
          </cell>
          <cell r="W2773" t="str">
            <v>BUCK 001</v>
          </cell>
        </row>
        <row r="2774">
          <cell r="A2774" t="str">
            <v>BUCK 001charcoal</v>
          </cell>
          <cell r="I2774" t="str">
            <v>100% полиэстер / подклад: 100% полиэстер</v>
          </cell>
          <cell r="W2774" t="str">
            <v>BUCK 001</v>
          </cell>
        </row>
        <row r="2775">
          <cell r="A2775" t="str">
            <v>BUCK 007black</v>
          </cell>
          <cell r="I2775" t="str">
            <v>50% хлопок - 50% полиэстер</v>
          </cell>
          <cell r="W2775" t="str">
            <v>BUCK 007</v>
          </cell>
        </row>
        <row r="2776">
          <cell r="A2776" t="str">
            <v>BUCK 007black</v>
          </cell>
          <cell r="I2776" t="str">
            <v>50% хлопок - 50% полиэстер</v>
          </cell>
          <cell r="W2776" t="str">
            <v>BUCK 007</v>
          </cell>
        </row>
        <row r="2777">
          <cell r="A2777" t="str">
            <v>BUCK 007black</v>
          </cell>
          <cell r="I2777" t="str">
            <v>50% хлопок - 50% полиэстер</v>
          </cell>
          <cell r="W2777" t="str">
            <v>BUCK 007</v>
          </cell>
        </row>
        <row r="2778">
          <cell r="A2778" t="str">
            <v>BUCK 007navy</v>
          </cell>
          <cell r="I2778" t="str">
            <v>50% хлопок - 50% полиэстер</v>
          </cell>
          <cell r="W2778" t="str">
            <v>BUCK 007</v>
          </cell>
        </row>
        <row r="2779">
          <cell r="A2779" t="str">
            <v>BUCK 007navy</v>
          </cell>
          <cell r="I2779" t="str">
            <v>50% хлопок - 50% полиэстер</v>
          </cell>
          <cell r="W2779" t="str">
            <v>BUCK 007</v>
          </cell>
        </row>
        <row r="2780">
          <cell r="A2780" t="str">
            <v>BUCK 007navy</v>
          </cell>
          <cell r="I2780" t="str">
            <v>50% хлопок - 50% полиэстер</v>
          </cell>
          <cell r="W2780" t="str">
            <v>BUCK 007</v>
          </cell>
        </row>
        <row r="2781">
          <cell r="A2781" t="str">
            <v>BUCK 010black</v>
          </cell>
          <cell r="I2781" t="str">
            <v>100% полиэстер</v>
          </cell>
          <cell r="W2781" t="str">
            <v>BUCK 010</v>
          </cell>
        </row>
        <row r="2782">
          <cell r="A2782" t="str">
            <v>BUCK 010black</v>
          </cell>
          <cell r="I2782" t="str">
            <v>100% полиэстер</v>
          </cell>
          <cell r="W2782" t="str">
            <v>BUCK 010</v>
          </cell>
        </row>
        <row r="2783">
          <cell r="A2783" t="str">
            <v>BUCK 010black</v>
          </cell>
          <cell r="I2783" t="str">
            <v>100% полиэстер</v>
          </cell>
          <cell r="W2783" t="str">
            <v>BUCK 010</v>
          </cell>
        </row>
        <row r="2784">
          <cell r="A2784" t="str">
            <v>BUCK 010green</v>
          </cell>
          <cell r="I2784" t="str">
            <v>100% полиэстер</v>
          </cell>
          <cell r="W2784" t="str">
            <v>BUCK 010</v>
          </cell>
        </row>
        <row r="2785">
          <cell r="A2785" t="str">
            <v>BUCK 010green</v>
          </cell>
          <cell r="I2785" t="str">
            <v>100% полиэстер</v>
          </cell>
          <cell r="W2785" t="str">
            <v>BUCK 010</v>
          </cell>
        </row>
        <row r="2786">
          <cell r="A2786" t="str">
            <v>BUCK 010green</v>
          </cell>
          <cell r="I2786" t="str">
            <v>100% полиэстер</v>
          </cell>
          <cell r="W2786" t="str">
            <v>BUCK 010</v>
          </cell>
        </row>
        <row r="2787">
          <cell r="A2787" t="str">
            <v>BUCK 010navy</v>
          </cell>
          <cell r="I2787" t="str">
            <v>100% полиэстер</v>
          </cell>
          <cell r="W2787" t="str">
            <v>BUCK 010</v>
          </cell>
        </row>
        <row r="2788">
          <cell r="A2788" t="str">
            <v>BUCK 010navy</v>
          </cell>
          <cell r="I2788" t="str">
            <v>100% полиэстер</v>
          </cell>
          <cell r="W2788" t="str">
            <v>BUCK 010</v>
          </cell>
        </row>
        <row r="2789">
          <cell r="A2789" t="str">
            <v>BUCK 010navy</v>
          </cell>
          <cell r="I2789" t="str">
            <v>100% полиэстер</v>
          </cell>
          <cell r="W2789" t="str">
            <v>BUCK 010</v>
          </cell>
        </row>
        <row r="2790">
          <cell r="A2790" t="str">
            <v>EDMOND 050black</v>
          </cell>
          <cell r="I2790" t="str">
            <v>100% акрил</v>
          </cell>
          <cell r="W2790" t="str">
            <v>EDMOND 050</v>
          </cell>
        </row>
        <row r="2791">
          <cell r="A2791" t="str">
            <v>EDMOND 051black</v>
          </cell>
          <cell r="I2791" t="str">
            <v>100% акрил</v>
          </cell>
          <cell r="W2791" t="str">
            <v>EDMOND 051</v>
          </cell>
        </row>
        <row r="2792">
          <cell r="A2792" t="str">
            <v>EDMOND 051brown</v>
          </cell>
          <cell r="I2792" t="str">
            <v>100% акрил</v>
          </cell>
          <cell r="W2792" t="str">
            <v>EDMOND 051</v>
          </cell>
        </row>
        <row r="2793">
          <cell r="A2793" t="str">
            <v>EDMOND 051khaki</v>
          </cell>
          <cell r="I2793" t="str">
            <v>100% акрил</v>
          </cell>
          <cell r="W2793" t="str">
            <v>EDMOND 051</v>
          </cell>
        </row>
        <row r="2794">
          <cell r="A2794" t="str">
            <v>EDMOND 057black</v>
          </cell>
          <cell r="I2794" t="str">
            <v>100% акрил</v>
          </cell>
          <cell r="W2794" t="str">
            <v>EDMOND 057</v>
          </cell>
        </row>
        <row r="2795">
          <cell r="A2795" t="str">
            <v>EDMOND 057mustard</v>
          </cell>
          <cell r="I2795" t="str">
            <v>100% акрил</v>
          </cell>
          <cell r="W2795" t="str">
            <v>EDMOND 057</v>
          </cell>
        </row>
        <row r="2796">
          <cell r="A2796" t="str">
            <v>EDMOND 057red</v>
          </cell>
          <cell r="I2796" t="str">
            <v>100% акрил</v>
          </cell>
          <cell r="W2796" t="str">
            <v>EDMOND 057</v>
          </cell>
        </row>
        <row r="2797">
          <cell r="A2797" t="str">
            <v>MAGGY 8614taupe</v>
          </cell>
          <cell r="I2797" t="str">
            <v>70% акрил - 30% шерсть</v>
          </cell>
          <cell r="W2797" t="str">
            <v>MAGGY 8614</v>
          </cell>
        </row>
        <row r="2798">
          <cell r="A2798" t="str">
            <v>FREEZE 4301black</v>
          </cell>
          <cell r="I2798" t="str">
            <v>100% полиэстер</v>
          </cell>
          <cell r="W2798" t="str">
            <v>FREEZE 4301</v>
          </cell>
        </row>
        <row r="2799">
          <cell r="A2799" t="str">
            <v>FREEZE 4301fuchsia</v>
          </cell>
          <cell r="I2799" t="str">
            <v>100% полиэстер</v>
          </cell>
          <cell r="W2799" t="str">
            <v>FREEZE 4301</v>
          </cell>
        </row>
        <row r="2800">
          <cell r="A2800" t="str">
            <v>FREEZE 4301offwhite</v>
          </cell>
          <cell r="I2800" t="str">
            <v>100% полиэстер</v>
          </cell>
          <cell r="W2800" t="str">
            <v>FREEZE 4301</v>
          </cell>
        </row>
        <row r="2801">
          <cell r="A2801" t="str">
            <v>JUSTIN 8120pink</v>
          </cell>
          <cell r="I2801" t="str">
            <v>70% акрил - 30% шерсть</v>
          </cell>
          <cell r="W2801" t="str">
            <v>JUSTIN 8120</v>
          </cell>
        </row>
        <row r="2802">
          <cell r="A2802" t="str">
            <v>DON ALDOcharcoal</v>
          </cell>
          <cell r="I2802" t="str">
            <v>100% шерсть</v>
          </cell>
          <cell r="W2802" t="str">
            <v>DON ALDO</v>
          </cell>
        </row>
        <row r="2803">
          <cell r="A2803" t="str">
            <v>DON ALDOcharcoal</v>
          </cell>
          <cell r="I2803" t="str">
            <v>100% шерсть</v>
          </cell>
          <cell r="W2803" t="str">
            <v>DON ALDO</v>
          </cell>
        </row>
        <row r="2804">
          <cell r="A2804" t="str">
            <v>DON ALDOcharcoal</v>
          </cell>
          <cell r="I2804" t="str">
            <v>100% шерсть</v>
          </cell>
          <cell r="W2804" t="str">
            <v>DON ALDO</v>
          </cell>
        </row>
        <row r="2805">
          <cell r="A2805" t="str">
            <v>DON ALDOcharcoal</v>
          </cell>
          <cell r="I2805" t="str">
            <v>100% шерсть</v>
          </cell>
          <cell r="W2805" t="str">
            <v>DON ALDO</v>
          </cell>
        </row>
        <row r="2806">
          <cell r="A2806" t="str">
            <v>DON HAWKblack</v>
          </cell>
          <cell r="I2806" t="str">
            <v>100% шерсть</v>
          </cell>
          <cell r="W2806" t="str">
            <v>DON HAWK</v>
          </cell>
        </row>
        <row r="2807">
          <cell r="A2807" t="str">
            <v>DON HAWKblack</v>
          </cell>
          <cell r="I2807" t="str">
            <v>100% шерсть</v>
          </cell>
          <cell r="W2807" t="str">
            <v>DON HAWK</v>
          </cell>
        </row>
        <row r="2808">
          <cell r="A2808" t="str">
            <v>DON HAWKblack</v>
          </cell>
          <cell r="I2808" t="str">
            <v>100% шерсть</v>
          </cell>
          <cell r="W2808" t="str">
            <v>DON HAWK</v>
          </cell>
        </row>
        <row r="2809">
          <cell r="A2809" t="str">
            <v>DON HAWKblack</v>
          </cell>
          <cell r="I2809" t="str">
            <v>100% шерсть</v>
          </cell>
          <cell r="W2809" t="str">
            <v>DON HAWK</v>
          </cell>
        </row>
        <row r="2810">
          <cell r="A2810" t="str">
            <v>MAC CARTHYblack</v>
          </cell>
          <cell r="I2810" t="str">
            <v>100% шерсть</v>
          </cell>
          <cell r="W2810" t="str">
            <v>MAC CARTHY</v>
          </cell>
        </row>
        <row r="2811">
          <cell r="A2811" t="str">
            <v>MAC CARTHYblack</v>
          </cell>
          <cell r="I2811" t="str">
            <v>100% шерсть</v>
          </cell>
          <cell r="W2811" t="str">
            <v>MAC CARTHY</v>
          </cell>
        </row>
        <row r="2812">
          <cell r="A2812" t="str">
            <v>MAC CARTHYblack</v>
          </cell>
          <cell r="I2812" t="str">
            <v>100% шерсть</v>
          </cell>
          <cell r="W2812" t="str">
            <v>MAC CARTHY</v>
          </cell>
        </row>
        <row r="2813">
          <cell r="A2813" t="str">
            <v>MAC CARTHYblack</v>
          </cell>
          <cell r="I2813" t="str">
            <v>100% шерсть</v>
          </cell>
          <cell r="W2813" t="str">
            <v>MAC CARTHY</v>
          </cell>
        </row>
        <row r="2814">
          <cell r="A2814" t="str">
            <v>MAC CARTHYbrown</v>
          </cell>
          <cell r="I2814" t="str">
            <v>100% шерсть</v>
          </cell>
          <cell r="W2814" t="str">
            <v>MAC CARTHY</v>
          </cell>
        </row>
        <row r="2815">
          <cell r="A2815" t="str">
            <v>MAC CARTHYbrown</v>
          </cell>
          <cell r="I2815" t="str">
            <v>100% шерсть</v>
          </cell>
          <cell r="W2815" t="str">
            <v>MAC CARTHY</v>
          </cell>
        </row>
        <row r="2816">
          <cell r="A2816" t="str">
            <v>MAC CARTHYbrown</v>
          </cell>
          <cell r="I2816" t="str">
            <v>100% шерсть</v>
          </cell>
          <cell r="W2816" t="str">
            <v>MAC CARTHY</v>
          </cell>
        </row>
        <row r="2817">
          <cell r="A2817" t="str">
            <v>MAC CARTHYbrown</v>
          </cell>
          <cell r="I2817" t="str">
            <v>100% шерсть</v>
          </cell>
          <cell r="W2817" t="str">
            <v>MAC CARTHY</v>
          </cell>
        </row>
        <row r="2818">
          <cell r="A2818" t="str">
            <v>MAC CARTHYcharcoal</v>
          </cell>
          <cell r="I2818" t="str">
            <v>100% шерсть</v>
          </cell>
          <cell r="W2818" t="str">
            <v>MAC CARTHY</v>
          </cell>
        </row>
        <row r="2819">
          <cell r="A2819" t="str">
            <v>MAC CARTHYcharcoal</v>
          </cell>
          <cell r="I2819" t="str">
            <v>100% шерсть</v>
          </cell>
          <cell r="W2819" t="str">
            <v>MAC CARTHY</v>
          </cell>
        </row>
        <row r="2820">
          <cell r="A2820" t="str">
            <v>MAC CARTHYcharcoal</v>
          </cell>
          <cell r="I2820" t="str">
            <v>100% шерсть</v>
          </cell>
          <cell r="W2820" t="str">
            <v>MAC CARTHY</v>
          </cell>
        </row>
        <row r="2821">
          <cell r="A2821" t="str">
            <v>MAC CARTHYcharcoal</v>
          </cell>
          <cell r="I2821" t="str">
            <v>100% шерсть</v>
          </cell>
          <cell r="W2821" t="str">
            <v>MAC CARTHY</v>
          </cell>
        </row>
        <row r="2822">
          <cell r="A2822" t="str">
            <v>MAC EYEblack</v>
          </cell>
          <cell r="I2822" t="str">
            <v>100% шерсть</v>
          </cell>
          <cell r="W2822" t="str">
            <v>MAC EYE</v>
          </cell>
        </row>
        <row r="2823">
          <cell r="A2823" t="str">
            <v>MAC EYEblack</v>
          </cell>
          <cell r="I2823" t="str">
            <v>100% шерсть</v>
          </cell>
          <cell r="W2823" t="str">
            <v>MAC EYE</v>
          </cell>
        </row>
        <row r="2824">
          <cell r="A2824" t="str">
            <v>MAC EYEblack</v>
          </cell>
          <cell r="I2824" t="str">
            <v>100% шерсть</v>
          </cell>
          <cell r="W2824" t="str">
            <v>MAC EYE</v>
          </cell>
        </row>
        <row r="2825">
          <cell r="A2825" t="str">
            <v>MAC EYEbrown</v>
          </cell>
          <cell r="I2825" t="str">
            <v>100% шерсть</v>
          </cell>
          <cell r="W2825" t="str">
            <v>MAC EYE</v>
          </cell>
        </row>
        <row r="2826">
          <cell r="A2826" t="str">
            <v>MAC EYEbrown</v>
          </cell>
          <cell r="I2826" t="str">
            <v>100% шерсть</v>
          </cell>
          <cell r="W2826" t="str">
            <v>MAC EYE</v>
          </cell>
        </row>
        <row r="2827">
          <cell r="A2827" t="str">
            <v>MAC EYEbrown</v>
          </cell>
          <cell r="I2827" t="str">
            <v>100% шерсть</v>
          </cell>
          <cell r="W2827" t="str">
            <v>MAC EYE</v>
          </cell>
        </row>
        <row r="2828">
          <cell r="A2828" t="str">
            <v>MAC FLEMISHbeige</v>
          </cell>
          <cell r="I2828" t="str">
            <v>100% шерсть</v>
          </cell>
          <cell r="W2828" t="str">
            <v>MAC FLEMISH</v>
          </cell>
        </row>
        <row r="2829">
          <cell r="A2829" t="str">
            <v>MAC FLEMISHbeige</v>
          </cell>
          <cell r="I2829" t="str">
            <v>100% шерсть</v>
          </cell>
          <cell r="W2829" t="str">
            <v>MAC FLEMISH</v>
          </cell>
        </row>
        <row r="2830">
          <cell r="A2830" t="str">
            <v>MAC FLEMISHblue</v>
          </cell>
          <cell r="I2830" t="str">
            <v>100% шерсть</v>
          </cell>
          <cell r="W2830" t="str">
            <v>MAC FLEMISH</v>
          </cell>
        </row>
        <row r="2831">
          <cell r="A2831" t="str">
            <v>MAC FLEMISHblue</v>
          </cell>
          <cell r="I2831" t="str">
            <v>100% шерсть</v>
          </cell>
          <cell r="W2831" t="str">
            <v>MAC FLEMISH</v>
          </cell>
        </row>
        <row r="2832">
          <cell r="A2832" t="str">
            <v>MAC LYSgrey</v>
          </cell>
          <cell r="I2832" t="str">
            <v>100% шерсть</v>
          </cell>
          <cell r="W2832" t="str">
            <v>MAC LYS</v>
          </cell>
        </row>
        <row r="2833">
          <cell r="A2833" t="str">
            <v>MAC LYSgrey</v>
          </cell>
          <cell r="I2833" t="str">
            <v>100% шерсть</v>
          </cell>
          <cell r="W2833" t="str">
            <v>MAC LYS</v>
          </cell>
        </row>
        <row r="2834">
          <cell r="A2834" t="str">
            <v>MAC LYSpink</v>
          </cell>
          <cell r="I2834" t="str">
            <v>100% шерсть</v>
          </cell>
          <cell r="W2834" t="str">
            <v>MAC LYS</v>
          </cell>
        </row>
        <row r="2835">
          <cell r="A2835" t="str">
            <v>MAC LYSpink</v>
          </cell>
          <cell r="I2835" t="str">
            <v>100% шерсть</v>
          </cell>
          <cell r="W2835" t="str">
            <v>MAC LYS</v>
          </cell>
        </row>
        <row r="2836">
          <cell r="A2836" t="str">
            <v>MAC ROSSgreen</v>
          </cell>
          <cell r="I2836" t="str">
            <v>100% шерсть</v>
          </cell>
          <cell r="W2836" t="str">
            <v>MAC ROSS</v>
          </cell>
        </row>
        <row r="2837">
          <cell r="A2837" t="str">
            <v>MAC ROSSgreen</v>
          </cell>
          <cell r="I2837" t="str">
            <v>100% шерсть</v>
          </cell>
          <cell r="W2837" t="str">
            <v>MAC ROSS</v>
          </cell>
        </row>
        <row r="2838">
          <cell r="A2838" t="str">
            <v>MAC ROSSgreen</v>
          </cell>
          <cell r="I2838" t="str">
            <v>100% шерсть</v>
          </cell>
          <cell r="W2838" t="str">
            <v>MAC ROSS</v>
          </cell>
        </row>
        <row r="2839">
          <cell r="A2839" t="str">
            <v>MAC ROSSred</v>
          </cell>
          <cell r="I2839" t="str">
            <v>100% шерсть</v>
          </cell>
          <cell r="W2839" t="str">
            <v>MAC ROSS</v>
          </cell>
        </row>
        <row r="2840">
          <cell r="A2840" t="str">
            <v>MAC ROSSred</v>
          </cell>
          <cell r="I2840" t="str">
            <v>100% шерсть</v>
          </cell>
          <cell r="W2840" t="str">
            <v>MAC ROSS</v>
          </cell>
        </row>
        <row r="2841">
          <cell r="A2841" t="str">
            <v>MAC ROSSred</v>
          </cell>
          <cell r="I2841" t="str">
            <v>100% шерсть</v>
          </cell>
          <cell r="W2841" t="str">
            <v>MAC ROSS</v>
          </cell>
        </row>
        <row r="2842">
          <cell r="A2842" t="str">
            <v>MAC SAVANAtobacco</v>
          </cell>
          <cell r="I2842" t="str">
            <v>100% шерсть</v>
          </cell>
          <cell r="W2842" t="str">
            <v>MAC SAVANA</v>
          </cell>
        </row>
        <row r="2843">
          <cell r="A2843" t="str">
            <v>MAC SAVANAtobacco</v>
          </cell>
          <cell r="I2843" t="str">
            <v>100% шерсть</v>
          </cell>
          <cell r="W2843" t="str">
            <v>MAC SAVANA</v>
          </cell>
        </row>
        <row r="2844">
          <cell r="A2844" t="str">
            <v>MAC SAVANAtobacco</v>
          </cell>
          <cell r="I2844" t="str">
            <v>100% шерсть</v>
          </cell>
          <cell r="W2844" t="str">
            <v>MAC SAVANA</v>
          </cell>
        </row>
        <row r="2845">
          <cell r="A2845" t="str">
            <v>MAC SOFTorange</v>
          </cell>
          <cell r="I2845" t="str">
            <v>100% шерсть</v>
          </cell>
          <cell r="W2845" t="str">
            <v>MAC SOFT</v>
          </cell>
        </row>
        <row r="2846">
          <cell r="A2846" t="str">
            <v>MAC SOFTorange</v>
          </cell>
          <cell r="I2846" t="str">
            <v>100% шерсть</v>
          </cell>
          <cell r="W2846" t="str">
            <v>MAC SOFT</v>
          </cell>
        </row>
        <row r="2847">
          <cell r="A2847" t="str">
            <v>MAC SOFTorange</v>
          </cell>
          <cell r="I2847" t="str">
            <v>100% шерсть</v>
          </cell>
          <cell r="W2847" t="str">
            <v>MAC SOFT</v>
          </cell>
        </row>
        <row r="2848">
          <cell r="A2848" t="str">
            <v>PYROP 002grey</v>
          </cell>
          <cell r="I2848" t="str">
            <v>100% акрил</v>
          </cell>
          <cell r="W2848" t="str">
            <v>PYROP 002</v>
          </cell>
        </row>
        <row r="2849">
          <cell r="A2849" t="str">
            <v>RANGE 013red</v>
          </cell>
          <cell r="I2849" t="str">
            <v>60% полиэстер - 20% шерсть - 20% акрил</v>
          </cell>
          <cell r="W2849" t="str">
            <v>RANGE 013</v>
          </cell>
        </row>
        <row r="2850">
          <cell r="A2850" t="str">
            <v>RANGE 013red</v>
          </cell>
          <cell r="I2850" t="str">
            <v>60% полиэстер - 20% шерсть - 20% акрил</v>
          </cell>
          <cell r="W2850" t="str">
            <v>RANGE 013</v>
          </cell>
        </row>
        <row r="2851">
          <cell r="A2851" t="str">
            <v>RANGE 013red</v>
          </cell>
          <cell r="I2851" t="str">
            <v>60% полиэстер - 20% шерсть - 20% акрил</v>
          </cell>
          <cell r="W2851" t="str">
            <v>RANGE 013</v>
          </cell>
        </row>
        <row r="2852">
          <cell r="A2852" t="str">
            <v>RANGE 013red</v>
          </cell>
          <cell r="I2852" t="str">
            <v>60% полиэстер - 20% шерсть - 20% акрил</v>
          </cell>
          <cell r="W2852" t="str">
            <v>RANGE 013</v>
          </cell>
        </row>
        <row r="2853">
          <cell r="A2853" t="str">
            <v>DJEblack</v>
          </cell>
          <cell r="I2853" t="str">
            <v>70% полиэстер - 30% хлопок</v>
          </cell>
          <cell r="W2853" t="str">
            <v>DJE</v>
          </cell>
        </row>
        <row r="2854">
          <cell r="A2854" t="str">
            <v>DJEblack</v>
          </cell>
          <cell r="I2854" t="str">
            <v>70% полиэстер - 30% хлопок</v>
          </cell>
          <cell r="W2854" t="str">
            <v>DJE</v>
          </cell>
        </row>
        <row r="2855">
          <cell r="A2855" t="str">
            <v>DJEblack</v>
          </cell>
          <cell r="I2855" t="str">
            <v>70% полиэстер - 30% хлопок</v>
          </cell>
          <cell r="W2855" t="str">
            <v>DJE</v>
          </cell>
        </row>
        <row r="2856">
          <cell r="A2856" t="str">
            <v>DUKE SIX-Sdark grey</v>
          </cell>
          <cell r="I2856" t="str">
            <v>100% натуральная кожа</v>
          </cell>
          <cell r="W2856" t="str">
            <v>DUKE SIX-S</v>
          </cell>
        </row>
        <row r="2857">
          <cell r="A2857" t="str">
            <v>DUKE SIX-Sdark grey</v>
          </cell>
          <cell r="I2857" t="str">
            <v>100% натуральная кожа</v>
          </cell>
          <cell r="W2857" t="str">
            <v>DUKE SIX-S</v>
          </cell>
        </row>
        <row r="2858">
          <cell r="A2858" t="str">
            <v>DUKE SIX-Sdark grey</v>
          </cell>
          <cell r="I2858" t="str">
            <v>100% натуральная кожа</v>
          </cell>
          <cell r="W2858" t="str">
            <v>DUKE SIX-S</v>
          </cell>
        </row>
        <row r="2859">
          <cell r="A2859" t="str">
            <v>DUKE SIX-Sdark grey</v>
          </cell>
          <cell r="I2859" t="str">
            <v>100% натуральная кожа</v>
          </cell>
          <cell r="W2859" t="str">
            <v>DUKE SIX-S</v>
          </cell>
        </row>
        <row r="2860">
          <cell r="A2860" t="str">
            <v>DUKE SIX-Sdark grey</v>
          </cell>
          <cell r="I2860" t="str">
            <v>100% натуральная кожа</v>
          </cell>
          <cell r="W2860" t="str">
            <v>DUKE SIX-S</v>
          </cell>
        </row>
        <row r="2861">
          <cell r="A2861" t="str">
            <v>GIBRALTARbrown</v>
          </cell>
          <cell r="I2861" t="str">
            <v>100% шерсть</v>
          </cell>
          <cell r="W2861" t="str">
            <v>GIBRALTAR</v>
          </cell>
        </row>
        <row r="2862">
          <cell r="A2862" t="str">
            <v>GIBRALTARbrown</v>
          </cell>
          <cell r="I2862" t="str">
            <v>100% шерсть</v>
          </cell>
          <cell r="W2862" t="str">
            <v>GIBRALTAR</v>
          </cell>
        </row>
        <row r="2863">
          <cell r="A2863" t="str">
            <v>KING QUATTROcognac</v>
          </cell>
          <cell r="I2863" t="str">
            <v>100% натуральная кожа</v>
          </cell>
          <cell r="W2863" t="str">
            <v>KING QUATTRO</v>
          </cell>
        </row>
        <row r="2864">
          <cell r="A2864" t="str">
            <v>KING QUATTROcognac</v>
          </cell>
          <cell r="I2864" t="str">
            <v>100% натуральная кожа</v>
          </cell>
          <cell r="W2864" t="str">
            <v>KING QUATTRO</v>
          </cell>
        </row>
        <row r="2865">
          <cell r="A2865" t="str">
            <v>KING QUATTROcognac</v>
          </cell>
          <cell r="I2865" t="str">
            <v>100% натуральная кожа</v>
          </cell>
          <cell r="W2865" t="str">
            <v>KING QUATTRO</v>
          </cell>
        </row>
        <row r="2866">
          <cell r="A2866" t="str">
            <v>KING QUATTROcognac</v>
          </cell>
          <cell r="I2866" t="str">
            <v>100% натуральная кожа</v>
          </cell>
          <cell r="W2866" t="str">
            <v>KING QUATTRO</v>
          </cell>
        </row>
        <row r="2867">
          <cell r="A2867" t="str">
            <v>KING QUATTROcognac</v>
          </cell>
          <cell r="I2867" t="str">
            <v>100% натуральная кожа</v>
          </cell>
          <cell r="W2867" t="str">
            <v>KING QUATTRO</v>
          </cell>
        </row>
        <row r="2868">
          <cell r="A2868" t="str">
            <v>KING QUATTROcognac</v>
          </cell>
          <cell r="I2868" t="str">
            <v>100% натуральная кожа</v>
          </cell>
          <cell r="W2868" t="str">
            <v>KING QUATTRO</v>
          </cell>
        </row>
        <row r="2869">
          <cell r="A2869" t="str">
            <v>DON PIERROtaupe</v>
          </cell>
          <cell r="I2869" t="str">
            <v>100% хлопок</v>
          </cell>
          <cell r="W2869" t="str">
            <v>DON PIERRO</v>
          </cell>
        </row>
        <row r="2870">
          <cell r="A2870" t="str">
            <v>DON PIERROtaupe</v>
          </cell>
          <cell r="I2870" t="str">
            <v>100% хлопок</v>
          </cell>
          <cell r="W2870" t="str">
            <v>DON PIERRO</v>
          </cell>
        </row>
        <row r="2871">
          <cell r="A2871" t="str">
            <v>DON PIERROtaupe</v>
          </cell>
          <cell r="I2871" t="str">
            <v>100% хлопок</v>
          </cell>
          <cell r="W2871" t="str">
            <v>DON PIERRO</v>
          </cell>
        </row>
        <row r="2872">
          <cell r="A2872" t="str">
            <v>DON PIERROtaupe</v>
          </cell>
          <cell r="I2872" t="str">
            <v>100% хлопок</v>
          </cell>
          <cell r="W2872" t="str">
            <v>DON PIERRO</v>
          </cell>
        </row>
        <row r="2873">
          <cell r="A2873" t="str">
            <v>MAC UGOblack</v>
          </cell>
          <cell r="I2873" t="str">
            <v>100% хлопок</v>
          </cell>
          <cell r="W2873" t="str">
            <v>MAC UGO</v>
          </cell>
        </row>
        <row r="2874">
          <cell r="A2874" t="str">
            <v>MAC UGOblack</v>
          </cell>
          <cell r="I2874" t="str">
            <v>100% хлопок</v>
          </cell>
          <cell r="W2874" t="str">
            <v>MAC UGO</v>
          </cell>
        </row>
        <row r="2875">
          <cell r="A2875" t="str">
            <v>MAC UGOblack</v>
          </cell>
          <cell r="I2875" t="str">
            <v>100% хлопок</v>
          </cell>
          <cell r="W2875" t="str">
            <v>MAC UGO</v>
          </cell>
        </row>
        <row r="2876">
          <cell r="A2876" t="str">
            <v>MAC UGOblack</v>
          </cell>
          <cell r="I2876" t="str">
            <v>100% хлопок</v>
          </cell>
          <cell r="W2876" t="str">
            <v>MAC UGO</v>
          </cell>
        </row>
        <row r="2877">
          <cell r="A2877" t="str">
            <v>MAC UGObrown</v>
          </cell>
          <cell r="I2877" t="str">
            <v>100% хлопок</v>
          </cell>
          <cell r="W2877" t="str">
            <v>MAC UGO</v>
          </cell>
        </row>
        <row r="2878">
          <cell r="A2878" t="str">
            <v>MAC UGObrown</v>
          </cell>
          <cell r="I2878" t="str">
            <v>100% хлопок</v>
          </cell>
          <cell r="W2878" t="str">
            <v>MAC UGO</v>
          </cell>
        </row>
        <row r="2879">
          <cell r="A2879" t="str">
            <v>MAC UGObrown</v>
          </cell>
          <cell r="I2879" t="str">
            <v>100% хлопок</v>
          </cell>
          <cell r="W2879" t="str">
            <v>MAC UGO</v>
          </cell>
        </row>
        <row r="2880">
          <cell r="A2880" t="str">
            <v>MAC UGObrown</v>
          </cell>
          <cell r="I2880" t="str">
            <v>100% хлопок</v>
          </cell>
          <cell r="W2880" t="str">
            <v>MAC UGO</v>
          </cell>
        </row>
        <row r="2881">
          <cell r="A2881" t="str">
            <v>EDMOND 040beige</v>
          </cell>
          <cell r="I2881" t="str">
            <v>100% акрил</v>
          </cell>
          <cell r="W2881" t="str">
            <v>EDMOND 040</v>
          </cell>
        </row>
        <row r="2882">
          <cell r="A2882" t="str">
            <v>EDMOND 057blue</v>
          </cell>
          <cell r="I2882" t="str">
            <v>100% акрил</v>
          </cell>
          <cell r="W2882" t="str">
            <v>EDMOND 057</v>
          </cell>
        </row>
        <row r="2883">
          <cell r="A2883" t="str">
            <v>MAC HAWKblack</v>
          </cell>
          <cell r="I2883" t="str">
            <v>100% шерсть</v>
          </cell>
          <cell r="W2883" t="str">
            <v>MAC HAWK</v>
          </cell>
        </row>
        <row r="2884">
          <cell r="A2884" t="str">
            <v>MAC HAWKblack</v>
          </cell>
          <cell r="I2884" t="str">
            <v>100% шерсть</v>
          </cell>
          <cell r="W2884" t="str">
            <v>MAC HAWK</v>
          </cell>
        </row>
        <row r="2885">
          <cell r="A2885" t="str">
            <v>MAC HAWKblack</v>
          </cell>
          <cell r="I2885" t="str">
            <v>100% шерсть</v>
          </cell>
          <cell r="W2885" t="str">
            <v>MAC HAWK</v>
          </cell>
        </row>
        <row r="2886">
          <cell r="A2886" t="str">
            <v>MAC HAWKblack</v>
          </cell>
          <cell r="I2886" t="str">
            <v>100% шерсть</v>
          </cell>
          <cell r="W2886" t="str">
            <v>MAC HAWK</v>
          </cell>
        </row>
        <row r="2887">
          <cell r="A2887" t="str">
            <v>MAC ORLANbrown</v>
          </cell>
          <cell r="I2887" t="str">
            <v>100% хлопок / подклад: 100% полиэстер</v>
          </cell>
          <cell r="W2887" t="str">
            <v>MAC ORLAN</v>
          </cell>
        </row>
        <row r="2888">
          <cell r="A2888" t="str">
            <v>MAC ORLANbrown</v>
          </cell>
          <cell r="I2888" t="str">
            <v>100% хлопок / подклад: 100% полиэстер</v>
          </cell>
          <cell r="W2888" t="str">
            <v>MAC ORLAN</v>
          </cell>
        </row>
        <row r="2889">
          <cell r="A2889" t="str">
            <v>MAC ORLANbrown</v>
          </cell>
          <cell r="I2889" t="str">
            <v>100% хлопок / подклад: 100% полиэстер</v>
          </cell>
          <cell r="W2889" t="str">
            <v>MAC ORLAN</v>
          </cell>
        </row>
        <row r="2890">
          <cell r="A2890" t="str">
            <v>MAC ORLANbrown</v>
          </cell>
          <cell r="I2890" t="str">
            <v>100% хлопок / подклад: 100% полиэстер</v>
          </cell>
          <cell r="W2890" t="str">
            <v>MAC ORLAN</v>
          </cell>
        </row>
        <row r="2891">
          <cell r="A2891" t="str">
            <v>MAC ORLANtaupe</v>
          </cell>
          <cell r="I2891" t="str">
            <v>100% хлопок</v>
          </cell>
          <cell r="W2891" t="str">
            <v>MAC ORLAN</v>
          </cell>
        </row>
        <row r="2892">
          <cell r="A2892" t="str">
            <v>MAC ORLANtaupe</v>
          </cell>
          <cell r="I2892" t="str">
            <v>100% хлопок</v>
          </cell>
          <cell r="W2892" t="str">
            <v>MAC ORLAN</v>
          </cell>
        </row>
        <row r="2893">
          <cell r="A2893" t="str">
            <v>MAC ORLANtaupe</v>
          </cell>
          <cell r="I2893" t="str">
            <v>100% хлопок</v>
          </cell>
          <cell r="W2893" t="str">
            <v>MAC ORLAN</v>
          </cell>
        </row>
        <row r="2894">
          <cell r="A2894" t="str">
            <v>MAC ORLANtaupe</v>
          </cell>
          <cell r="I2894" t="str">
            <v>100% хлопок</v>
          </cell>
          <cell r="W2894" t="str">
            <v>MAC ORLAN</v>
          </cell>
        </row>
        <row r="2895">
          <cell r="A2895" t="str">
            <v>MAC SOFT VINTAGEdark grey</v>
          </cell>
          <cell r="I2895" t="str">
            <v>100% шерсть</v>
          </cell>
          <cell r="W2895" t="str">
            <v>MAC SOFT VINTAGE</v>
          </cell>
        </row>
        <row r="2896">
          <cell r="A2896" t="str">
            <v>MAC SOFT VINTAGEdark grey</v>
          </cell>
          <cell r="I2896" t="str">
            <v>100% шерсть</v>
          </cell>
          <cell r="W2896" t="str">
            <v>MAC SOFT VINTAGE</v>
          </cell>
        </row>
        <row r="2897">
          <cell r="A2897" t="str">
            <v>MAC SOFT VINTAGEdark grey</v>
          </cell>
          <cell r="I2897" t="str">
            <v>100% шерсть</v>
          </cell>
          <cell r="W2897" t="str">
            <v>MAC SOFT VINTAGE</v>
          </cell>
        </row>
        <row r="2898">
          <cell r="A2898" t="str">
            <v>DON ALDObrown</v>
          </cell>
          <cell r="I2898" t="str">
            <v>100% шерсть</v>
          </cell>
          <cell r="W2898" t="str">
            <v>DON ALDO</v>
          </cell>
        </row>
        <row r="2899">
          <cell r="A2899" t="str">
            <v>DON ALDObrown</v>
          </cell>
          <cell r="I2899" t="str">
            <v>100% шерсть</v>
          </cell>
          <cell r="W2899" t="str">
            <v>DON ALDO</v>
          </cell>
        </row>
        <row r="2900">
          <cell r="A2900" t="str">
            <v>DON ALDObrown</v>
          </cell>
          <cell r="I2900" t="str">
            <v>100% шерсть</v>
          </cell>
          <cell r="W2900" t="str">
            <v>DON ALDO</v>
          </cell>
        </row>
        <row r="2901">
          <cell r="A2901" t="str">
            <v>DON ALDObrown</v>
          </cell>
          <cell r="I2901" t="str">
            <v>100% шерсть</v>
          </cell>
          <cell r="W2901" t="str">
            <v>DON ALDO</v>
          </cell>
        </row>
        <row r="2902">
          <cell r="A2902" t="str">
            <v>ARGUSblack</v>
          </cell>
          <cell r="I2902" t="str">
            <v>100% хлопок</v>
          </cell>
          <cell r="W2902" t="str">
            <v>ARGUS</v>
          </cell>
        </row>
        <row r="2903">
          <cell r="A2903" t="str">
            <v>ARGUSblack</v>
          </cell>
          <cell r="I2903" t="str">
            <v>100% хлопок</v>
          </cell>
          <cell r="W2903" t="str">
            <v>ARGUS</v>
          </cell>
        </row>
        <row r="2904">
          <cell r="A2904" t="str">
            <v>ARGUSblack</v>
          </cell>
          <cell r="I2904" t="str">
            <v>100% хлопок</v>
          </cell>
          <cell r="W2904" t="str">
            <v>ARGUS</v>
          </cell>
        </row>
        <row r="2905">
          <cell r="A2905" t="str">
            <v>ARGUSblack</v>
          </cell>
          <cell r="I2905" t="str">
            <v>100% хлопок</v>
          </cell>
          <cell r="W2905" t="str">
            <v>ARGUS</v>
          </cell>
        </row>
        <row r="2906">
          <cell r="A2906" t="str">
            <v>ARGUSblack</v>
          </cell>
          <cell r="I2906" t="str">
            <v>100% хлопок</v>
          </cell>
          <cell r="W2906" t="str">
            <v>ARGUS</v>
          </cell>
        </row>
        <row r="2907">
          <cell r="A2907" t="str">
            <v>ARGUSblack</v>
          </cell>
          <cell r="I2907" t="str">
            <v>100% хлопок</v>
          </cell>
          <cell r="W2907" t="str">
            <v>ARGUS</v>
          </cell>
        </row>
        <row r="2908">
          <cell r="A2908" t="str">
            <v>ARGUSblue</v>
          </cell>
          <cell r="I2908" t="str">
            <v>100% хлопок</v>
          </cell>
          <cell r="W2908" t="str">
            <v>ARGUS</v>
          </cell>
        </row>
        <row r="2909">
          <cell r="A2909" t="str">
            <v>ARGUSblue</v>
          </cell>
          <cell r="I2909" t="str">
            <v>100% хлопок</v>
          </cell>
          <cell r="W2909" t="str">
            <v>ARGUS</v>
          </cell>
        </row>
        <row r="2910">
          <cell r="A2910" t="str">
            <v>ARGUSblue</v>
          </cell>
          <cell r="I2910" t="str">
            <v>100% хлопок</v>
          </cell>
          <cell r="W2910" t="str">
            <v>ARGUS</v>
          </cell>
        </row>
        <row r="2911">
          <cell r="A2911" t="str">
            <v>ARGUSblue</v>
          </cell>
          <cell r="I2911" t="str">
            <v>100% хлопок</v>
          </cell>
          <cell r="W2911" t="str">
            <v>ARGUS</v>
          </cell>
        </row>
        <row r="2912">
          <cell r="A2912" t="str">
            <v>ARGUSblue</v>
          </cell>
          <cell r="I2912" t="str">
            <v>100% хлопок</v>
          </cell>
          <cell r="W2912" t="str">
            <v>ARGUS</v>
          </cell>
        </row>
        <row r="2913">
          <cell r="A2913" t="str">
            <v>ARGUSblue</v>
          </cell>
          <cell r="I2913" t="str">
            <v>100% хлопок</v>
          </cell>
          <cell r="W2913" t="str">
            <v>ARGUS</v>
          </cell>
        </row>
        <row r="2914">
          <cell r="A2914" t="str">
            <v>ARGUSblue</v>
          </cell>
          <cell r="I2914" t="str">
            <v>100% хлопок</v>
          </cell>
          <cell r="W2914" t="str">
            <v>ARGUS</v>
          </cell>
        </row>
        <row r="2915">
          <cell r="A2915" t="str">
            <v>BELMONTEblue</v>
          </cell>
          <cell r="I2915" t="str">
            <v>100% шерсть</v>
          </cell>
          <cell r="W2915" t="str">
            <v>BELMONTE</v>
          </cell>
        </row>
        <row r="2916">
          <cell r="A2916" t="str">
            <v>BELMONTEblue</v>
          </cell>
          <cell r="I2916" t="str">
            <v>100% шерсть</v>
          </cell>
          <cell r="W2916" t="str">
            <v>BELMONTE</v>
          </cell>
        </row>
        <row r="2917">
          <cell r="A2917" t="str">
            <v>BELMONTEblue</v>
          </cell>
          <cell r="I2917" t="str">
            <v>100% шерсть</v>
          </cell>
          <cell r="W2917" t="str">
            <v>BELMONTE</v>
          </cell>
        </row>
        <row r="2918">
          <cell r="A2918" t="str">
            <v>BELMONTEblue</v>
          </cell>
          <cell r="I2918" t="str">
            <v>100% шерсть</v>
          </cell>
          <cell r="W2918" t="str">
            <v>BELMONTE</v>
          </cell>
        </row>
        <row r="2919">
          <cell r="A2919" t="str">
            <v>BELMONTEblue</v>
          </cell>
          <cell r="I2919" t="str">
            <v>100% шерсть</v>
          </cell>
          <cell r="W2919" t="str">
            <v>BELMONTE</v>
          </cell>
        </row>
        <row r="2920">
          <cell r="A2920" t="str">
            <v>FERRERblack</v>
          </cell>
          <cell r="I2920" t="str">
            <v>100% шерсть</v>
          </cell>
          <cell r="W2920" t="str">
            <v>FERRER</v>
          </cell>
        </row>
        <row r="2921">
          <cell r="A2921" t="str">
            <v>FERRERblack</v>
          </cell>
          <cell r="I2921" t="str">
            <v>100% шерсть</v>
          </cell>
          <cell r="W2921" t="str">
            <v>FERRER</v>
          </cell>
        </row>
        <row r="2922">
          <cell r="A2922" t="str">
            <v>FERRERblack</v>
          </cell>
          <cell r="I2922" t="str">
            <v>100% шерсть</v>
          </cell>
          <cell r="W2922" t="str">
            <v>FERRER</v>
          </cell>
        </row>
        <row r="2923">
          <cell r="A2923" t="str">
            <v>FERRERblack</v>
          </cell>
          <cell r="I2923" t="str">
            <v>100% шерсть</v>
          </cell>
          <cell r="W2923" t="str">
            <v>FERRER</v>
          </cell>
        </row>
        <row r="2924">
          <cell r="A2924" t="str">
            <v>FERRERblack</v>
          </cell>
          <cell r="I2924" t="str">
            <v>100% шерсть</v>
          </cell>
          <cell r="W2924" t="str">
            <v>FERRER</v>
          </cell>
        </row>
        <row r="2925">
          <cell r="A2925" t="str">
            <v>FERRERblack</v>
          </cell>
          <cell r="I2925" t="str">
            <v>100% шерсть</v>
          </cell>
          <cell r="W2925" t="str">
            <v>FERRER</v>
          </cell>
        </row>
        <row r="2926">
          <cell r="A2926" t="str">
            <v>FERRERblack</v>
          </cell>
          <cell r="I2926" t="str">
            <v>100% шерсть</v>
          </cell>
          <cell r="W2926" t="str">
            <v>FERRER</v>
          </cell>
        </row>
        <row r="2927">
          <cell r="A2927" t="str">
            <v>FERRERblue</v>
          </cell>
          <cell r="I2927" t="str">
            <v>100% шерсть</v>
          </cell>
          <cell r="W2927" t="str">
            <v>FERRER</v>
          </cell>
        </row>
        <row r="2928">
          <cell r="A2928" t="str">
            <v>FERRERblue</v>
          </cell>
          <cell r="I2928" t="str">
            <v>100% шерсть</v>
          </cell>
          <cell r="W2928" t="str">
            <v>FERRER</v>
          </cell>
        </row>
        <row r="2929">
          <cell r="A2929" t="str">
            <v>FERRERblue</v>
          </cell>
          <cell r="I2929" t="str">
            <v>100% шерсть</v>
          </cell>
          <cell r="W2929" t="str">
            <v>FERRER</v>
          </cell>
        </row>
        <row r="2930">
          <cell r="A2930" t="str">
            <v>FERRERblue</v>
          </cell>
          <cell r="I2930" t="str">
            <v>100% шерсть</v>
          </cell>
          <cell r="W2930" t="str">
            <v>FERRER</v>
          </cell>
        </row>
        <row r="2931">
          <cell r="A2931" t="str">
            <v>FERRERblue</v>
          </cell>
          <cell r="I2931" t="str">
            <v>100% шерсть</v>
          </cell>
          <cell r="W2931" t="str">
            <v>FERRER</v>
          </cell>
        </row>
        <row r="2932">
          <cell r="A2932" t="str">
            <v>FERRERblue</v>
          </cell>
          <cell r="I2932" t="str">
            <v>100% шерсть</v>
          </cell>
          <cell r="W2932" t="str">
            <v>FERRER</v>
          </cell>
        </row>
        <row r="2933">
          <cell r="A2933" t="str">
            <v>FERRERblue</v>
          </cell>
          <cell r="I2933" t="str">
            <v>100% шерсть</v>
          </cell>
          <cell r="W2933" t="str">
            <v>FERRER</v>
          </cell>
        </row>
        <row r="2934">
          <cell r="A2934" t="str">
            <v>FERRERgreen</v>
          </cell>
          <cell r="I2934" t="str">
            <v>100% шерсть</v>
          </cell>
          <cell r="W2934" t="str">
            <v>FERRER</v>
          </cell>
        </row>
        <row r="2935">
          <cell r="A2935" t="str">
            <v>FERRERgreen</v>
          </cell>
          <cell r="I2935" t="str">
            <v>100% шерсть</v>
          </cell>
          <cell r="W2935" t="str">
            <v>FERRER</v>
          </cell>
        </row>
        <row r="2936">
          <cell r="A2936" t="str">
            <v>FERRERgreen</v>
          </cell>
          <cell r="I2936" t="str">
            <v>100% шерсть</v>
          </cell>
          <cell r="W2936" t="str">
            <v>FERRER</v>
          </cell>
        </row>
        <row r="2937">
          <cell r="A2937" t="str">
            <v>FERRERgreen</v>
          </cell>
          <cell r="I2937" t="str">
            <v>100% шерсть</v>
          </cell>
          <cell r="W2937" t="str">
            <v>FERRER</v>
          </cell>
        </row>
        <row r="2938">
          <cell r="A2938" t="str">
            <v>FERRERgreen</v>
          </cell>
          <cell r="I2938" t="str">
            <v>100% шерсть</v>
          </cell>
          <cell r="W2938" t="str">
            <v>FERRER</v>
          </cell>
        </row>
        <row r="2939">
          <cell r="A2939" t="str">
            <v>FERRERgreen</v>
          </cell>
          <cell r="I2939" t="str">
            <v>100% шерсть</v>
          </cell>
          <cell r="W2939" t="str">
            <v>FERRER</v>
          </cell>
        </row>
        <row r="2940">
          <cell r="A2940" t="str">
            <v>FERRERgreen</v>
          </cell>
          <cell r="I2940" t="str">
            <v>100% шерсть</v>
          </cell>
          <cell r="W2940" t="str">
            <v>FERRER</v>
          </cell>
        </row>
        <row r="2941">
          <cell r="A2941" t="str">
            <v>GREEDYbrown</v>
          </cell>
          <cell r="I2941" t="str">
            <v>70% шерсть - 30% полиамид</v>
          </cell>
          <cell r="W2941" t="str">
            <v>GREEDY</v>
          </cell>
        </row>
        <row r="2942">
          <cell r="A2942" t="str">
            <v>GREEDYbrown</v>
          </cell>
          <cell r="I2942" t="str">
            <v>70% шерсть - 30% полиамид</v>
          </cell>
          <cell r="W2942" t="str">
            <v>GREEDY</v>
          </cell>
        </row>
        <row r="2943">
          <cell r="A2943" t="str">
            <v>GREEDYbrown</v>
          </cell>
          <cell r="I2943" t="str">
            <v>70% шерсть - 30% полиамид</v>
          </cell>
          <cell r="W2943" t="str">
            <v>GREEDY</v>
          </cell>
        </row>
        <row r="2944">
          <cell r="A2944" t="str">
            <v>GREEDYbrown</v>
          </cell>
          <cell r="I2944" t="str">
            <v>70% шерсть - 30% полиамид</v>
          </cell>
          <cell r="W2944" t="str">
            <v>GREEDY</v>
          </cell>
        </row>
        <row r="2945">
          <cell r="A2945" t="str">
            <v>GREEDYbrown</v>
          </cell>
          <cell r="I2945" t="str">
            <v>70% шерсть - 30% полиамид</v>
          </cell>
          <cell r="W2945" t="str">
            <v>GREEDY</v>
          </cell>
        </row>
        <row r="2946">
          <cell r="A2946" t="str">
            <v>GREEDYbrown</v>
          </cell>
          <cell r="I2946" t="str">
            <v>70% шерсть - 30% полиамид</v>
          </cell>
          <cell r="W2946" t="str">
            <v>GREEDY</v>
          </cell>
        </row>
        <row r="2947">
          <cell r="A2947" t="str">
            <v>GREEDYbrown</v>
          </cell>
          <cell r="I2947" t="str">
            <v>70% шерсть - 30% полиамид</v>
          </cell>
          <cell r="W2947" t="str">
            <v>GREEDY</v>
          </cell>
        </row>
        <row r="2948">
          <cell r="A2948" t="str">
            <v>GREEDYbrown</v>
          </cell>
          <cell r="I2948" t="str">
            <v>70% шерсть - 30% полиамид</v>
          </cell>
          <cell r="W2948" t="str">
            <v>GREEDY</v>
          </cell>
        </row>
        <row r="2949">
          <cell r="A2949" t="str">
            <v>GREEDYbrown</v>
          </cell>
          <cell r="I2949" t="str">
            <v>70% шерсть - 30% полиамид</v>
          </cell>
          <cell r="W2949" t="str">
            <v>GREEDY</v>
          </cell>
        </row>
        <row r="2950">
          <cell r="A2950" t="str">
            <v>JANSSONbeige</v>
          </cell>
          <cell r="I2950" t="str">
            <v>100% хлопок</v>
          </cell>
          <cell r="W2950" t="str">
            <v>JANSSON</v>
          </cell>
        </row>
        <row r="2951">
          <cell r="A2951" t="str">
            <v>JANSSONbeige</v>
          </cell>
          <cell r="I2951" t="str">
            <v>100% хлопок</v>
          </cell>
          <cell r="W2951" t="str">
            <v>JANSSON</v>
          </cell>
        </row>
        <row r="2952">
          <cell r="A2952" t="str">
            <v>JANSSONbeige</v>
          </cell>
          <cell r="I2952" t="str">
            <v>100% хлопок</v>
          </cell>
          <cell r="W2952" t="str">
            <v>JANSSON</v>
          </cell>
        </row>
        <row r="2953">
          <cell r="A2953" t="str">
            <v>JANSSONbeige</v>
          </cell>
          <cell r="I2953" t="str">
            <v>100% хлопок</v>
          </cell>
          <cell r="W2953" t="str">
            <v>JANSSON</v>
          </cell>
        </row>
        <row r="2954">
          <cell r="A2954" t="str">
            <v>JANSSONblack</v>
          </cell>
          <cell r="I2954" t="str">
            <v>100% хлопок</v>
          </cell>
          <cell r="W2954" t="str">
            <v>JANSSON</v>
          </cell>
        </row>
        <row r="2955">
          <cell r="A2955" t="str">
            <v>JANSSONblack</v>
          </cell>
          <cell r="I2955" t="str">
            <v>100% хлопок</v>
          </cell>
          <cell r="W2955" t="str">
            <v>JANSSON</v>
          </cell>
        </row>
        <row r="2956">
          <cell r="A2956" t="str">
            <v>JANSSONblack</v>
          </cell>
          <cell r="I2956" t="str">
            <v>100% хлопок</v>
          </cell>
          <cell r="W2956" t="str">
            <v>JANSSON</v>
          </cell>
        </row>
        <row r="2957">
          <cell r="A2957" t="str">
            <v>JANSSONblack</v>
          </cell>
          <cell r="I2957" t="str">
            <v>100% хлопок</v>
          </cell>
          <cell r="W2957" t="str">
            <v>JANSSON</v>
          </cell>
        </row>
        <row r="2958">
          <cell r="A2958" t="str">
            <v>JANSSONgreen</v>
          </cell>
          <cell r="I2958" t="str">
            <v>100% хлопок</v>
          </cell>
          <cell r="W2958" t="str">
            <v>JANSSON</v>
          </cell>
        </row>
        <row r="2959">
          <cell r="A2959" t="str">
            <v>JANSSONgreen</v>
          </cell>
          <cell r="I2959" t="str">
            <v>100% хлопок</v>
          </cell>
          <cell r="W2959" t="str">
            <v>JANSSON</v>
          </cell>
        </row>
        <row r="2960">
          <cell r="A2960" t="str">
            <v>JANSSONgreen</v>
          </cell>
          <cell r="I2960" t="str">
            <v>100% хлопок</v>
          </cell>
          <cell r="W2960" t="str">
            <v>JANSSON</v>
          </cell>
        </row>
        <row r="2961">
          <cell r="A2961" t="str">
            <v>JANSSONgreen</v>
          </cell>
          <cell r="I2961" t="str">
            <v>100% хлопок</v>
          </cell>
          <cell r="W2961" t="str">
            <v>JANSSON</v>
          </cell>
        </row>
        <row r="2962">
          <cell r="A2962" t="str">
            <v>KOVACbeige</v>
          </cell>
          <cell r="I2962" t="str">
            <v>100% хлопок / подклад: 100% полиэстер</v>
          </cell>
          <cell r="W2962" t="str">
            <v>KOVAC</v>
          </cell>
        </row>
        <row r="2963">
          <cell r="A2963" t="str">
            <v>KOVACbeige</v>
          </cell>
          <cell r="I2963" t="str">
            <v>100% хлопок / подклад: 100% полиэстер</v>
          </cell>
          <cell r="W2963" t="str">
            <v>KOVAC</v>
          </cell>
        </row>
        <row r="2964">
          <cell r="A2964" t="str">
            <v>KOVACbeige</v>
          </cell>
          <cell r="I2964" t="str">
            <v>100% хлопок / подклад: 100% полиэстер</v>
          </cell>
          <cell r="W2964" t="str">
            <v>KOVAC</v>
          </cell>
        </row>
        <row r="2965">
          <cell r="A2965" t="str">
            <v>KOVACbeige</v>
          </cell>
          <cell r="I2965" t="str">
            <v>100% хлопок / подклад: 100% полиэстер</v>
          </cell>
          <cell r="W2965" t="str">
            <v>KOVAC</v>
          </cell>
        </row>
        <row r="2966">
          <cell r="A2966" t="str">
            <v>KOVACblack</v>
          </cell>
          <cell r="I2966" t="str">
            <v>100% хлопок</v>
          </cell>
          <cell r="W2966" t="str">
            <v>KOVAC</v>
          </cell>
        </row>
        <row r="2967">
          <cell r="A2967" t="str">
            <v>KOVACblack</v>
          </cell>
          <cell r="I2967" t="str">
            <v>100% хлопок</v>
          </cell>
          <cell r="W2967" t="str">
            <v>KOVAC</v>
          </cell>
        </row>
        <row r="2968">
          <cell r="A2968" t="str">
            <v>KOVACnavy</v>
          </cell>
          <cell r="I2968" t="str">
            <v>100% хлопок</v>
          </cell>
          <cell r="W2968" t="str">
            <v>KOVAC</v>
          </cell>
        </row>
        <row r="2969">
          <cell r="A2969" t="str">
            <v>KOVACnavy</v>
          </cell>
          <cell r="I2969" t="str">
            <v>100% хлопок</v>
          </cell>
          <cell r="W2969" t="str">
            <v>KOVAC</v>
          </cell>
        </row>
        <row r="2970">
          <cell r="A2970" t="str">
            <v>LIGUREbeige</v>
          </cell>
          <cell r="I2970" t="str">
            <v>70% шерсть - 30% полиамид</v>
          </cell>
          <cell r="W2970" t="str">
            <v>LIGURE</v>
          </cell>
        </row>
        <row r="2971">
          <cell r="A2971" t="str">
            <v>LIGUREbeige</v>
          </cell>
          <cell r="I2971" t="str">
            <v>70% шерсть - 30% полиамид</v>
          </cell>
          <cell r="W2971" t="str">
            <v>LIGURE</v>
          </cell>
        </row>
        <row r="2972">
          <cell r="A2972" t="str">
            <v>LIGUREbeige</v>
          </cell>
          <cell r="I2972" t="str">
            <v>70% шерсть - 30% полиамид</v>
          </cell>
          <cell r="W2972" t="str">
            <v>LIGURE</v>
          </cell>
        </row>
        <row r="2973">
          <cell r="A2973" t="str">
            <v>LIGUREbeige</v>
          </cell>
          <cell r="I2973" t="str">
            <v>70% шерсть - 30% полиамид</v>
          </cell>
          <cell r="W2973" t="str">
            <v>LIGURE</v>
          </cell>
        </row>
        <row r="2974">
          <cell r="A2974" t="str">
            <v>LIGUREgrey</v>
          </cell>
          <cell r="I2974" t="str">
            <v>70% шерсть - 30% полиамид</v>
          </cell>
          <cell r="W2974" t="str">
            <v>LIGURE</v>
          </cell>
        </row>
        <row r="2975">
          <cell r="A2975" t="str">
            <v>LIGUREgrey</v>
          </cell>
          <cell r="I2975" t="str">
            <v>70% шерсть - 30% полиамид</v>
          </cell>
          <cell r="W2975" t="str">
            <v>LIGURE</v>
          </cell>
        </row>
        <row r="2976">
          <cell r="A2976" t="str">
            <v>LIGUREgrey</v>
          </cell>
          <cell r="I2976" t="str">
            <v>70% шерсть - 30% полиамид</v>
          </cell>
          <cell r="W2976" t="str">
            <v>LIGURE</v>
          </cell>
        </row>
        <row r="2977">
          <cell r="A2977" t="str">
            <v>LIGUREgrey</v>
          </cell>
          <cell r="I2977" t="str">
            <v>70% шерсть - 30% полиамид</v>
          </cell>
          <cell r="W2977" t="str">
            <v>LIGURE</v>
          </cell>
        </row>
        <row r="2978">
          <cell r="A2978" t="str">
            <v>MACISblue</v>
          </cell>
          <cell r="I2978" t="str">
            <v>70% шерсть - 30% полиамид</v>
          </cell>
          <cell r="W2978" t="str">
            <v>MACIS</v>
          </cell>
        </row>
        <row r="2979">
          <cell r="A2979" t="str">
            <v>MACISblue</v>
          </cell>
          <cell r="I2979" t="str">
            <v>70% шерсть - 30% полиамид</v>
          </cell>
          <cell r="W2979" t="str">
            <v>MACIS</v>
          </cell>
        </row>
        <row r="2980">
          <cell r="A2980" t="str">
            <v>MACISblue</v>
          </cell>
          <cell r="I2980" t="str">
            <v>70% шерсть - 30% полиамид</v>
          </cell>
          <cell r="W2980" t="str">
            <v>MACIS</v>
          </cell>
        </row>
        <row r="2981">
          <cell r="A2981" t="str">
            <v>MACISblue</v>
          </cell>
          <cell r="I2981" t="str">
            <v>70% шерсть - 30% полиамид</v>
          </cell>
          <cell r="W2981" t="str">
            <v>MACIS</v>
          </cell>
        </row>
        <row r="2982">
          <cell r="A2982" t="str">
            <v>MACISblue</v>
          </cell>
          <cell r="I2982" t="str">
            <v>70% шерсть - 30% полиамид</v>
          </cell>
          <cell r="W2982" t="str">
            <v>MACIS</v>
          </cell>
        </row>
        <row r="2983">
          <cell r="A2983" t="str">
            <v>MACISblue</v>
          </cell>
          <cell r="I2983" t="str">
            <v>70% шерсть - 30% полиамид</v>
          </cell>
          <cell r="W2983" t="str">
            <v>MACIS</v>
          </cell>
        </row>
        <row r="2984">
          <cell r="A2984" t="str">
            <v>MACISblue</v>
          </cell>
          <cell r="I2984" t="str">
            <v>70% шерсть - 30% полиамид</v>
          </cell>
          <cell r="W2984" t="str">
            <v>MACIS</v>
          </cell>
        </row>
        <row r="2985">
          <cell r="A2985" t="str">
            <v>MACISgreen</v>
          </cell>
          <cell r="I2985" t="str">
            <v>70% шерсть - 30% полиамид</v>
          </cell>
          <cell r="W2985" t="str">
            <v>MACIS</v>
          </cell>
        </row>
        <row r="2986">
          <cell r="A2986" t="str">
            <v>MACISgreen</v>
          </cell>
          <cell r="I2986" t="str">
            <v>70% шерсть - 30% полиамид</v>
          </cell>
          <cell r="W2986" t="str">
            <v>MACIS</v>
          </cell>
        </row>
        <row r="2987">
          <cell r="A2987" t="str">
            <v>MACISgreen</v>
          </cell>
          <cell r="I2987" t="str">
            <v>70% шерсть - 30% полиамид</v>
          </cell>
          <cell r="W2987" t="str">
            <v>MACIS</v>
          </cell>
        </row>
        <row r="2988">
          <cell r="A2988" t="str">
            <v>PUFFINbeige</v>
          </cell>
          <cell r="I2988" t="str">
            <v>50% шерсть - 40% полиэстер - 10% хлопок</v>
          </cell>
          <cell r="W2988" t="str">
            <v>PUFFIN</v>
          </cell>
        </row>
        <row r="2989">
          <cell r="A2989" t="str">
            <v>PUFFINbeige</v>
          </cell>
          <cell r="I2989" t="str">
            <v>50% шерсть - 40% полиэстер - 10% хлопок</v>
          </cell>
          <cell r="W2989" t="str">
            <v>PUFFIN</v>
          </cell>
        </row>
        <row r="2990">
          <cell r="A2990" t="str">
            <v>PUFFINbeige</v>
          </cell>
          <cell r="I2990" t="str">
            <v>50% шерсть - 40% полиэстер - 10% хлопок</v>
          </cell>
          <cell r="W2990" t="str">
            <v>PUFFIN</v>
          </cell>
        </row>
        <row r="2991">
          <cell r="A2991" t="str">
            <v>PUFFINbeige</v>
          </cell>
          <cell r="I2991" t="str">
            <v>50% шерсть - 40% полиэстер - 10% хлопок</v>
          </cell>
          <cell r="W2991" t="str">
            <v>PUFFIN</v>
          </cell>
        </row>
        <row r="2992">
          <cell r="A2992" t="str">
            <v>PUFFINblack</v>
          </cell>
          <cell r="I2992" t="str">
            <v>50% шерсть - 40% полиэстер - 10% хлопок</v>
          </cell>
          <cell r="W2992" t="str">
            <v>PUFFIN</v>
          </cell>
        </row>
        <row r="2993">
          <cell r="A2993" t="str">
            <v>PUFFINblack</v>
          </cell>
          <cell r="I2993" t="str">
            <v>50% шерсть - 40% полиэстер - 10% хлопок</v>
          </cell>
          <cell r="W2993" t="str">
            <v>PUFFIN</v>
          </cell>
        </row>
        <row r="2994">
          <cell r="A2994" t="str">
            <v>PUFFINblack</v>
          </cell>
          <cell r="I2994" t="str">
            <v>50% шерсть - 40% полиэстер - 10% хлопок</v>
          </cell>
          <cell r="W2994" t="str">
            <v>PUFFIN</v>
          </cell>
        </row>
        <row r="2995">
          <cell r="A2995" t="str">
            <v>PUFFINblack</v>
          </cell>
          <cell r="I2995" t="str">
            <v>50% шерсть - 40% полиэстер - 10% хлопок</v>
          </cell>
          <cell r="W2995" t="str">
            <v>PUFFIN</v>
          </cell>
        </row>
        <row r="2996">
          <cell r="A2996" t="str">
            <v>SAMARAbeige</v>
          </cell>
          <cell r="I2996" t="str">
            <v>100% шерсть</v>
          </cell>
          <cell r="W2996" t="str">
            <v>SAMARA</v>
          </cell>
        </row>
        <row r="2997">
          <cell r="A2997" t="str">
            <v>SAMARAbeige</v>
          </cell>
          <cell r="I2997" t="str">
            <v>100% шерсть</v>
          </cell>
          <cell r="W2997" t="str">
            <v>SAMARA</v>
          </cell>
        </row>
        <row r="2998">
          <cell r="A2998" t="str">
            <v>SAMARAbeige</v>
          </cell>
          <cell r="I2998" t="str">
            <v>100% шерсть</v>
          </cell>
          <cell r="W2998" t="str">
            <v>SAMARA</v>
          </cell>
        </row>
        <row r="2999">
          <cell r="A2999" t="str">
            <v>SAMARAbeige</v>
          </cell>
          <cell r="I2999" t="str">
            <v>100% шерсть</v>
          </cell>
          <cell r="W2999" t="str">
            <v>SAMARA</v>
          </cell>
        </row>
        <row r="3000">
          <cell r="A3000" t="str">
            <v>SAMARAbeige</v>
          </cell>
          <cell r="I3000" t="str">
            <v>100% шерсть</v>
          </cell>
          <cell r="W3000" t="str">
            <v>SAMARA</v>
          </cell>
        </row>
        <row r="3001">
          <cell r="A3001" t="str">
            <v>SAMARAblue</v>
          </cell>
          <cell r="I3001" t="str">
            <v>100% шерсть</v>
          </cell>
          <cell r="W3001" t="str">
            <v>SAMARA</v>
          </cell>
        </row>
        <row r="3002">
          <cell r="A3002" t="str">
            <v>SAMARAblue</v>
          </cell>
          <cell r="I3002" t="str">
            <v>100% шерсть</v>
          </cell>
          <cell r="W3002" t="str">
            <v>SAMARA</v>
          </cell>
        </row>
        <row r="3003">
          <cell r="A3003" t="str">
            <v>SAMARAblue</v>
          </cell>
          <cell r="I3003" t="str">
            <v>100% шерсть</v>
          </cell>
          <cell r="W3003" t="str">
            <v>SAMARA</v>
          </cell>
        </row>
        <row r="3004">
          <cell r="A3004" t="str">
            <v>SAMARAblue</v>
          </cell>
          <cell r="I3004" t="str">
            <v>100% шерсть</v>
          </cell>
          <cell r="W3004" t="str">
            <v>SAMARA</v>
          </cell>
        </row>
        <row r="3005">
          <cell r="A3005" t="str">
            <v>SCOTIAblue</v>
          </cell>
          <cell r="I3005" t="str">
            <v>60% шерсть - 20% полиэстер - 15% полиамид - 5% хлопок</v>
          </cell>
          <cell r="W3005" t="str">
            <v>SCOTIA</v>
          </cell>
        </row>
        <row r="3006">
          <cell r="A3006" t="str">
            <v>SCOTIAblue</v>
          </cell>
          <cell r="I3006" t="str">
            <v>60% шерсть - 20% полиэстер - 15% полиамид - 5% хлопок</v>
          </cell>
          <cell r="W3006" t="str">
            <v>SCOTIA</v>
          </cell>
        </row>
        <row r="3007">
          <cell r="A3007" t="str">
            <v>SCOTIAblue</v>
          </cell>
          <cell r="I3007" t="str">
            <v>60% шерсть - 20% полиэстер - 15% полиамид - 5% хлопок</v>
          </cell>
          <cell r="W3007" t="str">
            <v>SCOTIA</v>
          </cell>
        </row>
        <row r="3008">
          <cell r="A3008" t="str">
            <v>SCOTIAblue</v>
          </cell>
          <cell r="I3008" t="str">
            <v>60% шерсть - 20% полиэстер - 15% полиамид - 5% хлопок</v>
          </cell>
          <cell r="W3008" t="str">
            <v>SCOTIA</v>
          </cell>
        </row>
        <row r="3009">
          <cell r="A3009" t="str">
            <v>SCOTIAblue</v>
          </cell>
          <cell r="I3009" t="str">
            <v>60% шерсть - 20% полиэстер - 15% полиамид - 5% хлопок</v>
          </cell>
          <cell r="W3009" t="str">
            <v>SCOTIA</v>
          </cell>
        </row>
        <row r="3010">
          <cell r="A3010" t="str">
            <v>SCOTIAblue</v>
          </cell>
          <cell r="I3010" t="str">
            <v>60% шерсть - 20% полиэстер - 15% полиамид - 5% хлопок</v>
          </cell>
          <cell r="W3010" t="str">
            <v>SCOTIA</v>
          </cell>
        </row>
        <row r="3011">
          <cell r="A3011" t="str">
            <v>SCOTIAblue</v>
          </cell>
          <cell r="I3011" t="str">
            <v>60% шерсть - 20% полиэстер - 15% полиамид - 5% хлопок</v>
          </cell>
          <cell r="W3011" t="str">
            <v>SCOTIA</v>
          </cell>
        </row>
        <row r="3012">
          <cell r="A3012" t="str">
            <v>SCOTIAblue</v>
          </cell>
          <cell r="I3012" t="str">
            <v>60% шерсть - 20% полиэстер - 15% полиамид - 5% хлопок</v>
          </cell>
          <cell r="W3012" t="str">
            <v>SCOTIA</v>
          </cell>
        </row>
        <row r="3013">
          <cell r="A3013" t="str">
            <v>STEELEblue</v>
          </cell>
          <cell r="I3013" t="str">
            <v>100% хлопок</v>
          </cell>
          <cell r="W3013" t="str">
            <v>STEELE</v>
          </cell>
        </row>
        <row r="3014">
          <cell r="A3014" t="str">
            <v>STEELEblue</v>
          </cell>
          <cell r="I3014" t="str">
            <v>100% хлопок</v>
          </cell>
          <cell r="W3014" t="str">
            <v>STEELE</v>
          </cell>
        </row>
        <row r="3015">
          <cell r="A3015" t="str">
            <v>STEELEblue</v>
          </cell>
          <cell r="I3015" t="str">
            <v>100% хлопок</v>
          </cell>
          <cell r="W3015" t="str">
            <v>STEELE</v>
          </cell>
        </row>
        <row r="3016">
          <cell r="A3016" t="str">
            <v>STEELEblue</v>
          </cell>
          <cell r="I3016" t="str">
            <v>100% хлопок</v>
          </cell>
          <cell r="W3016" t="str">
            <v>STEELE</v>
          </cell>
        </row>
        <row r="3017">
          <cell r="A3017" t="str">
            <v>STEELEblue</v>
          </cell>
          <cell r="I3017" t="str">
            <v>100% хлопок</v>
          </cell>
          <cell r="W3017" t="str">
            <v>STEELE</v>
          </cell>
        </row>
        <row r="3018">
          <cell r="A3018" t="str">
            <v>STEELEblue</v>
          </cell>
          <cell r="I3018" t="str">
            <v>100% хлопок</v>
          </cell>
          <cell r="W3018" t="str">
            <v>STEELE</v>
          </cell>
        </row>
        <row r="3019">
          <cell r="A3019" t="str">
            <v>STEELEblue</v>
          </cell>
          <cell r="I3019" t="str">
            <v>100% хлопок</v>
          </cell>
          <cell r="W3019" t="str">
            <v>STEELE</v>
          </cell>
        </row>
        <row r="3020">
          <cell r="A3020" t="str">
            <v>SULUblue</v>
          </cell>
          <cell r="I3020" t="str">
            <v>95% полиэстер - 5% шерсть</v>
          </cell>
          <cell r="W3020" t="str">
            <v>SULU</v>
          </cell>
        </row>
        <row r="3021">
          <cell r="A3021" t="str">
            <v>SULUblue</v>
          </cell>
          <cell r="I3021" t="str">
            <v>95% полиэстер - 5% шерсть</v>
          </cell>
          <cell r="W3021" t="str">
            <v>SULU</v>
          </cell>
        </row>
        <row r="3022">
          <cell r="A3022" t="str">
            <v>SULUblue</v>
          </cell>
          <cell r="I3022" t="str">
            <v>95% полиэстер - 5% шерсть</v>
          </cell>
          <cell r="W3022" t="str">
            <v>SULU</v>
          </cell>
        </row>
        <row r="3023">
          <cell r="A3023" t="str">
            <v>SULUbrown</v>
          </cell>
          <cell r="I3023" t="str">
            <v>100% полиэстер / подклад: 100% хлопок</v>
          </cell>
          <cell r="W3023" t="str">
            <v>SULU</v>
          </cell>
        </row>
        <row r="3024">
          <cell r="A3024" t="str">
            <v>SULUbrown</v>
          </cell>
          <cell r="I3024" t="str">
            <v>100% полиэстер / подклад: 100% хлопок</v>
          </cell>
          <cell r="W3024" t="str">
            <v>SULU</v>
          </cell>
        </row>
        <row r="3025">
          <cell r="A3025" t="str">
            <v>SULUbrown</v>
          </cell>
          <cell r="I3025" t="str">
            <v>100% полиэстер / подклад: 100% хлопок</v>
          </cell>
          <cell r="W3025" t="str">
            <v>SULU</v>
          </cell>
        </row>
        <row r="3026">
          <cell r="A3026" t="str">
            <v>MAC COYblack</v>
          </cell>
          <cell r="I3026" t="str">
            <v>100% шерсть</v>
          </cell>
          <cell r="W3026" t="str">
            <v>MAC COY</v>
          </cell>
        </row>
        <row r="3027">
          <cell r="A3027" t="str">
            <v>MAC COYblack</v>
          </cell>
          <cell r="I3027" t="str">
            <v>100% шерсть</v>
          </cell>
          <cell r="W3027" t="str">
            <v>MAC COY</v>
          </cell>
        </row>
        <row r="3028">
          <cell r="A3028" t="str">
            <v>MAC COYblack</v>
          </cell>
          <cell r="I3028" t="str">
            <v>100% шерсть</v>
          </cell>
          <cell r="W3028" t="str">
            <v>MAC COY</v>
          </cell>
        </row>
        <row r="3029">
          <cell r="A3029" t="str">
            <v>MAC COYblack</v>
          </cell>
          <cell r="I3029" t="str">
            <v>100% шерсть</v>
          </cell>
          <cell r="W3029" t="str">
            <v>MAC COY</v>
          </cell>
        </row>
        <row r="3030">
          <cell r="A3030" t="str">
            <v>MAC COYgreen</v>
          </cell>
          <cell r="I3030" t="str">
            <v>100% шерсть</v>
          </cell>
          <cell r="W3030" t="str">
            <v>MAC COY</v>
          </cell>
        </row>
        <row r="3031">
          <cell r="A3031" t="str">
            <v>MAC COYgreen</v>
          </cell>
          <cell r="I3031" t="str">
            <v>100% шерсть</v>
          </cell>
          <cell r="W3031" t="str">
            <v>MAC COY</v>
          </cell>
        </row>
        <row r="3032">
          <cell r="A3032" t="str">
            <v>MAC COYgreen</v>
          </cell>
          <cell r="I3032" t="str">
            <v>100% шерсть</v>
          </cell>
          <cell r="W3032" t="str">
            <v>MAC COY</v>
          </cell>
        </row>
        <row r="3033">
          <cell r="A3033" t="str">
            <v>MAC COYgreen</v>
          </cell>
          <cell r="I3033" t="str">
            <v>100% шерсть</v>
          </cell>
          <cell r="W3033" t="str">
            <v>MAC COY</v>
          </cell>
        </row>
        <row r="3034">
          <cell r="A3034" t="str">
            <v>MAC COYnavy</v>
          </cell>
          <cell r="I3034" t="str">
            <v>100% шерсть</v>
          </cell>
          <cell r="W3034" t="str">
            <v>MAC COY</v>
          </cell>
        </row>
        <row r="3035">
          <cell r="A3035" t="str">
            <v>MAC COYnavy</v>
          </cell>
          <cell r="I3035" t="str">
            <v>100% шерсть</v>
          </cell>
          <cell r="W3035" t="str">
            <v>MAC COY</v>
          </cell>
        </row>
        <row r="3036">
          <cell r="A3036" t="str">
            <v>MAC COYnavy</v>
          </cell>
          <cell r="I3036" t="str">
            <v>100% шерсть</v>
          </cell>
          <cell r="W3036" t="str">
            <v>MAC COY</v>
          </cell>
        </row>
        <row r="3037">
          <cell r="A3037" t="str">
            <v>MAC COYnavy</v>
          </cell>
          <cell r="I3037" t="str">
            <v>100% шерсть</v>
          </cell>
          <cell r="W3037" t="str">
            <v>MAC COY</v>
          </cell>
        </row>
        <row r="3038">
          <cell r="A3038" t="str">
            <v>MAC LORCAbrown</v>
          </cell>
          <cell r="I3038" t="str">
            <v>100% шерсть</v>
          </cell>
          <cell r="W3038" t="str">
            <v>MAC LORCA</v>
          </cell>
        </row>
        <row r="3039">
          <cell r="A3039" t="str">
            <v>MAC LORCAbrown</v>
          </cell>
          <cell r="I3039" t="str">
            <v>100% шерсть</v>
          </cell>
          <cell r="W3039" t="str">
            <v>MAC LORCA</v>
          </cell>
        </row>
        <row r="3040">
          <cell r="A3040" t="str">
            <v>MAC LORCAbrown</v>
          </cell>
          <cell r="I3040" t="str">
            <v>100% шерсть</v>
          </cell>
          <cell r="W3040" t="str">
            <v>MAC LORCA</v>
          </cell>
        </row>
        <row r="3041">
          <cell r="A3041" t="str">
            <v>MAC LORCAbrown</v>
          </cell>
          <cell r="I3041" t="str">
            <v>100% шерсть</v>
          </cell>
          <cell r="W3041" t="str">
            <v>MAC LORCA</v>
          </cell>
        </row>
        <row r="3042">
          <cell r="A3042" t="str">
            <v>MAC LORCAcharcoal</v>
          </cell>
          <cell r="I3042" t="str">
            <v>100% шерсть</v>
          </cell>
          <cell r="W3042" t="str">
            <v>MAC LORCA</v>
          </cell>
        </row>
        <row r="3043">
          <cell r="A3043" t="str">
            <v>MAC LORCAcharcoal</v>
          </cell>
          <cell r="I3043" t="str">
            <v>100% шерсть</v>
          </cell>
          <cell r="W3043" t="str">
            <v>MAC LORCA</v>
          </cell>
        </row>
        <row r="3044">
          <cell r="A3044" t="str">
            <v>MAC LORCAcharcoal</v>
          </cell>
          <cell r="I3044" t="str">
            <v>100% шерсть</v>
          </cell>
          <cell r="W3044" t="str">
            <v>MAC LORCA</v>
          </cell>
        </row>
        <row r="3045">
          <cell r="A3045" t="str">
            <v>MAC LORCAcharcoal</v>
          </cell>
          <cell r="I3045" t="str">
            <v>100% шерсть</v>
          </cell>
          <cell r="W3045" t="str">
            <v>MAC LORCA</v>
          </cell>
        </row>
        <row r="3046">
          <cell r="A3046" t="str">
            <v>MAC LORCAgreen</v>
          </cell>
          <cell r="I3046" t="str">
            <v>100% шерсть</v>
          </cell>
          <cell r="W3046" t="str">
            <v>MAC LORCA</v>
          </cell>
        </row>
        <row r="3047">
          <cell r="A3047" t="str">
            <v>MAC LORCAgreen</v>
          </cell>
          <cell r="I3047" t="str">
            <v>100% шерсть</v>
          </cell>
          <cell r="W3047" t="str">
            <v>MAC LORCA</v>
          </cell>
        </row>
        <row r="3048">
          <cell r="A3048" t="str">
            <v>MAC LORCAgreen</v>
          </cell>
          <cell r="I3048" t="str">
            <v>100% шерсть</v>
          </cell>
          <cell r="W3048" t="str">
            <v>MAC LORCA</v>
          </cell>
        </row>
        <row r="3049">
          <cell r="A3049" t="str">
            <v>MAC LORCAgreen</v>
          </cell>
          <cell r="I3049" t="str">
            <v>100% шерсть</v>
          </cell>
          <cell r="W3049" t="str">
            <v>MAC LORCA</v>
          </cell>
        </row>
        <row r="3050">
          <cell r="A3050" t="str">
            <v>MAC LORCAgrey</v>
          </cell>
          <cell r="I3050" t="str">
            <v>100% шерсть</v>
          </cell>
          <cell r="W3050" t="str">
            <v>MAC LORCA</v>
          </cell>
        </row>
        <row r="3051">
          <cell r="A3051" t="str">
            <v>MAC LORCAgrey</v>
          </cell>
          <cell r="I3051" t="str">
            <v>100% шерсть</v>
          </cell>
          <cell r="W3051" t="str">
            <v>MAC LORCA</v>
          </cell>
        </row>
        <row r="3052">
          <cell r="A3052" t="str">
            <v>MAC LORCAgrey</v>
          </cell>
          <cell r="I3052" t="str">
            <v>100% шерсть</v>
          </cell>
          <cell r="W3052" t="str">
            <v>MAC LORCA</v>
          </cell>
        </row>
        <row r="3053">
          <cell r="A3053" t="str">
            <v>MAC LORCAgrey</v>
          </cell>
          <cell r="I3053" t="str">
            <v>100% шерсть</v>
          </cell>
          <cell r="W3053" t="str">
            <v>MAC LORCA</v>
          </cell>
        </row>
        <row r="3054">
          <cell r="A3054" t="str">
            <v>MAC SOFTblue</v>
          </cell>
          <cell r="I3054" t="str">
            <v>100% шерсть</v>
          </cell>
          <cell r="W3054" t="str">
            <v>MAC SOFT</v>
          </cell>
        </row>
        <row r="3055">
          <cell r="A3055" t="str">
            <v>MAC SOFTblue</v>
          </cell>
          <cell r="I3055" t="str">
            <v>100% шерсть</v>
          </cell>
          <cell r="W3055" t="str">
            <v>MAC SOFT</v>
          </cell>
        </row>
        <row r="3056">
          <cell r="A3056" t="str">
            <v>MAC SOFTblue</v>
          </cell>
          <cell r="I3056" t="str">
            <v>100% шерсть</v>
          </cell>
          <cell r="W3056" t="str">
            <v>MAC SOFT</v>
          </cell>
        </row>
        <row r="3057">
          <cell r="A3057" t="str">
            <v>O GOLDWINcamel</v>
          </cell>
          <cell r="I3057" t="str">
            <v>100% шерсть</v>
          </cell>
          <cell r="W3057" t="str">
            <v>O GOLDWIN</v>
          </cell>
        </row>
        <row r="3058">
          <cell r="A3058" t="str">
            <v>O GOLDWINcamel</v>
          </cell>
          <cell r="I3058" t="str">
            <v>100% шерсть</v>
          </cell>
          <cell r="W3058" t="str">
            <v>O GOLDWIN</v>
          </cell>
        </row>
        <row r="3059">
          <cell r="A3059" t="str">
            <v>O GOLDWINcamel</v>
          </cell>
          <cell r="I3059" t="str">
            <v>100% шерсть</v>
          </cell>
          <cell r="W3059" t="str">
            <v>O GOLDWIN</v>
          </cell>
        </row>
        <row r="3060">
          <cell r="A3060" t="str">
            <v>O GOLDWINgreen</v>
          </cell>
          <cell r="I3060" t="str">
            <v>100% шерсть</v>
          </cell>
          <cell r="W3060" t="str">
            <v>O GOLDWIN</v>
          </cell>
        </row>
        <row r="3061">
          <cell r="A3061" t="str">
            <v>O GOLDWINgreen</v>
          </cell>
          <cell r="I3061" t="str">
            <v>100% шерсть</v>
          </cell>
          <cell r="W3061" t="str">
            <v>O GOLDWIN</v>
          </cell>
        </row>
        <row r="3062">
          <cell r="A3062" t="str">
            <v>O GOLDWINgreen</v>
          </cell>
          <cell r="I3062" t="str">
            <v>100% шерсть</v>
          </cell>
          <cell r="W3062" t="str">
            <v>O GOLDWIN</v>
          </cell>
        </row>
        <row r="3063">
          <cell r="A3063" t="str">
            <v>O GOLDWINgrey</v>
          </cell>
          <cell r="I3063" t="str">
            <v>100% шерсть</v>
          </cell>
          <cell r="W3063" t="str">
            <v>O GOLDWIN</v>
          </cell>
        </row>
        <row r="3064">
          <cell r="A3064" t="str">
            <v>O GOLDWINgrey</v>
          </cell>
          <cell r="I3064" t="str">
            <v>100% шерсть</v>
          </cell>
          <cell r="W3064" t="str">
            <v>O GOLDWIN</v>
          </cell>
        </row>
        <row r="3065">
          <cell r="A3065" t="str">
            <v>O GOLDWINgrey</v>
          </cell>
          <cell r="I3065" t="str">
            <v>100% шерсть</v>
          </cell>
          <cell r="W3065" t="str">
            <v>O GOLDWIN</v>
          </cell>
        </row>
        <row r="3066">
          <cell r="A3066" t="str">
            <v>O GOLDWINyellow</v>
          </cell>
          <cell r="I3066" t="str">
            <v>100% шерсть</v>
          </cell>
          <cell r="W3066" t="str">
            <v>O GOLDWIN</v>
          </cell>
        </row>
        <row r="3067">
          <cell r="A3067" t="str">
            <v>O GOLDWINyellow</v>
          </cell>
          <cell r="I3067" t="str">
            <v>100% шерсть</v>
          </cell>
          <cell r="W3067" t="str">
            <v>O GOLDWIN</v>
          </cell>
        </row>
        <row r="3068">
          <cell r="A3068" t="str">
            <v>DUKE SIX-Scognac</v>
          </cell>
          <cell r="I3068" t="str">
            <v>100% натуральная кожа</v>
          </cell>
          <cell r="W3068" t="str">
            <v>DUKE SIX-S</v>
          </cell>
        </row>
        <row r="3069">
          <cell r="A3069" t="str">
            <v>DUKE SIX-Scognac</v>
          </cell>
          <cell r="I3069" t="str">
            <v>100% натуральная кожа</v>
          </cell>
          <cell r="W3069" t="str">
            <v>DUKE SIX-S</v>
          </cell>
        </row>
        <row r="3070">
          <cell r="A3070" t="str">
            <v>DUKE SIX-Scognac</v>
          </cell>
          <cell r="I3070" t="str">
            <v>100% натуральная кожа</v>
          </cell>
          <cell r="W3070" t="str">
            <v>DUKE SIX-S</v>
          </cell>
        </row>
        <row r="3071">
          <cell r="A3071" t="str">
            <v>DUKE SIX-Scognac</v>
          </cell>
          <cell r="I3071" t="str">
            <v>100% натуральная кожа</v>
          </cell>
          <cell r="W3071" t="str">
            <v>DUKE SIX-S</v>
          </cell>
        </row>
        <row r="3072">
          <cell r="A3072" t="str">
            <v>DUKE SIX-Scognac</v>
          </cell>
          <cell r="I3072" t="str">
            <v>100% натуральная кожа</v>
          </cell>
          <cell r="W3072" t="str">
            <v>DUKE SIX-S</v>
          </cell>
        </row>
        <row r="3073">
          <cell r="A3073" t="str">
            <v>DUKE SIX-Scognac</v>
          </cell>
          <cell r="I3073" t="str">
            <v>100% натуральная кожа</v>
          </cell>
          <cell r="W3073" t="str">
            <v>DUKE SIX-S</v>
          </cell>
        </row>
        <row r="3074">
          <cell r="A3074" t="str">
            <v>EDMOND 019-Sblack</v>
          </cell>
          <cell r="I3074" t="str">
            <v>100% акрил</v>
          </cell>
          <cell r="W3074" t="str">
            <v>EDMOND 019-S</v>
          </cell>
        </row>
        <row r="3075">
          <cell r="A3075" t="str">
            <v>AGAMIgreen</v>
          </cell>
          <cell r="I3075" t="str">
            <v>100% хлопок</v>
          </cell>
          <cell r="W3075" t="str">
            <v>AGAMI</v>
          </cell>
        </row>
        <row r="3076">
          <cell r="A3076" t="str">
            <v>AGAMIgreen</v>
          </cell>
          <cell r="I3076" t="str">
            <v>100% хлопок</v>
          </cell>
          <cell r="W3076" t="str">
            <v>AGAMI</v>
          </cell>
        </row>
        <row r="3077">
          <cell r="A3077" t="str">
            <v>AGUSTAburgundy</v>
          </cell>
          <cell r="I3077" t="str">
            <v>100% хлопок</v>
          </cell>
          <cell r="W3077" t="str">
            <v>AGUSTA</v>
          </cell>
        </row>
        <row r="3078">
          <cell r="A3078" t="str">
            <v>AGUSTAburgundy</v>
          </cell>
          <cell r="I3078" t="str">
            <v>100% хлопок</v>
          </cell>
          <cell r="W3078" t="str">
            <v>AGUSTA</v>
          </cell>
        </row>
        <row r="3079">
          <cell r="A3079" t="str">
            <v>AGUSTApink</v>
          </cell>
          <cell r="I3079" t="str">
            <v>100% хлопок</v>
          </cell>
          <cell r="W3079" t="str">
            <v>AGUSTA</v>
          </cell>
        </row>
        <row r="3080">
          <cell r="A3080" t="str">
            <v>AGUSTApink</v>
          </cell>
          <cell r="I3080" t="str">
            <v>100% хлопок</v>
          </cell>
          <cell r="W3080" t="str">
            <v>AGUSTA</v>
          </cell>
        </row>
        <row r="3081">
          <cell r="A3081" t="str">
            <v>COLORADOdark grey</v>
          </cell>
          <cell r="I3081" t="str">
            <v>60% хлопок - 40% полиэстер</v>
          </cell>
          <cell r="W3081" t="str">
            <v>COLORADO</v>
          </cell>
        </row>
        <row r="3082">
          <cell r="A3082" t="str">
            <v>COLORADOdark grey</v>
          </cell>
          <cell r="I3082" t="str">
            <v>60% хлопок - 40% полиэстер</v>
          </cell>
          <cell r="W3082" t="str">
            <v>COLORADO</v>
          </cell>
        </row>
        <row r="3083">
          <cell r="A3083" t="str">
            <v>GORFOUgreen</v>
          </cell>
          <cell r="I3083" t="str">
            <v>97% хлопок - 3% эластан</v>
          </cell>
          <cell r="W3083" t="str">
            <v>GORFOU</v>
          </cell>
        </row>
        <row r="3084">
          <cell r="A3084" t="str">
            <v>GORFOUgreen</v>
          </cell>
          <cell r="I3084" t="str">
            <v>97% хлопок - 3% эластан</v>
          </cell>
          <cell r="W3084" t="str">
            <v>GORFOU</v>
          </cell>
        </row>
        <row r="3085">
          <cell r="A3085" t="str">
            <v>GORFOUnavy</v>
          </cell>
          <cell r="I3085" t="str">
            <v>97% хлопок - 3% эластан</v>
          </cell>
          <cell r="W3085" t="str">
            <v>GORFOU</v>
          </cell>
        </row>
        <row r="3086">
          <cell r="A3086" t="str">
            <v>GORFOUnavy</v>
          </cell>
          <cell r="I3086" t="str">
            <v>97% хлопок - 3% эластан</v>
          </cell>
          <cell r="W3086" t="str">
            <v>GORFOU</v>
          </cell>
        </row>
        <row r="3087">
          <cell r="A3087" t="str">
            <v>GORFOUorange</v>
          </cell>
          <cell r="I3087" t="str">
            <v>97% хлопок - 3% эластан</v>
          </cell>
          <cell r="W3087" t="str">
            <v>GORFOU</v>
          </cell>
        </row>
        <row r="3088">
          <cell r="A3088" t="str">
            <v>GORFOUorange</v>
          </cell>
          <cell r="I3088" t="str">
            <v>97% хлопок - 3% эластан</v>
          </cell>
          <cell r="W3088" t="str">
            <v>GORFOU</v>
          </cell>
        </row>
        <row r="3089">
          <cell r="A3089" t="str">
            <v>GRAVEnavy</v>
          </cell>
          <cell r="I3089" t="str">
            <v>100% хлопок</v>
          </cell>
          <cell r="W3089" t="str">
            <v>GRAVE</v>
          </cell>
        </row>
        <row r="3090">
          <cell r="A3090" t="str">
            <v>GRAVEnavy</v>
          </cell>
          <cell r="I3090" t="str">
            <v>100% хлопок</v>
          </cell>
          <cell r="W3090" t="str">
            <v>GRAVE</v>
          </cell>
        </row>
        <row r="3091">
          <cell r="A3091" t="str">
            <v>ROBINblue</v>
          </cell>
          <cell r="I3091" t="str">
            <v>100% хлопок</v>
          </cell>
          <cell r="W3091" t="str">
            <v>ROBIN</v>
          </cell>
        </row>
        <row r="3092">
          <cell r="A3092" t="str">
            <v>ANDAMANblue</v>
          </cell>
          <cell r="I3092" t="str">
            <v>80% лен - 20% хлопок</v>
          </cell>
          <cell r="W3092" t="str">
            <v>ANDAMAN</v>
          </cell>
        </row>
        <row r="3093">
          <cell r="A3093" t="str">
            <v>ANDAMANblue</v>
          </cell>
          <cell r="I3093" t="str">
            <v>80% лен - 20% хлопок</v>
          </cell>
          <cell r="W3093" t="str">
            <v>ANDAMAN</v>
          </cell>
        </row>
        <row r="3094">
          <cell r="A3094" t="str">
            <v>ANDAMANblue</v>
          </cell>
          <cell r="I3094" t="str">
            <v>80% лен - 20% хлопок</v>
          </cell>
          <cell r="W3094" t="str">
            <v>ANDAMAN</v>
          </cell>
        </row>
        <row r="3095">
          <cell r="A3095" t="str">
            <v>ANDAMANblue</v>
          </cell>
          <cell r="I3095" t="str">
            <v>80% лен - 20% хлопок</v>
          </cell>
          <cell r="W3095" t="str">
            <v>ANDAMAN</v>
          </cell>
        </row>
        <row r="3096">
          <cell r="A3096" t="str">
            <v>ANDAMANblue</v>
          </cell>
          <cell r="I3096" t="str">
            <v>80% лен - 20% хлопок</v>
          </cell>
          <cell r="W3096" t="str">
            <v>ANDAMAN</v>
          </cell>
        </row>
        <row r="3097">
          <cell r="A3097" t="str">
            <v>ANDAMANblue</v>
          </cell>
          <cell r="I3097" t="str">
            <v>80% лен - 20% хлопок</v>
          </cell>
          <cell r="W3097" t="str">
            <v>ANDAMAN</v>
          </cell>
        </row>
        <row r="3098">
          <cell r="A3098" t="str">
            <v>ANDAMANblue</v>
          </cell>
          <cell r="I3098" t="str">
            <v>80% лен - 20% хлопок</v>
          </cell>
          <cell r="W3098" t="str">
            <v>ANDAMAN</v>
          </cell>
        </row>
        <row r="3099">
          <cell r="A3099" t="str">
            <v>ANDAMANgreen</v>
          </cell>
          <cell r="I3099" t="str">
            <v>80% лен - 20% хлопок</v>
          </cell>
          <cell r="W3099" t="str">
            <v>ANDAMAN</v>
          </cell>
        </row>
        <row r="3100">
          <cell r="A3100" t="str">
            <v>ANDAMANgreen</v>
          </cell>
          <cell r="I3100" t="str">
            <v>80% лен - 20% хлопок</v>
          </cell>
          <cell r="W3100" t="str">
            <v>ANDAMAN</v>
          </cell>
        </row>
        <row r="3101">
          <cell r="A3101" t="str">
            <v>ANDAMANgreen</v>
          </cell>
          <cell r="I3101" t="str">
            <v>80% лен - 20% хлопок</v>
          </cell>
          <cell r="W3101" t="str">
            <v>ANDAMAN</v>
          </cell>
        </row>
        <row r="3102">
          <cell r="A3102" t="str">
            <v>ANDAMANgreen</v>
          </cell>
          <cell r="I3102" t="str">
            <v>80% лен - 20% хлопок</v>
          </cell>
          <cell r="W3102" t="str">
            <v>ANDAMAN</v>
          </cell>
        </row>
        <row r="3103">
          <cell r="A3103" t="str">
            <v>ANDAMANgreen</v>
          </cell>
          <cell r="I3103" t="str">
            <v>80% лен - 20% хлопок</v>
          </cell>
          <cell r="W3103" t="str">
            <v>ANDAMAN</v>
          </cell>
        </row>
        <row r="3104">
          <cell r="A3104" t="str">
            <v>ANDAMANgreen</v>
          </cell>
          <cell r="I3104" t="str">
            <v>80% лен - 20% хлопок</v>
          </cell>
          <cell r="W3104" t="str">
            <v>ANDAMAN</v>
          </cell>
        </row>
        <row r="3105">
          <cell r="A3105" t="str">
            <v>ANDAMANgreen</v>
          </cell>
          <cell r="I3105" t="str">
            <v>80% лен - 20% хлопок</v>
          </cell>
          <cell r="W3105" t="str">
            <v>ANDAMAN</v>
          </cell>
        </row>
        <row r="3106">
          <cell r="A3106" t="str">
            <v>ANDAMANred</v>
          </cell>
          <cell r="I3106" t="str">
            <v>80% лен - 20% хлопок</v>
          </cell>
          <cell r="W3106" t="str">
            <v>ANDAMAN</v>
          </cell>
        </row>
        <row r="3107">
          <cell r="A3107" t="str">
            <v>ANDAMANred</v>
          </cell>
          <cell r="I3107" t="str">
            <v>80% лен - 20% хлопок</v>
          </cell>
          <cell r="W3107" t="str">
            <v>ANDAMAN</v>
          </cell>
        </row>
        <row r="3108">
          <cell r="A3108" t="str">
            <v>ANDAMANred</v>
          </cell>
          <cell r="I3108" t="str">
            <v>80% лен - 20% хлопок</v>
          </cell>
          <cell r="W3108" t="str">
            <v>ANDAMAN</v>
          </cell>
        </row>
        <row r="3109">
          <cell r="A3109" t="str">
            <v>ANDAMANred</v>
          </cell>
          <cell r="I3109" t="str">
            <v>80% лен - 20% хлопок</v>
          </cell>
          <cell r="W3109" t="str">
            <v>ANDAMAN</v>
          </cell>
        </row>
        <row r="3110">
          <cell r="A3110" t="str">
            <v>ANDAMANred</v>
          </cell>
          <cell r="I3110" t="str">
            <v>80% лен - 20% хлопок</v>
          </cell>
          <cell r="W3110" t="str">
            <v>ANDAMAN</v>
          </cell>
        </row>
        <row r="3111">
          <cell r="A3111" t="str">
            <v>BOULDERburgundy</v>
          </cell>
          <cell r="I3111" t="str">
            <v>100% хлопок</v>
          </cell>
          <cell r="W3111" t="str">
            <v>BOULDER</v>
          </cell>
        </row>
        <row r="3112">
          <cell r="A3112" t="str">
            <v>BOULDERburgundy</v>
          </cell>
          <cell r="I3112" t="str">
            <v>100% хлопок</v>
          </cell>
          <cell r="W3112" t="str">
            <v>BOULDER</v>
          </cell>
        </row>
        <row r="3113">
          <cell r="A3113" t="str">
            <v>BOULDERburgundy</v>
          </cell>
          <cell r="I3113" t="str">
            <v>100% хлопок</v>
          </cell>
          <cell r="W3113" t="str">
            <v>BOULDER</v>
          </cell>
        </row>
        <row r="3114">
          <cell r="A3114" t="str">
            <v>BOULDERburgundy</v>
          </cell>
          <cell r="I3114" t="str">
            <v>100% хлопок</v>
          </cell>
          <cell r="W3114" t="str">
            <v>BOULDER</v>
          </cell>
        </row>
        <row r="3115">
          <cell r="A3115" t="str">
            <v>BOULDERwhite</v>
          </cell>
          <cell r="I3115" t="str">
            <v>100% хлопок</v>
          </cell>
          <cell r="W3115" t="str">
            <v>BOULDER</v>
          </cell>
        </row>
        <row r="3116">
          <cell r="A3116" t="str">
            <v>BOULDERwhite</v>
          </cell>
          <cell r="I3116" t="str">
            <v>100% хлопок</v>
          </cell>
          <cell r="W3116" t="str">
            <v>BOULDER</v>
          </cell>
        </row>
        <row r="3117">
          <cell r="A3117" t="str">
            <v>BOULDERwhite</v>
          </cell>
          <cell r="I3117" t="str">
            <v>100% хлопок</v>
          </cell>
          <cell r="W3117" t="str">
            <v>BOULDER</v>
          </cell>
        </row>
        <row r="3118">
          <cell r="A3118" t="str">
            <v>BOULDERwhite</v>
          </cell>
          <cell r="I3118" t="str">
            <v>100% хлопок</v>
          </cell>
          <cell r="W3118" t="str">
            <v>BOULDER</v>
          </cell>
        </row>
        <row r="3119">
          <cell r="A3119" t="str">
            <v>CAMBAYbeige</v>
          </cell>
          <cell r="I3119" t="str">
            <v>96% полиэстер - 4% спандекс</v>
          </cell>
          <cell r="W3119" t="str">
            <v>CAMBAY</v>
          </cell>
        </row>
        <row r="3120">
          <cell r="A3120" t="str">
            <v>CAMBAYbeige</v>
          </cell>
          <cell r="I3120" t="str">
            <v>96% полиэстер - 4% спандекс</v>
          </cell>
          <cell r="W3120" t="str">
            <v>CAMBAY</v>
          </cell>
        </row>
        <row r="3121">
          <cell r="A3121" t="str">
            <v>CAMBAYbeige</v>
          </cell>
          <cell r="I3121" t="str">
            <v>96% полиэстер - 4% спандекс</v>
          </cell>
          <cell r="W3121" t="str">
            <v>CAMBAY</v>
          </cell>
        </row>
        <row r="3122">
          <cell r="A3122" t="str">
            <v>CAMBAYblue</v>
          </cell>
          <cell r="I3122" t="str">
            <v>96% полиэстер - 4% спандекс</v>
          </cell>
          <cell r="W3122" t="str">
            <v>CAMBAY</v>
          </cell>
        </row>
        <row r="3123">
          <cell r="A3123" t="str">
            <v>CAMBAYblue</v>
          </cell>
          <cell r="I3123" t="str">
            <v>96% полиэстер - 4% спандекс</v>
          </cell>
          <cell r="W3123" t="str">
            <v>CAMBAY</v>
          </cell>
        </row>
        <row r="3124">
          <cell r="A3124" t="str">
            <v>CAMBAYblue</v>
          </cell>
          <cell r="I3124" t="str">
            <v>96% полиэстер - 4% спандекс</v>
          </cell>
          <cell r="W3124" t="str">
            <v>CAMBAY</v>
          </cell>
        </row>
        <row r="3125">
          <cell r="A3125" t="str">
            <v>GASCOGNEblue</v>
          </cell>
          <cell r="I3125" t="str">
            <v>85% хлопок - 10% полиэстер - 5% полиуретан</v>
          </cell>
          <cell r="W3125" t="str">
            <v>GASCOGNE</v>
          </cell>
        </row>
        <row r="3126">
          <cell r="A3126" t="str">
            <v>GASCOGNEblue</v>
          </cell>
          <cell r="I3126" t="str">
            <v>85% хлопок - 10% полиэстер - 5% полиуретан</v>
          </cell>
          <cell r="W3126" t="str">
            <v>GASCOGNE</v>
          </cell>
        </row>
        <row r="3127">
          <cell r="A3127" t="str">
            <v>GASCOGNEblue</v>
          </cell>
          <cell r="I3127" t="str">
            <v>85% хлопок - 10% полиэстер - 5% полиуретан</v>
          </cell>
          <cell r="W3127" t="str">
            <v>GASCOGNE</v>
          </cell>
        </row>
        <row r="3128">
          <cell r="A3128" t="str">
            <v>GASCOGNEgrey</v>
          </cell>
          <cell r="I3128" t="str">
            <v>85% хлопок - 10% полиэстер - 5% полиуретан</v>
          </cell>
          <cell r="W3128" t="str">
            <v>GASCOGNE</v>
          </cell>
        </row>
        <row r="3129">
          <cell r="A3129" t="str">
            <v>GASCOGNEgrey</v>
          </cell>
          <cell r="I3129" t="str">
            <v>85% хлопок - 10% полиэстер - 5% полиуретан</v>
          </cell>
          <cell r="W3129" t="str">
            <v>GASCOGNE</v>
          </cell>
        </row>
        <row r="3130">
          <cell r="A3130" t="str">
            <v>GASCOGNEgrey</v>
          </cell>
          <cell r="I3130" t="str">
            <v>85% хлопок - 10% полиэстер - 5% полиуретан</v>
          </cell>
          <cell r="W3130" t="str">
            <v>GASCOGNE</v>
          </cell>
        </row>
        <row r="3131">
          <cell r="A3131" t="str">
            <v>MAKASSARblack</v>
          </cell>
          <cell r="I3131" t="str">
            <v>61% хлопок - 36% полиэстер - 3% полиуретан</v>
          </cell>
          <cell r="W3131" t="str">
            <v>MAKASSAR</v>
          </cell>
        </row>
        <row r="3132">
          <cell r="A3132" t="str">
            <v>MAKASSARblack</v>
          </cell>
          <cell r="I3132" t="str">
            <v>61% хлопок - 36% полиэстер - 3% полиуретан</v>
          </cell>
          <cell r="W3132" t="str">
            <v>MAKASSAR</v>
          </cell>
        </row>
        <row r="3133">
          <cell r="A3133" t="str">
            <v>MAKASSARblack</v>
          </cell>
          <cell r="I3133" t="str">
            <v>61% хлопок - 36% полиэстер - 3% полиуретан</v>
          </cell>
          <cell r="W3133" t="str">
            <v>MAKASSAR</v>
          </cell>
        </row>
        <row r="3134">
          <cell r="A3134" t="str">
            <v>MAKASSARblack</v>
          </cell>
          <cell r="I3134" t="str">
            <v>61% хлопок - 36% полиэстер - 3% полиуретан</v>
          </cell>
          <cell r="W3134" t="str">
            <v>MAKASSAR</v>
          </cell>
        </row>
        <row r="3135">
          <cell r="A3135" t="str">
            <v>MARTABANblack</v>
          </cell>
          <cell r="I3135" t="str">
            <v>61% хлопок - 36% полиэстер - 3% полиуретан</v>
          </cell>
          <cell r="W3135" t="str">
            <v>MARTABAN</v>
          </cell>
        </row>
        <row r="3136">
          <cell r="A3136" t="str">
            <v>MARTABANblack</v>
          </cell>
          <cell r="I3136" t="str">
            <v>61% хлопок - 36% полиэстер - 3% полиуретан</v>
          </cell>
          <cell r="W3136" t="str">
            <v>MARTABAN</v>
          </cell>
        </row>
        <row r="3137">
          <cell r="A3137" t="str">
            <v>MARTABANblack</v>
          </cell>
          <cell r="I3137" t="str">
            <v>61% хлопок - 36% полиэстер - 3% полиуретан</v>
          </cell>
          <cell r="W3137" t="str">
            <v>MARTABAN</v>
          </cell>
        </row>
        <row r="3138">
          <cell r="A3138" t="str">
            <v>MARTABANblack</v>
          </cell>
          <cell r="I3138" t="str">
            <v>61% хлопок - 36% полиэстер - 3% полиуретан</v>
          </cell>
          <cell r="W3138" t="str">
            <v>MARTABAN</v>
          </cell>
        </row>
        <row r="3139">
          <cell r="A3139" t="str">
            <v>SUEZblue</v>
          </cell>
          <cell r="I3139" t="str">
            <v>75% лен - 25% хлопок</v>
          </cell>
          <cell r="W3139" t="str">
            <v>SUEZ</v>
          </cell>
        </row>
        <row r="3140">
          <cell r="A3140" t="str">
            <v>SUEZblue</v>
          </cell>
          <cell r="I3140" t="str">
            <v>75% лен - 25% хлопок</v>
          </cell>
          <cell r="W3140" t="str">
            <v>SUEZ</v>
          </cell>
        </row>
        <row r="3141">
          <cell r="A3141" t="str">
            <v>SUEZblue</v>
          </cell>
          <cell r="I3141" t="str">
            <v>75% лен - 25% хлопок</v>
          </cell>
          <cell r="W3141" t="str">
            <v>SUEZ</v>
          </cell>
        </row>
        <row r="3142">
          <cell r="A3142" t="str">
            <v>SUEZblue</v>
          </cell>
          <cell r="I3142" t="str">
            <v>75% лен - 25% хлопок</v>
          </cell>
          <cell r="W3142" t="str">
            <v>SUEZ</v>
          </cell>
        </row>
        <row r="3143">
          <cell r="A3143" t="str">
            <v>SUEZblue</v>
          </cell>
          <cell r="I3143" t="str">
            <v>75% лен - 25% хлопок</v>
          </cell>
          <cell r="W3143" t="str">
            <v>SUEZ</v>
          </cell>
        </row>
        <row r="3144">
          <cell r="A3144" t="str">
            <v>SUEZblue</v>
          </cell>
          <cell r="I3144" t="str">
            <v>75% лен - 25% хлопок</v>
          </cell>
          <cell r="W3144" t="str">
            <v>SUEZ</v>
          </cell>
        </row>
        <row r="3145">
          <cell r="A3145" t="str">
            <v>SUEZblue</v>
          </cell>
          <cell r="I3145" t="str">
            <v>75% лен - 25% хлопок</v>
          </cell>
          <cell r="W3145" t="str">
            <v>SUEZ</v>
          </cell>
        </row>
        <row r="3146">
          <cell r="A3146" t="str">
            <v>SUEZgrey</v>
          </cell>
          <cell r="I3146" t="str">
            <v>75% лен - 25% хлопок</v>
          </cell>
          <cell r="W3146" t="str">
            <v>SUEZ</v>
          </cell>
        </row>
        <row r="3147">
          <cell r="A3147" t="str">
            <v>SUEZgrey</v>
          </cell>
          <cell r="I3147" t="str">
            <v>75% лен - 25% хлопок</v>
          </cell>
          <cell r="W3147" t="str">
            <v>SUEZ</v>
          </cell>
        </row>
        <row r="3148">
          <cell r="A3148" t="str">
            <v>SUEZgrey</v>
          </cell>
          <cell r="I3148" t="str">
            <v>75% лен - 25% хлопок</v>
          </cell>
          <cell r="W3148" t="str">
            <v>SUEZ</v>
          </cell>
        </row>
        <row r="3149">
          <cell r="A3149" t="str">
            <v>SUEZgrey</v>
          </cell>
          <cell r="I3149" t="str">
            <v>75% лен - 25% хлопок</v>
          </cell>
          <cell r="W3149" t="str">
            <v>SUEZ</v>
          </cell>
        </row>
        <row r="3150">
          <cell r="A3150" t="str">
            <v>SUEZgrey</v>
          </cell>
          <cell r="I3150" t="str">
            <v>75% лен - 25% хлопок</v>
          </cell>
          <cell r="W3150" t="str">
            <v>SUEZ</v>
          </cell>
        </row>
        <row r="3151">
          <cell r="A3151" t="str">
            <v>SUEZgrey</v>
          </cell>
          <cell r="I3151" t="str">
            <v>75% лен - 25% хлопок</v>
          </cell>
          <cell r="W3151" t="str">
            <v>SUEZ</v>
          </cell>
        </row>
        <row r="3152">
          <cell r="A3152" t="str">
            <v>SUEZgrey</v>
          </cell>
          <cell r="I3152" t="str">
            <v>75% лен - 25% хлопок</v>
          </cell>
          <cell r="W3152" t="str">
            <v>SUEZ</v>
          </cell>
        </row>
        <row r="3153">
          <cell r="A3153" t="str">
            <v>TIMORbeige</v>
          </cell>
          <cell r="I3153" t="str">
            <v>100% лен</v>
          </cell>
          <cell r="W3153" t="str">
            <v>TIMOR</v>
          </cell>
        </row>
        <row r="3154">
          <cell r="A3154" t="str">
            <v>TIMORbeige</v>
          </cell>
          <cell r="I3154" t="str">
            <v>100% лен</v>
          </cell>
          <cell r="W3154" t="str">
            <v>TIMOR</v>
          </cell>
        </row>
        <row r="3155">
          <cell r="A3155" t="str">
            <v>TIMORbeige</v>
          </cell>
          <cell r="I3155" t="str">
            <v>100% лен</v>
          </cell>
          <cell r="W3155" t="str">
            <v>TIMOR</v>
          </cell>
        </row>
        <row r="3156">
          <cell r="A3156" t="str">
            <v>TIMORbeige</v>
          </cell>
          <cell r="I3156" t="str">
            <v>100% лен</v>
          </cell>
          <cell r="W3156" t="str">
            <v>TIMOR</v>
          </cell>
        </row>
        <row r="3157">
          <cell r="A3157" t="str">
            <v>TIMORbeige</v>
          </cell>
          <cell r="I3157" t="str">
            <v>100% лен</v>
          </cell>
          <cell r="W3157" t="str">
            <v>TIMOR</v>
          </cell>
        </row>
        <row r="3158">
          <cell r="A3158" t="str">
            <v>TIMORbeige</v>
          </cell>
          <cell r="I3158" t="str">
            <v>100% лен</v>
          </cell>
          <cell r="W3158" t="str">
            <v>TIMOR</v>
          </cell>
        </row>
        <row r="3159">
          <cell r="A3159" t="str">
            <v>TIMORbeige</v>
          </cell>
          <cell r="I3159" t="str">
            <v>100% лен</v>
          </cell>
          <cell r="W3159" t="str">
            <v>TIMOR</v>
          </cell>
        </row>
        <row r="3160">
          <cell r="A3160" t="str">
            <v>TIMORnavy</v>
          </cell>
          <cell r="I3160" t="str">
            <v>100% лен</v>
          </cell>
          <cell r="W3160" t="str">
            <v>TIMOR</v>
          </cell>
        </row>
        <row r="3161">
          <cell r="A3161" t="str">
            <v>TIMORnavy</v>
          </cell>
          <cell r="I3161" t="str">
            <v>100% лен</v>
          </cell>
          <cell r="W3161" t="str">
            <v>TIMOR</v>
          </cell>
        </row>
        <row r="3162">
          <cell r="A3162" t="str">
            <v>TIMORnavy</v>
          </cell>
          <cell r="I3162" t="str">
            <v>100% лен</v>
          </cell>
          <cell r="W3162" t="str">
            <v>TIMOR</v>
          </cell>
        </row>
        <row r="3163">
          <cell r="A3163" t="str">
            <v>TIMORnavy</v>
          </cell>
          <cell r="I3163" t="str">
            <v>100% лен</v>
          </cell>
          <cell r="W3163" t="str">
            <v>TIMOR</v>
          </cell>
        </row>
        <row r="3164">
          <cell r="A3164" t="str">
            <v>TIMORnavy</v>
          </cell>
          <cell r="I3164" t="str">
            <v>100% лен</v>
          </cell>
          <cell r="W3164" t="str">
            <v>TIMOR</v>
          </cell>
        </row>
        <row r="3165">
          <cell r="A3165" t="str">
            <v>TIMORnavy</v>
          </cell>
          <cell r="I3165" t="str">
            <v>100% лен</v>
          </cell>
          <cell r="W3165" t="str">
            <v>TIMOR</v>
          </cell>
        </row>
        <row r="3166">
          <cell r="A3166" t="str">
            <v>TIMORnavy</v>
          </cell>
          <cell r="I3166" t="str">
            <v>100% лен</v>
          </cell>
          <cell r="W3166" t="str">
            <v>TIMOR</v>
          </cell>
        </row>
        <row r="3167">
          <cell r="A3167" t="str">
            <v>WESTINpatchwork</v>
          </cell>
          <cell r="I3167" t="str">
            <v>80% лен - 20% хлопок</v>
          </cell>
          <cell r="W3167" t="str">
            <v>WESTIN</v>
          </cell>
        </row>
        <row r="3168">
          <cell r="A3168" t="str">
            <v>WESTINpatchwork</v>
          </cell>
          <cell r="I3168" t="str">
            <v>80% лен - 20% хлопок</v>
          </cell>
          <cell r="W3168" t="str">
            <v>WESTIN</v>
          </cell>
        </row>
        <row r="3169">
          <cell r="A3169" t="str">
            <v>WESTINpatchwork</v>
          </cell>
          <cell r="I3169" t="str">
            <v>80% лен - 20% хлопок</v>
          </cell>
          <cell r="W3169" t="str">
            <v>WESTIN</v>
          </cell>
        </row>
        <row r="3170">
          <cell r="A3170" t="str">
            <v>WESTINpatchwork</v>
          </cell>
          <cell r="I3170" t="str">
            <v>80% лен - 20% хлопок</v>
          </cell>
          <cell r="W3170" t="str">
            <v>WESTIN</v>
          </cell>
        </row>
        <row r="3171">
          <cell r="A3171" t="str">
            <v>WESTINpatchwork</v>
          </cell>
          <cell r="I3171" t="str">
            <v>80% лен - 20% хлопок</v>
          </cell>
          <cell r="W3171" t="str">
            <v>WESTIN</v>
          </cell>
        </row>
        <row r="3172">
          <cell r="A3172" t="str">
            <v>WESTINpatchwork</v>
          </cell>
          <cell r="I3172" t="str">
            <v>80% лен - 20% хлопок</v>
          </cell>
          <cell r="W3172" t="str">
            <v>WESTIN</v>
          </cell>
        </row>
        <row r="3173">
          <cell r="A3173" t="str">
            <v>WESTINpatchwork</v>
          </cell>
          <cell r="I3173" t="str">
            <v>80% лен - 20% хлопок</v>
          </cell>
          <cell r="W3173" t="str">
            <v>WESTIN</v>
          </cell>
        </row>
        <row r="3174">
          <cell r="A3174" t="str">
            <v>VISOR 001black</v>
          </cell>
          <cell r="I3174" t="str">
            <v>75% бумага - 25% полиэстер</v>
          </cell>
          <cell r="W3174" t="str">
            <v>VISOR 001</v>
          </cell>
        </row>
        <row r="3175">
          <cell r="A3175" t="str">
            <v>VISOR 001white</v>
          </cell>
          <cell r="I3175" t="str">
            <v>75% бумага - 25% полиэстер</v>
          </cell>
          <cell r="W3175" t="str">
            <v>VISOR 001</v>
          </cell>
        </row>
        <row r="3176">
          <cell r="A3176" t="str">
            <v>BOOGIEbeige</v>
          </cell>
          <cell r="I3176" t="str">
            <v>100% хлопок</v>
          </cell>
          <cell r="W3176" t="str">
            <v>BOOGIE</v>
          </cell>
        </row>
        <row r="3177">
          <cell r="A3177" t="str">
            <v>BOOGIEbeige</v>
          </cell>
          <cell r="I3177" t="str">
            <v>100% хлопок</v>
          </cell>
          <cell r="W3177" t="str">
            <v>BOOGIE</v>
          </cell>
        </row>
        <row r="3178">
          <cell r="A3178" t="str">
            <v>BOOGIEbeige</v>
          </cell>
          <cell r="I3178" t="str">
            <v>100% хлопок</v>
          </cell>
          <cell r="W3178" t="str">
            <v>BOOGIE</v>
          </cell>
        </row>
        <row r="3179">
          <cell r="A3179" t="str">
            <v>BOOGIEnavy</v>
          </cell>
          <cell r="I3179" t="str">
            <v>100% хлопок</v>
          </cell>
          <cell r="W3179" t="str">
            <v>BOOGIE</v>
          </cell>
        </row>
        <row r="3180">
          <cell r="A3180" t="str">
            <v>BOOGIEnavy</v>
          </cell>
          <cell r="I3180" t="str">
            <v>100% хлопок</v>
          </cell>
          <cell r="W3180" t="str">
            <v>BOOGIE</v>
          </cell>
        </row>
        <row r="3181">
          <cell r="A3181" t="str">
            <v>BOOGIEnavy</v>
          </cell>
          <cell r="I3181" t="str">
            <v>100% хлопок</v>
          </cell>
          <cell r="W3181" t="str">
            <v>BOOGIE</v>
          </cell>
        </row>
        <row r="3182">
          <cell r="A3182" t="str">
            <v>CARTER 007grey</v>
          </cell>
          <cell r="I3182" t="str">
            <v>100% хлопок</v>
          </cell>
          <cell r="W3182" t="str">
            <v>CARTER 007</v>
          </cell>
        </row>
        <row r="3183">
          <cell r="A3183" t="str">
            <v>CARTER 007grey</v>
          </cell>
          <cell r="I3183" t="str">
            <v>100% хлопок</v>
          </cell>
          <cell r="W3183" t="str">
            <v>CARTER 007</v>
          </cell>
        </row>
        <row r="3184">
          <cell r="A3184" t="str">
            <v>CARTER 007grey</v>
          </cell>
          <cell r="I3184" t="str">
            <v>100% хлопок</v>
          </cell>
          <cell r="W3184" t="str">
            <v>CARTER 007</v>
          </cell>
        </row>
        <row r="3185">
          <cell r="A3185" t="str">
            <v>CARTER 007grey</v>
          </cell>
          <cell r="I3185" t="str">
            <v>100% хлопок</v>
          </cell>
          <cell r="W3185" t="str">
            <v>CARTER 007</v>
          </cell>
        </row>
        <row r="3186">
          <cell r="A3186" t="str">
            <v>COGNOblack</v>
          </cell>
          <cell r="I3186" t="str">
            <v>100% хлопок</v>
          </cell>
          <cell r="W3186" t="str">
            <v>COGNO</v>
          </cell>
        </row>
        <row r="3187">
          <cell r="A3187" t="str">
            <v>COGNOblack</v>
          </cell>
          <cell r="I3187" t="str">
            <v>100% хлопок</v>
          </cell>
          <cell r="W3187" t="str">
            <v>COGNO</v>
          </cell>
        </row>
        <row r="3188">
          <cell r="A3188" t="str">
            <v>COGNOblack</v>
          </cell>
          <cell r="I3188" t="str">
            <v>100% хлопок</v>
          </cell>
          <cell r="W3188" t="str">
            <v>COGNO</v>
          </cell>
        </row>
        <row r="3189">
          <cell r="A3189" t="str">
            <v>COGNOblack</v>
          </cell>
          <cell r="I3189" t="str">
            <v>100% хлопок</v>
          </cell>
          <cell r="W3189" t="str">
            <v>COGNO</v>
          </cell>
        </row>
        <row r="3190">
          <cell r="A3190" t="str">
            <v>COGNOwhite</v>
          </cell>
          <cell r="I3190" t="str">
            <v>100% хлопок</v>
          </cell>
          <cell r="W3190" t="str">
            <v>COGNO</v>
          </cell>
        </row>
        <row r="3191">
          <cell r="A3191" t="str">
            <v>COGNOwhite</v>
          </cell>
          <cell r="I3191" t="str">
            <v>100% хлопок</v>
          </cell>
          <cell r="W3191" t="str">
            <v>COGNO</v>
          </cell>
        </row>
        <row r="3192">
          <cell r="A3192" t="str">
            <v>COGNOwhite</v>
          </cell>
          <cell r="I3192" t="str">
            <v>100% хлопок</v>
          </cell>
          <cell r="W3192" t="str">
            <v>COGNO</v>
          </cell>
        </row>
        <row r="3193">
          <cell r="A3193" t="str">
            <v>COGNOwhite</v>
          </cell>
          <cell r="I3193" t="str">
            <v>100% хлопок</v>
          </cell>
          <cell r="W3193" t="str">
            <v>COGNO</v>
          </cell>
        </row>
        <row r="3194">
          <cell r="A3194" t="str">
            <v>CREEKblack</v>
          </cell>
          <cell r="I3194" t="str">
            <v>100% хлопок</v>
          </cell>
          <cell r="W3194" t="str">
            <v>CREEK</v>
          </cell>
        </row>
        <row r="3195">
          <cell r="A3195" t="str">
            <v>CREEKblack</v>
          </cell>
          <cell r="I3195" t="str">
            <v>100% хлопок</v>
          </cell>
          <cell r="W3195" t="str">
            <v>CREEK</v>
          </cell>
        </row>
        <row r="3196">
          <cell r="A3196" t="str">
            <v>CREEKblack</v>
          </cell>
          <cell r="I3196" t="str">
            <v>100% хлопок</v>
          </cell>
          <cell r="W3196" t="str">
            <v>CREEK</v>
          </cell>
        </row>
        <row r="3197">
          <cell r="A3197" t="str">
            <v>CREEKblack</v>
          </cell>
          <cell r="I3197" t="str">
            <v>100% хлопок</v>
          </cell>
          <cell r="W3197" t="str">
            <v>CREEK</v>
          </cell>
        </row>
        <row r="3198">
          <cell r="A3198" t="str">
            <v>CREEKburgundy</v>
          </cell>
          <cell r="I3198" t="str">
            <v>100% хлопок</v>
          </cell>
          <cell r="W3198" t="str">
            <v>CREEK</v>
          </cell>
        </row>
        <row r="3199">
          <cell r="A3199" t="str">
            <v>CREEKburgundy</v>
          </cell>
          <cell r="I3199" t="str">
            <v>100% хлопок</v>
          </cell>
          <cell r="W3199" t="str">
            <v>CREEK</v>
          </cell>
        </row>
        <row r="3200">
          <cell r="A3200" t="str">
            <v>CREEKburgundy</v>
          </cell>
          <cell r="I3200" t="str">
            <v>100% хлопок</v>
          </cell>
          <cell r="W3200" t="str">
            <v>CREEK</v>
          </cell>
        </row>
        <row r="3201">
          <cell r="A3201" t="str">
            <v>CREEKburgundy</v>
          </cell>
          <cell r="I3201" t="str">
            <v>100% хлопок</v>
          </cell>
          <cell r="W3201" t="str">
            <v>CREEK</v>
          </cell>
        </row>
        <row r="3202">
          <cell r="A3202" t="str">
            <v>CREEKgrey</v>
          </cell>
          <cell r="I3202" t="str">
            <v>100% хлопок</v>
          </cell>
          <cell r="W3202" t="str">
            <v>CREEK</v>
          </cell>
        </row>
        <row r="3203">
          <cell r="A3203" t="str">
            <v>CREEKgrey</v>
          </cell>
          <cell r="I3203" t="str">
            <v>100% хлопок</v>
          </cell>
          <cell r="W3203" t="str">
            <v>CREEK</v>
          </cell>
        </row>
        <row r="3204">
          <cell r="A3204" t="str">
            <v>CREEKgrey</v>
          </cell>
          <cell r="I3204" t="str">
            <v>100% хлопок</v>
          </cell>
          <cell r="W3204" t="str">
            <v>CREEK</v>
          </cell>
        </row>
        <row r="3205">
          <cell r="A3205" t="str">
            <v>CREEKgrey</v>
          </cell>
          <cell r="I3205" t="str">
            <v>100% хлопок</v>
          </cell>
          <cell r="W3205" t="str">
            <v>CREEK</v>
          </cell>
        </row>
        <row r="3206">
          <cell r="A3206" t="str">
            <v>CREEKnavy</v>
          </cell>
          <cell r="I3206" t="str">
            <v>100% хлопок</v>
          </cell>
          <cell r="W3206" t="str">
            <v>CREEK</v>
          </cell>
        </row>
        <row r="3207">
          <cell r="A3207" t="str">
            <v>CREEKnavy</v>
          </cell>
          <cell r="I3207" t="str">
            <v>100% хлопок</v>
          </cell>
          <cell r="W3207" t="str">
            <v>CREEK</v>
          </cell>
        </row>
        <row r="3208">
          <cell r="A3208" t="str">
            <v>CREEKnavy</v>
          </cell>
          <cell r="I3208" t="str">
            <v>100% хлопок</v>
          </cell>
          <cell r="W3208" t="str">
            <v>CREEK</v>
          </cell>
        </row>
        <row r="3209">
          <cell r="A3209" t="str">
            <v>CREEKnavy</v>
          </cell>
          <cell r="I3209" t="str">
            <v>100% хлопок</v>
          </cell>
          <cell r="W3209" t="str">
            <v>CREEK</v>
          </cell>
        </row>
        <row r="3210">
          <cell r="A3210" t="str">
            <v>CREEKpink</v>
          </cell>
          <cell r="I3210" t="str">
            <v>100% хлопок</v>
          </cell>
          <cell r="W3210" t="str">
            <v>CREEK</v>
          </cell>
        </row>
        <row r="3211">
          <cell r="A3211" t="str">
            <v>CREEKpink</v>
          </cell>
          <cell r="I3211" t="str">
            <v>100% хлопок</v>
          </cell>
          <cell r="W3211" t="str">
            <v>CREEK</v>
          </cell>
        </row>
        <row r="3212">
          <cell r="A3212" t="str">
            <v>CREEKpink</v>
          </cell>
          <cell r="I3212" t="str">
            <v>100% хлопок</v>
          </cell>
          <cell r="W3212" t="str">
            <v>CREEK</v>
          </cell>
        </row>
        <row r="3213">
          <cell r="A3213" t="str">
            <v>CREEKwhite</v>
          </cell>
          <cell r="I3213" t="str">
            <v>100% хлопок</v>
          </cell>
          <cell r="W3213" t="str">
            <v>CREEK</v>
          </cell>
        </row>
        <row r="3214">
          <cell r="A3214" t="str">
            <v>CREEKwhite</v>
          </cell>
          <cell r="I3214" t="str">
            <v>100% хлопок</v>
          </cell>
          <cell r="W3214" t="str">
            <v>CREEK</v>
          </cell>
        </row>
        <row r="3215">
          <cell r="A3215" t="str">
            <v>CREEKwhite</v>
          </cell>
          <cell r="I3215" t="str">
            <v>100% хлопок</v>
          </cell>
          <cell r="W3215" t="str">
            <v>CREEK</v>
          </cell>
        </row>
        <row r="3216">
          <cell r="A3216" t="str">
            <v>CREEKwhite</v>
          </cell>
          <cell r="I3216" t="str">
            <v>100% хлопок</v>
          </cell>
          <cell r="W3216" t="str">
            <v>CREEK</v>
          </cell>
        </row>
        <row r="3217">
          <cell r="A3217" t="str">
            <v>DAKOTAbrown</v>
          </cell>
          <cell r="I3217" t="str">
            <v>60% хлопок - 40% полиэстер</v>
          </cell>
          <cell r="W3217" t="str">
            <v>DAKOTA</v>
          </cell>
        </row>
        <row r="3218">
          <cell r="A3218" t="str">
            <v>DAKOTAbrown</v>
          </cell>
          <cell r="I3218" t="str">
            <v>60% хлопок - 40% полиэстер</v>
          </cell>
          <cell r="W3218" t="str">
            <v>DAKOTA</v>
          </cell>
        </row>
        <row r="3219">
          <cell r="A3219" t="str">
            <v>DAKOTAbrown</v>
          </cell>
          <cell r="I3219" t="str">
            <v>60% хлопок - 40% полиэстер</v>
          </cell>
          <cell r="W3219" t="str">
            <v>DAKOTA</v>
          </cell>
        </row>
        <row r="3220">
          <cell r="A3220" t="str">
            <v>DAKOTAbrown</v>
          </cell>
          <cell r="I3220" t="str">
            <v>60% хлопок - 40% полиэстер</v>
          </cell>
          <cell r="W3220" t="str">
            <v>DAKOTA</v>
          </cell>
        </row>
        <row r="3221">
          <cell r="A3221" t="str">
            <v>DAKOTAdark grey</v>
          </cell>
          <cell r="I3221" t="str">
            <v>60% хлопок - 40% полиэстер</v>
          </cell>
          <cell r="W3221" t="str">
            <v>DAKOTA</v>
          </cell>
        </row>
        <row r="3222">
          <cell r="A3222" t="str">
            <v>DAKOTAdark grey</v>
          </cell>
          <cell r="I3222" t="str">
            <v>60% хлопок - 40% полиэстер</v>
          </cell>
          <cell r="W3222" t="str">
            <v>DAKOTA</v>
          </cell>
        </row>
        <row r="3223">
          <cell r="A3223" t="str">
            <v>DAKOTAdark grey</v>
          </cell>
          <cell r="I3223" t="str">
            <v>60% хлопок - 40% полиэстер</v>
          </cell>
          <cell r="W3223" t="str">
            <v>DAKOTA</v>
          </cell>
        </row>
        <row r="3224">
          <cell r="A3224" t="str">
            <v>DAKOTAdark grey</v>
          </cell>
          <cell r="I3224" t="str">
            <v>60% хлопок - 40% полиэстер</v>
          </cell>
          <cell r="W3224" t="str">
            <v>DAKOTA</v>
          </cell>
        </row>
        <row r="3225">
          <cell r="A3225" t="str">
            <v>SNAPblue</v>
          </cell>
          <cell r="I3225" t="str">
            <v>100% хлопок</v>
          </cell>
          <cell r="W3225" t="str">
            <v>SNAP</v>
          </cell>
        </row>
        <row r="3226">
          <cell r="A3226" t="str">
            <v>SNAPblue</v>
          </cell>
          <cell r="I3226" t="str">
            <v>100% хлопок</v>
          </cell>
          <cell r="W3226" t="str">
            <v>SNAP</v>
          </cell>
        </row>
        <row r="3227">
          <cell r="A3227" t="str">
            <v>SNAPblue</v>
          </cell>
          <cell r="I3227" t="str">
            <v>100% хлопок</v>
          </cell>
          <cell r="W3227" t="str">
            <v>SNAP</v>
          </cell>
        </row>
        <row r="3228">
          <cell r="A3228" t="str">
            <v>SNAPblue</v>
          </cell>
          <cell r="I3228" t="str">
            <v>100% хлопок</v>
          </cell>
          <cell r="W3228" t="str">
            <v>SNAP</v>
          </cell>
        </row>
        <row r="3229">
          <cell r="A3229" t="str">
            <v>WILD 040taupe</v>
          </cell>
          <cell r="I3229" t="str">
            <v>100% хлопок</v>
          </cell>
          <cell r="W3229" t="str">
            <v>WILD 040</v>
          </cell>
        </row>
        <row r="3230">
          <cell r="A3230" t="str">
            <v>WILD 040taupe</v>
          </cell>
          <cell r="I3230" t="str">
            <v>100% хлопок</v>
          </cell>
          <cell r="W3230" t="str">
            <v>WILD 040</v>
          </cell>
        </row>
        <row r="3231">
          <cell r="A3231" t="str">
            <v>WILD 040taupe</v>
          </cell>
          <cell r="I3231" t="str">
            <v>100% хлопок</v>
          </cell>
          <cell r="W3231" t="str">
            <v>WILD 040</v>
          </cell>
        </row>
        <row r="3232">
          <cell r="A3232" t="str">
            <v>WILD 040taupe</v>
          </cell>
          <cell r="I3232" t="str">
            <v>100% хлопок</v>
          </cell>
          <cell r="W3232" t="str">
            <v>WILD 040</v>
          </cell>
        </row>
        <row r="3233">
          <cell r="A3233" t="str">
            <v>BUCK 001brown</v>
          </cell>
          <cell r="I3233" t="str">
            <v>100% полиэстер</v>
          </cell>
          <cell r="W3233" t="str">
            <v>BUCK 001</v>
          </cell>
        </row>
        <row r="3234">
          <cell r="A3234" t="str">
            <v>BUCK 001brown</v>
          </cell>
          <cell r="I3234" t="str">
            <v>100% полиэстер</v>
          </cell>
          <cell r="W3234" t="str">
            <v>BUCK 001</v>
          </cell>
        </row>
        <row r="3235">
          <cell r="A3235" t="str">
            <v>BUCK 001brown</v>
          </cell>
          <cell r="I3235" t="str">
            <v>100% полиэстер</v>
          </cell>
          <cell r="W3235" t="str">
            <v>BUCK 001</v>
          </cell>
        </row>
        <row r="3236">
          <cell r="A3236" t="str">
            <v>BUCK 001brown</v>
          </cell>
          <cell r="I3236" t="str">
            <v>100% полиэстер</v>
          </cell>
          <cell r="W3236" t="str">
            <v>BUCK 001</v>
          </cell>
        </row>
        <row r="3237">
          <cell r="A3237" t="str">
            <v>EDMOND 051beige</v>
          </cell>
          <cell r="I3237" t="str">
            <v>100% акрил</v>
          </cell>
          <cell r="W3237" t="str">
            <v>EDMOND 051</v>
          </cell>
        </row>
        <row r="3238">
          <cell r="A3238" t="str">
            <v>EDMOND 055black</v>
          </cell>
          <cell r="I3238" t="str">
            <v>100% акрил</v>
          </cell>
          <cell r="W3238" t="str">
            <v>EDMOND 055</v>
          </cell>
        </row>
        <row r="3239">
          <cell r="A3239" t="str">
            <v>EDMOND 055navy</v>
          </cell>
          <cell r="I3239" t="str">
            <v>100% акрил</v>
          </cell>
          <cell r="W3239" t="str">
            <v>EDMOND 055</v>
          </cell>
        </row>
        <row r="3240">
          <cell r="A3240" t="str">
            <v>SEALblack</v>
          </cell>
          <cell r="I3240" t="str">
            <v>100% хлопок</v>
          </cell>
          <cell r="W3240" t="str">
            <v>SEAL</v>
          </cell>
        </row>
        <row r="3241">
          <cell r="A3241" t="str">
            <v>SEALnavy</v>
          </cell>
          <cell r="I3241" t="str">
            <v>100% хлопок</v>
          </cell>
          <cell r="W3241" t="str">
            <v>SEAL</v>
          </cell>
        </row>
        <row r="3242">
          <cell r="A3242" t="str">
            <v>WHALESblack</v>
          </cell>
          <cell r="I3242" t="str">
            <v>100% хлопок</v>
          </cell>
          <cell r="W3242" t="str">
            <v>WHALES</v>
          </cell>
        </row>
        <row r="3243">
          <cell r="A3243" t="str">
            <v>WHALESnavy</v>
          </cell>
          <cell r="I3243" t="str">
            <v>100% хлопок</v>
          </cell>
          <cell r="W3243" t="str">
            <v>WHALES</v>
          </cell>
        </row>
        <row r="3244">
          <cell r="A3244" t="str">
            <v>ARIZONAdark grey</v>
          </cell>
          <cell r="I3244" t="str">
            <v>60% хлопок - 40% полиэстер</v>
          </cell>
          <cell r="W3244" t="str">
            <v>ARIZONA</v>
          </cell>
        </row>
        <row r="3245">
          <cell r="A3245" t="str">
            <v>ARIZONAdark grey</v>
          </cell>
          <cell r="I3245" t="str">
            <v>60% хлопок - 40% полиэстер</v>
          </cell>
          <cell r="W3245" t="str">
            <v>ARIZONA</v>
          </cell>
        </row>
        <row r="3246">
          <cell r="A3246" t="str">
            <v>ARIZONAdark grey</v>
          </cell>
          <cell r="I3246" t="str">
            <v>60% хлопок - 40% полиэстер</v>
          </cell>
          <cell r="W3246" t="str">
            <v>ARIZONA</v>
          </cell>
        </row>
        <row r="3247">
          <cell r="A3247" t="str">
            <v>ARIZONAdark grey</v>
          </cell>
          <cell r="I3247" t="str">
            <v>60% хлопок - 40% полиэстер</v>
          </cell>
          <cell r="W3247" t="str">
            <v>ARIZONA</v>
          </cell>
        </row>
        <row r="3248">
          <cell r="A3248" t="str">
            <v>BACCARATblue</v>
          </cell>
          <cell r="I3248" t="str">
            <v>100% солома</v>
          </cell>
          <cell r="W3248" t="str">
            <v>BACCARAT</v>
          </cell>
        </row>
        <row r="3249">
          <cell r="A3249" t="str">
            <v>BACCARATblue</v>
          </cell>
          <cell r="I3249" t="str">
            <v>100% солома</v>
          </cell>
          <cell r="W3249" t="str">
            <v>BACCARAT</v>
          </cell>
        </row>
        <row r="3250">
          <cell r="A3250" t="str">
            <v>BACCARATblue</v>
          </cell>
          <cell r="I3250" t="str">
            <v>100% солома</v>
          </cell>
          <cell r="W3250" t="str">
            <v>BACCARAT</v>
          </cell>
        </row>
        <row r="3251">
          <cell r="A3251" t="str">
            <v>BACCARATblue</v>
          </cell>
          <cell r="I3251" t="str">
            <v>100% солома</v>
          </cell>
          <cell r="W3251" t="str">
            <v>BACCARAT</v>
          </cell>
        </row>
        <row r="3252">
          <cell r="A3252" t="str">
            <v>BIRDYbeige c</v>
          </cell>
          <cell r="I3252" t="str">
            <v>100% полипропилен</v>
          </cell>
          <cell r="W3252" t="str">
            <v>BIRDY</v>
          </cell>
        </row>
        <row r="3253">
          <cell r="A3253" t="str">
            <v>BIRDYbeige c</v>
          </cell>
          <cell r="I3253" t="str">
            <v>100% полипропилен</v>
          </cell>
          <cell r="W3253" t="str">
            <v>BIRDY</v>
          </cell>
        </row>
        <row r="3254">
          <cell r="A3254" t="str">
            <v>BIRDYbeige c</v>
          </cell>
          <cell r="I3254" t="str">
            <v>100% полипропилен</v>
          </cell>
          <cell r="W3254" t="str">
            <v>BIRDY</v>
          </cell>
        </row>
        <row r="3255">
          <cell r="A3255" t="str">
            <v>BIRDYbeige c</v>
          </cell>
          <cell r="I3255" t="str">
            <v>100% полипропилен</v>
          </cell>
          <cell r="W3255" t="str">
            <v>BIRDY</v>
          </cell>
        </row>
        <row r="3256">
          <cell r="A3256" t="str">
            <v>BIRDYwhite</v>
          </cell>
          <cell r="I3256" t="str">
            <v>100% полипропилен</v>
          </cell>
          <cell r="W3256" t="str">
            <v>BIRDY</v>
          </cell>
        </row>
        <row r="3257">
          <cell r="A3257" t="str">
            <v>BIRDYwhite</v>
          </cell>
          <cell r="I3257" t="str">
            <v>100% полипропилен</v>
          </cell>
          <cell r="W3257" t="str">
            <v>BIRDY</v>
          </cell>
        </row>
        <row r="3258">
          <cell r="A3258" t="str">
            <v>BIRDYwhite</v>
          </cell>
          <cell r="I3258" t="str">
            <v>100% полипропилен</v>
          </cell>
          <cell r="W3258" t="str">
            <v>BIRDY</v>
          </cell>
        </row>
        <row r="3259">
          <cell r="A3259" t="str">
            <v>BIRDYwhite</v>
          </cell>
          <cell r="I3259" t="str">
            <v>100% полипропилен</v>
          </cell>
          <cell r="W3259" t="str">
            <v>BIRDY</v>
          </cell>
        </row>
        <row r="3260">
          <cell r="A3260" t="str">
            <v>BOATERblack</v>
          </cell>
          <cell r="I3260" t="str">
            <v>100% солома</v>
          </cell>
          <cell r="W3260" t="str">
            <v>BOATER</v>
          </cell>
        </row>
        <row r="3261">
          <cell r="A3261" t="str">
            <v>BOATERblack</v>
          </cell>
          <cell r="I3261" t="str">
            <v>100% солома</v>
          </cell>
          <cell r="W3261" t="str">
            <v>BOATER</v>
          </cell>
        </row>
        <row r="3262">
          <cell r="A3262" t="str">
            <v>BOATERblack</v>
          </cell>
          <cell r="I3262" t="str">
            <v>100% солома</v>
          </cell>
          <cell r="W3262" t="str">
            <v>BOATER</v>
          </cell>
        </row>
        <row r="3263">
          <cell r="A3263" t="str">
            <v>BOATERblack</v>
          </cell>
          <cell r="I3263" t="str">
            <v>100% солома</v>
          </cell>
          <cell r="W3263" t="str">
            <v>BOATER</v>
          </cell>
        </row>
        <row r="3264">
          <cell r="A3264" t="str">
            <v>CALIFORNIApink</v>
          </cell>
          <cell r="I3264" t="str">
            <v>100% солома</v>
          </cell>
          <cell r="W3264" t="str">
            <v>CALIFORNIA</v>
          </cell>
        </row>
        <row r="3265">
          <cell r="A3265" t="str">
            <v>CALIFORNIApink</v>
          </cell>
          <cell r="I3265" t="str">
            <v>100% солома</v>
          </cell>
          <cell r="W3265" t="str">
            <v>CALIFORNIA</v>
          </cell>
        </row>
        <row r="3266">
          <cell r="A3266" t="str">
            <v>CALIFORNIApink</v>
          </cell>
          <cell r="I3266" t="str">
            <v>100% солома</v>
          </cell>
          <cell r="W3266" t="str">
            <v>CALIFORNIA</v>
          </cell>
        </row>
        <row r="3267">
          <cell r="A3267" t="str">
            <v>CALIFORNIApink</v>
          </cell>
          <cell r="I3267" t="str">
            <v>100% солома</v>
          </cell>
          <cell r="W3267" t="str">
            <v>CALIFORNIA</v>
          </cell>
        </row>
        <row r="3268">
          <cell r="A3268" t="str">
            <v>COLMANblack</v>
          </cell>
          <cell r="I3268" t="str">
            <v>100% солома</v>
          </cell>
          <cell r="W3268" t="str">
            <v>COLMAN</v>
          </cell>
        </row>
        <row r="3269">
          <cell r="A3269" t="str">
            <v>COLMANblack</v>
          </cell>
          <cell r="I3269" t="str">
            <v>100% солома</v>
          </cell>
          <cell r="W3269" t="str">
            <v>COLMAN</v>
          </cell>
        </row>
        <row r="3270">
          <cell r="A3270" t="str">
            <v>COLMANblack</v>
          </cell>
          <cell r="I3270" t="str">
            <v>100% солома</v>
          </cell>
          <cell r="W3270" t="str">
            <v>COLMAN</v>
          </cell>
        </row>
        <row r="3271">
          <cell r="A3271" t="str">
            <v>COLMANblack</v>
          </cell>
          <cell r="I3271" t="str">
            <v>100% солома</v>
          </cell>
          <cell r="W3271" t="str">
            <v>COLMAN</v>
          </cell>
        </row>
        <row r="3272">
          <cell r="A3272" t="str">
            <v>COLMANdenim</v>
          </cell>
          <cell r="I3272" t="str">
            <v>100% солома</v>
          </cell>
          <cell r="W3272" t="str">
            <v>COLMAN</v>
          </cell>
        </row>
        <row r="3273">
          <cell r="A3273" t="str">
            <v>COLMANdenim</v>
          </cell>
          <cell r="I3273" t="str">
            <v>100% солома</v>
          </cell>
          <cell r="W3273" t="str">
            <v>COLMAN</v>
          </cell>
        </row>
        <row r="3274">
          <cell r="A3274" t="str">
            <v>COLMANdenim</v>
          </cell>
          <cell r="I3274" t="str">
            <v>100% солома</v>
          </cell>
          <cell r="W3274" t="str">
            <v>COLMAN</v>
          </cell>
        </row>
        <row r="3275">
          <cell r="A3275" t="str">
            <v>COLMANdenim</v>
          </cell>
          <cell r="I3275" t="str">
            <v>100% солома</v>
          </cell>
          <cell r="W3275" t="str">
            <v>COLMAN</v>
          </cell>
        </row>
        <row r="3276">
          <cell r="A3276" t="str">
            <v>FIRENZEbeige</v>
          </cell>
          <cell r="I3276" t="str">
            <v>100% бумага</v>
          </cell>
          <cell r="W3276" t="str">
            <v>FIRENZE</v>
          </cell>
        </row>
        <row r="3277">
          <cell r="A3277" t="str">
            <v>FIRENZEbeige</v>
          </cell>
          <cell r="I3277" t="str">
            <v>100% бумага</v>
          </cell>
          <cell r="W3277" t="str">
            <v>FIRENZE</v>
          </cell>
        </row>
        <row r="3278">
          <cell r="A3278" t="str">
            <v>FIRENZEbeige</v>
          </cell>
          <cell r="I3278" t="str">
            <v>100% бумага</v>
          </cell>
          <cell r="W3278" t="str">
            <v>FIRENZE</v>
          </cell>
        </row>
        <row r="3279">
          <cell r="A3279" t="str">
            <v>FIRENZEbeige</v>
          </cell>
          <cell r="I3279" t="str">
            <v>100% бумага</v>
          </cell>
          <cell r="W3279" t="str">
            <v>FIRENZE</v>
          </cell>
        </row>
        <row r="3280">
          <cell r="A3280" t="str">
            <v>FIRENZEwhite</v>
          </cell>
          <cell r="I3280" t="str">
            <v>100% бумага</v>
          </cell>
          <cell r="W3280" t="str">
            <v>FIRENZE</v>
          </cell>
        </row>
        <row r="3281">
          <cell r="A3281" t="str">
            <v>FIRENZEwhite</v>
          </cell>
          <cell r="I3281" t="str">
            <v>100% бумага</v>
          </cell>
          <cell r="W3281" t="str">
            <v>FIRENZE</v>
          </cell>
        </row>
        <row r="3282">
          <cell r="A3282" t="str">
            <v>FIRENZEwhite</v>
          </cell>
          <cell r="I3282" t="str">
            <v>100% бумага</v>
          </cell>
          <cell r="W3282" t="str">
            <v>FIRENZE</v>
          </cell>
        </row>
        <row r="3283">
          <cell r="A3283" t="str">
            <v>FIRENZEwhite</v>
          </cell>
          <cell r="I3283" t="str">
            <v>100% бумага</v>
          </cell>
          <cell r="W3283" t="str">
            <v>FIRENZE</v>
          </cell>
        </row>
        <row r="3284">
          <cell r="A3284" t="str">
            <v>GRINGObrown</v>
          </cell>
          <cell r="I3284" t="str">
            <v>100% солома</v>
          </cell>
          <cell r="W3284" t="str">
            <v>GRINGO</v>
          </cell>
        </row>
        <row r="3285">
          <cell r="A3285" t="str">
            <v>GRINGObrown</v>
          </cell>
          <cell r="I3285" t="str">
            <v>100% солома</v>
          </cell>
          <cell r="W3285" t="str">
            <v>GRINGO</v>
          </cell>
        </row>
        <row r="3286">
          <cell r="A3286" t="str">
            <v>GRINGObrown</v>
          </cell>
          <cell r="I3286" t="str">
            <v>100% солома</v>
          </cell>
          <cell r="W3286" t="str">
            <v>GRINGO</v>
          </cell>
        </row>
        <row r="3287">
          <cell r="A3287" t="str">
            <v>GRINGObrown</v>
          </cell>
          <cell r="I3287" t="str">
            <v>100% солома</v>
          </cell>
          <cell r="W3287" t="str">
            <v>GRINGO</v>
          </cell>
        </row>
        <row r="3288">
          <cell r="A3288" t="str">
            <v>GRINGOnatural</v>
          </cell>
          <cell r="I3288" t="str">
            <v>100% солома</v>
          </cell>
          <cell r="W3288" t="str">
            <v>GRINGO</v>
          </cell>
        </row>
        <row r="3289">
          <cell r="A3289" t="str">
            <v>GRINGOnatural</v>
          </cell>
          <cell r="I3289" t="str">
            <v>100% солома</v>
          </cell>
          <cell r="W3289" t="str">
            <v>GRINGO</v>
          </cell>
        </row>
        <row r="3290">
          <cell r="A3290" t="str">
            <v>GRINGOnatural</v>
          </cell>
          <cell r="I3290" t="str">
            <v>100% солома</v>
          </cell>
          <cell r="W3290" t="str">
            <v>GRINGO</v>
          </cell>
        </row>
        <row r="3291">
          <cell r="A3291" t="str">
            <v>GRINGOnatural</v>
          </cell>
          <cell r="I3291" t="str">
            <v>100% солома</v>
          </cell>
          <cell r="W3291" t="str">
            <v>GRINGO</v>
          </cell>
        </row>
        <row r="3292">
          <cell r="A3292" t="str">
            <v>NEVADAlight brown</v>
          </cell>
          <cell r="I3292" t="str">
            <v>60% хлопок - 40% полиэстер</v>
          </cell>
          <cell r="W3292" t="str">
            <v>NEVADA</v>
          </cell>
        </row>
        <row r="3293">
          <cell r="A3293" t="str">
            <v>NEVADAlight brown</v>
          </cell>
          <cell r="I3293" t="str">
            <v>60% хлопок - 40% полиэстер</v>
          </cell>
          <cell r="W3293" t="str">
            <v>NEVADA</v>
          </cell>
        </row>
        <row r="3294">
          <cell r="A3294" t="str">
            <v>NEVADAlight brown</v>
          </cell>
          <cell r="I3294" t="str">
            <v>60% хлопок - 40% полиэстер</v>
          </cell>
          <cell r="W3294" t="str">
            <v>NEVADA</v>
          </cell>
        </row>
        <row r="3295">
          <cell r="A3295" t="str">
            <v>NEVADAlight brown</v>
          </cell>
          <cell r="I3295" t="str">
            <v>60% хлопок - 40% полиэстер</v>
          </cell>
          <cell r="W3295" t="str">
            <v>NEVADA</v>
          </cell>
        </row>
        <row r="3296">
          <cell r="A3296" t="str">
            <v>QUEEN SYRRANpink</v>
          </cell>
          <cell r="I3296" t="str">
            <v>100% солома</v>
          </cell>
          <cell r="W3296" t="str">
            <v>QUEEN SYRRAN</v>
          </cell>
        </row>
        <row r="3297">
          <cell r="A3297" t="str">
            <v>RITZbeige</v>
          </cell>
          <cell r="I3297" t="str">
            <v>100% бумага</v>
          </cell>
          <cell r="W3297" t="str">
            <v>RITZ</v>
          </cell>
        </row>
        <row r="3298">
          <cell r="A3298" t="str">
            <v>RITZbeige</v>
          </cell>
          <cell r="I3298" t="str">
            <v>100% бумага</v>
          </cell>
          <cell r="W3298" t="str">
            <v>RITZ</v>
          </cell>
        </row>
        <row r="3299">
          <cell r="A3299" t="str">
            <v>RITZbeige</v>
          </cell>
          <cell r="I3299" t="str">
            <v>100% бумага</v>
          </cell>
          <cell r="W3299" t="str">
            <v>RITZ</v>
          </cell>
        </row>
        <row r="3300">
          <cell r="A3300" t="str">
            <v>RITZbeige</v>
          </cell>
          <cell r="I3300" t="str">
            <v>100% бумага</v>
          </cell>
          <cell r="W3300" t="str">
            <v>RITZ</v>
          </cell>
        </row>
        <row r="3301">
          <cell r="A3301" t="str">
            <v>SCOTTnatural</v>
          </cell>
          <cell r="I3301" t="str">
            <v>100% солома</v>
          </cell>
          <cell r="W3301" t="str">
            <v>SCOTT</v>
          </cell>
        </row>
        <row r="3302">
          <cell r="A3302" t="str">
            <v>SCOTTnatural</v>
          </cell>
          <cell r="I3302" t="str">
            <v>100% солома</v>
          </cell>
          <cell r="W3302" t="str">
            <v>SCOTT</v>
          </cell>
        </row>
        <row r="3303">
          <cell r="A3303" t="str">
            <v>SCOTTnatural</v>
          </cell>
          <cell r="I3303" t="str">
            <v>100% солома</v>
          </cell>
          <cell r="W3303" t="str">
            <v>SCOTT</v>
          </cell>
        </row>
        <row r="3304">
          <cell r="A3304" t="str">
            <v>SCOTTnatural</v>
          </cell>
          <cell r="I3304" t="str">
            <v>100% солома</v>
          </cell>
          <cell r="W3304" t="str">
            <v>SCOTT</v>
          </cell>
        </row>
        <row r="3305">
          <cell r="A3305" t="str">
            <v>SHUTTERnavy</v>
          </cell>
          <cell r="I3305" t="str">
            <v>100% бумага</v>
          </cell>
          <cell r="W3305" t="str">
            <v>SHUTTER</v>
          </cell>
        </row>
        <row r="3306">
          <cell r="A3306" t="str">
            <v>SHUTTERnavy</v>
          </cell>
          <cell r="I3306" t="str">
            <v>100% бумага</v>
          </cell>
          <cell r="W3306" t="str">
            <v>SHUTTER</v>
          </cell>
        </row>
        <row r="3307">
          <cell r="A3307" t="str">
            <v>SHUTTERnavy</v>
          </cell>
          <cell r="I3307" t="str">
            <v>100% бумага</v>
          </cell>
          <cell r="W3307" t="str">
            <v>SHUTTER</v>
          </cell>
        </row>
        <row r="3308">
          <cell r="A3308" t="str">
            <v>SHUTTERnavy</v>
          </cell>
          <cell r="I3308" t="str">
            <v>100% бумага</v>
          </cell>
          <cell r="W3308" t="str">
            <v>SHUTTER</v>
          </cell>
        </row>
        <row r="3309">
          <cell r="A3309" t="str">
            <v>SIESTAnatural</v>
          </cell>
          <cell r="I3309" t="str">
            <v>100% солома</v>
          </cell>
          <cell r="W3309" t="str">
            <v>SIESTA</v>
          </cell>
        </row>
        <row r="3310">
          <cell r="A3310" t="str">
            <v>SIESTAnatural</v>
          </cell>
          <cell r="I3310" t="str">
            <v>100% солома</v>
          </cell>
          <cell r="W3310" t="str">
            <v>SIESTA</v>
          </cell>
        </row>
        <row r="3311">
          <cell r="A3311" t="str">
            <v>SIESTAnatural</v>
          </cell>
          <cell r="I3311" t="str">
            <v>100% солома</v>
          </cell>
          <cell r="W3311" t="str">
            <v>SIESTA</v>
          </cell>
        </row>
        <row r="3312">
          <cell r="A3312" t="str">
            <v>SIESTAnatural</v>
          </cell>
          <cell r="I3312" t="str">
            <v>100% солома</v>
          </cell>
          <cell r="W3312" t="str">
            <v>SIESTA</v>
          </cell>
        </row>
        <row r="3313">
          <cell r="A3313" t="str">
            <v>TENEREnatural</v>
          </cell>
          <cell r="I3313" t="str">
            <v>100% солома</v>
          </cell>
          <cell r="W3313" t="str">
            <v>TENERE</v>
          </cell>
        </row>
        <row r="3314">
          <cell r="A3314" t="str">
            <v>TENEREnatural</v>
          </cell>
          <cell r="I3314" t="str">
            <v>100% солома</v>
          </cell>
          <cell r="W3314" t="str">
            <v>TENERE</v>
          </cell>
        </row>
        <row r="3315">
          <cell r="A3315" t="str">
            <v>TENEREnatural</v>
          </cell>
          <cell r="I3315" t="str">
            <v>100% солома</v>
          </cell>
          <cell r="W3315" t="str">
            <v>TENERE</v>
          </cell>
        </row>
        <row r="3316">
          <cell r="A3316" t="str">
            <v>TENEREnatural</v>
          </cell>
          <cell r="I3316" t="str">
            <v>100% солома</v>
          </cell>
          <cell r="W3316" t="str">
            <v>TENERE</v>
          </cell>
        </row>
        <row r="3317">
          <cell r="A3317" t="str">
            <v>TENEREtobacco</v>
          </cell>
          <cell r="I3317" t="str">
            <v>100% солома</v>
          </cell>
          <cell r="W3317" t="str">
            <v>TENERE</v>
          </cell>
        </row>
        <row r="3318">
          <cell r="A3318" t="str">
            <v>TENEREtobacco</v>
          </cell>
          <cell r="I3318" t="str">
            <v>100% солома</v>
          </cell>
          <cell r="W3318" t="str">
            <v>TENERE</v>
          </cell>
        </row>
        <row r="3319">
          <cell r="A3319" t="str">
            <v>TENEREtobacco</v>
          </cell>
          <cell r="I3319" t="str">
            <v>100% солома</v>
          </cell>
          <cell r="W3319" t="str">
            <v>TENERE</v>
          </cell>
        </row>
        <row r="3320">
          <cell r="A3320" t="str">
            <v>TENEREtobacco</v>
          </cell>
          <cell r="I3320" t="str">
            <v>100% солома</v>
          </cell>
          <cell r="W3320" t="str">
            <v>TENERE</v>
          </cell>
        </row>
        <row r="3321">
          <cell r="A3321" t="str">
            <v>TULUMblack</v>
          </cell>
          <cell r="I3321" t="str">
            <v>100% солома</v>
          </cell>
          <cell r="W3321" t="str">
            <v>TULUM</v>
          </cell>
        </row>
        <row r="3322">
          <cell r="A3322" t="str">
            <v>TULUMblack</v>
          </cell>
          <cell r="I3322" t="str">
            <v>100% солома</v>
          </cell>
          <cell r="W3322" t="str">
            <v>TULUM</v>
          </cell>
        </row>
        <row r="3323">
          <cell r="A3323" t="str">
            <v>TULUMblack</v>
          </cell>
          <cell r="I3323" t="str">
            <v>100% солома</v>
          </cell>
          <cell r="W3323" t="str">
            <v>TULUM</v>
          </cell>
        </row>
        <row r="3324">
          <cell r="A3324" t="str">
            <v>TULUMblack</v>
          </cell>
          <cell r="I3324" t="str">
            <v>100% солома</v>
          </cell>
          <cell r="W3324" t="str">
            <v>TULUM</v>
          </cell>
        </row>
        <row r="3325">
          <cell r="A3325" t="str">
            <v>TULUMdenim</v>
          </cell>
          <cell r="I3325" t="str">
            <v>100% солома</v>
          </cell>
          <cell r="W3325" t="str">
            <v>TULUM</v>
          </cell>
        </row>
        <row r="3326">
          <cell r="A3326" t="str">
            <v>TULUMdenim</v>
          </cell>
          <cell r="I3326" t="str">
            <v>100% солома</v>
          </cell>
          <cell r="W3326" t="str">
            <v>TULUM</v>
          </cell>
        </row>
        <row r="3327">
          <cell r="A3327" t="str">
            <v>TULUMdenim</v>
          </cell>
          <cell r="I3327" t="str">
            <v>100% солома</v>
          </cell>
          <cell r="W3327" t="str">
            <v>TULUM</v>
          </cell>
        </row>
        <row r="3328">
          <cell r="A3328" t="str">
            <v>TULUMdenim</v>
          </cell>
          <cell r="I3328" t="str">
            <v>100% солома</v>
          </cell>
          <cell r="W3328" t="str">
            <v>TULUM</v>
          </cell>
        </row>
        <row r="3329">
          <cell r="A3329" t="str">
            <v>MACREESEbrown</v>
          </cell>
          <cell r="I3329" t="str">
            <v>100% солома</v>
          </cell>
          <cell r="W3329" t="str">
            <v>MACREESE</v>
          </cell>
        </row>
        <row r="3330">
          <cell r="A3330" t="str">
            <v>MACREESEbrown</v>
          </cell>
          <cell r="I3330" t="str">
            <v>100% солома</v>
          </cell>
          <cell r="W3330" t="str">
            <v>MACREESE</v>
          </cell>
        </row>
        <row r="3331">
          <cell r="A3331" t="str">
            <v>MACREESEbrown</v>
          </cell>
          <cell r="I3331" t="str">
            <v>100% солома</v>
          </cell>
          <cell r="W3331" t="str">
            <v>MACREESE</v>
          </cell>
        </row>
        <row r="3332">
          <cell r="A3332" t="str">
            <v>MACREESEbrown</v>
          </cell>
          <cell r="I3332" t="str">
            <v>100% солома</v>
          </cell>
          <cell r="W3332" t="str">
            <v>MACREESE</v>
          </cell>
        </row>
        <row r="3333">
          <cell r="A3333" t="str">
            <v/>
          </cell>
          <cell r="W3333" t="str">
            <v/>
          </cell>
        </row>
        <row r="3334">
          <cell r="A3334" t="str">
            <v/>
          </cell>
          <cell r="W3334" t="str">
            <v/>
          </cell>
        </row>
        <row r="3335">
          <cell r="A3335" t="str">
            <v/>
          </cell>
          <cell r="W3335" t="str">
            <v/>
          </cell>
        </row>
        <row r="3336">
          <cell r="A3336" t="str">
            <v/>
          </cell>
          <cell r="W3336" t="str">
            <v/>
          </cell>
        </row>
        <row r="3337">
          <cell r="A3337" t="str">
            <v/>
          </cell>
          <cell r="W3337" t="str">
            <v/>
          </cell>
        </row>
        <row r="3338">
          <cell r="A3338" t="str">
            <v/>
          </cell>
          <cell r="W3338" t="str">
            <v/>
          </cell>
        </row>
        <row r="3339">
          <cell r="A3339" t="str">
            <v/>
          </cell>
          <cell r="W3339" t="str">
            <v/>
          </cell>
        </row>
        <row r="3340">
          <cell r="A3340" t="str">
            <v/>
          </cell>
          <cell r="W3340" t="str">
            <v/>
          </cell>
        </row>
        <row r="3341">
          <cell r="A3341" t="str">
            <v/>
          </cell>
          <cell r="W3341" t="str">
            <v/>
          </cell>
        </row>
        <row r="3342">
          <cell r="A3342" t="str">
            <v/>
          </cell>
          <cell r="W3342" t="str">
            <v/>
          </cell>
        </row>
        <row r="3343">
          <cell r="A3343" t="str">
            <v/>
          </cell>
          <cell r="W3343" t="str">
            <v/>
          </cell>
        </row>
        <row r="3344">
          <cell r="A3344" t="str">
            <v/>
          </cell>
          <cell r="W3344" t="str">
            <v/>
          </cell>
        </row>
        <row r="3345">
          <cell r="A3345" t="str">
            <v/>
          </cell>
          <cell r="W3345" t="str">
            <v/>
          </cell>
        </row>
        <row r="3346">
          <cell r="A3346" t="str">
            <v/>
          </cell>
          <cell r="W3346" t="str">
            <v/>
          </cell>
        </row>
        <row r="3347">
          <cell r="A3347" t="str">
            <v/>
          </cell>
          <cell r="W3347" t="str">
            <v/>
          </cell>
        </row>
        <row r="3348">
          <cell r="A3348" t="str">
            <v/>
          </cell>
          <cell r="W3348" t="str">
            <v/>
          </cell>
        </row>
        <row r="3349">
          <cell r="A3349" t="str">
            <v/>
          </cell>
          <cell r="W3349" t="str">
            <v/>
          </cell>
        </row>
        <row r="3350">
          <cell r="A3350" t="str">
            <v/>
          </cell>
          <cell r="W3350" t="str">
            <v/>
          </cell>
        </row>
        <row r="3351">
          <cell r="A3351" t="str">
            <v/>
          </cell>
          <cell r="W3351" t="str">
            <v/>
          </cell>
        </row>
        <row r="3352">
          <cell r="A3352" t="str">
            <v/>
          </cell>
          <cell r="W3352" t="str">
            <v/>
          </cell>
        </row>
        <row r="3353">
          <cell r="A3353" t="str">
            <v/>
          </cell>
          <cell r="W3353" t="str">
            <v/>
          </cell>
        </row>
        <row r="3354">
          <cell r="A3354" t="str">
            <v/>
          </cell>
          <cell r="W3354" t="str">
            <v/>
          </cell>
        </row>
        <row r="3355">
          <cell r="A3355" t="str">
            <v/>
          </cell>
          <cell r="W3355" t="str">
            <v/>
          </cell>
        </row>
        <row r="3356">
          <cell r="A3356" t="str">
            <v/>
          </cell>
          <cell r="W3356" t="str">
            <v/>
          </cell>
        </row>
        <row r="3357">
          <cell r="A3357" t="str">
            <v/>
          </cell>
          <cell r="W3357" t="str">
            <v/>
          </cell>
        </row>
        <row r="3358">
          <cell r="A3358" t="str">
            <v/>
          </cell>
          <cell r="W3358" t="str">
            <v/>
          </cell>
        </row>
        <row r="3359">
          <cell r="A3359" t="str">
            <v/>
          </cell>
          <cell r="W3359" t="str">
            <v/>
          </cell>
        </row>
        <row r="3360">
          <cell r="A3360" t="str">
            <v/>
          </cell>
          <cell r="W3360" t="str">
            <v/>
          </cell>
        </row>
        <row r="3361">
          <cell r="A3361" t="str">
            <v/>
          </cell>
          <cell r="W3361" t="str">
            <v/>
          </cell>
        </row>
        <row r="3362">
          <cell r="A3362" t="str">
            <v/>
          </cell>
          <cell r="W3362" t="str">
            <v/>
          </cell>
        </row>
        <row r="3363">
          <cell r="A3363" t="str">
            <v/>
          </cell>
          <cell r="W3363" t="str">
            <v/>
          </cell>
        </row>
        <row r="3364">
          <cell r="A3364" t="str">
            <v/>
          </cell>
          <cell r="W3364" t="str">
            <v/>
          </cell>
        </row>
        <row r="3365">
          <cell r="A3365" t="str">
            <v/>
          </cell>
          <cell r="W3365" t="str">
            <v/>
          </cell>
        </row>
        <row r="3366">
          <cell r="A3366" t="str">
            <v/>
          </cell>
          <cell r="W3366" t="str">
            <v/>
          </cell>
        </row>
        <row r="3367">
          <cell r="A3367" t="str">
            <v/>
          </cell>
          <cell r="W3367" t="str">
            <v/>
          </cell>
        </row>
        <row r="3368">
          <cell r="A3368" t="str">
            <v/>
          </cell>
          <cell r="W3368" t="str">
            <v/>
          </cell>
        </row>
        <row r="3369">
          <cell r="A3369" t="str">
            <v/>
          </cell>
          <cell r="W3369" t="str">
            <v/>
          </cell>
        </row>
        <row r="3370">
          <cell r="A3370" t="str">
            <v/>
          </cell>
          <cell r="W3370" t="str">
            <v/>
          </cell>
        </row>
        <row r="3371">
          <cell r="A3371" t="str">
            <v/>
          </cell>
          <cell r="W3371" t="str">
            <v/>
          </cell>
        </row>
        <row r="3372">
          <cell r="A3372" t="str">
            <v/>
          </cell>
          <cell r="W3372" t="str">
            <v/>
          </cell>
        </row>
        <row r="3373">
          <cell r="A3373" t="str">
            <v/>
          </cell>
          <cell r="W3373" t="str">
            <v/>
          </cell>
        </row>
        <row r="3374">
          <cell r="A3374" t="str">
            <v/>
          </cell>
          <cell r="W3374" t="str">
            <v/>
          </cell>
        </row>
        <row r="3375">
          <cell r="A3375" t="str">
            <v/>
          </cell>
          <cell r="W3375" t="str">
            <v/>
          </cell>
        </row>
        <row r="3376">
          <cell r="A3376" t="str">
            <v/>
          </cell>
          <cell r="W3376" t="str">
            <v/>
          </cell>
        </row>
        <row r="3377">
          <cell r="A3377" t="str">
            <v/>
          </cell>
          <cell r="W3377" t="str">
            <v/>
          </cell>
        </row>
        <row r="3378">
          <cell r="A3378" t="str">
            <v/>
          </cell>
          <cell r="W3378" t="str">
            <v/>
          </cell>
        </row>
        <row r="3379">
          <cell r="A3379" t="str">
            <v/>
          </cell>
          <cell r="W3379" t="str">
            <v/>
          </cell>
        </row>
        <row r="3380">
          <cell r="A3380" t="str">
            <v/>
          </cell>
          <cell r="W3380" t="str">
            <v/>
          </cell>
        </row>
        <row r="3381">
          <cell r="A3381" t="str">
            <v/>
          </cell>
          <cell r="W3381" t="str">
            <v/>
          </cell>
        </row>
        <row r="3382">
          <cell r="A3382" t="str">
            <v/>
          </cell>
          <cell r="W3382" t="str">
            <v/>
          </cell>
        </row>
        <row r="3383">
          <cell r="A3383" t="str">
            <v/>
          </cell>
          <cell r="W3383" t="str">
            <v/>
          </cell>
        </row>
        <row r="3384">
          <cell r="A3384" t="str">
            <v/>
          </cell>
          <cell r="W3384" t="str">
            <v/>
          </cell>
        </row>
        <row r="3385">
          <cell r="A3385" t="str">
            <v/>
          </cell>
          <cell r="W3385" t="str">
            <v/>
          </cell>
        </row>
        <row r="3386">
          <cell r="A3386" t="str">
            <v/>
          </cell>
          <cell r="W3386" t="str">
            <v/>
          </cell>
        </row>
        <row r="3387">
          <cell r="A3387" t="str">
            <v/>
          </cell>
          <cell r="W3387" t="str">
            <v/>
          </cell>
        </row>
        <row r="3388">
          <cell r="A3388" t="str">
            <v/>
          </cell>
          <cell r="W3388" t="str">
            <v/>
          </cell>
        </row>
        <row r="3389">
          <cell r="A3389" t="str">
            <v/>
          </cell>
          <cell r="W3389" t="str">
            <v/>
          </cell>
        </row>
        <row r="3390">
          <cell r="A3390" t="str">
            <v/>
          </cell>
          <cell r="W3390" t="str">
            <v/>
          </cell>
        </row>
        <row r="3391">
          <cell r="A3391" t="str">
            <v/>
          </cell>
          <cell r="W3391" t="str">
            <v/>
          </cell>
        </row>
        <row r="3392">
          <cell r="A3392" t="str">
            <v/>
          </cell>
          <cell r="W3392" t="str">
            <v/>
          </cell>
        </row>
        <row r="3393">
          <cell r="A3393" t="str">
            <v/>
          </cell>
          <cell r="W3393" t="str">
            <v/>
          </cell>
        </row>
        <row r="3394">
          <cell r="A3394" t="str">
            <v/>
          </cell>
          <cell r="W3394" t="str">
            <v/>
          </cell>
        </row>
        <row r="3395">
          <cell r="A3395" t="str">
            <v/>
          </cell>
          <cell r="W3395" t="str">
            <v/>
          </cell>
        </row>
        <row r="3396">
          <cell r="A3396" t="str">
            <v/>
          </cell>
          <cell r="W3396" t="str">
            <v/>
          </cell>
        </row>
        <row r="3397">
          <cell r="A3397" t="str">
            <v/>
          </cell>
          <cell r="W3397" t="str">
            <v/>
          </cell>
        </row>
        <row r="3398">
          <cell r="A3398" t="str">
            <v/>
          </cell>
          <cell r="W3398" t="str">
            <v/>
          </cell>
        </row>
        <row r="3399">
          <cell r="A3399" t="str">
            <v/>
          </cell>
          <cell r="W3399" t="str">
            <v/>
          </cell>
        </row>
        <row r="3400">
          <cell r="A3400" t="str">
            <v/>
          </cell>
          <cell r="W3400" t="str">
            <v/>
          </cell>
        </row>
        <row r="3401">
          <cell r="A3401" t="str">
            <v/>
          </cell>
          <cell r="W3401" t="str">
            <v/>
          </cell>
        </row>
        <row r="3402">
          <cell r="A3402" t="str">
            <v/>
          </cell>
          <cell r="W3402" t="str">
            <v/>
          </cell>
        </row>
        <row r="3403">
          <cell r="A3403" t="str">
            <v/>
          </cell>
          <cell r="W3403" t="str">
            <v/>
          </cell>
        </row>
        <row r="3404">
          <cell r="A3404" t="str">
            <v/>
          </cell>
          <cell r="W3404" t="str">
            <v/>
          </cell>
        </row>
        <row r="3405">
          <cell r="A3405" t="str">
            <v/>
          </cell>
          <cell r="W3405" t="str">
            <v/>
          </cell>
        </row>
        <row r="3406">
          <cell r="A3406" t="str">
            <v/>
          </cell>
          <cell r="W3406" t="str">
            <v/>
          </cell>
        </row>
        <row r="3407">
          <cell r="A3407" t="str">
            <v/>
          </cell>
          <cell r="W3407" t="str">
            <v/>
          </cell>
        </row>
        <row r="3408">
          <cell r="A3408" t="str">
            <v/>
          </cell>
          <cell r="W3408" t="str">
            <v/>
          </cell>
        </row>
        <row r="3409">
          <cell r="A3409" t="str">
            <v/>
          </cell>
          <cell r="W3409" t="str">
            <v/>
          </cell>
        </row>
        <row r="3410">
          <cell r="A3410" t="str">
            <v/>
          </cell>
          <cell r="W3410" t="str">
            <v/>
          </cell>
        </row>
        <row r="3411">
          <cell r="A3411" t="str">
            <v/>
          </cell>
          <cell r="W3411" t="str">
            <v/>
          </cell>
        </row>
        <row r="3412">
          <cell r="A3412" t="str">
            <v/>
          </cell>
          <cell r="W3412" t="str">
            <v/>
          </cell>
        </row>
        <row r="3413">
          <cell r="A3413" t="str">
            <v/>
          </cell>
          <cell r="W3413" t="str">
            <v/>
          </cell>
        </row>
        <row r="3414">
          <cell r="A3414" t="str">
            <v/>
          </cell>
          <cell r="W3414" t="str">
            <v/>
          </cell>
        </row>
        <row r="3415">
          <cell r="A3415" t="str">
            <v/>
          </cell>
          <cell r="W3415" t="str">
            <v/>
          </cell>
        </row>
        <row r="3416">
          <cell r="A3416" t="str">
            <v/>
          </cell>
          <cell r="W3416" t="str">
            <v/>
          </cell>
        </row>
        <row r="3417">
          <cell r="A3417" t="str">
            <v/>
          </cell>
          <cell r="W3417" t="str">
            <v/>
          </cell>
        </row>
        <row r="3418">
          <cell r="A3418" t="str">
            <v/>
          </cell>
          <cell r="W3418" t="str">
            <v/>
          </cell>
        </row>
        <row r="3419">
          <cell r="A3419" t="str">
            <v/>
          </cell>
          <cell r="W3419" t="str">
            <v/>
          </cell>
        </row>
        <row r="3420">
          <cell r="A3420" t="str">
            <v/>
          </cell>
          <cell r="W3420" t="str">
            <v/>
          </cell>
        </row>
        <row r="3421">
          <cell r="A3421" t="str">
            <v/>
          </cell>
          <cell r="W3421" t="str">
            <v/>
          </cell>
        </row>
        <row r="3422">
          <cell r="A3422" t="str">
            <v/>
          </cell>
          <cell r="W3422" t="str">
            <v/>
          </cell>
        </row>
        <row r="3423">
          <cell r="A3423" t="str">
            <v/>
          </cell>
          <cell r="W3423" t="str">
            <v/>
          </cell>
        </row>
        <row r="3424">
          <cell r="A3424" t="str">
            <v/>
          </cell>
          <cell r="W3424" t="str">
            <v/>
          </cell>
        </row>
        <row r="3425">
          <cell r="A3425" t="str">
            <v/>
          </cell>
          <cell r="W3425" t="str">
            <v/>
          </cell>
        </row>
        <row r="3426">
          <cell r="A3426" t="str">
            <v/>
          </cell>
          <cell r="W3426" t="str">
            <v/>
          </cell>
        </row>
        <row r="3427">
          <cell r="A3427" t="str">
            <v/>
          </cell>
          <cell r="W3427" t="str">
            <v/>
          </cell>
        </row>
        <row r="3428">
          <cell r="A3428" t="str">
            <v/>
          </cell>
          <cell r="W3428" t="str">
            <v/>
          </cell>
        </row>
        <row r="3429">
          <cell r="A3429" t="str">
            <v/>
          </cell>
          <cell r="W3429" t="str">
            <v/>
          </cell>
        </row>
        <row r="3430">
          <cell r="A3430" t="str">
            <v/>
          </cell>
          <cell r="W3430" t="str">
            <v/>
          </cell>
        </row>
        <row r="3431">
          <cell r="A3431" t="str">
            <v/>
          </cell>
          <cell r="W3431" t="str">
            <v/>
          </cell>
        </row>
        <row r="3432">
          <cell r="A3432" t="str">
            <v/>
          </cell>
          <cell r="W3432" t="str">
            <v/>
          </cell>
        </row>
        <row r="3433">
          <cell r="A3433" t="str">
            <v/>
          </cell>
          <cell r="W3433" t="str">
            <v/>
          </cell>
        </row>
        <row r="3434">
          <cell r="A3434" t="str">
            <v/>
          </cell>
          <cell r="W3434" t="str">
            <v/>
          </cell>
        </row>
        <row r="3435">
          <cell r="A3435" t="str">
            <v/>
          </cell>
          <cell r="W3435" t="str">
            <v/>
          </cell>
        </row>
        <row r="3436">
          <cell r="A3436" t="str">
            <v/>
          </cell>
          <cell r="W3436" t="str">
            <v/>
          </cell>
        </row>
        <row r="3437">
          <cell r="A3437" t="str">
            <v/>
          </cell>
          <cell r="W3437" t="str">
            <v/>
          </cell>
        </row>
        <row r="3438">
          <cell r="A3438" t="str">
            <v/>
          </cell>
          <cell r="W3438" t="str">
            <v/>
          </cell>
        </row>
        <row r="3439">
          <cell r="A3439" t="str">
            <v/>
          </cell>
          <cell r="W3439" t="str">
            <v/>
          </cell>
        </row>
        <row r="3440">
          <cell r="A3440" t="str">
            <v/>
          </cell>
          <cell r="W3440" t="str">
            <v/>
          </cell>
        </row>
        <row r="3441">
          <cell r="A3441" t="str">
            <v/>
          </cell>
          <cell r="W3441" t="str">
            <v/>
          </cell>
        </row>
        <row r="3442">
          <cell r="A3442" t="str">
            <v/>
          </cell>
          <cell r="W3442" t="str">
            <v/>
          </cell>
        </row>
        <row r="3443">
          <cell r="A3443" t="str">
            <v/>
          </cell>
          <cell r="W3443" t="str">
            <v/>
          </cell>
        </row>
        <row r="3444">
          <cell r="A3444" t="str">
            <v/>
          </cell>
          <cell r="W3444" t="str">
            <v/>
          </cell>
        </row>
        <row r="3445">
          <cell r="A3445" t="str">
            <v/>
          </cell>
          <cell r="W3445" t="str">
            <v/>
          </cell>
        </row>
        <row r="3446">
          <cell r="A3446" t="str">
            <v/>
          </cell>
          <cell r="W3446" t="str">
            <v/>
          </cell>
        </row>
        <row r="3447">
          <cell r="A3447" t="str">
            <v/>
          </cell>
          <cell r="W3447" t="str">
            <v/>
          </cell>
        </row>
        <row r="3448">
          <cell r="A3448" t="str">
            <v/>
          </cell>
          <cell r="W3448" t="str">
            <v/>
          </cell>
        </row>
        <row r="3449">
          <cell r="A3449" t="str">
            <v/>
          </cell>
          <cell r="W3449" t="str">
            <v/>
          </cell>
        </row>
        <row r="3450">
          <cell r="A3450" t="str">
            <v/>
          </cell>
          <cell r="W3450" t="str">
            <v/>
          </cell>
        </row>
        <row r="3451">
          <cell r="A3451" t="str">
            <v/>
          </cell>
          <cell r="W3451" t="str">
            <v/>
          </cell>
        </row>
        <row r="3452">
          <cell r="A3452" t="str">
            <v/>
          </cell>
          <cell r="W3452" t="str">
            <v/>
          </cell>
        </row>
        <row r="3453">
          <cell r="A3453" t="str">
            <v/>
          </cell>
          <cell r="W3453" t="str">
            <v/>
          </cell>
        </row>
        <row r="3454">
          <cell r="A3454" t="str">
            <v/>
          </cell>
          <cell r="W3454" t="str">
            <v/>
          </cell>
        </row>
        <row r="3455">
          <cell r="A3455" t="str">
            <v/>
          </cell>
          <cell r="W3455" t="str">
            <v/>
          </cell>
        </row>
        <row r="3456">
          <cell r="A3456" t="str">
            <v/>
          </cell>
          <cell r="W3456" t="str">
            <v/>
          </cell>
        </row>
        <row r="3457">
          <cell r="A3457" t="str">
            <v/>
          </cell>
          <cell r="W3457" t="str">
            <v/>
          </cell>
        </row>
        <row r="3458">
          <cell r="A3458" t="str">
            <v/>
          </cell>
          <cell r="W3458" t="str">
            <v/>
          </cell>
        </row>
        <row r="3459">
          <cell r="A3459" t="str">
            <v/>
          </cell>
          <cell r="W3459" t="str">
            <v/>
          </cell>
        </row>
        <row r="3460">
          <cell r="A3460" t="str">
            <v/>
          </cell>
          <cell r="W3460" t="str">
            <v/>
          </cell>
        </row>
        <row r="3461">
          <cell r="A3461" t="str">
            <v/>
          </cell>
          <cell r="W3461" t="str">
            <v/>
          </cell>
        </row>
        <row r="3462">
          <cell r="A3462" t="str">
            <v/>
          </cell>
          <cell r="W3462" t="str">
            <v/>
          </cell>
        </row>
        <row r="3463">
          <cell r="A3463" t="str">
            <v/>
          </cell>
          <cell r="W3463" t="str">
            <v/>
          </cell>
        </row>
        <row r="3464">
          <cell r="A3464" t="str">
            <v/>
          </cell>
          <cell r="W3464" t="str">
            <v/>
          </cell>
        </row>
        <row r="3465">
          <cell r="A3465" t="str">
            <v/>
          </cell>
          <cell r="W3465" t="str">
            <v/>
          </cell>
        </row>
        <row r="3466">
          <cell r="A3466" t="str">
            <v/>
          </cell>
          <cell r="W3466" t="str">
            <v/>
          </cell>
        </row>
        <row r="3467">
          <cell r="A3467" t="str">
            <v/>
          </cell>
          <cell r="W3467" t="str">
            <v/>
          </cell>
        </row>
        <row r="3468">
          <cell r="A3468" t="str">
            <v/>
          </cell>
          <cell r="W3468" t="str">
            <v/>
          </cell>
        </row>
        <row r="3469">
          <cell r="A3469" t="str">
            <v/>
          </cell>
          <cell r="W3469" t="str">
            <v/>
          </cell>
        </row>
        <row r="3470">
          <cell r="A3470" t="str">
            <v/>
          </cell>
          <cell r="W3470" t="str">
            <v/>
          </cell>
        </row>
        <row r="3471">
          <cell r="A3471" t="str">
            <v/>
          </cell>
          <cell r="W3471" t="str">
            <v/>
          </cell>
        </row>
        <row r="3472">
          <cell r="A3472" t="str">
            <v/>
          </cell>
          <cell r="W3472" t="str">
            <v/>
          </cell>
        </row>
        <row r="3473">
          <cell r="A3473" t="str">
            <v/>
          </cell>
          <cell r="W3473" t="str">
            <v/>
          </cell>
        </row>
        <row r="3474">
          <cell r="A3474" t="str">
            <v/>
          </cell>
          <cell r="W3474" t="str">
            <v/>
          </cell>
        </row>
        <row r="3475">
          <cell r="A3475" t="str">
            <v/>
          </cell>
          <cell r="W3475" t="str">
            <v/>
          </cell>
        </row>
        <row r="3476">
          <cell r="A3476" t="str">
            <v/>
          </cell>
          <cell r="W3476" t="str">
            <v/>
          </cell>
        </row>
        <row r="3477">
          <cell r="A3477" t="str">
            <v/>
          </cell>
          <cell r="W3477" t="str">
            <v/>
          </cell>
        </row>
        <row r="3478">
          <cell r="A3478" t="str">
            <v/>
          </cell>
          <cell r="W3478" t="str">
            <v/>
          </cell>
        </row>
        <row r="3479">
          <cell r="A3479" t="str">
            <v/>
          </cell>
          <cell r="W3479" t="str">
            <v/>
          </cell>
        </row>
        <row r="3480">
          <cell r="A3480" t="str">
            <v/>
          </cell>
          <cell r="W3480" t="str">
            <v/>
          </cell>
        </row>
        <row r="3481">
          <cell r="A3481" t="str">
            <v/>
          </cell>
          <cell r="W3481" t="str">
            <v/>
          </cell>
        </row>
        <row r="3482">
          <cell r="A3482" t="str">
            <v/>
          </cell>
          <cell r="W3482" t="str">
            <v/>
          </cell>
        </row>
        <row r="3483">
          <cell r="A3483" t="str">
            <v/>
          </cell>
          <cell r="W3483" t="str">
            <v/>
          </cell>
        </row>
        <row r="3484">
          <cell r="A3484" t="str">
            <v/>
          </cell>
          <cell r="W3484" t="str">
            <v/>
          </cell>
        </row>
        <row r="3485">
          <cell r="A3485" t="str">
            <v/>
          </cell>
          <cell r="W3485" t="str">
            <v/>
          </cell>
        </row>
        <row r="3486">
          <cell r="A3486" t="str">
            <v/>
          </cell>
          <cell r="W3486" t="str">
            <v/>
          </cell>
        </row>
        <row r="3487">
          <cell r="A3487" t="str">
            <v/>
          </cell>
          <cell r="W3487" t="str">
            <v/>
          </cell>
        </row>
        <row r="3488">
          <cell r="A3488" t="str">
            <v/>
          </cell>
          <cell r="W3488" t="str">
            <v/>
          </cell>
        </row>
        <row r="3489">
          <cell r="A3489" t="str">
            <v/>
          </cell>
          <cell r="W3489" t="str">
            <v/>
          </cell>
        </row>
        <row r="3490">
          <cell r="A3490" t="str">
            <v/>
          </cell>
          <cell r="W3490" t="str">
            <v/>
          </cell>
        </row>
        <row r="3491">
          <cell r="A3491" t="str">
            <v/>
          </cell>
          <cell r="W3491" t="str">
            <v/>
          </cell>
        </row>
        <row r="3492">
          <cell r="A3492" t="str">
            <v/>
          </cell>
          <cell r="W3492" t="str">
            <v/>
          </cell>
        </row>
        <row r="3493">
          <cell r="A3493" t="str">
            <v/>
          </cell>
          <cell r="W3493" t="str">
            <v/>
          </cell>
        </row>
        <row r="3494">
          <cell r="A3494" t="str">
            <v/>
          </cell>
          <cell r="W3494" t="str">
            <v/>
          </cell>
        </row>
        <row r="3495">
          <cell r="A3495" t="str">
            <v/>
          </cell>
          <cell r="W3495" t="str">
            <v/>
          </cell>
        </row>
        <row r="3496">
          <cell r="A3496" t="str">
            <v/>
          </cell>
          <cell r="W3496" t="str">
            <v/>
          </cell>
        </row>
        <row r="3497">
          <cell r="A3497" t="str">
            <v/>
          </cell>
          <cell r="W3497" t="str">
            <v/>
          </cell>
        </row>
        <row r="3498">
          <cell r="A3498" t="str">
            <v/>
          </cell>
          <cell r="W3498" t="str">
            <v/>
          </cell>
        </row>
        <row r="3499">
          <cell r="A3499" t="str">
            <v/>
          </cell>
          <cell r="W3499" t="str">
            <v/>
          </cell>
        </row>
        <row r="3500">
          <cell r="A3500" t="str">
            <v/>
          </cell>
          <cell r="W3500" t="str">
            <v/>
          </cell>
        </row>
        <row r="3501">
          <cell r="A3501" t="str">
            <v/>
          </cell>
          <cell r="W3501" t="str">
            <v/>
          </cell>
        </row>
        <row r="3502">
          <cell r="A3502" t="str">
            <v/>
          </cell>
          <cell r="W3502" t="str">
            <v/>
          </cell>
        </row>
        <row r="3503">
          <cell r="A3503" t="str">
            <v/>
          </cell>
          <cell r="W3503" t="str">
            <v/>
          </cell>
        </row>
        <row r="3504">
          <cell r="A3504" t="str">
            <v/>
          </cell>
          <cell r="W3504" t="str">
            <v/>
          </cell>
        </row>
        <row r="3505">
          <cell r="A3505" t="str">
            <v/>
          </cell>
          <cell r="W3505" t="str">
            <v/>
          </cell>
        </row>
        <row r="3506">
          <cell r="A3506" t="str">
            <v/>
          </cell>
          <cell r="W3506" t="str">
            <v/>
          </cell>
        </row>
        <row r="3507">
          <cell r="A3507" t="str">
            <v/>
          </cell>
          <cell r="W3507" t="str">
            <v/>
          </cell>
        </row>
        <row r="3508">
          <cell r="A3508" t="str">
            <v/>
          </cell>
          <cell r="W3508" t="str">
            <v/>
          </cell>
        </row>
        <row r="3509">
          <cell r="A3509" t="str">
            <v/>
          </cell>
          <cell r="W3509" t="str">
            <v/>
          </cell>
        </row>
        <row r="3510">
          <cell r="A3510" t="str">
            <v/>
          </cell>
          <cell r="W3510" t="str">
            <v/>
          </cell>
        </row>
        <row r="3511">
          <cell r="A3511" t="str">
            <v/>
          </cell>
          <cell r="W3511" t="str">
            <v/>
          </cell>
        </row>
        <row r="3512">
          <cell r="A3512" t="str">
            <v/>
          </cell>
          <cell r="W3512" t="str">
            <v/>
          </cell>
        </row>
        <row r="3513">
          <cell r="A3513" t="str">
            <v/>
          </cell>
          <cell r="W3513" t="str">
            <v/>
          </cell>
        </row>
        <row r="3514">
          <cell r="A3514" t="str">
            <v/>
          </cell>
          <cell r="W3514" t="str">
            <v/>
          </cell>
        </row>
        <row r="3515">
          <cell r="A3515" t="str">
            <v/>
          </cell>
          <cell r="W3515" t="str">
            <v/>
          </cell>
        </row>
        <row r="3516">
          <cell r="A3516" t="str">
            <v/>
          </cell>
          <cell r="W3516" t="str">
            <v/>
          </cell>
        </row>
        <row r="3517">
          <cell r="A3517" t="str">
            <v/>
          </cell>
          <cell r="W3517" t="str">
            <v/>
          </cell>
        </row>
        <row r="3518">
          <cell r="A3518" t="str">
            <v/>
          </cell>
          <cell r="W3518" t="str">
            <v/>
          </cell>
        </row>
        <row r="3519">
          <cell r="A3519" t="str">
            <v/>
          </cell>
          <cell r="W3519" t="str">
            <v/>
          </cell>
        </row>
        <row r="3520">
          <cell r="A3520" t="str">
            <v/>
          </cell>
          <cell r="W3520" t="str">
            <v/>
          </cell>
        </row>
        <row r="3521">
          <cell r="A3521" t="str">
            <v/>
          </cell>
          <cell r="W3521" t="str">
            <v/>
          </cell>
        </row>
        <row r="3522">
          <cell r="A3522" t="str">
            <v/>
          </cell>
          <cell r="W3522" t="str">
            <v/>
          </cell>
        </row>
        <row r="3523">
          <cell r="A3523" t="str">
            <v/>
          </cell>
          <cell r="W3523" t="str">
            <v/>
          </cell>
        </row>
        <row r="3524">
          <cell r="A3524" t="str">
            <v/>
          </cell>
          <cell r="W3524" t="str">
            <v/>
          </cell>
        </row>
        <row r="3525">
          <cell r="A3525" t="str">
            <v/>
          </cell>
          <cell r="W3525" t="str">
            <v/>
          </cell>
        </row>
        <row r="3526">
          <cell r="A3526" t="str">
            <v/>
          </cell>
          <cell r="W3526" t="str">
            <v/>
          </cell>
        </row>
        <row r="3527">
          <cell r="A3527" t="str">
            <v/>
          </cell>
          <cell r="W3527" t="str">
            <v/>
          </cell>
        </row>
        <row r="3528">
          <cell r="A3528" t="str">
            <v/>
          </cell>
          <cell r="W3528" t="str">
            <v/>
          </cell>
        </row>
        <row r="3529">
          <cell r="A3529" t="str">
            <v/>
          </cell>
          <cell r="W3529" t="str">
            <v/>
          </cell>
        </row>
        <row r="3530">
          <cell r="A3530" t="str">
            <v/>
          </cell>
          <cell r="W3530" t="str">
            <v/>
          </cell>
        </row>
        <row r="3531">
          <cell r="A3531" t="str">
            <v/>
          </cell>
          <cell r="W3531" t="str">
            <v/>
          </cell>
        </row>
        <row r="3532">
          <cell r="A3532" t="str">
            <v/>
          </cell>
          <cell r="W3532" t="str">
            <v/>
          </cell>
        </row>
        <row r="3533">
          <cell r="A3533" t="str">
            <v/>
          </cell>
          <cell r="W3533" t="str">
            <v/>
          </cell>
        </row>
        <row r="3534">
          <cell r="A3534" t="str">
            <v/>
          </cell>
          <cell r="W3534" t="str">
            <v/>
          </cell>
        </row>
        <row r="3535">
          <cell r="A3535" t="str">
            <v/>
          </cell>
          <cell r="W3535" t="str">
            <v/>
          </cell>
        </row>
        <row r="3536">
          <cell r="A3536" t="str">
            <v/>
          </cell>
          <cell r="W3536" t="str">
            <v/>
          </cell>
        </row>
        <row r="3537">
          <cell r="A3537" t="str">
            <v/>
          </cell>
          <cell r="W3537" t="str">
            <v/>
          </cell>
        </row>
        <row r="3538">
          <cell r="A3538" t="str">
            <v/>
          </cell>
          <cell r="W3538" t="str">
            <v/>
          </cell>
        </row>
        <row r="3539">
          <cell r="A3539" t="str">
            <v/>
          </cell>
          <cell r="W3539" t="str">
            <v/>
          </cell>
        </row>
        <row r="3540">
          <cell r="A3540" t="str">
            <v/>
          </cell>
          <cell r="W3540" t="str">
            <v/>
          </cell>
        </row>
        <row r="3541">
          <cell r="A3541" t="str">
            <v/>
          </cell>
          <cell r="W3541" t="str">
            <v/>
          </cell>
        </row>
        <row r="3542">
          <cell r="A3542" t="str">
            <v/>
          </cell>
          <cell r="W3542" t="str">
            <v/>
          </cell>
        </row>
        <row r="3543">
          <cell r="A3543" t="str">
            <v/>
          </cell>
          <cell r="W3543" t="str">
            <v/>
          </cell>
        </row>
        <row r="3544">
          <cell r="A3544" t="str">
            <v/>
          </cell>
          <cell r="W3544" t="str">
            <v/>
          </cell>
        </row>
        <row r="3545">
          <cell r="A3545" t="str">
            <v/>
          </cell>
          <cell r="W3545" t="str">
            <v/>
          </cell>
        </row>
        <row r="3546">
          <cell r="A3546" t="str">
            <v/>
          </cell>
          <cell r="W3546" t="str">
            <v/>
          </cell>
        </row>
        <row r="3547">
          <cell r="A3547" t="str">
            <v/>
          </cell>
          <cell r="W3547" t="str">
            <v/>
          </cell>
        </row>
        <row r="3548">
          <cell r="A3548" t="str">
            <v/>
          </cell>
          <cell r="W3548" t="str">
            <v/>
          </cell>
        </row>
        <row r="3549">
          <cell r="A3549" t="str">
            <v/>
          </cell>
          <cell r="W3549" t="str">
            <v/>
          </cell>
        </row>
        <row r="3550">
          <cell r="A3550" t="str">
            <v/>
          </cell>
          <cell r="W3550" t="str">
            <v/>
          </cell>
        </row>
        <row r="3551">
          <cell r="A3551" t="str">
            <v/>
          </cell>
          <cell r="W3551" t="str">
            <v/>
          </cell>
        </row>
        <row r="3552">
          <cell r="A3552" t="str">
            <v/>
          </cell>
          <cell r="W3552" t="str">
            <v/>
          </cell>
        </row>
        <row r="3553">
          <cell r="A3553" t="str">
            <v/>
          </cell>
          <cell r="W3553" t="str">
            <v/>
          </cell>
        </row>
        <row r="3554">
          <cell r="A3554" t="str">
            <v/>
          </cell>
          <cell r="W3554" t="str">
            <v/>
          </cell>
        </row>
        <row r="3555">
          <cell r="A3555" t="str">
            <v/>
          </cell>
          <cell r="W3555" t="str">
            <v/>
          </cell>
        </row>
        <row r="3556">
          <cell r="A3556" t="str">
            <v/>
          </cell>
          <cell r="W3556" t="str">
            <v/>
          </cell>
        </row>
        <row r="3557">
          <cell r="A3557" t="str">
            <v/>
          </cell>
          <cell r="W3557" t="str">
            <v/>
          </cell>
        </row>
        <row r="3558">
          <cell r="A3558" t="str">
            <v/>
          </cell>
          <cell r="W3558" t="str">
            <v/>
          </cell>
        </row>
        <row r="3559">
          <cell r="A3559" t="str">
            <v/>
          </cell>
          <cell r="W3559" t="str">
            <v/>
          </cell>
        </row>
        <row r="3560">
          <cell r="A3560" t="str">
            <v/>
          </cell>
          <cell r="W3560" t="str">
            <v/>
          </cell>
        </row>
        <row r="3561">
          <cell r="A3561" t="str">
            <v/>
          </cell>
          <cell r="W3561" t="str">
            <v/>
          </cell>
        </row>
        <row r="3562">
          <cell r="A3562" t="str">
            <v/>
          </cell>
          <cell r="W3562" t="str">
            <v/>
          </cell>
        </row>
        <row r="3563">
          <cell r="A3563" t="str">
            <v/>
          </cell>
          <cell r="W3563" t="str">
            <v/>
          </cell>
        </row>
        <row r="3564">
          <cell r="A3564" t="str">
            <v/>
          </cell>
          <cell r="W3564" t="str">
            <v/>
          </cell>
        </row>
        <row r="3565">
          <cell r="A3565" t="str">
            <v/>
          </cell>
          <cell r="W3565" t="str">
            <v/>
          </cell>
        </row>
        <row r="3566">
          <cell r="A3566" t="str">
            <v/>
          </cell>
          <cell r="W3566" t="str">
            <v/>
          </cell>
        </row>
        <row r="3567">
          <cell r="A3567" t="str">
            <v/>
          </cell>
          <cell r="W3567" t="str">
            <v/>
          </cell>
        </row>
        <row r="3568">
          <cell r="A3568" t="str">
            <v/>
          </cell>
          <cell r="W3568" t="str">
            <v/>
          </cell>
        </row>
        <row r="3569">
          <cell r="A3569" t="str">
            <v/>
          </cell>
          <cell r="W3569" t="str">
            <v/>
          </cell>
        </row>
        <row r="3570">
          <cell r="A3570" t="str">
            <v/>
          </cell>
          <cell r="W3570" t="str">
            <v/>
          </cell>
        </row>
        <row r="3571">
          <cell r="A3571" t="str">
            <v/>
          </cell>
          <cell r="W3571" t="str">
            <v/>
          </cell>
        </row>
        <row r="3572">
          <cell r="A3572" t="str">
            <v/>
          </cell>
          <cell r="W3572" t="str">
            <v/>
          </cell>
        </row>
        <row r="3573">
          <cell r="A3573" t="str">
            <v/>
          </cell>
          <cell r="W3573" t="str">
            <v/>
          </cell>
        </row>
        <row r="3574">
          <cell r="A3574" t="str">
            <v/>
          </cell>
          <cell r="W3574" t="str">
            <v/>
          </cell>
        </row>
        <row r="3575">
          <cell r="A3575" t="str">
            <v/>
          </cell>
          <cell r="W3575" t="str">
            <v/>
          </cell>
        </row>
        <row r="3576">
          <cell r="A3576" t="str">
            <v/>
          </cell>
          <cell r="W3576" t="str">
            <v/>
          </cell>
        </row>
        <row r="3577">
          <cell r="A3577" t="str">
            <v/>
          </cell>
          <cell r="W3577" t="str">
            <v/>
          </cell>
        </row>
        <row r="3578">
          <cell r="A3578" t="str">
            <v/>
          </cell>
          <cell r="W3578" t="str">
            <v/>
          </cell>
        </row>
        <row r="3579">
          <cell r="A3579" t="str">
            <v/>
          </cell>
          <cell r="W3579" t="str">
            <v/>
          </cell>
        </row>
        <row r="3580">
          <cell r="A3580" t="str">
            <v/>
          </cell>
          <cell r="W3580" t="str">
            <v/>
          </cell>
        </row>
        <row r="3581">
          <cell r="A3581" t="str">
            <v/>
          </cell>
          <cell r="W3581" t="str">
            <v/>
          </cell>
        </row>
        <row r="3582">
          <cell r="A3582" t="str">
            <v/>
          </cell>
          <cell r="W3582" t="str">
            <v/>
          </cell>
        </row>
        <row r="3583">
          <cell r="A3583" t="str">
            <v/>
          </cell>
          <cell r="W3583" t="str">
            <v/>
          </cell>
        </row>
        <row r="3584">
          <cell r="A3584" t="str">
            <v/>
          </cell>
          <cell r="W3584" t="str">
            <v/>
          </cell>
        </row>
        <row r="3585">
          <cell r="A3585" t="str">
            <v/>
          </cell>
          <cell r="W3585" t="str">
            <v/>
          </cell>
        </row>
        <row r="3586">
          <cell r="A3586" t="str">
            <v/>
          </cell>
          <cell r="W3586" t="str">
            <v/>
          </cell>
        </row>
        <row r="3587">
          <cell r="A3587" t="str">
            <v/>
          </cell>
          <cell r="W3587" t="str">
            <v/>
          </cell>
        </row>
        <row r="3588">
          <cell r="A3588" t="str">
            <v/>
          </cell>
          <cell r="W3588" t="str">
            <v/>
          </cell>
        </row>
        <row r="3589">
          <cell r="A3589" t="str">
            <v/>
          </cell>
          <cell r="W3589" t="str">
            <v/>
          </cell>
        </row>
        <row r="3590">
          <cell r="A3590" t="str">
            <v/>
          </cell>
          <cell r="W3590" t="str">
            <v/>
          </cell>
        </row>
        <row r="3591">
          <cell r="A3591" t="str">
            <v/>
          </cell>
          <cell r="W3591" t="str">
            <v/>
          </cell>
        </row>
        <row r="3592">
          <cell r="A3592" t="str">
            <v/>
          </cell>
          <cell r="W3592" t="str">
            <v/>
          </cell>
        </row>
        <row r="3593">
          <cell r="A3593" t="str">
            <v/>
          </cell>
          <cell r="W3593" t="str">
            <v/>
          </cell>
        </row>
        <row r="3594">
          <cell r="A3594" t="str">
            <v/>
          </cell>
          <cell r="W3594" t="str">
            <v/>
          </cell>
        </row>
        <row r="3595">
          <cell r="A3595" t="str">
            <v/>
          </cell>
          <cell r="W3595" t="str">
            <v/>
          </cell>
        </row>
        <row r="3596">
          <cell r="A3596" t="str">
            <v/>
          </cell>
          <cell r="W3596" t="str">
            <v/>
          </cell>
        </row>
        <row r="3597">
          <cell r="A3597" t="str">
            <v/>
          </cell>
          <cell r="W3597" t="str">
            <v/>
          </cell>
        </row>
        <row r="3598">
          <cell r="A3598" t="str">
            <v/>
          </cell>
          <cell r="W3598" t="str">
            <v/>
          </cell>
        </row>
        <row r="3599">
          <cell r="A3599" t="str">
            <v/>
          </cell>
          <cell r="W3599" t="str">
            <v/>
          </cell>
        </row>
        <row r="3600">
          <cell r="A3600" t="str">
            <v/>
          </cell>
          <cell r="W3600" t="str">
            <v/>
          </cell>
        </row>
        <row r="3601">
          <cell r="A3601" t="str">
            <v/>
          </cell>
          <cell r="W3601" t="str">
            <v/>
          </cell>
        </row>
        <row r="3602">
          <cell r="A3602" t="str">
            <v/>
          </cell>
          <cell r="W3602" t="str">
            <v/>
          </cell>
        </row>
        <row r="3603">
          <cell r="A3603" t="str">
            <v/>
          </cell>
          <cell r="W3603" t="str">
            <v/>
          </cell>
        </row>
        <row r="3604">
          <cell r="A3604" t="str">
            <v/>
          </cell>
          <cell r="W3604" t="str">
            <v/>
          </cell>
        </row>
        <row r="3605">
          <cell r="A3605" t="str">
            <v/>
          </cell>
          <cell r="W3605" t="str">
            <v/>
          </cell>
        </row>
        <row r="3606">
          <cell r="A3606" t="str">
            <v/>
          </cell>
          <cell r="W3606" t="str">
            <v/>
          </cell>
        </row>
        <row r="3607">
          <cell r="A3607" t="str">
            <v/>
          </cell>
          <cell r="W3607" t="str">
            <v/>
          </cell>
        </row>
        <row r="3608">
          <cell r="A3608" t="str">
            <v/>
          </cell>
          <cell r="W3608" t="str">
            <v/>
          </cell>
        </row>
        <row r="3609">
          <cell r="A3609" t="str">
            <v/>
          </cell>
          <cell r="W3609" t="str">
            <v/>
          </cell>
        </row>
        <row r="3610">
          <cell r="A3610" t="str">
            <v/>
          </cell>
          <cell r="W3610" t="str">
            <v/>
          </cell>
        </row>
        <row r="3611">
          <cell r="A3611" t="str">
            <v/>
          </cell>
          <cell r="W3611" t="str">
            <v/>
          </cell>
        </row>
        <row r="3612">
          <cell r="A3612" t="str">
            <v/>
          </cell>
          <cell r="W3612" t="str">
            <v/>
          </cell>
        </row>
        <row r="3613">
          <cell r="A3613" t="str">
            <v/>
          </cell>
          <cell r="W3613" t="str">
            <v/>
          </cell>
        </row>
        <row r="3614">
          <cell r="A3614" t="str">
            <v/>
          </cell>
          <cell r="W3614" t="str">
            <v/>
          </cell>
        </row>
        <row r="3615">
          <cell r="A3615" t="str">
            <v/>
          </cell>
          <cell r="W3615" t="str">
            <v/>
          </cell>
        </row>
        <row r="3616">
          <cell r="A3616" t="str">
            <v/>
          </cell>
          <cell r="W3616" t="str">
            <v/>
          </cell>
        </row>
        <row r="3617">
          <cell r="A3617" t="str">
            <v/>
          </cell>
          <cell r="W3617" t="str">
            <v/>
          </cell>
        </row>
        <row r="3618">
          <cell r="A3618" t="str">
            <v/>
          </cell>
          <cell r="W3618" t="str">
            <v/>
          </cell>
        </row>
        <row r="3619">
          <cell r="A3619" t="str">
            <v/>
          </cell>
          <cell r="W3619" t="str">
            <v/>
          </cell>
        </row>
        <row r="3620">
          <cell r="A3620" t="str">
            <v/>
          </cell>
          <cell r="W3620" t="str">
            <v/>
          </cell>
        </row>
        <row r="3621">
          <cell r="A3621" t="str">
            <v/>
          </cell>
          <cell r="W3621" t="str">
            <v/>
          </cell>
        </row>
        <row r="3622">
          <cell r="A3622" t="str">
            <v/>
          </cell>
          <cell r="W3622" t="str">
            <v/>
          </cell>
        </row>
        <row r="3623">
          <cell r="A3623" t="str">
            <v/>
          </cell>
          <cell r="W3623" t="str">
            <v/>
          </cell>
        </row>
        <row r="3624">
          <cell r="A3624" t="str">
            <v/>
          </cell>
          <cell r="W3624" t="str">
            <v/>
          </cell>
        </row>
        <row r="3625">
          <cell r="A3625" t="str">
            <v/>
          </cell>
          <cell r="W3625" t="str">
            <v/>
          </cell>
        </row>
        <row r="3626">
          <cell r="A3626" t="str">
            <v/>
          </cell>
          <cell r="W3626" t="str">
            <v/>
          </cell>
        </row>
        <row r="3627">
          <cell r="A3627" t="str">
            <v/>
          </cell>
          <cell r="W3627" t="str">
            <v/>
          </cell>
        </row>
        <row r="3628">
          <cell r="A3628" t="str">
            <v/>
          </cell>
          <cell r="W3628" t="str">
            <v/>
          </cell>
        </row>
        <row r="3629">
          <cell r="A3629" t="str">
            <v/>
          </cell>
          <cell r="W3629" t="str">
            <v/>
          </cell>
        </row>
        <row r="3630">
          <cell r="A3630" t="str">
            <v/>
          </cell>
          <cell r="W3630" t="str">
            <v/>
          </cell>
        </row>
        <row r="3631">
          <cell r="A3631" t="str">
            <v/>
          </cell>
          <cell r="W3631" t="str">
            <v/>
          </cell>
        </row>
        <row r="3632">
          <cell r="A3632" t="str">
            <v/>
          </cell>
          <cell r="W3632" t="str">
            <v/>
          </cell>
        </row>
        <row r="3633">
          <cell r="A3633" t="str">
            <v/>
          </cell>
          <cell r="W3633" t="str">
            <v/>
          </cell>
        </row>
        <row r="3634">
          <cell r="A3634" t="str">
            <v/>
          </cell>
          <cell r="W3634" t="str">
            <v/>
          </cell>
        </row>
        <row r="3635">
          <cell r="A3635" t="str">
            <v/>
          </cell>
          <cell r="W3635" t="str">
            <v/>
          </cell>
        </row>
        <row r="3636">
          <cell r="A3636" t="str">
            <v/>
          </cell>
          <cell r="W3636" t="str">
            <v/>
          </cell>
        </row>
        <row r="3637">
          <cell r="A3637" t="str">
            <v/>
          </cell>
          <cell r="W3637" t="str">
            <v/>
          </cell>
        </row>
        <row r="3638">
          <cell r="A3638" t="str">
            <v/>
          </cell>
          <cell r="W3638" t="str">
            <v/>
          </cell>
        </row>
        <row r="3639">
          <cell r="A3639" t="str">
            <v/>
          </cell>
          <cell r="W3639" t="str">
            <v/>
          </cell>
        </row>
        <row r="3640">
          <cell r="A3640" t="str">
            <v/>
          </cell>
          <cell r="W3640" t="str">
            <v/>
          </cell>
        </row>
        <row r="3641">
          <cell r="A3641" t="str">
            <v/>
          </cell>
          <cell r="W3641" t="str">
            <v/>
          </cell>
        </row>
        <row r="3642">
          <cell r="A3642" t="str">
            <v/>
          </cell>
          <cell r="W3642" t="str">
            <v/>
          </cell>
        </row>
        <row r="3643">
          <cell r="A3643" t="str">
            <v/>
          </cell>
          <cell r="W3643" t="str">
            <v/>
          </cell>
        </row>
        <row r="3644">
          <cell r="A3644" t="str">
            <v/>
          </cell>
          <cell r="W3644" t="str">
            <v/>
          </cell>
        </row>
        <row r="3645">
          <cell r="A3645" t="str">
            <v/>
          </cell>
          <cell r="W3645" t="str">
            <v/>
          </cell>
        </row>
        <row r="3646">
          <cell r="A3646" t="str">
            <v/>
          </cell>
          <cell r="W3646" t="str">
            <v/>
          </cell>
        </row>
        <row r="3647">
          <cell r="A3647" t="str">
            <v/>
          </cell>
          <cell r="W3647" t="str">
            <v/>
          </cell>
        </row>
        <row r="3648">
          <cell r="A3648" t="str">
            <v/>
          </cell>
          <cell r="W3648" t="str">
            <v/>
          </cell>
        </row>
        <row r="3649">
          <cell r="A3649" t="str">
            <v/>
          </cell>
          <cell r="W3649" t="str">
            <v/>
          </cell>
        </row>
        <row r="3650">
          <cell r="A3650" t="str">
            <v/>
          </cell>
          <cell r="W3650" t="str">
            <v/>
          </cell>
        </row>
        <row r="3651">
          <cell r="A3651" t="str">
            <v/>
          </cell>
          <cell r="W3651" t="str">
            <v/>
          </cell>
        </row>
        <row r="3652">
          <cell r="A3652" t="str">
            <v/>
          </cell>
          <cell r="W3652" t="str">
            <v/>
          </cell>
        </row>
        <row r="3653">
          <cell r="A3653" t="str">
            <v/>
          </cell>
          <cell r="W3653" t="str">
            <v/>
          </cell>
        </row>
        <row r="3654">
          <cell r="A3654" t="str">
            <v/>
          </cell>
          <cell r="W3654" t="str">
            <v/>
          </cell>
        </row>
        <row r="3655">
          <cell r="A3655" t="str">
            <v/>
          </cell>
          <cell r="W3655" t="str">
            <v/>
          </cell>
        </row>
        <row r="3656">
          <cell r="A3656" t="str">
            <v/>
          </cell>
          <cell r="W3656" t="str">
            <v/>
          </cell>
        </row>
        <row r="3657">
          <cell r="A3657" t="str">
            <v/>
          </cell>
          <cell r="W3657" t="str">
            <v/>
          </cell>
        </row>
        <row r="3658">
          <cell r="A3658" t="str">
            <v/>
          </cell>
          <cell r="W3658" t="str">
            <v/>
          </cell>
        </row>
        <row r="3659">
          <cell r="A3659" t="str">
            <v/>
          </cell>
          <cell r="W3659" t="str">
            <v/>
          </cell>
        </row>
        <row r="3660">
          <cell r="A3660" t="str">
            <v/>
          </cell>
          <cell r="W3660" t="str">
            <v/>
          </cell>
        </row>
        <row r="3661">
          <cell r="A3661" t="str">
            <v/>
          </cell>
          <cell r="W3661" t="str">
            <v/>
          </cell>
        </row>
        <row r="3662">
          <cell r="A3662" t="str">
            <v/>
          </cell>
          <cell r="W3662" t="str">
            <v/>
          </cell>
        </row>
        <row r="3663">
          <cell r="A3663" t="str">
            <v/>
          </cell>
          <cell r="W3663" t="str">
            <v/>
          </cell>
        </row>
        <row r="3664">
          <cell r="A3664" t="str">
            <v/>
          </cell>
          <cell r="W3664" t="str">
            <v/>
          </cell>
        </row>
        <row r="3665">
          <cell r="A3665" t="str">
            <v/>
          </cell>
          <cell r="W3665" t="str">
            <v/>
          </cell>
        </row>
        <row r="3666">
          <cell r="A3666" t="str">
            <v/>
          </cell>
          <cell r="W3666" t="str">
            <v/>
          </cell>
        </row>
        <row r="3667">
          <cell r="A3667" t="str">
            <v/>
          </cell>
          <cell r="W3667" t="str">
            <v/>
          </cell>
        </row>
        <row r="3668">
          <cell r="A3668" t="str">
            <v/>
          </cell>
          <cell r="W3668" t="str">
            <v/>
          </cell>
        </row>
        <row r="3669">
          <cell r="A3669" t="str">
            <v/>
          </cell>
          <cell r="W3669" t="str">
            <v/>
          </cell>
        </row>
        <row r="3670">
          <cell r="A3670" t="str">
            <v/>
          </cell>
          <cell r="W3670" t="str">
            <v/>
          </cell>
        </row>
        <row r="3671">
          <cell r="A3671" t="str">
            <v/>
          </cell>
          <cell r="W3671" t="str">
            <v/>
          </cell>
        </row>
        <row r="3672">
          <cell r="A3672" t="str">
            <v/>
          </cell>
          <cell r="W3672" t="str">
            <v/>
          </cell>
        </row>
        <row r="3673">
          <cell r="A3673" t="str">
            <v/>
          </cell>
          <cell r="W3673" t="str">
            <v/>
          </cell>
        </row>
        <row r="3674">
          <cell r="A3674" t="str">
            <v/>
          </cell>
          <cell r="W3674" t="str">
            <v/>
          </cell>
        </row>
        <row r="3675">
          <cell r="A3675" t="str">
            <v/>
          </cell>
          <cell r="W3675" t="str">
            <v/>
          </cell>
        </row>
        <row r="3676">
          <cell r="A3676" t="str">
            <v/>
          </cell>
          <cell r="W3676" t="str">
            <v/>
          </cell>
        </row>
        <row r="3677">
          <cell r="A3677" t="str">
            <v/>
          </cell>
          <cell r="W3677" t="str">
            <v/>
          </cell>
        </row>
        <row r="3678">
          <cell r="A3678" t="str">
            <v/>
          </cell>
          <cell r="W3678" t="str">
            <v/>
          </cell>
        </row>
        <row r="3679">
          <cell r="A3679" t="str">
            <v/>
          </cell>
          <cell r="W3679" t="str">
            <v/>
          </cell>
        </row>
        <row r="3680">
          <cell r="A3680" t="str">
            <v/>
          </cell>
          <cell r="W3680" t="str">
            <v/>
          </cell>
        </row>
        <row r="3681">
          <cell r="A3681" t="str">
            <v/>
          </cell>
          <cell r="W3681" t="str">
            <v/>
          </cell>
        </row>
        <row r="3682">
          <cell r="A3682" t="str">
            <v/>
          </cell>
          <cell r="W3682" t="str">
            <v/>
          </cell>
        </row>
        <row r="3683">
          <cell r="A3683" t="str">
            <v/>
          </cell>
          <cell r="W3683" t="str">
            <v/>
          </cell>
        </row>
        <row r="3684">
          <cell r="A3684" t="str">
            <v/>
          </cell>
          <cell r="W3684" t="str">
            <v/>
          </cell>
        </row>
        <row r="3685">
          <cell r="A3685" t="str">
            <v/>
          </cell>
          <cell r="W3685" t="str">
            <v/>
          </cell>
        </row>
        <row r="3686">
          <cell r="A3686" t="str">
            <v/>
          </cell>
          <cell r="W3686" t="str">
            <v/>
          </cell>
        </row>
        <row r="3687">
          <cell r="A3687" t="str">
            <v/>
          </cell>
          <cell r="W3687" t="str">
            <v/>
          </cell>
        </row>
        <row r="3688">
          <cell r="A3688" t="str">
            <v/>
          </cell>
          <cell r="W3688" t="str">
            <v/>
          </cell>
        </row>
        <row r="3689">
          <cell r="A3689" t="str">
            <v/>
          </cell>
          <cell r="W3689" t="str">
            <v/>
          </cell>
        </row>
        <row r="3690">
          <cell r="A3690" t="str">
            <v/>
          </cell>
          <cell r="W3690" t="str">
            <v/>
          </cell>
        </row>
        <row r="3691">
          <cell r="A3691" t="str">
            <v/>
          </cell>
          <cell r="W3691" t="str">
            <v/>
          </cell>
        </row>
        <row r="3692">
          <cell r="A3692" t="str">
            <v/>
          </cell>
          <cell r="W3692" t="str">
            <v/>
          </cell>
        </row>
        <row r="3693">
          <cell r="A3693" t="str">
            <v/>
          </cell>
          <cell r="W3693" t="str">
            <v/>
          </cell>
        </row>
        <row r="3694">
          <cell r="A3694" t="str">
            <v/>
          </cell>
          <cell r="W3694" t="str">
            <v/>
          </cell>
        </row>
        <row r="3695">
          <cell r="A3695" t="str">
            <v/>
          </cell>
          <cell r="W3695" t="str">
            <v/>
          </cell>
        </row>
        <row r="3696">
          <cell r="A3696" t="str">
            <v/>
          </cell>
          <cell r="W3696" t="str">
            <v/>
          </cell>
        </row>
        <row r="3697">
          <cell r="A3697" t="str">
            <v/>
          </cell>
          <cell r="W3697" t="str">
            <v/>
          </cell>
        </row>
        <row r="3698">
          <cell r="A3698" t="str">
            <v/>
          </cell>
          <cell r="W3698" t="str">
            <v/>
          </cell>
        </row>
        <row r="3699">
          <cell r="A3699" t="str">
            <v/>
          </cell>
          <cell r="W3699" t="str">
            <v/>
          </cell>
        </row>
        <row r="3700">
          <cell r="A3700" t="str">
            <v/>
          </cell>
          <cell r="W3700" t="str">
            <v/>
          </cell>
        </row>
        <row r="3701">
          <cell r="A3701" t="str">
            <v/>
          </cell>
          <cell r="W3701" t="str">
            <v/>
          </cell>
        </row>
        <row r="3702">
          <cell r="A3702" t="str">
            <v/>
          </cell>
          <cell r="W3702" t="str">
            <v/>
          </cell>
        </row>
        <row r="3703">
          <cell r="A3703" t="str">
            <v/>
          </cell>
          <cell r="W3703" t="str">
            <v/>
          </cell>
        </row>
        <row r="3704">
          <cell r="A3704" t="str">
            <v/>
          </cell>
          <cell r="W3704" t="str">
            <v/>
          </cell>
        </row>
        <row r="3705">
          <cell r="A3705" t="str">
            <v/>
          </cell>
          <cell r="W3705" t="str">
            <v/>
          </cell>
        </row>
        <row r="3706">
          <cell r="A3706" t="str">
            <v/>
          </cell>
          <cell r="W3706" t="str">
            <v/>
          </cell>
        </row>
        <row r="3707">
          <cell r="A3707" t="str">
            <v/>
          </cell>
          <cell r="W3707" t="str">
            <v/>
          </cell>
        </row>
        <row r="3708">
          <cell r="A3708" t="str">
            <v/>
          </cell>
          <cell r="W3708" t="str">
            <v/>
          </cell>
        </row>
        <row r="3709">
          <cell r="A3709" t="str">
            <v/>
          </cell>
          <cell r="W3709" t="str">
            <v/>
          </cell>
        </row>
        <row r="3710">
          <cell r="A3710" t="str">
            <v/>
          </cell>
          <cell r="W3710" t="str">
            <v/>
          </cell>
        </row>
        <row r="3711">
          <cell r="A3711" t="str">
            <v/>
          </cell>
          <cell r="W3711" t="str">
            <v/>
          </cell>
        </row>
        <row r="3712">
          <cell r="A3712" t="str">
            <v/>
          </cell>
          <cell r="W3712" t="str">
            <v/>
          </cell>
        </row>
        <row r="3713">
          <cell r="A3713" t="str">
            <v/>
          </cell>
          <cell r="W3713" t="str">
            <v/>
          </cell>
        </row>
        <row r="3714">
          <cell r="A3714" t="str">
            <v/>
          </cell>
          <cell r="W3714" t="str">
            <v/>
          </cell>
        </row>
        <row r="3715">
          <cell r="A3715" t="str">
            <v/>
          </cell>
          <cell r="W3715" t="str">
            <v/>
          </cell>
        </row>
        <row r="3716">
          <cell r="A3716" t="str">
            <v/>
          </cell>
          <cell r="W3716" t="str">
            <v/>
          </cell>
        </row>
        <row r="3717">
          <cell r="A3717" t="str">
            <v/>
          </cell>
          <cell r="W3717" t="str">
            <v/>
          </cell>
        </row>
        <row r="3718">
          <cell r="A3718" t="str">
            <v/>
          </cell>
          <cell r="W3718" t="str">
            <v/>
          </cell>
        </row>
        <row r="3719">
          <cell r="A3719" t="str">
            <v/>
          </cell>
          <cell r="W3719" t="str">
            <v/>
          </cell>
        </row>
        <row r="3720">
          <cell r="A3720" t="str">
            <v/>
          </cell>
          <cell r="W3720" t="str">
            <v/>
          </cell>
        </row>
        <row r="3721">
          <cell r="A3721" t="str">
            <v/>
          </cell>
          <cell r="W3721" t="str">
            <v/>
          </cell>
        </row>
        <row r="3722">
          <cell r="A3722" t="str">
            <v/>
          </cell>
          <cell r="W3722" t="str">
            <v/>
          </cell>
        </row>
        <row r="3723">
          <cell r="A3723" t="str">
            <v/>
          </cell>
          <cell r="W3723" t="str">
            <v/>
          </cell>
        </row>
        <row r="3724">
          <cell r="A3724" t="str">
            <v/>
          </cell>
          <cell r="W3724" t="str">
            <v/>
          </cell>
        </row>
        <row r="3725">
          <cell r="A3725" t="str">
            <v/>
          </cell>
          <cell r="W3725" t="str">
            <v/>
          </cell>
        </row>
        <row r="3726">
          <cell r="A3726" t="str">
            <v/>
          </cell>
          <cell r="W3726" t="str">
            <v/>
          </cell>
        </row>
        <row r="3727">
          <cell r="A3727" t="str">
            <v/>
          </cell>
          <cell r="W3727" t="str">
            <v/>
          </cell>
        </row>
        <row r="3728">
          <cell r="A3728" t="str">
            <v/>
          </cell>
          <cell r="W3728" t="str">
            <v/>
          </cell>
        </row>
        <row r="3729">
          <cell r="A3729" t="str">
            <v/>
          </cell>
          <cell r="W3729" t="str">
            <v/>
          </cell>
        </row>
        <row r="3730">
          <cell r="A3730" t="str">
            <v/>
          </cell>
          <cell r="W3730" t="str">
            <v/>
          </cell>
        </row>
        <row r="3731">
          <cell r="A3731" t="str">
            <v/>
          </cell>
          <cell r="W3731" t="str">
            <v/>
          </cell>
        </row>
        <row r="3732">
          <cell r="A3732" t="str">
            <v/>
          </cell>
          <cell r="W3732" t="str">
            <v/>
          </cell>
        </row>
        <row r="3733">
          <cell r="A3733" t="str">
            <v/>
          </cell>
          <cell r="W3733" t="str">
            <v/>
          </cell>
        </row>
        <row r="3734">
          <cell r="A3734" t="str">
            <v/>
          </cell>
          <cell r="W3734" t="str">
            <v/>
          </cell>
        </row>
        <row r="3735">
          <cell r="A3735" t="str">
            <v/>
          </cell>
          <cell r="W3735" t="str">
            <v/>
          </cell>
        </row>
        <row r="3736">
          <cell r="A3736" t="str">
            <v/>
          </cell>
          <cell r="W3736" t="str">
            <v/>
          </cell>
        </row>
        <row r="3737">
          <cell r="A3737" t="str">
            <v/>
          </cell>
          <cell r="W3737" t="str">
            <v/>
          </cell>
        </row>
        <row r="3738">
          <cell r="A3738" t="str">
            <v/>
          </cell>
          <cell r="W3738" t="str">
            <v/>
          </cell>
        </row>
        <row r="3739">
          <cell r="A3739" t="str">
            <v/>
          </cell>
          <cell r="W3739" t="str">
            <v/>
          </cell>
        </row>
        <row r="3740">
          <cell r="A3740" t="str">
            <v/>
          </cell>
          <cell r="W3740" t="str">
            <v/>
          </cell>
        </row>
        <row r="3741">
          <cell r="A3741" t="str">
            <v/>
          </cell>
          <cell r="W3741" t="str">
            <v/>
          </cell>
        </row>
        <row r="3742">
          <cell r="A3742" t="str">
            <v/>
          </cell>
          <cell r="W3742" t="str">
            <v/>
          </cell>
        </row>
        <row r="3743">
          <cell r="A3743" t="str">
            <v/>
          </cell>
          <cell r="W3743" t="str">
            <v/>
          </cell>
        </row>
        <row r="3744">
          <cell r="A3744" t="str">
            <v/>
          </cell>
          <cell r="W3744" t="str">
            <v/>
          </cell>
        </row>
        <row r="3745">
          <cell r="A3745" t="str">
            <v/>
          </cell>
          <cell r="W3745" t="str">
            <v/>
          </cell>
        </row>
        <row r="3746">
          <cell r="A3746" t="str">
            <v/>
          </cell>
          <cell r="W3746" t="str">
            <v/>
          </cell>
        </row>
        <row r="3747">
          <cell r="A3747" t="str">
            <v/>
          </cell>
          <cell r="W3747" t="str">
            <v/>
          </cell>
        </row>
        <row r="3748">
          <cell r="A3748" t="str">
            <v/>
          </cell>
          <cell r="W3748" t="str">
            <v/>
          </cell>
        </row>
        <row r="3749">
          <cell r="A3749" t="str">
            <v/>
          </cell>
          <cell r="W3749" t="str">
            <v/>
          </cell>
        </row>
        <row r="3750">
          <cell r="A3750" t="str">
            <v/>
          </cell>
          <cell r="W3750" t="str">
            <v/>
          </cell>
        </row>
        <row r="3751">
          <cell r="A3751" t="str">
            <v/>
          </cell>
          <cell r="W3751" t="str">
            <v/>
          </cell>
        </row>
        <row r="3752">
          <cell r="A3752" t="str">
            <v/>
          </cell>
          <cell r="W3752" t="str">
            <v/>
          </cell>
        </row>
        <row r="3753">
          <cell r="A3753" t="str">
            <v/>
          </cell>
          <cell r="W3753" t="str">
            <v/>
          </cell>
        </row>
        <row r="3754">
          <cell r="A3754" t="str">
            <v/>
          </cell>
          <cell r="W3754" t="str">
            <v/>
          </cell>
        </row>
        <row r="3755">
          <cell r="A3755" t="str">
            <v/>
          </cell>
          <cell r="W3755" t="str">
            <v/>
          </cell>
        </row>
        <row r="3756">
          <cell r="A3756" t="str">
            <v/>
          </cell>
          <cell r="W3756" t="str">
            <v/>
          </cell>
        </row>
        <row r="3757">
          <cell r="A3757" t="str">
            <v/>
          </cell>
          <cell r="W3757" t="str">
            <v/>
          </cell>
        </row>
        <row r="3758">
          <cell r="A3758" t="str">
            <v/>
          </cell>
          <cell r="W3758" t="str">
            <v/>
          </cell>
        </row>
        <row r="3759">
          <cell r="A3759" t="str">
            <v/>
          </cell>
          <cell r="W3759" t="str">
            <v/>
          </cell>
        </row>
        <row r="3760">
          <cell r="A3760" t="str">
            <v/>
          </cell>
          <cell r="W3760" t="str">
            <v/>
          </cell>
        </row>
        <row r="3761">
          <cell r="A3761" t="str">
            <v/>
          </cell>
          <cell r="W3761" t="str">
            <v/>
          </cell>
        </row>
        <row r="3762">
          <cell r="A3762" t="str">
            <v/>
          </cell>
          <cell r="W3762" t="str">
            <v/>
          </cell>
        </row>
        <row r="3763">
          <cell r="A3763" t="str">
            <v/>
          </cell>
          <cell r="W3763" t="str">
            <v/>
          </cell>
        </row>
        <row r="3764">
          <cell r="A3764" t="str">
            <v/>
          </cell>
          <cell r="W3764" t="str">
            <v/>
          </cell>
        </row>
        <row r="3765">
          <cell r="A3765" t="str">
            <v/>
          </cell>
          <cell r="W3765" t="str">
            <v/>
          </cell>
        </row>
        <row r="3766">
          <cell r="A3766" t="str">
            <v/>
          </cell>
          <cell r="W3766" t="str">
            <v/>
          </cell>
        </row>
        <row r="3767">
          <cell r="A3767" t="str">
            <v/>
          </cell>
          <cell r="W3767" t="str">
            <v/>
          </cell>
        </row>
        <row r="3768">
          <cell r="A3768" t="str">
            <v/>
          </cell>
          <cell r="W3768" t="str">
            <v/>
          </cell>
        </row>
        <row r="3769">
          <cell r="A3769" t="str">
            <v/>
          </cell>
          <cell r="W3769" t="str">
            <v/>
          </cell>
        </row>
        <row r="3770">
          <cell r="A3770" t="str">
            <v/>
          </cell>
          <cell r="W3770" t="str">
            <v/>
          </cell>
        </row>
        <row r="3771">
          <cell r="A3771" t="str">
            <v/>
          </cell>
          <cell r="W3771" t="str">
            <v/>
          </cell>
        </row>
        <row r="3772">
          <cell r="A3772" t="str">
            <v/>
          </cell>
          <cell r="W3772" t="str">
            <v/>
          </cell>
        </row>
        <row r="3773">
          <cell r="A3773" t="str">
            <v/>
          </cell>
          <cell r="W3773" t="str">
            <v/>
          </cell>
        </row>
        <row r="3774">
          <cell r="A3774" t="str">
            <v/>
          </cell>
          <cell r="W3774" t="str">
            <v/>
          </cell>
        </row>
        <row r="3775">
          <cell r="A3775" t="str">
            <v/>
          </cell>
          <cell r="W3775" t="str">
            <v/>
          </cell>
        </row>
        <row r="3776">
          <cell r="A3776" t="str">
            <v/>
          </cell>
          <cell r="W3776" t="str">
            <v/>
          </cell>
        </row>
        <row r="3777">
          <cell r="A3777" t="str">
            <v/>
          </cell>
          <cell r="W3777" t="str">
            <v/>
          </cell>
        </row>
        <row r="3778">
          <cell r="A3778" t="str">
            <v/>
          </cell>
          <cell r="W3778" t="str">
            <v/>
          </cell>
        </row>
        <row r="3779">
          <cell r="A3779" t="str">
            <v/>
          </cell>
          <cell r="W3779" t="str">
            <v/>
          </cell>
        </row>
        <row r="3780">
          <cell r="A3780" t="str">
            <v/>
          </cell>
          <cell r="W3780" t="str">
            <v/>
          </cell>
        </row>
        <row r="3781">
          <cell r="A3781" t="str">
            <v/>
          </cell>
          <cell r="W3781" t="str">
            <v/>
          </cell>
        </row>
        <row r="3782">
          <cell r="A3782" t="str">
            <v/>
          </cell>
          <cell r="W3782" t="str">
            <v/>
          </cell>
        </row>
        <row r="3783">
          <cell r="A3783" t="str">
            <v/>
          </cell>
          <cell r="W3783" t="str">
            <v/>
          </cell>
        </row>
        <row r="3784">
          <cell r="A3784" t="str">
            <v/>
          </cell>
          <cell r="W3784" t="str">
            <v/>
          </cell>
        </row>
        <row r="3785">
          <cell r="A3785" t="str">
            <v/>
          </cell>
          <cell r="W3785" t="str">
            <v/>
          </cell>
        </row>
        <row r="3786">
          <cell r="A3786" t="str">
            <v/>
          </cell>
          <cell r="W3786" t="str">
            <v/>
          </cell>
        </row>
        <row r="3787">
          <cell r="A3787" t="str">
            <v/>
          </cell>
          <cell r="W3787" t="str">
            <v/>
          </cell>
        </row>
        <row r="3788">
          <cell r="A3788" t="str">
            <v/>
          </cell>
          <cell r="W3788" t="str">
            <v/>
          </cell>
        </row>
        <row r="3789">
          <cell r="A3789" t="str">
            <v/>
          </cell>
          <cell r="W3789" t="str">
            <v/>
          </cell>
        </row>
        <row r="3790">
          <cell r="A3790" t="str">
            <v/>
          </cell>
          <cell r="W3790" t="str">
            <v/>
          </cell>
        </row>
        <row r="3791">
          <cell r="A3791" t="str">
            <v/>
          </cell>
          <cell r="W3791" t="str">
            <v/>
          </cell>
        </row>
        <row r="3792">
          <cell r="A3792" t="str">
            <v/>
          </cell>
          <cell r="W3792" t="str">
            <v/>
          </cell>
        </row>
        <row r="3793">
          <cell r="A3793" t="str">
            <v/>
          </cell>
          <cell r="W3793" t="str">
            <v/>
          </cell>
        </row>
        <row r="3794">
          <cell r="A3794" t="str">
            <v/>
          </cell>
          <cell r="W3794" t="str">
            <v/>
          </cell>
        </row>
        <row r="3795">
          <cell r="A3795" t="str">
            <v/>
          </cell>
          <cell r="W3795" t="str">
            <v/>
          </cell>
        </row>
        <row r="3796">
          <cell r="A3796" t="str">
            <v/>
          </cell>
          <cell r="W3796" t="str">
            <v/>
          </cell>
        </row>
        <row r="3797">
          <cell r="A3797" t="str">
            <v/>
          </cell>
          <cell r="W3797" t="str">
            <v/>
          </cell>
        </row>
        <row r="3798">
          <cell r="A3798" t="str">
            <v/>
          </cell>
          <cell r="W3798" t="str">
            <v/>
          </cell>
        </row>
        <row r="3799">
          <cell r="A3799" t="str">
            <v/>
          </cell>
          <cell r="W3799" t="str">
            <v/>
          </cell>
        </row>
        <row r="3800">
          <cell r="A3800" t="str">
            <v/>
          </cell>
          <cell r="W3800" t="str">
            <v/>
          </cell>
        </row>
        <row r="3801">
          <cell r="A3801" t="str">
            <v/>
          </cell>
          <cell r="W3801" t="str">
            <v/>
          </cell>
        </row>
        <row r="3802">
          <cell r="A3802" t="str">
            <v/>
          </cell>
          <cell r="W3802" t="str">
            <v/>
          </cell>
        </row>
        <row r="3803">
          <cell r="A3803" t="str">
            <v/>
          </cell>
          <cell r="W3803" t="str">
            <v/>
          </cell>
        </row>
        <row r="3804">
          <cell r="A3804" t="str">
            <v/>
          </cell>
          <cell r="W3804" t="str">
            <v/>
          </cell>
        </row>
        <row r="3805">
          <cell r="A3805" t="str">
            <v/>
          </cell>
          <cell r="W3805" t="str">
            <v/>
          </cell>
        </row>
        <row r="3806">
          <cell r="A3806" t="str">
            <v/>
          </cell>
          <cell r="W3806" t="str">
            <v/>
          </cell>
        </row>
        <row r="3807">
          <cell r="A3807" t="str">
            <v/>
          </cell>
          <cell r="W3807" t="str">
            <v/>
          </cell>
        </row>
        <row r="3808">
          <cell r="A3808" t="str">
            <v/>
          </cell>
          <cell r="W3808" t="str">
            <v/>
          </cell>
        </row>
        <row r="3809">
          <cell r="A3809" t="str">
            <v/>
          </cell>
          <cell r="W3809" t="str">
            <v/>
          </cell>
        </row>
        <row r="3810">
          <cell r="A3810" t="str">
            <v/>
          </cell>
          <cell r="W3810" t="str">
            <v/>
          </cell>
        </row>
        <row r="3811">
          <cell r="A3811" t="str">
            <v/>
          </cell>
          <cell r="W3811" t="str">
            <v/>
          </cell>
        </row>
        <row r="3812">
          <cell r="A3812" t="str">
            <v/>
          </cell>
          <cell r="W3812" t="str">
            <v/>
          </cell>
        </row>
        <row r="3813">
          <cell r="A3813" t="str">
            <v/>
          </cell>
          <cell r="W3813" t="str">
            <v/>
          </cell>
        </row>
        <row r="3814">
          <cell r="A3814" t="str">
            <v/>
          </cell>
          <cell r="W3814" t="str">
            <v/>
          </cell>
        </row>
        <row r="3815">
          <cell r="A3815" t="str">
            <v/>
          </cell>
          <cell r="W3815" t="str">
            <v/>
          </cell>
        </row>
        <row r="3816">
          <cell r="A3816" t="str">
            <v/>
          </cell>
          <cell r="W3816" t="str">
            <v/>
          </cell>
        </row>
        <row r="3817">
          <cell r="A3817" t="str">
            <v/>
          </cell>
          <cell r="W3817" t="str">
            <v/>
          </cell>
        </row>
        <row r="3818">
          <cell r="A3818" t="str">
            <v/>
          </cell>
          <cell r="W3818" t="str">
            <v/>
          </cell>
        </row>
        <row r="3819">
          <cell r="A3819" t="str">
            <v/>
          </cell>
          <cell r="W3819" t="str">
            <v/>
          </cell>
        </row>
        <row r="3820">
          <cell r="A3820" t="str">
            <v/>
          </cell>
          <cell r="W3820" t="str">
            <v/>
          </cell>
        </row>
        <row r="3821">
          <cell r="A3821" t="str">
            <v/>
          </cell>
          <cell r="W3821" t="str">
            <v/>
          </cell>
        </row>
        <row r="3822">
          <cell r="A3822" t="str">
            <v/>
          </cell>
          <cell r="W3822" t="str">
            <v/>
          </cell>
        </row>
        <row r="3823">
          <cell r="A3823" t="str">
            <v/>
          </cell>
          <cell r="W3823" t="str">
            <v/>
          </cell>
        </row>
        <row r="3824">
          <cell r="A3824" t="str">
            <v/>
          </cell>
          <cell r="W3824" t="str">
            <v/>
          </cell>
        </row>
        <row r="3825">
          <cell r="A3825" t="str">
            <v/>
          </cell>
          <cell r="W3825" t="str">
            <v/>
          </cell>
        </row>
        <row r="3826">
          <cell r="A3826" t="str">
            <v/>
          </cell>
          <cell r="W3826" t="str">
            <v/>
          </cell>
        </row>
        <row r="3827">
          <cell r="A3827" t="str">
            <v/>
          </cell>
          <cell r="W3827" t="str">
            <v/>
          </cell>
        </row>
        <row r="3828">
          <cell r="A3828" t="str">
            <v/>
          </cell>
          <cell r="W3828" t="str">
            <v/>
          </cell>
        </row>
        <row r="3829">
          <cell r="A3829" t="str">
            <v/>
          </cell>
          <cell r="W3829" t="str">
            <v/>
          </cell>
        </row>
        <row r="3830">
          <cell r="A3830" t="str">
            <v/>
          </cell>
          <cell r="W3830" t="str">
            <v/>
          </cell>
        </row>
        <row r="3831">
          <cell r="A3831" t="str">
            <v/>
          </cell>
          <cell r="W3831" t="str">
            <v/>
          </cell>
        </row>
        <row r="3832">
          <cell r="A3832" t="str">
            <v/>
          </cell>
          <cell r="W3832" t="str">
            <v/>
          </cell>
        </row>
        <row r="3833">
          <cell r="A3833" t="str">
            <v/>
          </cell>
          <cell r="W3833" t="str">
            <v/>
          </cell>
        </row>
        <row r="3834">
          <cell r="A3834" t="str">
            <v/>
          </cell>
          <cell r="W3834" t="str">
            <v/>
          </cell>
        </row>
        <row r="3835">
          <cell r="A3835" t="str">
            <v/>
          </cell>
          <cell r="W3835" t="str">
            <v/>
          </cell>
        </row>
        <row r="3836">
          <cell r="A3836" t="str">
            <v/>
          </cell>
          <cell r="W3836" t="str">
            <v/>
          </cell>
        </row>
        <row r="3837">
          <cell r="A3837" t="str">
            <v/>
          </cell>
          <cell r="W3837" t="str">
            <v/>
          </cell>
        </row>
        <row r="3838">
          <cell r="A3838" t="str">
            <v/>
          </cell>
          <cell r="W3838" t="str">
            <v/>
          </cell>
        </row>
        <row r="3839">
          <cell r="A3839" t="str">
            <v/>
          </cell>
          <cell r="W3839" t="str">
            <v/>
          </cell>
        </row>
        <row r="3840">
          <cell r="A3840" t="str">
            <v/>
          </cell>
          <cell r="W3840" t="str">
            <v/>
          </cell>
        </row>
        <row r="3841">
          <cell r="A3841" t="str">
            <v/>
          </cell>
          <cell r="W3841" t="str">
            <v/>
          </cell>
        </row>
        <row r="3842">
          <cell r="A3842" t="str">
            <v/>
          </cell>
          <cell r="W3842" t="str">
            <v/>
          </cell>
        </row>
        <row r="3843">
          <cell r="A3843" t="str">
            <v/>
          </cell>
          <cell r="W3843" t="str">
            <v/>
          </cell>
        </row>
        <row r="3844">
          <cell r="A3844" t="str">
            <v/>
          </cell>
          <cell r="W3844" t="str">
            <v/>
          </cell>
        </row>
        <row r="3845">
          <cell r="A3845" t="str">
            <v/>
          </cell>
          <cell r="W3845" t="str">
            <v/>
          </cell>
        </row>
        <row r="3846">
          <cell r="A3846" t="str">
            <v/>
          </cell>
          <cell r="W3846" t="str">
            <v/>
          </cell>
        </row>
        <row r="3847">
          <cell r="A3847" t="str">
            <v/>
          </cell>
          <cell r="W3847" t="str">
            <v/>
          </cell>
        </row>
        <row r="3848">
          <cell r="A3848" t="str">
            <v/>
          </cell>
          <cell r="W3848" t="str">
            <v/>
          </cell>
        </row>
        <row r="3849">
          <cell r="A3849" t="str">
            <v/>
          </cell>
          <cell r="W3849" t="str">
            <v/>
          </cell>
        </row>
        <row r="3850">
          <cell r="A3850" t="str">
            <v/>
          </cell>
          <cell r="W3850" t="str">
            <v/>
          </cell>
        </row>
        <row r="3851">
          <cell r="A3851" t="str">
            <v/>
          </cell>
          <cell r="W3851" t="str">
            <v/>
          </cell>
        </row>
        <row r="3852">
          <cell r="A3852" t="str">
            <v/>
          </cell>
          <cell r="W3852" t="str">
            <v/>
          </cell>
        </row>
        <row r="3853">
          <cell r="A3853" t="str">
            <v/>
          </cell>
          <cell r="W3853" t="str">
            <v/>
          </cell>
        </row>
        <row r="3854">
          <cell r="A3854" t="str">
            <v/>
          </cell>
          <cell r="W3854" t="str">
            <v/>
          </cell>
        </row>
        <row r="3855">
          <cell r="A3855" t="str">
            <v/>
          </cell>
          <cell r="W3855" t="str">
            <v/>
          </cell>
        </row>
        <row r="3856">
          <cell r="A3856" t="str">
            <v/>
          </cell>
          <cell r="W3856" t="str">
            <v/>
          </cell>
        </row>
        <row r="3857">
          <cell r="A3857" t="str">
            <v/>
          </cell>
          <cell r="W3857" t="str">
            <v/>
          </cell>
        </row>
        <row r="3858">
          <cell r="A3858" t="str">
            <v/>
          </cell>
          <cell r="W3858" t="str">
            <v/>
          </cell>
        </row>
        <row r="3859">
          <cell r="A3859" t="str">
            <v/>
          </cell>
          <cell r="W3859" t="str">
            <v/>
          </cell>
        </row>
        <row r="3860">
          <cell r="A3860" t="str">
            <v/>
          </cell>
          <cell r="W3860" t="str">
            <v/>
          </cell>
        </row>
        <row r="3861">
          <cell r="A3861" t="str">
            <v/>
          </cell>
          <cell r="W3861" t="str">
            <v/>
          </cell>
        </row>
        <row r="3862">
          <cell r="A3862" t="str">
            <v/>
          </cell>
          <cell r="W3862" t="str">
            <v/>
          </cell>
        </row>
        <row r="3863">
          <cell r="A3863" t="str">
            <v/>
          </cell>
          <cell r="W3863" t="str">
            <v/>
          </cell>
        </row>
        <row r="3864">
          <cell r="A3864" t="str">
            <v/>
          </cell>
          <cell r="W3864" t="str">
            <v/>
          </cell>
        </row>
        <row r="3865">
          <cell r="A3865" t="str">
            <v/>
          </cell>
          <cell r="W3865" t="str">
            <v/>
          </cell>
        </row>
        <row r="3866">
          <cell r="A3866" t="str">
            <v/>
          </cell>
          <cell r="W3866" t="str">
            <v/>
          </cell>
        </row>
        <row r="3867">
          <cell r="A3867" t="str">
            <v/>
          </cell>
          <cell r="W3867" t="str">
            <v/>
          </cell>
        </row>
        <row r="3868">
          <cell r="A3868" t="str">
            <v/>
          </cell>
          <cell r="W3868" t="str">
            <v/>
          </cell>
        </row>
        <row r="3869">
          <cell r="A3869" t="str">
            <v/>
          </cell>
          <cell r="W3869" t="str">
            <v/>
          </cell>
        </row>
        <row r="3870">
          <cell r="A3870" t="str">
            <v/>
          </cell>
          <cell r="W3870" t="str">
            <v/>
          </cell>
        </row>
        <row r="3871">
          <cell r="A3871" t="str">
            <v/>
          </cell>
          <cell r="W3871" t="str">
            <v/>
          </cell>
        </row>
        <row r="3872">
          <cell r="A3872" t="str">
            <v/>
          </cell>
          <cell r="W3872" t="str">
            <v/>
          </cell>
        </row>
        <row r="3873">
          <cell r="A3873" t="str">
            <v/>
          </cell>
          <cell r="W3873" t="str">
            <v/>
          </cell>
        </row>
        <row r="3874">
          <cell r="A3874" t="str">
            <v/>
          </cell>
          <cell r="W3874" t="str">
            <v/>
          </cell>
        </row>
        <row r="3875">
          <cell r="A3875" t="str">
            <v/>
          </cell>
          <cell r="W3875" t="str">
            <v/>
          </cell>
        </row>
        <row r="3876">
          <cell r="A3876" t="str">
            <v/>
          </cell>
          <cell r="W3876" t="str">
            <v/>
          </cell>
        </row>
        <row r="3877">
          <cell r="A3877" t="str">
            <v/>
          </cell>
          <cell r="W3877" t="str">
            <v/>
          </cell>
        </row>
        <row r="3878">
          <cell r="A3878" t="str">
            <v/>
          </cell>
          <cell r="W3878" t="str">
            <v/>
          </cell>
        </row>
        <row r="3879">
          <cell r="A3879" t="str">
            <v/>
          </cell>
          <cell r="W3879" t="str">
            <v/>
          </cell>
        </row>
        <row r="3880">
          <cell r="A3880" t="str">
            <v/>
          </cell>
          <cell r="W3880" t="str">
            <v/>
          </cell>
        </row>
        <row r="3881">
          <cell r="A3881" t="str">
            <v/>
          </cell>
          <cell r="W3881" t="str">
            <v/>
          </cell>
        </row>
        <row r="3882">
          <cell r="A3882" t="str">
            <v/>
          </cell>
          <cell r="W3882" t="str">
            <v/>
          </cell>
        </row>
        <row r="3883">
          <cell r="A3883" t="str">
            <v/>
          </cell>
          <cell r="W3883" t="str">
            <v/>
          </cell>
        </row>
        <row r="3884">
          <cell r="A3884" t="str">
            <v/>
          </cell>
          <cell r="W3884" t="str">
            <v/>
          </cell>
        </row>
        <row r="3885">
          <cell r="A3885" t="str">
            <v/>
          </cell>
          <cell r="W3885" t="str">
            <v/>
          </cell>
        </row>
        <row r="3886">
          <cell r="A3886" t="str">
            <v/>
          </cell>
          <cell r="W3886" t="str">
            <v/>
          </cell>
        </row>
        <row r="3887">
          <cell r="A3887" t="str">
            <v/>
          </cell>
          <cell r="W3887" t="str">
            <v/>
          </cell>
        </row>
        <row r="3888">
          <cell r="A3888" t="str">
            <v/>
          </cell>
          <cell r="W3888" t="str">
            <v/>
          </cell>
        </row>
        <row r="3889">
          <cell r="A3889" t="str">
            <v/>
          </cell>
          <cell r="W3889" t="str">
            <v/>
          </cell>
        </row>
        <row r="3890">
          <cell r="A3890" t="str">
            <v/>
          </cell>
          <cell r="W3890" t="str">
            <v/>
          </cell>
        </row>
        <row r="3891">
          <cell r="A3891" t="str">
            <v/>
          </cell>
          <cell r="W3891" t="str">
            <v/>
          </cell>
        </row>
        <row r="3892">
          <cell r="A3892" t="str">
            <v/>
          </cell>
          <cell r="W3892" t="str">
            <v/>
          </cell>
        </row>
        <row r="3893">
          <cell r="A3893" t="str">
            <v/>
          </cell>
          <cell r="W3893" t="str">
            <v/>
          </cell>
        </row>
        <row r="3894">
          <cell r="A3894" t="str">
            <v/>
          </cell>
          <cell r="W3894" t="str">
            <v/>
          </cell>
        </row>
        <row r="3895">
          <cell r="A3895" t="str">
            <v/>
          </cell>
          <cell r="W3895" t="str">
            <v/>
          </cell>
        </row>
        <row r="3896">
          <cell r="A3896" t="str">
            <v/>
          </cell>
          <cell r="W3896" t="str">
            <v/>
          </cell>
        </row>
        <row r="3897">
          <cell r="A3897" t="str">
            <v/>
          </cell>
          <cell r="W3897" t="str">
            <v/>
          </cell>
        </row>
        <row r="3898">
          <cell r="A3898" t="str">
            <v/>
          </cell>
          <cell r="W3898" t="str">
            <v/>
          </cell>
        </row>
        <row r="3899">
          <cell r="A3899" t="str">
            <v/>
          </cell>
          <cell r="W3899" t="str">
            <v/>
          </cell>
        </row>
        <row r="3900">
          <cell r="A3900" t="str">
            <v/>
          </cell>
          <cell r="W3900" t="str">
            <v/>
          </cell>
        </row>
        <row r="3901">
          <cell r="A3901" t="str">
            <v/>
          </cell>
          <cell r="W3901" t="str">
            <v/>
          </cell>
        </row>
        <row r="3902">
          <cell r="A3902" t="str">
            <v/>
          </cell>
          <cell r="W3902" t="str">
            <v/>
          </cell>
        </row>
        <row r="3903">
          <cell r="A3903" t="str">
            <v/>
          </cell>
          <cell r="W3903" t="str">
            <v/>
          </cell>
        </row>
        <row r="3904">
          <cell r="A3904" t="str">
            <v/>
          </cell>
          <cell r="W3904" t="str">
            <v/>
          </cell>
        </row>
        <row r="3905">
          <cell r="A3905" t="str">
            <v/>
          </cell>
          <cell r="W3905" t="str">
            <v/>
          </cell>
        </row>
        <row r="3906">
          <cell r="A3906" t="str">
            <v/>
          </cell>
          <cell r="W3906" t="str">
            <v/>
          </cell>
        </row>
        <row r="3907">
          <cell r="A3907" t="str">
            <v/>
          </cell>
          <cell r="W3907" t="str">
            <v/>
          </cell>
        </row>
        <row r="3908">
          <cell r="A3908" t="str">
            <v/>
          </cell>
          <cell r="W3908" t="str">
            <v/>
          </cell>
        </row>
        <row r="3909">
          <cell r="A3909" t="str">
            <v/>
          </cell>
          <cell r="W3909" t="str">
            <v/>
          </cell>
        </row>
        <row r="3910">
          <cell r="A3910" t="str">
            <v/>
          </cell>
          <cell r="W3910" t="str">
            <v/>
          </cell>
        </row>
        <row r="3911">
          <cell r="A3911" t="str">
            <v/>
          </cell>
          <cell r="W3911" t="str">
            <v/>
          </cell>
        </row>
        <row r="3912">
          <cell r="A3912" t="str">
            <v/>
          </cell>
          <cell r="W3912" t="str">
            <v/>
          </cell>
        </row>
        <row r="3913">
          <cell r="A3913" t="str">
            <v/>
          </cell>
          <cell r="W3913" t="str">
            <v/>
          </cell>
        </row>
        <row r="3914">
          <cell r="A3914" t="str">
            <v/>
          </cell>
          <cell r="W3914" t="str">
            <v/>
          </cell>
        </row>
        <row r="3915">
          <cell r="A3915" t="str">
            <v/>
          </cell>
          <cell r="W3915" t="str">
            <v/>
          </cell>
        </row>
        <row r="3916">
          <cell r="A3916" t="str">
            <v/>
          </cell>
          <cell r="W3916" t="str">
            <v/>
          </cell>
        </row>
        <row r="3917">
          <cell r="A3917" t="str">
            <v/>
          </cell>
          <cell r="W3917" t="str">
            <v/>
          </cell>
        </row>
        <row r="3918">
          <cell r="A3918" t="str">
            <v/>
          </cell>
          <cell r="W3918" t="str">
            <v/>
          </cell>
        </row>
        <row r="3919">
          <cell r="A3919" t="str">
            <v/>
          </cell>
          <cell r="W3919" t="str">
            <v/>
          </cell>
        </row>
        <row r="3920">
          <cell r="A3920" t="str">
            <v/>
          </cell>
          <cell r="W3920" t="str">
            <v/>
          </cell>
        </row>
        <row r="3921">
          <cell r="A3921" t="str">
            <v/>
          </cell>
          <cell r="W3921" t="str">
            <v/>
          </cell>
        </row>
        <row r="3922">
          <cell r="A3922" t="str">
            <v/>
          </cell>
          <cell r="W3922" t="str">
            <v/>
          </cell>
        </row>
        <row r="3923">
          <cell r="A3923" t="str">
            <v/>
          </cell>
          <cell r="W3923" t="str">
            <v/>
          </cell>
        </row>
        <row r="3924">
          <cell r="A3924" t="str">
            <v/>
          </cell>
          <cell r="W3924" t="str">
            <v/>
          </cell>
        </row>
        <row r="3925">
          <cell r="A3925" t="str">
            <v/>
          </cell>
          <cell r="W3925" t="str">
            <v/>
          </cell>
        </row>
        <row r="3926">
          <cell r="A3926" t="str">
            <v/>
          </cell>
          <cell r="W3926" t="str">
            <v/>
          </cell>
        </row>
        <row r="3927">
          <cell r="A3927" t="str">
            <v/>
          </cell>
          <cell r="W3927" t="str">
            <v/>
          </cell>
        </row>
        <row r="3928">
          <cell r="A3928" t="str">
            <v/>
          </cell>
          <cell r="W3928" t="str">
            <v/>
          </cell>
        </row>
        <row r="3929">
          <cell r="A3929" t="str">
            <v/>
          </cell>
          <cell r="W3929" t="str">
            <v/>
          </cell>
        </row>
        <row r="3930">
          <cell r="A3930" t="str">
            <v/>
          </cell>
          <cell r="W3930" t="str">
            <v/>
          </cell>
        </row>
        <row r="3931">
          <cell r="A3931" t="str">
            <v/>
          </cell>
          <cell r="W3931" t="str">
            <v/>
          </cell>
        </row>
        <row r="3932">
          <cell r="A3932" t="str">
            <v/>
          </cell>
          <cell r="W3932" t="str">
            <v/>
          </cell>
        </row>
        <row r="3933">
          <cell r="A3933" t="str">
            <v/>
          </cell>
          <cell r="W3933" t="str">
            <v/>
          </cell>
        </row>
        <row r="3934">
          <cell r="A3934" t="str">
            <v/>
          </cell>
          <cell r="W3934" t="str">
            <v/>
          </cell>
        </row>
        <row r="3935">
          <cell r="A3935" t="str">
            <v/>
          </cell>
          <cell r="W3935" t="str">
            <v/>
          </cell>
        </row>
        <row r="3936">
          <cell r="A3936" t="str">
            <v/>
          </cell>
          <cell r="W3936" t="str">
            <v/>
          </cell>
        </row>
        <row r="3937">
          <cell r="A3937" t="str">
            <v/>
          </cell>
          <cell r="W3937" t="str">
            <v/>
          </cell>
        </row>
        <row r="3938">
          <cell r="A3938" t="str">
            <v/>
          </cell>
          <cell r="W3938" t="str">
            <v/>
          </cell>
        </row>
        <row r="3939">
          <cell r="A3939" t="str">
            <v/>
          </cell>
          <cell r="W3939" t="str">
            <v/>
          </cell>
        </row>
        <row r="3940">
          <cell r="A3940" t="str">
            <v/>
          </cell>
          <cell r="W3940" t="str">
            <v/>
          </cell>
        </row>
        <row r="3941">
          <cell r="A3941" t="str">
            <v/>
          </cell>
          <cell r="W3941" t="str">
            <v/>
          </cell>
        </row>
        <row r="3942">
          <cell r="A3942" t="str">
            <v/>
          </cell>
          <cell r="W3942" t="str">
            <v/>
          </cell>
        </row>
        <row r="3943">
          <cell r="A3943" t="str">
            <v/>
          </cell>
          <cell r="W3943" t="str">
            <v/>
          </cell>
        </row>
        <row r="3944">
          <cell r="A3944" t="str">
            <v/>
          </cell>
          <cell r="W3944" t="str">
            <v/>
          </cell>
        </row>
        <row r="3945">
          <cell r="A3945" t="str">
            <v/>
          </cell>
          <cell r="W3945" t="str">
            <v/>
          </cell>
        </row>
        <row r="3946">
          <cell r="A3946" t="str">
            <v/>
          </cell>
          <cell r="W3946" t="str">
            <v/>
          </cell>
        </row>
        <row r="3947">
          <cell r="A3947" t="str">
            <v/>
          </cell>
          <cell r="W3947" t="str">
            <v/>
          </cell>
        </row>
        <row r="3948">
          <cell r="A3948" t="str">
            <v/>
          </cell>
          <cell r="W3948" t="str">
            <v/>
          </cell>
        </row>
        <row r="3949">
          <cell r="A3949" t="str">
            <v/>
          </cell>
          <cell r="W3949" t="str">
            <v/>
          </cell>
        </row>
        <row r="3950">
          <cell r="A3950" t="str">
            <v/>
          </cell>
          <cell r="W3950" t="str">
            <v/>
          </cell>
        </row>
        <row r="3951">
          <cell r="A3951" t="str">
            <v/>
          </cell>
          <cell r="W3951" t="str">
            <v/>
          </cell>
        </row>
        <row r="3952">
          <cell r="A3952" t="str">
            <v/>
          </cell>
          <cell r="W3952" t="str">
            <v/>
          </cell>
        </row>
        <row r="3953">
          <cell r="A3953" t="str">
            <v/>
          </cell>
          <cell r="W3953" t="str">
            <v/>
          </cell>
        </row>
        <row r="3954">
          <cell r="A3954" t="str">
            <v/>
          </cell>
          <cell r="W3954" t="str">
            <v/>
          </cell>
        </row>
        <row r="3955">
          <cell r="A3955" t="str">
            <v/>
          </cell>
          <cell r="W3955" t="str">
            <v/>
          </cell>
        </row>
        <row r="3956">
          <cell r="A3956" t="str">
            <v/>
          </cell>
          <cell r="W3956" t="str">
            <v/>
          </cell>
        </row>
        <row r="3957">
          <cell r="A3957" t="str">
            <v/>
          </cell>
          <cell r="W3957" t="str">
            <v/>
          </cell>
        </row>
        <row r="3958">
          <cell r="A3958" t="str">
            <v/>
          </cell>
          <cell r="W3958" t="str">
            <v/>
          </cell>
        </row>
        <row r="3959">
          <cell r="A3959" t="str">
            <v/>
          </cell>
          <cell r="W3959" t="str">
            <v/>
          </cell>
        </row>
        <row r="3960">
          <cell r="A3960" t="str">
            <v/>
          </cell>
          <cell r="W3960" t="str">
            <v/>
          </cell>
        </row>
        <row r="3961">
          <cell r="A3961" t="str">
            <v/>
          </cell>
          <cell r="W3961" t="str">
            <v/>
          </cell>
        </row>
        <row r="3962">
          <cell r="A3962" t="str">
            <v/>
          </cell>
          <cell r="W3962" t="str">
            <v/>
          </cell>
        </row>
        <row r="3963">
          <cell r="A3963" t="str">
            <v/>
          </cell>
          <cell r="W3963" t="str">
            <v/>
          </cell>
        </row>
        <row r="3964">
          <cell r="A3964" t="str">
            <v/>
          </cell>
          <cell r="W3964" t="str">
            <v/>
          </cell>
        </row>
        <row r="3965">
          <cell r="A3965" t="str">
            <v/>
          </cell>
          <cell r="W3965" t="str">
            <v/>
          </cell>
        </row>
        <row r="3966">
          <cell r="A3966" t="str">
            <v/>
          </cell>
          <cell r="W3966" t="str">
            <v/>
          </cell>
        </row>
        <row r="3967">
          <cell r="A3967" t="str">
            <v/>
          </cell>
          <cell r="W3967" t="str">
            <v/>
          </cell>
        </row>
        <row r="3968">
          <cell r="A3968" t="str">
            <v/>
          </cell>
          <cell r="W3968" t="str">
            <v/>
          </cell>
        </row>
        <row r="3969">
          <cell r="A3969" t="str">
            <v/>
          </cell>
          <cell r="W3969" t="str">
            <v/>
          </cell>
        </row>
        <row r="3970">
          <cell r="A3970" t="str">
            <v/>
          </cell>
          <cell r="W3970" t="str">
            <v/>
          </cell>
        </row>
        <row r="3971">
          <cell r="A3971" t="str">
            <v/>
          </cell>
          <cell r="W3971" t="str">
            <v/>
          </cell>
        </row>
        <row r="3972">
          <cell r="A3972" t="str">
            <v/>
          </cell>
          <cell r="W3972" t="str">
            <v/>
          </cell>
        </row>
        <row r="3973">
          <cell r="A3973" t="str">
            <v/>
          </cell>
          <cell r="W3973" t="str">
            <v/>
          </cell>
        </row>
        <row r="3974">
          <cell r="A3974" t="str">
            <v/>
          </cell>
          <cell r="W3974" t="str">
            <v/>
          </cell>
        </row>
        <row r="3975">
          <cell r="A3975" t="str">
            <v/>
          </cell>
          <cell r="W3975" t="str">
            <v/>
          </cell>
        </row>
        <row r="3976">
          <cell r="A3976" t="str">
            <v/>
          </cell>
          <cell r="W3976" t="str">
            <v/>
          </cell>
        </row>
        <row r="3977">
          <cell r="A3977" t="str">
            <v/>
          </cell>
          <cell r="W3977" t="str">
            <v/>
          </cell>
        </row>
        <row r="3978">
          <cell r="A3978" t="str">
            <v/>
          </cell>
          <cell r="W3978" t="str">
            <v/>
          </cell>
        </row>
        <row r="3979">
          <cell r="A3979" t="str">
            <v/>
          </cell>
          <cell r="W3979" t="str">
            <v/>
          </cell>
        </row>
        <row r="3980">
          <cell r="A3980" t="str">
            <v/>
          </cell>
          <cell r="W3980" t="str">
            <v/>
          </cell>
        </row>
        <row r="3981">
          <cell r="A3981" t="str">
            <v/>
          </cell>
          <cell r="W3981" t="str">
            <v/>
          </cell>
        </row>
        <row r="3982">
          <cell r="A3982" t="str">
            <v/>
          </cell>
          <cell r="W3982" t="str">
            <v/>
          </cell>
        </row>
        <row r="3983">
          <cell r="A3983" t="str">
            <v/>
          </cell>
          <cell r="W3983" t="str">
            <v/>
          </cell>
        </row>
        <row r="3984">
          <cell r="A3984" t="str">
            <v/>
          </cell>
          <cell r="W3984" t="str">
            <v/>
          </cell>
        </row>
        <row r="3985">
          <cell r="A3985" t="str">
            <v/>
          </cell>
          <cell r="W3985" t="str">
            <v/>
          </cell>
        </row>
        <row r="3986">
          <cell r="A3986" t="str">
            <v/>
          </cell>
          <cell r="W3986" t="str">
            <v/>
          </cell>
        </row>
        <row r="3987">
          <cell r="A3987" t="str">
            <v/>
          </cell>
          <cell r="W3987" t="str">
            <v/>
          </cell>
        </row>
        <row r="3988">
          <cell r="A3988" t="str">
            <v/>
          </cell>
          <cell r="W3988" t="str">
            <v/>
          </cell>
        </row>
        <row r="3989">
          <cell r="A3989" t="str">
            <v/>
          </cell>
          <cell r="W3989" t="str">
            <v/>
          </cell>
        </row>
        <row r="3990">
          <cell r="A3990" t="str">
            <v/>
          </cell>
          <cell r="W3990" t="str">
            <v/>
          </cell>
        </row>
        <row r="3991">
          <cell r="A3991" t="str">
            <v/>
          </cell>
          <cell r="W3991" t="str">
            <v/>
          </cell>
        </row>
        <row r="3992">
          <cell r="A3992" t="str">
            <v/>
          </cell>
          <cell r="W3992" t="str">
            <v/>
          </cell>
        </row>
        <row r="3993">
          <cell r="A3993" t="str">
            <v/>
          </cell>
          <cell r="W3993" t="str">
            <v/>
          </cell>
        </row>
        <row r="3994">
          <cell r="A3994" t="str">
            <v/>
          </cell>
          <cell r="W3994" t="str">
            <v/>
          </cell>
        </row>
        <row r="3995">
          <cell r="A3995" t="str">
            <v/>
          </cell>
          <cell r="W3995" t="str">
            <v/>
          </cell>
        </row>
        <row r="3996">
          <cell r="A3996" t="str">
            <v/>
          </cell>
          <cell r="W3996" t="str">
            <v/>
          </cell>
        </row>
        <row r="3997">
          <cell r="A3997" t="str">
            <v/>
          </cell>
          <cell r="W3997" t="str">
            <v/>
          </cell>
        </row>
        <row r="3998">
          <cell r="A3998" t="str">
            <v/>
          </cell>
          <cell r="W3998" t="str">
            <v/>
          </cell>
        </row>
        <row r="3999">
          <cell r="A3999" t="str">
            <v/>
          </cell>
          <cell r="W3999" t="str">
            <v/>
          </cell>
        </row>
        <row r="4000">
          <cell r="A4000" t="str">
            <v/>
          </cell>
          <cell r="W4000" t="str">
            <v/>
          </cell>
        </row>
        <row r="4001">
          <cell r="A4001" t="str">
            <v/>
          </cell>
          <cell r="W4001" t="str">
            <v/>
          </cell>
        </row>
        <row r="4002">
          <cell r="A4002" t="str">
            <v/>
          </cell>
          <cell r="W4002" t="str">
            <v/>
          </cell>
        </row>
        <row r="4003">
          <cell r="A4003" t="str">
            <v/>
          </cell>
          <cell r="W4003" t="str">
            <v/>
          </cell>
        </row>
        <row r="4004">
          <cell r="A4004" t="str">
            <v/>
          </cell>
          <cell r="W4004" t="str">
            <v/>
          </cell>
        </row>
        <row r="4005">
          <cell r="A4005" t="str">
            <v/>
          </cell>
          <cell r="W4005" t="str">
            <v/>
          </cell>
        </row>
        <row r="4006">
          <cell r="A4006" t="str">
            <v/>
          </cell>
          <cell r="W4006" t="str">
            <v/>
          </cell>
        </row>
        <row r="4007">
          <cell r="A4007" t="str">
            <v/>
          </cell>
          <cell r="W4007" t="str">
            <v/>
          </cell>
        </row>
        <row r="4008">
          <cell r="A4008" t="str">
            <v/>
          </cell>
          <cell r="W4008" t="str">
            <v/>
          </cell>
        </row>
        <row r="4009">
          <cell r="A4009" t="str">
            <v/>
          </cell>
          <cell r="W4009" t="str">
            <v/>
          </cell>
        </row>
        <row r="4010">
          <cell r="A4010" t="str">
            <v/>
          </cell>
          <cell r="W4010" t="str">
            <v/>
          </cell>
        </row>
        <row r="4011">
          <cell r="A4011" t="str">
            <v/>
          </cell>
          <cell r="W4011" t="str">
            <v/>
          </cell>
        </row>
        <row r="4012">
          <cell r="A4012" t="str">
            <v/>
          </cell>
          <cell r="W4012" t="str">
            <v/>
          </cell>
        </row>
        <row r="4013">
          <cell r="A4013" t="str">
            <v/>
          </cell>
          <cell r="W4013" t="str">
            <v/>
          </cell>
        </row>
        <row r="4014">
          <cell r="A4014" t="str">
            <v/>
          </cell>
          <cell r="W4014" t="str">
            <v/>
          </cell>
        </row>
        <row r="4015">
          <cell r="A4015" t="str">
            <v/>
          </cell>
          <cell r="W4015" t="str">
            <v/>
          </cell>
        </row>
        <row r="4016">
          <cell r="A4016" t="str">
            <v/>
          </cell>
          <cell r="W4016" t="str">
            <v/>
          </cell>
        </row>
        <row r="4017">
          <cell r="A4017" t="str">
            <v/>
          </cell>
          <cell r="W4017" t="str">
            <v/>
          </cell>
        </row>
        <row r="4018">
          <cell r="A4018" t="str">
            <v/>
          </cell>
          <cell r="W4018" t="str">
            <v/>
          </cell>
        </row>
        <row r="4019">
          <cell r="A4019" t="str">
            <v/>
          </cell>
          <cell r="W4019" t="str">
            <v/>
          </cell>
        </row>
        <row r="4020">
          <cell r="A4020" t="str">
            <v/>
          </cell>
          <cell r="W4020" t="str">
            <v/>
          </cell>
        </row>
        <row r="4021">
          <cell r="A4021" t="str">
            <v/>
          </cell>
          <cell r="W4021" t="str">
            <v/>
          </cell>
        </row>
        <row r="4022">
          <cell r="A4022" t="str">
            <v/>
          </cell>
          <cell r="W4022" t="str">
            <v/>
          </cell>
        </row>
        <row r="4023">
          <cell r="A4023" t="str">
            <v/>
          </cell>
          <cell r="W4023" t="str">
            <v/>
          </cell>
        </row>
        <row r="4024">
          <cell r="A4024" t="str">
            <v/>
          </cell>
          <cell r="W4024" t="str">
            <v/>
          </cell>
        </row>
        <row r="4025">
          <cell r="A4025" t="str">
            <v/>
          </cell>
          <cell r="W4025" t="str">
            <v/>
          </cell>
        </row>
        <row r="4026">
          <cell r="A4026" t="str">
            <v/>
          </cell>
          <cell r="W4026" t="str">
            <v/>
          </cell>
        </row>
        <row r="4027">
          <cell r="A4027" t="str">
            <v/>
          </cell>
          <cell r="W4027" t="str">
            <v/>
          </cell>
        </row>
        <row r="4028">
          <cell r="A4028" t="str">
            <v/>
          </cell>
          <cell r="W4028" t="str">
            <v/>
          </cell>
        </row>
        <row r="4029">
          <cell r="A4029" t="str">
            <v/>
          </cell>
          <cell r="W4029" t="str">
            <v/>
          </cell>
        </row>
        <row r="4030">
          <cell r="A4030" t="str">
            <v/>
          </cell>
          <cell r="W4030" t="str">
            <v/>
          </cell>
        </row>
        <row r="4031">
          <cell r="A4031" t="str">
            <v/>
          </cell>
          <cell r="W4031" t="str">
            <v/>
          </cell>
        </row>
        <row r="4032">
          <cell r="A4032" t="str">
            <v/>
          </cell>
          <cell r="W4032" t="str">
            <v/>
          </cell>
        </row>
        <row r="4033">
          <cell r="A4033" t="str">
            <v/>
          </cell>
          <cell r="W4033" t="str">
            <v/>
          </cell>
        </row>
        <row r="4034">
          <cell r="A4034" t="str">
            <v/>
          </cell>
          <cell r="W4034" t="str">
            <v/>
          </cell>
        </row>
        <row r="4035">
          <cell r="A4035" t="str">
            <v/>
          </cell>
          <cell r="W4035" t="str">
            <v/>
          </cell>
        </row>
        <row r="4036">
          <cell r="A4036" t="str">
            <v/>
          </cell>
          <cell r="W4036" t="str">
            <v/>
          </cell>
        </row>
        <row r="4037">
          <cell r="A4037" t="str">
            <v/>
          </cell>
          <cell r="W4037" t="str">
            <v/>
          </cell>
        </row>
        <row r="4038">
          <cell r="A4038" t="str">
            <v/>
          </cell>
          <cell r="W4038" t="str">
            <v/>
          </cell>
        </row>
        <row r="4039">
          <cell r="A4039" t="str">
            <v/>
          </cell>
          <cell r="W4039" t="str">
            <v/>
          </cell>
        </row>
        <row r="4040">
          <cell r="A4040" t="str">
            <v/>
          </cell>
          <cell r="W4040" t="str">
            <v/>
          </cell>
        </row>
        <row r="4041">
          <cell r="A4041" t="str">
            <v/>
          </cell>
          <cell r="W4041" t="str">
            <v/>
          </cell>
        </row>
        <row r="4042">
          <cell r="A4042" t="str">
            <v/>
          </cell>
          <cell r="W4042" t="str">
            <v/>
          </cell>
        </row>
        <row r="4043">
          <cell r="A4043" t="str">
            <v/>
          </cell>
          <cell r="W4043" t="str">
            <v/>
          </cell>
        </row>
        <row r="4044">
          <cell r="A4044" t="str">
            <v/>
          </cell>
          <cell r="W4044" t="str">
            <v/>
          </cell>
        </row>
        <row r="4045">
          <cell r="A4045" t="str">
            <v/>
          </cell>
          <cell r="W4045" t="str">
            <v/>
          </cell>
        </row>
        <row r="4046">
          <cell r="A4046" t="str">
            <v/>
          </cell>
          <cell r="W4046" t="str">
            <v/>
          </cell>
        </row>
        <row r="4047">
          <cell r="A4047" t="str">
            <v/>
          </cell>
          <cell r="W4047" t="str">
            <v/>
          </cell>
        </row>
        <row r="4048">
          <cell r="A4048" t="str">
            <v/>
          </cell>
          <cell r="W4048" t="str">
            <v/>
          </cell>
        </row>
        <row r="4049">
          <cell r="A4049" t="str">
            <v/>
          </cell>
          <cell r="W4049" t="str">
            <v/>
          </cell>
        </row>
        <row r="4050">
          <cell r="A4050" t="str">
            <v/>
          </cell>
          <cell r="W4050" t="str">
            <v/>
          </cell>
        </row>
        <row r="4051">
          <cell r="A4051" t="str">
            <v/>
          </cell>
          <cell r="W4051" t="str">
            <v/>
          </cell>
        </row>
        <row r="4052">
          <cell r="A4052" t="str">
            <v/>
          </cell>
          <cell r="W4052" t="str">
            <v/>
          </cell>
        </row>
        <row r="4053">
          <cell r="A4053" t="str">
            <v/>
          </cell>
          <cell r="W4053" t="str">
            <v/>
          </cell>
        </row>
        <row r="4054">
          <cell r="A4054" t="str">
            <v/>
          </cell>
          <cell r="W4054" t="str">
            <v/>
          </cell>
        </row>
        <row r="4055">
          <cell r="A4055" t="str">
            <v/>
          </cell>
          <cell r="W4055" t="str">
            <v/>
          </cell>
        </row>
        <row r="4056">
          <cell r="A4056" t="str">
            <v/>
          </cell>
          <cell r="W4056" t="str">
            <v/>
          </cell>
        </row>
        <row r="4057">
          <cell r="A4057" t="str">
            <v/>
          </cell>
          <cell r="W4057" t="str">
            <v/>
          </cell>
        </row>
        <row r="4058">
          <cell r="A4058" t="str">
            <v/>
          </cell>
          <cell r="W4058" t="str">
            <v/>
          </cell>
        </row>
        <row r="4059">
          <cell r="A4059" t="str">
            <v/>
          </cell>
          <cell r="W4059" t="str">
            <v/>
          </cell>
        </row>
        <row r="4060">
          <cell r="A4060" t="str">
            <v/>
          </cell>
          <cell r="W4060" t="str">
            <v/>
          </cell>
        </row>
        <row r="4061">
          <cell r="A4061" t="str">
            <v/>
          </cell>
          <cell r="W4061" t="str">
            <v/>
          </cell>
        </row>
        <row r="4062">
          <cell r="A4062" t="str">
            <v/>
          </cell>
          <cell r="W4062" t="str">
            <v/>
          </cell>
        </row>
        <row r="4063">
          <cell r="A4063" t="str">
            <v/>
          </cell>
          <cell r="W4063" t="str">
            <v/>
          </cell>
        </row>
        <row r="4064">
          <cell r="A4064" t="str">
            <v/>
          </cell>
          <cell r="W4064" t="str">
            <v/>
          </cell>
        </row>
        <row r="4065">
          <cell r="A4065" t="str">
            <v/>
          </cell>
          <cell r="W4065" t="str">
            <v/>
          </cell>
        </row>
        <row r="4066">
          <cell r="A4066" t="str">
            <v/>
          </cell>
          <cell r="W4066" t="str">
            <v/>
          </cell>
        </row>
        <row r="4067">
          <cell r="A4067" t="str">
            <v/>
          </cell>
          <cell r="W4067" t="str">
            <v/>
          </cell>
        </row>
        <row r="4068">
          <cell r="A4068" t="str">
            <v/>
          </cell>
          <cell r="W4068" t="str">
            <v/>
          </cell>
        </row>
        <row r="4069">
          <cell r="A4069" t="str">
            <v/>
          </cell>
          <cell r="W4069" t="str">
            <v/>
          </cell>
        </row>
        <row r="4070">
          <cell r="A4070" t="str">
            <v/>
          </cell>
          <cell r="W4070" t="str">
            <v/>
          </cell>
        </row>
        <row r="4071">
          <cell r="A4071" t="str">
            <v/>
          </cell>
          <cell r="W4071" t="str">
            <v/>
          </cell>
        </row>
        <row r="4072">
          <cell r="A4072" t="str">
            <v/>
          </cell>
          <cell r="W4072" t="str">
            <v/>
          </cell>
        </row>
        <row r="4073">
          <cell r="A4073" t="str">
            <v/>
          </cell>
          <cell r="W4073" t="str">
            <v/>
          </cell>
        </row>
        <row r="4074">
          <cell r="A4074" t="str">
            <v/>
          </cell>
          <cell r="W4074" t="str">
            <v/>
          </cell>
        </row>
        <row r="4075">
          <cell r="A4075" t="str">
            <v/>
          </cell>
          <cell r="W4075" t="str">
            <v/>
          </cell>
        </row>
        <row r="4076">
          <cell r="A4076" t="str">
            <v/>
          </cell>
          <cell r="W4076" t="str">
            <v/>
          </cell>
        </row>
        <row r="4077">
          <cell r="A4077" t="str">
            <v/>
          </cell>
          <cell r="W4077" t="str">
            <v/>
          </cell>
        </row>
        <row r="4078">
          <cell r="A4078" t="str">
            <v/>
          </cell>
          <cell r="W4078" t="str">
            <v/>
          </cell>
        </row>
        <row r="4079">
          <cell r="A4079" t="str">
            <v/>
          </cell>
          <cell r="W4079" t="str">
            <v/>
          </cell>
        </row>
        <row r="4080">
          <cell r="A4080" t="str">
            <v/>
          </cell>
          <cell r="W4080" t="str">
            <v/>
          </cell>
        </row>
        <row r="4081">
          <cell r="A4081" t="str">
            <v/>
          </cell>
          <cell r="W4081" t="str">
            <v/>
          </cell>
        </row>
        <row r="4082">
          <cell r="A4082" t="str">
            <v/>
          </cell>
          <cell r="W4082" t="str">
            <v/>
          </cell>
        </row>
        <row r="4083">
          <cell r="A4083" t="str">
            <v/>
          </cell>
          <cell r="W4083" t="str">
            <v/>
          </cell>
        </row>
        <row r="4084">
          <cell r="A4084" t="str">
            <v/>
          </cell>
          <cell r="W4084" t="str">
            <v/>
          </cell>
        </row>
        <row r="4085">
          <cell r="A4085" t="str">
            <v/>
          </cell>
          <cell r="W4085" t="str">
            <v/>
          </cell>
        </row>
        <row r="4086">
          <cell r="A4086" t="str">
            <v/>
          </cell>
          <cell r="W4086" t="str">
            <v/>
          </cell>
        </row>
        <row r="4087">
          <cell r="A4087" t="str">
            <v/>
          </cell>
          <cell r="W4087" t="str">
            <v/>
          </cell>
        </row>
        <row r="4088">
          <cell r="A4088" t="str">
            <v/>
          </cell>
          <cell r="W4088" t="str">
            <v/>
          </cell>
        </row>
        <row r="4089">
          <cell r="A4089" t="str">
            <v/>
          </cell>
          <cell r="W4089" t="str">
            <v/>
          </cell>
        </row>
        <row r="4090">
          <cell r="A4090" t="str">
            <v/>
          </cell>
          <cell r="W4090" t="str">
            <v/>
          </cell>
        </row>
        <row r="4091">
          <cell r="A4091" t="str">
            <v/>
          </cell>
          <cell r="W4091" t="str">
            <v/>
          </cell>
        </row>
        <row r="4092">
          <cell r="A4092" t="str">
            <v/>
          </cell>
          <cell r="W4092" t="str">
            <v/>
          </cell>
        </row>
        <row r="4093">
          <cell r="A4093" t="str">
            <v/>
          </cell>
          <cell r="W4093" t="str">
            <v/>
          </cell>
        </row>
        <row r="4094">
          <cell r="A4094" t="str">
            <v/>
          </cell>
          <cell r="W4094" t="str">
            <v/>
          </cell>
        </row>
        <row r="4095">
          <cell r="A4095" t="str">
            <v/>
          </cell>
          <cell r="W4095" t="str">
            <v/>
          </cell>
        </row>
        <row r="4096">
          <cell r="A4096" t="str">
            <v/>
          </cell>
          <cell r="W4096" t="str">
            <v/>
          </cell>
        </row>
        <row r="4097">
          <cell r="A4097" t="str">
            <v/>
          </cell>
          <cell r="W4097" t="str">
            <v/>
          </cell>
        </row>
        <row r="4098">
          <cell r="A4098" t="str">
            <v/>
          </cell>
          <cell r="W4098" t="str">
            <v/>
          </cell>
        </row>
        <row r="4099">
          <cell r="A4099" t="str">
            <v/>
          </cell>
          <cell r="W4099" t="str">
            <v/>
          </cell>
        </row>
        <row r="4100">
          <cell r="A4100" t="str">
            <v/>
          </cell>
          <cell r="W4100" t="str">
            <v/>
          </cell>
        </row>
        <row r="4101">
          <cell r="A4101" t="str">
            <v/>
          </cell>
          <cell r="W4101" t="str">
            <v/>
          </cell>
        </row>
        <row r="4102">
          <cell r="A4102" t="str">
            <v/>
          </cell>
          <cell r="W4102" t="str">
            <v/>
          </cell>
        </row>
        <row r="4103">
          <cell r="A4103" t="str">
            <v/>
          </cell>
          <cell r="W4103" t="str">
            <v/>
          </cell>
        </row>
        <row r="4104">
          <cell r="A4104" t="str">
            <v/>
          </cell>
          <cell r="W4104" t="str">
            <v/>
          </cell>
        </row>
        <row r="4105">
          <cell r="A4105" t="str">
            <v/>
          </cell>
          <cell r="W4105" t="str">
            <v/>
          </cell>
        </row>
        <row r="4106">
          <cell r="A4106" t="str">
            <v/>
          </cell>
          <cell r="W4106" t="str">
            <v/>
          </cell>
        </row>
        <row r="4107">
          <cell r="A4107" t="str">
            <v/>
          </cell>
          <cell r="W4107" t="str">
            <v/>
          </cell>
        </row>
        <row r="4108">
          <cell r="A4108" t="str">
            <v/>
          </cell>
          <cell r="W4108" t="str">
            <v/>
          </cell>
        </row>
        <row r="4109">
          <cell r="A4109" t="str">
            <v/>
          </cell>
          <cell r="W4109" t="str">
            <v/>
          </cell>
        </row>
        <row r="4110">
          <cell r="A4110" t="str">
            <v/>
          </cell>
          <cell r="W4110" t="str">
            <v/>
          </cell>
        </row>
        <row r="4111">
          <cell r="A4111" t="str">
            <v/>
          </cell>
          <cell r="W4111" t="str">
            <v/>
          </cell>
        </row>
        <row r="4112">
          <cell r="A4112" t="str">
            <v/>
          </cell>
          <cell r="W4112" t="str">
            <v/>
          </cell>
        </row>
        <row r="4113">
          <cell r="A4113" t="str">
            <v/>
          </cell>
          <cell r="W4113" t="str">
            <v/>
          </cell>
        </row>
        <row r="4114">
          <cell r="A4114" t="str">
            <v/>
          </cell>
          <cell r="W4114" t="str">
            <v/>
          </cell>
        </row>
        <row r="4115">
          <cell r="A4115" t="str">
            <v/>
          </cell>
          <cell r="W4115" t="str">
            <v/>
          </cell>
        </row>
        <row r="4116">
          <cell r="A4116" t="str">
            <v/>
          </cell>
          <cell r="W4116" t="str">
            <v/>
          </cell>
        </row>
        <row r="4117">
          <cell r="A4117" t="str">
            <v/>
          </cell>
          <cell r="W4117" t="str">
            <v/>
          </cell>
        </row>
        <row r="4118">
          <cell r="A4118" t="str">
            <v/>
          </cell>
          <cell r="W4118" t="str">
            <v/>
          </cell>
        </row>
        <row r="4119">
          <cell r="A4119" t="str">
            <v/>
          </cell>
          <cell r="W4119" t="str">
            <v/>
          </cell>
        </row>
        <row r="4120">
          <cell r="A4120" t="str">
            <v/>
          </cell>
          <cell r="W4120" t="str">
            <v/>
          </cell>
        </row>
        <row r="4121">
          <cell r="A4121" t="str">
            <v/>
          </cell>
          <cell r="W4121" t="str">
            <v/>
          </cell>
        </row>
        <row r="4122">
          <cell r="A4122" t="str">
            <v/>
          </cell>
          <cell r="W4122" t="str">
            <v/>
          </cell>
        </row>
        <row r="4123">
          <cell r="A4123" t="str">
            <v/>
          </cell>
          <cell r="W4123" t="str">
            <v/>
          </cell>
        </row>
        <row r="4124">
          <cell r="A4124" t="str">
            <v/>
          </cell>
          <cell r="W4124" t="str">
            <v/>
          </cell>
        </row>
        <row r="4125">
          <cell r="A4125" t="str">
            <v/>
          </cell>
          <cell r="W4125" t="str">
            <v/>
          </cell>
        </row>
        <row r="4126">
          <cell r="A4126" t="str">
            <v/>
          </cell>
          <cell r="W4126" t="str">
            <v/>
          </cell>
        </row>
        <row r="4127">
          <cell r="A4127" t="str">
            <v/>
          </cell>
          <cell r="W4127" t="str">
            <v/>
          </cell>
        </row>
        <row r="4128">
          <cell r="A4128" t="str">
            <v/>
          </cell>
          <cell r="W4128" t="str">
            <v/>
          </cell>
        </row>
        <row r="4129">
          <cell r="A4129" t="str">
            <v/>
          </cell>
          <cell r="W4129" t="str">
            <v/>
          </cell>
        </row>
        <row r="4130">
          <cell r="A4130" t="str">
            <v/>
          </cell>
          <cell r="W4130" t="str">
            <v/>
          </cell>
        </row>
        <row r="4131">
          <cell r="A4131" t="str">
            <v/>
          </cell>
          <cell r="W4131" t="str">
            <v/>
          </cell>
        </row>
        <row r="4132">
          <cell r="A4132" t="str">
            <v/>
          </cell>
          <cell r="W4132" t="str">
            <v/>
          </cell>
        </row>
        <row r="4133">
          <cell r="A4133" t="str">
            <v/>
          </cell>
          <cell r="W4133" t="str">
            <v/>
          </cell>
        </row>
        <row r="4134">
          <cell r="A4134" t="str">
            <v/>
          </cell>
          <cell r="W4134" t="str">
            <v/>
          </cell>
        </row>
        <row r="4135">
          <cell r="A4135" t="str">
            <v/>
          </cell>
          <cell r="W4135" t="str">
            <v/>
          </cell>
        </row>
        <row r="4136">
          <cell r="A4136" t="str">
            <v/>
          </cell>
          <cell r="W4136" t="str">
            <v/>
          </cell>
        </row>
        <row r="4137">
          <cell r="A4137" t="str">
            <v/>
          </cell>
          <cell r="W4137" t="str">
            <v/>
          </cell>
        </row>
        <row r="4138">
          <cell r="A4138" t="str">
            <v/>
          </cell>
          <cell r="W4138" t="str">
            <v/>
          </cell>
        </row>
        <row r="4139">
          <cell r="A4139" t="str">
            <v/>
          </cell>
          <cell r="W4139" t="str">
            <v/>
          </cell>
        </row>
        <row r="4140">
          <cell r="A4140" t="str">
            <v/>
          </cell>
          <cell r="W4140" t="str">
            <v/>
          </cell>
        </row>
        <row r="4141">
          <cell r="A4141" t="str">
            <v/>
          </cell>
          <cell r="W4141" t="str">
            <v/>
          </cell>
        </row>
        <row r="4142">
          <cell r="A4142" t="str">
            <v/>
          </cell>
          <cell r="W4142" t="str">
            <v/>
          </cell>
        </row>
        <row r="4143">
          <cell r="A4143" t="str">
            <v/>
          </cell>
          <cell r="W4143" t="str">
            <v/>
          </cell>
        </row>
        <row r="4144">
          <cell r="A4144" t="str">
            <v/>
          </cell>
          <cell r="W4144" t="str">
            <v/>
          </cell>
        </row>
        <row r="4145">
          <cell r="A4145" t="str">
            <v/>
          </cell>
          <cell r="W4145" t="str">
            <v/>
          </cell>
        </row>
        <row r="4146">
          <cell r="A4146" t="str">
            <v/>
          </cell>
          <cell r="W4146" t="str">
            <v/>
          </cell>
        </row>
        <row r="4147">
          <cell r="A4147" t="str">
            <v/>
          </cell>
          <cell r="W4147" t="str">
            <v/>
          </cell>
        </row>
        <row r="4148">
          <cell r="A4148" t="str">
            <v/>
          </cell>
          <cell r="W4148" t="str">
            <v/>
          </cell>
        </row>
        <row r="4149">
          <cell r="A4149" t="str">
            <v/>
          </cell>
          <cell r="W4149" t="str">
            <v/>
          </cell>
        </row>
        <row r="4150">
          <cell r="A4150" t="str">
            <v/>
          </cell>
          <cell r="W4150" t="str">
            <v/>
          </cell>
        </row>
        <row r="4151">
          <cell r="A4151" t="str">
            <v/>
          </cell>
          <cell r="W4151" t="str">
            <v/>
          </cell>
        </row>
        <row r="4152">
          <cell r="A4152" t="str">
            <v/>
          </cell>
          <cell r="W4152" t="str">
            <v/>
          </cell>
        </row>
        <row r="4153">
          <cell r="A4153" t="str">
            <v/>
          </cell>
          <cell r="W4153" t="str">
            <v/>
          </cell>
        </row>
        <row r="4154">
          <cell r="A4154" t="str">
            <v/>
          </cell>
          <cell r="W4154" t="str">
            <v/>
          </cell>
        </row>
        <row r="4155">
          <cell r="A4155" t="str">
            <v/>
          </cell>
          <cell r="W4155" t="str">
            <v/>
          </cell>
        </row>
        <row r="4156">
          <cell r="A4156" t="str">
            <v/>
          </cell>
          <cell r="W4156" t="str">
            <v/>
          </cell>
        </row>
        <row r="4157">
          <cell r="A4157" t="str">
            <v/>
          </cell>
          <cell r="W4157" t="str">
            <v/>
          </cell>
        </row>
        <row r="4158">
          <cell r="A4158" t="str">
            <v/>
          </cell>
          <cell r="W4158" t="str">
            <v/>
          </cell>
        </row>
        <row r="4159">
          <cell r="A4159" t="str">
            <v/>
          </cell>
          <cell r="W4159" t="str">
            <v/>
          </cell>
        </row>
        <row r="4160">
          <cell r="A4160" t="str">
            <v/>
          </cell>
          <cell r="W4160" t="str">
            <v/>
          </cell>
        </row>
        <row r="4161">
          <cell r="A4161" t="str">
            <v/>
          </cell>
          <cell r="W4161" t="str">
            <v/>
          </cell>
        </row>
        <row r="4162">
          <cell r="A4162" t="str">
            <v/>
          </cell>
          <cell r="W4162" t="str">
            <v/>
          </cell>
        </row>
        <row r="4163">
          <cell r="A4163" t="str">
            <v/>
          </cell>
          <cell r="W4163" t="str">
            <v/>
          </cell>
        </row>
        <row r="4164">
          <cell r="A4164" t="str">
            <v/>
          </cell>
          <cell r="W4164" t="str">
            <v/>
          </cell>
        </row>
        <row r="4165">
          <cell r="A4165" t="str">
            <v/>
          </cell>
          <cell r="W4165" t="str">
            <v/>
          </cell>
        </row>
        <row r="4166">
          <cell r="A4166" t="str">
            <v/>
          </cell>
          <cell r="W4166" t="str">
            <v/>
          </cell>
        </row>
        <row r="4167">
          <cell r="A4167" t="str">
            <v/>
          </cell>
          <cell r="W4167" t="str">
            <v/>
          </cell>
        </row>
        <row r="4168">
          <cell r="A4168" t="str">
            <v/>
          </cell>
          <cell r="W4168" t="str">
            <v/>
          </cell>
        </row>
        <row r="4169">
          <cell r="A4169" t="str">
            <v/>
          </cell>
          <cell r="W4169" t="str">
            <v/>
          </cell>
        </row>
        <row r="4170">
          <cell r="A4170" t="str">
            <v/>
          </cell>
          <cell r="W4170" t="str">
            <v/>
          </cell>
        </row>
        <row r="4171">
          <cell r="A4171" t="str">
            <v/>
          </cell>
          <cell r="W4171" t="str">
            <v/>
          </cell>
        </row>
        <row r="4172">
          <cell r="A4172" t="str">
            <v/>
          </cell>
          <cell r="W4172" t="str">
            <v/>
          </cell>
        </row>
        <row r="4173">
          <cell r="A4173" t="str">
            <v/>
          </cell>
          <cell r="W4173" t="str">
            <v/>
          </cell>
        </row>
        <row r="4174">
          <cell r="A4174" t="str">
            <v/>
          </cell>
          <cell r="W4174" t="str">
            <v/>
          </cell>
        </row>
        <row r="4175">
          <cell r="A4175" t="str">
            <v/>
          </cell>
          <cell r="W4175" t="str">
            <v/>
          </cell>
        </row>
        <row r="4176">
          <cell r="A4176" t="str">
            <v/>
          </cell>
          <cell r="W4176" t="str">
            <v/>
          </cell>
        </row>
        <row r="4177">
          <cell r="A4177" t="str">
            <v/>
          </cell>
          <cell r="W4177" t="str">
            <v/>
          </cell>
        </row>
        <row r="4178">
          <cell r="A4178" t="str">
            <v/>
          </cell>
          <cell r="W4178" t="str">
            <v/>
          </cell>
        </row>
        <row r="4179">
          <cell r="A4179" t="str">
            <v/>
          </cell>
          <cell r="W4179" t="str">
            <v/>
          </cell>
        </row>
        <row r="4180">
          <cell r="A4180" t="str">
            <v/>
          </cell>
          <cell r="W4180" t="str">
            <v/>
          </cell>
        </row>
        <row r="4181">
          <cell r="A4181" t="str">
            <v/>
          </cell>
          <cell r="W4181" t="str">
            <v/>
          </cell>
        </row>
        <row r="4182">
          <cell r="A4182" t="str">
            <v/>
          </cell>
          <cell r="W4182" t="str">
            <v/>
          </cell>
        </row>
        <row r="4183">
          <cell r="A4183" t="str">
            <v/>
          </cell>
          <cell r="W4183" t="str">
            <v/>
          </cell>
        </row>
        <row r="4184">
          <cell r="A4184" t="str">
            <v/>
          </cell>
          <cell r="W4184" t="str">
            <v/>
          </cell>
        </row>
        <row r="4185">
          <cell r="A4185" t="str">
            <v/>
          </cell>
          <cell r="W4185" t="str">
            <v/>
          </cell>
        </row>
        <row r="4186">
          <cell r="A4186" t="str">
            <v/>
          </cell>
          <cell r="W4186" t="str">
            <v/>
          </cell>
        </row>
        <row r="4187">
          <cell r="A4187" t="str">
            <v/>
          </cell>
          <cell r="W4187" t="str">
            <v/>
          </cell>
        </row>
        <row r="4188">
          <cell r="A4188" t="str">
            <v/>
          </cell>
          <cell r="W4188" t="str">
            <v/>
          </cell>
        </row>
        <row r="4189">
          <cell r="A4189" t="str">
            <v/>
          </cell>
          <cell r="W4189" t="str">
            <v/>
          </cell>
        </row>
        <row r="4190">
          <cell r="A4190" t="str">
            <v/>
          </cell>
          <cell r="W4190" t="str">
            <v/>
          </cell>
        </row>
        <row r="4191">
          <cell r="A4191" t="str">
            <v/>
          </cell>
          <cell r="W4191" t="str">
            <v/>
          </cell>
        </row>
        <row r="4192">
          <cell r="A4192" t="str">
            <v/>
          </cell>
          <cell r="W4192" t="str">
            <v/>
          </cell>
        </row>
        <row r="4193">
          <cell r="A4193" t="str">
            <v/>
          </cell>
          <cell r="W4193" t="str">
            <v/>
          </cell>
        </row>
        <row r="4194">
          <cell r="A4194" t="str">
            <v/>
          </cell>
          <cell r="W4194" t="str">
            <v/>
          </cell>
        </row>
        <row r="4195">
          <cell r="A4195" t="str">
            <v/>
          </cell>
          <cell r="W4195" t="str">
            <v/>
          </cell>
        </row>
        <row r="4196">
          <cell r="A4196" t="str">
            <v/>
          </cell>
          <cell r="W4196" t="str">
            <v/>
          </cell>
        </row>
        <row r="4197">
          <cell r="A4197" t="str">
            <v/>
          </cell>
          <cell r="W4197" t="str">
            <v/>
          </cell>
        </row>
        <row r="4198">
          <cell r="A4198" t="str">
            <v/>
          </cell>
          <cell r="W4198" t="str">
            <v/>
          </cell>
        </row>
        <row r="4199">
          <cell r="A4199" t="str">
            <v/>
          </cell>
          <cell r="W4199" t="str">
            <v/>
          </cell>
        </row>
        <row r="4200">
          <cell r="A4200" t="str">
            <v/>
          </cell>
          <cell r="W4200" t="str">
            <v/>
          </cell>
        </row>
        <row r="4201">
          <cell r="A4201" t="str">
            <v/>
          </cell>
          <cell r="W4201" t="str">
            <v/>
          </cell>
        </row>
        <row r="4202">
          <cell r="A4202" t="str">
            <v/>
          </cell>
          <cell r="W4202" t="str">
            <v/>
          </cell>
        </row>
        <row r="4203">
          <cell r="A4203" t="str">
            <v/>
          </cell>
          <cell r="W4203" t="str">
            <v/>
          </cell>
        </row>
        <row r="4204">
          <cell r="A4204" t="str">
            <v/>
          </cell>
          <cell r="W4204" t="str">
            <v/>
          </cell>
        </row>
        <row r="4205">
          <cell r="A4205" t="str">
            <v/>
          </cell>
          <cell r="W4205" t="str">
            <v/>
          </cell>
        </row>
        <row r="4206">
          <cell r="A4206" t="str">
            <v/>
          </cell>
          <cell r="W4206" t="str">
            <v/>
          </cell>
        </row>
        <row r="4207">
          <cell r="A4207" t="str">
            <v/>
          </cell>
          <cell r="W4207" t="str">
            <v/>
          </cell>
        </row>
        <row r="4208">
          <cell r="A4208" t="str">
            <v/>
          </cell>
          <cell r="W4208" t="str">
            <v/>
          </cell>
        </row>
        <row r="4209">
          <cell r="A4209" t="str">
            <v/>
          </cell>
          <cell r="W4209" t="str">
            <v/>
          </cell>
        </row>
        <row r="4210">
          <cell r="A4210" t="str">
            <v/>
          </cell>
          <cell r="W4210" t="str">
            <v/>
          </cell>
        </row>
        <row r="4211">
          <cell r="A4211" t="str">
            <v/>
          </cell>
          <cell r="W4211" t="str">
            <v/>
          </cell>
        </row>
        <row r="4212">
          <cell r="A4212" t="str">
            <v/>
          </cell>
          <cell r="W4212" t="str">
            <v/>
          </cell>
        </row>
        <row r="4213">
          <cell r="A4213" t="str">
            <v/>
          </cell>
          <cell r="W4213" t="str">
            <v/>
          </cell>
        </row>
        <row r="4214">
          <cell r="A4214" t="str">
            <v/>
          </cell>
          <cell r="W4214" t="str">
            <v/>
          </cell>
        </row>
        <row r="4215">
          <cell r="A4215" t="str">
            <v/>
          </cell>
          <cell r="W4215" t="str">
            <v/>
          </cell>
        </row>
        <row r="4216">
          <cell r="A4216" t="str">
            <v/>
          </cell>
          <cell r="W4216" t="str">
            <v/>
          </cell>
        </row>
        <row r="4217">
          <cell r="A4217" t="str">
            <v/>
          </cell>
          <cell r="W4217" t="str">
            <v/>
          </cell>
        </row>
        <row r="4218">
          <cell r="A4218" t="str">
            <v/>
          </cell>
          <cell r="W4218" t="str">
            <v/>
          </cell>
        </row>
        <row r="4219">
          <cell r="A4219" t="str">
            <v/>
          </cell>
          <cell r="W4219" t="str">
            <v/>
          </cell>
        </row>
        <row r="4220">
          <cell r="A4220" t="str">
            <v/>
          </cell>
          <cell r="W4220" t="str">
            <v/>
          </cell>
        </row>
        <row r="4221">
          <cell r="A4221" t="str">
            <v/>
          </cell>
          <cell r="W4221" t="str">
            <v/>
          </cell>
        </row>
        <row r="4222">
          <cell r="A4222" t="str">
            <v/>
          </cell>
          <cell r="W4222" t="str">
            <v/>
          </cell>
        </row>
        <row r="4223">
          <cell r="A4223" t="str">
            <v/>
          </cell>
          <cell r="W4223" t="str">
            <v/>
          </cell>
        </row>
        <row r="4224">
          <cell r="A4224" t="str">
            <v/>
          </cell>
          <cell r="W4224" t="str">
            <v/>
          </cell>
        </row>
        <row r="4225">
          <cell r="A4225" t="str">
            <v/>
          </cell>
          <cell r="W4225" t="str">
            <v/>
          </cell>
        </row>
        <row r="4226">
          <cell r="A4226" t="str">
            <v/>
          </cell>
          <cell r="W4226" t="str">
            <v/>
          </cell>
        </row>
        <row r="4227">
          <cell r="A4227" t="str">
            <v/>
          </cell>
          <cell r="W4227" t="str">
            <v/>
          </cell>
        </row>
        <row r="4228">
          <cell r="A4228" t="str">
            <v/>
          </cell>
          <cell r="W4228" t="str">
            <v/>
          </cell>
        </row>
        <row r="4229">
          <cell r="A4229" t="str">
            <v/>
          </cell>
          <cell r="W4229" t="str">
            <v/>
          </cell>
        </row>
        <row r="4230">
          <cell r="A4230" t="str">
            <v/>
          </cell>
          <cell r="W4230" t="str">
            <v/>
          </cell>
        </row>
        <row r="4231">
          <cell r="A4231" t="str">
            <v/>
          </cell>
          <cell r="W4231" t="str">
            <v/>
          </cell>
        </row>
        <row r="4232">
          <cell r="A4232" t="str">
            <v/>
          </cell>
          <cell r="W4232" t="str">
            <v/>
          </cell>
        </row>
        <row r="4233">
          <cell r="A4233" t="str">
            <v/>
          </cell>
          <cell r="W4233" t="str">
            <v/>
          </cell>
        </row>
        <row r="4234">
          <cell r="A4234" t="str">
            <v/>
          </cell>
          <cell r="W4234" t="str">
            <v/>
          </cell>
        </row>
        <row r="4235">
          <cell r="A4235" t="str">
            <v/>
          </cell>
          <cell r="W4235" t="str">
            <v/>
          </cell>
        </row>
        <row r="4236">
          <cell r="A4236" t="str">
            <v/>
          </cell>
          <cell r="W4236" t="str">
            <v/>
          </cell>
        </row>
        <row r="4237">
          <cell r="A4237" t="str">
            <v/>
          </cell>
          <cell r="W4237" t="str">
            <v/>
          </cell>
        </row>
        <row r="4238">
          <cell r="A4238" t="str">
            <v/>
          </cell>
          <cell r="W4238" t="str">
            <v/>
          </cell>
        </row>
        <row r="4239">
          <cell r="A4239" t="str">
            <v/>
          </cell>
          <cell r="W4239" t="str">
            <v/>
          </cell>
        </row>
        <row r="4240">
          <cell r="A4240" t="str">
            <v/>
          </cell>
          <cell r="W4240" t="str">
            <v/>
          </cell>
        </row>
        <row r="4241">
          <cell r="A4241" t="str">
            <v/>
          </cell>
          <cell r="W4241" t="str">
            <v/>
          </cell>
        </row>
        <row r="4242">
          <cell r="A4242" t="str">
            <v/>
          </cell>
          <cell r="W4242" t="str">
            <v/>
          </cell>
        </row>
        <row r="4243">
          <cell r="A4243" t="str">
            <v/>
          </cell>
          <cell r="W4243" t="str">
            <v/>
          </cell>
        </row>
        <row r="4244">
          <cell r="A4244" t="str">
            <v/>
          </cell>
          <cell r="W4244" t="str">
            <v/>
          </cell>
        </row>
        <row r="4245">
          <cell r="A4245" t="str">
            <v/>
          </cell>
          <cell r="W4245" t="str">
            <v/>
          </cell>
        </row>
        <row r="4246">
          <cell r="A4246" t="str">
            <v/>
          </cell>
          <cell r="W4246" t="str">
            <v/>
          </cell>
        </row>
        <row r="4247">
          <cell r="A4247" t="str">
            <v/>
          </cell>
          <cell r="W4247" t="str">
            <v/>
          </cell>
        </row>
        <row r="4248">
          <cell r="A4248" t="str">
            <v/>
          </cell>
          <cell r="W4248" t="str">
            <v/>
          </cell>
        </row>
        <row r="4249">
          <cell r="A4249" t="str">
            <v/>
          </cell>
          <cell r="W4249" t="str">
            <v/>
          </cell>
        </row>
        <row r="4250">
          <cell r="A4250" t="str">
            <v/>
          </cell>
          <cell r="W4250" t="str">
            <v/>
          </cell>
        </row>
        <row r="4251">
          <cell r="A4251" t="str">
            <v/>
          </cell>
          <cell r="W4251" t="str">
            <v/>
          </cell>
        </row>
        <row r="4252">
          <cell r="A4252" t="str">
            <v/>
          </cell>
          <cell r="W4252" t="str">
            <v/>
          </cell>
        </row>
        <row r="4253">
          <cell r="A4253" t="str">
            <v/>
          </cell>
          <cell r="W4253" t="str">
            <v/>
          </cell>
        </row>
        <row r="4254">
          <cell r="A4254" t="str">
            <v/>
          </cell>
          <cell r="W4254" t="str">
            <v/>
          </cell>
        </row>
        <row r="4255">
          <cell r="A4255" t="str">
            <v/>
          </cell>
          <cell r="W4255" t="str">
            <v/>
          </cell>
        </row>
        <row r="4256">
          <cell r="A4256" t="str">
            <v/>
          </cell>
          <cell r="W4256" t="str">
            <v/>
          </cell>
        </row>
        <row r="4257">
          <cell r="A4257" t="str">
            <v/>
          </cell>
          <cell r="W4257" t="str">
            <v/>
          </cell>
        </row>
        <row r="4258">
          <cell r="A4258" t="str">
            <v/>
          </cell>
          <cell r="W4258" t="str">
            <v/>
          </cell>
        </row>
        <row r="4259">
          <cell r="A4259" t="str">
            <v/>
          </cell>
          <cell r="W4259" t="str">
            <v/>
          </cell>
        </row>
        <row r="4260">
          <cell r="A4260" t="str">
            <v/>
          </cell>
          <cell r="W4260" t="str">
            <v/>
          </cell>
        </row>
        <row r="4261">
          <cell r="A4261" t="str">
            <v/>
          </cell>
          <cell r="W4261" t="str">
            <v/>
          </cell>
        </row>
        <row r="4262">
          <cell r="A4262" t="str">
            <v/>
          </cell>
          <cell r="W4262" t="str">
            <v/>
          </cell>
        </row>
        <row r="4263">
          <cell r="A4263" t="str">
            <v/>
          </cell>
          <cell r="W4263" t="str">
            <v/>
          </cell>
        </row>
        <row r="4264">
          <cell r="A4264" t="str">
            <v/>
          </cell>
          <cell r="W4264" t="str">
            <v/>
          </cell>
        </row>
        <row r="4265">
          <cell r="A4265" t="str">
            <v/>
          </cell>
          <cell r="W4265" t="str">
            <v/>
          </cell>
        </row>
        <row r="4266">
          <cell r="A4266" t="str">
            <v/>
          </cell>
          <cell r="W4266" t="str">
            <v/>
          </cell>
        </row>
        <row r="4267">
          <cell r="A4267" t="str">
            <v/>
          </cell>
          <cell r="W4267" t="str">
            <v/>
          </cell>
        </row>
        <row r="4268">
          <cell r="A4268" t="str">
            <v/>
          </cell>
          <cell r="W4268" t="str">
            <v/>
          </cell>
        </row>
        <row r="4269">
          <cell r="A4269" t="str">
            <v/>
          </cell>
          <cell r="W4269" t="str">
            <v/>
          </cell>
        </row>
        <row r="4270">
          <cell r="A4270" t="str">
            <v/>
          </cell>
          <cell r="W4270" t="str">
            <v/>
          </cell>
        </row>
        <row r="4271">
          <cell r="A4271" t="str">
            <v/>
          </cell>
          <cell r="W4271" t="str">
            <v/>
          </cell>
        </row>
        <row r="4272">
          <cell r="A4272" t="str">
            <v/>
          </cell>
          <cell r="W4272" t="str">
            <v/>
          </cell>
        </row>
        <row r="4273">
          <cell r="A4273" t="str">
            <v/>
          </cell>
          <cell r="W4273" t="str">
            <v/>
          </cell>
        </row>
        <row r="4274">
          <cell r="A4274" t="str">
            <v/>
          </cell>
          <cell r="W4274" t="str">
            <v/>
          </cell>
        </row>
        <row r="4275">
          <cell r="A4275" t="str">
            <v/>
          </cell>
          <cell r="W4275" t="str">
            <v/>
          </cell>
        </row>
        <row r="4276">
          <cell r="A4276" t="str">
            <v/>
          </cell>
          <cell r="W4276" t="str">
            <v/>
          </cell>
        </row>
        <row r="4277">
          <cell r="A4277" t="str">
            <v/>
          </cell>
          <cell r="W4277" t="str">
            <v/>
          </cell>
        </row>
        <row r="4278">
          <cell r="A4278" t="str">
            <v/>
          </cell>
          <cell r="W4278" t="str">
            <v/>
          </cell>
        </row>
        <row r="4279">
          <cell r="A4279" t="str">
            <v/>
          </cell>
          <cell r="W4279" t="str">
            <v/>
          </cell>
        </row>
        <row r="4280">
          <cell r="A4280" t="str">
            <v/>
          </cell>
          <cell r="W4280" t="str">
            <v/>
          </cell>
        </row>
        <row r="4281">
          <cell r="A4281" t="str">
            <v/>
          </cell>
          <cell r="W4281" t="str">
            <v/>
          </cell>
        </row>
        <row r="4282">
          <cell r="A4282" t="str">
            <v/>
          </cell>
          <cell r="W4282" t="str">
            <v/>
          </cell>
        </row>
        <row r="4283">
          <cell r="A4283" t="str">
            <v/>
          </cell>
          <cell r="W4283" t="str">
            <v/>
          </cell>
        </row>
        <row r="4284">
          <cell r="A4284" t="str">
            <v/>
          </cell>
          <cell r="W4284" t="str">
            <v/>
          </cell>
        </row>
        <row r="4285">
          <cell r="A4285" t="str">
            <v/>
          </cell>
          <cell r="W4285" t="str">
            <v/>
          </cell>
        </row>
        <row r="4286">
          <cell r="A4286" t="str">
            <v/>
          </cell>
          <cell r="W4286" t="str">
            <v/>
          </cell>
        </row>
        <row r="4287">
          <cell r="A4287" t="str">
            <v/>
          </cell>
          <cell r="W4287" t="str">
            <v/>
          </cell>
        </row>
        <row r="4288">
          <cell r="A4288" t="str">
            <v/>
          </cell>
          <cell r="W4288" t="str">
            <v/>
          </cell>
        </row>
        <row r="4289">
          <cell r="A4289" t="str">
            <v/>
          </cell>
          <cell r="W4289" t="str">
            <v/>
          </cell>
        </row>
        <row r="4290">
          <cell r="A4290" t="str">
            <v/>
          </cell>
          <cell r="W4290" t="str">
            <v/>
          </cell>
        </row>
        <row r="4291">
          <cell r="A4291" t="str">
            <v/>
          </cell>
          <cell r="W4291" t="str">
            <v/>
          </cell>
        </row>
        <row r="4292">
          <cell r="A4292" t="str">
            <v/>
          </cell>
          <cell r="W4292" t="str">
            <v/>
          </cell>
        </row>
        <row r="4293">
          <cell r="A4293" t="str">
            <v/>
          </cell>
          <cell r="W4293" t="str">
            <v/>
          </cell>
        </row>
        <row r="4294">
          <cell r="A4294" t="str">
            <v/>
          </cell>
          <cell r="W4294" t="str">
            <v/>
          </cell>
        </row>
        <row r="4295">
          <cell r="A4295" t="str">
            <v/>
          </cell>
          <cell r="W4295" t="str">
            <v/>
          </cell>
        </row>
        <row r="4296">
          <cell r="A4296" t="str">
            <v/>
          </cell>
          <cell r="W4296" t="str">
            <v/>
          </cell>
        </row>
        <row r="4297">
          <cell r="A4297" t="str">
            <v/>
          </cell>
          <cell r="W4297" t="str">
            <v/>
          </cell>
        </row>
        <row r="4298">
          <cell r="A4298" t="str">
            <v/>
          </cell>
          <cell r="W4298" t="str">
            <v/>
          </cell>
        </row>
        <row r="4299">
          <cell r="A4299" t="str">
            <v/>
          </cell>
          <cell r="W4299" t="str">
            <v/>
          </cell>
        </row>
        <row r="4300">
          <cell r="A4300" t="str">
            <v/>
          </cell>
          <cell r="W4300" t="str">
            <v/>
          </cell>
        </row>
        <row r="4301">
          <cell r="A4301" t="str">
            <v/>
          </cell>
          <cell r="W4301" t="str">
            <v/>
          </cell>
        </row>
        <row r="4302">
          <cell r="A4302" t="str">
            <v/>
          </cell>
          <cell r="W4302" t="str">
            <v/>
          </cell>
        </row>
        <row r="4303">
          <cell r="A4303" t="str">
            <v/>
          </cell>
          <cell r="W4303" t="str">
            <v/>
          </cell>
        </row>
        <row r="4304">
          <cell r="A4304" t="str">
            <v/>
          </cell>
          <cell r="W4304" t="str">
            <v/>
          </cell>
        </row>
        <row r="4305">
          <cell r="A4305" t="str">
            <v/>
          </cell>
          <cell r="W4305" t="str">
            <v/>
          </cell>
        </row>
        <row r="4306">
          <cell r="A4306" t="str">
            <v/>
          </cell>
          <cell r="W4306" t="str">
            <v/>
          </cell>
        </row>
        <row r="4307">
          <cell r="A4307" t="str">
            <v/>
          </cell>
          <cell r="W4307" t="str">
            <v/>
          </cell>
        </row>
        <row r="4308">
          <cell r="A4308" t="str">
            <v/>
          </cell>
          <cell r="W4308" t="str">
            <v/>
          </cell>
        </row>
        <row r="4309">
          <cell r="A4309" t="str">
            <v/>
          </cell>
          <cell r="W4309" t="str">
            <v/>
          </cell>
        </row>
        <row r="4310">
          <cell r="A4310" t="str">
            <v/>
          </cell>
          <cell r="W4310" t="str">
            <v/>
          </cell>
        </row>
        <row r="4311">
          <cell r="A4311" t="str">
            <v/>
          </cell>
          <cell r="W4311" t="str">
            <v/>
          </cell>
        </row>
        <row r="4312">
          <cell r="A4312" t="str">
            <v/>
          </cell>
          <cell r="W4312" t="str">
            <v/>
          </cell>
        </row>
        <row r="4313">
          <cell r="A4313" t="str">
            <v/>
          </cell>
          <cell r="W4313" t="str">
            <v/>
          </cell>
        </row>
        <row r="4314">
          <cell r="A4314" t="str">
            <v/>
          </cell>
          <cell r="W4314" t="str">
            <v/>
          </cell>
        </row>
        <row r="4315">
          <cell r="A4315" t="str">
            <v/>
          </cell>
          <cell r="W4315" t="str">
            <v/>
          </cell>
        </row>
        <row r="4316">
          <cell r="A4316" t="str">
            <v/>
          </cell>
          <cell r="W4316" t="str">
            <v/>
          </cell>
        </row>
        <row r="4317">
          <cell r="A4317" t="str">
            <v/>
          </cell>
          <cell r="W4317" t="str">
            <v/>
          </cell>
        </row>
        <row r="4318">
          <cell r="A4318" t="str">
            <v/>
          </cell>
          <cell r="W4318" t="str">
            <v/>
          </cell>
        </row>
        <row r="4319">
          <cell r="A4319" t="str">
            <v/>
          </cell>
          <cell r="W4319" t="str">
            <v/>
          </cell>
        </row>
        <row r="4320">
          <cell r="A4320" t="str">
            <v/>
          </cell>
          <cell r="W4320" t="str">
            <v/>
          </cell>
        </row>
        <row r="4321">
          <cell r="A4321" t="str">
            <v/>
          </cell>
          <cell r="W4321" t="str">
            <v/>
          </cell>
        </row>
        <row r="4322">
          <cell r="A4322" t="str">
            <v/>
          </cell>
          <cell r="W4322" t="str">
            <v/>
          </cell>
        </row>
        <row r="4323">
          <cell r="A4323" t="str">
            <v/>
          </cell>
          <cell r="W4323" t="str">
            <v/>
          </cell>
        </row>
        <row r="4324">
          <cell r="A4324" t="str">
            <v/>
          </cell>
          <cell r="W4324" t="str">
            <v/>
          </cell>
        </row>
        <row r="4325">
          <cell r="A4325" t="str">
            <v/>
          </cell>
          <cell r="W4325" t="str">
            <v/>
          </cell>
        </row>
        <row r="4326">
          <cell r="A4326" t="str">
            <v/>
          </cell>
          <cell r="W4326" t="str">
            <v/>
          </cell>
        </row>
        <row r="4327">
          <cell r="A4327" t="str">
            <v/>
          </cell>
          <cell r="W4327" t="str">
            <v/>
          </cell>
        </row>
        <row r="4328">
          <cell r="A4328" t="str">
            <v/>
          </cell>
          <cell r="W4328" t="str">
            <v/>
          </cell>
        </row>
        <row r="4329">
          <cell r="A4329" t="str">
            <v/>
          </cell>
          <cell r="W4329" t="str">
            <v/>
          </cell>
        </row>
        <row r="4330">
          <cell r="A4330" t="str">
            <v/>
          </cell>
          <cell r="W4330" t="str">
            <v/>
          </cell>
        </row>
        <row r="4331">
          <cell r="A4331" t="str">
            <v/>
          </cell>
          <cell r="W4331" t="str">
            <v/>
          </cell>
        </row>
        <row r="4332">
          <cell r="A4332" t="str">
            <v/>
          </cell>
          <cell r="W4332" t="str">
            <v/>
          </cell>
        </row>
        <row r="4333">
          <cell r="A4333" t="str">
            <v/>
          </cell>
          <cell r="W4333" t="str">
            <v/>
          </cell>
        </row>
        <row r="4334">
          <cell r="A4334" t="str">
            <v/>
          </cell>
          <cell r="W4334" t="str">
            <v/>
          </cell>
        </row>
        <row r="4335">
          <cell r="A4335" t="str">
            <v/>
          </cell>
          <cell r="W4335" t="str">
            <v/>
          </cell>
        </row>
        <row r="4336">
          <cell r="A4336" t="str">
            <v/>
          </cell>
          <cell r="W4336" t="str">
            <v/>
          </cell>
        </row>
        <row r="4337">
          <cell r="A4337" t="str">
            <v/>
          </cell>
          <cell r="W4337" t="str">
            <v/>
          </cell>
        </row>
        <row r="4338">
          <cell r="A4338" t="str">
            <v/>
          </cell>
          <cell r="W4338" t="str">
            <v/>
          </cell>
        </row>
        <row r="4339">
          <cell r="A4339" t="str">
            <v/>
          </cell>
          <cell r="W4339" t="str">
            <v/>
          </cell>
        </row>
        <row r="4340">
          <cell r="A4340" t="str">
            <v/>
          </cell>
          <cell r="W4340" t="str">
            <v/>
          </cell>
        </row>
        <row r="4341">
          <cell r="A4341" t="str">
            <v/>
          </cell>
          <cell r="W4341" t="str">
            <v/>
          </cell>
        </row>
        <row r="4342">
          <cell r="A4342" t="str">
            <v/>
          </cell>
          <cell r="W4342" t="str">
            <v/>
          </cell>
        </row>
        <row r="4343">
          <cell r="A4343" t="str">
            <v/>
          </cell>
          <cell r="W4343" t="str">
            <v/>
          </cell>
        </row>
        <row r="4344">
          <cell r="A4344" t="str">
            <v/>
          </cell>
          <cell r="W4344" t="str">
            <v/>
          </cell>
        </row>
        <row r="4345">
          <cell r="A4345" t="str">
            <v/>
          </cell>
          <cell r="W4345" t="str">
            <v/>
          </cell>
        </row>
        <row r="4346">
          <cell r="A4346" t="str">
            <v/>
          </cell>
          <cell r="W4346" t="str">
            <v/>
          </cell>
        </row>
        <row r="4347">
          <cell r="A4347" t="str">
            <v/>
          </cell>
          <cell r="W4347" t="str">
            <v/>
          </cell>
        </row>
        <row r="4348">
          <cell r="A4348" t="str">
            <v/>
          </cell>
          <cell r="W4348" t="str">
            <v/>
          </cell>
        </row>
        <row r="4349">
          <cell r="A4349" t="str">
            <v/>
          </cell>
          <cell r="W4349" t="str">
            <v/>
          </cell>
        </row>
        <row r="4350">
          <cell r="A4350" t="str">
            <v/>
          </cell>
          <cell r="W4350" t="str">
            <v/>
          </cell>
        </row>
        <row r="4351">
          <cell r="A4351" t="str">
            <v/>
          </cell>
          <cell r="W4351" t="str">
            <v/>
          </cell>
        </row>
        <row r="4352">
          <cell r="A4352" t="str">
            <v/>
          </cell>
          <cell r="W4352" t="str">
            <v/>
          </cell>
        </row>
        <row r="4353">
          <cell r="A4353" t="str">
            <v/>
          </cell>
          <cell r="W4353" t="str">
            <v/>
          </cell>
        </row>
        <row r="4354">
          <cell r="A4354" t="str">
            <v/>
          </cell>
          <cell r="W4354" t="str">
            <v/>
          </cell>
        </row>
        <row r="4355">
          <cell r="A4355" t="str">
            <v/>
          </cell>
          <cell r="W4355" t="str">
            <v/>
          </cell>
        </row>
        <row r="4356">
          <cell r="A4356" t="str">
            <v/>
          </cell>
          <cell r="W4356" t="str">
            <v/>
          </cell>
        </row>
        <row r="4357">
          <cell r="A4357" t="str">
            <v/>
          </cell>
          <cell r="W4357" t="str">
            <v/>
          </cell>
        </row>
        <row r="4358">
          <cell r="A4358" t="str">
            <v/>
          </cell>
          <cell r="W4358" t="str">
            <v/>
          </cell>
        </row>
        <row r="4359">
          <cell r="A4359" t="str">
            <v/>
          </cell>
          <cell r="W4359" t="str">
            <v/>
          </cell>
        </row>
        <row r="4360">
          <cell r="A4360" t="str">
            <v/>
          </cell>
          <cell r="W4360" t="str">
            <v/>
          </cell>
        </row>
        <row r="4361">
          <cell r="A4361" t="str">
            <v/>
          </cell>
          <cell r="W4361" t="str">
            <v/>
          </cell>
        </row>
        <row r="4362">
          <cell r="A4362" t="str">
            <v/>
          </cell>
          <cell r="W4362" t="str">
            <v/>
          </cell>
        </row>
        <row r="4363">
          <cell r="A4363" t="str">
            <v/>
          </cell>
          <cell r="W4363" t="str">
            <v/>
          </cell>
        </row>
        <row r="4364">
          <cell r="A4364" t="str">
            <v/>
          </cell>
          <cell r="W4364" t="str">
            <v/>
          </cell>
        </row>
        <row r="4365">
          <cell r="A4365" t="str">
            <v/>
          </cell>
          <cell r="W4365" t="str">
            <v/>
          </cell>
        </row>
        <row r="4366">
          <cell r="A4366" t="str">
            <v/>
          </cell>
          <cell r="W4366" t="str">
            <v/>
          </cell>
        </row>
        <row r="4367">
          <cell r="A4367" t="str">
            <v/>
          </cell>
          <cell r="W4367" t="str">
            <v/>
          </cell>
        </row>
        <row r="4368">
          <cell r="A4368" t="str">
            <v/>
          </cell>
          <cell r="W4368" t="str">
            <v/>
          </cell>
        </row>
        <row r="4369">
          <cell r="A4369" t="str">
            <v/>
          </cell>
          <cell r="W4369" t="str">
            <v/>
          </cell>
        </row>
        <row r="4370">
          <cell r="A4370" t="str">
            <v/>
          </cell>
          <cell r="W4370" t="str">
            <v/>
          </cell>
        </row>
        <row r="4371">
          <cell r="A4371" t="str">
            <v/>
          </cell>
          <cell r="W4371" t="str">
            <v/>
          </cell>
        </row>
        <row r="4372">
          <cell r="A4372" t="str">
            <v/>
          </cell>
          <cell r="W4372" t="str">
            <v/>
          </cell>
        </row>
        <row r="4373">
          <cell r="A4373" t="str">
            <v/>
          </cell>
          <cell r="W4373" t="str">
            <v/>
          </cell>
        </row>
        <row r="4374">
          <cell r="A4374" t="str">
            <v/>
          </cell>
          <cell r="W4374" t="str">
            <v/>
          </cell>
        </row>
        <row r="4375">
          <cell r="A4375" t="str">
            <v/>
          </cell>
          <cell r="W4375" t="str">
            <v/>
          </cell>
        </row>
        <row r="4376">
          <cell r="A4376" t="str">
            <v/>
          </cell>
          <cell r="W4376" t="str">
            <v/>
          </cell>
        </row>
        <row r="4377">
          <cell r="A4377" t="str">
            <v/>
          </cell>
          <cell r="W4377" t="str">
            <v/>
          </cell>
        </row>
        <row r="4378">
          <cell r="A4378" t="str">
            <v/>
          </cell>
          <cell r="W4378" t="str">
            <v/>
          </cell>
        </row>
        <row r="4379">
          <cell r="A4379" t="str">
            <v/>
          </cell>
          <cell r="W4379" t="str">
            <v/>
          </cell>
        </row>
        <row r="4380">
          <cell r="A4380" t="str">
            <v/>
          </cell>
          <cell r="W4380" t="str">
            <v/>
          </cell>
        </row>
        <row r="4381">
          <cell r="A4381" t="str">
            <v/>
          </cell>
          <cell r="W4381" t="str">
            <v/>
          </cell>
        </row>
        <row r="4382">
          <cell r="A4382" t="str">
            <v/>
          </cell>
          <cell r="W4382" t="str">
            <v/>
          </cell>
        </row>
        <row r="4383">
          <cell r="A4383" t="str">
            <v/>
          </cell>
          <cell r="W4383" t="str">
            <v/>
          </cell>
        </row>
        <row r="4384">
          <cell r="A4384" t="str">
            <v/>
          </cell>
          <cell r="W4384" t="str">
            <v/>
          </cell>
        </row>
        <row r="4385">
          <cell r="A4385" t="str">
            <v/>
          </cell>
          <cell r="W4385" t="str">
            <v/>
          </cell>
        </row>
        <row r="4386">
          <cell r="A4386" t="str">
            <v/>
          </cell>
          <cell r="W4386" t="str">
            <v/>
          </cell>
        </row>
        <row r="4387">
          <cell r="A4387" t="str">
            <v/>
          </cell>
          <cell r="W4387" t="str">
            <v/>
          </cell>
        </row>
        <row r="4388">
          <cell r="A4388" t="str">
            <v/>
          </cell>
          <cell r="W4388" t="str">
            <v/>
          </cell>
        </row>
        <row r="4389">
          <cell r="A4389" t="str">
            <v/>
          </cell>
          <cell r="W4389" t="str">
            <v/>
          </cell>
        </row>
        <row r="4390">
          <cell r="A4390" t="str">
            <v/>
          </cell>
          <cell r="W4390" t="str">
            <v/>
          </cell>
        </row>
        <row r="4391">
          <cell r="A4391" t="str">
            <v/>
          </cell>
          <cell r="W4391" t="str">
            <v/>
          </cell>
        </row>
        <row r="4392">
          <cell r="A4392" t="str">
            <v/>
          </cell>
          <cell r="W4392" t="str">
            <v/>
          </cell>
        </row>
        <row r="4393">
          <cell r="A4393" t="str">
            <v/>
          </cell>
          <cell r="W4393" t="str">
            <v/>
          </cell>
        </row>
        <row r="4394">
          <cell r="A4394" t="str">
            <v/>
          </cell>
          <cell r="W4394" t="str">
            <v/>
          </cell>
        </row>
        <row r="4395">
          <cell r="A4395" t="str">
            <v/>
          </cell>
          <cell r="W4395" t="str">
            <v/>
          </cell>
        </row>
        <row r="4396">
          <cell r="A4396" t="str">
            <v/>
          </cell>
          <cell r="W4396" t="str">
            <v/>
          </cell>
        </row>
        <row r="4397">
          <cell r="A4397" t="str">
            <v/>
          </cell>
          <cell r="W4397" t="str">
            <v/>
          </cell>
        </row>
        <row r="4398">
          <cell r="A4398" t="str">
            <v/>
          </cell>
          <cell r="W4398" t="str">
            <v/>
          </cell>
        </row>
        <row r="4399">
          <cell r="A4399" t="str">
            <v/>
          </cell>
          <cell r="W4399" t="str">
            <v/>
          </cell>
        </row>
        <row r="4400">
          <cell r="A4400" t="str">
            <v/>
          </cell>
          <cell r="W4400" t="str">
            <v/>
          </cell>
        </row>
        <row r="4401">
          <cell r="A4401" t="str">
            <v/>
          </cell>
          <cell r="W4401" t="str">
            <v/>
          </cell>
        </row>
        <row r="4402">
          <cell r="A4402" t="str">
            <v/>
          </cell>
          <cell r="W4402" t="str">
            <v/>
          </cell>
        </row>
        <row r="4403">
          <cell r="A4403" t="str">
            <v/>
          </cell>
          <cell r="W4403" t="str">
            <v/>
          </cell>
        </row>
        <row r="4404">
          <cell r="A4404" t="str">
            <v/>
          </cell>
          <cell r="W4404" t="str">
            <v/>
          </cell>
        </row>
        <row r="4405">
          <cell r="A4405" t="str">
            <v/>
          </cell>
          <cell r="W4405" t="str">
            <v/>
          </cell>
        </row>
        <row r="4406">
          <cell r="A4406" t="str">
            <v/>
          </cell>
          <cell r="W4406" t="str">
            <v/>
          </cell>
        </row>
        <row r="4407">
          <cell r="A4407" t="str">
            <v/>
          </cell>
          <cell r="W4407" t="str">
            <v/>
          </cell>
        </row>
        <row r="4408">
          <cell r="A4408" t="str">
            <v/>
          </cell>
          <cell r="W4408" t="str">
            <v/>
          </cell>
        </row>
        <row r="4409">
          <cell r="A4409" t="str">
            <v/>
          </cell>
          <cell r="W4409" t="str">
            <v/>
          </cell>
        </row>
        <row r="4410">
          <cell r="A4410" t="str">
            <v/>
          </cell>
          <cell r="W4410" t="str">
            <v/>
          </cell>
        </row>
        <row r="4411">
          <cell r="A4411" t="str">
            <v/>
          </cell>
          <cell r="W4411" t="str">
            <v/>
          </cell>
        </row>
        <row r="4412">
          <cell r="A4412" t="str">
            <v/>
          </cell>
          <cell r="W4412" t="str">
            <v/>
          </cell>
        </row>
        <row r="4413">
          <cell r="A4413" t="str">
            <v/>
          </cell>
          <cell r="W4413" t="str">
            <v/>
          </cell>
        </row>
        <row r="4414">
          <cell r="A4414" t="str">
            <v/>
          </cell>
          <cell r="W4414" t="str">
            <v/>
          </cell>
        </row>
        <row r="4415">
          <cell r="A4415" t="str">
            <v/>
          </cell>
          <cell r="W4415" t="str">
            <v/>
          </cell>
        </row>
        <row r="4416">
          <cell r="A4416" t="str">
            <v/>
          </cell>
          <cell r="W4416" t="str">
            <v/>
          </cell>
        </row>
        <row r="4417">
          <cell r="A4417" t="str">
            <v/>
          </cell>
          <cell r="W4417" t="str">
            <v/>
          </cell>
        </row>
        <row r="4418">
          <cell r="A4418" t="str">
            <v/>
          </cell>
          <cell r="W4418" t="str">
            <v/>
          </cell>
        </row>
        <row r="4419">
          <cell r="A4419" t="str">
            <v/>
          </cell>
          <cell r="W4419" t="str">
            <v/>
          </cell>
        </row>
        <row r="4420">
          <cell r="A4420" t="str">
            <v/>
          </cell>
          <cell r="W4420" t="str">
            <v/>
          </cell>
        </row>
        <row r="4421">
          <cell r="A4421" t="str">
            <v/>
          </cell>
          <cell r="W4421" t="str">
            <v/>
          </cell>
        </row>
        <row r="4422">
          <cell r="A4422" t="str">
            <v/>
          </cell>
          <cell r="W4422" t="str">
            <v/>
          </cell>
        </row>
        <row r="4423">
          <cell r="A4423" t="str">
            <v/>
          </cell>
          <cell r="W4423" t="str">
            <v/>
          </cell>
        </row>
        <row r="4424">
          <cell r="A4424" t="str">
            <v/>
          </cell>
          <cell r="W4424" t="str">
            <v/>
          </cell>
        </row>
        <row r="4425">
          <cell r="A4425" t="str">
            <v/>
          </cell>
          <cell r="W4425" t="str">
            <v/>
          </cell>
        </row>
        <row r="4426">
          <cell r="A4426" t="str">
            <v/>
          </cell>
          <cell r="W4426" t="str">
            <v/>
          </cell>
        </row>
        <row r="4427">
          <cell r="A4427" t="str">
            <v/>
          </cell>
          <cell r="W4427" t="str">
            <v/>
          </cell>
        </row>
        <row r="4428">
          <cell r="A4428" t="str">
            <v/>
          </cell>
          <cell r="W4428" t="str">
            <v/>
          </cell>
        </row>
        <row r="4429">
          <cell r="A4429" t="str">
            <v/>
          </cell>
          <cell r="W4429" t="str">
            <v/>
          </cell>
        </row>
        <row r="4430">
          <cell r="A4430" t="str">
            <v/>
          </cell>
          <cell r="W4430" t="str">
            <v/>
          </cell>
        </row>
        <row r="4431">
          <cell r="A4431" t="str">
            <v/>
          </cell>
          <cell r="W4431" t="str">
            <v/>
          </cell>
        </row>
        <row r="4432">
          <cell r="A4432" t="str">
            <v/>
          </cell>
          <cell r="W4432" t="str">
            <v/>
          </cell>
        </row>
        <row r="4433">
          <cell r="A4433" t="str">
            <v/>
          </cell>
          <cell r="W4433" t="str">
            <v/>
          </cell>
        </row>
        <row r="4434">
          <cell r="A4434" t="str">
            <v/>
          </cell>
          <cell r="W4434" t="str">
            <v/>
          </cell>
        </row>
        <row r="4435">
          <cell r="A4435" t="str">
            <v/>
          </cell>
          <cell r="W4435" t="str">
            <v/>
          </cell>
        </row>
        <row r="4436">
          <cell r="A4436" t="str">
            <v/>
          </cell>
          <cell r="W4436" t="str">
            <v/>
          </cell>
        </row>
        <row r="4437">
          <cell r="A4437" t="str">
            <v/>
          </cell>
          <cell r="W4437" t="str">
            <v/>
          </cell>
        </row>
        <row r="4438">
          <cell r="A4438" t="str">
            <v/>
          </cell>
          <cell r="W4438" t="str">
            <v/>
          </cell>
        </row>
        <row r="4439">
          <cell r="A4439" t="str">
            <v/>
          </cell>
          <cell r="W4439" t="str">
            <v/>
          </cell>
        </row>
        <row r="4440">
          <cell r="A4440" t="str">
            <v/>
          </cell>
          <cell r="W4440" t="str">
            <v/>
          </cell>
        </row>
        <row r="4441">
          <cell r="A4441" t="str">
            <v/>
          </cell>
          <cell r="W4441" t="str">
            <v/>
          </cell>
        </row>
        <row r="4442">
          <cell r="A4442" t="str">
            <v/>
          </cell>
          <cell r="W4442" t="str">
            <v/>
          </cell>
        </row>
        <row r="4443">
          <cell r="A4443" t="str">
            <v/>
          </cell>
          <cell r="W4443" t="str">
            <v/>
          </cell>
        </row>
        <row r="4444">
          <cell r="A4444" t="str">
            <v/>
          </cell>
          <cell r="W4444" t="str">
            <v/>
          </cell>
        </row>
        <row r="4445">
          <cell r="A4445" t="str">
            <v/>
          </cell>
          <cell r="W4445" t="str">
            <v/>
          </cell>
        </row>
        <row r="4446">
          <cell r="A4446" t="str">
            <v/>
          </cell>
          <cell r="W4446" t="str">
            <v/>
          </cell>
        </row>
        <row r="4447">
          <cell r="A4447" t="str">
            <v/>
          </cell>
          <cell r="W4447" t="str">
            <v/>
          </cell>
        </row>
        <row r="4448">
          <cell r="A4448" t="str">
            <v/>
          </cell>
          <cell r="W4448" t="str">
            <v/>
          </cell>
        </row>
        <row r="4449">
          <cell r="A4449" t="str">
            <v/>
          </cell>
          <cell r="W4449" t="str">
            <v/>
          </cell>
        </row>
        <row r="4450">
          <cell r="A4450" t="str">
            <v/>
          </cell>
          <cell r="W4450" t="str">
            <v/>
          </cell>
        </row>
        <row r="4451">
          <cell r="A4451" t="str">
            <v/>
          </cell>
          <cell r="W4451" t="str">
            <v/>
          </cell>
        </row>
        <row r="4452">
          <cell r="A4452" t="str">
            <v/>
          </cell>
          <cell r="W4452" t="str">
            <v/>
          </cell>
        </row>
        <row r="4453">
          <cell r="A4453" t="str">
            <v/>
          </cell>
          <cell r="W4453" t="str">
            <v/>
          </cell>
        </row>
        <row r="4454">
          <cell r="A4454" t="str">
            <v/>
          </cell>
          <cell r="W4454" t="str">
            <v/>
          </cell>
        </row>
        <row r="4455">
          <cell r="A4455" t="str">
            <v/>
          </cell>
          <cell r="W4455" t="str">
            <v/>
          </cell>
        </row>
        <row r="4456">
          <cell r="A4456" t="str">
            <v/>
          </cell>
          <cell r="W4456" t="str">
            <v/>
          </cell>
        </row>
        <row r="4457">
          <cell r="A4457" t="str">
            <v/>
          </cell>
          <cell r="W4457" t="str">
            <v/>
          </cell>
        </row>
        <row r="4458">
          <cell r="A4458" t="str">
            <v/>
          </cell>
          <cell r="W4458" t="str">
            <v/>
          </cell>
        </row>
        <row r="4459">
          <cell r="A4459" t="str">
            <v/>
          </cell>
          <cell r="W4459" t="str">
            <v/>
          </cell>
        </row>
        <row r="4460">
          <cell r="A4460" t="str">
            <v/>
          </cell>
          <cell r="W4460" t="str">
            <v/>
          </cell>
        </row>
        <row r="4461">
          <cell r="A4461" t="str">
            <v/>
          </cell>
          <cell r="W4461" t="str">
            <v/>
          </cell>
        </row>
        <row r="4462">
          <cell r="A4462" t="str">
            <v/>
          </cell>
          <cell r="W4462" t="str">
            <v/>
          </cell>
        </row>
        <row r="4463">
          <cell r="A4463" t="str">
            <v/>
          </cell>
          <cell r="W4463" t="str">
            <v/>
          </cell>
        </row>
        <row r="4464">
          <cell r="A4464" t="str">
            <v/>
          </cell>
          <cell r="W4464" t="str">
            <v/>
          </cell>
        </row>
        <row r="4465">
          <cell r="A4465" t="str">
            <v/>
          </cell>
          <cell r="W4465" t="str">
            <v/>
          </cell>
        </row>
        <row r="4466">
          <cell r="A4466" t="str">
            <v/>
          </cell>
          <cell r="W4466" t="str">
            <v/>
          </cell>
        </row>
        <row r="4467">
          <cell r="A4467" t="str">
            <v/>
          </cell>
          <cell r="W4467" t="str">
            <v/>
          </cell>
        </row>
        <row r="4468">
          <cell r="A4468" t="str">
            <v/>
          </cell>
          <cell r="W4468" t="str">
            <v/>
          </cell>
        </row>
        <row r="4469">
          <cell r="A4469" t="str">
            <v/>
          </cell>
          <cell r="W4469" t="str">
            <v/>
          </cell>
        </row>
        <row r="4470">
          <cell r="A4470" t="str">
            <v/>
          </cell>
          <cell r="W4470" t="str">
            <v/>
          </cell>
        </row>
        <row r="4471">
          <cell r="A4471" t="str">
            <v/>
          </cell>
          <cell r="W4471" t="str">
            <v/>
          </cell>
        </row>
        <row r="4472">
          <cell r="A4472" t="str">
            <v/>
          </cell>
          <cell r="W4472" t="str">
            <v/>
          </cell>
        </row>
        <row r="4473">
          <cell r="A4473" t="str">
            <v/>
          </cell>
          <cell r="W4473" t="str">
            <v/>
          </cell>
        </row>
        <row r="4474">
          <cell r="A4474" t="str">
            <v/>
          </cell>
          <cell r="W4474" t="str">
            <v/>
          </cell>
        </row>
        <row r="4475">
          <cell r="A4475" t="str">
            <v/>
          </cell>
          <cell r="W4475" t="str">
            <v/>
          </cell>
        </row>
        <row r="4476">
          <cell r="A4476" t="str">
            <v/>
          </cell>
          <cell r="W4476" t="str">
            <v/>
          </cell>
        </row>
        <row r="4477">
          <cell r="A4477" t="str">
            <v/>
          </cell>
          <cell r="W4477" t="str">
            <v/>
          </cell>
        </row>
        <row r="4478">
          <cell r="A4478" t="str">
            <v/>
          </cell>
          <cell r="W4478" t="str">
            <v/>
          </cell>
        </row>
        <row r="4479">
          <cell r="A4479" t="str">
            <v/>
          </cell>
          <cell r="W4479" t="str">
            <v/>
          </cell>
        </row>
        <row r="4480">
          <cell r="A4480" t="str">
            <v/>
          </cell>
          <cell r="W4480" t="str">
            <v/>
          </cell>
        </row>
        <row r="4481">
          <cell r="A4481" t="str">
            <v/>
          </cell>
          <cell r="W4481" t="str">
            <v/>
          </cell>
        </row>
        <row r="4482">
          <cell r="A4482" t="str">
            <v/>
          </cell>
          <cell r="W4482" t="str">
            <v/>
          </cell>
        </row>
        <row r="4483">
          <cell r="A4483" t="str">
            <v/>
          </cell>
          <cell r="W4483" t="str">
            <v/>
          </cell>
        </row>
        <row r="4484">
          <cell r="A4484" t="str">
            <v/>
          </cell>
          <cell r="W4484" t="str">
            <v/>
          </cell>
        </row>
        <row r="4485">
          <cell r="A4485" t="str">
            <v/>
          </cell>
          <cell r="W4485" t="str">
            <v/>
          </cell>
        </row>
        <row r="4486">
          <cell r="A4486" t="str">
            <v/>
          </cell>
          <cell r="W4486" t="str">
            <v/>
          </cell>
        </row>
        <row r="4487">
          <cell r="A4487" t="str">
            <v/>
          </cell>
          <cell r="W4487" t="str">
            <v/>
          </cell>
        </row>
        <row r="4488">
          <cell r="A4488" t="str">
            <v/>
          </cell>
          <cell r="W4488" t="str">
            <v/>
          </cell>
        </row>
        <row r="4489">
          <cell r="A4489" t="str">
            <v/>
          </cell>
          <cell r="W4489" t="str">
            <v/>
          </cell>
        </row>
        <row r="4490">
          <cell r="A4490" t="str">
            <v/>
          </cell>
          <cell r="W4490" t="str">
            <v/>
          </cell>
        </row>
        <row r="4491">
          <cell r="A4491" t="str">
            <v/>
          </cell>
          <cell r="W4491" t="str">
            <v/>
          </cell>
        </row>
        <row r="4492">
          <cell r="A4492" t="str">
            <v/>
          </cell>
          <cell r="W4492" t="str">
            <v/>
          </cell>
        </row>
        <row r="4493">
          <cell r="A4493" t="str">
            <v/>
          </cell>
          <cell r="W4493" t="str">
            <v/>
          </cell>
        </row>
        <row r="4494">
          <cell r="A4494" t="str">
            <v/>
          </cell>
          <cell r="W4494" t="str">
            <v/>
          </cell>
        </row>
        <row r="4495">
          <cell r="A4495" t="str">
            <v/>
          </cell>
          <cell r="W4495" t="str">
            <v/>
          </cell>
        </row>
        <row r="4496">
          <cell r="A4496" t="str">
            <v/>
          </cell>
          <cell r="W4496" t="str">
            <v/>
          </cell>
        </row>
        <row r="4497">
          <cell r="A4497" t="str">
            <v/>
          </cell>
          <cell r="W4497" t="str">
            <v/>
          </cell>
        </row>
        <row r="4498">
          <cell r="A4498" t="str">
            <v/>
          </cell>
          <cell r="W4498" t="str">
            <v/>
          </cell>
        </row>
        <row r="4499">
          <cell r="A4499" t="str">
            <v/>
          </cell>
          <cell r="W4499" t="str">
            <v/>
          </cell>
        </row>
        <row r="4500">
          <cell r="A4500" t="str">
            <v/>
          </cell>
          <cell r="W4500" t="str">
            <v/>
          </cell>
        </row>
        <row r="4501">
          <cell r="A4501" t="str">
            <v/>
          </cell>
          <cell r="W4501" t="str">
            <v/>
          </cell>
        </row>
        <row r="4502">
          <cell r="A4502" t="str">
            <v/>
          </cell>
          <cell r="W4502" t="str">
            <v/>
          </cell>
        </row>
        <row r="4503">
          <cell r="A4503" t="str">
            <v/>
          </cell>
          <cell r="W4503" t="str">
            <v/>
          </cell>
        </row>
        <row r="4504">
          <cell r="A4504" t="str">
            <v/>
          </cell>
          <cell r="W4504" t="str">
            <v/>
          </cell>
        </row>
        <row r="4505">
          <cell r="A4505" t="str">
            <v/>
          </cell>
          <cell r="W4505" t="str">
            <v/>
          </cell>
        </row>
        <row r="4506">
          <cell r="A4506" t="str">
            <v/>
          </cell>
          <cell r="W4506" t="str">
            <v/>
          </cell>
        </row>
        <row r="4507">
          <cell r="A4507" t="str">
            <v/>
          </cell>
          <cell r="W4507" t="str">
            <v/>
          </cell>
        </row>
        <row r="4508">
          <cell r="A4508" t="str">
            <v/>
          </cell>
          <cell r="W4508" t="str">
            <v/>
          </cell>
        </row>
        <row r="4509">
          <cell r="A4509" t="str">
            <v/>
          </cell>
          <cell r="W4509" t="str">
            <v/>
          </cell>
        </row>
        <row r="4510">
          <cell r="A4510" t="str">
            <v/>
          </cell>
          <cell r="W4510" t="str">
            <v/>
          </cell>
        </row>
        <row r="4511">
          <cell r="A4511" t="str">
            <v/>
          </cell>
          <cell r="W4511" t="str">
            <v/>
          </cell>
        </row>
        <row r="4512">
          <cell r="A4512" t="str">
            <v/>
          </cell>
          <cell r="W4512" t="str">
            <v/>
          </cell>
        </row>
        <row r="4513">
          <cell r="A4513" t="str">
            <v/>
          </cell>
          <cell r="W4513" t="str">
            <v/>
          </cell>
        </row>
        <row r="4514">
          <cell r="A4514" t="str">
            <v/>
          </cell>
          <cell r="W4514" t="str">
            <v/>
          </cell>
        </row>
        <row r="4515">
          <cell r="A4515" t="str">
            <v/>
          </cell>
          <cell r="W4515" t="str">
            <v/>
          </cell>
        </row>
        <row r="4516">
          <cell r="A4516" t="str">
            <v/>
          </cell>
          <cell r="W4516" t="str">
            <v/>
          </cell>
        </row>
        <row r="4517">
          <cell r="A4517" t="str">
            <v/>
          </cell>
          <cell r="W4517" t="str">
            <v/>
          </cell>
        </row>
        <row r="4518">
          <cell r="A4518" t="str">
            <v/>
          </cell>
          <cell r="W4518" t="str">
            <v/>
          </cell>
        </row>
        <row r="4519">
          <cell r="A4519" t="str">
            <v/>
          </cell>
          <cell r="W4519" t="str">
            <v/>
          </cell>
        </row>
        <row r="4520">
          <cell r="A4520" t="str">
            <v/>
          </cell>
          <cell r="W4520" t="str">
            <v/>
          </cell>
        </row>
        <row r="4521">
          <cell r="A4521" t="str">
            <v/>
          </cell>
          <cell r="W4521" t="str">
            <v/>
          </cell>
        </row>
        <row r="4522">
          <cell r="A4522" t="str">
            <v/>
          </cell>
          <cell r="W4522" t="str">
            <v/>
          </cell>
        </row>
        <row r="4523">
          <cell r="A4523" t="str">
            <v/>
          </cell>
          <cell r="W4523" t="str">
            <v/>
          </cell>
        </row>
        <row r="4524">
          <cell r="A4524" t="str">
            <v/>
          </cell>
          <cell r="W4524" t="str">
            <v/>
          </cell>
        </row>
        <row r="4525">
          <cell r="A4525" t="str">
            <v/>
          </cell>
          <cell r="W4525" t="str">
            <v/>
          </cell>
        </row>
        <row r="4526">
          <cell r="A4526" t="str">
            <v/>
          </cell>
          <cell r="W4526" t="str">
            <v/>
          </cell>
        </row>
        <row r="4527">
          <cell r="A4527" t="str">
            <v/>
          </cell>
          <cell r="W4527" t="str">
            <v/>
          </cell>
        </row>
        <row r="4528">
          <cell r="A4528" t="str">
            <v/>
          </cell>
          <cell r="W4528" t="str">
            <v/>
          </cell>
        </row>
        <row r="4529">
          <cell r="A4529" t="str">
            <v/>
          </cell>
          <cell r="W4529" t="str">
            <v/>
          </cell>
        </row>
        <row r="4530">
          <cell r="A4530" t="str">
            <v/>
          </cell>
          <cell r="W4530" t="str">
            <v/>
          </cell>
        </row>
        <row r="4531">
          <cell r="A4531" t="str">
            <v/>
          </cell>
          <cell r="W4531" t="str">
            <v/>
          </cell>
        </row>
        <row r="4532">
          <cell r="A4532" t="str">
            <v/>
          </cell>
          <cell r="W4532" t="str">
            <v/>
          </cell>
        </row>
        <row r="4533">
          <cell r="A4533" t="str">
            <v/>
          </cell>
          <cell r="W4533" t="str">
            <v/>
          </cell>
        </row>
        <row r="4534">
          <cell r="A4534" t="str">
            <v/>
          </cell>
          <cell r="W4534" t="str">
            <v/>
          </cell>
        </row>
        <row r="4535">
          <cell r="A4535" t="str">
            <v/>
          </cell>
          <cell r="W4535" t="str">
            <v/>
          </cell>
        </row>
        <row r="4536">
          <cell r="A4536" t="str">
            <v/>
          </cell>
          <cell r="W4536" t="str">
            <v/>
          </cell>
        </row>
        <row r="4537">
          <cell r="A4537" t="str">
            <v/>
          </cell>
          <cell r="W4537" t="str">
            <v/>
          </cell>
        </row>
        <row r="4538">
          <cell r="A4538" t="str">
            <v/>
          </cell>
          <cell r="W4538" t="str">
            <v/>
          </cell>
        </row>
        <row r="4539">
          <cell r="A4539" t="str">
            <v/>
          </cell>
          <cell r="W4539" t="str">
            <v/>
          </cell>
        </row>
        <row r="4540">
          <cell r="A4540" t="str">
            <v/>
          </cell>
          <cell r="W4540" t="str">
            <v/>
          </cell>
        </row>
        <row r="4541">
          <cell r="A4541" t="str">
            <v/>
          </cell>
          <cell r="W4541" t="str">
            <v/>
          </cell>
        </row>
        <row r="4542">
          <cell r="A4542" t="str">
            <v/>
          </cell>
          <cell r="W4542" t="str">
            <v/>
          </cell>
        </row>
        <row r="4543">
          <cell r="A4543" t="str">
            <v/>
          </cell>
          <cell r="W4543" t="str">
            <v/>
          </cell>
        </row>
        <row r="4544">
          <cell r="A4544" t="str">
            <v/>
          </cell>
          <cell r="W4544" t="str">
            <v/>
          </cell>
        </row>
        <row r="4545">
          <cell r="A4545" t="str">
            <v/>
          </cell>
          <cell r="W4545" t="str">
            <v/>
          </cell>
        </row>
        <row r="4546">
          <cell r="A4546" t="str">
            <v/>
          </cell>
          <cell r="W4546" t="str">
            <v/>
          </cell>
        </row>
        <row r="4547">
          <cell r="A4547" t="str">
            <v/>
          </cell>
          <cell r="W4547" t="str">
            <v/>
          </cell>
        </row>
        <row r="4548">
          <cell r="A4548" t="str">
            <v/>
          </cell>
          <cell r="W4548" t="str">
            <v/>
          </cell>
        </row>
        <row r="4549">
          <cell r="A4549" t="str">
            <v/>
          </cell>
          <cell r="W4549" t="str">
            <v/>
          </cell>
        </row>
        <row r="4550">
          <cell r="A4550" t="str">
            <v/>
          </cell>
          <cell r="W4550" t="str">
            <v/>
          </cell>
        </row>
        <row r="4551">
          <cell r="A4551" t="str">
            <v/>
          </cell>
          <cell r="W4551" t="str">
            <v/>
          </cell>
        </row>
        <row r="4552">
          <cell r="A4552" t="str">
            <v/>
          </cell>
          <cell r="W4552" t="str">
            <v/>
          </cell>
        </row>
        <row r="4553">
          <cell r="A4553" t="str">
            <v/>
          </cell>
          <cell r="W4553" t="str">
            <v/>
          </cell>
        </row>
        <row r="4554">
          <cell r="A4554" t="str">
            <v/>
          </cell>
          <cell r="W4554" t="str">
            <v/>
          </cell>
        </row>
        <row r="4555">
          <cell r="A4555" t="str">
            <v/>
          </cell>
          <cell r="W4555" t="str">
            <v/>
          </cell>
        </row>
        <row r="4556">
          <cell r="A4556" t="str">
            <v/>
          </cell>
          <cell r="W4556" t="str">
            <v/>
          </cell>
        </row>
        <row r="4557">
          <cell r="A4557" t="str">
            <v/>
          </cell>
          <cell r="W4557" t="str">
            <v/>
          </cell>
        </row>
        <row r="4558">
          <cell r="A4558" t="str">
            <v/>
          </cell>
          <cell r="W4558" t="str">
            <v/>
          </cell>
        </row>
        <row r="4559">
          <cell r="A4559" t="str">
            <v/>
          </cell>
          <cell r="W4559" t="str">
            <v/>
          </cell>
        </row>
        <row r="4560">
          <cell r="A4560" t="str">
            <v/>
          </cell>
          <cell r="W4560" t="str">
            <v/>
          </cell>
        </row>
        <row r="4561">
          <cell r="A4561" t="str">
            <v/>
          </cell>
          <cell r="W4561" t="str">
            <v/>
          </cell>
        </row>
        <row r="4562">
          <cell r="A4562" t="str">
            <v/>
          </cell>
          <cell r="W4562" t="str">
            <v/>
          </cell>
        </row>
        <row r="4563">
          <cell r="A4563" t="str">
            <v/>
          </cell>
          <cell r="W4563" t="str">
            <v/>
          </cell>
        </row>
        <row r="4564">
          <cell r="A4564" t="str">
            <v/>
          </cell>
          <cell r="W4564" t="str">
            <v/>
          </cell>
        </row>
        <row r="4565">
          <cell r="A4565" t="str">
            <v/>
          </cell>
          <cell r="W4565" t="str">
            <v/>
          </cell>
        </row>
        <row r="4566">
          <cell r="A4566" t="str">
            <v/>
          </cell>
          <cell r="W4566" t="str">
            <v/>
          </cell>
        </row>
        <row r="4567">
          <cell r="A4567" t="str">
            <v/>
          </cell>
          <cell r="W4567" t="str">
            <v/>
          </cell>
        </row>
        <row r="4568">
          <cell r="A4568" t="str">
            <v/>
          </cell>
          <cell r="W4568" t="str">
            <v/>
          </cell>
        </row>
        <row r="4569">
          <cell r="A4569" t="str">
            <v/>
          </cell>
          <cell r="W4569" t="str">
            <v/>
          </cell>
        </row>
        <row r="4570">
          <cell r="A4570" t="str">
            <v/>
          </cell>
          <cell r="W4570" t="str">
            <v/>
          </cell>
        </row>
        <row r="4571">
          <cell r="A4571" t="str">
            <v/>
          </cell>
          <cell r="W4571" t="str">
            <v/>
          </cell>
        </row>
        <row r="4572">
          <cell r="A4572" t="str">
            <v/>
          </cell>
          <cell r="W4572" t="str">
            <v/>
          </cell>
        </row>
        <row r="4573">
          <cell r="A4573" t="str">
            <v/>
          </cell>
          <cell r="W4573" t="str">
            <v/>
          </cell>
        </row>
        <row r="4574">
          <cell r="A4574" t="str">
            <v/>
          </cell>
          <cell r="W4574" t="str">
            <v/>
          </cell>
        </row>
        <row r="4575">
          <cell r="A4575" t="str">
            <v/>
          </cell>
          <cell r="W4575" t="str">
            <v/>
          </cell>
        </row>
        <row r="4576">
          <cell r="A4576" t="str">
            <v/>
          </cell>
          <cell r="W4576" t="str">
            <v/>
          </cell>
        </row>
        <row r="4577">
          <cell r="A4577" t="str">
            <v/>
          </cell>
          <cell r="W4577" t="str">
            <v/>
          </cell>
        </row>
        <row r="4578">
          <cell r="A4578" t="str">
            <v/>
          </cell>
          <cell r="W4578" t="str">
            <v/>
          </cell>
        </row>
        <row r="4579">
          <cell r="A4579" t="str">
            <v/>
          </cell>
          <cell r="W4579" t="str">
            <v/>
          </cell>
        </row>
        <row r="4580">
          <cell r="A4580" t="str">
            <v/>
          </cell>
          <cell r="W4580" t="str">
            <v/>
          </cell>
        </row>
        <row r="4581">
          <cell r="A4581" t="str">
            <v/>
          </cell>
          <cell r="W4581" t="str">
            <v/>
          </cell>
        </row>
        <row r="4582">
          <cell r="A4582" t="str">
            <v/>
          </cell>
          <cell r="W4582" t="str">
            <v/>
          </cell>
        </row>
        <row r="4583">
          <cell r="A4583" t="str">
            <v/>
          </cell>
          <cell r="W4583" t="str">
            <v/>
          </cell>
        </row>
        <row r="4584">
          <cell r="A4584" t="str">
            <v/>
          </cell>
          <cell r="W4584" t="str">
            <v/>
          </cell>
        </row>
        <row r="4585">
          <cell r="A4585" t="str">
            <v/>
          </cell>
          <cell r="W4585" t="str">
            <v/>
          </cell>
        </row>
        <row r="4586">
          <cell r="A4586" t="str">
            <v/>
          </cell>
          <cell r="W4586" t="str">
            <v/>
          </cell>
        </row>
        <row r="4587">
          <cell r="A4587" t="str">
            <v/>
          </cell>
          <cell r="W4587" t="str">
            <v/>
          </cell>
        </row>
        <row r="4588">
          <cell r="A4588" t="str">
            <v/>
          </cell>
          <cell r="W4588" t="str">
            <v/>
          </cell>
        </row>
        <row r="4589">
          <cell r="A4589" t="str">
            <v/>
          </cell>
          <cell r="W4589" t="str">
            <v/>
          </cell>
        </row>
        <row r="4590">
          <cell r="A4590" t="str">
            <v/>
          </cell>
          <cell r="W4590" t="str">
            <v/>
          </cell>
        </row>
        <row r="4591">
          <cell r="A4591" t="str">
            <v/>
          </cell>
          <cell r="W4591" t="str">
            <v/>
          </cell>
        </row>
        <row r="4592">
          <cell r="A4592" t="str">
            <v/>
          </cell>
          <cell r="W4592" t="str">
            <v/>
          </cell>
        </row>
        <row r="4593">
          <cell r="A4593" t="str">
            <v/>
          </cell>
          <cell r="W4593" t="str">
            <v/>
          </cell>
        </row>
        <row r="4594">
          <cell r="A4594" t="str">
            <v/>
          </cell>
          <cell r="W4594" t="str">
            <v/>
          </cell>
        </row>
        <row r="4595">
          <cell r="A4595" t="str">
            <v/>
          </cell>
          <cell r="W4595" t="str">
            <v/>
          </cell>
        </row>
        <row r="4596">
          <cell r="A4596" t="str">
            <v/>
          </cell>
          <cell r="W4596" t="str">
            <v/>
          </cell>
        </row>
        <row r="4597">
          <cell r="A4597" t="str">
            <v/>
          </cell>
          <cell r="W4597" t="str">
            <v/>
          </cell>
        </row>
        <row r="4598">
          <cell r="A4598" t="str">
            <v/>
          </cell>
          <cell r="W4598" t="str">
            <v/>
          </cell>
        </row>
        <row r="4599">
          <cell r="A4599" t="str">
            <v/>
          </cell>
          <cell r="W4599" t="str">
            <v/>
          </cell>
        </row>
        <row r="4600">
          <cell r="A4600" t="str">
            <v/>
          </cell>
          <cell r="W4600" t="str">
            <v/>
          </cell>
        </row>
        <row r="4601">
          <cell r="A4601" t="str">
            <v/>
          </cell>
          <cell r="W4601" t="str">
            <v/>
          </cell>
        </row>
        <row r="4602">
          <cell r="A4602" t="str">
            <v/>
          </cell>
          <cell r="W4602" t="str">
            <v/>
          </cell>
        </row>
        <row r="4603">
          <cell r="A4603" t="str">
            <v/>
          </cell>
          <cell r="W4603" t="str">
            <v/>
          </cell>
        </row>
        <row r="4604">
          <cell r="A4604" t="str">
            <v/>
          </cell>
          <cell r="W4604" t="str">
            <v/>
          </cell>
        </row>
        <row r="4605">
          <cell r="A4605" t="str">
            <v/>
          </cell>
          <cell r="W4605" t="str">
            <v/>
          </cell>
        </row>
        <row r="4606">
          <cell r="A4606" t="str">
            <v/>
          </cell>
          <cell r="W4606" t="str">
            <v/>
          </cell>
        </row>
        <row r="4607">
          <cell r="A4607" t="str">
            <v/>
          </cell>
          <cell r="W4607" t="str">
            <v/>
          </cell>
        </row>
        <row r="4608">
          <cell r="A4608" t="str">
            <v/>
          </cell>
          <cell r="W4608" t="str">
            <v/>
          </cell>
        </row>
        <row r="4609">
          <cell r="A4609" t="str">
            <v/>
          </cell>
          <cell r="W4609" t="str">
            <v/>
          </cell>
        </row>
        <row r="4610">
          <cell r="A4610" t="str">
            <v/>
          </cell>
          <cell r="W4610" t="str">
            <v/>
          </cell>
        </row>
        <row r="4611">
          <cell r="A4611" t="str">
            <v/>
          </cell>
          <cell r="W4611" t="str">
            <v/>
          </cell>
        </row>
        <row r="4612">
          <cell r="A4612" t="str">
            <v/>
          </cell>
          <cell r="W4612" t="str">
            <v/>
          </cell>
        </row>
        <row r="4613">
          <cell r="A4613" t="str">
            <v/>
          </cell>
          <cell r="W4613" t="str">
            <v/>
          </cell>
        </row>
        <row r="4614">
          <cell r="A4614" t="str">
            <v/>
          </cell>
          <cell r="W4614" t="str">
            <v/>
          </cell>
        </row>
        <row r="4615">
          <cell r="A4615" t="str">
            <v/>
          </cell>
          <cell r="W4615" t="str">
            <v/>
          </cell>
        </row>
        <row r="4616">
          <cell r="A4616" t="str">
            <v/>
          </cell>
          <cell r="W4616" t="str">
            <v/>
          </cell>
        </row>
        <row r="4617">
          <cell r="A4617" t="str">
            <v/>
          </cell>
          <cell r="W4617" t="str">
            <v/>
          </cell>
        </row>
        <row r="4618">
          <cell r="A4618" t="str">
            <v/>
          </cell>
          <cell r="W4618" t="str">
            <v/>
          </cell>
        </row>
        <row r="4619">
          <cell r="A4619" t="str">
            <v/>
          </cell>
          <cell r="W4619" t="str">
            <v/>
          </cell>
        </row>
        <row r="4620">
          <cell r="A4620" t="str">
            <v/>
          </cell>
          <cell r="W4620" t="str">
            <v/>
          </cell>
        </row>
        <row r="4621">
          <cell r="A4621" t="str">
            <v/>
          </cell>
          <cell r="W4621" t="str">
            <v/>
          </cell>
        </row>
        <row r="4622">
          <cell r="A4622" t="str">
            <v/>
          </cell>
          <cell r="W4622" t="str">
            <v/>
          </cell>
        </row>
        <row r="4623">
          <cell r="A4623" t="str">
            <v/>
          </cell>
          <cell r="W4623" t="str">
            <v/>
          </cell>
        </row>
        <row r="4624">
          <cell r="A4624" t="str">
            <v/>
          </cell>
          <cell r="W4624" t="str">
            <v/>
          </cell>
        </row>
        <row r="4625">
          <cell r="A4625" t="str">
            <v/>
          </cell>
          <cell r="W4625" t="str">
            <v/>
          </cell>
        </row>
        <row r="4626">
          <cell r="A4626" t="str">
            <v/>
          </cell>
          <cell r="W4626" t="str">
            <v/>
          </cell>
        </row>
        <row r="4627">
          <cell r="A4627" t="str">
            <v/>
          </cell>
          <cell r="W4627" t="str">
            <v/>
          </cell>
        </row>
        <row r="4628">
          <cell r="A4628" t="str">
            <v/>
          </cell>
          <cell r="W4628" t="str">
            <v/>
          </cell>
        </row>
        <row r="4629">
          <cell r="A4629" t="str">
            <v/>
          </cell>
          <cell r="W4629" t="str">
            <v/>
          </cell>
        </row>
        <row r="4630">
          <cell r="A4630" t="str">
            <v/>
          </cell>
          <cell r="W4630" t="str">
            <v/>
          </cell>
        </row>
        <row r="4631">
          <cell r="A4631" t="str">
            <v/>
          </cell>
          <cell r="W4631" t="str">
            <v/>
          </cell>
        </row>
        <row r="4632">
          <cell r="A4632" t="str">
            <v/>
          </cell>
          <cell r="W4632" t="str">
            <v/>
          </cell>
        </row>
        <row r="4633">
          <cell r="A4633" t="str">
            <v/>
          </cell>
          <cell r="W4633" t="str">
            <v/>
          </cell>
        </row>
        <row r="4634">
          <cell r="A4634" t="str">
            <v/>
          </cell>
          <cell r="W4634" t="str">
            <v/>
          </cell>
        </row>
        <row r="4635">
          <cell r="A4635" t="str">
            <v/>
          </cell>
          <cell r="W4635" t="str">
            <v/>
          </cell>
        </row>
        <row r="4636">
          <cell r="A4636" t="str">
            <v/>
          </cell>
          <cell r="W4636" t="str">
            <v/>
          </cell>
        </row>
        <row r="4637">
          <cell r="A4637" t="str">
            <v/>
          </cell>
          <cell r="W4637" t="str">
            <v/>
          </cell>
        </row>
        <row r="4638">
          <cell r="A4638" t="str">
            <v/>
          </cell>
          <cell r="W4638" t="str">
            <v/>
          </cell>
        </row>
        <row r="4639">
          <cell r="A4639" t="str">
            <v/>
          </cell>
          <cell r="W4639" t="str">
            <v/>
          </cell>
        </row>
        <row r="4640">
          <cell r="A4640" t="str">
            <v/>
          </cell>
          <cell r="W4640" t="str">
            <v/>
          </cell>
        </row>
        <row r="4641">
          <cell r="A4641" t="str">
            <v/>
          </cell>
          <cell r="W4641" t="str">
            <v/>
          </cell>
        </row>
        <row r="4642">
          <cell r="A4642" t="str">
            <v/>
          </cell>
          <cell r="W4642" t="str">
            <v/>
          </cell>
        </row>
        <row r="4643">
          <cell r="A4643" t="str">
            <v/>
          </cell>
          <cell r="W4643" t="str">
            <v/>
          </cell>
        </row>
        <row r="4644">
          <cell r="A4644" t="str">
            <v/>
          </cell>
          <cell r="W4644" t="str">
            <v/>
          </cell>
        </row>
        <row r="4645">
          <cell r="A4645" t="str">
            <v/>
          </cell>
          <cell r="W4645" t="str">
            <v/>
          </cell>
        </row>
        <row r="4646">
          <cell r="A4646" t="str">
            <v/>
          </cell>
          <cell r="W4646" t="str">
            <v/>
          </cell>
        </row>
        <row r="4647">
          <cell r="A4647" t="str">
            <v/>
          </cell>
          <cell r="W4647" t="str">
            <v/>
          </cell>
        </row>
        <row r="4648">
          <cell r="A4648" t="str">
            <v/>
          </cell>
          <cell r="W4648" t="str">
            <v/>
          </cell>
        </row>
        <row r="4649">
          <cell r="A4649" t="str">
            <v/>
          </cell>
          <cell r="W4649" t="str">
            <v/>
          </cell>
        </row>
        <row r="4650">
          <cell r="A4650" t="str">
            <v/>
          </cell>
          <cell r="W4650" t="str">
            <v/>
          </cell>
        </row>
        <row r="4651">
          <cell r="A4651" t="str">
            <v/>
          </cell>
          <cell r="W4651" t="str">
            <v/>
          </cell>
        </row>
        <row r="4652">
          <cell r="A4652" t="str">
            <v/>
          </cell>
          <cell r="W4652" t="str">
            <v/>
          </cell>
        </row>
        <row r="4653">
          <cell r="A4653" t="str">
            <v/>
          </cell>
          <cell r="W4653" t="str">
            <v/>
          </cell>
        </row>
        <row r="4654">
          <cell r="A4654" t="str">
            <v/>
          </cell>
          <cell r="W4654" t="str">
            <v/>
          </cell>
        </row>
        <row r="4655">
          <cell r="A4655" t="str">
            <v/>
          </cell>
          <cell r="W4655" t="str">
            <v/>
          </cell>
        </row>
        <row r="4656">
          <cell r="A4656" t="str">
            <v/>
          </cell>
          <cell r="W4656" t="str">
            <v/>
          </cell>
        </row>
        <row r="4657">
          <cell r="A4657" t="str">
            <v/>
          </cell>
          <cell r="W4657" t="str">
            <v/>
          </cell>
        </row>
        <row r="4658">
          <cell r="A4658" t="str">
            <v/>
          </cell>
          <cell r="W4658" t="str">
            <v/>
          </cell>
        </row>
        <row r="4659">
          <cell r="A4659" t="str">
            <v/>
          </cell>
          <cell r="W4659" t="str">
            <v/>
          </cell>
        </row>
        <row r="4660">
          <cell r="A4660" t="str">
            <v/>
          </cell>
          <cell r="W4660" t="str">
            <v/>
          </cell>
        </row>
        <row r="4661">
          <cell r="A4661" t="str">
            <v/>
          </cell>
          <cell r="W4661" t="str">
            <v/>
          </cell>
        </row>
        <row r="4662">
          <cell r="A4662" t="str">
            <v/>
          </cell>
          <cell r="W4662" t="str">
            <v/>
          </cell>
        </row>
        <row r="4663">
          <cell r="A4663" t="str">
            <v/>
          </cell>
          <cell r="W4663" t="str">
            <v/>
          </cell>
        </row>
        <row r="4664">
          <cell r="A4664" t="str">
            <v/>
          </cell>
          <cell r="W4664" t="str">
            <v/>
          </cell>
        </row>
        <row r="4665">
          <cell r="A4665" t="str">
            <v/>
          </cell>
          <cell r="W4665" t="str">
            <v/>
          </cell>
        </row>
        <row r="4666">
          <cell r="A4666" t="str">
            <v/>
          </cell>
          <cell r="W4666" t="str">
            <v/>
          </cell>
        </row>
        <row r="4667">
          <cell r="A4667" t="str">
            <v/>
          </cell>
          <cell r="W4667" t="str">
            <v/>
          </cell>
        </row>
        <row r="4668">
          <cell r="A4668" t="str">
            <v/>
          </cell>
          <cell r="W4668" t="str">
            <v/>
          </cell>
        </row>
        <row r="4669">
          <cell r="A4669" t="str">
            <v/>
          </cell>
          <cell r="W4669" t="str">
            <v/>
          </cell>
        </row>
        <row r="4670">
          <cell r="A4670" t="str">
            <v/>
          </cell>
          <cell r="W4670" t="str">
            <v/>
          </cell>
        </row>
        <row r="4671">
          <cell r="A4671" t="str">
            <v/>
          </cell>
          <cell r="W4671" t="str">
            <v/>
          </cell>
        </row>
        <row r="4672">
          <cell r="A4672" t="str">
            <v/>
          </cell>
          <cell r="W4672" t="str">
            <v/>
          </cell>
        </row>
        <row r="4673">
          <cell r="A4673" t="str">
            <v/>
          </cell>
          <cell r="W4673" t="str">
            <v/>
          </cell>
        </row>
        <row r="4674">
          <cell r="A4674" t="str">
            <v/>
          </cell>
          <cell r="W4674" t="str">
            <v/>
          </cell>
        </row>
        <row r="4675">
          <cell r="A4675" t="str">
            <v/>
          </cell>
          <cell r="W4675" t="str">
            <v/>
          </cell>
        </row>
        <row r="4676">
          <cell r="A4676" t="str">
            <v/>
          </cell>
          <cell r="W4676" t="str">
            <v/>
          </cell>
        </row>
        <row r="4677">
          <cell r="A4677" t="str">
            <v/>
          </cell>
          <cell r="W4677" t="str">
            <v/>
          </cell>
        </row>
        <row r="4678">
          <cell r="A4678" t="str">
            <v/>
          </cell>
          <cell r="W4678" t="str">
            <v/>
          </cell>
        </row>
        <row r="4679">
          <cell r="A4679" t="str">
            <v/>
          </cell>
          <cell r="W4679" t="str">
            <v/>
          </cell>
        </row>
        <row r="4680">
          <cell r="A4680" t="str">
            <v/>
          </cell>
          <cell r="W4680" t="str">
            <v/>
          </cell>
        </row>
        <row r="4681">
          <cell r="A4681" t="str">
            <v/>
          </cell>
          <cell r="W4681" t="str">
            <v/>
          </cell>
        </row>
        <row r="4682">
          <cell r="A4682" t="str">
            <v/>
          </cell>
          <cell r="W4682" t="str">
            <v/>
          </cell>
        </row>
        <row r="4683">
          <cell r="A4683" t="str">
            <v/>
          </cell>
          <cell r="W4683" t="str">
            <v/>
          </cell>
        </row>
        <row r="4684">
          <cell r="A4684" t="str">
            <v/>
          </cell>
          <cell r="W4684" t="str">
            <v/>
          </cell>
        </row>
        <row r="4685">
          <cell r="A4685" t="str">
            <v/>
          </cell>
          <cell r="W4685" t="str">
            <v/>
          </cell>
        </row>
        <row r="4686">
          <cell r="A4686" t="str">
            <v/>
          </cell>
          <cell r="W4686" t="str">
            <v/>
          </cell>
        </row>
        <row r="4687">
          <cell r="A4687" t="str">
            <v/>
          </cell>
          <cell r="W4687" t="str">
            <v/>
          </cell>
        </row>
        <row r="4688">
          <cell r="A4688" t="str">
            <v/>
          </cell>
          <cell r="W4688" t="str">
            <v/>
          </cell>
        </row>
        <row r="4689">
          <cell r="A4689" t="str">
            <v/>
          </cell>
          <cell r="W4689" t="str">
            <v/>
          </cell>
        </row>
        <row r="4690">
          <cell r="A4690" t="str">
            <v/>
          </cell>
          <cell r="W4690" t="str">
            <v/>
          </cell>
        </row>
        <row r="4691">
          <cell r="A4691" t="str">
            <v/>
          </cell>
          <cell r="W4691" t="str">
            <v/>
          </cell>
        </row>
        <row r="4692">
          <cell r="A4692" t="str">
            <v/>
          </cell>
          <cell r="W4692" t="str">
            <v/>
          </cell>
        </row>
        <row r="4693">
          <cell r="A4693" t="str">
            <v/>
          </cell>
          <cell r="W4693" t="str">
            <v/>
          </cell>
        </row>
        <row r="4694">
          <cell r="A4694" t="str">
            <v/>
          </cell>
          <cell r="W4694" t="str">
            <v/>
          </cell>
        </row>
        <row r="4695">
          <cell r="A4695" t="str">
            <v/>
          </cell>
          <cell r="W4695" t="str">
            <v/>
          </cell>
        </row>
        <row r="4696">
          <cell r="A4696" t="str">
            <v/>
          </cell>
          <cell r="W4696" t="str">
            <v/>
          </cell>
        </row>
        <row r="4697">
          <cell r="A4697" t="str">
            <v/>
          </cell>
          <cell r="W4697" t="str">
            <v/>
          </cell>
        </row>
        <row r="4698">
          <cell r="A4698" t="str">
            <v/>
          </cell>
          <cell r="W4698" t="str">
            <v/>
          </cell>
        </row>
        <row r="4699">
          <cell r="A4699" t="str">
            <v/>
          </cell>
          <cell r="W4699" t="str">
            <v/>
          </cell>
        </row>
        <row r="4700">
          <cell r="A4700" t="str">
            <v/>
          </cell>
          <cell r="W4700" t="str">
            <v/>
          </cell>
        </row>
        <row r="4701">
          <cell r="A4701" t="str">
            <v/>
          </cell>
          <cell r="W4701" t="str">
            <v/>
          </cell>
        </row>
        <row r="4702">
          <cell r="A4702" t="str">
            <v/>
          </cell>
          <cell r="W4702" t="str">
            <v/>
          </cell>
        </row>
        <row r="4703">
          <cell r="A4703" t="str">
            <v/>
          </cell>
          <cell r="W4703" t="str">
            <v/>
          </cell>
        </row>
        <row r="4704">
          <cell r="A4704" t="str">
            <v/>
          </cell>
          <cell r="W4704" t="str">
            <v/>
          </cell>
        </row>
        <row r="4705">
          <cell r="A4705" t="str">
            <v/>
          </cell>
          <cell r="W4705" t="str">
            <v/>
          </cell>
        </row>
        <row r="4706">
          <cell r="A4706" t="str">
            <v/>
          </cell>
          <cell r="W4706" t="str">
            <v/>
          </cell>
        </row>
        <row r="4707">
          <cell r="A4707" t="str">
            <v/>
          </cell>
          <cell r="W4707" t="str">
            <v/>
          </cell>
        </row>
        <row r="4708">
          <cell r="A4708" t="str">
            <v/>
          </cell>
          <cell r="W4708" t="str">
            <v/>
          </cell>
        </row>
        <row r="4709">
          <cell r="A4709" t="str">
            <v/>
          </cell>
          <cell r="W4709" t="str">
            <v/>
          </cell>
        </row>
        <row r="4710">
          <cell r="A4710" t="str">
            <v/>
          </cell>
          <cell r="W4710" t="str">
            <v/>
          </cell>
        </row>
        <row r="4711">
          <cell r="A4711" t="str">
            <v/>
          </cell>
          <cell r="W4711" t="str">
            <v/>
          </cell>
        </row>
        <row r="4712">
          <cell r="A4712" t="str">
            <v/>
          </cell>
          <cell r="W4712" t="str">
            <v/>
          </cell>
        </row>
        <row r="4713">
          <cell r="A4713" t="str">
            <v/>
          </cell>
          <cell r="W4713" t="str">
            <v/>
          </cell>
        </row>
        <row r="4714">
          <cell r="A4714" t="str">
            <v/>
          </cell>
          <cell r="W4714" t="str">
            <v/>
          </cell>
        </row>
        <row r="4715">
          <cell r="A4715" t="str">
            <v/>
          </cell>
          <cell r="W4715" t="str">
            <v/>
          </cell>
        </row>
        <row r="4716">
          <cell r="A4716" t="str">
            <v/>
          </cell>
          <cell r="W4716" t="str">
            <v/>
          </cell>
        </row>
        <row r="4717">
          <cell r="A4717" t="str">
            <v/>
          </cell>
          <cell r="W4717" t="str">
            <v/>
          </cell>
        </row>
        <row r="4718">
          <cell r="A4718" t="str">
            <v/>
          </cell>
          <cell r="W4718" t="str">
            <v/>
          </cell>
        </row>
        <row r="4719">
          <cell r="A4719" t="str">
            <v/>
          </cell>
          <cell r="W4719" t="str">
            <v/>
          </cell>
        </row>
        <row r="4720">
          <cell r="A4720" t="str">
            <v/>
          </cell>
          <cell r="W4720" t="str">
            <v/>
          </cell>
        </row>
        <row r="4721">
          <cell r="A4721" t="str">
            <v/>
          </cell>
          <cell r="W4721" t="str">
            <v/>
          </cell>
        </row>
        <row r="4722">
          <cell r="A4722" t="str">
            <v/>
          </cell>
          <cell r="W4722" t="str">
            <v/>
          </cell>
        </row>
        <row r="4723">
          <cell r="A4723" t="str">
            <v/>
          </cell>
          <cell r="W4723" t="str">
            <v/>
          </cell>
        </row>
        <row r="4724">
          <cell r="A4724" t="str">
            <v/>
          </cell>
          <cell r="W4724" t="str">
            <v/>
          </cell>
        </row>
        <row r="4725">
          <cell r="A4725" t="str">
            <v/>
          </cell>
          <cell r="W4725" t="str">
            <v/>
          </cell>
        </row>
        <row r="4726">
          <cell r="A4726" t="str">
            <v/>
          </cell>
          <cell r="W4726" t="str">
            <v/>
          </cell>
        </row>
        <row r="4727">
          <cell r="A4727" t="str">
            <v/>
          </cell>
          <cell r="W4727" t="str">
            <v/>
          </cell>
        </row>
        <row r="4728">
          <cell r="A4728" t="str">
            <v/>
          </cell>
          <cell r="W4728" t="str">
            <v/>
          </cell>
        </row>
        <row r="4729">
          <cell r="A4729" t="str">
            <v/>
          </cell>
          <cell r="W4729" t="str">
            <v/>
          </cell>
        </row>
        <row r="4730">
          <cell r="A4730" t="str">
            <v/>
          </cell>
          <cell r="W4730" t="str">
            <v/>
          </cell>
        </row>
        <row r="4731">
          <cell r="A4731" t="str">
            <v/>
          </cell>
          <cell r="W4731" t="str">
            <v/>
          </cell>
        </row>
        <row r="4732">
          <cell r="A4732" t="str">
            <v/>
          </cell>
          <cell r="W4732" t="str">
            <v/>
          </cell>
        </row>
        <row r="4733">
          <cell r="A4733" t="str">
            <v/>
          </cell>
          <cell r="W4733" t="str">
            <v/>
          </cell>
        </row>
        <row r="4734">
          <cell r="A4734" t="str">
            <v/>
          </cell>
          <cell r="W4734" t="str">
            <v/>
          </cell>
        </row>
        <row r="4735">
          <cell r="A4735" t="str">
            <v/>
          </cell>
          <cell r="W4735" t="str">
            <v/>
          </cell>
        </row>
        <row r="4736">
          <cell r="A4736" t="str">
            <v/>
          </cell>
          <cell r="W4736" t="str">
            <v/>
          </cell>
        </row>
        <row r="4737">
          <cell r="A4737" t="str">
            <v/>
          </cell>
          <cell r="W4737" t="str">
            <v/>
          </cell>
        </row>
        <row r="4738">
          <cell r="A4738" t="str">
            <v/>
          </cell>
          <cell r="W4738" t="str">
            <v/>
          </cell>
        </row>
        <row r="4739">
          <cell r="A4739" t="str">
            <v/>
          </cell>
          <cell r="W4739" t="str">
            <v/>
          </cell>
        </row>
        <row r="4740">
          <cell r="A4740" t="str">
            <v/>
          </cell>
          <cell r="W4740" t="str">
            <v/>
          </cell>
        </row>
        <row r="4741">
          <cell r="A4741" t="str">
            <v/>
          </cell>
          <cell r="W4741" t="str">
            <v/>
          </cell>
        </row>
        <row r="4742">
          <cell r="A4742" t="str">
            <v/>
          </cell>
          <cell r="W4742" t="str">
            <v/>
          </cell>
        </row>
        <row r="4743">
          <cell r="A4743" t="str">
            <v/>
          </cell>
          <cell r="W4743" t="str">
            <v/>
          </cell>
        </row>
        <row r="4744">
          <cell r="A4744" t="str">
            <v/>
          </cell>
          <cell r="W4744" t="str">
            <v/>
          </cell>
        </row>
        <row r="4745">
          <cell r="A4745" t="str">
            <v/>
          </cell>
          <cell r="W4745" t="str">
            <v/>
          </cell>
        </row>
        <row r="4746">
          <cell r="A4746" t="str">
            <v/>
          </cell>
          <cell r="W4746" t="str">
            <v/>
          </cell>
        </row>
        <row r="4747">
          <cell r="A4747" t="str">
            <v/>
          </cell>
          <cell r="W4747" t="str">
            <v/>
          </cell>
        </row>
        <row r="4748">
          <cell r="A4748" t="str">
            <v/>
          </cell>
          <cell r="W4748" t="str">
            <v/>
          </cell>
        </row>
        <row r="4749">
          <cell r="A4749" t="str">
            <v/>
          </cell>
          <cell r="W4749" t="str">
            <v/>
          </cell>
        </row>
        <row r="4750">
          <cell r="A4750" t="str">
            <v/>
          </cell>
          <cell r="W4750" t="str">
            <v/>
          </cell>
        </row>
        <row r="4751">
          <cell r="A4751" t="str">
            <v/>
          </cell>
          <cell r="W4751" t="str">
            <v/>
          </cell>
        </row>
        <row r="4752">
          <cell r="A4752" t="str">
            <v/>
          </cell>
          <cell r="W4752" t="str">
            <v/>
          </cell>
        </row>
        <row r="4753">
          <cell r="A4753" t="str">
            <v/>
          </cell>
          <cell r="W4753" t="str">
            <v/>
          </cell>
        </row>
        <row r="4754">
          <cell r="A4754" t="str">
            <v/>
          </cell>
          <cell r="W4754" t="str">
            <v/>
          </cell>
        </row>
        <row r="4755">
          <cell r="A4755" t="str">
            <v/>
          </cell>
          <cell r="W4755" t="str">
            <v/>
          </cell>
        </row>
        <row r="4756">
          <cell r="A4756" t="str">
            <v/>
          </cell>
          <cell r="W4756" t="str">
            <v/>
          </cell>
        </row>
        <row r="4757">
          <cell r="A4757" t="str">
            <v/>
          </cell>
          <cell r="W4757" t="str">
            <v/>
          </cell>
        </row>
        <row r="4758">
          <cell r="A4758" t="str">
            <v/>
          </cell>
          <cell r="W4758" t="str">
            <v/>
          </cell>
        </row>
        <row r="4759">
          <cell r="A4759" t="str">
            <v/>
          </cell>
          <cell r="W4759" t="str">
            <v/>
          </cell>
        </row>
        <row r="4760">
          <cell r="A4760" t="str">
            <v/>
          </cell>
          <cell r="W4760" t="str">
            <v/>
          </cell>
        </row>
        <row r="4761">
          <cell r="A4761" t="str">
            <v/>
          </cell>
          <cell r="W4761" t="str">
            <v/>
          </cell>
        </row>
        <row r="4762">
          <cell r="A4762" t="str">
            <v/>
          </cell>
          <cell r="W4762" t="str">
            <v/>
          </cell>
        </row>
        <row r="4763">
          <cell r="A4763" t="str">
            <v/>
          </cell>
          <cell r="W4763" t="str">
            <v/>
          </cell>
        </row>
        <row r="4764">
          <cell r="A4764" t="str">
            <v/>
          </cell>
          <cell r="W4764" t="str">
            <v/>
          </cell>
        </row>
        <row r="4765">
          <cell r="A4765" t="str">
            <v/>
          </cell>
          <cell r="W4765" t="str">
            <v/>
          </cell>
        </row>
        <row r="4766">
          <cell r="A4766" t="str">
            <v/>
          </cell>
          <cell r="W4766" t="str">
            <v/>
          </cell>
        </row>
        <row r="4767">
          <cell r="A4767" t="str">
            <v/>
          </cell>
          <cell r="W4767" t="str">
            <v/>
          </cell>
        </row>
        <row r="4768">
          <cell r="A4768" t="str">
            <v/>
          </cell>
          <cell r="W4768" t="str">
            <v/>
          </cell>
        </row>
        <row r="4769">
          <cell r="A4769" t="str">
            <v/>
          </cell>
          <cell r="W4769" t="str">
            <v/>
          </cell>
        </row>
        <row r="4770">
          <cell r="A4770" t="str">
            <v/>
          </cell>
          <cell r="W4770" t="str">
            <v/>
          </cell>
        </row>
        <row r="4771">
          <cell r="A4771" t="str">
            <v/>
          </cell>
          <cell r="W4771" t="str">
            <v/>
          </cell>
        </row>
        <row r="4772">
          <cell r="A4772" t="str">
            <v/>
          </cell>
          <cell r="W4772" t="str">
            <v/>
          </cell>
        </row>
        <row r="4773">
          <cell r="A4773" t="str">
            <v/>
          </cell>
          <cell r="W4773" t="str">
            <v/>
          </cell>
        </row>
        <row r="4774">
          <cell r="A4774" t="str">
            <v/>
          </cell>
          <cell r="W4774" t="str">
            <v/>
          </cell>
        </row>
        <row r="4775">
          <cell r="A4775" t="str">
            <v/>
          </cell>
          <cell r="W4775" t="str">
            <v/>
          </cell>
        </row>
        <row r="4776">
          <cell r="A4776" t="str">
            <v/>
          </cell>
          <cell r="W4776" t="str">
            <v/>
          </cell>
        </row>
        <row r="4777">
          <cell r="A4777" t="str">
            <v/>
          </cell>
          <cell r="W4777" t="str">
            <v/>
          </cell>
        </row>
        <row r="4778">
          <cell r="A4778" t="str">
            <v/>
          </cell>
          <cell r="W4778" t="str">
            <v/>
          </cell>
        </row>
        <row r="4779">
          <cell r="A4779" t="str">
            <v/>
          </cell>
          <cell r="W4779" t="str">
            <v/>
          </cell>
        </row>
        <row r="4780">
          <cell r="A4780" t="str">
            <v/>
          </cell>
          <cell r="W4780" t="str">
            <v/>
          </cell>
        </row>
        <row r="4781">
          <cell r="A4781" t="str">
            <v/>
          </cell>
          <cell r="W4781" t="str">
            <v/>
          </cell>
        </row>
        <row r="4782">
          <cell r="A4782" t="str">
            <v/>
          </cell>
          <cell r="W4782" t="str">
            <v/>
          </cell>
        </row>
        <row r="4783">
          <cell r="A4783" t="str">
            <v/>
          </cell>
          <cell r="W4783" t="str">
            <v/>
          </cell>
        </row>
        <row r="4784">
          <cell r="A4784" t="str">
            <v/>
          </cell>
          <cell r="W4784" t="str">
            <v/>
          </cell>
        </row>
        <row r="4785">
          <cell r="A4785" t="str">
            <v/>
          </cell>
          <cell r="W4785" t="str">
            <v/>
          </cell>
        </row>
        <row r="4786">
          <cell r="A4786" t="str">
            <v/>
          </cell>
          <cell r="W4786" t="str">
            <v/>
          </cell>
        </row>
        <row r="4787">
          <cell r="A4787" t="str">
            <v/>
          </cell>
          <cell r="W4787" t="str">
            <v/>
          </cell>
        </row>
        <row r="4788">
          <cell r="A4788" t="str">
            <v/>
          </cell>
          <cell r="W4788" t="str">
            <v/>
          </cell>
        </row>
        <row r="4789">
          <cell r="A4789" t="str">
            <v/>
          </cell>
          <cell r="W4789" t="str">
            <v/>
          </cell>
        </row>
        <row r="4790">
          <cell r="A4790" t="str">
            <v/>
          </cell>
          <cell r="W4790" t="str">
            <v/>
          </cell>
        </row>
        <row r="4791">
          <cell r="A4791" t="str">
            <v/>
          </cell>
          <cell r="W4791" t="str">
            <v/>
          </cell>
        </row>
        <row r="4792">
          <cell r="A4792" t="str">
            <v/>
          </cell>
          <cell r="W4792" t="str">
            <v/>
          </cell>
        </row>
        <row r="4793">
          <cell r="A4793" t="str">
            <v/>
          </cell>
          <cell r="W4793" t="str">
            <v/>
          </cell>
        </row>
        <row r="4794">
          <cell r="A4794" t="str">
            <v/>
          </cell>
          <cell r="W4794" t="str">
            <v/>
          </cell>
        </row>
        <row r="4795">
          <cell r="A4795" t="str">
            <v/>
          </cell>
          <cell r="W4795" t="str">
            <v/>
          </cell>
        </row>
        <row r="4796">
          <cell r="A4796" t="str">
            <v/>
          </cell>
          <cell r="W4796" t="str">
            <v/>
          </cell>
        </row>
        <row r="4797">
          <cell r="A4797" t="str">
            <v/>
          </cell>
          <cell r="W4797" t="str">
            <v/>
          </cell>
        </row>
        <row r="4798">
          <cell r="A4798" t="str">
            <v/>
          </cell>
          <cell r="W4798" t="str">
            <v/>
          </cell>
        </row>
        <row r="4799">
          <cell r="A4799" t="str">
            <v/>
          </cell>
          <cell r="W4799" t="str">
            <v/>
          </cell>
        </row>
        <row r="4800">
          <cell r="A4800" t="str">
            <v/>
          </cell>
          <cell r="W4800" t="str">
            <v/>
          </cell>
        </row>
        <row r="4801">
          <cell r="A4801" t="str">
            <v/>
          </cell>
          <cell r="W4801" t="str">
            <v/>
          </cell>
        </row>
        <row r="4802">
          <cell r="A4802" t="str">
            <v/>
          </cell>
          <cell r="W4802" t="str">
            <v/>
          </cell>
        </row>
        <row r="4803">
          <cell r="A4803" t="str">
            <v/>
          </cell>
          <cell r="W4803" t="str">
            <v/>
          </cell>
        </row>
        <row r="4804">
          <cell r="A4804" t="str">
            <v/>
          </cell>
          <cell r="W4804" t="str">
            <v/>
          </cell>
        </row>
        <row r="4805">
          <cell r="A4805" t="str">
            <v/>
          </cell>
          <cell r="W4805" t="str">
            <v/>
          </cell>
        </row>
        <row r="4806">
          <cell r="A4806" t="str">
            <v/>
          </cell>
          <cell r="W4806" t="str">
            <v/>
          </cell>
        </row>
        <row r="4807">
          <cell r="A4807" t="str">
            <v/>
          </cell>
          <cell r="W4807" t="str">
            <v/>
          </cell>
        </row>
        <row r="4808">
          <cell r="A4808" t="str">
            <v/>
          </cell>
          <cell r="W4808" t="str">
            <v/>
          </cell>
        </row>
        <row r="4809">
          <cell r="A4809" t="str">
            <v/>
          </cell>
          <cell r="W4809" t="str">
            <v/>
          </cell>
        </row>
        <row r="4810">
          <cell r="A4810" t="str">
            <v/>
          </cell>
          <cell r="W4810" t="str">
            <v/>
          </cell>
        </row>
        <row r="4811">
          <cell r="A4811" t="str">
            <v/>
          </cell>
          <cell r="W4811" t="str">
            <v/>
          </cell>
        </row>
        <row r="4812">
          <cell r="A4812" t="str">
            <v/>
          </cell>
          <cell r="W4812" t="str">
            <v/>
          </cell>
        </row>
        <row r="4813">
          <cell r="A4813" t="str">
            <v/>
          </cell>
          <cell r="W4813" t="str">
            <v/>
          </cell>
        </row>
        <row r="4814">
          <cell r="A4814" t="str">
            <v/>
          </cell>
          <cell r="W4814" t="str">
            <v/>
          </cell>
        </row>
        <row r="4815">
          <cell r="A4815" t="str">
            <v/>
          </cell>
          <cell r="W4815" t="str">
            <v/>
          </cell>
        </row>
        <row r="4816">
          <cell r="A4816" t="str">
            <v/>
          </cell>
          <cell r="W4816" t="str">
            <v/>
          </cell>
        </row>
        <row r="4817">
          <cell r="A4817" t="str">
            <v/>
          </cell>
          <cell r="W4817" t="str">
            <v/>
          </cell>
        </row>
        <row r="4818">
          <cell r="A4818" t="str">
            <v/>
          </cell>
          <cell r="W4818" t="str">
            <v/>
          </cell>
        </row>
        <row r="4819">
          <cell r="A4819" t="str">
            <v/>
          </cell>
          <cell r="W4819" t="str">
            <v/>
          </cell>
        </row>
        <row r="4820">
          <cell r="A4820" t="str">
            <v/>
          </cell>
          <cell r="W4820" t="str">
            <v/>
          </cell>
        </row>
        <row r="4821">
          <cell r="A4821" t="str">
            <v/>
          </cell>
          <cell r="W4821" t="str">
            <v/>
          </cell>
        </row>
        <row r="4822">
          <cell r="A4822" t="str">
            <v/>
          </cell>
          <cell r="W4822" t="str">
            <v/>
          </cell>
        </row>
        <row r="4823">
          <cell r="A4823" t="str">
            <v/>
          </cell>
          <cell r="W4823" t="str">
            <v/>
          </cell>
        </row>
        <row r="4824">
          <cell r="A4824" t="str">
            <v/>
          </cell>
          <cell r="W4824" t="str">
            <v/>
          </cell>
        </row>
        <row r="4825">
          <cell r="A4825" t="str">
            <v/>
          </cell>
          <cell r="W4825" t="str">
            <v/>
          </cell>
        </row>
        <row r="4826">
          <cell r="A4826" t="str">
            <v/>
          </cell>
          <cell r="W4826" t="str">
            <v/>
          </cell>
        </row>
        <row r="4827">
          <cell r="A4827" t="str">
            <v/>
          </cell>
          <cell r="W4827" t="str">
            <v/>
          </cell>
        </row>
        <row r="4828">
          <cell r="A4828" t="str">
            <v/>
          </cell>
          <cell r="W4828" t="str">
            <v/>
          </cell>
        </row>
        <row r="4829">
          <cell r="A4829" t="str">
            <v/>
          </cell>
          <cell r="W4829" t="str">
            <v/>
          </cell>
        </row>
        <row r="4830">
          <cell r="A4830" t="str">
            <v/>
          </cell>
          <cell r="W4830" t="str">
            <v/>
          </cell>
        </row>
        <row r="4831">
          <cell r="A4831" t="str">
            <v/>
          </cell>
          <cell r="W4831" t="str">
            <v/>
          </cell>
        </row>
        <row r="4832">
          <cell r="A4832" t="str">
            <v/>
          </cell>
          <cell r="W4832" t="str">
            <v/>
          </cell>
        </row>
        <row r="4833">
          <cell r="A4833" t="str">
            <v/>
          </cell>
          <cell r="W4833" t="str">
            <v/>
          </cell>
        </row>
        <row r="4834">
          <cell r="A4834" t="str">
            <v/>
          </cell>
          <cell r="W4834" t="str">
            <v/>
          </cell>
        </row>
        <row r="4835">
          <cell r="A4835" t="str">
            <v/>
          </cell>
          <cell r="W4835" t="str">
            <v/>
          </cell>
        </row>
        <row r="4836">
          <cell r="A4836" t="str">
            <v/>
          </cell>
          <cell r="W4836" t="str">
            <v/>
          </cell>
        </row>
        <row r="4837">
          <cell r="A4837" t="str">
            <v/>
          </cell>
          <cell r="W4837" t="str">
            <v/>
          </cell>
        </row>
        <row r="4838">
          <cell r="A4838" t="str">
            <v/>
          </cell>
          <cell r="W4838" t="str">
            <v/>
          </cell>
        </row>
        <row r="4839">
          <cell r="A4839" t="str">
            <v/>
          </cell>
          <cell r="W4839" t="str">
            <v/>
          </cell>
        </row>
        <row r="4840">
          <cell r="A4840" t="str">
            <v/>
          </cell>
          <cell r="W4840" t="str">
            <v/>
          </cell>
        </row>
        <row r="4841">
          <cell r="A4841" t="str">
            <v/>
          </cell>
          <cell r="W4841" t="str">
            <v/>
          </cell>
        </row>
        <row r="4842">
          <cell r="A4842" t="str">
            <v/>
          </cell>
          <cell r="W4842" t="str">
            <v/>
          </cell>
        </row>
        <row r="4843">
          <cell r="A4843" t="str">
            <v/>
          </cell>
          <cell r="W4843" t="str">
            <v/>
          </cell>
        </row>
        <row r="4844">
          <cell r="A4844" t="str">
            <v/>
          </cell>
          <cell r="W4844" t="str">
            <v/>
          </cell>
        </row>
        <row r="4845">
          <cell r="A4845" t="str">
            <v/>
          </cell>
          <cell r="W4845" t="str">
            <v/>
          </cell>
        </row>
        <row r="4846">
          <cell r="A4846" t="str">
            <v/>
          </cell>
          <cell r="W4846" t="str">
            <v/>
          </cell>
        </row>
        <row r="4847">
          <cell r="A4847" t="str">
            <v/>
          </cell>
          <cell r="W4847" t="str">
            <v/>
          </cell>
        </row>
        <row r="4848">
          <cell r="A4848" t="str">
            <v/>
          </cell>
          <cell r="W4848" t="str">
            <v/>
          </cell>
        </row>
        <row r="4849">
          <cell r="A4849" t="str">
            <v/>
          </cell>
          <cell r="W4849" t="str">
            <v/>
          </cell>
        </row>
        <row r="4850">
          <cell r="A4850" t="str">
            <v/>
          </cell>
          <cell r="W4850" t="str">
            <v/>
          </cell>
        </row>
        <row r="4851">
          <cell r="A4851" t="str">
            <v/>
          </cell>
          <cell r="W4851" t="str">
            <v/>
          </cell>
        </row>
        <row r="4852">
          <cell r="A4852" t="str">
            <v/>
          </cell>
          <cell r="W4852" t="str">
            <v/>
          </cell>
        </row>
        <row r="4853">
          <cell r="A4853" t="str">
            <v/>
          </cell>
          <cell r="W4853" t="str">
            <v/>
          </cell>
        </row>
        <row r="4854">
          <cell r="A4854" t="str">
            <v/>
          </cell>
          <cell r="W4854" t="str">
            <v/>
          </cell>
        </row>
        <row r="4855">
          <cell r="A4855" t="str">
            <v/>
          </cell>
          <cell r="W4855" t="str">
            <v/>
          </cell>
        </row>
        <row r="4856">
          <cell r="A4856" t="str">
            <v/>
          </cell>
          <cell r="W4856" t="str">
            <v/>
          </cell>
        </row>
        <row r="4857">
          <cell r="A4857" t="str">
            <v/>
          </cell>
          <cell r="W4857" t="str">
            <v/>
          </cell>
        </row>
        <row r="4858">
          <cell r="A4858" t="str">
            <v/>
          </cell>
          <cell r="W4858" t="str">
            <v/>
          </cell>
        </row>
        <row r="4859">
          <cell r="A4859" t="str">
            <v/>
          </cell>
          <cell r="W4859" t="str">
            <v/>
          </cell>
        </row>
        <row r="4860">
          <cell r="A4860" t="str">
            <v/>
          </cell>
          <cell r="W4860" t="str">
            <v/>
          </cell>
        </row>
        <row r="4861">
          <cell r="A4861" t="str">
            <v/>
          </cell>
          <cell r="W4861" t="str">
            <v/>
          </cell>
        </row>
        <row r="4862">
          <cell r="A4862" t="str">
            <v/>
          </cell>
          <cell r="W4862" t="str">
            <v/>
          </cell>
        </row>
        <row r="4863">
          <cell r="A4863" t="str">
            <v/>
          </cell>
          <cell r="W4863" t="str">
            <v/>
          </cell>
        </row>
        <row r="4864">
          <cell r="A4864" t="str">
            <v/>
          </cell>
          <cell r="W4864" t="str">
            <v/>
          </cell>
        </row>
        <row r="4865">
          <cell r="A4865" t="str">
            <v/>
          </cell>
          <cell r="W4865" t="str">
            <v/>
          </cell>
        </row>
        <row r="4866">
          <cell r="A4866" t="str">
            <v/>
          </cell>
          <cell r="W4866" t="str">
            <v/>
          </cell>
        </row>
        <row r="4867">
          <cell r="A4867" t="str">
            <v/>
          </cell>
          <cell r="W4867" t="str">
            <v/>
          </cell>
        </row>
        <row r="4868">
          <cell r="A4868" t="str">
            <v/>
          </cell>
          <cell r="W4868" t="str">
            <v/>
          </cell>
        </row>
        <row r="4869">
          <cell r="A4869" t="str">
            <v/>
          </cell>
          <cell r="W4869" t="str">
            <v/>
          </cell>
        </row>
        <row r="4870">
          <cell r="A4870" t="str">
            <v/>
          </cell>
          <cell r="W4870" t="str">
            <v/>
          </cell>
        </row>
        <row r="4871">
          <cell r="A4871" t="str">
            <v/>
          </cell>
          <cell r="W4871" t="str">
            <v/>
          </cell>
        </row>
        <row r="4872">
          <cell r="A4872" t="str">
            <v/>
          </cell>
          <cell r="W4872" t="str">
            <v/>
          </cell>
        </row>
        <row r="4873">
          <cell r="A4873" t="str">
            <v/>
          </cell>
          <cell r="W4873" t="str">
            <v/>
          </cell>
        </row>
        <row r="4874">
          <cell r="A4874" t="str">
            <v/>
          </cell>
          <cell r="W4874" t="str">
            <v/>
          </cell>
        </row>
        <row r="4875">
          <cell r="A4875" t="str">
            <v/>
          </cell>
          <cell r="W4875" t="str">
            <v/>
          </cell>
        </row>
        <row r="4876">
          <cell r="A4876" t="str">
            <v/>
          </cell>
          <cell r="W4876" t="str">
            <v/>
          </cell>
        </row>
        <row r="4877">
          <cell r="A4877" t="str">
            <v/>
          </cell>
          <cell r="W4877" t="str">
            <v/>
          </cell>
        </row>
        <row r="4878">
          <cell r="A4878" t="str">
            <v/>
          </cell>
          <cell r="W4878" t="str">
            <v/>
          </cell>
        </row>
        <row r="4879">
          <cell r="A4879" t="str">
            <v/>
          </cell>
          <cell r="W4879" t="str">
            <v/>
          </cell>
        </row>
        <row r="4880">
          <cell r="A4880" t="str">
            <v/>
          </cell>
          <cell r="W4880" t="str">
            <v/>
          </cell>
        </row>
        <row r="4881">
          <cell r="A4881" t="str">
            <v/>
          </cell>
          <cell r="W4881" t="str">
            <v/>
          </cell>
        </row>
        <row r="4882">
          <cell r="A4882" t="str">
            <v/>
          </cell>
          <cell r="W4882" t="str">
            <v/>
          </cell>
        </row>
        <row r="4883">
          <cell r="A4883" t="str">
            <v/>
          </cell>
          <cell r="W4883" t="str">
            <v/>
          </cell>
        </row>
        <row r="4884">
          <cell r="A4884" t="str">
            <v/>
          </cell>
          <cell r="W4884" t="str">
            <v/>
          </cell>
        </row>
        <row r="4885">
          <cell r="A4885" t="str">
            <v/>
          </cell>
          <cell r="W4885" t="str">
            <v/>
          </cell>
        </row>
        <row r="4886">
          <cell r="A4886" t="str">
            <v/>
          </cell>
          <cell r="W4886" t="str">
            <v/>
          </cell>
        </row>
        <row r="4887">
          <cell r="A4887" t="str">
            <v/>
          </cell>
          <cell r="W4887" t="str">
            <v/>
          </cell>
        </row>
        <row r="4888">
          <cell r="A4888" t="str">
            <v/>
          </cell>
          <cell r="W4888" t="str">
            <v/>
          </cell>
        </row>
        <row r="4889">
          <cell r="A4889" t="str">
            <v/>
          </cell>
          <cell r="W4889" t="str">
            <v/>
          </cell>
        </row>
        <row r="4890">
          <cell r="A4890" t="str">
            <v/>
          </cell>
          <cell r="W4890" t="str">
            <v/>
          </cell>
        </row>
        <row r="4891">
          <cell r="A4891" t="str">
            <v/>
          </cell>
          <cell r="W4891" t="str">
            <v/>
          </cell>
        </row>
        <row r="4892">
          <cell r="A4892" t="str">
            <v/>
          </cell>
          <cell r="W4892" t="str">
            <v/>
          </cell>
        </row>
        <row r="4893">
          <cell r="A4893" t="str">
            <v/>
          </cell>
          <cell r="W4893" t="str">
            <v/>
          </cell>
        </row>
        <row r="4894">
          <cell r="A4894" t="str">
            <v/>
          </cell>
          <cell r="W4894" t="str">
            <v/>
          </cell>
        </row>
        <row r="4895">
          <cell r="A4895" t="str">
            <v/>
          </cell>
          <cell r="W4895" t="str">
            <v/>
          </cell>
        </row>
        <row r="4896">
          <cell r="A4896" t="str">
            <v/>
          </cell>
          <cell r="W4896" t="str">
            <v/>
          </cell>
        </row>
        <row r="4897">
          <cell r="A4897" t="str">
            <v/>
          </cell>
          <cell r="W4897" t="str">
            <v/>
          </cell>
        </row>
        <row r="4898">
          <cell r="A4898" t="str">
            <v/>
          </cell>
          <cell r="W4898" t="str">
            <v/>
          </cell>
        </row>
        <row r="4899">
          <cell r="A4899" t="str">
            <v/>
          </cell>
          <cell r="W4899" t="str">
            <v/>
          </cell>
        </row>
        <row r="4900">
          <cell r="A4900" t="str">
            <v/>
          </cell>
          <cell r="W4900" t="str">
            <v/>
          </cell>
        </row>
        <row r="4901">
          <cell r="A4901" t="str">
            <v/>
          </cell>
          <cell r="W4901" t="str">
            <v/>
          </cell>
        </row>
        <row r="4902">
          <cell r="A4902" t="str">
            <v/>
          </cell>
          <cell r="W4902" t="str">
            <v/>
          </cell>
        </row>
        <row r="4903">
          <cell r="A4903" t="str">
            <v/>
          </cell>
          <cell r="W4903" t="str">
            <v/>
          </cell>
        </row>
        <row r="4904">
          <cell r="A4904" t="str">
            <v/>
          </cell>
          <cell r="W4904" t="str">
            <v/>
          </cell>
        </row>
        <row r="4905">
          <cell r="A4905" t="str">
            <v/>
          </cell>
          <cell r="W4905" t="str">
            <v/>
          </cell>
        </row>
        <row r="4906">
          <cell r="A4906" t="str">
            <v/>
          </cell>
          <cell r="W4906" t="str">
            <v/>
          </cell>
        </row>
        <row r="4907">
          <cell r="A4907" t="str">
            <v/>
          </cell>
          <cell r="W4907" t="str">
            <v/>
          </cell>
        </row>
        <row r="4908">
          <cell r="A4908" t="str">
            <v/>
          </cell>
          <cell r="W4908" t="str">
            <v/>
          </cell>
        </row>
        <row r="4909">
          <cell r="A4909" t="str">
            <v/>
          </cell>
          <cell r="W4909" t="str">
            <v/>
          </cell>
        </row>
        <row r="4910">
          <cell r="A4910" t="str">
            <v/>
          </cell>
          <cell r="W4910" t="str">
            <v/>
          </cell>
        </row>
        <row r="4911">
          <cell r="A4911" t="str">
            <v/>
          </cell>
          <cell r="W4911" t="str">
            <v/>
          </cell>
        </row>
        <row r="4912">
          <cell r="A4912" t="str">
            <v/>
          </cell>
          <cell r="W4912" t="str">
            <v/>
          </cell>
        </row>
        <row r="4913">
          <cell r="A4913" t="str">
            <v/>
          </cell>
          <cell r="W4913" t="str">
            <v/>
          </cell>
        </row>
        <row r="4914">
          <cell r="A4914" t="str">
            <v/>
          </cell>
          <cell r="W4914" t="str">
            <v/>
          </cell>
        </row>
        <row r="4915">
          <cell r="A4915" t="str">
            <v/>
          </cell>
          <cell r="W4915" t="str">
            <v/>
          </cell>
        </row>
        <row r="4916">
          <cell r="A4916" t="str">
            <v/>
          </cell>
          <cell r="W4916" t="str">
            <v/>
          </cell>
        </row>
        <row r="4917">
          <cell r="A4917" t="str">
            <v/>
          </cell>
          <cell r="W4917" t="str">
            <v/>
          </cell>
        </row>
        <row r="4918">
          <cell r="A4918" t="str">
            <v/>
          </cell>
          <cell r="W4918" t="str">
            <v/>
          </cell>
        </row>
        <row r="4919">
          <cell r="A4919" t="str">
            <v/>
          </cell>
          <cell r="W4919" t="str">
            <v/>
          </cell>
        </row>
        <row r="4920">
          <cell r="A4920" t="str">
            <v/>
          </cell>
          <cell r="W4920" t="str">
            <v/>
          </cell>
        </row>
        <row r="4921">
          <cell r="A4921" t="str">
            <v/>
          </cell>
          <cell r="W4921" t="str">
            <v/>
          </cell>
        </row>
        <row r="4922">
          <cell r="A4922" t="str">
            <v/>
          </cell>
          <cell r="W4922" t="str">
            <v/>
          </cell>
        </row>
        <row r="4923">
          <cell r="A4923" t="str">
            <v/>
          </cell>
          <cell r="W4923" t="str">
            <v/>
          </cell>
        </row>
        <row r="4924">
          <cell r="A4924" t="str">
            <v/>
          </cell>
          <cell r="W4924" t="str">
            <v/>
          </cell>
        </row>
        <row r="4925">
          <cell r="A4925" t="str">
            <v/>
          </cell>
          <cell r="W4925" t="str">
            <v/>
          </cell>
        </row>
        <row r="4926">
          <cell r="A4926" t="str">
            <v/>
          </cell>
          <cell r="W4926" t="str">
            <v/>
          </cell>
        </row>
        <row r="4927">
          <cell r="A4927" t="str">
            <v/>
          </cell>
          <cell r="W4927" t="str">
            <v/>
          </cell>
        </row>
        <row r="4928">
          <cell r="A4928" t="str">
            <v/>
          </cell>
          <cell r="W4928" t="str">
            <v/>
          </cell>
        </row>
        <row r="4929">
          <cell r="A4929" t="str">
            <v/>
          </cell>
          <cell r="W4929" t="str">
            <v/>
          </cell>
        </row>
        <row r="4930">
          <cell r="A4930" t="str">
            <v/>
          </cell>
          <cell r="W4930" t="str">
            <v/>
          </cell>
        </row>
        <row r="4931">
          <cell r="A4931" t="str">
            <v/>
          </cell>
          <cell r="W4931" t="str">
            <v/>
          </cell>
        </row>
        <row r="4932">
          <cell r="A4932" t="str">
            <v/>
          </cell>
          <cell r="W4932" t="str">
            <v/>
          </cell>
        </row>
        <row r="4933">
          <cell r="A4933" t="str">
            <v/>
          </cell>
          <cell r="W4933" t="str">
            <v/>
          </cell>
        </row>
        <row r="4934">
          <cell r="A4934" t="str">
            <v/>
          </cell>
          <cell r="W4934" t="str">
            <v/>
          </cell>
        </row>
        <row r="4935">
          <cell r="A4935" t="str">
            <v/>
          </cell>
          <cell r="W4935" t="str">
            <v/>
          </cell>
        </row>
        <row r="4936">
          <cell r="A4936" t="str">
            <v/>
          </cell>
          <cell r="W4936" t="str">
            <v/>
          </cell>
        </row>
        <row r="4937">
          <cell r="A4937" t="str">
            <v/>
          </cell>
          <cell r="W4937" t="str">
            <v/>
          </cell>
        </row>
        <row r="4938">
          <cell r="A4938" t="str">
            <v/>
          </cell>
          <cell r="W4938" t="str">
            <v/>
          </cell>
        </row>
        <row r="4939">
          <cell r="A4939" t="str">
            <v/>
          </cell>
          <cell r="W4939" t="str">
            <v/>
          </cell>
        </row>
        <row r="4940">
          <cell r="A4940" t="str">
            <v/>
          </cell>
          <cell r="W4940" t="str">
            <v/>
          </cell>
        </row>
        <row r="4941">
          <cell r="A4941" t="str">
            <v/>
          </cell>
          <cell r="W4941" t="str">
            <v/>
          </cell>
        </row>
        <row r="4942">
          <cell r="A4942" t="str">
            <v/>
          </cell>
          <cell r="W4942" t="str">
            <v/>
          </cell>
        </row>
        <row r="4943">
          <cell r="A4943" t="str">
            <v/>
          </cell>
          <cell r="W4943" t="str">
            <v/>
          </cell>
        </row>
        <row r="4944">
          <cell r="A4944" t="str">
            <v/>
          </cell>
          <cell r="W4944" t="str">
            <v/>
          </cell>
        </row>
        <row r="4945">
          <cell r="A4945" t="str">
            <v/>
          </cell>
          <cell r="W4945" t="str">
            <v/>
          </cell>
        </row>
        <row r="4946">
          <cell r="A4946" t="str">
            <v/>
          </cell>
          <cell r="W4946" t="str">
            <v/>
          </cell>
        </row>
        <row r="4947">
          <cell r="A4947" t="str">
            <v/>
          </cell>
          <cell r="W4947" t="str">
            <v/>
          </cell>
        </row>
        <row r="4948">
          <cell r="A4948" t="str">
            <v/>
          </cell>
          <cell r="W4948" t="str">
            <v/>
          </cell>
        </row>
        <row r="4949">
          <cell r="A4949" t="str">
            <v/>
          </cell>
          <cell r="W4949" t="str">
            <v/>
          </cell>
        </row>
        <row r="4950">
          <cell r="A4950" t="str">
            <v/>
          </cell>
          <cell r="W4950" t="str">
            <v/>
          </cell>
        </row>
        <row r="4951">
          <cell r="A4951" t="str">
            <v/>
          </cell>
          <cell r="W4951" t="str">
            <v/>
          </cell>
        </row>
        <row r="4952">
          <cell r="A4952" t="str">
            <v/>
          </cell>
          <cell r="W4952" t="str">
            <v/>
          </cell>
        </row>
        <row r="4953">
          <cell r="A4953" t="str">
            <v/>
          </cell>
          <cell r="W4953" t="str">
            <v/>
          </cell>
        </row>
        <row r="4954">
          <cell r="A4954" t="str">
            <v/>
          </cell>
          <cell r="W4954" t="str">
            <v/>
          </cell>
        </row>
        <row r="4955">
          <cell r="A4955" t="str">
            <v/>
          </cell>
          <cell r="W4955" t="str">
            <v/>
          </cell>
        </row>
        <row r="4956">
          <cell r="A4956" t="str">
            <v/>
          </cell>
          <cell r="W4956" t="str">
            <v/>
          </cell>
        </row>
        <row r="4957">
          <cell r="A4957" t="str">
            <v/>
          </cell>
          <cell r="W4957" t="str">
            <v/>
          </cell>
        </row>
        <row r="4958">
          <cell r="A4958" t="str">
            <v/>
          </cell>
          <cell r="W4958" t="str">
            <v/>
          </cell>
        </row>
        <row r="4959">
          <cell r="A4959" t="str">
            <v/>
          </cell>
          <cell r="W4959" t="str">
            <v/>
          </cell>
        </row>
        <row r="4960">
          <cell r="A4960" t="str">
            <v/>
          </cell>
          <cell r="W4960" t="str">
            <v/>
          </cell>
        </row>
        <row r="4961">
          <cell r="A4961" t="str">
            <v/>
          </cell>
          <cell r="W4961" t="str">
            <v/>
          </cell>
        </row>
        <row r="4962">
          <cell r="A4962" t="str">
            <v/>
          </cell>
          <cell r="W4962" t="str">
            <v/>
          </cell>
        </row>
        <row r="4963">
          <cell r="A4963" t="str">
            <v/>
          </cell>
          <cell r="W4963" t="str">
            <v/>
          </cell>
        </row>
        <row r="4964">
          <cell r="A4964" t="str">
            <v/>
          </cell>
          <cell r="W4964" t="str">
            <v/>
          </cell>
        </row>
        <row r="4965">
          <cell r="A4965" t="str">
            <v/>
          </cell>
          <cell r="W4965" t="str">
            <v/>
          </cell>
        </row>
        <row r="4966">
          <cell r="A4966" t="str">
            <v/>
          </cell>
          <cell r="W4966" t="str">
            <v/>
          </cell>
        </row>
        <row r="4967">
          <cell r="A4967" t="str">
            <v/>
          </cell>
          <cell r="W4967" t="str">
            <v/>
          </cell>
        </row>
        <row r="4968">
          <cell r="A4968" t="str">
            <v/>
          </cell>
          <cell r="W4968" t="str">
            <v/>
          </cell>
        </row>
        <row r="4969">
          <cell r="A4969" t="str">
            <v/>
          </cell>
          <cell r="W4969" t="str">
            <v/>
          </cell>
        </row>
        <row r="4970">
          <cell r="A4970" t="str">
            <v/>
          </cell>
          <cell r="W4970" t="str">
            <v/>
          </cell>
        </row>
        <row r="4971">
          <cell r="A4971" t="str">
            <v/>
          </cell>
          <cell r="W4971" t="str">
            <v/>
          </cell>
        </row>
        <row r="4972">
          <cell r="A4972" t="str">
            <v/>
          </cell>
          <cell r="W4972" t="str">
            <v/>
          </cell>
        </row>
        <row r="4973">
          <cell r="A4973" t="str">
            <v/>
          </cell>
          <cell r="W4973" t="str">
            <v/>
          </cell>
        </row>
        <row r="4974">
          <cell r="A4974" t="str">
            <v/>
          </cell>
          <cell r="W4974" t="str">
            <v/>
          </cell>
        </row>
        <row r="4975">
          <cell r="A4975" t="str">
            <v/>
          </cell>
          <cell r="W4975" t="str">
            <v/>
          </cell>
        </row>
        <row r="4976">
          <cell r="A4976" t="str">
            <v/>
          </cell>
          <cell r="W4976" t="str">
            <v/>
          </cell>
        </row>
        <row r="4977">
          <cell r="A4977" t="str">
            <v/>
          </cell>
          <cell r="W4977" t="str">
            <v/>
          </cell>
        </row>
        <row r="4978">
          <cell r="A4978" t="str">
            <v/>
          </cell>
          <cell r="W4978" t="str">
            <v/>
          </cell>
        </row>
        <row r="4979">
          <cell r="A4979" t="str">
            <v/>
          </cell>
          <cell r="W4979" t="str">
            <v/>
          </cell>
        </row>
        <row r="4980">
          <cell r="A4980" t="str">
            <v/>
          </cell>
          <cell r="W4980" t="str">
            <v/>
          </cell>
        </row>
        <row r="4981">
          <cell r="A4981" t="str">
            <v/>
          </cell>
          <cell r="W4981" t="str">
            <v/>
          </cell>
        </row>
        <row r="4982">
          <cell r="A4982" t="str">
            <v/>
          </cell>
          <cell r="W4982" t="str">
            <v/>
          </cell>
        </row>
        <row r="4983">
          <cell r="A4983" t="str">
            <v/>
          </cell>
          <cell r="W4983" t="str">
            <v/>
          </cell>
        </row>
        <row r="4984">
          <cell r="A4984" t="str">
            <v/>
          </cell>
          <cell r="W4984" t="str">
            <v/>
          </cell>
        </row>
        <row r="4985">
          <cell r="A4985" t="str">
            <v/>
          </cell>
          <cell r="W4985" t="str">
            <v/>
          </cell>
        </row>
        <row r="4986">
          <cell r="A4986" t="str">
            <v/>
          </cell>
          <cell r="W4986" t="str">
            <v/>
          </cell>
        </row>
        <row r="4987">
          <cell r="A4987" t="str">
            <v/>
          </cell>
          <cell r="W4987" t="str">
            <v/>
          </cell>
        </row>
        <row r="4988">
          <cell r="A4988" t="str">
            <v/>
          </cell>
          <cell r="W4988" t="str">
            <v/>
          </cell>
        </row>
        <row r="4989">
          <cell r="A4989" t="str">
            <v/>
          </cell>
          <cell r="W4989" t="str">
            <v/>
          </cell>
        </row>
        <row r="4990">
          <cell r="A4990" t="str">
            <v/>
          </cell>
          <cell r="W4990" t="str">
            <v/>
          </cell>
        </row>
        <row r="4991">
          <cell r="A4991" t="str">
            <v/>
          </cell>
          <cell r="W4991" t="str">
            <v/>
          </cell>
        </row>
        <row r="4992">
          <cell r="A4992" t="str">
            <v/>
          </cell>
          <cell r="W4992" t="str">
            <v/>
          </cell>
        </row>
        <row r="4993">
          <cell r="A4993" t="str">
            <v/>
          </cell>
          <cell r="W4993" t="str">
            <v/>
          </cell>
        </row>
        <row r="4994">
          <cell r="A4994" t="str">
            <v/>
          </cell>
          <cell r="W4994" t="str">
            <v/>
          </cell>
        </row>
        <row r="4995">
          <cell r="A4995" t="str">
            <v/>
          </cell>
          <cell r="W4995" t="str">
            <v/>
          </cell>
        </row>
        <row r="4996">
          <cell r="A4996" t="str">
            <v/>
          </cell>
          <cell r="W4996" t="str">
            <v/>
          </cell>
        </row>
        <row r="4997">
          <cell r="A4997" t="str">
            <v/>
          </cell>
          <cell r="W4997" t="str">
            <v/>
          </cell>
        </row>
        <row r="4998">
          <cell r="A4998" t="str">
            <v/>
          </cell>
          <cell r="W4998" t="str">
            <v/>
          </cell>
        </row>
        <row r="4999">
          <cell r="A4999" t="str">
            <v/>
          </cell>
          <cell r="W4999" t="str">
            <v/>
          </cell>
        </row>
        <row r="5000">
          <cell r="A5000" t="str">
            <v/>
          </cell>
          <cell r="W5000" t="str">
            <v/>
          </cell>
        </row>
        <row r="5001">
          <cell r="A5001" t="str">
            <v/>
          </cell>
          <cell r="W5001" t="str">
            <v/>
          </cell>
        </row>
        <row r="5002">
          <cell r="A5002" t="str">
            <v/>
          </cell>
          <cell r="W5002" t="str">
            <v/>
          </cell>
        </row>
        <row r="5003">
          <cell r="A5003" t="str">
            <v/>
          </cell>
          <cell r="W5003" t="str">
            <v/>
          </cell>
        </row>
        <row r="5004">
          <cell r="A5004" t="str">
            <v/>
          </cell>
          <cell r="W5004" t="str">
            <v/>
          </cell>
        </row>
        <row r="5005">
          <cell r="A5005" t="str">
            <v/>
          </cell>
          <cell r="W5005" t="str">
            <v/>
          </cell>
        </row>
        <row r="5006">
          <cell r="A5006" t="str">
            <v/>
          </cell>
          <cell r="W5006" t="str">
            <v/>
          </cell>
        </row>
        <row r="5007">
          <cell r="A5007" t="str">
            <v/>
          </cell>
          <cell r="W5007" t="str">
            <v/>
          </cell>
        </row>
        <row r="5008">
          <cell r="A5008" t="str">
            <v/>
          </cell>
          <cell r="W5008" t="str">
            <v/>
          </cell>
        </row>
        <row r="5009">
          <cell r="A5009" t="str">
            <v/>
          </cell>
          <cell r="W5009" t="str">
            <v/>
          </cell>
        </row>
        <row r="5010">
          <cell r="A5010" t="str">
            <v/>
          </cell>
          <cell r="W5010" t="str">
            <v/>
          </cell>
        </row>
        <row r="5011">
          <cell r="A5011" t="str">
            <v/>
          </cell>
          <cell r="W5011" t="str">
            <v/>
          </cell>
        </row>
        <row r="5012">
          <cell r="A5012" t="str">
            <v/>
          </cell>
          <cell r="W5012" t="str">
            <v/>
          </cell>
        </row>
        <row r="5013">
          <cell r="A5013" t="str">
            <v/>
          </cell>
          <cell r="W5013" t="str">
            <v/>
          </cell>
        </row>
        <row r="5014">
          <cell r="A5014" t="str">
            <v/>
          </cell>
          <cell r="W5014" t="str">
            <v/>
          </cell>
        </row>
        <row r="5015">
          <cell r="A5015" t="str">
            <v/>
          </cell>
          <cell r="W5015" t="str">
            <v/>
          </cell>
        </row>
        <row r="5016">
          <cell r="A5016" t="str">
            <v/>
          </cell>
          <cell r="W5016" t="str">
            <v/>
          </cell>
        </row>
        <row r="5017">
          <cell r="A5017" t="str">
            <v/>
          </cell>
          <cell r="W5017" t="str">
            <v/>
          </cell>
        </row>
        <row r="5018">
          <cell r="A5018" t="str">
            <v/>
          </cell>
          <cell r="W5018" t="str">
            <v/>
          </cell>
        </row>
        <row r="5019">
          <cell r="A5019" t="str">
            <v/>
          </cell>
          <cell r="W5019" t="str">
            <v/>
          </cell>
        </row>
        <row r="5020">
          <cell r="A5020" t="str">
            <v/>
          </cell>
          <cell r="W5020" t="str">
            <v/>
          </cell>
        </row>
        <row r="5021">
          <cell r="A5021" t="str">
            <v/>
          </cell>
          <cell r="W5021" t="str">
            <v/>
          </cell>
        </row>
        <row r="5022">
          <cell r="A5022" t="str">
            <v/>
          </cell>
          <cell r="W5022" t="str">
            <v/>
          </cell>
        </row>
        <row r="5023">
          <cell r="A5023" t="str">
            <v/>
          </cell>
          <cell r="W5023" t="str">
            <v/>
          </cell>
        </row>
        <row r="5024">
          <cell r="A5024" t="str">
            <v/>
          </cell>
          <cell r="W5024" t="str">
            <v/>
          </cell>
        </row>
        <row r="5025">
          <cell r="A5025" t="str">
            <v/>
          </cell>
          <cell r="W5025" t="str">
            <v/>
          </cell>
        </row>
        <row r="5026">
          <cell r="A5026" t="str">
            <v/>
          </cell>
          <cell r="W5026" t="str">
            <v/>
          </cell>
        </row>
        <row r="5027">
          <cell r="A5027" t="str">
            <v/>
          </cell>
          <cell r="W5027" t="str">
            <v/>
          </cell>
        </row>
        <row r="5028">
          <cell r="A5028" t="str">
            <v/>
          </cell>
          <cell r="W5028" t="str">
            <v/>
          </cell>
        </row>
        <row r="5029">
          <cell r="A5029" t="str">
            <v/>
          </cell>
          <cell r="W5029" t="str">
            <v/>
          </cell>
        </row>
        <row r="5030">
          <cell r="A5030" t="str">
            <v/>
          </cell>
          <cell r="W5030" t="str">
            <v/>
          </cell>
        </row>
        <row r="5031">
          <cell r="A5031" t="str">
            <v/>
          </cell>
          <cell r="W5031" t="str">
            <v/>
          </cell>
        </row>
        <row r="5032">
          <cell r="A5032" t="str">
            <v/>
          </cell>
          <cell r="W5032" t="str">
            <v/>
          </cell>
        </row>
        <row r="5033">
          <cell r="A5033" t="str">
            <v/>
          </cell>
          <cell r="W5033" t="str">
            <v/>
          </cell>
        </row>
        <row r="5034">
          <cell r="A5034" t="str">
            <v/>
          </cell>
          <cell r="W5034" t="str">
            <v/>
          </cell>
        </row>
        <row r="5035">
          <cell r="A5035" t="str">
            <v/>
          </cell>
          <cell r="W5035" t="str">
            <v/>
          </cell>
        </row>
        <row r="5036">
          <cell r="A5036" t="str">
            <v/>
          </cell>
          <cell r="W5036" t="str">
            <v/>
          </cell>
        </row>
        <row r="5037">
          <cell r="A5037" t="str">
            <v/>
          </cell>
          <cell r="W5037" t="str">
            <v/>
          </cell>
        </row>
        <row r="5038">
          <cell r="A5038" t="str">
            <v/>
          </cell>
          <cell r="W5038" t="str">
            <v/>
          </cell>
        </row>
        <row r="5039">
          <cell r="A5039" t="str">
            <v/>
          </cell>
          <cell r="W5039" t="str">
            <v/>
          </cell>
        </row>
        <row r="5040">
          <cell r="A5040" t="str">
            <v/>
          </cell>
          <cell r="W5040" t="str">
            <v/>
          </cell>
        </row>
        <row r="5041">
          <cell r="A5041" t="str">
            <v/>
          </cell>
          <cell r="W5041" t="str">
            <v/>
          </cell>
        </row>
        <row r="5042">
          <cell r="A5042" t="str">
            <v/>
          </cell>
          <cell r="W5042" t="str">
            <v/>
          </cell>
        </row>
        <row r="5043">
          <cell r="A5043" t="str">
            <v/>
          </cell>
          <cell r="W5043" t="str">
            <v/>
          </cell>
        </row>
        <row r="5044">
          <cell r="A5044" t="str">
            <v/>
          </cell>
          <cell r="W5044" t="str">
            <v/>
          </cell>
        </row>
        <row r="5045">
          <cell r="A5045" t="str">
            <v/>
          </cell>
          <cell r="W5045" t="str">
            <v/>
          </cell>
        </row>
        <row r="5046">
          <cell r="A5046" t="str">
            <v/>
          </cell>
          <cell r="W5046" t="str">
            <v/>
          </cell>
        </row>
        <row r="5047">
          <cell r="A5047" t="str">
            <v/>
          </cell>
          <cell r="W5047" t="str">
            <v/>
          </cell>
        </row>
        <row r="5048">
          <cell r="A5048" t="str">
            <v/>
          </cell>
          <cell r="W5048" t="str">
            <v/>
          </cell>
        </row>
        <row r="5049">
          <cell r="A5049" t="str">
            <v/>
          </cell>
          <cell r="W5049" t="str">
            <v/>
          </cell>
        </row>
        <row r="5050">
          <cell r="A5050" t="str">
            <v/>
          </cell>
          <cell r="W5050" t="str">
            <v/>
          </cell>
        </row>
        <row r="5051">
          <cell r="A5051" t="str">
            <v/>
          </cell>
          <cell r="W5051" t="str">
            <v/>
          </cell>
        </row>
        <row r="5052">
          <cell r="A5052" t="str">
            <v/>
          </cell>
          <cell r="W5052" t="str">
            <v/>
          </cell>
        </row>
        <row r="5053">
          <cell r="A5053" t="str">
            <v/>
          </cell>
          <cell r="W5053" t="str">
            <v/>
          </cell>
        </row>
        <row r="5054">
          <cell r="A5054" t="str">
            <v/>
          </cell>
          <cell r="W5054" t="str">
            <v/>
          </cell>
        </row>
        <row r="5055">
          <cell r="A5055" t="str">
            <v/>
          </cell>
          <cell r="W5055" t="str">
            <v/>
          </cell>
        </row>
        <row r="5056">
          <cell r="A5056" t="str">
            <v/>
          </cell>
          <cell r="W5056" t="str">
            <v/>
          </cell>
        </row>
        <row r="5057">
          <cell r="A5057" t="str">
            <v/>
          </cell>
          <cell r="W5057" t="str">
            <v/>
          </cell>
        </row>
        <row r="5058">
          <cell r="A5058" t="str">
            <v/>
          </cell>
          <cell r="W5058" t="str">
            <v/>
          </cell>
        </row>
        <row r="5059">
          <cell r="A5059" t="str">
            <v/>
          </cell>
          <cell r="W5059" t="str">
            <v/>
          </cell>
        </row>
        <row r="5060">
          <cell r="A5060" t="str">
            <v/>
          </cell>
          <cell r="W5060" t="str">
            <v/>
          </cell>
        </row>
        <row r="5061">
          <cell r="A5061" t="str">
            <v/>
          </cell>
          <cell r="W5061" t="str">
            <v/>
          </cell>
        </row>
        <row r="5062">
          <cell r="A5062" t="str">
            <v/>
          </cell>
          <cell r="W5062" t="str">
            <v/>
          </cell>
        </row>
        <row r="5063">
          <cell r="A5063" t="str">
            <v/>
          </cell>
          <cell r="W5063" t="str">
            <v/>
          </cell>
        </row>
        <row r="5064">
          <cell r="A5064" t="str">
            <v/>
          </cell>
          <cell r="W5064" t="str">
            <v/>
          </cell>
        </row>
        <row r="5065">
          <cell r="A5065" t="str">
            <v/>
          </cell>
          <cell r="W5065" t="str">
            <v/>
          </cell>
        </row>
        <row r="5066">
          <cell r="A5066" t="str">
            <v/>
          </cell>
          <cell r="W5066" t="str">
            <v/>
          </cell>
        </row>
        <row r="5067">
          <cell r="A5067" t="str">
            <v/>
          </cell>
          <cell r="W5067" t="str">
            <v/>
          </cell>
        </row>
        <row r="5068">
          <cell r="A5068" t="str">
            <v/>
          </cell>
          <cell r="W5068" t="str">
            <v/>
          </cell>
        </row>
        <row r="5069">
          <cell r="A5069" t="str">
            <v/>
          </cell>
          <cell r="W5069" t="str">
            <v/>
          </cell>
        </row>
        <row r="5070">
          <cell r="A5070" t="str">
            <v/>
          </cell>
          <cell r="W5070" t="str">
            <v/>
          </cell>
        </row>
        <row r="5071">
          <cell r="A5071" t="str">
            <v/>
          </cell>
          <cell r="W5071" t="str">
            <v/>
          </cell>
        </row>
        <row r="5072">
          <cell r="A5072" t="str">
            <v/>
          </cell>
          <cell r="W5072" t="str">
            <v/>
          </cell>
        </row>
        <row r="5073">
          <cell r="A5073" t="str">
            <v/>
          </cell>
          <cell r="W5073" t="str">
            <v/>
          </cell>
        </row>
        <row r="5074">
          <cell r="A5074" t="str">
            <v/>
          </cell>
          <cell r="W5074" t="str">
            <v/>
          </cell>
        </row>
        <row r="5075">
          <cell r="A5075" t="str">
            <v/>
          </cell>
          <cell r="W5075" t="str">
            <v/>
          </cell>
        </row>
        <row r="5076">
          <cell r="A5076" t="str">
            <v/>
          </cell>
          <cell r="W5076" t="str">
            <v/>
          </cell>
        </row>
        <row r="5077">
          <cell r="A5077" t="str">
            <v/>
          </cell>
          <cell r="W5077" t="str">
            <v/>
          </cell>
        </row>
        <row r="5078">
          <cell r="A5078" t="str">
            <v/>
          </cell>
          <cell r="W5078" t="str">
            <v/>
          </cell>
        </row>
        <row r="5079">
          <cell r="A5079" t="str">
            <v/>
          </cell>
          <cell r="W5079" t="str">
            <v/>
          </cell>
        </row>
        <row r="5080">
          <cell r="A5080" t="str">
            <v/>
          </cell>
          <cell r="W5080" t="str">
            <v/>
          </cell>
        </row>
        <row r="5081">
          <cell r="A5081" t="str">
            <v/>
          </cell>
          <cell r="W5081" t="str">
            <v/>
          </cell>
        </row>
        <row r="5082">
          <cell r="A5082" t="str">
            <v/>
          </cell>
          <cell r="W5082" t="str">
            <v/>
          </cell>
        </row>
        <row r="5083">
          <cell r="A5083" t="str">
            <v/>
          </cell>
          <cell r="W5083" t="str">
            <v/>
          </cell>
        </row>
        <row r="5084">
          <cell r="A5084" t="str">
            <v/>
          </cell>
          <cell r="W5084" t="str">
            <v/>
          </cell>
        </row>
        <row r="5085">
          <cell r="A5085" t="str">
            <v/>
          </cell>
          <cell r="W5085" t="str">
            <v/>
          </cell>
        </row>
        <row r="5086">
          <cell r="A5086" t="str">
            <v/>
          </cell>
          <cell r="W5086" t="str">
            <v/>
          </cell>
        </row>
        <row r="5087">
          <cell r="A5087" t="str">
            <v/>
          </cell>
          <cell r="W5087" t="str">
            <v/>
          </cell>
        </row>
        <row r="5088">
          <cell r="A5088" t="str">
            <v/>
          </cell>
          <cell r="W5088" t="str">
            <v/>
          </cell>
        </row>
        <row r="5089">
          <cell r="A5089" t="str">
            <v/>
          </cell>
          <cell r="W5089" t="str">
            <v/>
          </cell>
        </row>
        <row r="5090">
          <cell r="A5090" t="str">
            <v/>
          </cell>
          <cell r="W5090" t="str">
            <v/>
          </cell>
        </row>
        <row r="5091">
          <cell r="A5091" t="str">
            <v/>
          </cell>
          <cell r="W5091" t="str">
            <v/>
          </cell>
        </row>
        <row r="5092">
          <cell r="A5092" t="str">
            <v/>
          </cell>
          <cell r="W5092" t="str">
            <v/>
          </cell>
        </row>
        <row r="5093">
          <cell r="A5093" t="str">
            <v/>
          </cell>
          <cell r="W5093" t="str">
            <v/>
          </cell>
        </row>
        <row r="5094">
          <cell r="A5094" t="str">
            <v/>
          </cell>
          <cell r="W5094" t="str">
            <v/>
          </cell>
        </row>
        <row r="5095">
          <cell r="A5095" t="str">
            <v/>
          </cell>
          <cell r="W5095" t="str">
            <v/>
          </cell>
        </row>
        <row r="5096">
          <cell r="A5096" t="str">
            <v/>
          </cell>
          <cell r="W5096" t="str">
            <v/>
          </cell>
        </row>
        <row r="5097">
          <cell r="A5097" t="str">
            <v/>
          </cell>
          <cell r="W5097" t="str">
            <v/>
          </cell>
        </row>
        <row r="5098">
          <cell r="A5098" t="str">
            <v/>
          </cell>
          <cell r="W5098" t="str">
            <v/>
          </cell>
        </row>
        <row r="5099">
          <cell r="A5099" t="str">
            <v/>
          </cell>
          <cell r="W5099" t="str">
            <v/>
          </cell>
        </row>
        <row r="5100">
          <cell r="A5100" t="str">
            <v/>
          </cell>
          <cell r="W5100" t="str">
            <v/>
          </cell>
        </row>
        <row r="5101">
          <cell r="A5101" t="str">
            <v/>
          </cell>
          <cell r="W5101" t="str">
            <v/>
          </cell>
        </row>
        <row r="5102">
          <cell r="A5102" t="str">
            <v/>
          </cell>
          <cell r="W5102" t="str">
            <v/>
          </cell>
        </row>
        <row r="5103">
          <cell r="A5103" t="str">
            <v/>
          </cell>
          <cell r="W5103" t="str">
            <v/>
          </cell>
        </row>
        <row r="5104">
          <cell r="A5104" t="str">
            <v/>
          </cell>
          <cell r="W5104" t="str">
            <v/>
          </cell>
        </row>
        <row r="5105">
          <cell r="A5105" t="str">
            <v/>
          </cell>
          <cell r="W5105" t="str">
            <v/>
          </cell>
        </row>
        <row r="5106">
          <cell r="A5106" t="str">
            <v/>
          </cell>
          <cell r="W5106" t="str">
            <v/>
          </cell>
        </row>
        <row r="5107">
          <cell r="A5107" t="str">
            <v/>
          </cell>
          <cell r="W5107" t="str">
            <v/>
          </cell>
        </row>
        <row r="5108">
          <cell r="A5108" t="str">
            <v/>
          </cell>
          <cell r="W5108" t="str">
            <v/>
          </cell>
        </row>
        <row r="5109">
          <cell r="A5109" t="str">
            <v/>
          </cell>
          <cell r="W5109" t="str">
            <v/>
          </cell>
        </row>
        <row r="5110">
          <cell r="A5110" t="str">
            <v/>
          </cell>
          <cell r="W5110" t="str">
            <v/>
          </cell>
        </row>
        <row r="5111">
          <cell r="A5111" t="str">
            <v/>
          </cell>
          <cell r="W5111" t="str">
            <v/>
          </cell>
        </row>
        <row r="5112">
          <cell r="A5112" t="str">
            <v/>
          </cell>
          <cell r="W5112" t="str">
            <v/>
          </cell>
        </row>
        <row r="5113">
          <cell r="A5113" t="str">
            <v/>
          </cell>
          <cell r="W5113" t="str">
            <v/>
          </cell>
        </row>
        <row r="5114">
          <cell r="A5114" t="str">
            <v/>
          </cell>
          <cell r="W5114" t="str">
            <v/>
          </cell>
        </row>
        <row r="5115">
          <cell r="A5115" t="str">
            <v/>
          </cell>
          <cell r="W5115" t="str">
            <v/>
          </cell>
        </row>
        <row r="5116">
          <cell r="A5116" t="str">
            <v/>
          </cell>
          <cell r="W5116" t="str">
            <v/>
          </cell>
        </row>
        <row r="5117">
          <cell r="A5117" t="str">
            <v/>
          </cell>
          <cell r="W5117" t="str">
            <v/>
          </cell>
        </row>
        <row r="5118">
          <cell r="A5118" t="str">
            <v/>
          </cell>
          <cell r="W5118" t="str">
            <v/>
          </cell>
        </row>
        <row r="5119">
          <cell r="A5119" t="str">
            <v/>
          </cell>
          <cell r="W5119" t="str">
            <v/>
          </cell>
        </row>
        <row r="5120">
          <cell r="A5120" t="str">
            <v/>
          </cell>
          <cell r="W5120" t="str">
            <v/>
          </cell>
        </row>
        <row r="5121">
          <cell r="A5121" t="str">
            <v/>
          </cell>
          <cell r="W5121" t="str">
            <v/>
          </cell>
        </row>
        <row r="5122">
          <cell r="A5122" t="str">
            <v/>
          </cell>
          <cell r="W5122" t="str">
            <v/>
          </cell>
        </row>
        <row r="5123">
          <cell r="A5123" t="str">
            <v/>
          </cell>
          <cell r="W5123" t="str">
            <v/>
          </cell>
        </row>
        <row r="5124">
          <cell r="A5124" t="str">
            <v/>
          </cell>
          <cell r="W5124" t="str">
            <v/>
          </cell>
        </row>
        <row r="5125">
          <cell r="A5125" t="str">
            <v/>
          </cell>
          <cell r="W5125" t="str">
            <v/>
          </cell>
        </row>
        <row r="5126">
          <cell r="A5126" t="str">
            <v/>
          </cell>
          <cell r="W5126" t="str">
            <v/>
          </cell>
        </row>
        <row r="5127">
          <cell r="A5127" t="str">
            <v/>
          </cell>
          <cell r="W5127" t="str">
            <v/>
          </cell>
        </row>
        <row r="5128">
          <cell r="A5128" t="str">
            <v/>
          </cell>
          <cell r="W5128" t="str">
            <v/>
          </cell>
        </row>
        <row r="5129">
          <cell r="A5129" t="str">
            <v/>
          </cell>
          <cell r="W5129" t="str">
            <v/>
          </cell>
        </row>
        <row r="5130">
          <cell r="A5130" t="str">
            <v/>
          </cell>
          <cell r="W5130" t="str">
            <v/>
          </cell>
        </row>
        <row r="5131">
          <cell r="A5131" t="str">
            <v/>
          </cell>
          <cell r="W5131" t="str">
            <v/>
          </cell>
        </row>
        <row r="5132">
          <cell r="A5132" t="str">
            <v/>
          </cell>
          <cell r="W5132" t="str">
            <v/>
          </cell>
        </row>
        <row r="5133">
          <cell r="A5133" t="str">
            <v/>
          </cell>
          <cell r="W5133" t="str">
            <v/>
          </cell>
        </row>
        <row r="5134">
          <cell r="A5134" t="str">
            <v/>
          </cell>
          <cell r="W5134" t="str">
            <v/>
          </cell>
        </row>
        <row r="5135">
          <cell r="A5135" t="str">
            <v/>
          </cell>
          <cell r="W5135" t="str">
            <v/>
          </cell>
        </row>
        <row r="5136">
          <cell r="A5136" t="str">
            <v/>
          </cell>
          <cell r="W5136" t="str">
            <v/>
          </cell>
        </row>
        <row r="5137">
          <cell r="A5137" t="str">
            <v/>
          </cell>
          <cell r="W5137" t="str">
            <v/>
          </cell>
        </row>
        <row r="5138">
          <cell r="A5138" t="str">
            <v/>
          </cell>
          <cell r="W5138" t="str">
            <v/>
          </cell>
        </row>
        <row r="5139">
          <cell r="A5139" t="str">
            <v/>
          </cell>
          <cell r="W5139" t="str">
            <v/>
          </cell>
        </row>
        <row r="5140">
          <cell r="A5140" t="str">
            <v/>
          </cell>
          <cell r="W5140" t="str">
            <v/>
          </cell>
        </row>
        <row r="5141">
          <cell r="A5141" t="str">
            <v/>
          </cell>
          <cell r="W5141" t="str">
            <v/>
          </cell>
        </row>
        <row r="5142">
          <cell r="A5142" t="str">
            <v/>
          </cell>
          <cell r="W5142" t="str">
            <v/>
          </cell>
        </row>
        <row r="5143">
          <cell r="A5143" t="str">
            <v/>
          </cell>
          <cell r="W5143" t="str">
            <v/>
          </cell>
        </row>
        <row r="5144">
          <cell r="A5144" t="str">
            <v/>
          </cell>
          <cell r="W5144" t="str">
            <v/>
          </cell>
        </row>
        <row r="5145">
          <cell r="A5145" t="str">
            <v/>
          </cell>
          <cell r="W5145" t="str">
            <v/>
          </cell>
        </row>
        <row r="5146">
          <cell r="A5146" t="str">
            <v/>
          </cell>
          <cell r="W5146" t="str">
            <v/>
          </cell>
        </row>
        <row r="5147">
          <cell r="A5147" t="str">
            <v/>
          </cell>
          <cell r="W5147" t="str">
            <v/>
          </cell>
        </row>
        <row r="5148">
          <cell r="A5148" t="str">
            <v/>
          </cell>
          <cell r="W5148" t="str">
            <v/>
          </cell>
        </row>
        <row r="5149">
          <cell r="A5149" t="str">
            <v/>
          </cell>
          <cell r="W5149" t="str">
            <v/>
          </cell>
        </row>
        <row r="5150">
          <cell r="A5150" t="str">
            <v/>
          </cell>
          <cell r="W5150" t="str">
            <v/>
          </cell>
        </row>
        <row r="5151">
          <cell r="A5151" t="str">
            <v/>
          </cell>
          <cell r="W5151" t="str">
            <v/>
          </cell>
        </row>
        <row r="5152">
          <cell r="A5152" t="str">
            <v/>
          </cell>
          <cell r="W5152" t="str">
            <v/>
          </cell>
        </row>
        <row r="5153">
          <cell r="A5153" t="str">
            <v/>
          </cell>
          <cell r="W5153" t="str">
            <v/>
          </cell>
        </row>
        <row r="5154">
          <cell r="A5154" t="str">
            <v/>
          </cell>
          <cell r="W5154" t="str">
            <v/>
          </cell>
        </row>
        <row r="5155">
          <cell r="A5155" t="str">
            <v/>
          </cell>
          <cell r="W5155" t="str">
            <v/>
          </cell>
        </row>
        <row r="5156">
          <cell r="A5156" t="str">
            <v/>
          </cell>
          <cell r="W5156" t="str">
            <v/>
          </cell>
        </row>
        <row r="5157">
          <cell r="A5157" t="str">
            <v/>
          </cell>
          <cell r="W5157" t="str">
            <v/>
          </cell>
        </row>
        <row r="5158">
          <cell r="A5158" t="str">
            <v/>
          </cell>
          <cell r="W5158" t="str">
            <v/>
          </cell>
        </row>
        <row r="5159">
          <cell r="A5159" t="str">
            <v/>
          </cell>
          <cell r="W5159" t="str">
            <v/>
          </cell>
        </row>
        <row r="5160">
          <cell r="A5160" t="str">
            <v/>
          </cell>
          <cell r="W5160" t="str">
            <v/>
          </cell>
        </row>
        <row r="5161">
          <cell r="A5161" t="str">
            <v/>
          </cell>
          <cell r="W5161" t="str">
            <v/>
          </cell>
        </row>
        <row r="5162">
          <cell r="A5162" t="str">
            <v/>
          </cell>
          <cell r="W5162" t="str">
            <v/>
          </cell>
        </row>
        <row r="5163">
          <cell r="A5163" t="str">
            <v/>
          </cell>
          <cell r="W5163" t="str">
            <v/>
          </cell>
        </row>
        <row r="5164">
          <cell r="A5164" t="str">
            <v/>
          </cell>
          <cell r="W5164" t="str">
            <v/>
          </cell>
        </row>
        <row r="5165">
          <cell r="A5165" t="str">
            <v/>
          </cell>
          <cell r="W5165" t="str">
            <v/>
          </cell>
        </row>
        <row r="5166">
          <cell r="A5166" t="str">
            <v/>
          </cell>
          <cell r="W5166" t="str">
            <v/>
          </cell>
        </row>
        <row r="5167">
          <cell r="A5167" t="str">
            <v/>
          </cell>
          <cell r="W5167" t="str">
            <v/>
          </cell>
        </row>
        <row r="5168">
          <cell r="A5168" t="str">
            <v/>
          </cell>
          <cell r="W5168" t="str">
            <v/>
          </cell>
        </row>
        <row r="5169">
          <cell r="A5169" t="str">
            <v/>
          </cell>
          <cell r="W5169" t="str">
            <v/>
          </cell>
        </row>
        <row r="5170">
          <cell r="A5170" t="str">
            <v/>
          </cell>
          <cell r="W5170" t="str">
            <v/>
          </cell>
        </row>
        <row r="5171">
          <cell r="A5171" t="str">
            <v/>
          </cell>
          <cell r="W5171" t="str">
            <v/>
          </cell>
        </row>
        <row r="5172">
          <cell r="A5172" t="str">
            <v/>
          </cell>
          <cell r="W5172" t="str">
            <v/>
          </cell>
        </row>
        <row r="5173">
          <cell r="A5173" t="str">
            <v/>
          </cell>
          <cell r="W5173" t="str">
            <v/>
          </cell>
        </row>
        <row r="5174">
          <cell r="A5174" t="str">
            <v/>
          </cell>
          <cell r="W5174" t="str">
            <v/>
          </cell>
        </row>
        <row r="5175">
          <cell r="A5175" t="str">
            <v/>
          </cell>
          <cell r="W5175" t="str">
            <v/>
          </cell>
        </row>
        <row r="5176">
          <cell r="A5176" t="str">
            <v/>
          </cell>
          <cell r="W5176" t="str">
            <v/>
          </cell>
        </row>
        <row r="5177">
          <cell r="A5177" t="str">
            <v/>
          </cell>
          <cell r="W5177" t="str">
            <v/>
          </cell>
        </row>
        <row r="5178">
          <cell r="A5178" t="str">
            <v/>
          </cell>
          <cell r="W5178" t="str">
            <v/>
          </cell>
        </row>
        <row r="5179">
          <cell r="A5179" t="str">
            <v/>
          </cell>
          <cell r="W5179" t="str">
            <v/>
          </cell>
        </row>
        <row r="5180">
          <cell r="A5180" t="str">
            <v/>
          </cell>
          <cell r="W5180" t="str">
            <v/>
          </cell>
        </row>
        <row r="5181">
          <cell r="A5181" t="str">
            <v/>
          </cell>
          <cell r="W5181" t="str">
            <v/>
          </cell>
        </row>
        <row r="5182">
          <cell r="A5182" t="str">
            <v/>
          </cell>
          <cell r="W5182" t="str">
            <v/>
          </cell>
        </row>
        <row r="5183">
          <cell r="A5183" t="str">
            <v/>
          </cell>
          <cell r="W5183" t="str">
            <v/>
          </cell>
        </row>
        <row r="5184">
          <cell r="A5184" t="str">
            <v/>
          </cell>
          <cell r="W5184" t="str">
            <v/>
          </cell>
        </row>
        <row r="5185">
          <cell r="A5185" t="str">
            <v/>
          </cell>
          <cell r="W5185" t="str">
            <v/>
          </cell>
        </row>
        <row r="5186">
          <cell r="A5186" t="str">
            <v/>
          </cell>
          <cell r="W5186" t="str">
            <v/>
          </cell>
        </row>
        <row r="5187">
          <cell r="A5187" t="str">
            <v/>
          </cell>
          <cell r="W5187" t="str">
            <v/>
          </cell>
        </row>
        <row r="5188">
          <cell r="A5188" t="str">
            <v/>
          </cell>
          <cell r="W5188" t="str">
            <v/>
          </cell>
        </row>
        <row r="5189">
          <cell r="A5189" t="str">
            <v/>
          </cell>
          <cell r="W5189" t="str">
            <v/>
          </cell>
        </row>
        <row r="5190">
          <cell r="A5190" t="str">
            <v/>
          </cell>
          <cell r="W5190" t="str">
            <v/>
          </cell>
        </row>
        <row r="5191">
          <cell r="A5191" t="str">
            <v/>
          </cell>
          <cell r="W5191" t="str">
            <v/>
          </cell>
        </row>
        <row r="5192">
          <cell r="A5192" t="str">
            <v/>
          </cell>
          <cell r="W5192" t="str">
            <v/>
          </cell>
        </row>
        <row r="5193">
          <cell r="A5193" t="str">
            <v/>
          </cell>
          <cell r="W5193" t="str">
            <v/>
          </cell>
        </row>
        <row r="5194">
          <cell r="A5194" t="str">
            <v/>
          </cell>
          <cell r="W5194" t="str">
            <v/>
          </cell>
        </row>
        <row r="5195">
          <cell r="A5195" t="str">
            <v/>
          </cell>
          <cell r="W5195" t="str">
            <v/>
          </cell>
        </row>
        <row r="5196">
          <cell r="A5196" t="str">
            <v/>
          </cell>
          <cell r="W5196" t="str">
            <v/>
          </cell>
        </row>
        <row r="5197">
          <cell r="A5197" t="str">
            <v/>
          </cell>
          <cell r="W5197" t="str">
            <v/>
          </cell>
        </row>
        <row r="5198">
          <cell r="A5198" t="str">
            <v/>
          </cell>
          <cell r="W5198" t="str">
            <v/>
          </cell>
        </row>
        <row r="5199">
          <cell r="A5199" t="str">
            <v/>
          </cell>
          <cell r="W5199" t="str">
            <v/>
          </cell>
        </row>
        <row r="5200">
          <cell r="A5200" t="str">
            <v/>
          </cell>
          <cell r="W5200" t="str">
            <v/>
          </cell>
        </row>
        <row r="5201">
          <cell r="A5201" t="str">
            <v/>
          </cell>
          <cell r="W5201" t="str">
            <v/>
          </cell>
        </row>
        <row r="5202">
          <cell r="A5202" t="str">
            <v/>
          </cell>
          <cell r="W5202" t="str">
            <v/>
          </cell>
        </row>
        <row r="5203">
          <cell r="A5203" t="str">
            <v/>
          </cell>
          <cell r="W5203" t="str">
            <v/>
          </cell>
        </row>
        <row r="5204">
          <cell r="A5204" t="str">
            <v/>
          </cell>
          <cell r="W5204" t="str">
            <v/>
          </cell>
        </row>
        <row r="5205">
          <cell r="A5205" t="str">
            <v/>
          </cell>
          <cell r="W5205" t="str">
            <v/>
          </cell>
        </row>
        <row r="5206">
          <cell r="A5206" t="str">
            <v/>
          </cell>
          <cell r="W5206" t="str">
            <v/>
          </cell>
        </row>
        <row r="5207">
          <cell r="A5207" t="str">
            <v/>
          </cell>
          <cell r="W5207" t="str">
            <v/>
          </cell>
        </row>
        <row r="5208">
          <cell r="A5208" t="str">
            <v/>
          </cell>
          <cell r="W5208" t="str">
            <v/>
          </cell>
        </row>
        <row r="5209">
          <cell r="A5209" t="str">
            <v/>
          </cell>
          <cell r="W5209" t="str">
            <v/>
          </cell>
        </row>
        <row r="5210">
          <cell r="A5210" t="str">
            <v/>
          </cell>
          <cell r="W5210" t="str">
            <v/>
          </cell>
        </row>
        <row r="5211">
          <cell r="A5211" t="str">
            <v/>
          </cell>
          <cell r="W5211" t="str">
            <v/>
          </cell>
        </row>
        <row r="5212">
          <cell r="A5212" t="str">
            <v/>
          </cell>
          <cell r="W5212" t="str">
            <v/>
          </cell>
        </row>
        <row r="5213">
          <cell r="A5213" t="str">
            <v/>
          </cell>
          <cell r="W5213" t="str">
            <v/>
          </cell>
        </row>
        <row r="5214">
          <cell r="A5214" t="str">
            <v/>
          </cell>
          <cell r="W5214" t="str">
            <v/>
          </cell>
        </row>
        <row r="5215">
          <cell r="A5215" t="str">
            <v/>
          </cell>
          <cell r="W5215" t="str">
            <v/>
          </cell>
        </row>
        <row r="5216">
          <cell r="A5216" t="str">
            <v/>
          </cell>
          <cell r="W5216" t="str">
            <v/>
          </cell>
        </row>
        <row r="5217">
          <cell r="A5217" t="str">
            <v/>
          </cell>
          <cell r="W5217" t="str">
            <v/>
          </cell>
        </row>
        <row r="5218">
          <cell r="A5218" t="str">
            <v/>
          </cell>
          <cell r="W5218" t="str">
            <v/>
          </cell>
        </row>
        <row r="5219">
          <cell r="A5219" t="str">
            <v/>
          </cell>
          <cell r="W5219" t="str">
            <v/>
          </cell>
        </row>
        <row r="5220">
          <cell r="A5220" t="str">
            <v/>
          </cell>
          <cell r="W5220" t="str">
            <v/>
          </cell>
        </row>
        <row r="5221">
          <cell r="A5221" t="str">
            <v/>
          </cell>
          <cell r="W5221" t="str">
            <v/>
          </cell>
        </row>
        <row r="5222">
          <cell r="A5222" t="str">
            <v/>
          </cell>
          <cell r="W5222" t="str">
            <v/>
          </cell>
        </row>
        <row r="5223">
          <cell r="A5223" t="str">
            <v/>
          </cell>
          <cell r="W5223" t="str">
            <v/>
          </cell>
        </row>
        <row r="5224">
          <cell r="A5224" t="str">
            <v/>
          </cell>
          <cell r="W5224" t="str">
            <v/>
          </cell>
        </row>
        <row r="5225">
          <cell r="A5225" t="str">
            <v/>
          </cell>
          <cell r="W5225" t="str">
            <v/>
          </cell>
        </row>
        <row r="5226">
          <cell r="A5226" t="str">
            <v/>
          </cell>
          <cell r="W5226" t="str">
            <v/>
          </cell>
        </row>
        <row r="5227">
          <cell r="A5227" t="str">
            <v/>
          </cell>
          <cell r="W5227" t="str">
            <v/>
          </cell>
        </row>
        <row r="5228">
          <cell r="A5228" t="str">
            <v/>
          </cell>
          <cell r="W5228" t="str">
            <v/>
          </cell>
        </row>
        <row r="5229">
          <cell r="A5229" t="str">
            <v/>
          </cell>
          <cell r="W5229" t="str">
            <v/>
          </cell>
        </row>
        <row r="5230">
          <cell r="A5230" t="str">
            <v/>
          </cell>
          <cell r="W5230" t="str">
            <v/>
          </cell>
        </row>
        <row r="5231">
          <cell r="A5231" t="str">
            <v/>
          </cell>
          <cell r="W5231" t="str">
            <v/>
          </cell>
        </row>
        <row r="5232">
          <cell r="A5232" t="str">
            <v/>
          </cell>
          <cell r="W5232" t="str">
            <v/>
          </cell>
        </row>
        <row r="5233">
          <cell r="A5233" t="str">
            <v/>
          </cell>
          <cell r="W5233" t="str">
            <v/>
          </cell>
        </row>
        <row r="5234">
          <cell r="A5234" t="str">
            <v/>
          </cell>
          <cell r="W5234" t="str">
            <v/>
          </cell>
        </row>
        <row r="5235">
          <cell r="A5235" t="str">
            <v/>
          </cell>
          <cell r="W5235" t="str">
            <v/>
          </cell>
        </row>
        <row r="5236">
          <cell r="A5236" t="str">
            <v/>
          </cell>
          <cell r="W5236" t="str">
            <v/>
          </cell>
        </row>
        <row r="5237">
          <cell r="A5237" t="str">
            <v/>
          </cell>
          <cell r="W5237" t="str">
            <v/>
          </cell>
        </row>
        <row r="5238">
          <cell r="A5238" t="str">
            <v/>
          </cell>
          <cell r="W5238" t="str">
            <v/>
          </cell>
        </row>
        <row r="5239">
          <cell r="A5239" t="str">
            <v/>
          </cell>
          <cell r="W5239" t="str">
            <v/>
          </cell>
        </row>
        <row r="5240">
          <cell r="A5240" t="str">
            <v/>
          </cell>
          <cell r="W5240" t="str">
            <v/>
          </cell>
        </row>
        <row r="5241">
          <cell r="A5241" t="str">
            <v/>
          </cell>
          <cell r="W5241" t="str">
            <v/>
          </cell>
        </row>
        <row r="5242">
          <cell r="A5242" t="str">
            <v/>
          </cell>
          <cell r="W5242" t="str">
            <v/>
          </cell>
        </row>
        <row r="5243">
          <cell r="A5243" t="str">
            <v/>
          </cell>
          <cell r="W5243" t="str">
            <v/>
          </cell>
        </row>
        <row r="5244">
          <cell r="A5244" t="str">
            <v/>
          </cell>
          <cell r="W5244" t="str">
            <v/>
          </cell>
        </row>
        <row r="5245">
          <cell r="A5245" t="str">
            <v/>
          </cell>
          <cell r="W5245" t="str">
            <v/>
          </cell>
        </row>
        <row r="5246">
          <cell r="A5246" t="str">
            <v/>
          </cell>
          <cell r="W5246" t="str">
            <v/>
          </cell>
        </row>
        <row r="5247">
          <cell r="A5247" t="str">
            <v/>
          </cell>
          <cell r="W5247" t="str">
            <v/>
          </cell>
        </row>
        <row r="5248">
          <cell r="A5248" t="str">
            <v/>
          </cell>
          <cell r="W5248" t="str">
            <v/>
          </cell>
        </row>
        <row r="5249">
          <cell r="A5249" t="str">
            <v/>
          </cell>
          <cell r="W5249" t="str">
            <v/>
          </cell>
        </row>
        <row r="5250">
          <cell r="A5250" t="str">
            <v/>
          </cell>
          <cell r="W5250" t="str">
            <v/>
          </cell>
        </row>
        <row r="5251">
          <cell r="A5251" t="str">
            <v/>
          </cell>
          <cell r="W5251" t="str">
            <v/>
          </cell>
        </row>
        <row r="5252">
          <cell r="A5252" t="str">
            <v/>
          </cell>
          <cell r="W5252" t="str">
            <v/>
          </cell>
        </row>
        <row r="5253">
          <cell r="A5253" t="str">
            <v/>
          </cell>
          <cell r="W5253" t="str">
            <v/>
          </cell>
        </row>
        <row r="5254">
          <cell r="A5254" t="str">
            <v/>
          </cell>
          <cell r="W5254" t="str">
            <v/>
          </cell>
        </row>
        <row r="5255">
          <cell r="A5255" t="str">
            <v/>
          </cell>
          <cell r="W5255" t="str">
            <v/>
          </cell>
        </row>
        <row r="5256">
          <cell r="A5256" t="str">
            <v/>
          </cell>
          <cell r="W5256" t="str">
            <v/>
          </cell>
        </row>
        <row r="5257">
          <cell r="A5257" t="str">
            <v/>
          </cell>
          <cell r="W5257" t="str">
            <v/>
          </cell>
        </row>
        <row r="5258">
          <cell r="A5258" t="str">
            <v/>
          </cell>
          <cell r="W5258" t="str">
            <v/>
          </cell>
        </row>
        <row r="5259">
          <cell r="A5259" t="str">
            <v/>
          </cell>
          <cell r="W5259" t="str">
            <v/>
          </cell>
        </row>
        <row r="5260">
          <cell r="A5260" t="str">
            <v/>
          </cell>
          <cell r="W5260" t="str">
            <v/>
          </cell>
        </row>
        <row r="5261">
          <cell r="A5261" t="str">
            <v/>
          </cell>
          <cell r="W5261" t="str">
            <v/>
          </cell>
        </row>
        <row r="5262">
          <cell r="A5262" t="str">
            <v/>
          </cell>
          <cell r="W5262" t="str">
            <v/>
          </cell>
        </row>
        <row r="5263">
          <cell r="A5263" t="str">
            <v/>
          </cell>
          <cell r="W5263" t="str">
            <v/>
          </cell>
        </row>
        <row r="5264">
          <cell r="A5264" t="str">
            <v/>
          </cell>
          <cell r="W5264" t="str">
            <v/>
          </cell>
        </row>
        <row r="5265">
          <cell r="A5265" t="str">
            <v/>
          </cell>
          <cell r="W5265" t="str">
            <v/>
          </cell>
        </row>
        <row r="5266">
          <cell r="A5266" t="str">
            <v/>
          </cell>
          <cell r="W5266" t="str">
            <v/>
          </cell>
        </row>
        <row r="5267">
          <cell r="A5267" t="str">
            <v/>
          </cell>
          <cell r="W5267" t="str">
            <v/>
          </cell>
        </row>
        <row r="5268">
          <cell r="A5268" t="str">
            <v/>
          </cell>
          <cell r="W5268" t="str">
            <v/>
          </cell>
        </row>
        <row r="5269">
          <cell r="A5269" t="str">
            <v/>
          </cell>
          <cell r="W5269" t="str">
            <v/>
          </cell>
        </row>
        <row r="5270">
          <cell r="A5270" t="str">
            <v/>
          </cell>
          <cell r="W5270" t="str">
            <v/>
          </cell>
        </row>
        <row r="5271">
          <cell r="A5271" t="str">
            <v/>
          </cell>
          <cell r="W5271" t="str">
            <v/>
          </cell>
        </row>
        <row r="5272">
          <cell r="A5272" t="str">
            <v/>
          </cell>
          <cell r="W5272" t="str">
            <v/>
          </cell>
        </row>
        <row r="5273">
          <cell r="A5273" t="str">
            <v/>
          </cell>
          <cell r="W5273" t="str">
            <v/>
          </cell>
        </row>
        <row r="5274">
          <cell r="A5274" t="str">
            <v/>
          </cell>
          <cell r="W5274" t="str">
            <v/>
          </cell>
        </row>
        <row r="5275">
          <cell r="A5275" t="str">
            <v/>
          </cell>
          <cell r="W5275" t="str">
            <v/>
          </cell>
        </row>
        <row r="5276">
          <cell r="A5276" t="str">
            <v/>
          </cell>
          <cell r="W5276" t="str">
            <v/>
          </cell>
        </row>
        <row r="5277">
          <cell r="A5277" t="str">
            <v/>
          </cell>
          <cell r="W5277" t="str">
            <v/>
          </cell>
        </row>
        <row r="5278">
          <cell r="A5278" t="str">
            <v/>
          </cell>
          <cell r="W5278" t="str">
            <v/>
          </cell>
        </row>
        <row r="5279">
          <cell r="A5279" t="str">
            <v/>
          </cell>
          <cell r="W5279" t="str">
            <v/>
          </cell>
        </row>
        <row r="5280">
          <cell r="A5280" t="str">
            <v/>
          </cell>
          <cell r="W5280" t="str">
            <v/>
          </cell>
        </row>
        <row r="5281">
          <cell r="A5281" t="str">
            <v/>
          </cell>
          <cell r="W5281" t="str">
            <v/>
          </cell>
        </row>
        <row r="5282">
          <cell r="A5282" t="str">
            <v/>
          </cell>
          <cell r="W5282" t="str">
            <v/>
          </cell>
        </row>
        <row r="5283">
          <cell r="A5283" t="str">
            <v/>
          </cell>
          <cell r="W5283" t="str">
            <v/>
          </cell>
        </row>
        <row r="5284">
          <cell r="A5284" t="str">
            <v/>
          </cell>
          <cell r="W5284" t="str">
            <v/>
          </cell>
        </row>
        <row r="5285">
          <cell r="A5285" t="str">
            <v/>
          </cell>
          <cell r="W5285" t="str">
            <v/>
          </cell>
        </row>
        <row r="5286">
          <cell r="A5286" t="str">
            <v/>
          </cell>
          <cell r="W5286" t="str">
            <v/>
          </cell>
        </row>
        <row r="5287">
          <cell r="A5287" t="str">
            <v/>
          </cell>
          <cell r="W5287" t="str">
            <v/>
          </cell>
        </row>
        <row r="5288">
          <cell r="A5288" t="str">
            <v/>
          </cell>
          <cell r="W5288" t="str">
            <v/>
          </cell>
        </row>
        <row r="5289">
          <cell r="A5289" t="str">
            <v/>
          </cell>
          <cell r="W5289" t="str">
            <v/>
          </cell>
        </row>
        <row r="5290">
          <cell r="A5290" t="str">
            <v/>
          </cell>
          <cell r="W5290" t="str">
            <v/>
          </cell>
        </row>
        <row r="5291">
          <cell r="A5291" t="str">
            <v/>
          </cell>
          <cell r="W5291" t="str">
            <v/>
          </cell>
        </row>
        <row r="5292">
          <cell r="A5292" t="str">
            <v/>
          </cell>
          <cell r="W5292" t="str">
            <v/>
          </cell>
        </row>
        <row r="5293">
          <cell r="A5293" t="str">
            <v/>
          </cell>
          <cell r="W5293" t="str">
            <v/>
          </cell>
        </row>
        <row r="5294">
          <cell r="A5294" t="str">
            <v/>
          </cell>
          <cell r="W5294" t="str">
            <v/>
          </cell>
        </row>
        <row r="5295">
          <cell r="A5295" t="str">
            <v/>
          </cell>
          <cell r="W5295" t="str">
            <v/>
          </cell>
        </row>
        <row r="5296">
          <cell r="A5296" t="str">
            <v/>
          </cell>
          <cell r="W5296" t="str">
            <v/>
          </cell>
        </row>
        <row r="5297">
          <cell r="A5297" t="str">
            <v/>
          </cell>
          <cell r="W5297" t="str">
            <v/>
          </cell>
        </row>
        <row r="5298">
          <cell r="A5298" t="str">
            <v/>
          </cell>
          <cell r="W5298" t="str">
            <v/>
          </cell>
        </row>
        <row r="5299">
          <cell r="A5299" t="str">
            <v/>
          </cell>
          <cell r="W5299" t="str">
            <v/>
          </cell>
        </row>
        <row r="5300">
          <cell r="A5300" t="str">
            <v/>
          </cell>
          <cell r="W5300" t="str">
            <v/>
          </cell>
        </row>
        <row r="5301">
          <cell r="A5301" t="str">
            <v/>
          </cell>
          <cell r="W5301" t="str">
            <v/>
          </cell>
        </row>
        <row r="5302">
          <cell r="A5302" t="str">
            <v/>
          </cell>
          <cell r="W5302" t="str">
            <v/>
          </cell>
        </row>
        <row r="5303">
          <cell r="A5303" t="str">
            <v/>
          </cell>
          <cell r="W5303" t="str">
            <v/>
          </cell>
        </row>
        <row r="5304">
          <cell r="A5304" t="str">
            <v/>
          </cell>
          <cell r="W5304" t="str">
            <v/>
          </cell>
        </row>
        <row r="5305">
          <cell r="A5305" t="str">
            <v/>
          </cell>
          <cell r="W5305" t="str">
            <v/>
          </cell>
        </row>
        <row r="5306">
          <cell r="A5306" t="str">
            <v/>
          </cell>
          <cell r="W5306" t="str">
            <v/>
          </cell>
        </row>
        <row r="5307">
          <cell r="A5307" t="str">
            <v/>
          </cell>
          <cell r="W5307" t="str">
            <v/>
          </cell>
        </row>
        <row r="5308">
          <cell r="A5308" t="str">
            <v/>
          </cell>
          <cell r="W5308" t="str">
            <v/>
          </cell>
        </row>
        <row r="5309">
          <cell r="A5309" t="str">
            <v/>
          </cell>
          <cell r="W5309" t="str">
            <v/>
          </cell>
        </row>
        <row r="5310">
          <cell r="A5310" t="str">
            <v/>
          </cell>
          <cell r="W5310" t="str">
            <v/>
          </cell>
        </row>
        <row r="5311">
          <cell r="A5311" t="str">
            <v/>
          </cell>
          <cell r="W5311" t="str">
            <v/>
          </cell>
        </row>
        <row r="5312">
          <cell r="A5312" t="str">
            <v/>
          </cell>
          <cell r="W5312" t="str">
            <v/>
          </cell>
        </row>
        <row r="5313">
          <cell r="A5313" t="str">
            <v/>
          </cell>
          <cell r="W5313" t="str">
            <v/>
          </cell>
        </row>
        <row r="5314">
          <cell r="A5314" t="str">
            <v/>
          </cell>
          <cell r="W5314" t="str">
            <v/>
          </cell>
        </row>
        <row r="5315">
          <cell r="A5315" t="str">
            <v/>
          </cell>
          <cell r="W5315" t="str">
            <v/>
          </cell>
        </row>
        <row r="5316">
          <cell r="A5316" t="str">
            <v/>
          </cell>
          <cell r="W5316" t="str">
            <v/>
          </cell>
        </row>
        <row r="5317">
          <cell r="A5317" t="str">
            <v/>
          </cell>
          <cell r="W5317" t="str">
            <v/>
          </cell>
        </row>
        <row r="5318">
          <cell r="A5318" t="str">
            <v/>
          </cell>
          <cell r="W5318" t="str">
            <v/>
          </cell>
        </row>
        <row r="5319">
          <cell r="A5319" t="str">
            <v/>
          </cell>
          <cell r="W5319" t="str">
            <v/>
          </cell>
        </row>
        <row r="5320">
          <cell r="A5320" t="str">
            <v/>
          </cell>
          <cell r="W5320" t="str">
            <v/>
          </cell>
        </row>
        <row r="5321">
          <cell r="A5321" t="str">
            <v/>
          </cell>
          <cell r="W5321" t="str">
            <v/>
          </cell>
        </row>
        <row r="5322">
          <cell r="A5322" t="str">
            <v/>
          </cell>
          <cell r="W5322" t="str">
            <v/>
          </cell>
        </row>
        <row r="5323">
          <cell r="A5323" t="str">
            <v/>
          </cell>
          <cell r="W5323" t="str">
            <v/>
          </cell>
        </row>
        <row r="5324">
          <cell r="A5324" t="str">
            <v/>
          </cell>
          <cell r="W5324" t="str">
            <v/>
          </cell>
        </row>
        <row r="5325">
          <cell r="A5325" t="str">
            <v/>
          </cell>
          <cell r="W5325" t="str">
            <v/>
          </cell>
        </row>
        <row r="5326">
          <cell r="A5326" t="str">
            <v/>
          </cell>
          <cell r="W5326" t="str">
            <v/>
          </cell>
        </row>
        <row r="5327">
          <cell r="A5327" t="str">
            <v/>
          </cell>
          <cell r="W5327" t="str">
            <v/>
          </cell>
        </row>
        <row r="5328">
          <cell r="A5328" t="str">
            <v/>
          </cell>
          <cell r="W5328" t="str">
            <v/>
          </cell>
        </row>
        <row r="5329">
          <cell r="A5329" t="str">
            <v/>
          </cell>
          <cell r="W5329" t="str">
            <v/>
          </cell>
        </row>
        <row r="5330">
          <cell r="A5330" t="str">
            <v/>
          </cell>
          <cell r="W5330" t="str">
            <v/>
          </cell>
        </row>
        <row r="5331">
          <cell r="A5331" t="str">
            <v/>
          </cell>
          <cell r="W5331" t="str">
            <v/>
          </cell>
        </row>
        <row r="5332">
          <cell r="A5332" t="str">
            <v/>
          </cell>
          <cell r="W5332" t="str">
            <v/>
          </cell>
        </row>
        <row r="5333">
          <cell r="A5333" t="str">
            <v/>
          </cell>
          <cell r="W5333" t="str">
            <v/>
          </cell>
        </row>
        <row r="5334">
          <cell r="A5334" t="str">
            <v/>
          </cell>
          <cell r="W5334" t="str">
            <v/>
          </cell>
        </row>
        <row r="5335">
          <cell r="A5335" t="str">
            <v/>
          </cell>
          <cell r="W5335" t="str">
            <v/>
          </cell>
        </row>
        <row r="5336">
          <cell r="A5336" t="str">
            <v/>
          </cell>
          <cell r="W5336" t="str">
            <v/>
          </cell>
        </row>
        <row r="5337">
          <cell r="A5337" t="str">
            <v/>
          </cell>
          <cell r="W5337" t="str">
            <v/>
          </cell>
        </row>
        <row r="5338">
          <cell r="A5338" t="str">
            <v/>
          </cell>
          <cell r="W5338" t="str">
            <v/>
          </cell>
        </row>
        <row r="5339">
          <cell r="A5339" t="str">
            <v/>
          </cell>
          <cell r="W5339" t="str">
            <v/>
          </cell>
        </row>
        <row r="5340">
          <cell r="A5340" t="str">
            <v/>
          </cell>
          <cell r="W5340" t="str">
            <v/>
          </cell>
        </row>
        <row r="5341">
          <cell r="A5341" t="str">
            <v/>
          </cell>
          <cell r="W5341" t="str">
            <v/>
          </cell>
        </row>
        <row r="5342">
          <cell r="A5342" t="str">
            <v/>
          </cell>
          <cell r="W5342" t="str">
            <v/>
          </cell>
        </row>
        <row r="5343">
          <cell r="A5343" t="str">
            <v/>
          </cell>
          <cell r="W5343" t="str">
            <v/>
          </cell>
        </row>
        <row r="5344">
          <cell r="A5344" t="str">
            <v/>
          </cell>
          <cell r="W5344" t="str">
            <v/>
          </cell>
        </row>
        <row r="5345">
          <cell r="A5345" t="str">
            <v/>
          </cell>
          <cell r="W5345" t="str">
            <v/>
          </cell>
        </row>
        <row r="5346">
          <cell r="A5346" t="str">
            <v/>
          </cell>
          <cell r="W5346" t="str">
            <v/>
          </cell>
        </row>
        <row r="5347">
          <cell r="A5347" t="str">
            <v/>
          </cell>
          <cell r="W5347" t="str">
            <v/>
          </cell>
        </row>
        <row r="5348">
          <cell r="A5348" t="str">
            <v/>
          </cell>
          <cell r="W5348" t="str">
            <v/>
          </cell>
        </row>
        <row r="5349">
          <cell r="A5349" t="str">
            <v/>
          </cell>
          <cell r="W5349" t="str">
            <v/>
          </cell>
        </row>
        <row r="5350">
          <cell r="A5350" t="str">
            <v/>
          </cell>
          <cell r="W5350" t="str">
            <v/>
          </cell>
        </row>
        <row r="5351">
          <cell r="A5351" t="str">
            <v/>
          </cell>
          <cell r="W5351" t="str">
            <v/>
          </cell>
        </row>
        <row r="5352">
          <cell r="A5352" t="str">
            <v/>
          </cell>
          <cell r="W5352" t="str">
            <v/>
          </cell>
        </row>
        <row r="5353">
          <cell r="A5353" t="str">
            <v/>
          </cell>
          <cell r="W5353" t="str">
            <v/>
          </cell>
        </row>
        <row r="5354">
          <cell r="A5354" t="str">
            <v/>
          </cell>
          <cell r="W5354" t="str">
            <v/>
          </cell>
        </row>
        <row r="5355">
          <cell r="A5355" t="str">
            <v/>
          </cell>
          <cell r="W5355" t="str">
            <v/>
          </cell>
        </row>
        <row r="5356">
          <cell r="A5356" t="str">
            <v/>
          </cell>
          <cell r="W5356" t="str">
            <v/>
          </cell>
        </row>
        <row r="5357">
          <cell r="A5357" t="str">
            <v/>
          </cell>
          <cell r="W5357" t="str">
            <v/>
          </cell>
        </row>
        <row r="5358">
          <cell r="A5358" t="str">
            <v/>
          </cell>
          <cell r="W5358" t="str">
            <v/>
          </cell>
        </row>
        <row r="5359">
          <cell r="A5359" t="str">
            <v/>
          </cell>
          <cell r="W5359" t="str">
            <v/>
          </cell>
        </row>
        <row r="5360">
          <cell r="A5360" t="str">
            <v/>
          </cell>
          <cell r="W5360" t="str">
            <v/>
          </cell>
        </row>
        <row r="5361">
          <cell r="A5361" t="str">
            <v/>
          </cell>
          <cell r="W5361" t="str">
            <v/>
          </cell>
        </row>
        <row r="5362">
          <cell r="A5362" t="str">
            <v/>
          </cell>
          <cell r="W5362" t="str">
            <v/>
          </cell>
        </row>
        <row r="5363">
          <cell r="A5363" t="str">
            <v/>
          </cell>
          <cell r="W5363" t="str">
            <v/>
          </cell>
        </row>
        <row r="5364">
          <cell r="A5364" t="str">
            <v/>
          </cell>
          <cell r="W5364" t="str">
            <v/>
          </cell>
        </row>
        <row r="5365">
          <cell r="A5365" t="str">
            <v/>
          </cell>
          <cell r="W5365" t="str">
            <v/>
          </cell>
        </row>
        <row r="5366">
          <cell r="A5366" t="str">
            <v/>
          </cell>
          <cell r="W5366" t="str">
            <v/>
          </cell>
        </row>
        <row r="5367">
          <cell r="A5367" t="str">
            <v/>
          </cell>
          <cell r="W5367" t="str">
            <v/>
          </cell>
        </row>
        <row r="5368">
          <cell r="A5368" t="str">
            <v/>
          </cell>
          <cell r="W5368" t="str">
            <v/>
          </cell>
        </row>
        <row r="5369">
          <cell r="A5369" t="str">
            <v/>
          </cell>
          <cell r="W5369" t="str">
            <v/>
          </cell>
        </row>
        <row r="5370">
          <cell r="A5370" t="str">
            <v/>
          </cell>
          <cell r="W5370" t="str">
            <v/>
          </cell>
        </row>
        <row r="5371">
          <cell r="A5371" t="str">
            <v/>
          </cell>
          <cell r="W5371" t="str">
            <v/>
          </cell>
        </row>
        <row r="5372">
          <cell r="A5372" t="str">
            <v/>
          </cell>
          <cell r="W5372" t="str">
            <v/>
          </cell>
        </row>
        <row r="5373">
          <cell r="A5373" t="str">
            <v/>
          </cell>
          <cell r="W5373" t="str">
            <v/>
          </cell>
        </row>
        <row r="5374">
          <cell r="A5374" t="str">
            <v/>
          </cell>
          <cell r="W5374" t="str">
            <v/>
          </cell>
        </row>
        <row r="5375">
          <cell r="A5375" t="str">
            <v/>
          </cell>
          <cell r="W5375" t="str">
            <v/>
          </cell>
        </row>
        <row r="5376">
          <cell r="A5376" t="str">
            <v/>
          </cell>
          <cell r="W5376" t="str">
            <v/>
          </cell>
        </row>
        <row r="5377">
          <cell r="A5377" t="str">
            <v/>
          </cell>
          <cell r="W5377" t="str">
            <v/>
          </cell>
        </row>
        <row r="5378">
          <cell r="A5378" t="str">
            <v/>
          </cell>
          <cell r="W5378" t="str">
            <v/>
          </cell>
        </row>
        <row r="5379">
          <cell r="A5379" t="str">
            <v/>
          </cell>
          <cell r="W5379" t="str">
            <v/>
          </cell>
        </row>
        <row r="5380">
          <cell r="A5380" t="str">
            <v/>
          </cell>
          <cell r="W5380" t="str">
            <v/>
          </cell>
        </row>
        <row r="5381">
          <cell r="A5381" t="str">
            <v/>
          </cell>
          <cell r="W5381" t="str">
            <v/>
          </cell>
        </row>
        <row r="5382">
          <cell r="A5382" t="str">
            <v/>
          </cell>
          <cell r="W5382" t="str">
            <v/>
          </cell>
        </row>
        <row r="5383">
          <cell r="A5383" t="str">
            <v/>
          </cell>
          <cell r="W5383" t="str">
            <v/>
          </cell>
        </row>
        <row r="5384">
          <cell r="A5384" t="str">
            <v/>
          </cell>
          <cell r="W5384" t="str">
            <v/>
          </cell>
        </row>
        <row r="5385">
          <cell r="A5385" t="str">
            <v/>
          </cell>
          <cell r="W5385" t="str">
            <v/>
          </cell>
        </row>
        <row r="5386">
          <cell r="A5386" t="str">
            <v/>
          </cell>
          <cell r="W5386" t="str">
            <v/>
          </cell>
        </row>
        <row r="5387">
          <cell r="A5387" t="str">
            <v/>
          </cell>
          <cell r="W5387" t="str">
            <v/>
          </cell>
        </row>
        <row r="5388">
          <cell r="A5388" t="str">
            <v/>
          </cell>
          <cell r="W5388" t="str">
            <v/>
          </cell>
        </row>
        <row r="5389">
          <cell r="A5389" t="str">
            <v/>
          </cell>
          <cell r="W5389" t="str">
            <v/>
          </cell>
        </row>
        <row r="5390">
          <cell r="A5390" t="str">
            <v/>
          </cell>
          <cell r="W5390" t="str">
            <v/>
          </cell>
        </row>
        <row r="5391">
          <cell r="A5391" t="str">
            <v/>
          </cell>
          <cell r="W5391" t="str">
            <v/>
          </cell>
        </row>
        <row r="5392">
          <cell r="A5392" t="str">
            <v/>
          </cell>
          <cell r="W5392" t="str">
            <v/>
          </cell>
        </row>
        <row r="5393">
          <cell r="A5393" t="str">
            <v/>
          </cell>
          <cell r="W5393" t="str">
            <v/>
          </cell>
        </row>
        <row r="5394">
          <cell r="A5394" t="str">
            <v/>
          </cell>
          <cell r="W5394" t="str">
            <v/>
          </cell>
        </row>
        <row r="5395">
          <cell r="A5395" t="str">
            <v/>
          </cell>
          <cell r="W5395" t="str">
            <v/>
          </cell>
        </row>
        <row r="5396">
          <cell r="A5396" t="str">
            <v/>
          </cell>
          <cell r="W5396" t="str">
            <v/>
          </cell>
        </row>
        <row r="5397">
          <cell r="A5397" t="str">
            <v/>
          </cell>
          <cell r="W5397" t="str">
            <v/>
          </cell>
        </row>
        <row r="5398">
          <cell r="A5398" t="str">
            <v/>
          </cell>
          <cell r="W5398" t="str">
            <v/>
          </cell>
        </row>
        <row r="5399">
          <cell r="A5399" t="str">
            <v/>
          </cell>
          <cell r="W5399" t="str">
            <v/>
          </cell>
        </row>
        <row r="5400">
          <cell r="A5400" t="str">
            <v/>
          </cell>
          <cell r="W5400" t="str">
            <v/>
          </cell>
        </row>
        <row r="5401">
          <cell r="A5401" t="str">
            <v/>
          </cell>
          <cell r="W5401" t="str">
            <v/>
          </cell>
        </row>
        <row r="5402">
          <cell r="A5402" t="str">
            <v/>
          </cell>
          <cell r="W5402" t="str">
            <v/>
          </cell>
        </row>
        <row r="5403">
          <cell r="A5403" t="str">
            <v/>
          </cell>
          <cell r="W5403" t="str">
            <v/>
          </cell>
        </row>
        <row r="5404">
          <cell r="A5404" t="str">
            <v/>
          </cell>
          <cell r="W5404" t="str">
            <v/>
          </cell>
        </row>
        <row r="5405">
          <cell r="A5405" t="str">
            <v/>
          </cell>
          <cell r="W5405" t="str">
            <v/>
          </cell>
        </row>
        <row r="5406">
          <cell r="A5406" t="str">
            <v/>
          </cell>
          <cell r="W5406" t="str">
            <v/>
          </cell>
        </row>
        <row r="5407">
          <cell r="A5407" t="str">
            <v/>
          </cell>
          <cell r="W5407" t="str">
            <v/>
          </cell>
        </row>
        <row r="5408">
          <cell r="A5408" t="str">
            <v/>
          </cell>
          <cell r="W5408" t="str">
            <v/>
          </cell>
        </row>
        <row r="5409">
          <cell r="A5409" t="str">
            <v/>
          </cell>
          <cell r="W5409" t="str">
            <v/>
          </cell>
        </row>
        <row r="5410">
          <cell r="A5410" t="str">
            <v/>
          </cell>
          <cell r="W5410" t="str">
            <v/>
          </cell>
        </row>
        <row r="5411">
          <cell r="A5411" t="str">
            <v/>
          </cell>
          <cell r="W5411" t="str">
            <v/>
          </cell>
        </row>
        <row r="5412">
          <cell r="A5412" t="str">
            <v/>
          </cell>
          <cell r="W5412" t="str">
            <v/>
          </cell>
        </row>
        <row r="5413">
          <cell r="A5413" t="str">
            <v/>
          </cell>
          <cell r="W5413" t="str">
            <v/>
          </cell>
        </row>
        <row r="5414">
          <cell r="A5414" t="str">
            <v/>
          </cell>
          <cell r="W5414" t="str">
            <v/>
          </cell>
        </row>
        <row r="5415">
          <cell r="A5415" t="str">
            <v/>
          </cell>
          <cell r="W5415" t="str">
            <v/>
          </cell>
        </row>
        <row r="5416">
          <cell r="A5416" t="str">
            <v/>
          </cell>
          <cell r="W5416" t="str">
            <v/>
          </cell>
        </row>
        <row r="5417">
          <cell r="A5417" t="str">
            <v/>
          </cell>
          <cell r="W5417" t="str">
            <v/>
          </cell>
        </row>
        <row r="5418">
          <cell r="A5418" t="str">
            <v/>
          </cell>
          <cell r="W5418" t="str">
            <v/>
          </cell>
        </row>
        <row r="5419">
          <cell r="A5419" t="str">
            <v/>
          </cell>
          <cell r="W5419" t="str">
            <v/>
          </cell>
        </row>
        <row r="5420">
          <cell r="A5420" t="str">
            <v/>
          </cell>
          <cell r="W5420" t="str">
            <v/>
          </cell>
        </row>
        <row r="5421">
          <cell r="A5421" t="str">
            <v/>
          </cell>
          <cell r="W5421" t="str">
            <v/>
          </cell>
        </row>
        <row r="5422">
          <cell r="A5422" t="str">
            <v/>
          </cell>
          <cell r="W5422" t="str">
            <v/>
          </cell>
        </row>
        <row r="5423">
          <cell r="A5423" t="str">
            <v/>
          </cell>
          <cell r="W5423" t="str">
            <v/>
          </cell>
        </row>
        <row r="5424">
          <cell r="A5424" t="str">
            <v/>
          </cell>
          <cell r="W5424" t="str">
            <v/>
          </cell>
        </row>
        <row r="5425">
          <cell r="A5425" t="str">
            <v/>
          </cell>
          <cell r="W5425" t="str">
            <v/>
          </cell>
        </row>
        <row r="5426">
          <cell r="A5426" t="str">
            <v/>
          </cell>
          <cell r="W5426" t="str">
            <v/>
          </cell>
        </row>
        <row r="5427">
          <cell r="A5427" t="str">
            <v/>
          </cell>
          <cell r="W5427" t="str">
            <v/>
          </cell>
        </row>
        <row r="5428">
          <cell r="A5428" t="str">
            <v/>
          </cell>
          <cell r="W5428" t="str">
            <v/>
          </cell>
        </row>
        <row r="5429">
          <cell r="A5429" t="str">
            <v/>
          </cell>
          <cell r="W5429" t="str">
            <v/>
          </cell>
        </row>
        <row r="5430">
          <cell r="A5430" t="str">
            <v/>
          </cell>
          <cell r="W5430" t="str">
            <v/>
          </cell>
        </row>
        <row r="5431">
          <cell r="A5431" t="str">
            <v/>
          </cell>
          <cell r="W5431" t="str">
            <v/>
          </cell>
        </row>
        <row r="5432">
          <cell r="A5432" t="str">
            <v/>
          </cell>
          <cell r="W5432" t="str">
            <v/>
          </cell>
        </row>
        <row r="5433">
          <cell r="A5433" t="str">
            <v/>
          </cell>
          <cell r="W5433" t="str">
            <v/>
          </cell>
        </row>
        <row r="5434">
          <cell r="A5434" t="str">
            <v/>
          </cell>
          <cell r="W5434" t="str">
            <v/>
          </cell>
        </row>
        <row r="5435">
          <cell r="A5435" t="str">
            <v/>
          </cell>
          <cell r="W5435" t="str">
            <v/>
          </cell>
        </row>
        <row r="5436">
          <cell r="A5436" t="str">
            <v/>
          </cell>
          <cell r="W5436" t="str">
            <v/>
          </cell>
        </row>
        <row r="5437">
          <cell r="A5437" t="str">
            <v/>
          </cell>
          <cell r="W5437" t="str">
            <v/>
          </cell>
        </row>
        <row r="5438">
          <cell r="A5438" t="str">
            <v/>
          </cell>
          <cell r="W5438" t="str">
            <v/>
          </cell>
        </row>
        <row r="5439">
          <cell r="A5439" t="str">
            <v/>
          </cell>
          <cell r="W5439" t="str">
            <v/>
          </cell>
        </row>
        <row r="5440">
          <cell r="A5440" t="str">
            <v/>
          </cell>
          <cell r="W5440" t="str">
            <v/>
          </cell>
        </row>
        <row r="5441">
          <cell r="A5441" t="str">
            <v/>
          </cell>
          <cell r="W5441" t="str">
            <v/>
          </cell>
        </row>
        <row r="5442">
          <cell r="A5442" t="str">
            <v/>
          </cell>
          <cell r="W5442" t="str">
            <v/>
          </cell>
        </row>
        <row r="5443">
          <cell r="A5443" t="str">
            <v/>
          </cell>
          <cell r="W5443" t="str">
            <v/>
          </cell>
        </row>
        <row r="5444">
          <cell r="A5444" t="str">
            <v/>
          </cell>
          <cell r="W5444" t="str">
            <v/>
          </cell>
        </row>
        <row r="5445">
          <cell r="A5445" t="str">
            <v/>
          </cell>
          <cell r="W5445" t="str">
            <v/>
          </cell>
        </row>
        <row r="5446">
          <cell r="A5446" t="str">
            <v/>
          </cell>
          <cell r="W5446" t="str">
            <v/>
          </cell>
        </row>
        <row r="5447">
          <cell r="A5447" t="str">
            <v/>
          </cell>
          <cell r="W5447" t="str">
            <v/>
          </cell>
        </row>
        <row r="5448">
          <cell r="A5448" t="str">
            <v/>
          </cell>
          <cell r="W5448" t="str">
            <v/>
          </cell>
        </row>
        <row r="5449">
          <cell r="A5449" t="str">
            <v/>
          </cell>
          <cell r="W5449" t="str">
            <v/>
          </cell>
        </row>
        <row r="5450">
          <cell r="A5450" t="str">
            <v/>
          </cell>
          <cell r="W5450" t="str">
            <v/>
          </cell>
        </row>
        <row r="5451">
          <cell r="A5451" t="str">
            <v/>
          </cell>
          <cell r="W5451" t="str">
            <v/>
          </cell>
        </row>
        <row r="5452">
          <cell r="A5452" t="str">
            <v/>
          </cell>
          <cell r="W5452" t="str">
            <v/>
          </cell>
        </row>
        <row r="5453">
          <cell r="A5453" t="str">
            <v/>
          </cell>
          <cell r="W5453" t="str">
            <v/>
          </cell>
        </row>
        <row r="5454">
          <cell r="A5454" t="str">
            <v/>
          </cell>
          <cell r="W5454" t="str">
            <v/>
          </cell>
        </row>
        <row r="5455">
          <cell r="A5455" t="str">
            <v/>
          </cell>
          <cell r="W5455" t="str">
            <v/>
          </cell>
        </row>
        <row r="5456">
          <cell r="A5456" t="str">
            <v/>
          </cell>
          <cell r="W5456" t="str">
            <v/>
          </cell>
        </row>
        <row r="5457">
          <cell r="A5457" t="str">
            <v/>
          </cell>
          <cell r="W5457" t="str">
            <v/>
          </cell>
        </row>
        <row r="5458">
          <cell r="A5458" t="str">
            <v/>
          </cell>
          <cell r="W5458" t="str">
            <v/>
          </cell>
        </row>
        <row r="5459">
          <cell r="A5459" t="str">
            <v/>
          </cell>
          <cell r="W5459" t="str">
            <v/>
          </cell>
        </row>
        <row r="5460">
          <cell r="A5460" t="str">
            <v/>
          </cell>
          <cell r="W5460" t="str">
            <v/>
          </cell>
        </row>
        <row r="5461">
          <cell r="A5461" t="str">
            <v/>
          </cell>
          <cell r="W5461" t="str">
            <v/>
          </cell>
        </row>
        <row r="5462">
          <cell r="A5462" t="str">
            <v/>
          </cell>
          <cell r="W5462" t="str">
            <v/>
          </cell>
        </row>
        <row r="5463">
          <cell r="A5463" t="str">
            <v/>
          </cell>
          <cell r="W5463" t="str">
            <v/>
          </cell>
        </row>
        <row r="5464">
          <cell r="A5464" t="str">
            <v/>
          </cell>
          <cell r="W5464" t="str">
            <v/>
          </cell>
        </row>
        <row r="5465">
          <cell r="A5465" t="str">
            <v/>
          </cell>
          <cell r="W5465" t="str">
            <v/>
          </cell>
        </row>
        <row r="5466">
          <cell r="A5466" t="str">
            <v/>
          </cell>
          <cell r="W5466" t="str">
            <v/>
          </cell>
        </row>
        <row r="5467">
          <cell r="A5467" t="str">
            <v/>
          </cell>
          <cell r="W5467" t="str">
            <v/>
          </cell>
        </row>
        <row r="5468">
          <cell r="A5468" t="str">
            <v/>
          </cell>
          <cell r="W5468" t="str">
            <v/>
          </cell>
        </row>
        <row r="5469">
          <cell r="A5469" t="str">
            <v/>
          </cell>
          <cell r="W5469" t="str">
            <v/>
          </cell>
        </row>
        <row r="5470">
          <cell r="A5470" t="str">
            <v/>
          </cell>
          <cell r="W5470" t="str">
            <v/>
          </cell>
        </row>
        <row r="5471">
          <cell r="A5471" t="str">
            <v/>
          </cell>
          <cell r="W5471" t="str">
            <v/>
          </cell>
        </row>
        <row r="5472">
          <cell r="A5472" t="str">
            <v/>
          </cell>
          <cell r="W5472" t="str">
            <v/>
          </cell>
        </row>
        <row r="5473">
          <cell r="A5473" t="str">
            <v/>
          </cell>
          <cell r="W5473" t="str">
            <v/>
          </cell>
        </row>
        <row r="5474">
          <cell r="A5474" t="str">
            <v/>
          </cell>
          <cell r="W5474" t="str">
            <v/>
          </cell>
        </row>
        <row r="5475">
          <cell r="A5475" t="str">
            <v/>
          </cell>
          <cell r="W5475" t="str">
            <v/>
          </cell>
        </row>
        <row r="5476">
          <cell r="A5476" t="str">
            <v/>
          </cell>
          <cell r="W5476" t="str">
            <v/>
          </cell>
        </row>
        <row r="5477">
          <cell r="A5477" t="str">
            <v/>
          </cell>
          <cell r="W5477" t="str">
            <v/>
          </cell>
        </row>
        <row r="5478">
          <cell r="A5478" t="str">
            <v/>
          </cell>
          <cell r="W5478" t="str">
            <v/>
          </cell>
        </row>
        <row r="5479">
          <cell r="A5479" t="str">
            <v/>
          </cell>
          <cell r="W5479" t="str">
            <v/>
          </cell>
        </row>
        <row r="5480">
          <cell r="A5480" t="str">
            <v/>
          </cell>
          <cell r="W5480" t="str">
            <v/>
          </cell>
        </row>
        <row r="5481">
          <cell r="A5481" t="str">
            <v/>
          </cell>
          <cell r="W5481" t="str">
            <v/>
          </cell>
        </row>
        <row r="5482">
          <cell r="A5482" t="str">
            <v/>
          </cell>
          <cell r="W5482" t="str">
            <v/>
          </cell>
        </row>
        <row r="5483">
          <cell r="A5483" t="str">
            <v/>
          </cell>
          <cell r="W5483" t="str">
            <v/>
          </cell>
        </row>
        <row r="5484">
          <cell r="A5484" t="str">
            <v/>
          </cell>
          <cell r="W5484" t="str">
            <v/>
          </cell>
        </row>
        <row r="5485">
          <cell r="A5485" t="str">
            <v/>
          </cell>
          <cell r="W5485" t="str">
            <v/>
          </cell>
        </row>
        <row r="5486">
          <cell r="A5486" t="str">
            <v/>
          </cell>
          <cell r="W5486" t="str">
            <v/>
          </cell>
        </row>
        <row r="5487">
          <cell r="A5487" t="str">
            <v/>
          </cell>
          <cell r="W5487" t="str">
            <v/>
          </cell>
        </row>
        <row r="5488">
          <cell r="A5488" t="str">
            <v/>
          </cell>
          <cell r="W5488" t="str">
            <v/>
          </cell>
        </row>
        <row r="5489">
          <cell r="A5489" t="str">
            <v/>
          </cell>
          <cell r="W5489" t="str">
            <v/>
          </cell>
        </row>
        <row r="5490">
          <cell r="A5490" t="str">
            <v/>
          </cell>
          <cell r="W5490" t="str">
            <v/>
          </cell>
        </row>
        <row r="5491">
          <cell r="A5491" t="str">
            <v/>
          </cell>
          <cell r="W5491" t="str">
            <v/>
          </cell>
        </row>
        <row r="5492">
          <cell r="A5492" t="str">
            <v/>
          </cell>
          <cell r="W5492" t="str">
            <v/>
          </cell>
        </row>
        <row r="5493">
          <cell r="A5493" t="str">
            <v/>
          </cell>
          <cell r="W5493" t="str">
            <v/>
          </cell>
        </row>
        <row r="5494">
          <cell r="A5494" t="str">
            <v/>
          </cell>
          <cell r="W5494" t="str">
            <v/>
          </cell>
        </row>
        <row r="5495">
          <cell r="A5495" t="str">
            <v/>
          </cell>
          <cell r="W5495" t="str">
            <v/>
          </cell>
        </row>
        <row r="5496">
          <cell r="A5496" t="str">
            <v/>
          </cell>
          <cell r="W5496" t="str">
            <v/>
          </cell>
        </row>
        <row r="5497">
          <cell r="A5497" t="str">
            <v/>
          </cell>
          <cell r="W5497" t="str">
            <v/>
          </cell>
        </row>
        <row r="5498">
          <cell r="A5498" t="str">
            <v/>
          </cell>
          <cell r="W5498" t="str">
            <v/>
          </cell>
        </row>
        <row r="5499">
          <cell r="A5499" t="str">
            <v/>
          </cell>
          <cell r="W5499" t="str">
            <v/>
          </cell>
        </row>
        <row r="5500">
          <cell r="A5500" t="str">
            <v/>
          </cell>
          <cell r="W5500" t="str">
            <v/>
          </cell>
        </row>
        <row r="5501">
          <cell r="A5501" t="str">
            <v/>
          </cell>
          <cell r="W5501" t="str">
            <v/>
          </cell>
        </row>
        <row r="5502">
          <cell r="A5502" t="str">
            <v/>
          </cell>
          <cell r="W5502" t="str">
            <v/>
          </cell>
        </row>
        <row r="5503">
          <cell r="A5503" t="str">
            <v/>
          </cell>
          <cell r="W5503" t="str">
            <v/>
          </cell>
        </row>
        <row r="5504">
          <cell r="A5504" t="str">
            <v/>
          </cell>
          <cell r="W5504" t="str">
            <v/>
          </cell>
        </row>
        <row r="5505">
          <cell r="A5505" t="str">
            <v/>
          </cell>
          <cell r="W5505" t="str">
            <v/>
          </cell>
        </row>
        <row r="5506">
          <cell r="A5506" t="str">
            <v/>
          </cell>
          <cell r="W5506" t="str">
            <v/>
          </cell>
        </row>
        <row r="5507">
          <cell r="A5507" t="str">
            <v/>
          </cell>
          <cell r="W5507" t="str">
            <v/>
          </cell>
        </row>
        <row r="5508">
          <cell r="A5508" t="str">
            <v/>
          </cell>
          <cell r="W5508" t="str">
            <v/>
          </cell>
        </row>
        <row r="5509">
          <cell r="A5509" t="str">
            <v/>
          </cell>
          <cell r="W5509" t="str">
            <v/>
          </cell>
        </row>
        <row r="5510">
          <cell r="A5510" t="str">
            <v/>
          </cell>
          <cell r="W5510" t="str">
            <v/>
          </cell>
        </row>
        <row r="5511">
          <cell r="A5511" t="str">
            <v/>
          </cell>
          <cell r="W5511" t="str">
            <v/>
          </cell>
        </row>
        <row r="5512">
          <cell r="A5512" t="str">
            <v/>
          </cell>
          <cell r="W5512" t="str">
            <v/>
          </cell>
        </row>
        <row r="5513">
          <cell r="A5513" t="str">
            <v/>
          </cell>
          <cell r="W5513" t="str">
            <v/>
          </cell>
        </row>
        <row r="5514">
          <cell r="A5514" t="str">
            <v/>
          </cell>
          <cell r="W5514" t="str">
            <v/>
          </cell>
        </row>
        <row r="5515">
          <cell r="A5515" t="str">
            <v/>
          </cell>
          <cell r="W5515" t="str">
            <v/>
          </cell>
        </row>
        <row r="5516">
          <cell r="A5516" t="str">
            <v/>
          </cell>
          <cell r="W5516" t="str">
            <v/>
          </cell>
        </row>
        <row r="5517">
          <cell r="A5517" t="str">
            <v/>
          </cell>
          <cell r="W5517" t="str">
            <v/>
          </cell>
        </row>
        <row r="5518">
          <cell r="A5518" t="str">
            <v/>
          </cell>
          <cell r="W5518" t="str">
            <v/>
          </cell>
        </row>
        <row r="5519">
          <cell r="A5519" t="str">
            <v/>
          </cell>
          <cell r="W5519" t="str">
            <v/>
          </cell>
        </row>
        <row r="5520">
          <cell r="A5520" t="str">
            <v/>
          </cell>
          <cell r="W5520" t="str">
            <v/>
          </cell>
        </row>
        <row r="5521">
          <cell r="A5521" t="str">
            <v/>
          </cell>
          <cell r="W5521" t="str">
            <v/>
          </cell>
        </row>
        <row r="5522">
          <cell r="A5522" t="str">
            <v/>
          </cell>
          <cell r="W5522" t="str">
            <v/>
          </cell>
        </row>
        <row r="5523">
          <cell r="A5523" t="str">
            <v/>
          </cell>
          <cell r="W5523" t="str">
            <v/>
          </cell>
        </row>
        <row r="5524">
          <cell r="A5524" t="str">
            <v/>
          </cell>
          <cell r="W5524" t="str">
            <v/>
          </cell>
        </row>
        <row r="5525">
          <cell r="A5525" t="str">
            <v/>
          </cell>
          <cell r="W5525" t="str">
            <v/>
          </cell>
        </row>
        <row r="5526">
          <cell r="A5526" t="str">
            <v/>
          </cell>
          <cell r="W5526" t="str">
            <v/>
          </cell>
        </row>
        <row r="5527">
          <cell r="A5527" t="str">
            <v/>
          </cell>
          <cell r="W5527" t="str">
            <v/>
          </cell>
        </row>
        <row r="5528">
          <cell r="A5528" t="str">
            <v/>
          </cell>
          <cell r="W5528" t="str">
            <v/>
          </cell>
        </row>
        <row r="5529">
          <cell r="A5529" t="str">
            <v/>
          </cell>
          <cell r="W5529" t="str">
            <v/>
          </cell>
        </row>
        <row r="5530">
          <cell r="A5530" t="str">
            <v/>
          </cell>
          <cell r="W5530" t="str">
            <v/>
          </cell>
        </row>
        <row r="5531">
          <cell r="A5531" t="str">
            <v/>
          </cell>
          <cell r="W5531" t="str">
            <v/>
          </cell>
        </row>
        <row r="5532">
          <cell r="A5532" t="str">
            <v/>
          </cell>
          <cell r="W5532" t="str">
            <v/>
          </cell>
        </row>
        <row r="5533">
          <cell r="A5533" t="str">
            <v/>
          </cell>
          <cell r="W5533" t="str">
            <v/>
          </cell>
        </row>
        <row r="5534">
          <cell r="A5534" t="str">
            <v/>
          </cell>
          <cell r="W5534" t="str">
            <v/>
          </cell>
        </row>
        <row r="5535">
          <cell r="A5535" t="str">
            <v/>
          </cell>
          <cell r="W5535" t="str">
            <v/>
          </cell>
        </row>
        <row r="5536">
          <cell r="A5536" t="str">
            <v/>
          </cell>
          <cell r="W5536" t="str">
            <v/>
          </cell>
        </row>
        <row r="5537">
          <cell r="A5537" t="str">
            <v/>
          </cell>
          <cell r="W5537" t="str">
            <v/>
          </cell>
        </row>
        <row r="5538">
          <cell r="A5538" t="str">
            <v/>
          </cell>
          <cell r="W5538" t="str">
            <v/>
          </cell>
        </row>
        <row r="5539">
          <cell r="A5539" t="str">
            <v/>
          </cell>
          <cell r="W5539" t="str">
            <v/>
          </cell>
        </row>
        <row r="5540">
          <cell r="A5540" t="str">
            <v/>
          </cell>
          <cell r="W5540" t="str">
            <v/>
          </cell>
        </row>
        <row r="5541">
          <cell r="A5541" t="str">
            <v/>
          </cell>
          <cell r="W5541" t="str">
            <v/>
          </cell>
        </row>
        <row r="5542">
          <cell r="A5542" t="str">
            <v/>
          </cell>
          <cell r="W5542" t="str">
            <v/>
          </cell>
        </row>
        <row r="5543">
          <cell r="A5543" t="str">
            <v/>
          </cell>
          <cell r="W5543" t="str">
            <v/>
          </cell>
        </row>
        <row r="5544">
          <cell r="A5544" t="str">
            <v/>
          </cell>
          <cell r="W5544" t="str">
            <v/>
          </cell>
        </row>
        <row r="5545">
          <cell r="A5545" t="str">
            <v/>
          </cell>
          <cell r="W5545" t="str">
            <v/>
          </cell>
        </row>
        <row r="5546">
          <cell r="A5546" t="str">
            <v/>
          </cell>
          <cell r="W5546" t="str">
            <v/>
          </cell>
        </row>
        <row r="5547">
          <cell r="A5547" t="str">
            <v/>
          </cell>
          <cell r="W5547" t="str">
            <v/>
          </cell>
        </row>
        <row r="5548">
          <cell r="A5548" t="str">
            <v/>
          </cell>
          <cell r="W5548" t="str">
            <v/>
          </cell>
        </row>
        <row r="5549">
          <cell r="A5549" t="str">
            <v/>
          </cell>
          <cell r="W5549" t="str">
            <v/>
          </cell>
        </row>
        <row r="5550">
          <cell r="A5550" t="str">
            <v/>
          </cell>
          <cell r="W5550" t="str">
            <v/>
          </cell>
        </row>
        <row r="5551">
          <cell r="A5551" t="str">
            <v/>
          </cell>
          <cell r="W5551" t="str">
            <v/>
          </cell>
        </row>
        <row r="5552">
          <cell r="A5552" t="str">
            <v/>
          </cell>
          <cell r="W5552" t="str">
            <v/>
          </cell>
        </row>
        <row r="5553">
          <cell r="A5553" t="str">
            <v/>
          </cell>
          <cell r="W5553" t="str">
            <v/>
          </cell>
        </row>
        <row r="5554">
          <cell r="A5554" t="str">
            <v/>
          </cell>
          <cell r="W5554" t="str">
            <v/>
          </cell>
        </row>
        <row r="5555">
          <cell r="A5555" t="str">
            <v/>
          </cell>
          <cell r="W5555" t="str">
            <v/>
          </cell>
        </row>
        <row r="5556">
          <cell r="A5556" t="str">
            <v/>
          </cell>
          <cell r="W5556" t="str">
            <v/>
          </cell>
        </row>
        <row r="5557">
          <cell r="A5557" t="str">
            <v/>
          </cell>
          <cell r="W5557" t="str">
            <v/>
          </cell>
        </row>
        <row r="5558">
          <cell r="A5558" t="str">
            <v/>
          </cell>
          <cell r="W5558" t="str">
            <v/>
          </cell>
        </row>
        <row r="5559">
          <cell r="A5559" t="str">
            <v/>
          </cell>
          <cell r="W5559" t="str">
            <v/>
          </cell>
        </row>
        <row r="5560">
          <cell r="A5560" t="str">
            <v/>
          </cell>
          <cell r="W5560" t="str">
            <v/>
          </cell>
        </row>
        <row r="5561">
          <cell r="A5561" t="str">
            <v/>
          </cell>
          <cell r="W5561" t="str">
            <v/>
          </cell>
        </row>
        <row r="5562">
          <cell r="A5562" t="str">
            <v/>
          </cell>
          <cell r="W5562" t="str">
            <v/>
          </cell>
        </row>
        <row r="5563">
          <cell r="A5563" t="str">
            <v/>
          </cell>
          <cell r="W5563" t="str">
            <v/>
          </cell>
        </row>
        <row r="5564">
          <cell r="A5564" t="str">
            <v/>
          </cell>
          <cell r="W5564" t="str">
            <v/>
          </cell>
        </row>
        <row r="5565">
          <cell r="A5565" t="str">
            <v/>
          </cell>
          <cell r="W5565" t="str">
            <v/>
          </cell>
        </row>
        <row r="5566">
          <cell r="A5566" t="str">
            <v/>
          </cell>
          <cell r="W5566" t="str">
            <v/>
          </cell>
        </row>
        <row r="5567">
          <cell r="A5567" t="str">
            <v/>
          </cell>
          <cell r="W5567" t="str">
            <v/>
          </cell>
        </row>
        <row r="5568">
          <cell r="A5568" t="str">
            <v/>
          </cell>
          <cell r="W5568" t="str">
            <v/>
          </cell>
        </row>
        <row r="5569">
          <cell r="A5569" t="str">
            <v/>
          </cell>
          <cell r="W5569" t="str">
            <v/>
          </cell>
        </row>
        <row r="5570">
          <cell r="A5570" t="str">
            <v/>
          </cell>
          <cell r="W5570" t="str">
            <v/>
          </cell>
        </row>
        <row r="5571">
          <cell r="A5571" t="str">
            <v/>
          </cell>
          <cell r="W5571" t="str">
            <v/>
          </cell>
        </row>
        <row r="5572">
          <cell r="A5572" t="str">
            <v/>
          </cell>
          <cell r="W5572" t="str">
            <v/>
          </cell>
        </row>
        <row r="5573">
          <cell r="A5573" t="str">
            <v/>
          </cell>
          <cell r="W5573" t="str">
            <v/>
          </cell>
        </row>
        <row r="5574">
          <cell r="A5574" t="str">
            <v/>
          </cell>
          <cell r="W5574" t="str">
            <v/>
          </cell>
        </row>
        <row r="5575">
          <cell r="A5575" t="str">
            <v/>
          </cell>
          <cell r="W5575" t="str">
            <v/>
          </cell>
        </row>
        <row r="5576">
          <cell r="A5576" t="str">
            <v/>
          </cell>
          <cell r="W5576" t="str">
            <v/>
          </cell>
        </row>
        <row r="5577">
          <cell r="A5577" t="str">
            <v/>
          </cell>
          <cell r="W5577" t="str">
            <v/>
          </cell>
        </row>
        <row r="5578">
          <cell r="A5578" t="str">
            <v/>
          </cell>
          <cell r="W5578" t="str">
            <v/>
          </cell>
        </row>
        <row r="5579">
          <cell r="A5579" t="str">
            <v/>
          </cell>
          <cell r="W5579" t="str">
            <v/>
          </cell>
        </row>
        <row r="5580">
          <cell r="A5580" t="str">
            <v/>
          </cell>
          <cell r="W5580" t="str">
            <v/>
          </cell>
        </row>
        <row r="5581">
          <cell r="A5581" t="str">
            <v/>
          </cell>
          <cell r="W5581" t="str">
            <v/>
          </cell>
        </row>
        <row r="5582">
          <cell r="A5582" t="str">
            <v/>
          </cell>
          <cell r="W5582" t="str">
            <v/>
          </cell>
        </row>
        <row r="5583">
          <cell r="A5583" t="str">
            <v/>
          </cell>
          <cell r="W5583" t="str">
            <v/>
          </cell>
        </row>
        <row r="5584">
          <cell r="A5584" t="str">
            <v/>
          </cell>
          <cell r="W5584" t="str">
            <v/>
          </cell>
        </row>
        <row r="5585">
          <cell r="A5585" t="str">
            <v/>
          </cell>
          <cell r="W5585" t="str">
            <v/>
          </cell>
        </row>
        <row r="5586">
          <cell r="A5586" t="str">
            <v/>
          </cell>
          <cell r="W5586" t="str">
            <v/>
          </cell>
        </row>
        <row r="5587">
          <cell r="A5587" t="str">
            <v/>
          </cell>
          <cell r="W5587" t="str">
            <v/>
          </cell>
        </row>
        <row r="5588">
          <cell r="A5588" t="str">
            <v/>
          </cell>
          <cell r="W5588" t="str">
            <v/>
          </cell>
        </row>
        <row r="5589">
          <cell r="A5589" t="str">
            <v/>
          </cell>
          <cell r="W5589" t="str">
            <v/>
          </cell>
        </row>
        <row r="5590">
          <cell r="A5590" t="str">
            <v/>
          </cell>
          <cell r="W5590" t="str">
            <v/>
          </cell>
        </row>
        <row r="5591">
          <cell r="A5591" t="str">
            <v/>
          </cell>
          <cell r="W5591" t="str">
            <v/>
          </cell>
        </row>
        <row r="5592">
          <cell r="A5592" t="str">
            <v/>
          </cell>
          <cell r="W5592" t="str">
            <v/>
          </cell>
        </row>
        <row r="5593">
          <cell r="A5593" t="str">
            <v/>
          </cell>
          <cell r="W5593" t="str">
            <v/>
          </cell>
        </row>
        <row r="5594">
          <cell r="A5594" t="str">
            <v/>
          </cell>
          <cell r="W5594" t="str">
            <v/>
          </cell>
        </row>
        <row r="5595">
          <cell r="A5595" t="str">
            <v/>
          </cell>
          <cell r="W5595" t="str">
            <v/>
          </cell>
        </row>
        <row r="5596">
          <cell r="A5596" t="str">
            <v/>
          </cell>
          <cell r="W5596" t="str">
            <v/>
          </cell>
        </row>
        <row r="5597">
          <cell r="A5597" t="str">
            <v/>
          </cell>
          <cell r="W5597" t="str">
            <v/>
          </cell>
        </row>
        <row r="5598">
          <cell r="A5598" t="str">
            <v/>
          </cell>
          <cell r="W5598" t="str">
            <v/>
          </cell>
        </row>
        <row r="5599">
          <cell r="A5599" t="str">
            <v/>
          </cell>
          <cell r="W5599" t="str">
            <v/>
          </cell>
        </row>
        <row r="5600">
          <cell r="A5600" t="str">
            <v/>
          </cell>
          <cell r="W5600" t="str">
            <v/>
          </cell>
        </row>
        <row r="5601">
          <cell r="A5601" t="str">
            <v/>
          </cell>
          <cell r="W5601" t="str">
            <v/>
          </cell>
        </row>
        <row r="5602">
          <cell r="A5602" t="str">
            <v/>
          </cell>
          <cell r="W5602" t="str">
            <v/>
          </cell>
        </row>
        <row r="5603">
          <cell r="A5603" t="str">
            <v/>
          </cell>
          <cell r="W5603" t="str">
            <v/>
          </cell>
        </row>
        <row r="5604">
          <cell r="A5604" t="str">
            <v/>
          </cell>
          <cell r="W5604" t="str">
            <v/>
          </cell>
        </row>
        <row r="5605">
          <cell r="A5605" t="str">
            <v/>
          </cell>
          <cell r="W5605" t="str">
            <v/>
          </cell>
        </row>
        <row r="5606">
          <cell r="A5606" t="str">
            <v/>
          </cell>
          <cell r="W5606" t="str">
            <v/>
          </cell>
        </row>
        <row r="5607">
          <cell r="A5607" t="str">
            <v/>
          </cell>
          <cell r="W5607" t="str">
            <v/>
          </cell>
        </row>
        <row r="5608">
          <cell r="A5608" t="str">
            <v/>
          </cell>
          <cell r="W5608" t="str">
            <v/>
          </cell>
        </row>
        <row r="5609">
          <cell r="A5609" t="str">
            <v/>
          </cell>
          <cell r="W5609" t="str">
            <v/>
          </cell>
        </row>
        <row r="5610">
          <cell r="A5610" t="str">
            <v/>
          </cell>
          <cell r="W5610" t="str">
            <v/>
          </cell>
        </row>
        <row r="5611">
          <cell r="A5611" t="str">
            <v/>
          </cell>
          <cell r="W5611" t="str">
            <v/>
          </cell>
        </row>
        <row r="5612">
          <cell r="A5612" t="str">
            <v/>
          </cell>
          <cell r="W5612" t="str">
            <v/>
          </cell>
        </row>
        <row r="5613">
          <cell r="A5613" t="str">
            <v/>
          </cell>
          <cell r="W5613" t="str">
            <v/>
          </cell>
        </row>
        <row r="5614">
          <cell r="A5614" t="str">
            <v/>
          </cell>
          <cell r="W5614" t="str">
            <v/>
          </cell>
        </row>
        <row r="5615">
          <cell r="A5615" t="str">
            <v/>
          </cell>
          <cell r="W5615" t="str">
            <v/>
          </cell>
        </row>
        <row r="5616">
          <cell r="A5616" t="str">
            <v/>
          </cell>
          <cell r="W5616" t="str">
            <v/>
          </cell>
        </row>
        <row r="5617">
          <cell r="A5617" t="str">
            <v/>
          </cell>
          <cell r="W5617" t="str">
            <v/>
          </cell>
        </row>
        <row r="5618">
          <cell r="A5618" t="str">
            <v/>
          </cell>
          <cell r="W5618" t="str">
            <v/>
          </cell>
        </row>
        <row r="5619">
          <cell r="A5619" t="str">
            <v/>
          </cell>
          <cell r="W5619" t="str">
            <v/>
          </cell>
        </row>
        <row r="5620">
          <cell r="A5620" t="str">
            <v/>
          </cell>
          <cell r="W5620" t="str">
            <v/>
          </cell>
        </row>
        <row r="5621">
          <cell r="A5621" t="str">
            <v/>
          </cell>
          <cell r="W5621" t="str">
            <v/>
          </cell>
        </row>
        <row r="5622">
          <cell r="A5622" t="str">
            <v/>
          </cell>
          <cell r="W5622" t="str">
            <v/>
          </cell>
        </row>
        <row r="5623">
          <cell r="A5623" t="str">
            <v/>
          </cell>
          <cell r="W5623" t="str">
            <v/>
          </cell>
        </row>
        <row r="5624">
          <cell r="A5624" t="str">
            <v/>
          </cell>
          <cell r="W5624" t="str">
            <v/>
          </cell>
        </row>
        <row r="5625">
          <cell r="A5625" t="str">
            <v/>
          </cell>
          <cell r="W5625" t="str">
            <v/>
          </cell>
        </row>
        <row r="5626">
          <cell r="A5626" t="str">
            <v/>
          </cell>
          <cell r="W5626" t="str">
            <v/>
          </cell>
        </row>
        <row r="5627">
          <cell r="A5627" t="str">
            <v/>
          </cell>
          <cell r="W5627" t="str">
            <v/>
          </cell>
        </row>
        <row r="5628">
          <cell r="A5628" t="str">
            <v/>
          </cell>
          <cell r="W5628" t="str">
            <v/>
          </cell>
        </row>
        <row r="5629">
          <cell r="A5629" t="str">
            <v/>
          </cell>
          <cell r="W5629" t="str">
            <v/>
          </cell>
        </row>
        <row r="5630">
          <cell r="A5630" t="str">
            <v/>
          </cell>
          <cell r="W5630" t="str">
            <v/>
          </cell>
        </row>
        <row r="5631">
          <cell r="A5631" t="str">
            <v/>
          </cell>
          <cell r="W5631" t="str">
            <v/>
          </cell>
        </row>
        <row r="5632">
          <cell r="A5632" t="str">
            <v/>
          </cell>
          <cell r="W5632" t="str">
            <v/>
          </cell>
        </row>
        <row r="5633">
          <cell r="A5633" t="str">
            <v/>
          </cell>
          <cell r="W5633" t="str">
            <v/>
          </cell>
        </row>
        <row r="5634">
          <cell r="A5634" t="str">
            <v/>
          </cell>
          <cell r="W5634" t="str">
            <v/>
          </cell>
        </row>
        <row r="5635">
          <cell r="A5635" t="str">
            <v/>
          </cell>
          <cell r="W5635" t="str">
            <v/>
          </cell>
        </row>
        <row r="5636">
          <cell r="A5636" t="str">
            <v/>
          </cell>
          <cell r="W5636" t="str">
            <v/>
          </cell>
        </row>
        <row r="5637">
          <cell r="A5637" t="str">
            <v/>
          </cell>
          <cell r="W5637" t="str">
            <v/>
          </cell>
        </row>
        <row r="5638">
          <cell r="A5638" t="str">
            <v/>
          </cell>
          <cell r="W5638" t="str">
            <v/>
          </cell>
        </row>
        <row r="5639">
          <cell r="A5639" t="str">
            <v/>
          </cell>
          <cell r="W5639" t="str">
            <v/>
          </cell>
        </row>
        <row r="5640">
          <cell r="A5640" t="str">
            <v/>
          </cell>
          <cell r="W5640" t="str">
            <v/>
          </cell>
        </row>
        <row r="5641">
          <cell r="A5641" t="str">
            <v/>
          </cell>
          <cell r="W5641" t="str">
            <v/>
          </cell>
        </row>
        <row r="5642">
          <cell r="A5642" t="str">
            <v/>
          </cell>
          <cell r="W5642" t="str">
            <v/>
          </cell>
        </row>
        <row r="5643">
          <cell r="A5643" t="str">
            <v/>
          </cell>
          <cell r="W5643" t="str">
            <v/>
          </cell>
        </row>
        <row r="5644">
          <cell r="A5644" t="str">
            <v/>
          </cell>
          <cell r="W5644" t="str">
            <v/>
          </cell>
        </row>
        <row r="5645">
          <cell r="A5645" t="str">
            <v/>
          </cell>
          <cell r="W5645" t="str">
            <v/>
          </cell>
        </row>
        <row r="5646">
          <cell r="A5646" t="str">
            <v/>
          </cell>
          <cell r="W5646" t="str">
            <v/>
          </cell>
        </row>
        <row r="5647">
          <cell r="A5647" t="str">
            <v/>
          </cell>
          <cell r="W5647" t="str">
            <v/>
          </cell>
        </row>
        <row r="5648">
          <cell r="A5648" t="str">
            <v/>
          </cell>
          <cell r="W5648" t="str">
            <v/>
          </cell>
        </row>
        <row r="5649">
          <cell r="A5649" t="str">
            <v/>
          </cell>
          <cell r="W5649" t="str">
            <v/>
          </cell>
        </row>
        <row r="5650">
          <cell r="A5650" t="str">
            <v/>
          </cell>
          <cell r="W5650" t="str">
            <v/>
          </cell>
        </row>
        <row r="5651">
          <cell r="A5651" t="str">
            <v/>
          </cell>
          <cell r="W5651" t="str">
            <v/>
          </cell>
        </row>
        <row r="5652">
          <cell r="A5652" t="str">
            <v/>
          </cell>
          <cell r="W5652" t="str">
            <v/>
          </cell>
        </row>
        <row r="5653">
          <cell r="A5653" t="str">
            <v/>
          </cell>
          <cell r="W5653" t="str">
            <v/>
          </cell>
        </row>
        <row r="5654">
          <cell r="A5654" t="str">
            <v/>
          </cell>
          <cell r="W5654" t="str">
            <v/>
          </cell>
        </row>
        <row r="5655">
          <cell r="A5655" t="str">
            <v/>
          </cell>
          <cell r="W5655" t="str">
            <v/>
          </cell>
        </row>
        <row r="5656">
          <cell r="A5656" t="str">
            <v/>
          </cell>
          <cell r="W5656" t="str">
            <v/>
          </cell>
        </row>
        <row r="5657">
          <cell r="A5657" t="str">
            <v/>
          </cell>
          <cell r="W5657" t="str">
            <v/>
          </cell>
        </row>
        <row r="5658">
          <cell r="A5658" t="str">
            <v/>
          </cell>
          <cell r="W5658" t="str">
            <v/>
          </cell>
        </row>
        <row r="5659">
          <cell r="A5659" t="str">
            <v/>
          </cell>
          <cell r="W5659" t="str">
            <v/>
          </cell>
        </row>
        <row r="5660">
          <cell r="A5660" t="str">
            <v/>
          </cell>
          <cell r="W5660" t="str">
            <v/>
          </cell>
        </row>
        <row r="5661">
          <cell r="A5661" t="str">
            <v/>
          </cell>
          <cell r="W5661" t="str">
            <v/>
          </cell>
        </row>
        <row r="5662">
          <cell r="A5662" t="str">
            <v/>
          </cell>
          <cell r="W5662" t="str">
            <v/>
          </cell>
        </row>
        <row r="5663">
          <cell r="A5663" t="str">
            <v/>
          </cell>
          <cell r="W5663" t="str">
            <v/>
          </cell>
        </row>
        <row r="5664">
          <cell r="A5664" t="str">
            <v/>
          </cell>
          <cell r="W5664" t="str">
            <v/>
          </cell>
        </row>
        <row r="5665">
          <cell r="A5665" t="str">
            <v/>
          </cell>
          <cell r="W5665" t="str">
            <v/>
          </cell>
        </row>
        <row r="5666">
          <cell r="A5666" t="str">
            <v/>
          </cell>
          <cell r="W5666" t="str">
            <v/>
          </cell>
        </row>
        <row r="5667">
          <cell r="A5667" t="str">
            <v/>
          </cell>
          <cell r="W5667" t="str">
            <v/>
          </cell>
        </row>
        <row r="5668">
          <cell r="A5668" t="str">
            <v/>
          </cell>
          <cell r="W5668" t="str">
            <v/>
          </cell>
        </row>
        <row r="5669">
          <cell r="A5669" t="str">
            <v/>
          </cell>
          <cell r="W5669" t="str">
            <v/>
          </cell>
        </row>
        <row r="5670">
          <cell r="A5670" t="str">
            <v/>
          </cell>
          <cell r="W5670" t="str">
            <v/>
          </cell>
        </row>
        <row r="5671">
          <cell r="A5671" t="str">
            <v/>
          </cell>
          <cell r="W5671" t="str">
            <v/>
          </cell>
        </row>
        <row r="5672">
          <cell r="A5672" t="str">
            <v/>
          </cell>
          <cell r="W5672" t="str">
            <v/>
          </cell>
        </row>
        <row r="5673">
          <cell r="A5673" t="str">
            <v/>
          </cell>
          <cell r="W5673" t="str">
            <v/>
          </cell>
        </row>
        <row r="5674">
          <cell r="A5674" t="str">
            <v/>
          </cell>
          <cell r="W5674" t="str">
            <v/>
          </cell>
        </row>
        <row r="5675">
          <cell r="A5675" t="str">
            <v/>
          </cell>
          <cell r="W5675" t="str">
            <v/>
          </cell>
        </row>
        <row r="5676">
          <cell r="A5676" t="str">
            <v/>
          </cell>
          <cell r="W5676" t="str">
            <v/>
          </cell>
        </row>
        <row r="5677">
          <cell r="A5677" t="str">
            <v/>
          </cell>
          <cell r="W5677" t="str">
            <v/>
          </cell>
        </row>
        <row r="5678">
          <cell r="A5678" t="str">
            <v/>
          </cell>
          <cell r="W5678" t="str">
            <v/>
          </cell>
        </row>
        <row r="5679">
          <cell r="A5679" t="str">
            <v/>
          </cell>
          <cell r="W5679" t="str">
            <v/>
          </cell>
        </row>
        <row r="5680">
          <cell r="A5680" t="str">
            <v/>
          </cell>
          <cell r="W5680" t="str">
            <v/>
          </cell>
        </row>
        <row r="5681">
          <cell r="A5681" t="str">
            <v/>
          </cell>
          <cell r="W5681" t="str">
            <v/>
          </cell>
        </row>
        <row r="5682">
          <cell r="A5682" t="str">
            <v/>
          </cell>
          <cell r="W5682" t="str">
            <v/>
          </cell>
        </row>
        <row r="5683">
          <cell r="A5683" t="str">
            <v/>
          </cell>
          <cell r="W5683" t="str">
            <v/>
          </cell>
        </row>
        <row r="5684">
          <cell r="A5684" t="str">
            <v/>
          </cell>
          <cell r="W5684" t="str">
            <v/>
          </cell>
        </row>
        <row r="5685">
          <cell r="A5685" t="str">
            <v/>
          </cell>
          <cell r="W5685" t="str">
            <v/>
          </cell>
        </row>
        <row r="5686">
          <cell r="A5686" t="str">
            <v/>
          </cell>
          <cell r="W5686" t="str">
            <v/>
          </cell>
        </row>
        <row r="5687">
          <cell r="A5687" t="str">
            <v/>
          </cell>
          <cell r="W5687" t="str">
            <v/>
          </cell>
        </row>
        <row r="5688">
          <cell r="A5688" t="str">
            <v/>
          </cell>
          <cell r="W5688" t="str">
            <v/>
          </cell>
        </row>
        <row r="5689">
          <cell r="A5689" t="str">
            <v/>
          </cell>
          <cell r="W5689" t="str">
            <v/>
          </cell>
        </row>
        <row r="5690">
          <cell r="A5690" t="str">
            <v/>
          </cell>
          <cell r="W5690" t="str">
            <v/>
          </cell>
        </row>
        <row r="5691">
          <cell r="A5691" t="str">
            <v/>
          </cell>
          <cell r="W5691" t="str">
            <v/>
          </cell>
        </row>
        <row r="5692">
          <cell r="A5692" t="str">
            <v/>
          </cell>
          <cell r="W5692" t="str">
            <v/>
          </cell>
        </row>
        <row r="5693">
          <cell r="A5693" t="str">
            <v/>
          </cell>
          <cell r="W5693" t="str">
            <v/>
          </cell>
        </row>
        <row r="5694">
          <cell r="A5694" t="str">
            <v/>
          </cell>
          <cell r="W5694" t="str">
            <v/>
          </cell>
        </row>
        <row r="5695">
          <cell r="A5695" t="str">
            <v/>
          </cell>
          <cell r="W5695" t="str">
            <v/>
          </cell>
        </row>
        <row r="5696">
          <cell r="A5696" t="str">
            <v/>
          </cell>
          <cell r="W5696" t="str">
            <v/>
          </cell>
        </row>
        <row r="5697">
          <cell r="A5697" t="str">
            <v/>
          </cell>
          <cell r="W5697" t="str">
            <v/>
          </cell>
        </row>
        <row r="5698">
          <cell r="A5698" t="str">
            <v/>
          </cell>
          <cell r="W5698" t="str">
            <v/>
          </cell>
        </row>
        <row r="5699">
          <cell r="A5699" t="str">
            <v/>
          </cell>
          <cell r="W5699" t="str">
            <v/>
          </cell>
        </row>
        <row r="5700">
          <cell r="A5700" t="str">
            <v/>
          </cell>
          <cell r="W5700" t="str">
            <v/>
          </cell>
        </row>
        <row r="5701">
          <cell r="A5701" t="str">
            <v/>
          </cell>
          <cell r="W5701" t="str">
            <v/>
          </cell>
        </row>
        <row r="5702">
          <cell r="A5702" t="str">
            <v/>
          </cell>
          <cell r="W5702" t="str">
            <v/>
          </cell>
        </row>
        <row r="5703">
          <cell r="A5703" t="str">
            <v/>
          </cell>
          <cell r="W5703" t="str">
            <v/>
          </cell>
        </row>
        <row r="5704">
          <cell r="A5704" t="str">
            <v/>
          </cell>
          <cell r="W5704" t="str">
            <v/>
          </cell>
        </row>
        <row r="5705">
          <cell r="A5705" t="str">
            <v/>
          </cell>
          <cell r="W5705" t="str">
            <v/>
          </cell>
        </row>
        <row r="5706">
          <cell r="A5706" t="str">
            <v/>
          </cell>
          <cell r="W5706" t="str">
            <v/>
          </cell>
        </row>
        <row r="5707">
          <cell r="A5707" t="str">
            <v/>
          </cell>
          <cell r="W5707" t="str">
            <v/>
          </cell>
        </row>
        <row r="5708">
          <cell r="A5708" t="str">
            <v/>
          </cell>
          <cell r="W5708" t="str">
            <v/>
          </cell>
        </row>
        <row r="5709">
          <cell r="A5709" t="str">
            <v/>
          </cell>
          <cell r="W5709" t="str">
            <v/>
          </cell>
        </row>
        <row r="5710">
          <cell r="A5710" t="str">
            <v/>
          </cell>
          <cell r="W5710" t="str">
            <v/>
          </cell>
        </row>
        <row r="5711">
          <cell r="A5711" t="str">
            <v/>
          </cell>
          <cell r="W5711" t="str">
            <v/>
          </cell>
        </row>
        <row r="5712">
          <cell r="A5712" t="str">
            <v/>
          </cell>
          <cell r="W5712" t="str">
            <v/>
          </cell>
        </row>
        <row r="5713">
          <cell r="A5713" t="str">
            <v/>
          </cell>
          <cell r="W5713" t="str">
            <v/>
          </cell>
        </row>
        <row r="5714">
          <cell r="A5714" t="str">
            <v/>
          </cell>
          <cell r="W5714" t="str">
            <v/>
          </cell>
        </row>
        <row r="5715">
          <cell r="A5715" t="str">
            <v/>
          </cell>
          <cell r="W5715" t="str">
            <v/>
          </cell>
        </row>
        <row r="5716">
          <cell r="A5716" t="str">
            <v/>
          </cell>
          <cell r="W5716" t="str">
            <v/>
          </cell>
        </row>
        <row r="5717">
          <cell r="A5717" t="str">
            <v/>
          </cell>
          <cell r="W5717" t="str">
            <v/>
          </cell>
        </row>
        <row r="5718">
          <cell r="A5718" t="str">
            <v/>
          </cell>
          <cell r="W5718" t="str">
            <v/>
          </cell>
        </row>
        <row r="5719">
          <cell r="A5719" t="str">
            <v/>
          </cell>
          <cell r="W5719" t="str">
            <v/>
          </cell>
        </row>
        <row r="5720">
          <cell r="A5720" t="str">
            <v/>
          </cell>
          <cell r="W5720" t="str">
            <v/>
          </cell>
        </row>
        <row r="5721">
          <cell r="A5721" t="str">
            <v/>
          </cell>
          <cell r="W5721" t="str">
            <v/>
          </cell>
        </row>
        <row r="5722">
          <cell r="A5722" t="str">
            <v/>
          </cell>
          <cell r="W5722" t="str">
            <v/>
          </cell>
        </row>
        <row r="5723">
          <cell r="A5723" t="str">
            <v/>
          </cell>
          <cell r="W5723" t="str">
            <v/>
          </cell>
        </row>
        <row r="5724">
          <cell r="A5724" t="str">
            <v/>
          </cell>
          <cell r="W5724" t="str">
            <v/>
          </cell>
        </row>
        <row r="5725">
          <cell r="A5725" t="str">
            <v/>
          </cell>
          <cell r="W5725" t="str">
            <v/>
          </cell>
        </row>
        <row r="5726">
          <cell r="A5726" t="str">
            <v/>
          </cell>
          <cell r="W5726" t="str">
            <v/>
          </cell>
        </row>
        <row r="5727">
          <cell r="A5727" t="str">
            <v/>
          </cell>
          <cell r="W5727" t="str">
            <v/>
          </cell>
        </row>
        <row r="5728">
          <cell r="A5728" t="str">
            <v/>
          </cell>
          <cell r="W5728" t="str">
            <v/>
          </cell>
        </row>
        <row r="5729">
          <cell r="A5729" t="str">
            <v/>
          </cell>
          <cell r="W5729" t="str">
            <v/>
          </cell>
        </row>
        <row r="5730">
          <cell r="A5730" t="str">
            <v/>
          </cell>
          <cell r="W5730" t="str">
            <v/>
          </cell>
        </row>
        <row r="5731">
          <cell r="A5731" t="str">
            <v/>
          </cell>
          <cell r="W5731" t="str">
            <v/>
          </cell>
        </row>
        <row r="5732">
          <cell r="A5732" t="str">
            <v/>
          </cell>
          <cell r="W5732" t="str">
            <v/>
          </cell>
        </row>
        <row r="5733">
          <cell r="A5733" t="str">
            <v/>
          </cell>
          <cell r="W5733" t="str">
            <v/>
          </cell>
        </row>
        <row r="5734">
          <cell r="A5734" t="str">
            <v/>
          </cell>
          <cell r="W5734" t="str">
            <v/>
          </cell>
        </row>
        <row r="5735">
          <cell r="A5735" t="str">
            <v/>
          </cell>
          <cell r="W5735" t="str">
            <v/>
          </cell>
        </row>
        <row r="5736">
          <cell r="A5736" t="str">
            <v/>
          </cell>
          <cell r="W5736" t="str">
            <v/>
          </cell>
        </row>
        <row r="5737">
          <cell r="A5737" t="str">
            <v/>
          </cell>
          <cell r="W5737" t="str">
            <v/>
          </cell>
        </row>
        <row r="5738">
          <cell r="A5738" t="str">
            <v/>
          </cell>
          <cell r="W5738" t="str">
            <v/>
          </cell>
        </row>
        <row r="5739">
          <cell r="A5739" t="str">
            <v/>
          </cell>
          <cell r="W5739" t="str">
            <v/>
          </cell>
        </row>
        <row r="5740">
          <cell r="A5740" t="str">
            <v/>
          </cell>
          <cell r="W5740" t="str">
            <v/>
          </cell>
        </row>
        <row r="5741">
          <cell r="A5741" t="str">
            <v/>
          </cell>
          <cell r="W5741" t="str">
            <v/>
          </cell>
        </row>
        <row r="5742">
          <cell r="A5742" t="str">
            <v/>
          </cell>
          <cell r="W5742" t="str">
            <v/>
          </cell>
        </row>
        <row r="5743">
          <cell r="A5743" t="str">
            <v/>
          </cell>
          <cell r="W5743" t="str">
            <v/>
          </cell>
        </row>
        <row r="5744">
          <cell r="A5744" t="str">
            <v/>
          </cell>
          <cell r="W5744" t="str">
            <v/>
          </cell>
        </row>
        <row r="5745">
          <cell r="A5745" t="str">
            <v/>
          </cell>
          <cell r="W5745" t="str">
            <v/>
          </cell>
        </row>
        <row r="5746">
          <cell r="A5746" t="str">
            <v/>
          </cell>
          <cell r="W5746" t="str">
            <v/>
          </cell>
        </row>
        <row r="5747">
          <cell r="A5747" t="str">
            <v/>
          </cell>
          <cell r="W5747" t="str">
            <v/>
          </cell>
        </row>
        <row r="5748">
          <cell r="A5748" t="str">
            <v/>
          </cell>
          <cell r="W5748" t="str">
            <v/>
          </cell>
        </row>
        <row r="5749">
          <cell r="A5749" t="str">
            <v/>
          </cell>
          <cell r="W5749" t="str">
            <v/>
          </cell>
        </row>
        <row r="5750">
          <cell r="A5750" t="str">
            <v/>
          </cell>
          <cell r="W5750" t="str">
            <v/>
          </cell>
        </row>
        <row r="5751">
          <cell r="A5751" t="str">
            <v/>
          </cell>
          <cell r="W5751" t="str">
            <v/>
          </cell>
        </row>
        <row r="5752">
          <cell r="A5752" t="str">
            <v/>
          </cell>
          <cell r="W5752" t="str">
            <v/>
          </cell>
        </row>
        <row r="5753">
          <cell r="A5753" t="str">
            <v/>
          </cell>
          <cell r="W5753" t="str">
            <v/>
          </cell>
        </row>
        <row r="5754">
          <cell r="A5754" t="str">
            <v/>
          </cell>
          <cell r="W5754" t="str">
            <v/>
          </cell>
        </row>
        <row r="5755">
          <cell r="A5755" t="str">
            <v/>
          </cell>
          <cell r="W5755" t="str">
            <v/>
          </cell>
        </row>
        <row r="5756">
          <cell r="A5756" t="str">
            <v/>
          </cell>
          <cell r="W5756" t="str">
            <v/>
          </cell>
        </row>
        <row r="5757">
          <cell r="A5757" t="str">
            <v/>
          </cell>
          <cell r="W5757" t="str">
            <v/>
          </cell>
        </row>
        <row r="5758">
          <cell r="A5758" t="str">
            <v/>
          </cell>
          <cell r="W5758" t="str">
            <v/>
          </cell>
        </row>
        <row r="5759">
          <cell r="A5759" t="str">
            <v/>
          </cell>
          <cell r="W5759" t="str">
            <v/>
          </cell>
        </row>
        <row r="5760">
          <cell r="A5760" t="str">
            <v/>
          </cell>
          <cell r="W5760" t="str">
            <v/>
          </cell>
        </row>
        <row r="5761">
          <cell r="A5761" t="str">
            <v/>
          </cell>
          <cell r="W5761" t="str">
            <v/>
          </cell>
        </row>
        <row r="5762">
          <cell r="A5762" t="str">
            <v/>
          </cell>
          <cell r="W5762" t="str">
            <v/>
          </cell>
        </row>
        <row r="5763">
          <cell r="A5763" t="str">
            <v/>
          </cell>
          <cell r="W5763" t="str">
            <v/>
          </cell>
        </row>
        <row r="5764">
          <cell r="A5764" t="str">
            <v/>
          </cell>
          <cell r="W5764" t="str">
            <v/>
          </cell>
        </row>
        <row r="5765">
          <cell r="A5765" t="str">
            <v/>
          </cell>
          <cell r="W5765" t="str">
            <v/>
          </cell>
        </row>
        <row r="5766">
          <cell r="A5766" t="str">
            <v/>
          </cell>
          <cell r="W5766" t="str">
            <v/>
          </cell>
        </row>
        <row r="5767">
          <cell r="A5767" t="str">
            <v/>
          </cell>
          <cell r="W5767" t="str">
            <v/>
          </cell>
        </row>
        <row r="5768">
          <cell r="A5768" t="str">
            <v/>
          </cell>
          <cell r="W5768" t="str">
            <v/>
          </cell>
        </row>
        <row r="5769">
          <cell r="A5769" t="str">
            <v/>
          </cell>
          <cell r="W5769" t="str">
            <v/>
          </cell>
        </row>
        <row r="5770">
          <cell r="A5770" t="str">
            <v/>
          </cell>
          <cell r="W5770" t="str">
            <v/>
          </cell>
        </row>
        <row r="5771">
          <cell r="A5771" t="str">
            <v/>
          </cell>
          <cell r="W5771" t="str">
            <v/>
          </cell>
        </row>
        <row r="5772">
          <cell r="A5772" t="str">
            <v/>
          </cell>
          <cell r="W5772" t="str">
            <v/>
          </cell>
        </row>
        <row r="5773">
          <cell r="A5773" t="str">
            <v/>
          </cell>
          <cell r="W5773" t="str">
            <v/>
          </cell>
        </row>
        <row r="5774">
          <cell r="A5774" t="str">
            <v/>
          </cell>
          <cell r="W5774" t="str">
            <v/>
          </cell>
        </row>
        <row r="5775">
          <cell r="A5775" t="str">
            <v/>
          </cell>
          <cell r="W5775" t="str">
            <v/>
          </cell>
        </row>
        <row r="5776">
          <cell r="A5776" t="str">
            <v/>
          </cell>
          <cell r="W5776" t="str">
            <v/>
          </cell>
        </row>
        <row r="5777">
          <cell r="A5777" t="str">
            <v/>
          </cell>
          <cell r="W5777" t="str">
            <v/>
          </cell>
        </row>
        <row r="5778">
          <cell r="A5778" t="str">
            <v/>
          </cell>
          <cell r="W5778" t="str">
            <v/>
          </cell>
        </row>
        <row r="5779">
          <cell r="A5779" t="str">
            <v/>
          </cell>
          <cell r="W5779" t="str">
            <v/>
          </cell>
        </row>
        <row r="5780">
          <cell r="A5780" t="str">
            <v/>
          </cell>
          <cell r="W5780" t="str">
            <v/>
          </cell>
        </row>
        <row r="5781">
          <cell r="A5781" t="str">
            <v/>
          </cell>
          <cell r="W5781" t="str">
            <v/>
          </cell>
        </row>
        <row r="5782">
          <cell r="A5782" t="str">
            <v/>
          </cell>
          <cell r="W5782" t="str">
            <v/>
          </cell>
        </row>
        <row r="5783">
          <cell r="A5783" t="str">
            <v/>
          </cell>
          <cell r="W5783" t="str">
            <v/>
          </cell>
        </row>
        <row r="5784">
          <cell r="A5784" t="str">
            <v/>
          </cell>
          <cell r="W5784" t="str">
            <v/>
          </cell>
        </row>
        <row r="5785">
          <cell r="A5785" t="str">
            <v/>
          </cell>
          <cell r="W5785" t="str">
            <v/>
          </cell>
        </row>
        <row r="5786">
          <cell r="A5786" t="str">
            <v/>
          </cell>
          <cell r="W5786" t="str">
            <v/>
          </cell>
        </row>
        <row r="5787">
          <cell r="A5787" t="str">
            <v/>
          </cell>
          <cell r="W5787" t="str">
            <v/>
          </cell>
        </row>
        <row r="5788">
          <cell r="A5788" t="str">
            <v/>
          </cell>
          <cell r="W5788" t="str">
            <v/>
          </cell>
        </row>
        <row r="5789">
          <cell r="A5789" t="str">
            <v/>
          </cell>
          <cell r="W5789" t="str">
            <v/>
          </cell>
        </row>
        <row r="5790">
          <cell r="A5790" t="str">
            <v/>
          </cell>
          <cell r="W5790" t="str">
            <v/>
          </cell>
        </row>
        <row r="5791">
          <cell r="A5791" t="str">
            <v/>
          </cell>
          <cell r="W5791" t="str">
            <v/>
          </cell>
        </row>
        <row r="5792">
          <cell r="A5792" t="str">
            <v/>
          </cell>
          <cell r="W5792" t="str">
            <v/>
          </cell>
        </row>
        <row r="5793">
          <cell r="A5793" t="str">
            <v/>
          </cell>
          <cell r="W5793" t="str">
            <v/>
          </cell>
        </row>
        <row r="5794">
          <cell r="A5794" t="str">
            <v/>
          </cell>
          <cell r="W5794" t="str">
            <v/>
          </cell>
        </row>
        <row r="5795">
          <cell r="A5795" t="str">
            <v/>
          </cell>
          <cell r="W5795" t="str">
            <v/>
          </cell>
        </row>
        <row r="5796">
          <cell r="A5796" t="str">
            <v/>
          </cell>
          <cell r="W5796" t="str">
            <v/>
          </cell>
        </row>
        <row r="5797">
          <cell r="A5797" t="str">
            <v/>
          </cell>
          <cell r="W5797" t="str">
            <v/>
          </cell>
        </row>
        <row r="5798">
          <cell r="A5798" t="str">
            <v/>
          </cell>
          <cell r="W5798" t="str">
            <v/>
          </cell>
        </row>
        <row r="5799">
          <cell r="A5799" t="str">
            <v/>
          </cell>
          <cell r="W5799" t="str">
            <v/>
          </cell>
        </row>
        <row r="5800">
          <cell r="A5800" t="str">
            <v/>
          </cell>
          <cell r="W5800" t="str">
            <v/>
          </cell>
        </row>
        <row r="5801">
          <cell r="A5801" t="str">
            <v/>
          </cell>
          <cell r="W5801" t="str">
            <v/>
          </cell>
        </row>
        <row r="5802">
          <cell r="A5802" t="str">
            <v/>
          </cell>
          <cell r="W5802" t="str">
            <v/>
          </cell>
        </row>
        <row r="5803">
          <cell r="A5803" t="str">
            <v/>
          </cell>
          <cell r="W5803" t="str">
            <v/>
          </cell>
        </row>
        <row r="5804">
          <cell r="A5804" t="str">
            <v/>
          </cell>
          <cell r="W5804" t="str">
            <v/>
          </cell>
        </row>
        <row r="5805">
          <cell r="A5805" t="str">
            <v/>
          </cell>
          <cell r="W5805" t="str">
            <v/>
          </cell>
        </row>
        <row r="5806">
          <cell r="A5806" t="str">
            <v/>
          </cell>
          <cell r="W5806" t="str">
            <v/>
          </cell>
        </row>
        <row r="5807">
          <cell r="A5807" t="str">
            <v/>
          </cell>
          <cell r="W5807" t="str">
            <v/>
          </cell>
        </row>
        <row r="5808">
          <cell r="A5808" t="str">
            <v/>
          </cell>
          <cell r="W5808" t="str">
            <v/>
          </cell>
        </row>
        <row r="5809">
          <cell r="A5809" t="str">
            <v/>
          </cell>
          <cell r="W5809" t="str">
            <v/>
          </cell>
        </row>
        <row r="5810">
          <cell r="A5810" t="str">
            <v/>
          </cell>
          <cell r="W5810" t="str">
            <v/>
          </cell>
        </row>
        <row r="5811">
          <cell r="A5811" t="str">
            <v/>
          </cell>
          <cell r="W5811" t="str">
            <v/>
          </cell>
        </row>
        <row r="5812">
          <cell r="A5812" t="str">
            <v/>
          </cell>
          <cell r="W5812" t="str">
            <v/>
          </cell>
        </row>
        <row r="5813">
          <cell r="A5813" t="str">
            <v/>
          </cell>
          <cell r="W5813" t="str">
            <v/>
          </cell>
        </row>
        <row r="5814">
          <cell r="A5814" t="str">
            <v/>
          </cell>
          <cell r="W5814" t="str">
            <v/>
          </cell>
        </row>
        <row r="5815">
          <cell r="A5815" t="str">
            <v/>
          </cell>
          <cell r="W5815" t="str">
            <v/>
          </cell>
        </row>
        <row r="5816">
          <cell r="A5816" t="str">
            <v/>
          </cell>
          <cell r="W5816" t="str">
            <v/>
          </cell>
        </row>
        <row r="5817">
          <cell r="A5817" t="str">
            <v/>
          </cell>
          <cell r="W5817" t="str">
            <v/>
          </cell>
        </row>
        <row r="5818">
          <cell r="A5818" t="str">
            <v/>
          </cell>
          <cell r="W5818" t="str">
            <v/>
          </cell>
        </row>
        <row r="5819">
          <cell r="A5819" t="str">
            <v/>
          </cell>
          <cell r="W5819" t="str">
            <v/>
          </cell>
        </row>
        <row r="5820">
          <cell r="A5820" t="str">
            <v/>
          </cell>
          <cell r="W5820" t="str">
            <v/>
          </cell>
        </row>
        <row r="5821">
          <cell r="A5821" t="str">
            <v/>
          </cell>
          <cell r="W5821" t="str">
            <v/>
          </cell>
        </row>
        <row r="5822">
          <cell r="A5822" t="str">
            <v/>
          </cell>
          <cell r="W5822" t="str">
            <v/>
          </cell>
        </row>
        <row r="5823">
          <cell r="A5823" t="str">
            <v/>
          </cell>
          <cell r="W5823" t="str">
            <v/>
          </cell>
        </row>
        <row r="5824">
          <cell r="A5824" t="str">
            <v/>
          </cell>
          <cell r="W5824" t="str">
            <v/>
          </cell>
        </row>
        <row r="5825">
          <cell r="A5825" t="str">
            <v/>
          </cell>
          <cell r="W5825" t="str">
            <v/>
          </cell>
        </row>
        <row r="5826">
          <cell r="A5826" t="str">
            <v/>
          </cell>
          <cell r="W5826" t="str">
            <v/>
          </cell>
        </row>
        <row r="5827">
          <cell r="A5827" t="str">
            <v/>
          </cell>
          <cell r="W5827" t="str">
            <v/>
          </cell>
        </row>
        <row r="5828">
          <cell r="A5828" t="str">
            <v/>
          </cell>
          <cell r="W5828" t="str">
            <v/>
          </cell>
        </row>
        <row r="5829">
          <cell r="A5829" t="str">
            <v/>
          </cell>
          <cell r="W5829" t="str">
            <v/>
          </cell>
        </row>
        <row r="5830">
          <cell r="A5830" t="str">
            <v/>
          </cell>
          <cell r="W5830" t="str">
            <v/>
          </cell>
        </row>
        <row r="5831">
          <cell r="A5831" t="str">
            <v/>
          </cell>
          <cell r="W5831" t="str">
            <v/>
          </cell>
        </row>
        <row r="5832">
          <cell r="A5832" t="str">
            <v/>
          </cell>
          <cell r="W5832" t="str">
            <v/>
          </cell>
        </row>
        <row r="5833">
          <cell r="A5833" t="str">
            <v/>
          </cell>
          <cell r="W5833" t="str">
            <v/>
          </cell>
        </row>
        <row r="5834">
          <cell r="A5834" t="str">
            <v/>
          </cell>
          <cell r="W5834" t="str">
            <v/>
          </cell>
        </row>
        <row r="5835">
          <cell r="A5835" t="str">
            <v/>
          </cell>
          <cell r="W5835" t="str">
            <v/>
          </cell>
        </row>
        <row r="5836">
          <cell r="A5836" t="str">
            <v/>
          </cell>
          <cell r="W5836" t="str">
            <v/>
          </cell>
        </row>
        <row r="5837">
          <cell r="A5837" t="str">
            <v/>
          </cell>
          <cell r="W5837" t="str">
            <v/>
          </cell>
        </row>
        <row r="5838">
          <cell r="A5838" t="str">
            <v/>
          </cell>
          <cell r="W5838" t="str">
            <v/>
          </cell>
        </row>
        <row r="5839">
          <cell r="A5839" t="str">
            <v/>
          </cell>
          <cell r="W5839" t="str">
            <v/>
          </cell>
        </row>
        <row r="5840">
          <cell r="A5840" t="str">
            <v/>
          </cell>
          <cell r="W5840" t="str">
            <v/>
          </cell>
        </row>
        <row r="5841">
          <cell r="A5841" t="str">
            <v/>
          </cell>
          <cell r="W5841" t="str">
            <v/>
          </cell>
        </row>
        <row r="5842">
          <cell r="A5842" t="str">
            <v/>
          </cell>
          <cell r="W5842" t="str">
            <v/>
          </cell>
        </row>
        <row r="5843">
          <cell r="A5843" t="str">
            <v/>
          </cell>
          <cell r="W5843" t="str">
            <v/>
          </cell>
        </row>
        <row r="5844">
          <cell r="A5844" t="str">
            <v/>
          </cell>
          <cell r="W5844" t="str">
            <v/>
          </cell>
        </row>
        <row r="5845">
          <cell r="A5845" t="str">
            <v/>
          </cell>
          <cell r="W5845" t="str">
            <v/>
          </cell>
        </row>
        <row r="5846">
          <cell r="A5846" t="str">
            <v/>
          </cell>
          <cell r="W5846" t="str">
            <v/>
          </cell>
        </row>
        <row r="5847">
          <cell r="A5847" t="str">
            <v/>
          </cell>
          <cell r="W5847" t="str">
            <v/>
          </cell>
        </row>
        <row r="5848">
          <cell r="A5848" t="str">
            <v/>
          </cell>
          <cell r="W5848" t="str">
            <v/>
          </cell>
        </row>
        <row r="5849">
          <cell r="A5849" t="str">
            <v/>
          </cell>
          <cell r="W5849" t="str">
            <v/>
          </cell>
        </row>
        <row r="5850">
          <cell r="A5850" t="str">
            <v/>
          </cell>
          <cell r="W5850" t="str">
            <v/>
          </cell>
        </row>
        <row r="5851">
          <cell r="A5851" t="str">
            <v/>
          </cell>
          <cell r="W5851" t="str">
            <v/>
          </cell>
        </row>
        <row r="5852">
          <cell r="A5852" t="str">
            <v/>
          </cell>
          <cell r="W5852" t="str">
            <v/>
          </cell>
        </row>
        <row r="5853">
          <cell r="A5853" t="str">
            <v/>
          </cell>
          <cell r="W5853" t="str">
            <v/>
          </cell>
        </row>
        <row r="5854">
          <cell r="A5854" t="str">
            <v/>
          </cell>
          <cell r="W5854" t="str">
            <v/>
          </cell>
        </row>
        <row r="5855">
          <cell r="A5855" t="str">
            <v/>
          </cell>
          <cell r="W5855" t="str">
            <v/>
          </cell>
        </row>
        <row r="5856">
          <cell r="A5856" t="str">
            <v/>
          </cell>
          <cell r="W5856" t="str">
            <v/>
          </cell>
        </row>
        <row r="5857">
          <cell r="A5857" t="str">
            <v/>
          </cell>
          <cell r="W5857" t="str">
            <v/>
          </cell>
        </row>
        <row r="5858">
          <cell r="A5858" t="str">
            <v/>
          </cell>
          <cell r="W5858" t="str">
            <v/>
          </cell>
        </row>
        <row r="5859">
          <cell r="A5859" t="str">
            <v/>
          </cell>
          <cell r="W5859" t="str">
            <v/>
          </cell>
        </row>
        <row r="5860">
          <cell r="A5860" t="str">
            <v/>
          </cell>
          <cell r="W5860" t="str">
            <v/>
          </cell>
        </row>
        <row r="5861">
          <cell r="A5861" t="str">
            <v/>
          </cell>
          <cell r="W5861" t="str">
            <v/>
          </cell>
        </row>
        <row r="5862">
          <cell r="A5862" t="str">
            <v/>
          </cell>
          <cell r="W5862" t="str">
            <v/>
          </cell>
        </row>
        <row r="5863">
          <cell r="A5863" t="str">
            <v/>
          </cell>
          <cell r="W5863" t="str">
            <v/>
          </cell>
        </row>
        <row r="5864">
          <cell r="A5864" t="str">
            <v/>
          </cell>
          <cell r="W5864" t="str">
            <v/>
          </cell>
        </row>
        <row r="5865">
          <cell r="A5865" t="str">
            <v/>
          </cell>
          <cell r="W5865" t="str">
            <v/>
          </cell>
        </row>
        <row r="5866">
          <cell r="A5866" t="str">
            <v/>
          </cell>
          <cell r="W5866" t="str">
            <v/>
          </cell>
        </row>
        <row r="5867">
          <cell r="A5867" t="str">
            <v/>
          </cell>
          <cell r="W5867" t="str">
            <v/>
          </cell>
        </row>
        <row r="5868">
          <cell r="A5868" t="str">
            <v/>
          </cell>
          <cell r="W5868" t="str">
            <v/>
          </cell>
        </row>
        <row r="5869">
          <cell r="A5869" t="str">
            <v/>
          </cell>
          <cell r="W5869" t="str">
            <v/>
          </cell>
        </row>
        <row r="5870">
          <cell r="A5870" t="str">
            <v/>
          </cell>
          <cell r="W5870" t="str">
            <v/>
          </cell>
        </row>
        <row r="5871">
          <cell r="A5871" t="str">
            <v/>
          </cell>
          <cell r="W5871" t="str">
            <v/>
          </cell>
        </row>
        <row r="5872">
          <cell r="A5872" t="str">
            <v/>
          </cell>
          <cell r="W5872" t="str">
            <v/>
          </cell>
        </row>
        <row r="5873">
          <cell r="A5873" t="str">
            <v/>
          </cell>
          <cell r="W5873" t="str">
            <v/>
          </cell>
        </row>
        <row r="5874">
          <cell r="A5874" t="str">
            <v/>
          </cell>
          <cell r="W5874" t="str">
            <v/>
          </cell>
        </row>
        <row r="5875">
          <cell r="A5875" t="str">
            <v/>
          </cell>
          <cell r="W5875" t="str">
            <v/>
          </cell>
        </row>
        <row r="5876">
          <cell r="A5876" t="str">
            <v/>
          </cell>
          <cell r="W5876" t="str">
            <v/>
          </cell>
        </row>
        <row r="5877">
          <cell r="A5877" t="str">
            <v/>
          </cell>
          <cell r="W5877" t="str">
            <v/>
          </cell>
        </row>
        <row r="5878">
          <cell r="A5878" t="str">
            <v/>
          </cell>
          <cell r="W5878" t="str">
            <v/>
          </cell>
        </row>
        <row r="5879">
          <cell r="A5879" t="str">
            <v/>
          </cell>
          <cell r="W5879" t="str">
            <v/>
          </cell>
        </row>
        <row r="5880">
          <cell r="A5880" t="str">
            <v/>
          </cell>
          <cell r="W5880" t="str">
            <v/>
          </cell>
        </row>
        <row r="5881">
          <cell r="A5881" t="str">
            <v/>
          </cell>
          <cell r="W5881" t="str">
            <v/>
          </cell>
        </row>
        <row r="5882">
          <cell r="A5882" t="str">
            <v/>
          </cell>
          <cell r="W5882" t="str">
            <v/>
          </cell>
        </row>
        <row r="5883">
          <cell r="A5883" t="str">
            <v/>
          </cell>
          <cell r="W5883" t="str">
            <v/>
          </cell>
        </row>
        <row r="5884">
          <cell r="A5884" t="str">
            <v/>
          </cell>
          <cell r="W5884" t="str">
            <v/>
          </cell>
        </row>
        <row r="5885">
          <cell r="A5885" t="str">
            <v/>
          </cell>
          <cell r="W5885" t="str">
            <v/>
          </cell>
        </row>
        <row r="5886">
          <cell r="A5886" t="str">
            <v/>
          </cell>
          <cell r="W5886" t="str">
            <v/>
          </cell>
        </row>
        <row r="5887">
          <cell r="A5887" t="str">
            <v/>
          </cell>
          <cell r="W5887" t="str">
            <v/>
          </cell>
        </row>
        <row r="5888">
          <cell r="A5888" t="str">
            <v/>
          </cell>
          <cell r="W5888" t="str">
            <v/>
          </cell>
        </row>
        <row r="5889">
          <cell r="A5889" t="str">
            <v/>
          </cell>
          <cell r="W5889" t="str">
            <v/>
          </cell>
        </row>
        <row r="5890">
          <cell r="A5890" t="str">
            <v/>
          </cell>
          <cell r="W5890" t="str">
            <v/>
          </cell>
        </row>
        <row r="5891">
          <cell r="A5891" t="str">
            <v/>
          </cell>
          <cell r="W5891" t="str">
            <v/>
          </cell>
        </row>
        <row r="5892">
          <cell r="A5892" t="str">
            <v/>
          </cell>
          <cell r="W5892" t="str">
            <v/>
          </cell>
        </row>
        <row r="5893">
          <cell r="A5893" t="str">
            <v/>
          </cell>
          <cell r="W5893" t="str">
            <v/>
          </cell>
        </row>
        <row r="5894">
          <cell r="A5894" t="str">
            <v/>
          </cell>
          <cell r="W5894" t="str">
            <v/>
          </cell>
        </row>
        <row r="5895">
          <cell r="A5895" t="str">
            <v/>
          </cell>
          <cell r="W5895" t="str">
            <v/>
          </cell>
        </row>
        <row r="5896">
          <cell r="A5896" t="str">
            <v/>
          </cell>
          <cell r="W5896" t="str">
            <v/>
          </cell>
        </row>
        <row r="5897">
          <cell r="A5897" t="str">
            <v/>
          </cell>
          <cell r="W5897" t="str">
            <v/>
          </cell>
        </row>
        <row r="5898">
          <cell r="A5898" t="str">
            <v/>
          </cell>
          <cell r="W5898" t="str">
            <v/>
          </cell>
        </row>
        <row r="5899">
          <cell r="A5899" t="str">
            <v/>
          </cell>
          <cell r="W5899" t="str">
            <v/>
          </cell>
        </row>
        <row r="5900">
          <cell r="A5900" t="str">
            <v/>
          </cell>
          <cell r="W5900" t="str">
            <v/>
          </cell>
        </row>
        <row r="5901">
          <cell r="A5901" t="str">
            <v/>
          </cell>
          <cell r="W5901" t="str">
            <v/>
          </cell>
        </row>
        <row r="5902">
          <cell r="A5902" t="str">
            <v/>
          </cell>
          <cell r="W5902" t="str">
            <v/>
          </cell>
        </row>
        <row r="5903">
          <cell r="A5903" t="str">
            <v/>
          </cell>
          <cell r="W5903" t="str">
            <v/>
          </cell>
        </row>
        <row r="5904">
          <cell r="A5904" t="str">
            <v/>
          </cell>
          <cell r="W5904" t="str">
            <v/>
          </cell>
        </row>
        <row r="5905">
          <cell r="A5905" t="str">
            <v/>
          </cell>
          <cell r="W5905" t="str">
            <v/>
          </cell>
        </row>
        <row r="5906">
          <cell r="A5906" t="str">
            <v/>
          </cell>
          <cell r="W5906" t="str">
            <v/>
          </cell>
        </row>
        <row r="5907">
          <cell r="A5907" t="str">
            <v/>
          </cell>
          <cell r="W5907" t="str">
            <v/>
          </cell>
        </row>
        <row r="5908">
          <cell r="A5908" t="str">
            <v/>
          </cell>
          <cell r="W5908" t="str">
            <v/>
          </cell>
        </row>
        <row r="5909">
          <cell r="A5909" t="str">
            <v/>
          </cell>
          <cell r="W5909" t="str">
            <v/>
          </cell>
        </row>
        <row r="5910">
          <cell r="A5910" t="str">
            <v/>
          </cell>
          <cell r="W5910" t="str">
            <v/>
          </cell>
        </row>
        <row r="5911">
          <cell r="A5911" t="str">
            <v/>
          </cell>
          <cell r="W5911" t="str">
            <v/>
          </cell>
        </row>
        <row r="5912">
          <cell r="A5912" t="str">
            <v/>
          </cell>
          <cell r="W5912" t="str">
            <v/>
          </cell>
        </row>
        <row r="5913">
          <cell r="A5913" t="str">
            <v/>
          </cell>
          <cell r="W5913" t="str">
            <v/>
          </cell>
        </row>
        <row r="5914">
          <cell r="A5914" t="str">
            <v/>
          </cell>
          <cell r="W5914" t="str">
            <v/>
          </cell>
        </row>
        <row r="5915">
          <cell r="A5915" t="str">
            <v/>
          </cell>
          <cell r="W5915" t="str">
            <v/>
          </cell>
        </row>
        <row r="5916">
          <cell r="A5916" t="str">
            <v/>
          </cell>
          <cell r="W5916" t="str">
            <v/>
          </cell>
        </row>
        <row r="5917">
          <cell r="A5917" t="str">
            <v/>
          </cell>
          <cell r="W5917" t="str">
            <v/>
          </cell>
        </row>
        <row r="5918">
          <cell r="A5918" t="str">
            <v/>
          </cell>
          <cell r="W5918" t="str">
            <v/>
          </cell>
        </row>
        <row r="5919">
          <cell r="A5919" t="str">
            <v/>
          </cell>
          <cell r="W5919" t="str">
            <v/>
          </cell>
        </row>
        <row r="5920">
          <cell r="A5920" t="str">
            <v/>
          </cell>
          <cell r="W5920" t="str">
            <v/>
          </cell>
        </row>
        <row r="5921">
          <cell r="A5921" t="str">
            <v/>
          </cell>
          <cell r="W5921" t="str">
            <v/>
          </cell>
        </row>
        <row r="5922">
          <cell r="A5922" t="str">
            <v/>
          </cell>
          <cell r="W5922" t="str">
            <v/>
          </cell>
        </row>
        <row r="5923">
          <cell r="A5923" t="str">
            <v/>
          </cell>
          <cell r="W5923" t="str">
            <v/>
          </cell>
        </row>
        <row r="5924">
          <cell r="A5924" t="str">
            <v/>
          </cell>
          <cell r="W5924" t="str">
            <v/>
          </cell>
        </row>
        <row r="5925">
          <cell r="A5925" t="str">
            <v/>
          </cell>
          <cell r="W5925" t="str">
            <v/>
          </cell>
        </row>
        <row r="5926">
          <cell r="A5926" t="str">
            <v/>
          </cell>
          <cell r="W5926" t="str">
            <v/>
          </cell>
        </row>
        <row r="5927">
          <cell r="A5927" t="str">
            <v/>
          </cell>
          <cell r="W5927" t="str">
            <v/>
          </cell>
        </row>
        <row r="5928">
          <cell r="A5928" t="str">
            <v/>
          </cell>
          <cell r="W5928" t="str">
            <v/>
          </cell>
        </row>
        <row r="5929">
          <cell r="A5929" t="str">
            <v/>
          </cell>
          <cell r="W5929" t="str">
            <v/>
          </cell>
        </row>
        <row r="5930">
          <cell r="A5930" t="str">
            <v/>
          </cell>
          <cell r="W5930" t="str">
            <v/>
          </cell>
        </row>
        <row r="5931">
          <cell r="A5931" t="str">
            <v/>
          </cell>
          <cell r="W5931" t="str">
            <v/>
          </cell>
        </row>
        <row r="5932">
          <cell r="A5932" t="str">
            <v/>
          </cell>
          <cell r="W5932" t="str">
            <v/>
          </cell>
        </row>
        <row r="5933">
          <cell r="A5933" t="str">
            <v/>
          </cell>
          <cell r="W5933" t="str">
            <v/>
          </cell>
        </row>
        <row r="5934">
          <cell r="A5934" t="str">
            <v/>
          </cell>
          <cell r="W5934" t="str">
            <v/>
          </cell>
        </row>
        <row r="5935">
          <cell r="A5935" t="str">
            <v/>
          </cell>
          <cell r="W5935" t="str">
            <v/>
          </cell>
        </row>
        <row r="5936">
          <cell r="A5936" t="str">
            <v/>
          </cell>
          <cell r="W5936" t="str">
            <v/>
          </cell>
        </row>
        <row r="5937">
          <cell r="A5937" t="str">
            <v/>
          </cell>
          <cell r="W5937" t="str">
            <v/>
          </cell>
        </row>
        <row r="5938">
          <cell r="A5938" t="str">
            <v/>
          </cell>
          <cell r="W5938" t="str">
            <v/>
          </cell>
        </row>
        <row r="5939">
          <cell r="A5939" t="str">
            <v/>
          </cell>
          <cell r="W5939" t="str">
            <v/>
          </cell>
        </row>
        <row r="5940">
          <cell r="A5940" t="str">
            <v/>
          </cell>
          <cell r="W5940" t="str">
            <v/>
          </cell>
        </row>
        <row r="5941">
          <cell r="A5941" t="str">
            <v/>
          </cell>
          <cell r="W5941" t="str">
            <v/>
          </cell>
        </row>
        <row r="5942">
          <cell r="A5942" t="str">
            <v/>
          </cell>
          <cell r="W5942" t="str">
            <v/>
          </cell>
        </row>
        <row r="5943">
          <cell r="A5943" t="str">
            <v/>
          </cell>
          <cell r="W5943" t="str">
            <v/>
          </cell>
        </row>
        <row r="5944">
          <cell r="A5944" t="str">
            <v/>
          </cell>
          <cell r="W5944" t="str">
            <v/>
          </cell>
        </row>
        <row r="5945">
          <cell r="A5945" t="str">
            <v/>
          </cell>
          <cell r="W5945" t="str">
            <v/>
          </cell>
        </row>
        <row r="5946">
          <cell r="A5946" t="str">
            <v/>
          </cell>
          <cell r="W5946" t="str">
            <v/>
          </cell>
        </row>
        <row r="5947">
          <cell r="A5947" t="str">
            <v/>
          </cell>
          <cell r="W5947" t="str">
            <v/>
          </cell>
        </row>
        <row r="5948">
          <cell r="A5948" t="str">
            <v/>
          </cell>
          <cell r="W5948" t="str">
            <v/>
          </cell>
        </row>
        <row r="5949">
          <cell r="A5949" t="str">
            <v/>
          </cell>
          <cell r="W5949" t="str">
            <v/>
          </cell>
        </row>
        <row r="5950">
          <cell r="A5950" t="str">
            <v/>
          </cell>
          <cell r="W5950" t="str">
            <v/>
          </cell>
        </row>
        <row r="5951">
          <cell r="A5951" t="str">
            <v/>
          </cell>
          <cell r="W5951" t="str">
            <v/>
          </cell>
        </row>
        <row r="5952">
          <cell r="A5952" t="str">
            <v/>
          </cell>
          <cell r="W5952" t="str">
            <v/>
          </cell>
        </row>
        <row r="5953">
          <cell r="A5953" t="str">
            <v/>
          </cell>
          <cell r="W5953" t="str">
            <v/>
          </cell>
        </row>
        <row r="5954">
          <cell r="A5954" t="str">
            <v/>
          </cell>
          <cell r="W5954" t="str">
            <v/>
          </cell>
        </row>
        <row r="5955">
          <cell r="A5955" t="str">
            <v/>
          </cell>
          <cell r="W5955" t="str">
            <v/>
          </cell>
        </row>
        <row r="5956">
          <cell r="A5956" t="str">
            <v/>
          </cell>
          <cell r="W5956" t="str">
            <v/>
          </cell>
        </row>
        <row r="5957">
          <cell r="A5957" t="str">
            <v/>
          </cell>
          <cell r="W5957" t="str">
            <v/>
          </cell>
        </row>
        <row r="5958">
          <cell r="A5958" t="str">
            <v/>
          </cell>
          <cell r="W5958" t="str">
            <v/>
          </cell>
        </row>
        <row r="5959">
          <cell r="A5959" t="str">
            <v/>
          </cell>
          <cell r="W5959" t="str">
            <v/>
          </cell>
        </row>
        <row r="5960">
          <cell r="A5960" t="str">
            <v/>
          </cell>
          <cell r="W5960" t="str">
            <v/>
          </cell>
        </row>
        <row r="5961">
          <cell r="A5961" t="str">
            <v/>
          </cell>
          <cell r="W5961" t="str">
            <v/>
          </cell>
        </row>
        <row r="5962">
          <cell r="A5962" t="str">
            <v/>
          </cell>
          <cell r="W5962" t="str">
            <v/>
          </cell>
        </row>
        <row r="5963">
          <cell r="A5963" t="str">
            <v/>
          </cell>
          <cell r="W5963" t="str">
            <v/>
          </cell>
        </row>
        <row r="5964">
          <cell r="A5964" t="str">
            <v/>
          </cell>
          <cell r="W5964" t="str">
            <v/>
          </cell>
        </row>
        <row r="5965">
          <cell r="A5965" t="str">
            <v/>
          </cell>
          <cell r="W5965" t="str">
            <v/>
          </cell>
        </row>
        <row r="5966">
          <cell r="A5966" t="str">
            <v/>
          </cell>
          <cell r="W5966" t="str">
            <v/>
          </cell>
        </row>
        <row r="5967">
          <cell r="A5967" t="str">
            <v/>
          </cell>
          <cell r="W5967" t="str">
            <v/>
          </cell>
        </row>
        <row r="5968">
          <cell r="A5968" t="str">
            <v/>
          </cell>
          <cell r="W5968" t="str">
            <v/>
          </cell>
        </row>
        <row r="5969">
          <cell r="A5969" t="str">
            <v/>
          </cell>
          <cell r="W5969" t="str">
            <v/>
          </cell>
        </row>
        <row r="5970">
          <cell r="A5970" t="str">
            <v/>
          </cell>
          <cell r="W5970" t="str">
            <v/>
          </cell>
        </row>
        <row r="5971">
          <cell r="A5971" t="str">
            <v/>
          </cell>
          <cell r="W5971" t="str">
            <v/>
          </cell>
        </row>
        <row r="5972">
          <cell r="A5972" t="str">
            <v/>
          </cell>
          <cell r="W5972" t="str">
            <v/>
          </cell>
        </row>
        <row r="5973">
          <cell r="A5973" t="str">
            <v/>
          </cell>
          <cell r="W5973" t="str">
            <v/>
          </cell>
        </row>
        <row r="5974">
          <cell r="A5974" t="str">
            <v/>
          </cell>
          <cell r="W5974" t="str">
            <v/>
          </cell>
        </row>
        <row r="5975">
          <cell r="A5975" t="str">
            <v/>
          </cell>
          <cell r="W5975" t="str">
            <v/>
          </cell>
        </row>
        <row r="5976">
          <cell r="A5976" t="str">
            <v/>
          </cell>
          <cell r="W5976" t="str">
            <v/>
          </cell>
        </row>
        <row r="5977">
          <cell r="A5977" t="str">
            <v/>
          </cell>
          <cell r="W5977" t="str">
            <v/>
          </cell>
        </row>
        <row r="5978">
          <cell r="A5978" t="str">
            <v/>
          </cell>
          <cell r="W5978" t="str">
            <v/>
          </cell>
        </row>
        <row r="5979">
          <cell r="A5979" t="str">
            <v/>
          </cell>
          <cell r="W5979" t="str">
            <v/>
          </cell>
        </row>
        <row r="5980">
          <cell r="A5980" t="str">
            <v/>
          </cell>
          <cell r="W5980" t="str">
            <v/>
          </cell>
        </row>
        <row r="5981">
          <cell r="A5981" t="str">
            <v/>
          </cell>
          <cell r="W5981" t="str">
            <v/>
          </cell>
        </row>
        <row r="5982">
          <cell r="A5982" t="str">
            <v/>
          </cell>
          <cell r="W5982" t="str">
            <v/>
          </cell>
        </row>
        <row r="5983">
          <cell r="A5983" t="str">
            <v/>
          </cell>
          <cell r="W5983" t="str">
            <v/>
          </cell>
        </row>
        <row r="5984">
          <cell r="A5984" t="str">
            <v/>
          </cell>
          <cell r="W5984" t="str">
            <v/>
          </cell>
        </row>
        <row r="5985">
          <cell r="A5985" t="str">
            <v/>
          </cell>
          <cell r="W5985" t="str">
            <v/>
          </cell>
        </row>
        <row r="5986">
          <cell r="A5986" t="str">
            <v/>
          </cell>
          <cell r="W5986" t="str">
            <v/>
          </cell>
        </row>
        <row r="5987">
          <cell r="A5987" t="str">
            <v/>
          </cell>
          <cell r="W5987" t="str">
            <v/>
          </cell>
        </row>
        <row r="5988">
          <cell r="A5988" t="str">
            <v/>
          </cell>
          <cell r="W5988" t="str">
            <v/>
          </cell>
        </row>
        <row r="5989">
          <cell r="A5989" t="str">
            <v/>
          </cell>
          <cell r="W5989" t="str">
            <v/>
          </cell>
        </row>
        <row r="5990">
          <cell r="A5990" t="str">
            <v/>
          </cell>
          <cell r="W5990" t="str">
            <v/>
          </cell>
        </row>
        <row r="5991">
          <cell r="A5991" t="str">
            <v/>
          </cell>
          <cell r="W5991" t="str">
            <v/>
          </cell>
        </row>
        <row r="5992">
          <cell r="A5992" t="str">
            <v/>
          </cell>
          <cell r="W5992" t="str">
            <v/>
          </cell>
        </row>
        <row r="5993">
          <cell r="A5993" t="str">
            <v/>
          </cell>
          <cell r="W5993" t="str">
            <v/>
          </cell>
        </row>
        <row r="5994">
          <cell r="A5994" t="str">
            <v/>
          </cell>
          <cell r="W5994" t="str">
            <v/>
          </cell>
        </row>
        <row r="5995">
          <cell r="A5995" t="str">
            <v/>
          </cell>
          <cell r="W5995" t="str">
            <v/>
          </cell>
        </row>
        <row r="5996">
          <cell r="A5996" t="str">
            <v/>
          </cell>
          <cell r="W5996" t="str">
            <v/>
          </cell>
        </row>
        <row r="5997">
          <cell r="A5997" t="str">
            <v/>
          </cell>
          <cell r="W5997" t="str">
            <v/>
          </cell>
        </row>
        <row r="5998">
          <cell r="A5998" t="str">
            <v/>
          </cell>
          <cell r="W5998" t="str">
            <v/>
          </cell>
        </row>
        <row r="5999">
          <cell r="A5999" t="str">
            <v/>
          </cell>
          <cell r="W5999" t="str">
            <v/>
          </cell>
        </row>
        <row r="6000">
          <cell r="A6000" t="str">
            <v/>
          </cell>
          <cell r="W6000" t="str">
            <v/>
          </cell>
        </row>
        <row r="6001">
          <cell r="A6001" t="str">
            <v/>
          </cell>
          <cell r="W6001" t="str">
            <v/>
          </cell>
        </row>
        <row r="6002">
          <cell r="A6002" t="str">
            <v/>
          </cell>
          <cell r="W6002" t="str">
            <v/>
          </cell>
        </row>
        <row r="6003">
          <cell r="A6003" t="str">
            <v/>
          </cell>
          <cell r="W6003" t="str">
            <v/>
          </cell>
        </row>
        <row r="6004">
          <cell r="A6004" t="str">
            <v/>
          </cell>
          <cell r="W6004" t="str">
            <v/>
          </cell>
        </row>
        <row r="6005">
          <cell r="A6005" t="str">
            <v/>
          </cell>
          <cell r="W6005" t="str">
            <v/>
          </cell>
        </row>
        <row r="6006">
          <cell r="A6006" t="str">
            <v/>
          </cell>
          <cell r="W6006" t="str">
            <v/>
          </cell>
        </row>
        <row r="6007">
          <cell r="A6007" t="str">
            <v/>
          </cell>
          <cell r="W6007" t="str">
            <v/>
          </cell>
        </row>
        <row r="6008">
          <cell r="A6008" t="str">
            <v/>
          </cell>
          <cell r="W6008" t="str">
            <v/>
          </cell>
        </row>
        <row r="6009">
          <cell r="A6009" t="str">
            <v/>
          </cell>
          <cell r="W6009" t="str">
            <v/>
          </cell>
        </row>
        <row r="6010">
          <cell r="A6010" t="str">
            <v/>
          </cell>
          <cell r="W6010" t="str">
            <v/>
          </cell>
        </row>
        <row r="6011">
          <cell r="A6011" t="str">
            <v/>
          </cell>
          <cell r="W6011" t="str">
            <v/>
          </cell>
        </row>
        <row r="6012">
          <cell r="A6012" t="str">
            <v/>
          </cell>
          <cell r="W6012" t="str">
            <v/>
          </cell>
        </row>
        <row r="6013">
          <cell r="A6013" t="str">
            <v/>
          </cell>
          <cell r="W6013" t="str">
            <v/>
          </cell>
        </row>
        <row r="6014">
          <cell r="A6014" t="str">
            <v/>
          </cell>
          <cell r="W6014" t="str">
            <v/>
          </cell>
        </row>
        <row r="6015">
          <cell r="A6015" t="str">
            <v/>
          </cell>
          <cell r="W6015" t="str">
            <v/>
          </cell>
        </row>
        <row r="6016">
          <cell r="A6016" t="str">
            <v/>
          </cell>
          <cell r="W6016" t="str">
            <v/>
          </cell>
        </row>
        <row r="6017">
          <cell r="A6017" t="str">
            <v/>
          </cell>
          <cell r="W6017" t="str">
            <v/>
          </cell>
        </row>
        <row r="6018">
          <cell r="A6018" t="str">
            <v/>
          </cell>
          <cell r="W6018" t="str">
            <v/>
          </cell>
        </row>
        <row r="6019">
          <cell r="A6019" t="str">
            <v/>
          </cell>
          <cell r="W6019" t="str">
            <v/>
          </cell>
        </row>
        <row r="6020">
          <cell r="A6020" t="str">
            <v/>
          </cell>
          <cell r="W6020" t="str">
            <v/>
          </cell>
        </row>
        <row r="6021">
          <cell r="A6021" t="str">
            <v/>
          </cell>
          <cell r="W6021" t="str">
            <v/>
          </cell>
        </row>
        <row r="6022">
          <cell r="A6022" t="str">
            <v/>
          </cell>
          <cell r="W6022" t="str">
            <v/>
          </cell>
        </row>
        <row r="6023">
          <cell r="A6023" t="str">
            <v/>
          </cell>
          <cell r="W6023" t="str">
            <v/>
          </cell>
        </row>
        <row r="6024">
          <cell r="A6024" t="str">
            <v/>
          </cell>
          <cell r="W6024" t="str">
            <v/>
          </cell>
        </row>
        <row r="6025">
          <cell r="A6025" t="str">
            <v/>
          </cell>
          <cell r="W6025" t="str">
            <v/>
          </cell>
        </row>
        <row r="6026">
          <cell r="A6026" t="str">
            <v/>
          </cell>
          <cell r="W6026" t="str">
            <v/>
          </cell>
        </row>
        <row r="6027">
          <cell r="A6027" t="str">
            <v/>
          </cell>
          <cell r="W6027" t="str">
            <v/>
          </cell>
        </row>
        <row r="6028">
          <cell r="A6028" t="str">
            <v/>
          </cell>
          <cell r="W6028" t="str">
            <v/>
          </cell>
        </row>
        <row r="6029">
          <cell r="A6029" t="str">
            <v/>
          </cell>
          <cell r="W6029" t="str">
            <v/>
          </cell>
        </row>
        <row r="6030">
          <cell r="A6030" t="str">
            <v/>
          </cell>
          <cell r="W6030" t="str">
            <v/>
          </cell>
        </row>
        <row r="6031">
          <cell r="A6031" t="str">
            <v/>
          </cell>
          <cell r="W6031" t="str">
            <v/>
          </cell>
        </row>
        <row r="6032">
          <cell r="A6032" t="str">
            <v/>
          </cell>
          <cell r="W6032" t="str">
            <v/>
          </cell>
        </row>
        <row r="6033">
          <cell r="A6033" t="str">
            <v/>
          </cell>
          <cell r="W6033" t="str">
            <v/>
          </cell>
        </row>
        <row r="6034">
          <cell r="A6034" t="str">
            <v/>
          </cell>
          <cell r="W6034" t="str">
            <v/>
          </cell>
        </row>
        <row r="6035">
          <cell r="A6035" t="str">
            <v/>
          </cell>
          <cell r="W6035" t="str">
            <v/>
          </cell>
        </row>
        <row r="6036">
          <cell r="A6036" t="str">
            <v/>
          </cell>
          <cell r="W6036" t="str">
            <v/>
          </cell>
        </row>
        <row r="6037">
          <cell r="A6037" t="str">
            <v/>
          </cell>
          <cell r="W6037" t="str">
            <v/>
          </cell>
        </row>
        <row r="6038">
          <cell r="A6038" t="str">
            <v/>
          </cell>
          <cell r="W6038" t="str">
            <v/>
          </cell>
        </row>
        <row r="6039">
          <cell r="A6039" t="str">
            <v/>
          </cell>
          <cell r="W6039" t="str">
            <v/>
          </cell>
        </row>
        <row r="6040">
          <cell r="A6040" t="str">
            <v/>
          </cell>
          <cell r="W6040" t="str">
            <v/>
          </cell>
        </row>
        <row r="6041">
          <cell r="A6041" t="str">
            <v/>
          </cell>
          <cell r="W6041" t="str">
            <v/>
          </cell>
        </row>
        <row r="6042">
          <cell r="A6042" t="str">
            <v/>
          </cell>
          <cell r="W6042" t="str">
            <v/>
          </cell>
        </row>
        <row r="6043">
          <cell r="A6043" t="str">
            <v/>
          </cell>
          <cell r="W6043" t="str">
            <v/>
          </cell>
        </row>
        <row r="6044">
          <cell r="A6044" t="str">
            <v/>
          </cell>
          <cell r="W6044" t="str">
            <v/>
          </cell>
        </row>
        <row r="6045">
          <cell r="A6045" t="str">
            <v/>
          </cell>
          <cell r="W6045" t="str">
            <v/>
          </cell>
        </row>
        <row r="6046">
          <cell r="A6046" t="str">
            <v/>
          </cell>
          <cell r="W6046" t="str">
            <v/>
          </cell>
        </row>
        <row r="6047">
          <cell r="A6047" t="str">
            <v/>
          </cell>
          <cell r="W6047" t="str">
            <v/>
          </cell>
        </row>
        <row r="6048">
          <cell r="A6048" t="str">
            <v/>
          </cell>
          <cell r="W6048" t="str">
            <v/>
          </cell>
        </row>
        <row r="6049">
          <cell r="A6049" t="str">
            <v/>
          </cell>
          <cell r="W6049" t="str">
            <v/>
          </cell>
        </row>
        <row r="6050">
          <cell r="A6050" t="str">
            <v/>
          </cell>
          <cell r="W6050" t="str">
            <v/>
          </cell>
        </row>
        <row r="6051">
          <cell r="A6051" t="str">
            <v/>
          </cell>
          <cell r="W6051" t="str">
            <v/>
          </cell>
        </row>
        <row r="6052">
          <cell r="A6052" t="str">
            <v/>
          </cell>
          <cell r="W6052" t="str">
            <v/>
          </cell>
        </row>
        <row r="6053">
          <cell r="A6053" t="str">
            <v/>
          </cell>
          <cell r="W6053" t="str">
            <v/>
          </cell>
        </row>
        <row r="6054">
          <cell r="A6054" t="str">
            <v/>
          </cell>
          <cell r="W6054" t="str">
            <v/>
          </cell>
        </row>
        <row r="6055">
          <cell r="A6055" t="str">
            <v/>
          </cell>
          <cell r="W6055" t="str">
            <v/>
          </cell>
        </row>
        <row r="6056">
          <cell r="A6056" t="str">
            <v/>
          </cell>
          <cell r="W6056" t="str">
            <v/>
          </cell>
        </row>
        <row r="6057">
          <cell r="A6057" t="str">
            <v/>
          </cell>
          <cell r="W6057" t="str">
            <v/>
          </cell>
        </row>
        <row r="6058">
          <cell r="A6058" t="str">
            <v/>
          </cell>
          <cell r="W6058" t="str">
            <v/>
          </cell>
        </row>
        <row r="6059">
          <cell r="A6059" t="str">
            <v/>
          </cell>
          <cell r="W6059" t="str">
            <v/>
          </cell>
        </row>
        <row r="6060">
          <cell r="A6060" t="str">
            <v/>
          </cell>
          <cell r="W6060" t="str">
            <v/>
          </cell>
        </row>
        <row r="6061">
          <cell r="A6061" t="str">
            <v/>
          </cell>
          <cell r="W6061" t="str">
            <v/>
          </cell>
        </row>
        <row r="6062">
          <cell r="A6062" t="str">
            <v/>
          </cell>
          <cell r="W6062" t="str">
            <v/>
          </cell>
        </row>
        <row r="6063">
          <cell r="A6063" t="str">
            <v/>
          </cell>
          <cell r="W6063" t="str">
            <v/>
          </cell>
        </row>
        <row r="6064">
          <cell r="A6064" t="str">
            <v/>
          </cell>
          <cell r="W6064" t="str">
            <v/>
          </cell>
        </row>
        <row r="6065">
          <cell r="A6065" t="str">
            <v/>
          </cell>
          <cell r="W6065" t="str">
            <v/>
          </cell>
        </row>
        <row r="6066">
          <cell r="A6066" t="str">
            <v/>
          </cell>
          <cell r="W6066" t="str">
            <v/>
          </cell>
        </row>
        <row r="6067">
          <cell r="A6067" t="str">
            <v/>
          </cell>
          <cell r="W6067" t="str">
            <v/>
          </cell>
        </row>
        <row r="6068">
          <cell r="A6068" t="str">
            <v/>
          </cell>
          <cell r="W6068" t="str">
            <v/>
          </cell>
        </row>
        <row r="6069">
          <cell r="A6069" t="str">
            <v/>
          </cell>
          <cell r="W6069" t="str">
            <v/>
          </cell>
        </row>
        <row r="6070">
          <cell r="A6070" t="str">
            <v/>
          </cell>
          <cell r="W6070" t="str">
            <v/>
          </cell>
        </row>
        <row r="6071">
          <cell r="A6071" t="str">
            <v/>
          </cell>
          <cell r="W6071" t="str">
            <v/>
          </cell>
        </row>
        <row r="6072">
          <cell r="A6072" t="str">
            <v/>
          </cell>
          <cell r="W6072" t="str">
            <v/>
          </cell>
        </row>
        <row r="6073">
          <cell r="A6073" t="str">
            <v/>
          </cell>
          <cell r="W6073" t="str">
            <v/>
          </cell>
        </row>
        <row r="6074">
          <cell r="A6074" t="str">
            <v/>
          </cell>
          <cell r="W6074" t="str">
            <v/>
          </cell>
        </row>
        <row r="6075">
          <cell r="A6075" t="str">
            <v/>
          </cell>
          <cell r="W6075" t="str">
            <v/>
          </cell>
        </row>
        <row r="6076">
          <cell r="A6076" t="str">
            <v/>
          </cell>
          <cell r="W6076" t="str">
            <v/>
          </cell>
        </row>
        <row r="6077">
          <cell r="A6077" t="str">
            <v/>
          </cell>
          <cell r="W6077" t="str">
            <v/>
          </cell>
        </row>
        <row r="6078">
          <cell r="A6078" t="str">
            <v/>
          </cell>
          <cell r="W6078" t="str">
            <v/>
          </cell>
        </row>
        <row r="6079">
          <cell r="A6079" t="str">
            <v/>
          </cell>
          <cell r="W6079" t="str">
            <v/>
          </cell>
        </row>
        <row r="6080">
          <cell r="A6080" t="str">
            <v/>
          </cell>
          <cell r="W6080" t="str">
            <v/>
          </cell>
        </row>
        <row r="6081">
          <cell r="A6081" t="str">
            <v/>
          </cell>
          <cell r="W6081" t="str">
            <v/>
          </cell>
        </row>
        <row r="6082">
          <cell r="A6082" t="str">
            <v/>
          </cell>
          <cell r="W6082" t="str">
            <v/>
          </cell>
        </row>
        <row r="6083">
          <cell r="A6083" t="str">
            <v/>
          </cell>
          <cell r="W6083" t="str">
            <v/>
          </cell>
        </row>
        <row r="6084">
          <cell r="A6084" t="str">
            <v/>
          </cell>
          <cell r="W6084" t="str">
            <v/>
          </cell>
        </row>
        <row r="6085">
          <cell r="A6085" t="str">
            <v/>
          </cell>
          <cell r="W6085" t="str">
            <v/>
          </cell>
        </row>
        <row r="6086">
          <cell r="A6086" t="str">
            <v/>
          </cell>
          <cell r="W6086" t="str">
            <v/>
          </cell>
        </row>
        <row r="6087">
          <cell r="A6087" t="str">
            <v/>
          </cell>
          <cell r="W6087" t="str">
            <v/>
          </cell>
        </row>
        <row r="6088">
          <cell r="A6088" t="str">
            <v/>
          </cell>
          <cell r="W6088" t="str">
            <v/>
          </cell>
        </row>
        <row r="6089">
          <cell r="A6089" t="str">
            <v/>
          </cell>
          <cell r="W6089" t="str">
            <v/>
          </cell>
        </row>
        <row r="6090">
          <cell r="A6090" t="str">
            <v/>
          </cell>
          <cell r="W6090" t="str">
            <v/>
          </cell>
        </row>
        <row r="6091">
          <cell r="A6091" t="str">
            <v/>
          </cell>
          <cell r="W6091" t="str">
            <v/>
          </cell>
        </row>
        <row r="6092">
          <cell r="A6092" t="str">
            <v/>
          </cell>
          <cell r="W6092" t="str">
            <v/>
          </cell>
        </row>
        <row r="6093">
          <cell r="A6093" t="str">
            <v/>
          </cell>
          <cell r="W6093" t="str">
            <v/>
          </cell>
        </row>
        <row r="6094">
          <cell r="A6094" t="str">
            <v/>
          </cell>
          <cell r="W6094" t="str">
            <v/>
          </cell>
        </row>
        <row r="6095">
          <cell r="A6095" t="str">
            <v/>
          </cell>
          <cell r="W6095" t="str">
            <v/>
          </cell>
        </row>
        <row r="6096">
          <cell r="A6096" t="str">
            <v/>
          </cell>
          <cell r="W6096" t="str">
            <v/>
          </cell>
        </row>
        <row r="6097">
          <cell r="A6097" t="str">
            <v/>
          </cell>
          <cell r="W6097" t="str">
            <v/>
          </cell>
        </row>
        <row r="6098">
          <cell r="A6098" t="str">
            <v/>
          </cell>
          <cell r="W6098" t="str">
            <v/>
          </cell>
        </row>
        <row r="6099">
          <cell r="A6099" t="str">
            <v/>
          </cell>
          <cell r="W6099" t="str">
            <v/>
          </cell>
        </row>
        <row r="6100">
          <cell r="A6100" t="str">
            <v/>
          </cell>
          <cell r="W6100" t="str">
            <v/>
          </cell>
        </row>
        <row r="6101">
          <cell r="A6101" t="str">
            <v/>
          </cell>
          <cell r="W6101" t="str">
            <v/>
          </cell>
        </row>
        <row r="6102">
          <cell r="A6102" t="str">
            <v/>
          </cell>
          <cell r="W6102" t="str">
            <v/>
          </cell>
        </row>
        <row r="6103">
          <cell r="A6103" t="str">
            <v/>
          </cell>
          <cell r="W6103" t="str">
            <v/>
          </cell>
        </row>
        <row r="6104">
          <cell r="A6104" t="str">
            <v/>
          </cell>
          <cell r="W6104" t="str">
            <v/>
          </cell>
        </row>
        <row r="6105">
          <cell r="A6105" t="str">
            <v/>
          </cell>
          <cell r="W6105" t="str">
            <v/>
          </cell>
        </row>
        <row r="6106">
          <cell r="A6106" t="str">
            <v/>
          </cell>
          <cell r="W6106" t="str">
            <v/>
          </cell>
        </row>
        <row r="6107">
          <cell r="A6107" t="str">
            <v/>
          </cell>
          <cell r="W6107" t="str">
            <v/>
          </cell>
        </row>
        <row r="6108">
          <cell r="A6108" t="str">
            <v/>
          </cell>
          <cell r="W6108" t="str">
            <v/>
          </cell>
        </row>
        <row r="6109">
          <cell r="A6109" t="str">
            <v/>
          </cell>
          <cell r="W6109" t="str">
            <v/>
          </cell>
        </row>
        <row r="6110">
          <cell r="A6110" t="str">
            <v/>
          </cell>
          <cell r="W6110" t="str">
            <v/>
          </cell>
        </row>
        <row r="6111">
          <cell r="A6111" t="str">
            <v/>
          </cell>
          <cell r="W6111" t="str">
            <v/>
          </cell>
        </row>
        <row r="6112">
          <cell r="A6112" t="str">
            <v/>
          </cell>
          <cell r="W6112" t="str">
            <v/>
          </cell>
        </row>
        <row r="6113">
          <cell r="A6113" t="str">
            <v/>
          </cell>
          <cell r="W6113" t="str">
            <v/>
          </cell>
        </row>
        <row r="6114">
          <cell r="A6114" t="str">
            <v/>
          </cell>
          <cell r="W6114" t="str">
            <v/>
          </cell>
        </row>
        <row r="6115">
          <cell r="A6115" t="str">
            <v/>
          </cell>
          <cell r="W6115" t="str">
            <v/>
          </cell>
        </row>
        <row r="6116">
          <cell r="A6116" t="str">
            <v/>
          </cell>
          <cell r="W6116" t="str">
            <v/>
          </cell>
        </row>
        <row r="6117">
          <cell r="A6117" t="str">
            <v/>
          </cell>
          <cell r="W6117" t="str">
            <v/>
          </cell>
        </row>
        <row r="6118">
          <cell r="A6118" t="str">
            <v/>
          </cell>
          <cell r="W6118" t="str">
            <v/>
          </cell>
        </row>
        <row r="6119">
          <cell r="A6119" t="str">
            <v/>
          </cell>
          <cell r="W6119" t="str">
            <v/>
          </cell>
        </row>
        <row r="6120">
          <cell r="A6120" t="str">
            <v/>
          </cell>
          <cell r="W6120" t="str">
            <v/>
          </cell>
        </row>
        <row r="6121">
          <cell r="A6121" t="str">
            <v/>
          </cell>
          <cell r="W6121" t="str">
            <v/>
          </cell>
        </row>
        <row r="6122">
          <cell r="A6122" t="str">
            <v/>
          </cell>
          <cell r="W6122" t="str">
            <v/>
          </cell>
        </row>
        <row r="6123">
          <cell r="A6123" t="str">
            <v/>
          </cell>
          <cell r="W6123" t="str">
            <v/>
          </cell>
        </row>
        <row r="6124">
          <cell r="A6124" t="str">
            <v/>
          </cell>
          <cell r="W6124" t="str">
            <v/>
          </cell>
        </row>
        <row r="6125">
          <cell r="A6125" t="str">
            <v/>
          </cell>
          <cell r="W6125" t="str">
            <v/>
          </cell>
        </row>
        <row r="6126">
          <cell r="A6126" t="str">
            <v/>
          </cell>
          <cell r="W6126" t="str">
            <v/>
          </cell>
        </row>
        <row r="6127">
          <cell r="A6127" t="str">
            <v/>
          </cell>
          <cell r="W6127" t="str">
            <v/>
          </cell>
        </row>
        <row r="6128">
          <cell r="A6128" t="str">
            <v/>
          </cell>
          <cell r="W6128" t="str">
            <v/>
          </cell>
        </row>
        <row r="6129">
          <cell r="A6129" t="str">
            <v/>
          </cell>
          <cell r="W6129" t="str">
            <v/>
          </cell>
        </row>
        <row r="6130">
          <cell r="A6130" t="str">
            <v/>
          </cell>
          <cell r="W6130" t="str">
            <v/>
          </cell>
        </row>
        <row r="6131">
          <cell r="A6131" t="str">
            <v/>
          </cell>
          <cell r="W6131" t="str">
            <v/>
          </cell>
        </row>
        <row r="6132">
          <cell r="A6132" t="str">
            <v/>
          </cell>
          <cell r="W6132" t="str">
            <v/>
          </cell>
        </row>
        <row r="6133">
          <cell r="A6133" t="str">
            <v/>
          </cell>
          <cell r="W6133" t="str">
            <v/>
          </cell>
        </row>
        <row r="6134">
          <cell r="A6134" t="str">
            <v/>
          </cell>
          <cell r="W6134" t="str">
            <v/>
          </cell>
        </row>
        <row r="6135">
          <cell r="A6135" t="str">
            <v/>
          </cell>
          <cell r="W6135" t="str">
            <v/>
          </cell>
        </row>
        <row r="6136">
          <cell r="A6136" t="str">
            <v/>
          </cell>
          <cell r="W6136" t="str">
            <v/>
          </cell>
        </row>
        <row r="6137">
          <cell r="A6137" t="str">
            <v/>
          </cell>
          <cell r="W6137" t="str">
            <v/>
          </cell>
        </row>
        <row r="6138">
          <cell r="A6138" t="str">
            <v/>
          </cell>
          <cell r="W6138" t="str">
            <v/>
          </cell>
        </row>
        <row r="6139">
          <cell r="A6139" t="str">
            <v/>
          </cell>
          <cell r="W6139" t="str">
            <v/>
          </cell>
        </row>
        <row r="6140">
          <cell r="A6140" t="str">
            <v/>
          </cell>
          <cell r="W6140" t="str">
            <v/>
          </cell>
        </row>
        <row r="6141">
          <cell r="A6141" t="str">
            <v/>
          </cell>
          <cell r="W6141" t="str">
            <v/>
          </cell>
        </row>
        <row r="6142">
          <cell r="A6142" t="str">
            <v/>
          </cell>
          <cell r="W6142" t="str">
            <v/>
          </cell>
        </row>
        <row r="6143">
          <cell r="A6143" t="str">
            <v/>
          </cell>
          <cell r="W6143" t="str">
            <v/>
          </cell>
        </row>
        <row r="6144">
          <cell r="A6144" t="str">
            <v/>
          </cell>
          <cell r="W6144" t="str">
            <v/>
          </cell>
        </row>
        <row r="6145">
          <cell r="A6145" t="str">
            <v/>
          </cell>
          <cell r="W6145" t="str">
            <v/>
          </cell>
        </row>
        <row r="6146">
          <cell r="A6146" t="str">
            <v/>
          </cell>
          <cell r="W6146" t="str">
            <v/>
          </cell>
        </row>
        <row r="6147">
          <cell r="A6147" t="str">
            <v/>
          </cell>
          <cell r="W6147" t="str">
            <v/>
          </cell>
        </row>
        <row r="6148">
          <cell r="A6148" t="str">
            <v/>
          </cell>
          <cell r="W6148" t="str">
            <v/>
          </cell>
        </row>
        <row r="6149">
          <cell r="A6149" t="str">
            <v/>
          </cell>
          <cell r="W6149" t="str">
            <v/>
          </cell>
        </row>
        <row r="6150">
          <cell r="A6150" t="str">
            <v/>
          </cell>
          <cell r="W6150" t="str">
            <v/>
          </cell>
        </row>
        <row r="6151">
          <cell r="A6151" t="str">
            <v/>
          </cell>
          <cell r="W6151" t="str">
            <v/>
          </cell>
        </row>
        <row r="6152">
          <cell r="A6152" t="str">
            <v/>
          </cell>
          <cell r="W6152" t="str">
            <v/>
          </cell>
        </row>
        <row r="6153">
          <cell r="A6153" t="str">
            <v/>
          </cell>
          <cell r="W6153" t="str">
            <v/>
          </cell>
        </row>
        <row r="6154">
          <cell r="A6154" t="str">
            <v/>
          </cell>
          <cell r="W6154" t="str">
            <v/>
          </cell>
        </row>
        <row r="6155">
          <cell r="A6155" t="str">
            <v/>
          </cell>
          <cell r="W6155" t="str">
            <v/>
          </cell>
        </row>
        <row r="6156">
          <cell r="A6156" t="str">
            <v/>
          </cell>
          <cell r="W6156" t="str">
            <v/>
          </cell>
        </row>
        <row r="6157">
          <cell r="A6157" t="str">
            <v/>
          </cell>
          <cell r="W6157" t="str">
            <v/>
          </cell>
        </row>
        <row r="6158">
          <cell r="A6158" t="str">
            <v/>
          </cell>
          <cell r="W6158" t="str">
            <v/>
          </cell>
        </row>
        <row r="6159">
          <cell r="A6159" t="str">
            <v/>
          </cell>
          <cell r="W6159" t="str">
            <v/>
          </cell>
        </row>
        <row r="6160">
          <cell r="A6160" t="str">
            <v/>
          </cell>
          <cell r="W6160" t="str">
            <v/>
          </cell>
        </row>
        <row r="6161">
          <cell r="A6161" t="str">
            <v/>
          </cell>
          <cell r="W6161" t="str">
            <v/>
          </cell>
        </row>
        <row r="6162">
          <cell r="A6162" t="str">
            <v/>
          </cell>
          <cell r="W6162" t="str">
            <v/>
          </cell>
        </row>
        <row r="6163">
          <cell r="A6163" t="str">
            <v/>
          </cell>
          <cell r="W6163" t="str">
            <v/>
          </cell>
        </row>
        <row r="6164">
          <cell r="A6164" t="str">
            <v/>
          </cell>
          <cell r="W6164" t="str">
            <v/>
          </cell>
        </row>
        <row r="6165">
          <cell r="A6165" t="str">
            <v/>
          </cell>
          <cell r="W6165" t="str">
            <v/>
          </cell>
        </row>
        <row r="6166">
          <cell r="A6166" t="str">
            <v/>
          </cell>
          <cell r="W6166" t="str">
            <v/>
          </cell>
        </row>
        <row r="6167">
          <cell r="A6167" t="str">
            <v/>
          </cell>
          <cell r="W6167" t="str">
            <v/>
          </cell>
        </row>
        <row r="6168">
          <cell r="A6168" t="str">
            <v/>
          </cell>
          <cell r="W6168" t="str">
            <v/>
          </cell>
        </row>
        <row r="6169">
          <cell r="A6169" t="str">
            <v/>
          </cell>
          <cell r="W6169" t="str">
            <v/>
          </cell>
        </row>
        <row r="6170">
          <cell r="A6170" t="str">
            <v/>
          </cell>
          <cell r="W6170" t="str">
            <v/>
          </cell>
        </row>
        <row r="6171">
          <cell r="A6171" t="str">
            <v/>
          </cell>
          <cell r="W6171" t="str">
            <v/>
          </cell>
        </row>
        <row r="6172">
          <cell r="A6172" t="str">
            <v/>
          </cell>
          <cell r="W6172" t="str">
            <v/>
          </cell>
        </row>
        <row r="6173">
          <cell r="A6173" t="str">
            <v/>
          </cell>
          <cell r="W6173" t="str">
            <v/>
          </cell>
        </row>
        <row r="6174">
          <cell r="A6174" t="str">
            <v/>
          </cell>
          <cell r="W6174" t="str">
            <v/>
          </cell>
        </row>
        <row r="6175">
          <cell r="A6175" t="str">
            <v/>
          </cell>
          <cell r="W6175" t="str">
            <v/>
          </cell>
        </row>
        <row r="6176">
          <cell r="A6176" t="str">
            <v/>
          </cell>
          <cell r="W6176" t="str">
            <v/>
          </cell>
        </row>
        <row r="6177">
          <cell r="A6177" t="str">
            <v/>
          </cell>
          <cell r="W6177" t="str">
            <v/>
          </cell>
        </row>
        <row r="6178">
          <cell r="A6178" t="str">
            <v/>
          </cell>
          <cell r="W6178" t="str">
            <v/>
          </cell>
        </row>
        <row r="6179">
          <cell r="A6179" t="str">
            <v/>
          </cell>
          <cell r="W6179" t="str">
            <v/>
          </cell>
        </row>
        <row r="6180">
          <cell r="A6180" t="str">
            <v/>
          </cell>
          <cell r="W6180" t="str">
            <v/>
          </cell>
        </row>
        <row r="6181">
          <cell r="A6181" t="str">
            <v/>
          </cell>
          <cell r="W6181" t="str">
            <v/>
          </cell>
        </row>
        <row r="6182">
          <cell r="A6182" t="str">
            <v/>
          </cell>
          <cell r="W6182" t="str">
            <v/>
          </cell>
        </row>
        <row r="6183">
          <cell r="A6183" t="str">
            <v/>
          </cell>
          <cell r="W6183" t="str">
            <v/>
          </cell>
        </row>
        <row r="6184">
          <cell r="A6184" t="str">
            <v/>
          </cell>
          <cell r="W6184" t="str">
            <v/>
          </cell>
        </row>
        <row r="6185">
          <cell r="A6185" t="str">
            <v/>
          </cell>
          <cell r="W6185" t="str">
            <v/>
          </cell>
        </row>
        <row r="6186">
          <cell r="A6186" t="str">
            <v/>
          </cell>
          <cell r="W6186" t="str">
            <v/>
          </cell>
        </row>
        <row r="6187">
          <cell r="A6187" t="str">
            <v/>
          </cell>
          <cell r="W6187" t="str">
            <v/>
          </cell>
        </row>
        <row r="6188">
          <cell r="A6188" t="str">
            <v/>
          </cell>
          <cell r="W6188" t="str">
            <v/>
          </cell>
        </row>
        <row r="6189">
          <cell r="A6189" t="str">
            <v/>
          </cell>
          <cell r="W6189" t="str">
            <v/>
          </cell>
        </row>
        <row r="6190">
          <cell r="A6190" t="str">
            <v/>
          </cell>
          <cell r="W6190" t="str">
            <v/>
          </cell>
        </row>
        <row r="6191">
          <cell r="A6191" t="str">
            <v/>
          </cell>
          <cell r="W6191" t="str">
            <v/>
          </cell>
        </row>
        <row r="6192">
          <cell r="A6192" t="str">
            <v/>
          </cell>
          <cell r="W6192" t="str">
            <v/>
          </cell>
        </row>
        <row r="6193">
          <cell r="A6193" t="str">
            <v/>
          </cell>
          <cell r="W6193" t="str">
            <v/>
          </cell>
        </row>
        <row r="6194">
          <cell r="A6194" t="str">
            <v/>
          </cell>
          <cell r="W6194" t="str">
            <v/>
          </cell>
        </row>
        <row r="6195">
          <cell r="A6195" t="str">
            <v/>
          </cell>
          <cell r="W6195" t="str">
            <v/>
          </cell>
        </row>
        <row r="6196">
          <cell r="A6196" t="str">
            <v/>
          </cell>
          <cell r="W6196" t="str">
            <v/>
          </cell>
        </row>
        <row r="6197">
          <cell r="A6197" t="str">
            <v/>
          </cell>
          <cell r="W6197" t="str">
            <v/>
          </cell>
        </row>
        <row r="6198">
          <cell r="A6198" t="str">
            <v/>
          </cell>
          <cell r="W6198" t="str">
            <v/>
          </cell>
        </row>
        <row r="6199">
          <cell r="A6199" t="str">
            <v/>
          </cell>
          <cell r="W6199" t="str">
            <v/>
          </cell>
        </row>
        <row r="6200">
          <cell r="A6200" t="str">
            <v/>
          </cell>
          <cell r="W6200" t="str">
            <v/>
          </cell>
        </row>
        <row r="6201">
          <cell r="A6201" t="str">
            <v/>
          </cell>
          <cell r="W6201" t="str">
            <v/>
          </cell>
        </row>
        <row r="6202">
          <cell r="A6202" t="str">
            <v/>
          </cell>
          <cell r="W6202" t="str">
            <v/>
          </cell>
        </row>
        <row r="6203">
          <cell r="A6203" t="str">
            <v/>
          </cell>
          <cell r="W6203" t="str">
            <v/>
          </cell>
        </row>
        <row r="6204">
          <cell r="A6204" t="str">
            <v/>
          </cell>
          <cell r="W6204" t="str">
            <v/>
          </cell>
        </row>
        <row r="6205">
          <cell r="A6205" t="str">
            <v/>
          </cell>
          <cell r="W6205" t="str">
            <v/>
          </cell>
        </row>
        <row r="6206">
          <cell r="A6206" t="str">
            <v/>
          </cell>
          <cell r="W6206" t="str">
            <v/>
          </cell>
        </row>
        <row r="6207">
          <cell r="A6207" t="str">
            <v/>
          </cell>
          <cell r="W6207" t="str">
            <v/>
          </cell>
        </row>
        <row r="6208">
          <cell r="A6208" t="str">
            <v/>
          </cell>
          <cell r="W6208" t="str">
            <v/>
          </cell>
        </row>
        <row r="6209">
          <cell r="A6209" t="str">
            <v/>
          </cell>
          <cell r="W6209" t="str">
            <v/>
          </cell>
        </row>
        <row r="6210">
          <cell r="A6210" t="str">
            <v/>
          </cell>
          <cell r="W6210" t="str">
            <v/>
          </cell>
        </row>
        <row r="6211">
          <cell r="A6211" t="str">
            <v/>
          </cell>
          <cell r="W6211" t="str">
            <v/>
          </cell>
        </row>
        <row r="6212">
          <cell r="A6212" t="str">
            <v/>
          </cell>
          <cell r="W6212" t="str">
            <v/>
          </cell>
        </row>
        <row r="6213">
          <cell r="A6213" t="str">
            <v/>
          </cell>
          <cell r="W6213" t="str">
            <v/>
          </cell>
        </row>
        <row r="6214">
          <cell r="A6214" t="str">
            <v/>
          </cell>
          <cell r="W6214" t="str">
            <v/>
          </cell>
        </row>
        <row r="6215">
          <cell r="A6215" t="str">
            <v/>
          </cell>
          <cell r="W6215" t="str">
            <v/>
          </cell>
        </row>
        <row r="6216">
          <cell r="A6216" t="str">
            <v/>
          </cell>
          <cell r="W6216" t="str">
            <v/>
          </cell>
        </row>
        <row r="6217">
          <cell r="A6217" t="str">
            <v/>
          </cell>
          <cell r="W6217" t="str">
            <v/>
          </cell>
        </row>
        <row r="6218">
          <cell r="A6218" t="str">
            <v/>
          </cell>
          <cell r="W6218" t="str">
            <v/>
          </cell>
        </row>
        <row r="6219">
          <cell r="A6219" t="str">
            <v/>
          </cell>
          <cell r="W6219" t="str">
            <v/>
          </cell>
        </row>
        <row r="6220">
          <cell r="A6220" t="str">
            <v/>
          </cell>
          <cell r="W6220" t="str">
            <v/>
          </cell>
        </row>
        <row r="6221">
          <cell r="A6221" t="str">
            <v/>
          </cell>
          <cell r="W6221" t="str">
            <v/>
          </cell>
        </row>
        <row r="6222">
          <cell r="A6222" t="str">
            <v/>
          </cell>
          <cell r="W6222" t="str">
            <v/>
          </cell>
        </row>
        <row r="6223">
          <cell r="A6223" t="str">
            <v/>
          </cell>
          <cell r="W6223" t="str">
            <v/>
          </cell>
        </row>
        <row r="6224">
          <cell r="A6224" t="str">
            <v/>
          </cell>
          <cell r="W6224" t="str">
            <v/>
          </cell>
        </row>
        <row r="6225">
          <cell r="A6225" t="str">
            <v/>
          </cell>
          <cell r="W6225" t="str">
            <v/>
          </cell>
        </row>
        <row r="6226">
          <cell r="A6226" t="str">
            <v/>
          </cell>
          <cell r="W6226" t="str">
            <v/>
          </cell>
        </row>
        <row r="6227">
          <cell r="A6227" t="str">
            <v/>
          </cell>
          <cell r="W6227" t="str">
            <v/>
          </cell>
        </row>
        <row r="6228">
          <cell r="A6228" t="str">
            <v/>
          </cell>
          <cell r="W6228" t="str">
            <v/>
          </cell>
        </row>
        <row r="6229">
          <cell r="A6229" t="str">
            <v/>
          </cell>
          <cell r="W6229" t="str">
            <v/>
          </cell>
        </row>
        <row r="6230">
          <cell r="A6230" t="str">
            <v/>
          </cell>
          <cell r="W6230" t="str">
            <v/>
          </cell>
        </row>
        <row r="6231">
          <cell r="A6231" t="str">
            <v/>
          </cell>
          <cell r="W6231" t="str">
            <v/>
          </cell>
        </row>
        <row r="6232">
          <cell r="A6232" t="str">
            <v/>
          </cell>
          <cell r="W6232" t="str">
            <v/>
          </cell>
        </row>
        <row r="6233">
          <cell r="A6233" t="str">
            <v/>
          </cell>
          <cell r="W6233" t="str">
            <v/>
          </cell>
        </row>
        <row r="6234">
          <cell r="A6234" t="str">
            <v/>
          </cell>
          <cell r="W6234" t="str">
            <v/>
          </cell>
        </row>
        <row r="6235">
          <cell r="A6235" t="str">
            <v/>
          </cell>
          <cell r="W6235" t="str">
            <v/>
          </cell>
        </row>
        <row r="6236">
          <cell r="A6236" t="str">
            <v/>
          </cell>
          <cell r="W6236" t="str">
            <v/>
          </cell>
        </row>
        <row r="6237">
          <cell r="A6237" t="str">
            <v/>
          </cell>
          <cell r="W6237" t="str">
            <v/>
          </cell>
        </row>
        <row r="6238">
          <cell r="A6238" t="str">
            <v/>
          </cell>
          <cell r="W6238" t="str">
            <v/>
          </cell>
        </row>
        <row r="6239">
          <cell r="A6239" t="str">
            <v/>
          </cell>
          <cell r="W6239" t="str">
            <v/>
          </cell>
        </row>
        <row r="6240">
          <cell r="A6240" t="str">
            <v/>
          </cell>
          <cell r="W6240" t="str">
            <v/>
          </cell>
        </row>
        <row r="6241">
          <cell r="A6241" t="str">
            <v/>
          </cell>
          <cell r="W6241" t="str">
            <v/>
          </cell>
        </row>
        <row r="6242">
          <cell r="A6242" t="str">
            <v/>
          </cell>
          <cell r="W6242" t="str">
            <v/>
          </cell>
        </row>
        <row r="6243">
          <cell r="A6243" t="str">
            <v/>
          </cell>
          <cell r="W6243" t="str">
            <v/>
          </cell>
        </row>
        <row r="6244">
          <cell r="A6244" t="str">
            <v/>
          </cell>
          <cell r="W6244" t="str">
            <v/>
          </cell>
        </row>
        <row r="6245">
          <cell r="A6245" t="str">
            <v/>
          </cell>
          <cell r="W6245" t="str">
            <v/>
          </cell>
        </row>
        <row r="6246">
          <cell r="A6246" t="str">
            <v/>
          </cell>
          <cell r="W6246" t="str">
            <v/>
          </cell>
        </row>
        <row r="6247">
          <cell r="A6247" t="str">
            <v/>
          </cell>
          <cell r="W6247" t="str">
            <v/>
          </cell>
        </row>
        <row r="6248">
          <cell r="A6248" t="str">
            <v/>
          </cell>
          <cell r="W6248" t="str">
            <v/>
          </cell>
        </row>
        <row r="6249">
          <cell r="A6249" t="str">
            <v/>
          </cell>
          <cell r="W6249" t="str">
            <v/>
          </cell>
        </row>
        <row r="6250">
          <cell r="A6250" t="str">
            <v/>
          </cell>
          <cell r="W6250" t="str">
            <v/>
          </cell>
        </row>
        <row r="6251">
          <cell r="A6251" t="str">
            <v/>
          </cell>
          <cell r="W6251" t="str">
            <v/>
          </cell>
        </row>
        <row r="6252">
          <cell r="A6252" t="str">
            <v/>
          </cell>
          <cell r="W6252" t="str">
            <v/>
          </cell>
        </row>
        <row r="6253">
          <cell r="A6253" t="str">
            <v/>
          </cell>
          <cell r="W6253" t="str">
            <v/>
          </cell>
        </row>
        <row r="6254">
          <cell r="A6254" t="str">
            <v/>
          </cell>
          <cell r="W6254" t="str">
            <v/>
          </cell>
        </row>
        <row r="6255">
          <cell r="A6255" t="str">
            <v/>
          </cell>
          <cell r="W6255" t="str">
            <v/>
          </cell>
        </row>
        <row r="6256">
          <cell r="A6256" t="str">
            <v/>
          </cell>
          <cell r="W6256" t="str">
            <v/>
          </cell>
        </row>
        <row r="6257">
          <cell r="A6257" t="str">
            <v/>
          </cell>
          <cell r="W6257" t="str">
            <v/>
          </cell>
        </row>
        <row r="6258">
          <cell r="A6258" t="str">
            <v/>
          </cell>
          <cell r="W6258" t="str">
            <v/>
          </cell>
        </row>
        <row r="6259">
          <cell r="A6259" t="str">
            <v/>
          </cell>
          <cell r="W6259" t="str">
            <v/>
          </cell>
        </row>
        <row r="6260">
          <cell r="A6260" t="str">
            <v/>
          </cell>
          <cell r="W6260" t="str">
            <v/>
          </cell>
        </row>
        <row r="6261">
          <cell r="A6261" t="str">
            <v/>
          </cell>
          <cell r="W6261" t="str">
            <v/>
          </cell>
        </row>
        <row r="6262">
          <cell r="A6262" t="str">
            <v/>
          </cell>
          <cell r="W6262" t="str">
            <v/>
          </cell>
        </row>
        <row r="6263">
          <cell r="A6263" t="str">
            <v/>
          </cell>
          <cell r="W6263" t="str">
            <v/>
          </cell>
        </row>
        <row r="6264">
          <cell r="A6264" t="str">
            <v/>
          </cell>
          <cell r="W6264" t="str">
            <v/>
          </cell>
        </row>
        <row r="6265">
          <cell r="A6265" t="str">
            <v/>
          </cell>
          <cell r="W6265" t="str">
            <v/>
          </cell>
        </row>
        <row r="6266">
          <cell r="A6266" t="str">
            <v/>
          </cell>
          <cell r="W6266" t="str">
            <v/>
          </cell>
        </row>
        <row r="6267">
          <cell r="A6267" t="str">
            <v/>
          </cell>
          <cell r="W6267" t="str">
            <v/>
          </cell>
        </row>
        <row r="6268">
          <cell r="A6268" t="str">
            <v/>
          </cell>
          <cell r="W6268" t="str">
            <v/>
          </cell>
        </row>
        <row r="6269">
          <cell r="A6269" t="str">
            <v/>
          </cell>
          <cell r="W6269" t="str">
            <v/>
          </cell>
        </row>
        <row r="6270">
          <cell r="A6270" t="str">
            <v/>
          </cell>
          <cell r="W6270" t="str">
            <v/>
          </cell>
        </row>
        <row r="6271">
          <cell r="A6271" t="str">
            <v/>
          </cell>
          <cell r="W6271" t="str">
            <v/>
          </cell>
        </row>
        <row r="6272">
          <cell r="A6272" t="str">
            <v/>
          </cell>
          <cell r="W6272" t="str">
            <v/>
          </cell>
        </row>
        <row r="6273">
          <cell r="A6273" t="str">
            <v/>
          </cell>
          <cell r="W6273" t="str">
            <v/>
          </cell>
        </row>
        <row r="6274">
          <cell r="A6274" t="str">
            <v/>
          </cell>
          <cell r="W6274" t="str">
            <v/>
          </cell>
        </row>
        <row r="6275">
          <cell r="A6275" t="str">
            <v/>
          </cell>
          <cell r="W6275" t="str">
            <v/>
          </cell>
        </row>
        <row r="6276">
          <cell r="A6276" t="str">
            <v/>
          </cell>
          <cell r="W6276" t="str">
            <v/>
          </cell>
        </row>
        <row r="6277">
          <cell r="A6277" t="str">
            <v/>
          </cell>
          <cell r="W6277" t="str">
            <v/>
          </cell>
        </row>
        <row r="6278">
          <cell r="A6278" t="str">
            <v/>
          </cell>
          <cell r="W6278" t="str">
            <v/>
          </cell>
        </row>
        <row r="6279">
          <cell r="A6279" t="str">
            <v/>
          </cell>
          <cell r="W6279" t="str">
            <v/>
          </cell>
        </row>
        <row r="6280">
          <cell r="A6280" t="str">
            <v/>
          </cell>
          <cell r="W6280" t="str">
            <v/>
          </cell>
        </row>
        <row r="6281">
          <cell r="A6281" t="str">
            <v/>
          </cell>
          <cell r="W6281" t="str">
            <v/>
          </cell>
        </row>
        <row r="6282">
          <cell r="A6282" t="str">
            <v/>
          </cell>
          <cell r="W6282" t="str">
            <v/>
          </cell>
        </row>
        <row r="6283">
          <cell r="A6283" t="str">
            <v/>
          </cell>
          <cell r="W6283" t="str">
            <v/>
          </cell>
        </row>
        <row r="6284">
          <cell r="A6284" t="str">
            <v/>
          </cell>
          <cell r="W6284" t="str">
            <v/>
          </cell>
        </row>
        <row r="6285">
          <cell r="A6285" t="str">
            <v/>
          </cell>
          <cell r="W6285" t="str">
            <v/>
          </cell>
        </row>
        <row r="6286">
          <cell r="A6286" t="str">
            <v/>
          </cell>
          <cell r="W6286" t="str">
            <v/>
          </cell>
        </row>
        <row r="6287">
          <cell r="A6287" t="str">
            <v/>
          </cell>
          <cell r="W6287" t="str">
            <v/>
          </cell>
        </row>
        <row r="6288">
          <cell r="A6288" t="str">
            <v/>
          </cell>
          <cell r="W6288" t="str">
            <v/>
          </cell>
        </row>
        <row r="6289">
          <cell r="A6289" t="str">
            <v/>
          </cell>
          <cell r="W6289" t="str">
            <v/>
          </cell>
        </row>
        <row r="6290">
          <cell r="A6290" t="str">
            <v/>
          </cell>
          <cell r="W6290" t="str">
            <v/>
          </cell>
        </row>
        <row r="6291">
          <cell r="A6291" t="str">
            <v/>
          </cell>
          <cell r="W6291" t="str">
            <v/>
          </cell>
        </row>
        <row r="6292">
          <cell r="A6292" t="str">
            <v/>
          </cell>
          <cell r="W6292" t="str">
            <v/>
          </cell>
        </row>
        <row r="6293">
          <cell r="A6293" t="str">
            <v/>
          </cell>
          <cell r="W6293" t="str">
            <v/>
          </cell>
        </row>
        <row r="6294">
          <cell r="A6294" t="str">
            <v/>
          </cell>
          <cell r="W6294" t="str">
            <v/>
          </cell>
        </row>
        <row r="6295">
          <cell r="A6295" t="str">
            <v/>
          </cell>
          <cell r="W6295" t="str">
            <v/>
          </cell>
        </row>
        <row r="6296">
          <cell r="A6296" t="str">
            <v/>
          </cell>
          <cell r="W6296" t="str">
            <v/>
          </cell>
        </row>
        <row r="6297">
          <cell r="A6297" t="str">
            <v/>
          </cell>
          <cell r="W6297" t="str">
            <v/>
          </cell>
        </row>
        <row r="6298">
          <cell r="A6298" t="str">
            <v/>
          </cell>
          <cell r="W6298" t="str">
            <v/>
          </cell>
        </row>
        <row r="6299">
          <cell r="A6299" t="str">
            <v/>
          </cell>
          <cell r="W6299" t="str">
            <v/>
          </cell>
        </row>
        <row r="6300">
          <cell r="A6300" t="str">
            <v/>
          </cell>
          <cell r="W6300" t="str">
            <v/>
          </cell>
        </row>
        <row r="6301">
          <cell r="A6301" t="str">
            <v/>
          </cell>
          <cell r="W6301" t="str">
            <v/>
          </cell>
        </row>
        <row r="6302">
          <cell r="A6302" t="str">
            <v/>
          </cell>
          <cell r="W6302" t="str">
            <v/>
          </cell>
        </row>
        <row r="6303">
          <cell r="A6303" t="str">
            <v/>
          </cell>
          <cell r="W6303" t="str">
            <v/>
          </cell>
        </row>
        <row r="6304">
          <cell r="A6304" t="str">
            <v/>
          </cell>
          <cell r="W6304" t="str">
            <v/>
          </cell>
        </row>
        <row r="6305">
          <cell r="A6305" t="str">
            <v/>
          </cell>
          <cell r="W6305" t="str">
            <v/>
          </cell>
        </row>
        <row r="6306">
          <cell r="A6306" t="str">
            <v/>
          </cell>
          <cell r="W6306" t="str">
            <v/>
          </cell>
        </row>
        <row r="6307">
          <cell r="A6307" t="str">
            <v/>
          </cell>
          <cell r="W6307" t="str">
            <v/>
          </cell>
        </row>
        <row r="6308">
          <cell r="A6308" t="str">
            <v/>
          </cell>
          <cell r="W6308" t="str">
            <v/>
          </cell>
        </row>
        <row r="6309">
          <cell r="A6309" t="str">
            <v/>
          </cell>
          <cell r="W6309" t="str">
            <v/>
          </cell>
        </row>
        <row r="6310">
          <cell r="A6310" t="str">
            <v/>
          </cell>
          <cell r="W6310" t="str">
            <v/>
          </cell>
        </row>
        <row r="6311">
          <cell r="A6311" t="str">
            <v/>
          </cell>
          <cell r="W6311" t="str">
            <v/>
          </cell>
        </row>
        <row r="6312">
          <cell r="A6312" t="str">
            <v/>
          </cell>
          <cell r="W6312" t="str">
            <v/>
          </cell>
        </row>
        <row r="6313">
          <cell r="A6313" t="str">
            <v/>
          </cell>
          <cell r="W6313" t="str">
            <v/>
          </cell>
        </row>
        <row r="6314">
          <cell r="A6314" t="str">
            <v/>
          </cell>
          <cell r="W6314" t="str">
            <v/>
          </cell>
        </row>
        <row r="6315">
          <cell r="A6315" t="str">
            <v/>
          </cell>
          <cell r="W6315" t="str">
            <v/>
          </cell>
        </row>
        <row r="6316">
          <cell r="A6316" t="str">
            <v/>
          </cell>
          <cell r="W6316" t="str">
            <v/>
          </cell>
        </row>
        <row r="6317">
          <cell r="A6317" t="str">
            <v/>
          </cell>
          <cell r="W6317" t="str">
            <v/>
          </cell>
        </row>
        <row r="6318">
          <cell r="A6318" t="str">
            <v/>
          </cell>
          <cell r="W6318" t="str">
            <v/>
          </cell>
        </row>
        <row r="6319">
          <cell r="A6319" t="str">
            <v/>
          </cell>
          <cell r="W6319" t="str">
            <v/>
          </cell>
        </row>
        <row r="6320">
          <cell r="A6320" t="str">
            <v/>
          </cell>
          <cell r="W6320" t="str">
            <v/>
          </cell>
        </row>
        <row r="6321">
          <cell r="A6321" t="str">
            <v/>
          </cell>
          <cell r="W6321" t="str">
            <v/>
          </cell>
        </row>
        <row r="6322">
          <cell r="A6322" t="str">
            <v/>
          </cell>
          <cell r="W6322" t="str">
            <v/>
          </cell>
        </row>
        <row r="6323">
          <cell r="A6323" t="str">
            <v/>
          </cell>
          <cell r="W6323" t="str">
            <v/>
          </cell>
        </row>
        <row r="6324">
          <cell r="A6324" t="str">
            <v/>
          </cell>
          <cell r="W6324" t="str">
            <v/>
          </cell>
        </row>
        <row r="6325">
          <cell r="A6325" t="str">
            <v/>
          </cell>
          <cell r="W6325" t="str">
            <v/>
          </cell>
        </row>
        <row r="6326">
          <cell r="A6326" t="str">
            <v/>
          </cell>
          <cell r="W6326" t="str">
            <v/>
          </cell>
        </row>
        <row r="6327">
          <cell r="A6327" t="str">
            <v/>
          </cell>
          <cell r="W6327" t="str">
            <v/>
          </cell>
        </row>
        <row r="6328">
          <cell r="A6328" t="str">
            <v/>
          </cell>
          <cell r="W6328" t="str">
            <v/>
          </cell>
        </row>
        <row r="6329">
          <cell r="A6329" t="str">
            <v/>
          </cell>
          <cell r="W6329" t="str">
            <v/>
          </cell>
        </row>
        <row r="6330">
          <cell r="A6330" t="str">
            <v/>
          </cell>
          <cell r="W6330" t="str">
            <v/>
          </cell>
        </row>
        <row r="6331">
          <cell r="A6331" t="str">
            <v/>
          </cell>
          <cell r="W6331" t="str">
            <v/>
          </cell>
        </row>
        <row r="6332">
          <cell r="A6332" t="str">
            <v/>
          </cell>
          <cell r="W6332" t="str">
            <v/>
          </cell>
        </row>
        <row r="6333">
          <cell r="A6333" t="str">
            <v/>
          </cell>
          <cell r="W6333" t="str">
            <v/>
          </cell>
        </row>
        <row r="6334">
          <cell r="A6334" t="str">
            <v/>
          </cell>
          <cell r="W6334" t="str">
            <v/>
          </cell>
        </row>
        <row r="6335">
          <cell r="A6335" t="str">
            <v/>
          </cell>
          <cell r="W6335" t="str">
            <v/>
          </cell>
        </row>
        <row r="6336">
          <cell r="A6336" t="str">
            <v/>
          </cell>
          <cell r="W6336" t="str">
            <v/>
          </cell>
        </row>
        <row r="6337">
          <cell r="A6337" t="str">
            <v/>
          </cell>
          <cell r="W6337" t="str">
            <v/>
          </cell>
        </row>
        <row r="6338">
          <cell r="A6338" t="str">
            <v/>
          </cell>
          <cell r="W6338" t="str">
            <v/>
          </cell>
        </row>
        <row r="6339">
          <cell r="A6339" t="str">
            <v/>
          </cell>
          <cell r="W6339" t="str">
            <v/>
          </cell>
        </row>
        <row r="6340">
          <cell r="A6340" t="str">
            <v/>
          </cell>
          <cell r="W6340" t="str">
            <v/>
          </cell>
        </row>
        <row r="6341">
          <cell r="A6341" t="str">
            <v/>
          </cell>
          <cell r="W6341" t="str">
            <v/>
          </cell>
        </row>
        <row r="6342">
          <cell r="A6342" t="str">
            <v/>
          </cell>
          <cell r="W6342" t="str">
            <v/>
          </cell>
        </row>
        <row r="6343">
          <cell r="A6343" t="str">
            <v/>
          </cell>
          <cell r="W6343" t="str">
            <v/>
          </cell>
        </row>
        <row r="6344">
          <cell r="A6344" t="str">
            <v/>
          </cell>
          <cell r="W6344" t="str">
            <v/>
          </cell>
        </row>
        <row r="6345">
          <cell r="A6345" t="str">
            <v/>
          </cell>
          <cell r="W6345" t="str">
            <v/>
          </cell>
        </row>
        <row r="6346">
          <cell r="A6346" t="str">
            <v/>
          </cell>
          <cell r="W6346" t="str">
            <v/>
          </cell>
        </row>
        <row r="6347">
          <cell r="A6347" t="str">
            <v/>
          </cell>
          <cell r="W6347" t="str">
            <v/>
          </cell>
        </row>
        <row r="6348">
          <cell r="A6348" t="str">
            <v/>
          </cell>
          <cell r="W6348" t="str">
            <v/>
          </cell>
        </row>
        <row r="6349">
          <cell r="A6349" t="str">
            <v/>
          </cell>
          <cell r="W6349" t="str">
            <v/>
          </cell>
        </row>
        <row r="6350">
          <cell r="A6350" t="str">
            <v/>
          </cell>
          <cell r="W6350" t="str">
            <v/>
          </cell>
        </row>
        <row r="6351">
          <cell r="A6351" t="str">
            <v/>
          </cell>
          <cell r="W6351" t="str">
            <v/>
          </cell>
        </row>
        <row r="6352">
          <cell r="A6352" t="str">
            <v/>
          </cell>
          <cell r="W6352" t="str">
            <v/>
          </cell>
        </row>
        <row r="6353">
          <cell r="A6353" t="str">
            <v/>
          </cell>
          <cell r="W6353" t="str">
            <v/>
          </cell>
        </row>
        <row r="6354">
          <cell r="A6354" t="str">
            <v/>
          </cell>
          <cell r="W6354" t="str">
            <v/>
          </cell>
        </row>
        <row r="6355">
          <cell r="A6355" t="str">
            <v/>
          </cell>
          <cell r="W6355" t="str">
            <v/>
          </cell>
        </row>
        <row r="6356">
          <cell r="A6356" t="str">
            <v/>
          </cell>
          <cell r="W6356" t="str">
            <v/>
          </cell>
        </row>
        <row r="6357">
          <cell r="A6357" t="str">
            <v/>
          </cell>
          <cell r="W6357" t="str">
            <v/>
          </cell>
        </row>
        <row r="6358">
          <cell r="A6358" t="str">
            <v/>
          </cell>
          <cell r="W6358" t="str">
            <v/>
          </cell>
        </row>
        <row r="6359">
          <cell r="A6359" t="str">
            <v/>
          </cell>
          <cell r="W6359" t="str">
            <v/>
          </cell>
        </row>
        <row r="6360">
          <cell r="A6360" t="str">
            <v/>
          </cell>
          <cell r="W6360" t="str">
            <v/>
          </cell>
        </row>
        <row r="6361">
          <cell r="A6361" t="str">
            <v/>
          </cell>
          <cell r="W6361" t="str">
            <v/>
          </cell>
        </row>
        <row r="6362">
          <cell r="A6362" t="str">
            <v/>
          </cell>
          <cell r="W6362" t="str">
            <v/>
          </cell>
        </row>
        <row r="6363">
          <cell r="A6363" t="str">
            <v/>
          </cell>
          <cell r="W6363" t="str">
            <v/>
          </cell>
        </row>
        <row r="6364">
          <cell r="A6364" t="str">
            <v/>
          </cell>
          <cell r="W6364" t="str">
            <v/>
          </cell>
        </row>
        <row r="6365">
          <cell r="A6365" t="str">
            <v/>
          </cell>
          <cell r="W6365" t="str">
            <v/>
          </cell>
        </row>
        <row r="6366">
          <cell r="A6366" t="str">
            <v/>
          </cell>
          <cell r="W6366" t="str">
            <v/>
          </cell>
        </row>
        <row r="6367">
          <cell r="A6367" t="str">
            <v/>
          </cell>
          <cell r="W6367" t="str">
            <v/>
          </cell>
        </row>
        <row r="6368">
          <cell r="A6368" t="str">
            <v/>
          </cell>
          <cell r="W6368" t="str">
            <v/>
          </cell>
        </row>
        <row r="6369">
          <cell r="A6369" t="str">
            <v/>
          </cell>
          <cell r="W6369" t="str">
            <v/>
          </cell>
        </row>
        <row r="6370">
          <cell r="A6370" t="str">
            <v/>
          </cell>
          <cell r="W6370" t="str">
            <v/>
          </cell>
        </row>
        <row r="6371">
          <cell r="A6371" t="str">
            <v/>
          </cell>
          <cell r="W6371" t="str">
            <v/>
          </cell>
        </row>
        <row r="6372">
          <cell r="A6372" t="str">
            <v/>
          </cell>
          <cell r="W6372" t="str">
            <v/>
          </cell>
        </row>
        <row r="6373">
          <cell r="A6373" t="str">
            <v/>
          </cell>
          <cell r="W6373" t="str">
            <v/>
          </cell>
        </row>
        <row r="6374">
          <cell r="A6374" t="str">
            <v/>
          </cell>
          <cell r="W6374" t="str">
            <v/>
          </cell>
        </row>
        <row r="6375">
          <cell r="A6375" t="str">
            <v/>
          </cell>
          <cell r="W6375" t="str">
            <v/>
          </cell>
        </row>
        <row r="6376">
          <cell r="A6376" t="str">
            <v/>
          </cell>
          <cell r="W6376" t="str">
            <v/>
          </cell>
        </row>
        <row r="6377">
          <cell r="A6377" t="str">
            <v/>
          </cell>
          <cell r="W6377" t="str">
            <v/>
          </cell>
        </row>
        <row r="6378">
          <cell r="A6378" t="str">
            <v/>
          </cell>
          <cell r="W6378" t="str">
            <v/>
          </cell>
        </row>
        <row r="6379">
          <cell r="A6379" t="str">
            <v/>
          </cell>
          <cell r="W6379" t="str">
            <v/>
          </cell>
        </row>
        <row r="6380">
          <cell r="A6380" t="str">
            <v/>
          </cell>
          <cell r="W6380" t="str">
            <v/>
          </cell>
        </row>
        <row r="6381">
          <cell r="A6381" t="str">
            <v/>
          </cell>
          <cell r="W6381" t="str">
            <v/>
          </cell>
        </row>
        <row r="6382">
          <cell r="A6382" t="str">
            <v/>
          </cell>
          <cell r="W6382" t="str">
            <v/>
          </cell>
        </row>
        <row r="6383">
          <cell r="A6383" t="str">
            <v/>
          </cell>
          <cell r="W6383" t="str">
            <v/>
          </cell>
        </row>
        <row r="6384">
          <cell r="A6384" t="str">
            <v/>
          </cell>
          <cell r="W6384" t="str">
            <v/>
          </cell>
        </row>
        <row r="6385">
          <cell r="A6385" t="str">
            <v/>
          </cell>
          <cell r="W6385" t="str">
            <v/>
          </cell>
        </row>
        <row r="6386">
          <cell r="A6386" t="str">
            <v/>
          </cell>
          <cell r="W6386" t="str">
            <v/>
          </cell>
        </row>
        <row r="6387">
          <cell r="A6387" t="str">
            <v/>
          </cell>
          <cell r="W6387" t="str">
            <v/>
          </cell>
        </row>
        <row r="6388">
          <cell r="A6388" t="str">
            <v/>
          </cell>
          <cell r="W6388" t="str">
            <v/>
          </cell>
        </row>
        <row r="6389">
          <cell r="A6389" t="str">
            <v/>
          </cell>
          <cell r="W6389" t="str">
            <v/>
          </cell>
        </row>
        <row r="6390">
          <cell r="A6390" t="str">
            <v/>
          </cell>
          <cell r="W6390" t="str">
            <v/>
          </cell>
        </row>
        <row r="6391">
          <cell r="A6391" t="str">
            <v/>
          </cell>
          <cell r="W6391" t="str">
            <v/>
          </cell>
        </row>
        <row r="6392">
          <cell r="A6392" t="str">
            <v/>
          </cell>
          <cell r="W6392" t="str">
            <v/>
          </cell>
        </row>
        <row r="6393">
          <cell r="A6393" t="str">
            <v/>
          </cell>
          <cell r="W6393" t="str">
            <v/>
          </cell>
        </row>
        <row r="6394">
          <cell r="A6394" t="str">
            <v/>
          </cell>
          <cell r="W6394" t="str">
            <v/>
          </cell>
        </row>
        <row r="6395">
          <cell r="A6395" t="str">
            <v/>
          </cell>
          <cell r="W6395" t="str">
            <v/>
          </cell>
        </row>
        <row r="6396">
          <cell r="A6396" t="str">
            <v/>
          </cell>
          <cell r="W6396" t="str">
            <v/>
          </cell>
        </row>
        <row r="6397">
          <cell r="A6397" t="str">
            <v/>
          </cell>
          <cell r="W6397" t="str">
            <v/>
          </cell>
        </row>
        <row r="6398">
          <cell r="A6398" t="str">
            <v/>
          </cell>
          <cell r="W6398" t="str">
            <v/>
          </cell>
        </row>
        <row r="6399">
          <cell r="A6399" t="str">
            <v/>
          </cell>
          <cell r="W6399" t="str">
            <v/>
          </cell>
        </row>
        <row r="6400">
          <cell r="A6400" t="str">
            <v/>
          </cell>
          <cell r="W6400" t="str">
            <v/>
          </cell>
        </row>
        <row r="6401">
          <cell r="A6401" t="str">
            <v/>
          </cell>
          <cell r="W6401" t="str">
            <v/>
          </cell>
        </row>
        <row r="6402">
          <cell r="A6402" t="str">
            <v/>
          </cell>
          <cell r="W6402" t="str">
            <v/>
          </cell>
        </row>
        <row r="6403">
          <cell r="A6403" t="str">
            <v/>
          </cell>
          <cell r="W6403" t="str">
            <v/>
          </cell>
        </row>
        <row r="6404">
          <cell r="A6404" t="str">
            <v/>
          </cell>
          <cell r="W6404" t="str">
            <v/>
          </cell>
        </row>
        <row r="6405">
          <cell r="A6405" t="str">
            <v/>
          </cell>
          <cell r="W6405" t="str">
            <v/>
          </cell>
        </row>
        <row r="6406">
          <cell r="A6406" t="str">
            <v/>
          </cell>
          <cell r="W6406" t="str">
            <v/>
          </cell>
        </row>
        <row r="6407">
          <cell r="A6407" t="str">
            <v/>
          </cell>
          <cell r="W6407" t="str">
            <v/>
          </cell>
        </row>
        <row r="6408">
          <cell r="A6408" t="str">
            <v/>
          </cell>
          <cell r="W6408" t="str">
            <v/>
          </cell>
        </row>
        <row r="6409">
          <cell r="A6409" t="str">
            <v/>
          </cell>
          <cell r="W6409" t="str">
            <v/>
          </cell>
        </row>
        <row r="6410">
          <cell r="A6410" t="str">
            <v/>
          </cell>
          <cell r="W6410" t="str">
            <v/>
          </cell>
        </row>
        <row r="6411">
          <cell r="A6411" t="str">
            <v/>
          </cell>
          <cell r="W6411" t="str">
            <v/>
          </cell>
        </row>
        <row r="6412">
          <cell r="A6412" t="str">
            <v/>
          </cell>
          <cell r="W6412" t="str">
            <v/>
          </cell>
        </row>
        <row r="6413">
          <cell r="A6413" t="str">
            <v/>
          </cell>
          <cell r="W6413" t="str">
            <v/>
          </cell>
        </row>
        <row r="6414">
          <cell r="A6414" t="str">
            <v/>
          </cell>
          <cell r="W6414" t="str">
            <v/>
          </cell>
        </row>
        <row r="6415">
          <cell r="A6415" t="str">
            <v/>
          </cell>
          <cell r="W6415" t="str">
            <v/>
          </cell>
        </row>
        <row r="6416">
          <cell r="A6416" t="str">
            <v/>
          </cell>
          <cell r="W6416" t="str">
            <v/>
          </cell>
        </row>
        <row r="6417">
          <cell r="A6417" t="str">
            <v/>
          </cell>
          <cell r="W6417" t="str">
            <v/>
          </cell>
        </row>
        <row r="6418">
          <cell r="A6418" t="str">
            <v/>
          </cell>
          <cell r="W6418" t="str">
            <v/>
          </cell>
        </row>
        <row r="6419">
          <cell r="A6419" t="str">
            <v/>
          </cell>
          <cell r="W6419" t="str">
            <v/>
          </cell>
        </row>
        <row r="6420">
          <cell r="A6420" t="str">
            <v/>
          </cell>
          <cell r="W6420" t="str">
            <v/>
          </cell>
        </row>
        <row r="6421">
          <cell r="A6421" t="str">
            <v/>
          </cell>
          <cell r="W6421" t="str">
            <v/>
          </cell>
        </row>
        <row r="6422">
          <cell r="A6422" t="str">
            <v/>
          </cell>
          <cell r="W6422" t="str">
            <v/>
          </cell>
        </row>
        <row r="6423">
          <cell r="A6423" t="str">
            <v/>
          </cell>
          <cell r="W6423" t="str">
            <v/>
          </cell>
        </row>
        <row r="6424">
          <cell r="A6424" t="str">
            <v/>
          </cell>
          <cell r="W6424" t="str">
            <v/>
          </cell>
        </row>
        <row r="6425">
          <cell r="A6425" t="str">
            <v/>
          </cell>
          <cell r="W6425" t="str">
            <v/>
          </cell>
        </row>
        <row r="6426">
          <cell r="A6426" t="str">
            <v/>
          </cell>
          <cell r="W6426" t="str">
            <v/>
          </cell>
        </row>
        <row r="6427">
          <cell r="A6427" t="str">
            <v/>
          </cell>
          <cell r="W6427" t="str">
            <v/>
          </cell>
        </row>
        <row r="6428">
          <cell r="A6428" t="str">
            <v/>
          </cell>
          <cell r="W6428" t="str">
            <v/>
          </cell>
        </row>
        <row r="6429">
          <cell r="A6429" t="str">
            <v/>
          </cell>
          <cell r="W6429" t="str">
            <v/>
          </cell>
        </row>
        <row r="6430">
          <cell r="A6430" t="str">
            <v/>
          </cell>
          <cell r="W6430" t="str">
            <v/>
          </cell>
        </row>
        <row r="6431">
          <cell r="A6431" t="str">
            <v/>
          </cell>
          <cell r="W6431" t="str">
            <v/>
          </cell>
        </row>
        <row r="6432">
          <cell r="A6432" t="str">
            <v/>
          </cell>
          <cell r="W6432" t="str">
            <v/>
          </cell>
        </row>
        <row r="6433">
          <cell r="A6433" t="str">
            <v/>
          </cell>
          <cell r="W6433" t="str">
            <v/>
          </cell>
        </row>
        <row r="6434">
          <cell r="A6434" t="str">
            <v/>
          </cell>
          <cell r="W6434" t="str">
            <v/>
          </cell>
        </row>
        <row r="6435">
          <cell r="A6435" t="str">
            <v/>
          </cell>
          <cell r="W6435" t="str">
            <v/>
          </cell>
        </row>
        <row r="6436">
          <cell r="A6436" t="str">
            <v/>
          </cell>
          <cell r="W6436" t="str">
            <v/>
          </cell>
        </row>
        <row r="6437">
          <cell r="A6437" t="str">
            <v/>
          </cell>
          <cell r="W6437" t="str">
            <v/>
          </cell>
        </row>
        <row r="6438">
          <cell r="A6438" t="str">
            <v/>
          </cell>
          <cell r="W6438" t="str">
            <v/>
          </cell>
        </row>
        <row r="6439">
          <cell r="A6439" t="str">
            <v/>
          </cell>
          <cell r="W6439" t="str">
            <v/>
          </cell>
        </row>
        <row r="6440">
          <cell r="A6440" t="str">
            <v/>
          </cell>
          <cell r="W6440" t="str">
            <v/>
          </cell>
        </row>
        <row r="6441">
          <cell r="A6441" t="str">
            <v/>
          </cell>
          <cell r="W6441" t="str">
            <v/>
          </cell>
        </row>
        <row r="6442">
          <cell r="A6442" t="str">
            <v/>
          </cell>
          <cell r="W6442" t="str">
            <v/>
          </cell>
        </row>
        <row r="6443">
          <cell r="A6443" t="str">
            <v/>
          </cell>
          <cell r="W6443" t="str">
            <v/>
          </cell>
        </row>
        <row r="6444">
          <cell r="A6444" t="str">
            <v/>
          </cell>
          <cell r="W6444" t="str">
            <v/>
          </cell>
        </row>
        <row r="6445">
          <cell r="A6445" t="str">
            <v/>
          </cell>
          <cell r="W6445" t="str">
            <v/>
          </cell>
        </row>
        <row r="6446">
          <cell r="A6446" t="str">
            <v/>
          </cell>
          <cell r="W6446" t="str">
            <v/>
          </cell>
        </row>
        <row r="6447">
          <cell r="A6447" t="str">
            <v/>
          </cell>
          <cell r="W6447" t="str">
            <v/>
          </cell>
        </row>
        <row r="6448">
          <cell r="A6448" t="str">
            <v/>
          </cell>
          <cell r="W6448" t="str">
            <v/>
          </cell>
        </row>
        <row r="6449">
          <cell r="A6449" t="str">
            <v/>
          </cell>
          <cell r="W6449" t="str">
            <v/>
          </cell>
        </row>
        <row r="6450">
          <cell r="A6450" t="str">
            <v/>
          </cell>
          <cell r="W6450" t="str">
            <v/>
          </cell>
        </row>
        <row r="6451">
          <cell r="A6451" t="str">
            <v/>
          </cell>
          <cell r="W6451" t="str">
            <v/>
          </cell>
        </row>
        <row r="6452">
          <cell r="A6452" t="str">
            <v/>
          </cell>
          <cell r="W6452" t="str">
            <v/>
          </cell>
        </row>
        <row r="6453">
          <cell r="A6453" t="str">
            <v/>
          </cell>
          <cell r="W6453" t="str">
            <v/>
          </cell>
        </row>
        <row r="6454">
          <cell r="A6454" t="str">
            <v/>
          </cell>
          <cell r="W6454" t="str">
            <v/>
          </cell>
        </row>
        <row r="6455">
          <cell r="A6455" t="str">
            <v/>
          </cell>
          <cell r="W6455" t="str">
            <v/>
          </cell>
        </row>
        <row r="6456">
          <cell r="A6456" t="str">
            <v/>
          </cell>
          <cell r="W6456" t="str">
            <v/>
          </cell>
        </row>
        <row r="6457">
          <cell r="A6457" t="str">
            <v/>
          </cell>
          <cell r="W6457" t="str">
            <v/>
          </cell>
        </row>
        <row r="6458">
          <cell r="A6458" t="str">
            <v/>
          </cell>
          <cell r="W6458" t="str">
            <v/>
          </cell>
        </row>
        <row r="6459">
          <cell r="A6459" t="str">
            <v/>
          </cell>
          <cell r="W6459" t="str">
            <v/>
          </cell>
        </row>
        <row r="6460">
          <cell r="A6460" t="str">
            <v/>
          </cell>
          <cell r="W6460" t="str">
            <v/>
          </cell>
        </row>
        <row r="6461">
          <cell r="A6461" t="str">
            <v/>
          </cell>
          <cell r="W6461" t="str">
            <v/>
          </cell>
        </row>
        <row r="6462">
          <cell r="A6462" t="str">
            <v/>
          </cell>
          <cell r="W6462" t="str">
            <v/>
          </cell>
        </row>
        <row r="6463">
          <cell r="A6463" t="str">
            <v/>
          </cell>
          <cell r="W6463" t="str">
            <v/>
          </cell>
        </row>
        <row r="6464">
          <cell r="A6464" t="str">
            <v/>
          </cell>
          <cell r="W6464" t="str">
            <v/>
          </cell>
        </row>
        <row r="6465">
          <cell r="A6465" t="str">
            <v/>
          </cell>
          <cell r="W6465" t="str">
            <v/>
          </cell>
        </row>
        <row r="6466">
          <cell r="A6466" t="str">
            <v/>
          </cell>
          <cell r="W6466" t="str">
            <v/>
          </cell>
        </row>
        <row r="6467">
          <cell r="A6467" t="str">
            <v/>
          </cell>
          <cell r="W6467" t="str">
            <v/>
          </cell>
        </row>
        <row r="6468">
          <cell r="A6468" t="str">
            <v/>
          </cell>
          <cell r="W6468" t="str">
            <v/>
          </cell>
        </row>
        <row r="6469">
          <cell r="A6469" t="str">
            <v/>
          </cell>
          <cell r="W6469" t="str">
            <v/>
          </cell>
        </row>
        <row r="6470">
          <cell r="A6470" t="str">
            <v/>
          </cell>
          <cell r="W6470" t="str">
            <v/>
          </cell>
        </row>
        <row r="6471">
          <cell r="A6471" t="str">
            <v/>
          </cell>
          <cell r="W6471" t="str">
            <v/>
          </cell>
        </row>
        <row r="6472">
          <cell r="A6472" t="str">
            <v/>
          </cell>
          <cell r="W6472" t="str">
            <v/>
          </cell>
        </row>
        <row r="6473">
          <cell r="A6473" t="str">
            <v/>
          </cell>
          <cell r="W6473" t="str">
            <v/>
          </cell>
        </row>
        <row r="6474">
          <cell r="A6474" t="str">
            <v/>
          </cell>
          <cell r="W6474" t="str">
            <v/>
          </cell>
        </row>
        <row r="6475">
          <cell r="A6475" t="str">
            <v/>
          </cell>
          <cell r="W6475" t="str">
            <v/>
          </cell>
        </row>
        <row r="6476">
          <cell r="A6476" t="str">
            <v/>
          </cell>
          <cell r="W6476" t="str">
            <v/>
          </cell>
        </row>
        <row r="6477">
          <cell r="A6477" t="str">
            <v/>
          </cell>
          <cell r="W6477" t="str">
            <v/>
          </cell>
        </row>
        <row r="6478">
          <cell r="A6478" t="str">
            <v/>
          </cell>
          <cell r="W6478" t="str">
            <v/>
          </cell>
        </row>
        <row r="6479">
          <cell r="A6479" t="str">
            <v/>
          </cell>
          <cell r="W6479" t="str">
            <v/>
          </cell>
        </row>
        <row r="6480">
          <cell r="A6480" t="str">
            <v/>
          </cell>
          <cell r="W6480" t="str">
            <v/>
          </cell>
        </row>
        <row r="6481">
          <cell r="A6481" t="str">
            <v/>
          </cell>
          <cell r="W6481" t="str">
            <v/>
          </cell>
        </row>
        <row r="6482">
          <cell r="A6482" t="str">
            <v/>
          </cell>
          <cell r="W6482" t="str">
            <v/>
          </cell>
        </row>
        <row r="6483">
          <cell r="A6483" t="str">
            <v/>
          </cell>
          <cell r="W6483" t="str">
            <v/>
          </cell>
        </row>
        <row r="6484">
          <cell r="A6484" t="str">
            <v/>
          </cell>
          <cell r="W6484" t="str">
            <v/>
          </cell>
        </row>
        <row r="6485">
          <cell r="A6485" t="str">
            <v/>
          </cell>
          <cell r="W6485" t="str">
            <v/>
          </cell>
        </row>
        <row r="6486">
          <cell r="A6486" t="str">
            <v/>
          </cell>
          <cell r="W6486" t="str">
            <v/>
          </cell>
        </row>
        <row r="6487">
          <cell r="A6487" t="str">
            <v/>
          </cell>
          <cell r="W6487" t="str">
            <v/>
          </cell>
        </row>
        <row r="6488">
          <cell r="A6488" t="str">
            <v/>
          </cell>
          <cell r="W6488" t="str">
            <v/>
          </cell>
        </row>
        <row r="6489">
          <cell r="A6489" t="str">
            <v/>
          </cell>
          <cell r="W6489" t="str">
            <v/>
          </cell>
        </row>
        <row r="6490">
          <cell r="A6490" t="str">
            <v/>
          </cell>
          <cell r="W6490" t="str">
            <v/>
          </cell>
        </row>
        <row r="6491">
          <cell r="A6491" t="str">
            <v/>
          </cell>
          <cell r="W6491" t="str">
            <v/>
          </cell>
        </row>
        <row r="6492">
          <cell r="A6492" t="str">
            <v/>
          </cell>
          <cell r="W6492" t="str">
            <v/>
          </cell>
        </row>
        <row r="6493">
          <cell r="A6493" t="str">
            <v/>
          </cell>
          <cell r="W6493" t="str">
            <v/>
          </cell>
        </row>
        <row r="6494">
          <cell r="A6494" t="str">
            <v/>
          </cell>
          <cell r="W6494" t="str">
            <v/>
          </cell>
        </row>
        <row r="6495">
          <cell r="A6495" t="str">
            <v/>
          </cell>
          <cell r="W6495" t="str">
            <v/>
          </cell>
        </row>
        <row r="6496">
          <cell r="A6496" t="str">
            <v/>
          </cell>
          <cell r="W6496" t="str">
            <v/>
          </cell>
        </row>
        <row r="6497">
          <cell r="A6497" t="str">
            <v/>
          </cell>
          <cell r="W6497" t="str">
            <v/>
          </cell>
        </row>
        <row r="6498">
          <cell r="A6498" t="str">
            <v/>
          </cell>
          <cell r="W6498" t="str">
            <v/>
          </cell>
        </row>
        <row r="6499">
          <cell r="A6499" t="str">
            <v/>
          </cell>
          <cell r="W6499" t="str">
            <v/>
          </cell>
        </row>
        <row r="6500">
          <cell r="A6500" t="str">
            <v/>
          </cell>
          <cell r="W6500" t="str">
            <v/>
          </cell>
        </row>
        <row r="6501">
          <cell r="A6501" t="str">
            <v/>
          </cell>
          <cell r="W6501" t="str">
            <v/>
          </cell>
        </row>
        <row r="6502">
          <cell r="A6502" t="str">
            <v/>
          </cell>
          <cell r="W6502" t="str">
            <v/>
          </cell>
        </row>
        <row r="6503">
          <cell r="A6503" t="str">
            <v/>
          </cell>
          <cell r="W6503" t="str">
            <v/>
          </cell>
        </row>
        <row r="6504">
          <cell r="A6504" t="str">
            <v/>
          </cell>
          <cell r="W6504" t="str">
            <v/>
          </cell>
        </row>
        <row r="6505">
          <cell r="A6505" t="str">
            <v/>
          </cell>
          <cell r="W6505" t="str">
            <v/>
          </cell>
        </row>
        <row r="6506">
          <cell r="A6506" t="str">
            <v/>
          </cell>
          <cell r="W6506" t="str">
            <v/>
          </cell>
        </row>
        <row r="6507">
          <cell r="A6507" t="str">
            <v/>
          </cell>
          <cell r="W6507" t="str">
            <v/>
          </cell>
        </row>
        <row r="6508">
          <cell r="A6508" t="str">
            <v/>
          </cell>
          <cell r="W6508" t="str">
            <v/>
          </cell>
        </row>
        <row r="6509">
          <cell r="A6509" t="str">
            <v/>
          </cell>
          <cell r="W6509" t="str">
            <v/>
          </cell>
        </row>
        <row r="6510">
          <cell r="A6510" t="str">
            <v/>
          </cell>
          <cell r="W6510" t="str">
            <v/>
          </cell>
        </row>
        <row r="6511">
          <cell r="A6511" t="str">
            <v/>
          </cell>
          <cell r="W6511" t="str">
            <v/>
          </cell>
        </row>
        <row r="6512">
          <cell r="A6512" t="str">
            <v/>
          </cell>
          <cell r="W6512" t="str">
            <v/>
          </cell>
        </row>
        <row r="6513">
          <cell r="A6513" t="str">
            <v/>
          </cell>
          <cell r="W6513" t="str">
            <v/>
          </cell>
        </row>
        <row r="6514">
          <cell r="A6514" t="str">
            <v/>
          </cell>
          <cell r="W6514" t="str">
            <v/>
          </cell>
        </row>
        <row r="6515">
          <cell r="A6515" t="str">
            <v/>
          </cell>
          <cell r="W6515" t="str">
            <v/>
          </cell>
        </row>
        <row r="6516">
          <cell r="A6516" t="str">
            <v/>
          </cell>
          <cell r="W6516" t="str">
            <v/>
          </cell>
        </row>
        <row r="6517">
          <cell r="A6517" t="str">
            <v/>
          </cell>
          <cell r="W6517" t="str">
            <v/>
          </cell>
        </row>
        <row r="6518">
          <cell r="A6518" t="str">
            <v/>
          </cell>
          <cell r="W6518" t="str">
            <v/>
          </cell>
        </row>
        <row r="6519">
          <cell r="A6519" t="str">
            <v/>
          </cell>
          <cell r="W6519" t="str">
            <v/>
          </cell>
        </row>
        <row r="6520">
          <cell r="A6520" t="str">
            <v/>
          </cell>
          <cell r="W6520" t="str">
            <v/>
          </cell>
        </row>
        <row r="6521">
          <cell r="A6521" t="str">
            <v/>
          </cell>
          <cell r="W6521" t="str">
            <v/>
          </cell>
        </row>
        <row r="6522">
          <cell r="A6522" t="str">
            <v/>
          </cell>
          <cell r="W6522" t="str">
            <v/>
          </cell>
        </row>
        <row r="6523">
          <cell r="A6523" t="str">
            <v/>
          </cell>
          <cell r="W6523" t="str">
            <v/>
          </cell>
        </row>
        <row r="6524">
          <cell r="A6524" t="str">
            <v/>
          </cell>
          <cell r="W6524" t="str">
            <v/>
          </cell>
        </row>
        <row r="6525">
          <cell r="A6525" t="str">
            <v/>
          </cell>
          <cell r="W6525" t="str">
            <v/>
          </cell>
        </row>
        <row r="6526">
          <cell r="A6526" t="str">
            <v/>
          </cell>
          <cell r="W6526" t="str">
            <v/>
          </cell>
        </row>
        <row r="6527">
          <cell r="A6527" t="str">
            <v/>
          </cell>
          <cell r="W6527" t="str">
            <v/>
          </cell>
        </row>
        <row r="6528">
          <cell r="A6528" t="str">
            <v/>
          </cell>
          <cell r="W6528" t="str">
            <v/>
          </cell>
        </row>
        <row r="6529">
          <cell r="A6529" t="str">
            <v/>
          </cell>
          <cell r="W6529" t="str">
            <v/>
          </cell>
        </row>
        <row r="6530">
          <cell r="A6530" t="str">
            <v/>
          </cell>
          <cell r="W6530" t="str">
            <v/>
          </cell>
        </row>
        <row r="6531">
          <cell r="A6531" t="str">
            <v/>
          </cell>
          <cell r="W6531" t="str">
            <v/>
          </cell>
        </row>
        <row r="6532">
          <cell r="A6532" t="str">
            <v/>
          </cell>
          <cell r="W6532" t="str">
            <v/>
          </cell>
        </row>
        <row r="6533">
          <cell r="A6533" t="str">
            <v/>
          </cell>
          <cell r="W6533" t="str">
            <v/>
          </cell>
        </row>
        <row r="6534">
          <cell r="A6534" t="str">
            <v/>
          </cell>
          <cell r="W6534" t="str">
            <v/>
          </cell>
        </row>
        <row r="6535">
          <cell r="A6535" t="str">
            <v/>
          </cell>
          <cell r="W6535" t="str">
            <v/>
          </cell>
        </row>
        <row r="6536">
          <cell r="A6536" t="str">
            <v/>
          </cell>
          <cell r="W6536" t="str">
            <v/>
          </cell>
        </row>
        <row r="6537">
          <cell r="A6537" t="str">
            <v/>
          </cell>
          <cell r="W6537" t="str">
            <v/>
          </cell>
        </row>
        <row r="6538">
          <cell r="A6538" t="str">
            <v/>
          </cell>
          <cell r="W6538" t="str">
            <v/>
          </cell>
        </row>
        <row r="6539">
          <cell r="A6539" t="str">
            <v/>
          </cell>
          <cell r="W6539" t="str">
            <v/>
          </cell>
        </row>
        <row r="6540">
          <cell r="A6540" t="str">
            <v/>
          </cell>
          <cell r="W6540" t="str">
            <v/>
          </cell>
        </row>
        <row r="6541">
          <cell r="A6541" t="str">
            <v/>
          </cell>
          <cell r="W6541" t="str">
            <v/>
          </cell>
        </row>
        <row r="6542">
          <cell r="A6542" t="str">
            <v/>
          </cell>
          <cell r="W6542" t="str">
            <v/>
          </cell>
        </row>
        <row r="6543">
          <cell r="A6543" t="str">
            <v/>
          </cell>
          <cell r="W6543" t="str">
            <v/>
          </cell>
        </row>
        <row r="6544">
          <cell r="A6544" t="str">
            <v/>
          </cell>
          <cell r="W6544" t="str">
            <v/>
          </cell>
        </row>
        <row r="6545">
          <cell r="A6545" t="str">
            <v/>
          </cell>
          <cell r="W6545" t="str">
            <v/>
          </cell>
        </row>
        <row r="6546">
          <cell r="A6546" t="str">
            <v/>
          </cell>
          <cell r="W6546" t="str">
            <v/>
          </cell>
        </row>
        <row r="6547">
          <cell r="A6547" t="str">
            <v/>
          </cell>
          <cell r="W6547" t="str">
            <v/>
          </cell>
        </row>
        <row r="6548">
          <cell r="A6548" t="str">
            <v/>
          </cell>
          <cell r="W6548" t="str">
            <v/>
          </cell>
        </row>
        <row r="6549">
          <cell r="A6549" t="str">
            <v/>
          </cell>
          <cell r="W6549" t="str">
            <v/>
          </cell>
        </row>
        <row r="6550">
          <cell r="A6550" t="str">
            <v/>
          </cell>
          <cell r="W6550" t="str">
            <v/>
          </cell>
        </row>
        <row r="6551">
          <cell r="A6551" t="str">
            <v/>
          </cell>
          <cell r="W6551" t="str">
            <v/>
          </cell>
        </row>
        <row r="6552">
          <cell r="A6552" t="str">
            <v/>
          </cell>
          <cell r="W6552" t="str">
            <v/>
          </cell>
        </row>
        <row r="6553">
          <cell r="A6553" t="str">
            <v/>
          </cell>
          <cell r="W6553" t="str">
            <v/>
          </cell>
        </row>
        <row r="6554">
          <cell r="A6554" t="str">
            <v/>
          </cell>
          <cell r="W6554" t="str">
            <v/>
          </cell>
        </row>
        <row r="6555">
          <cell r="A6555" t="str">
            <v/>
          </cell>
          <cell r="W6555" t="str">
            <v/>
          </cell>
        </row>
        <row r="6556">
          <cell r="A6556" t="str">
            <v/>
          </cell>
          <cell r="W6556" t="str">
            <v/>
          </cell>
        </row>
        <row r="6557">
          <cell r="A6557" t="str">
            <v/>
          </cell>
          <cell r="W6557" t="str">
            <v/>
          </cell>
        </row>
        <row r="6558">
          <cell r="A6558" t="str">
            <v/>
          </cell>
          <cell r="W6558" t="str">
            <v/>
          </cell>
        </row>
        <row r="6559">
          <cell r="A6559" t="str">
            <v/>
          </cell>
          <cell r="W6559" t="str">
            <v/>
          </cell>
        </row>
        <row r="6560">
          <cell r="A6560" t="str">
            <v/>
          </cell>
          <cell r="W6560" t="str">
            <v/>
          </cell>
        </row>
        <row r="6561">
          <cell r="A6561" t="str">
            <v/>
          </cell>
          <cell r="W6561" t="str">
            <v/>
          </cell>
        </row>
        <row r="6562">
          <cell r="A6562" t="str">
            <v/>
          </cell>
          <cell r="W6562" t="str">
            <v/>
          </cell>
        </row>
        <row r="6563">
          <cell r="A6563" t="str">
            <v/>
          </cell>
          <cell r="W6563" t="str">
            <v/>
          </cell>
        </row>
        <row r="6564">
          <cell r="A6564" t="str">
            <v/>
          </cell>
          <cell r="W6564" t="str">
            <v/>
          </cell>
        </row>
        <row r="6565">
          <cell r="A6565" t="str">
            <v/>
          </cell>
          <cell r="W6565" t="str">
            <v/>
          </cell>
        </row>
        <row r="6566">
          <cell r="A6566" t="str">
            <v/>
          </cell>
          <cell r="W6566" t="str">
            <v/>
          </cell>
        </row>
        <row r="6567">
          <cell r="A6567" t="str">
            <v/>
          </cell>
          <cell r="W6567" t="str">
            <v/>
          </cell>
        </row>
        <row r="6568">
          <cell r="A6568" t="str">
            <v/>
          </cell>
          <cell r="W6568" t="str">
            <v/>
          </cell>
        </row>
        <row r="6569">
          <cell r="A6569" t="str">
            <v/>
          </cell>
          <cell r="W6569" t="str">
            <v/>
          </cell>
        </row>
        <row r="6570">
          <cell r="A6570" t="str">
            <v/>
          </cell>
          <cell r="W6570" t="str">
            <v/>
          </cell>
        </row>
        <row r="6571">
          <cell r="A6571" t="str">
            <v/>
          </cell>
          <cell r="W6571" t="str">
            <v/>
          </cell>
        </row>
        <row r="6572">
          <cell r="A6572" t="str">
            <v/>
          </cell>
          <cell r="W6572" t="str">
            <v/>
          </cell>
        </row>
        <row r="6573">
          <cell r="A6573" t="str">
            <v/>
          </cell>
          <cell r="W6573" t="str">
            <v/>
          </cell>
        </row>
        <row r="6574">
          <cell r="A6574" t="str">
            <v/>
          </cell>
          <cell r="W6574" t="str">
            <v/>
          </cell>
        </row>
        <row r="6575">
          <cell r="A6575" t="str">
            <v/>
          </cell>
          <cell r="W6575" t="str">
            <v/>
          </cell>
        </row>
        <row r="6576">
          <cell r="A6576" t="str">
            <v/>
          </cell>
          <cell r="W6576" t="str">
            <v/>
          </cell>
        </row>
        <row r="6577">
          <cell r="A6577" t="str">
            <v/>
          </cell>
          <cell r="W6577" t="str">
            <v/>
          </cell>
        </row>
        <row r="6578">
          <cell r="A6578" t="str">
            <v/>
          </cell>
          <cell r="W6578" t="str">
            <v/>
          </cell>
        </row>
        <row r="6579">
          <cell r="A6579" t="str">
            <v/>
          </cell>
          <cell r="W6579" t="str">
            <v/>
          </cell>
        </row>
        <row r="6580">
          <cell r="A6580" t="str">
            <v/>
          </cell>
          <cell r="W6580" t="str">
            <v/>
          </cell>
        </row>
        <row r="6581">
          <cell r="A6581" t="str">
            <v/>
          </cell>
          <cell r="W6581" t="str">
            <v/>
          </cell>
        </row>
        <row r="6582">
          <cell r="A6582" t="str">
            <v/>
          </cell>
          <cell r="W6582" t="str">
            <v/>
          </cell>
        </row>
        <row r="6583">
          <cell r="A6583" t="str">
            <v/>
          </cell>
          <cell r="W6583" t="str">
            <v/>
          </cell>
        </row>
        <row r="6584">
          <cell r="A6584" t="str">
            <v/>
          </cell>
          <cell r="W6584" t="str">
            <v/>
          </cell>
        </row>
        <row r="6585">
          <cell r="A6585" t="str">
            <v/>
          </cell>
          <cell r="W6585" t="str">
            <v/>
          </cell>
        </row>
        <row r="6586">
          <cell r="A6586" t="str">
            <v/>
          </cell>
          <cell r="W6586" t="str">
            <v/>
          </cell>
        </row>
        <row r="6587">
          <cell r="A6587" t="str">
            <v/>
          </cell>
          <cell r="W6587" t="str">
            <v/>
          </cell>
        </row>
        <row r="6588">
          <cell r="A6588" t="str">
            <v/>
          </cell>
          <cell r="W6588" t="str">
            <v/>
          </cell>
        </row>
        <row r="6589">
          <cell r="A6589" t="str">
            <v/>
          </cell>
          <cell r="W6589" t="str">
            <v/>
          </cell>
        </row>
        <row r="6590">
          <cell r="A6590" t="str">
            <v/>
          </cell>
          <cell r="W6590" t="str">
            <v/>
          </cell>
        </row>
        <row r="6591">
          <cell r="A6591" t="str">
            <v/>
          </cell>
          <cell r="W6591" t="str">
            <v/>
          </cell>
        </row>
        <row r="6592">
          <cell r="A6592" t="str">
            <v/>
          </cell>
          <cell r="W6592" t="str">
            <v/>
          </cell>
        </row>
        <row r="6593">
          <cell r="A6593" t="str">
            <v/>
          </cell>
          <cell r="W6593" t="str">
            <v/>
          </cell>
        </row>
        <row r="6594">
          <cell r="A6594" t="str">
            <v/>
          </cell>
          <cell r="W6594" t="str">
            <v/>
          </cell>
        </row>
        <row r="6595">
          <cell r="A6595" t="str">
            <v/>
          </cell>
          <cell r="W6595" t="str">
            <v/>
          </cell>
        </row>
        <row r="6596">
          <cell r="A6596" t="str">
            <v/>
          </cell>
          <cell r="W6596" t="str">
            <v/>
          </cell>
        </row>
        <row r="6597">
          <cell r="A6597" t="str">
            <v/>
          </cell>
          <cell r="W6597" t="str">
            <v/>
          </cell>
        </row>
        <row r="6598">
          <cell r="A6598" t="str">
            <v/>
          </cell>
          <cell r="W6598" t="str">
            <v/>
          </cell>
        </row>
        <row r="6599">
          <cell r="A6599" t="str">
            <v/>
          </cell>
          <cell r="W6599" t="str">
            <v/>
          </cell>
        </row>
        <row r="6600">
          <cell r="A6600" t="str">
            <v/>
          </cell>
          <cell r="W6600" t="str">
            <v/>
          </cell>
        </row>
        <row r="6601">
          <cell r="A6601" t="str">
            <v/>
          </cell>
          <cell r="W6601" t="str">
            <v/>
          </cell>
        </row>
        <row r="6602">
          <cell r="A6602" t="str">
            <v/>
          </cell>
          <cell r="W6602" t="str">
            <v/>
          </cell>
        </row>
        <row r="6603">
          <cell r="A6603" t="str">
            <v/>
          </cell>
          <cell r="W6603" t="str">
            <v/>
          </cell>
        </row>
        <row r="6604">
          <cell r="A6604" t="str">
            <v/>
          </cell>
          <cell r="W6604" t="str">
            <v/>
          </cell>
        </row>
        <row r="6605">
          <cell r="A6605" t="str">
            <v/>
          </cell>
          <cell r="W6605" t="str">
            <v/>
          </cell>
        </row>
        <row r="6606">
          <cell r="A6606" t="str">
            <v/>
          </cell>
          <cell r="W6606" t="str">
            <v/>
          </cell>
        </row>
        <row r="6607">
          <cell r="A6607" t="str">
            <v/>
          </cell>
          <cell r="W6607" t="str">
            <v/>
          </cell>
        </row>
        <row r="6608">
          <cell r="A6608" t="str">
            <v/>
          </cell>
          <cell r="W6608" t="str">
            <v/>
          </cell>
        </row>
        <row r="6609">
          <cell r="A6609" t="str">
            <v/>
          </cell>
          <cell r="W6609" t="str">
            <v/>
          </cell>
        </row>
        <row r="6610">
          <cell r="A6610" t="str">
            <v/>
          </cell>
          <cell r="W6610" t="str">
            <v/>
          </cell>
        </row>
        <row r="6611">
          <cell r="A6611" t="str">
            <v/>
          </cell>
          <cell r="W6611" t="str">
            <v/>
          </cell>
        </row>
        <row r="6612">
          <cell r="A6612" t="str">
            <v/>
          </cell>
          <cell r="W6612" t="str">
            <v/>
          </cell>
        </row>
        <row r="6613">
          <cell r="A6613" t="str">
            <v/>
          </cell>
          <cell r="W6613" t="str">
            <v/>
          </cell>
        </row>
        <row r="6614">
          <cell r="A6614" t="str">
            <v/>
          </cell>
          <cell r="W6614" t="str">
            <v/>
          </cell>
        </row>
        <row r="6615">
          <cell r="A6615" t="str">
            <v/>
          </cell>
          <cell r="W6615" t="str">
            <v/>
          </cell>
        </row>
        <row r="6616">
          <cell r="A6616" t="str">
            <v/>
          </cell>
          <cell r="W6616" t="str">
            <v/>
          </cell>
        </row>
        <row r="6617">
          <cell r="A6617" t="str">
            <v/>
          </cell>
          <cell r="W6617" t="str">
            <v/>
          </cell>
        </row>
        <row r="6618">
          <cell r="A6618" t="str">
            <v/>
          </cell>
          <cell r="W6618" t="str">
            <v/>
          </cell>
        </row>
        <row r="6619">
          <cell r="A6619" t="str">
            <v/>
          </cell>
          <cell r="W6619" t="str">
            <v/>
          </cell>
        </row>
        <row r="6620">
          <cell r="A6620" t="str">
            <v/>
          </cell>
          <cell r="W6620" t="str">
            <v/>
          </cell>
        </row>
        <row r="6621">
          <cell r="A6621" t="str">
            <v/>
          </cell>
          <cell r="W6621" t="str">
            <v/>
          </cell>
        </row>
        <row r="6622">
          <cell r="A6622" t="str">
            <v/>
          </cell>
          <cell r="W6622" t="str">
            <v/>
          </cell>
        </row>
        <row r="6623">
          <cell r="A6623" t="str">
            <v/>
          </cell>
          <cell r="W6623" t="str">
            <v/>
          </cell>
        </row>
        <row r="6624">
          <cell r="A6624" t="str">
            <v/>
          </cell>
          <cell r="W6624" t="str">
            <v/>
          </cell>
        </row>
        <row r="6625">
          <cell r="A6625" t="str">
            <v/>
          </cell>
          <cell r="W6625" t="str">
            <v/>
          </cell>
        </row>
        <row r="6626">
          <cell r="A6626" t="str">
            <v/>
          </cell>
          <cell r="W6626" t="str">
            <v/>
          </cell>
        </row>
        <row r="6627">
          <cell r="A6627" t="str">
            <v/>
          </cell>
          <cell r="W6627" t="str">
            <v/>
          </cell>
        </row>
        <row r="6628">
          <cell r="A6628" t="str">
            <v/>
          </cell>
          <cell r="W6628" t="str">
            <v/>
          </cell>
        </row>
        <row r="6629">
          <cell r="A6629" t="str">
            <v/>
          </cell>
          <cell r="W6629" t="str">
            <v/>
          </cell>
        </row>
        <row r="6630">
          <cell r="A6630" t="str">
            <v/>
          </cell>
          <cell r="W6630" t="str">
            <v/>
          </cell>
        </row>
        <row r="6631">
          <cell r="A6631" t="str">
            <v/>
          </cell>
          <cell r="W6631" t="str">
            <v/>
          </cell>
        </row>
        <row r="6632">
          <cell r="A6632" t="str">
            <v/>
          </cell>
          <cell r="W6632" t="str">
            <v/>
          </cell>
        </row>
        <row r="6633">
          <cell r="A6633" t="str">
            <v/>
          </cell>
          <cell r="W6633" t="str">
            <v/>
          </cell>
        </row>
        <row r="6634">
          <cell r="A6634" t="str">
            <v/>
          </cell>
          <cell r="W6634" t="str">
            <v/>
          </cell>
        </row>
        <row r="6635">
          <cell r="A6635" t="str">
            <v/>
          </cell>
          <cell r="W6635" t="str">
            <v/>
          </cell>
        </row>
        <row r="6636">
          <cell r="A6636" t="str">
            <v/>
          </cell>
          <cell r="W6636" t="str">
            <v/>
          </cell>
        </row>
        <row r="6637">
          <cell r="A6637" t="str">
            <v/>
          </cell>
          <cell r="W6637" t="str">
            <v/>
          </cell>
        </row>
        <row r="6638">
          <cell r="A6638" t="str">
            <v/>
          </cell>
          <cell r="W6638" t="str">
            <v/>
          </cell>
        </row>
        <row r="6639">
          <cell r="A6639" t="str">
            <v/>
          </cell>
          <cell r="W6639" t="str">
            <v/>
          </cell>
        </row>
        <row r="6640">
          <cell r="A6640" t="str">
            <v/>
          </cell>
          <cell r="W6640" t="str">
            <v/>
          </cell>
        </row>
        <row r="6641">
          <cell r="A6641" t="str">
            <v/>
          </cell>
          <cell r="W6641" t="str">
            <v/>
          </cell>
        </row>
        <row r="6642">
          <cell r="A6642" t="str">
            <v/>
          </cell>
          <cell r="W6642" t="str">
            <v/>
          </cell>
        </row>
        <row r="6643">
          <cell r="A6643" t="str">
            <v/>
          </cell>
          <cell r="W6643" t="str">
            <v/>
          </cell>
        </row>
        <row r="6644">
          <cell r="A6644" t="str">
            <v/>
          </cell>
          <cell r="W6644" t="str">
            <v/>
          </cell>
        </row>
        <row r="6645">
          <cell r="A6645" t="str">
            <v/>
          </cell>
          <cell r="W6645" t="str">
            <v/>
          </cell>
        </row>
        <row r="6646">
          <cell r="A6646" t="str">
            <v/>
          </cell>
          <cell r="W6646" t="str">
            <v/>
          </cell>
        </row>
        <row r="6647">
          <cell r="A6647" t="str">
            <v/>
          </cell>
          <cell r="W6647" t="str">
            <v/>
          </cell>
        </row>
        <row r="6648">
          <cell r="A6648" t="str">
            <v/>
          </cell>
          <cell r="W6648" t="str">
            <v/>
          </cell>
        </row>
        <row r="6649">
          <cell r="A6649" t="str">
            <v/>
          </cell>
          <cell r="W6649" t="str">
            <v/>
          </cell>
        </row>
        <row r="6650">
          <cell r="A6650" t="str">
            <v/>
          </cell>
          <cell r="W6650" t="str">
            <v/>
          </cell>
        </row>
        <row r="6651">
          <cell r="A6651" t="str">
            <v/>
          </cell>
          <cell r="W6651" t="str">
            <v/>
          </cell>
        </row>
        <row r="6652">
          <cell r="A6652" t="str">
            <v/>
          </cell>
          <cell r="W6652" t="str">
            <v/>
          </cell>
        </row>
        <row r="6653">
          <cell r="A6653" t="str">
            <v/>
          </cell>
          <cell r="W6653" t="str">
            <v/>
          </cell>
        </row>
        <row r="6654">
          <cell r="A6654" t="str">
            <v/>
          </cell>
          <cell r="W6654" t="str">
            <v/>
          </cell>
        </row>
        <row r="6655">
          <cell r="A6655" t="str">
            <v/>
          </cell>
          <cell r="W6655" t="str">
            <v/>
          </cell>
        </row>
        <row r="6656">
          <cell r="A6656" t="str">
            <v/>
          </cell>
          <cell r="W6656" t="str">
            <v/>
          </cell>
        </row>
        <row r="6657">
          <cell r="A6657" t="str">
            <v/>
          </cell>
          <cell r="W6657" t="str">
            <v/>
          </cell>
        </row>
        <row r="6658">
          <cell r="A6658" t="str">
            <v/>
          </cell>
          <cell r="W6658" t="str">
            <v/>
          </cell>
        </row>
        <row r="6659">
          <cell r="A6659" t="str">
            <v/>
          </cell>
          <cell r="W6659" t="str">
            <v/>
          </cell>
        </row>
        <row r="6660">
          <cell r="A6660" t="str">
            <v/>
          </cell>
          <cell r="W6660" t="str">
            <v/>
          </cell>
        </row>
        <row r="6661">
          <cell r="A6661" t="str">
            <v/>
          </cell>
          <cell r="W6661" t="str">
            <v/>
          </cell>
        </row>
        <row r="6662">
          <cell r="A6662" t="str">
            <v/>
          </cell>
          <cell r="W6662" t="str">
            <v/>
          </cell>
        </row>
        <row r="6663">
          <cell r="A6663" t="str">
            <v/>
          </cell>
          <cell r="W6663" t="str">
            <v/>
          </cell>
        </row>
        <row r="6664">
          <cell r="A6664" t="str">
            <v/>
          </cell>
          <cell r="W6664" t="str">
            <v/>
          </cell>
        </row>
        <row r="6665">
          <cell r="A6665" t="str">
            <v/>
          </cell>
          <cell r="W6665" t="str">
            <v/>
          </cell>
        </row>
        <row r="6666">
          <cell r="A6666" t="str">
            <v/>
          </cell>
          <cell r="W6666" t="str">
            <v/>
          </cell>
        </row>
        <row r="6667">
          <cell r="A6667" t="str">
            <v/>
          </cell>
          <cell r="W6667" t="str">
            <v/>
          </cell>
        </row>
        <row r="6668">
          <cell r="A6668" t="str">
            <v/>
          </cell>
          <cell r="W6668" t="str">
            <v/>
          </cell>
        </row>
        <row r="6669">
          <cell r="A6669" t="str">
            <v/>
          </cell>
          <cell r="W6669" t="str">
            <v/>
          </cell>
        </row>
        <row r="6670">
          <cell r="A6670" t="str">
            <v/>
          </cell>
          <cell r="W6670" t="str">
            <v/>
          </cell>
        </row>
        <row r="6671">
          <cell r="A6671" t="str">
            <v/>
          </cell>
          <cell r="W6671" t="str">
            <v/>
          </cell>
        </row>
        <row r="6672">
          <cell r="A6672" t="str">
            <v/>
          </cell>
          <cell r="W6672" t="str">
            <v/>
          </cell>
        </row>
        <row r="6673">
          <cell r="A6673" t="str">
            <v/>
          </cell>
          <cell r="W6673" t="str">
            <v/>
          </cell>
        </row>
        <row r="6674">
          <cell r="A6674" t="str">
            <v/>
          </cell>
          <cell r="W6674" t="str">
            <v/>
          </cell>
        </row>
        <row r="6675">
          <cell r="A6675" t="str">
            <v/>
          </cell>
          <cell r="W6675" t="str">
            <v/>
          </cell>
        </row>
        <row r="6676">
          <cell r="A6676" t="str">
            <v/>
          </cell>
          <cell r="W6676" t="str">
            <v/>
          </cell>
        </row>
        <row r="6677">
          <cell r="A6677" t="str">
            <v/>
          </cell>
          <cell r="W6677" t="str">
            <v/>
          </cell>
        </row>
        <row r="6678">
          <cell r="A6678" t="str">
            <v/>
          </cell>
          <cell r="W6678" t="str">
            <v/>
          </cell>
        </row>
        <row r="6679">
          <cell r="A6679" t="str">
            <v/>
          </cell>
          <cell r="W6679" t="str">
            <v/>
          </cell>
        </row>
        <row r="6680">
          <cell r="A6680" t="str">
            <v/>
          </cell>
          <cell r="W6680" t="str">
            <v/>
          </cell>
        </row>
        <row r="6681">
          <cell r="A6681" t="str">
            <v/>
          </cell>
          <cell r="W6681" t="str">
            <v/>
          </cell>
        </row>
        <row r="6682">
          <cell r="A6682" t="str">
            <v/>
          </cell>
          <cell r="W6682" t="str">
            <v/>
          </cell>
        </row>
        <row r="6683">
          <cell r="A6683" t="str">
            <v/>
          </cell>
          <cell r="W6683" t="str">
            <v/>
          </cell>
        </row>
        <row r="6684">
          <cell r="A6684" t="str">
            <v/>
          </cell>
          <cell r="W6684" t="str">
            <v/>
          </cell>
        </row>
        <row r="6685">
          <cell r="A6685" t="str">
            <v/>
          </cell>
          <cell r="W6685" t="str">
            <v/>
          </cell>
        </row>
        <row r="6686">
          <cell r="A6686" t="str">
            <v/>
          </cell>
          <cell r="W6686" t="str">
            <v/>
          </cell>
        </row>
        <row r="6687">
          <cell r="A6687" t="str">
            <v/>
          </cell>
          <cell r="W6687" t="str">
            <v/>
          </cell>
        </row>
        <row r="6688">
          <cell r="A6688" t="str">
            <v/>
          </cell>
          <cell r="W6688" t="str">
            <v/>
          </cell>
        </row>
        <row r="6689">
          <cell r="A6689" t="str">
            <v/>
          </cell>
          <cell r="W6689" t="str">
            <v/>
          </cell>
        </row>
        <row r="6690">
          <cell r="A6690" t="str">
            <v/>
          </cell>
          <cell r="W6690" t="str">
            <v/>
          </cell>
        </row>
        <row r="6691">
          <cell r="A6691" t="str">
            <v/>
          </cell>
          <cell r="W6691" t="str">
            <v/>
          </cell>
        </row>
        <row r="6692">
          <cell r="A6692" t="str">
            <v/>
          </cell>
          <cell r="W6692" t="str">
            <v/>
          </cell>
        </row>
        <row r="6693">
          <cell r="A6693" t="str">
            <v/>
          </cell>
          <cell r="W6693" t="str">
            <v/>
          </cell>
        </row>
        <row r="6694">
          <cell r="A6694" t="str">
            <v/>
          </cell>
          <cell r="W6694" t="str">
            <v/>
          </cell>
        </row>
        <row r="6695">
          <cell r="A6695" t="str">
            <v/>
          </cell>
          <cell r="W6695" t="str">
            <v/>
          </cell>
        </row>
        <row r="6696">
          <cell r="A6696" t="str">
            <v/>
          </cell>
          <cell r="W6696" t="str">
            <v/>
          </cell>
        </row>
        <row r="6697">
          <cell r="A6697" t="str">
            <v/>
          </cell>
          <cell r="W6697" t="str">
            <v/>
          </cell>
        </row>
        <row r="6698">
          <cell r="A6698" t="str">
            <v/>
          </cell>
          <cell r="W6698" t="str">
            <v/>
          </cell>
        </row>
        <row r="6699">
          <cell r="A6699" t="str">
            <v/>
          </cell>
          <cell r="W6699" t="str">
            <v/>
          </cell>
        </row>
        <row r="6700">
          <cell r="A6700" t="str">
            <v/>
          </cell>
          <cell r="W6700" t="str">
            <v/>
          </cell>
        </row>
        <row r="6701">
          <cell r="A6701" t="str">
            <v/>
          </cell>
          <cell r="W6701" t="str">
            <v/>
          </cell>
        </row>
        <row r="6702">
          <cell r="A6702" t="str">
            <v/>
          </cell>
          <cell r="W6702" t="str">
            <v/>
          </cell>
        </row>
        <row r="6703">
          <cell r="A6703" t="str">
            <v/>
          </cell>
          <cell r="W6703" t="str">
            <v/>
          </cell>
        </row>
        <row r="6704">
          <cell r="A6704" t="str">
            <v/>
          </cell>
          <cell r="W6704" t="str">
            <v/>
          </cell>
        </row>
        <row r="6705">
          <cell r="A6705" t="str">
            <v/>
          </cell>
          <cell r="W6705" t="str">
            <v/>
          </cell>
        </row>
        <row r="6706">
          <cell r="A6706" t="str">
            <v/>
          </cell>
          <cell r="W6706" t="str">
            <v/>
          </cell>
        </row>
        <row r="6707">
          <cell r="A6707" t="str">
            <v/>
          </cell>
          <cell r="W6707" t="str">
            <v/>
          </cell>
        </row>
        <row r="6708">
          <cell r="A6708" t="str">
            <v/>
          </cell>
          <cell r="W6708" t="str">
            <v/>
          </cell>
        </row>
        <row r="6709">
          <cell r="A6709" t="str">
            <v/>
          </cell>
          <cell r="W6709" t="str">
            <v/>
          </cell>
        </row>
        <row r="6710">
          <cell r="A6710" t="str">
            <v/>
          </cell>
          <cell r="W6710" t="str">
            <v/>
          </cell>
        </row>
        <row r="6711">
          <cell r="A6711" t="str">
            <v/>
          </cell>
          <cell r="W6711" t="str">
            <v/>
          </cell>
        </row>
        <row r="6712">
          <cell r="A6712" t="str">
            <v/>
          </cell>
          <cell r="W6712" t="str">
            <v/>
          </cell>
        </row>
        <row r="6713">
          <cell r="A6713" t="str">
            <v/>
          </cell>
          <cell r="W6713" t="str">
            <v/>
          </cell>
        </row>
        <row r="6714">
          <cell r="A6714" t="str">
            <v/>
          </cell>
          <cell r="W6714" t="str">
            <v/>
          </cell>
        </row>
        <row r="6715">
          <cell r="A6715" t="str">
            <v/>
          </cell>
          <cell r="W6715" t="str">
            <v/>
          </cell>
        </row>
        <row r="6716">
          <cell r="A6716" t="str">
            <v/>
          </cell>
          <cell r="W6716" t="str">
            <v/>
          </cell>
        </row>
        <row r="6717">
          <cell r="A6717" t="str">
            <v/>
          </cell>
          <cell r="W6717" t="str">
            <v/>
          </cell>
        </row>
        <row r="6718">
          <cell r="A6718" t="str">
            <v/>
          </cell>
          <cell r="W6718" t="str">
            <v/>
          </cell>
        </row>
        <row r="6719">
          <cell r="A6719" t="str">
            <v/>
          </cell>
          <cell r="W6719" t="str">
            <v/>
          </cell>
        </row>
        <row r="6720">
          <cell r="A6720" t="str">
            <v/>
          </cell>
          <cell r="W6720" t="str">
            <v/>
          </cell>
        </row>
        <row r="6721">
          <cell r="A6721" t="str">
            <v/>
          </cell>
          <cell r="W6721" t="str">
            <v/>
          </cell>
        </row>
        <row r="6722">
          <cell r="A6722" t="str">
            <v/>
          </cell>
          <cell r="W6722" t="str">
            <v/>
          </cell>
        </row>
        <row r="6723">
          <cell r="A6723" t="str">
            <v/>
          </cell>
          <cell r="W6723" t="str">
            <v/>
          </cell>
        </row>
        <row r="6724">
          <cell r="A6724" t="str">
            <v/>
          </cell>
          <cell r="W6724" t="str">
            <v/>
          </cell>
        </row>
        <row r="6725">
          <cell r="A6725" t="str">
            <v/>
          </cell>
          <cell r="W6725" t="str">
            <v/>
          </cell>
        </row>
        <row r="6726">
          <cell r="A6726" t="str">
            <v/>
          </cell>
          <cell r="W6726" t="str">
            <v/>
          </cell>
        </row>
        <row r="6727">
          <cell r="A6727" t="str">
            <v/>
          </cell>
          <cell r="W6727" t="str">
            <v/>
          </cell>
        </row>
        <row r="6728">
          <cell r="A6728" t="str">
            <v/>
          </cell>
          <cell r="W6728" t="str">
            <v/>
          </cell>
        </row>
        <row r="6729">
          <cell r="A6729" t="str">
            <v/>
          </cell>
          <cell r="W6729" t="str">
            <v/>
          </cell>
        </row>
        <row r="6730">
          <cell r="A6730" t="str">
            <v/>
          </cell>
          <cell r="W6730" t="str">
            <v/>
          </cell>
        </row>
        <row r="6731">
          <cell r="A6731" t="str">
            <v/>
          </cell>
          <cell r="W6731" t="str">
            <v/>
          </cell>
        </row>
        <row r="6732">
          <cell r="A6732" t="str">
            <v/>
          </cell>
          <cell r="W6732" t="str">
            <v/>
          </cell>
        </row>
        <row r="6733">
          <cell r="A6733" t="str">
            <v/>
          </cell>
          <cell r="W6733" t="str">
            <v/>
          </cell>
        </row>
        <row r="6734">
          <cell r="A6734" t="str">
            <v/>
          </cell>
          <cell r="W6734" t="str">
            <v/>
          </cell>
        </row>
        <row r="6735">
          <cell r="A6735" t="str">
            <v/>
          </cell>
          <cell r="W6735" t="str">
            <v/>
          </cell>
        </row>
        <row r="6736">
          <cell r="A6736" t="str">
            <v/>
          </cell>
          <cell r="W6736" t="str">
            <v/>
          </cell>
        </row>
        <row r="6737">
          <cell r="A6737" t="str">
            <v/>
          </cell>
          <cell r="W6737" t="str">
            <v/>
          </cell>
        </row>
        <row r="6738">
          <cell r="A6738" t="str">
            <v/>
          </cell>
          <cell r="W6738" t="str">
            <v/>
          </cell>
        </row>
        <row r="6739">
          <cell r="A6739" t="str">
            <v/>
          </cell>
          <cell r="W6739" t="str">
            <v/>
          </cell>
        </row>
        <row r="6740">
          <cell r="A6740" t="str">
            <v/>
          </cell>
          <cell r="W6740" t="str">
            <v/>
          </cell>
        </row>
        <row r="6741">
          <cell r="A6741" t="str">
            <v/>
          </cell>
          <cell r="W6741" t="str">
            <v/>
          </cell>
        </row>
        <row r="6742">
          <cell r="A6742" t="str">
            <v/>
          </cell>
          <cell r="W6742" t="str">
            <v/>
          </cell>
        </row>
        <row r="6743">
          <cell r="A6743" t="str">
            <v/>
          </cell>
          <cell r="W6743" t="str">
            <v/>
          </cell>
        </row>
        <row r="6744">
          <cell r="A6744" t="str">
            <v/>
          </cell>
          <cell r="W6744" t="str">
            <v/>
          </cell>
        </row>
        <row r="6745">
          <cell r="A6745" t="str">
            <v/>
          </cell>
          <cell r="W6745" t="str">
            <v/>
          </cell>
        </row>
        <row r="6746">
          <cell r="A6746" t="str">
            <v/>
          </cell>
          <cell r="W6746" t="str">
            <v/>
          </cell>
        </row>
        <row r="6747">
          <cell r="A6747" t="str">
            <v/>
          </cell>
          <cell r="W6747" t="str">
            <v/>
          </cell>
        </row>
        <row r="6748">
          <cell r="A6748" t="str">
            <v/>
          </cell>
          <cell r="W6748" t="str">
            <v/>
          </cell>
        </row>
        <row r="6749">
          <cell r="A6749" t="str">
            <v/>
          </cell>
          <cell r="W6749" t="str">
            <v/>
          </cell>
        </row>
        <row r="6750">
          <cell r="A6750" t="str">
            <v/>
          </cell>
          <cell r="W6750" t="str">
            <v/>
          </cell>
        </row>
        <row r="6751">
          <cell r="A6751" t="str">
            <v/>
          </cell>
          <cell r="W6751" t="str">
            <v/>
          </cell>
        </row>
        <row r="6752">
          <cell r="A6752" t="str">
            <v/>
          </cell>
          <cell r="W6752" t="str">
            <v/>
          </cell>
        </row>
        <row r="6753">
          <cell r="A6753" t="str">
            <v/>
          </cell>
          <cell r="W6753" t="str">
            <v/>
          </cell>
        </row>
        <row r="6754">
          <cell r="A6754" t="str">
            <v/>
          </cell>
          <cell r="W6754" t="str">
            <v/>
          </cell>
        </row>
        <row r="6755">
          <cell r="A6755" t="str">
            <v/>
          </cell>
          <cell r="W6755" t="str">
            <v/>
          </cell>
        </row>
        <row r="6756">
          <cell r="A6756" t="str">
            <v/>
          </cell>
          <cell r="W6756" t="str">
            <v/>
          </cell>
        </row>
        <row r="6757">
          <cell r="A6757" t="str">
            <v/>
          </cell>
          <cell r="W6757" t="str">
            <v/>
          </cell>
        </row>
        <row r="6758">
          <cell r="A6758" t="str">
            <v/>
          </cell>
          <cell r="W6758" t="str">
            <v/>
          </cell>
        </row>
        <row r="6759">
          <cell r="A6759" t="str">
            <v/>
          </cell>
          <cell r="W6759" t="str">
            <v/>
          </cell>
        </row>
        <row r="6760">
          <cell r="A6760" t="str">
            <v/>
          </cell>
          <cell r="W6760" t="str">
            <v/>
          </cell>
        </row>
        <row r="6761">
          <cell r="A6761" t="str">
            <v/>
          </cell>
          <cell r="W6761" t="str">
            <v/>
          </cell>
        </row>
        <row r="6762">
          <cell r="A6762" t="str">
            <v/>
          </cell>
          <cell r="W6762" t="str">
            <v/>
          </cell>
        </row>
        <row r="6763">
          <cell r="A6763" t="str">
            <v/>
          </cell>
          <cell r="W6763" t="str">
            <v/>
          </cell>
        </row>
        <row r="6764">
          <cell r="A6764" t="str">
            <v/>
          </cell>
          <cell r="W6764" t="str">
            <v/>
          </cell>
        </row>
        <row r="6765">
          <cell r="A6765" t="str">
            <v/>
          </cell>
          <cell r="W6765" t="str">
            <v/>
          </cell>
        </row>
        <row r="6766">
          <cell r="A6766" t="str">
            <v/>
          </cell>
          <cell r="W6766" t="str">
            <v/>
          </cell>
        </row>
        <row r="6767">
          <cell r="A6767" t="str">
            <v/>
          </cell>
          <cell r="W6767" t="str">
            <v/>
          </cell>
        </row>
        <row r="6768">
          <cell r="A6768" t="str">
            <v/>
          </cell>
          <cell r="W6768" t="str">
            <v/>
          </cell>
        </row>
        <row r="6769">
          <cell r="A6769" t="str">
            <v/>
          </cell>
          <cell r="W6769" t="str">
            <v/>
          </cell>
        </row>
        <row r="6770">
          <cell r="A6770" t="str">
            <v/>
          </cell>
          <cell r="W6770" t="str">
            <v/>
          </cell>
        </row>
        <row r="6771">
          <cell r="A6771" t="str">
            <v/>
          </cell>
          <cell r="W6771" t="str">
            <v/>
          </cell>
        </row>
        <row r="6772">
          <cell r="A6772" t="str">
            <v/>
          </cell>
          <cell r="W6772" t="str">
            <v/>
          </cell>
        </row>
        <row r="6773">
          <cell r="A6773" t="str">
            <v/>
          </cell>
          <cell r="W6773" t="str">
            <v/>
          </cell>
        </row>
        <row r="6774">
          <cell r="A6774" t="str">
            <v/>
          </cell>
          <cell r="W6774" t="str">
            <v/>
          </cell>
        </row>
        <row r="6775">
          <cell r="A6775" t="str">
            <v/>
          </cell>
          <cell r="W6775" t="str">
            <v/>
          </cell>
        </row>
        <row r="6776">
          <cell r="A6776" t="str">
            <v/>
          </cell>
          <cell r="W6776" t="str">
            <v/>
          </cell>
        </row>
        <row r="6777">
          <cell r="A6777" t="str">
            <v/>
          </cell>
          <cell r="W6777" t="str">
            <v/>
          </cell>
        </row>
        <row r="6778">
          <cell r="A6778" t="str">
            <v/>
          </cell>
          <cell r="W6778" t="str">
            <v/>
          </cell>
        </row>
        <row r="6779">
          <cell r="A6779" t="str">
            <v/>
          </cell>
          <cell r="W6779" t="str">
            <v/>
          </cell>
        </row>
        <row r="6780">
          <cell r="A6780" t="str">
            <v/>
          </cell>
          <cell r="W6780" t="str">
            <v/>
          </cell>
        </row>
        <row r="6781">
          <cell r="A6781" t="str">
            <v/>
          </cell>
          <cell r="W6781" t="str">
            <v/>
          </cell>
        </row>
        <row r="6782">
          <cell r="A6782" t="str">
            <v/>
          </cell>
          <cell r="W6782" t="str">
            <v/>
          </cell>
        </row>
        <row r="6783">
          <cell r="A6783" t="str">
            <v/>
          </cell>
          <cell r="W6783" t="str">
            <v/>
          </cell>
        </row>
        <row r="6784">
          <cell r="A6784" t="str">
            <v/>
          </cell>
          <cell r="W6784" t="str">
            <v/>
          </cell>
        </row>
        <row r="6785">
          <cell r="A6785" t="str">
            <v/>
          </cell>
          <cell r="W6785" t="str">
            <v/>
          </cell>
        </row>
        <row r="6786">
          <cell r="A6786" t="str">
            <v/>
          </cell>
          <cell r="W6786" t="str">
            <v/>
          </cell>
        </row>
        <row r="6787">
          <cell r="A6787" t="str">
            <v/>
          </cell>
          <cell r="W6787" t="str">
            <v/>
          </cell>
        </row>
        <row r="6788">
          <cell r="A6788" t="str">
            <v/>
          </cell>
          <cell r="W6788" t="str">
            <v/>
          </cell>
        </row>
        <row r="6789">
          <cell r="A6789" t="str">
            <v/>
          </cell>
          <cell r="W6789" t="str">
            <v/>
          </cell>
        </row>
        <row r="6790">
          <cell r="A6790" t="str">
            <v/>
          </cell>
          <cell r="W6790" t="str">
            <v/>
          </cell>
        </row>
        <row r="6791">
          <cell r="A6791" t="str">
            <v/>
          </cell>
          <cell r="W6791" t="str">
            <v/>
          </cell>
        </row>
        <row r="6792">
          <cell r="A6792" t="str">
            <v/>
          </cell>
          <cell r="W6792" t="str">
            <v/>
          </cell>
        </row>
        <row r="6793">
          <cell r="A6793" t="str">
            <v/>
          </cell>
          <cell r="W6793" t="str">
            <v/>
          </cell>
        </row>
        <row r="6794">
          <cell r="A6794" t="str">
            <v/>
          </cell>
          <cell r="W6794" t="str">
            <v/>
          </cell>
        </row>
        <row r="6795">
          <cell r="A6795" t="str">
            <v/>
          </cell>
          <cell r="W6795" t="str">
            <v/>
          </cell>
        </row>
        <row r="6796">
          <cell r="A6796" t="str">
            <v/>
          </cell>
          <cell r="W6796" t="str">
            <v/>
          </cell>
        </row>
        <row r="6797">
          <cell r="A6797" t="str">
            <v/>
          </cell>
          <cell r="W6797" t="str">
            <v/>
          </cell>
        </row>
        <row r="6798">
          <cell r="A6798" t="str">
            <v/>
          </cell>
          <cell r="W6798" t="str">
            <v/>
          </cell>
        </row>
        <row r="6799">
          <cell r="A6799" t="str">
            <v/>
          </cell>
          <cell r="W6799" t="str">
            <v/>
          </cell>
        </row>
        <row r="6800">
          <cell r="A6800" t="str">
            <v/>
          </cell>
          <cell r="W6800" t="str">
            <v/>
          </cell>
        </row>
        <row r="6801">
          <cell r="A6801" t="str">
            <v/>
          </cell>
          <cell r="W6801" t="str">
            <v/>
          </cell>
        </row>
        <row r="6802">
          <cell r="A6802" t="str">
            <v/>
          </cell>
          <cell r="W6802" t="str">
            <v/>
          </cell>
        </row>
        <row r="6803">
          <cell r="A6803" t="str">
            <v/>
          </cell>
          <cell r="W6803" t="str">
            <v/>
          </cell>
        </row>
        <row r="6804">
          <cell r="A6804" t="str">
            <v/>
          </cell>
          <cell r="W6804" t="str">
            <v/>
          </cell>
        </row>
        <row r="6805">
          <cell r="A6805" t="str">
            <v/>
          </cell>
          <cell r="W6805" t="str">
            <v/>
          </cell>
        </row>
        <row r="6806">
          <cell r="A6806" t="str">
            <v/>
          </cell>
          <cell r="W6806" t="str">
            <v/>
          </cell>
        </row>
        <row r="6807">
          <cell r="A6807" t="str">
            <v/>
          </cell>
          <cell r="W6807" t="str">
            <v/>
          </cell>
        </row>
        <row r="6808">
          <cell r="A6808" t="str">
            <v/>
          </cell>
          <cell r="W6808" t="str">
            <v/>
          </cell>
        </row>
        <row r="6809">
          <cell r="A6809" t="str">
            <v/>
          </cell>
          <cell r="W6809" t="str">
            <v/>
          </cell>
        </row>
        <row r="6810">
          <cell r="A6810" t="str">
            <v/>
          </cell>
          <cell r="W6810" t="str">
            <v/>
          </cell>
        </row>
        <row r="6811">
          <cell r="A6811" t="str">
            <v/>
          </cell>
          <cell r="W6811" t="str">
            <v/>
          </cell>
        </row>
        <row r="6812">
          <cell r="A6812" t="str">
            <v/>
          </cell>
          <cell r="W6812" t="str">
            <v/>
          </cell>
        </row>
        <row r="6813">
          <cell r="A6813" t="str">
            <v/>
          </cell>
          <cell r="W6813" t="str">
            <v/>
          </cell>
        </row>
        <row r="6814">
          <cell r="A6814" t="str">
            <v/>
          </cell>
          <cell r="W6814" t="str">
            <v/>
          </cell>
        </row>
        <row r="6815">
          <cell r="A6815" t="str">
            <v/>
          </cell>
          <cell r="W6815" t="str">
            <v/>
          </cell>
        </row>
        <row r="6816">
          <cell r="A6816" t="str">
            <v/>
          </cell>
          <cell r="W6816" t="str">
            <v/>
          </cell>
        </row>
        <row r="6817">
          <cell r="A6817" t="str">
            <v/>
          </cell>
          <cell r="W6817" t="str">
            <v/>
          </cell>
        </row>
        <row r="6818">
          <cell r="A6818" t="str">
            <v/>
          </cell>
          <cell r="W6818" t="str">
            <v/>
          </cell>
        </row>
        <row r="6819">
          <cell r="A6819" t="str">
            <v/>
          </cell>
          <cell r="W6819" t="str">
            <v/>
          </cell>
        </row>
        <row r="6820">
          <cell r="A6820" t="str">
            <v/>
          </cell>
          <cell r="W6820" t="str">
            <v/>
          </cell>
        </row>
        <row r="6821">
          <cell r="A6821" t="str">
            <v/>
          </cell>
          <cell r="W6821" t="str">
            <v/>
          </cell>
        </row>
        <row r="6822">
          <cell r="A6822" t="str">
            <v/>
          </cell>
          <cell r="W6822" t="str">
            <v/>
          </cell>
        </row>
        <row r="6823">
          <cell r="A6823" t="str">
            <v/>
          </cell>
          <cell r="W6823" t="str">
            <v/>
          </cell>
        </row>
        <row r="6824">
          <cell r="A6824" t="str">
            <v/>
          </cell>
          <cell r="W6824" t="str">
            <v/>
          </cell>
        </row>
        <row r="6825">
          <cell r="A6825" t="str">
            <v/>
          </cell>
          <cell r="W6825" t="str">
            <v/>
          </cell>
        </row>
        <row r="6826">
          <cell r="A6826" t="str">
            <v/>
          </cell>
          <cell r="W6826" t="str">
            <v/>
          </cell>
        </row>
        <row r="6827">
          <cell r="A6827" t="str">
            <v/>
          </cell>
          <cell r="W6827" t="str">
            <v/>
          </cell>
        </row>
        <row r="6828">
          <cell r="A6828" t="str">
            <v/>
          </cell>
          <cell r="W6828" t="str">
            <v/>
          </cell>
        </row>
        <row r="6829">
          <cell r="A6829" t="str">
            <v/>
          </cell>
          <cell r="W6829" t="str">
            <v/>
          </cell>
        </row>
        <row r="6830">
          <cell r="A6830" t="str">
            <v/>
          </cell>
          <cell r="W6830" t="str">
            <v/>
          </cell>
        </row>
        <row r="6831">
          <cell r="A6831" t="str">
            <v/>
          </cell>
          <cell r="W6831" t="str">
            <v/>
          </cell>
        </row>
        <row r="6832">
          <cell r="A6832" t="str">
            <v/>
          </cell>
          <cell r="W6832" t="str">
            <v/>
          </cell>
        </row>
        <row r="6833">
          <cell r="A6833" t="str">
            <v/>
          </cell>
          <cell r="W6833" t="str">
            <v/>
          </cell>
        </row>
        <row r="6834">
          <cell r="A6834" t="str">
            <v/>
          </cell>
          <cell r="W6834" t="str">
            <v/>
          </cell>
        </row>
        <row r="6835">
          <cell r="A6835" t="str">
            <v/>
          </cell>
          <cell r="W6835" t="str">
            <v/>
          </cell>
        </row>
        <row r="6836">
          <cell r="A6836" t="str">
            <v/>
          </cell>
          <cell r="W6836" t="str">
            <v/>
          </cell>
        </row>
        <row r="6837">
          <cell r="A6837" t="str">
            <v/>
          </cell>
          <cell r="W6837" t="str">
            <v/>
          </cell>
        </row>
        <row r="6838">
          <cell r="A6838" t="str">
            <v/>
          </cell>
          <cell r="W6838" t="str">
            <v/>
          </cell>
        </row>
        <row r="6839">
          <cell r="A6839" t="str">
            <v/>
          </cell>
          <cell r="W6839" t="str">
            <v/>
          </cell>
        </row>
        <row r="6840">
          <cell r="A6840" t="str">
            <v/>
          </cell>
          <cell r="W6840" t="str">
            <v/>
          </cell>
        </row>
        <row r="6841">
          <cell r="A6841" t="str">
            <v/>
          </cell>
          <cell r="W6841" t="str">
            <v/>
          </cell>
        </row>
        <row r="6842">
          <cell r="A6842" t="str">
            <v/>
          </cell>
          <cell r="W6842" t="str">
            <v/>
          </cell>
        </row>
        <row r="6843">
          <cell r="A6843" t="str">
            <v/>
          </cell>
          <cell r="W6843" t="str">
            <v/>
          </cell>
        </row>
        <row r="6844">
          <cell r="A6844" t="str">
            <v/>
          </cell>
          <cell r="W6844" t="str">
            <v/>
          </cell>
        </row>
        <row r="6845">
          <cell r="A6845" t="str">
            <v/>
          </cell>
          <cell r="W6845" t="str">
            <v/>
          </cell>
        </row>
        <row r="6846">
          <cell r="A6846" t="str">
            <v/>
          </cell>
          <cell r="W6846" t="str">
            <v/>
          </cell>
        </row>
        <row r="6847">
          <cell r="A6847" t="str">
            <v/>
          </cell>
          <cell r="W6847" t="str">
            <v/>
          </cell>
        </row>
        <row r="6848">
          <cell r="A6848" t="str">
            <v/>
          </cell>
          <cell r="W6848" t="str">
            <v/>
          </cell>
        </row>
        <row r="6849">
          <cell r="A6849" t="str">
            <v/>
          </cell>
          <cell r="W6849" t="str">
            <v/>
          </cell>
        </row>
        <row r="6850">
          <cell r="A6850" t="str">
            <v/>
          </cell>
          <cell r="W6850" t="str">
            <v/>
          </cell>
        </row>
        <row r="6851">
          <cell r="A6851" t="str">
            <v/>
          </cell>
          <cell r="W6851" t="str">
            <v/>
          </cell>
        </row>
        <row r="6852">
          <cell r="A6852" t="str">
            <v/>
          </cell>
          <cell r="W6852" t="str">
            <v/>
          </cell>
        </row>
        <row r="6853">
          <cell r="A6853" t="str">
            <v/>
          </cell>
          <cell r="W6853" t="str">
            <v/>
          </cell>
        </row>
        <row r="6854">
          <cell r="A6854" t="str">
            <v/>
          </cell>
          <cell r="W6854" t="str">
            <v/>
          </cell>
        </row>
        <row r="6855">
          <cell r="A6855" t="str">
            <v/>
          </cell>
          <cell r="W6855" t="str">
            <v/>
          </cell>
        </row>
        <row r="6856">
          <cell r="A6856" t="str">
            <v/>
          </cell>
          <cell r="W6856" t="str">
            <v/>
          </cell>
        </row>
        <row r="6857">
          <cell r="A6857" t="str">
            <v/>
          </cell>
          <cell r="W6857" t="str">
            <v/>
          </cell>
        </row>
        <row r="6858">
          <cell r="A6858" t="str">
            <v/>
          </cell>
          <cell r="W6858" t="str">
            <v/>
          </cell>
        </row>
        <row r="6859">
          <cell r="A6859" t="str">
            <v/>
          </cell>
          <cell r="W6859" t="str">
            <v/>
          </cell>
        </row>
        <row r="6860">
          <cell r="A6860" t="str">
            <v/>
          </cell>
          <cell r="W6860" t="str">
            <v/>
          </cell>
        </row>
        <row r="6861">
          <cell r="A6861" t="str">
            <v/>
          </cell>
          <cell r="W6861" t="str">
            <v/>
          </cell>
        </row>
        <row r="6862">
          <cell r="A6862" t="str">
            <v/>
          </cell>
          <cell r="W6862" t="str">
            <v/>
          </cell>
        </row>
        <row r="6863">
          <cell r="A6863" t="str">
            <v/>
          </cell>
          <cell r="W6863" t="str">
            <v/>
          </cell>
        </row>
        <row r="6864">
          <cell r="A6864" t="str">
            <v/>
          </cell>
          <cell r="W6864" t="str">
            <v/>
          </cell>
        </row>
        <row r="6865">
          <cell r="A6865" t="str">
            <v/>
          </cell>
          <cell r="W6865" t="str">
            <v/>
          </cell>
        </row>
        <row r="6866">
          <cell r="A6866" t="str">
            <v/>
          </cell>
          <cell r="W6866" t="str">
            <v/>
          </cell>
        </row>
        <row r="6867">
          <cell r="A6867" t="str">
            <v/>
          </cell>
          <cell r="W6867" t="str">
            <v/>
          </cell>
        </row>
        <row r="6868">
          <cell r="A6868" t="str">
            <v/>
          </cell>
          <cell r="W6868" t="str">
            <v/>
          </cell>
        </row>
        <row r="6869">
          <cell r="A6869" t="str">
            <v/>
          </cell>
          <cell r="W6869" t="str">
            <v/>
          </cell>
        </row>
        <row r="6870">
          <cell r="A6870" t="str">
            <v/>
          </cell>
          <cell r="W6870" t="str">
            <v/>
          </cell>
        </row>
        <row r="6871">
          <cell r="A6871" t="str">
            <v/>
          </cell>
          <cell r="W6871" t="str">
            <v/>
          </cell>
        </row>
        <row r="6872">
          <cell r="A6872" t="str">
            <v/>
          </cell>
          <cell r="W6872" t="str">
            <v/>
          </cell>
        </row>
        <row r="6873">
          <cell r="A6873" t="str">
            <v/>
          </cell>
          <cell r="W6873" t="str">
            <v/>
          </cell>
        </row>
        <row r="6874">
          <cell r="A6874" t="str">
            <v/>
          </cell>
          <cell r="W6874" t="str">
            <v/>
          </cell>
        </row>
        <row r="6875">
          <cell r="A6875" t="str">
            <v/>
          </cell>
          <cell r="W6875" t="str">
            <v/>
          </cell>
        </row>
        <row r="6876">
          <cell r="A6876" t="str">
            <v/>
          </cell>
          <cell r="W6876" t="str">
            <v/>
          </cell>
        </row>
        <row r="6877">
          <cell r="A6877" t="str">
            <v/>
          </cell>
          <cell r="W6877" t="str">
            <v/>
          </cell>
        </row>
        <row r="6878">
          <cell r="A6878" t="str">
            <v/>
          </cell>
          <cell r="W6878" t="str">
            <v/>
          </cell>
        </row>
        <row r="6879">
          <cell r="A6879" t="str">
            <v/>
          </cell>
          <cell r="W6879" t="str">
            <v/>
          </cell>
        </row>
        <row r="6880">
          <cell r="A6880" t="str">
            <v/>
          </cell>
          <cell r="W6880" t="str">
            <v/>
          </cell>
        </row>
        <row r="6881">
          <cell r="A6881" t="str">
            <v/>
          </cell>
          <cell r="W6881" t="str">
            <v/>
          </cell>
        </row>
        <row r="6882">
          <cell r="A6882" t="str">
            <v/>
          </cell>
          <cell r="W6882" t="str">
            <v/>
          </cell>
        </row>
        <row r="6883">
          <cell r="A6883" t="str">
            <v/>
          </cell>
          <cell r="W6883" t="str">
            <v/>
          </cell>
        </row>
        <row r="6884">
          <cell r="A6884" t="str">
            <v/>
          </cell>
          <cell r="W6884" t="str">
            <v/>
          </cell>
        </row>
        <row r="6885">
          <cell r="A6885" t="str">
            <v/>
          </cell>
          <cell r="W6885" t="str">
            <v/>
          </cell>
        </row>
        <row r="6886">
          <cell r="A6886" t="str">
            <v/>
          </cell>
          <cell r="W6886" t="str">
            <v/>
          </cell>
        </row>
        <row r="6887">
          <cell r="A6887" t="str">
            <v/>
          </cell>
          <cell r="W6887" t="str">
            <v/>
          </cell>
        </row>
        <row r="6888">
          <cell r="A6888" t="str">
            <v/>
          </cell>
          <cell r="W6888" t="str">
            <v/>
          </cell>
        </row>
        <row r="6889">
          <cell r="A6889" t="str">
            <v/>
          </cell>
          <cell r="W6889" t="str">
            <v/>
          </cell>
        </row>
        <row r="6890">
          <cell r="A6890" t="str">
            <v/>
          </cell>
          <cell r="W6890" t="str">
            <v/>
          </cell>
        </row>
        <row r="6891">
          <cell r="A6891" t="str">
            <v/>
          </cell>
          <cell r="W6891" t="str">
            <v/>
          </cell>
        </row>
        <row r="6892">
          <cell r="A6892" t="str">
            <v/>
          </cell>
          <cell r="W6892" t="str">
            <v/>
          </cell>
        </row>
        <row r="6893">
          <cell r="A6893" t="str">
            <v/>
          </cell>
          <cell r="W6893" t="str">
            <v/>
          </cell>
        </row>
        <row r="6894">
          <cell r="A6894" t="str">
            <v/>
          </cell>
          <cell r="W6894" t="str">
            <v/>
          </cell>
        </row>
        <row r="6895">
          <cell r="A6895" t="str">
            <v/>
          </cell>
          <cell r="W6895" t="str">
            <v/>
          </cell>
        </row>
        <row r="6896">
          <cell r="A6896" t="str">
            <v/>
          </cell>
          <cell r="W6896" t="str">
            <v/>
          </cell>
        </row>
        <row r="6897">
          <cell r="A6897" t="str">
            <v/>
          </cell>
          <cell r="W6897" t="str">
            <v/>
          </cell>
        </row>
        <row r="6898">
          <cell r="A6898" t="str">
            <v/>
          </cell>
          <cell r="W6898" t="str">
            <v/>
          </cell>
        </row>
        <row r="6899">
          <cell r="A6899" t="str">
            <v/>
          </cell>
          <cell r="W6899" t="str">
            <v/>
          </cell>
        </row>
        <row r="6900">
          <cell r="A6900" t="str">
            <v/>
          </cell>
          <cell r="W6900" t="str">
            <v/>
          </cell>
        </row>
        <row r="6901">
          <cell r="A6901" t="str">
            <v/>
          </cell>
          <cell r="W6901" t="str">
            <v/>
          </cell>
        </row>
        <row r="6902">
          <cell r="A6902" t="str">
            <v/>
          </cell>
          <cell r="W6902" t="str">
            <v/>
          </cell>
        </row>
        <row r="6903">
          <cell r="A6903" t="str">
            <v/>
          </cell>
          <cell r="W6903" t="str">
            <v/>
          </cell>
        </row>
        <row r="6904">
          <cell r="A6904" t="str">
            <v/>
          </cell>
          <cell r="W6904" t="str">
            <v/>
          </cell>
        </row>
        <row r="6905">
          <cell r="A6905" t="str">
            <v/>
          </cell>
          <cell r="W6905" t="str">
            <v/>
          </cell>
        </row>
        <row r="6906">
          <cell r="A6906" t="str">
            <v/>
          </cell>
          <cell r="W6906" t="str">
            <v/>
          </cell>
        </row>
        <row r="6907">
          <cell r="A6907" t="str">
            <v/>
          </cell>
          <cell r="W6907" t="str">
            <v/>
          </cell>
        </row>
        <row r="6908">
          <cell r="A6908" t="str">
            <v/>
          </cell>
          <cell r="W6908" t="str">
            <v/>
          </cell>
        </row>
        <row r="6909">
          <cell r="A6909" t="str">
            <v/>
          </cell>
          <cell r="W6909" t="str">
            <v/>
          </cell>
        </row>
        <row r="6910">
          <cell r="A6910" t="str">
            <v/>
          </cell>
          <cell r="W6910" t="str">
            <v/>
          </cell>
        </row>
        <row r="6911">
          <cell r="A6911" t="str">
            <v/>
          </cell>
          <cell r="W6911" t="str">
            <v/>
          </cell>
        </row>
        <row r="6912">
          <cell r="A6912" t="str">
            <v/>
          </cell>
          <cell r="W6912" t="str">
            <v/>
          </cell>
        </row>
        <row r="6913">
          <cell r="A6913" t="str">
            <v/>
          </cell>
          <cell r="W6913" t="str">
            <v/>
          </cell>
        </row>
        <row r="6914">
          <cell r="A6914" t="str">
            <v/>
          </cell>
          <cell r="W6914" t="str">
            <v/>
          </cell>
        </row>
        <row r="6915">
          <cell r="A6915" t="str">
            <v/>
          </cell>
          <cell r="W6915" t="str">
            <v/>
          </cell>
        </row>
        <row r="6916">
          <cell r="A6916" t="str">
            <v/>
          </cell>
          <cell r="W6916" t="str">
            <v/>
          </cell>
        </row>
        <row r="6917">
          <cell r="A6917" t="str">
            <v/>
          </cell>
          <cell r="W6917" t="str">
            <v/>
          </cell>
        </row>
        <row r="6918">
          <cell r="A6918" t="str">
            <v/>
          </cell>
          <cell r="W6918" t="str">
            <v/>
          </cell>
        </row>
        <row r="6919">
          <cell r="A6919" t="str">
            <v/>
          </cell>
          <cell r="W6919" t="str">
            <v/>
          </cell>
        </row>
        <row r="6920">
          <cell r="A6920" t="str">
            <v/>
          </cell>
          <cell r="W6920" t="str">
            <v/>
          </cell>
        </row>
        <row r="6921">
          <cell r="A6921" t="str">
            <v/>
          </cell>
          <cell r="W6921" t="str">
            <v/>
          </cell>
        </row>
        <row r="6922">
          <cell r="A6922" t="str">
            <v/>
          </cell>
          <cell r="W6922" t="str">
            <v/>
          </cell>
        </row>
        <row r="6923">
          <cell r="A6923" t="str">
            <v/>
          </cell>
          <cell r="W6923" t="str">
            <v/>
          </cell>
        </row>
        <row r="6924">
          <cell r="A6924" t="str">
            <v/>
          </cell>
          <cell r="W6924" t="str">
            <v/>
          </cell>
        </row>
        <row r="6925">
          <cell r="A6925" t="str">
            <v/>
          </cell>
          <cell r="W6925" t="str">
            <v/>
          </cell>
        </row>
        <row r="6926">
          <cell r="A6926" t="str">
            <v/>
          </cell>
          <cell r="W6926" t="str">
            <v/>
          </cell>
        </row>
        <row r="6927">
          <cell r="A6927" t="str">
            <v/>
          </cell>
          <cell r="W6927" t="str">
            <v/>
          </cell>
        </row>
        <row r="6928">
          <cell r="A6928" t="str">
            <v/>
          </cell>
          <cell r="W6928" t="str">
            <v/>
          </cell>
        </row>
        <row r="6929">
          <cell r="A6929" t="str">
            <v/>
          </cell>
          <cell r="W6929" t="str">
            <v/>
          </cell>
        </row>
        <row r="6930">
          <cell r="A6930" t="str">
            <v/>
          </cell>
          <cell r="W6930" t="str">
            <v/>
          </cell>
        </row>
        <row r="6931">
          <cell r="A6931" t="str">
            <v/>
          </cell>
          <cell r="W6931" t="str">
            <v/>
          </cell>
        </row>
        <row r="6932">
          <cell r="A6932" t="str">
            <v/>
          </cell>
          <cell r="W6932" t="str">
            <v/>
          </cell>
        </row>
        <row r="6933">
          <cell r="A6933" t="str">
            <v/>
          </cell>
          <cell r="W6933" t="str">
            <v/>
          </cell>
        </row>
        <row r="6934">
          <cell r="A6934" t="str">
            <v/>
          </cell>
          <cell r="W6934" t="str">
            <v/>
          </cell>
        </row>
        <row r="6935">
          <cell r="A6935" t="str">
            <v/>
          </cell>
          <cell r="W6935" t="str">
            <v/>
          </cell>
        </row>
        <row r="6936">
          <cell r="A6936" t="str">
            <v/>
          </cell>
          <cell r="W6936" t="str">
            <v/>
          </cell>
        </row>
        <row r="6937">
          <cell r="A6937" t="str">
            <v/>
          </cell>
          <cell r="W6937" t="str">
            <v/>
          </cell>
        </row>
        <row r="6938">
          <cell r="A6938" t="str">
            <v/>
          </cell>
          <cell r="W6938" t="str">
            <v/>
          </cell>
        </row>
        <row r="6939">
          <cell r="A6939" t="str">
            <v/>
          </cell>
          <cell r="W6939" t="str">
            <v/>
          </cell>
        </row>
        <row r="6940">
          <cell r="A6940" t="str">
            <v/>
          </cell>
          <cell r="W6940" t="str">
            <v/>
          </cell>
        </row>
        <row r="6941">
          <cell r="A6941" t="str">
            <v/>
          </cell>
          <cell r="W6941" t="str">
            <v/>
          </cell>
        </row>
        <row r="6942">
          <cell r="A6942" t="str">
            <v/>
          </cell>
          <cell r="W6942" t="str">
            <v/>
          </cell>
        </row>
        <row r="6943">
          <cell r="A6943" t="str">
            <v/>
          </cell>
          <cell r="W6943" t="str">
            <v/>
          </cell>
        </row>
        <row r="6944">
          <cell r="A6944" t="str">
            <v/>
          </cell>
          <cell r="W6944" t="str">
            <v/>
          </cell>
        </row>
        <row r="6945">
          <cell r="A6945" t="str">
            <v/>
          </cell>
          <cell r="W6945" t="str">
            <v/>
          </cell>
        </row>
        <row r="6946">
          <cell r="A6946" t="str">
            <v/>
          </cell>
          <cell r="W6946" t="str">
            <v/>
          </cell>
        </row>
        <row r="6947">
          <cell r="A6947" t="str">
            <v/>
          </cell>
          <cell r="W6947" t="str">
            <v/>
          </cell>
        </row>
        <row r="6948">
          <cell r="A6948" t="str">
            <v/>
          </cell>
          <cell r="W6948" t="str">
            <v/>
          </cell>
        </row>
        <row r="6949">
          <cell r="A6949" t="str">
            <v/>
          </cell>
          <cell r="W6949" t="str">
            <v/>
          </cell>
        </row>
        <row r="6950">
          <cell r="A6950" t="str">
            <v/>
          </cell>
          <cell r="W6950" t="str">
            <v/>
          </cell>
        </row>
        <row r="6951">
          <cell r="A6951" t="str">
            <v/>
          </cell>
          <cell r="W6951" t="str">
            <v/>
          </cell>
        </row>
        <row r="6952">
          <cell r="A6952" t="str">
            <v/>
          </cell>
          <cell r="W6952" t="str">
            <v/>
          </cell>
        </row>
        <row r="6953">
          <cell r="A6953" t="str">
            <v/>
          </cell>
          <cell r="W6953" t="str">
            <v/>
          </cell>
        </row>
        <row r="6954">
          <cell r="A6954" t="str">
            <v/>
          </cell>
          <cell r="W6954" t="str">
            <v/>
          </cell>
        </row>
        <row r="6955">
          <cell r="A6955" t="str">
            <v/>
          </cell>
          <cell r="W6955" t="str">
            <v/>
          </cell>
        </row>
        <row r="6956">
          <cell r="A6956" t="str">
            <v/>
          </cell>
          <cell r="W6956" t="str">
            <v/>
          </cell>
        </row>
        <row r="6957">
          <cell r="A6957" t="str">
            <v/>
          </cell>
          <cell r="W6957" t="str">
            <v/>
          </cell>
        </row>
        <row r="6958">
          <cell r="A6958" t="str">
            <v/>
          </cell>
          <cell r="W6958" t="str">
            <v/>
          </cell>
        </row>
        <row r="6959">
          <cell r="A6959" t="str">
            <v/>
          </cell>
          <cell r="W6959" t="str">
            <v/>
          </cell>
        </row>
        <row r="6960">
          <cell r="A6960" t="str">
            <v/>
          </cell>
          <cell r="W6960" t="str">
            <v/>
          </cell>
        </row>
        <row r="6961">
          <cell r="A6961" t="str">
            <v/>
          </cell>
          <cell r="W6961" t="str">
            <v/>
          </cell>
        </row>
        <row r="6962">
          <cell r="A6962" t="str">
            <v/>
          </cell>
          <cell r="W6962" t="str">
            <v/>
          </cell>
        </row>
        <row r="6963">
          <cell r="A6963" t="str">
            <v/>
          </cell>
          <cell r="W6963" t="str">
            <v/>
          </cell>
        </row>
        <row r="6964">
          <cell r="A6964" t="str">
            <v/>
          </cell>
          <cell r="W6964" t="str">
            <v/>
          </cell>
        </row>
        <row r="6965">
          <cell r="A6965" t="str">
            <v/>
          </cell>
          <cell r="W6965" t="str">
            <v/>
          </cell>
        </row>
        <row r="6966">
          <cell r="A6966" t="str">
            <v/>
          </cell>
          <cell r="W6966" t="str">
            <v/>
          </cell>
        </row>
        <row r="6967">
          <cell r="A6967" t="str">
            <v/>
          </cell>
          <cell r="W6967" t="str">
            <v/>
          </cell>
        </row>
        <row r="6968">
          <cell r="A6968" t="str">
            <v/>
          </cell>
          <cell r="W6968" t="str">
            <v/>
          </cell>
        </row>
        <row r="6969">
          <cell r="A6969" t="str">
            <v/>
          </cell>
          <cell r="W6969" t="str">
            <v/>
          </cell>
        </row>
        <row r="6970">
          <cell r="A6970" t="str">
            <v/>
          </cell>
          <cell r="W6970" t="str">
            <v/>
          </cell>
        </row>
        <row r="6971">
          <cell r="A6971" t="str">
            <v/>
          </cell>
          <cell r="W6971" t="str">
            <v/>
          </cell>
        </row>
        <row r="6972">
          <cell r="A6972" t="str">
            <v/>
          </cell>
          <cell r="W6972" t="str">
            <v/>
          </cell>
        </row>
        <row r="6973">
          <cell r="A6973" t="str">
            <v/>
          </cell>
          <cell r="W6973" t="str">
            <v/>
          </cell>
        </row>
        <row r="6974">
          <cell r="A6974" t="str">
            <v/>
          </cell>
          <cell r="W6974" t="str">
            <v/>
          </cell>
        </row>
        <row r="6975">
          <cell r="A6975" t="str">
            <v/>
          </cell>
          <cell r="W6975" t="str">
            <v/>
          </cell>
        </row>
        <row r="6976">
          <cell r="A6976" t="str">
            <v/>
          </cell>
          <cell r="W6976" t="str">
            <v/>
          </cell>
        </row>
        <row r="6977">
          <cell r="A6977" t="str">
            <v/>
          </cell>
          <cell r="W6977" t="str">
            <v/>
          </cell>
        </row>
        <row r="6978">
          <cell r="A6978" t="str">
            <v/>
          </cell>
          <cell r="W6978" t="str">
            <v/>
          </cell>
        </row>
        <row r="6979">
          <cell r="A6979" t="str">
            <v/>
          </cell>
          <cell r="W6979" t="str">
            <v/>
          </cell>
        </row>
        <row r="6980">
          <cell r="A6980" t="str">
            <v/>
          </cell>
          <cell r="W6980" t="str">
            <v/>
          </cell>
        </row>
        <row r="6981">
          <cell r="A6981" t="str">
            <v/>
          </cell>
          <cell r="W6981" t="str">
            <v/>
          </cell>
        </row>
        <row r="6982">
          <cell r="A6982" t="str">
            <v/>
          </cell>
          <cell r="W6982" t="str">
            <v/>
          </cell>
        </row>
        <row r="6983">
          <cell r="A6983" t="str">
            <v/>
          </cell>
          <cell r="W6983" t="str">
            <v/>
          </cell>
        </row>
        <row r="6984">
          <cell r="A6984" t="str">
            <v/>
          </cell>
          <cell r="W6984" t="str">
            <v/>
          </cell>
        </row>
        <row r="6985">
          <cell r="A6985" t="str">
            <v/>
          </cell>
          <cell r="W6985" t="str">
            <v/>
          </cell>
        </row>
        <row r="6986">
          <cell r="A6986" t="str">
            <v/>
          </cell>
          <cell r="W6986" t="str">
            <v/>
          </cell>
        </row>
        <row r="6987">
          <cell r="A6987" t="str">
            <v/>
          </cell>
          <cell r="W6987" t="str">
            <v/>
          </cell>
        </row>
        <row r="6988">
          <cell r="A6988" t="str">
            <v/>
          </cell>
          <cell r="W6988" t="str">
            <v/>
          </cell>
        </row>
        <row r="6989">
          <cell r="A6989" t="str">
            <v/>
          </cell>
          <cell r="W6989" t="str">
            <v/>
          </cell>
        </row>
        <row r="6990">
          <cell r="A6990" t="str">
            <v/>
          </cell>
          <cell r="W6990" t="str">
            <v/>
          </cell>
        </row>
        <row r="6991">
          <cell r="A6991" t="str">
            <v/>
          </cell>
          <cell r="W6991" t="str">
            <v/>
          </cell>
        </row>
        <row r="6992">
          <cell r="A6992" t="str">
            <v/>
          </cell>
          <cell r="W6992" t="str">
            <v/>
          </cell>
        </row>
        <row r="6993">
          <cell r="A6993" t="str">
            <v/>
          </cell>
          <cell r="W6993" t="str">
            <v/>
          </cell>
        </row>
        <row r="6994">
          <cell r="A6994" t="str">
            <v/>
          </cell>
          <cell r="W6994" t="str">
            <v/>
          </cell>
        </row>
        <row r="6995">
          <cell r="A6995" t="str">
            <v/>
          </cell>
          <cell r="W6995" t="str">
            <v/>
          </cell>
        </row>
        <row r="6996">
          <cell r="A6996" t="str">
            <v/>
          </cell>
          <cell r="W6996" t="str">
            <v/>
          </cell>
        </row>
        <row r="6997">
          <cell r="A6997" t="str">
            <v/>
          </cell>
          <cell r="W6997" t="str">
            <v/>
          </cell>
        </row>
        <row r="6998">
          <cell r="A6998" t="str">
            <v/>
          </cell>
          <cell r="W6998" t="str">
            <v/>
          </cell>
        </row>
        <row r="6999">
          <cell r="A6999" t="str">
            <v/>
          </cell>
          <cell r="W6999" t="str">
            <v/>
          </cell>
        </row>
        <row r="7000">
          <cell r="A7000" t="str">
            <v/>
          </cell>
          <cell r="W7000" t="str">
            <v/>
          </cell>
        </row>
        <row r="7001">
          <cell r="A7001" t="str">
            <v/>
          </cell>
          <cell r="W7001" t="str">
            <v/>
          </cell>
        </row>
        <row r="7002">
          <cell r="A7002" t="str">
            <v/>
          </cell>
          <cell r="W7002" t="str">
            <v/>
          </cell>
        </row>
        <row r="7003">
          <cell r="A7003" t="str">
            <v/>
          </cell>
          <cell r="W7003" t="str">
            <v/>
          </cell>
        </row>
        <row r="7004">
          <cell r="A7004" t="str">
            <v/>
          </cell>
          <cell r="W7004" t="str">
            <v/>
          </cell>
        </row>
        <row r="7005">
          <cell r="A7005" t="str">
            <v/>
          </cell>
          <cell r="W7005" t="str">
            <v/>
          </cell>
        </row>
        <row r="7006">
          <cell r="A7006" t="str">
            <v/>
          </cell>
          <cell r="W7006" t="str">
            <v/>
          </cell>
        </row>
        <row r="7007">
          <cell r="A7007" t="str">
            <v/>
          </cell>
          <cell r="W7007" t="str">
            <v/>
          </cell>
        </row>
        <row r="7008">
          <cell r="A7008" t="str">
            <v/>
          </cell>
          <cell r="W7008" t="str">
            <v/>
          </cell>
        </row>
        <row r="7009">
          <cell r="A7009" t="str">
            <v/>
          </cell>
          <cell r="W7009" t="str">
            <v/>
          </cell>
        </row>
        <row r="7010">
          <cell r="A7010" t="str">
            <v/>
          </cell>
          <cell r="W7010" t="str">
            <v/>
          </cell>
        </row>
        <row r="7011">
          <cell r="A7011" t="str">
            <v/>
          </cell>
          <cell r="W7011" t="str">
            <v/>
          </cell>
        </row>
        <row r="7012">
          <cell r="A7012" t="str">
            <v/>
          </cell>
          <cell r="W7012" t="str">
            <v/>
          </cell>
        </row>
        <row r="7013">
          <cell r="A7013" t="str">
            <v/>
          </cell>
          <cell r="W7013" t="str">
            <v/>
          </cell>
        </row>
        <row r="7014">
          <cell r="A7014" t="str">
            <v/>
          </cell>
          <cell r="W7014" t="str">
            <v/>
          </cell>
        </row>
        <row r="7015">
          <cell r="A7015" t="str">
            <v/>
          </cell>
          <cell r="W7015" t="str">
            <v/>
          </cell>
        </row>
        <row r="7016">
          <cell r="A7016" t="str">
            <v/>
          </cell>
          <cell r="W7016" t="str">
            <v/>
          </cell>
        </row>
        <row r="7017">
          <cell r="A7017" t="str">
            <v/>
          </cell>
          <cell r="W7017" t="str">
            <v/>
          </cell>
        </row>
        <row r="7018">
          <cell r="A7018" t="str">
            <v/>
          </cell>
          <cell r="W7018" t="str">
            <v/>
          </cell>
        </row>
        <row r="7019">
          <cell r="A7019" t="str">
            <v/>
          </cell>
          <cell r="W7019" t="str">
            <v/>
          </cell>
        </row>
        <row r="7020">
          <cell r="A7020" t="str">
            <v/>
          </cell>
          <cell r="W7020" t="str">
            <v/>
          </cell>
        </row>
        <row r="7021">
          <cell r="A7021" t="str">
            <v/>
          </cell>
          <cell r="W7021" t="str">
            <v/>
          </cell>
        </row>
        <row r="7022">
          <cell r="A7022" t="str">
            <v/>
          </cell>
          <cell r="W7022" t="str">
            <v/>
          </cell>
        </row>
        <row r="7023">
          <cell r="A7023" t="str">
            <v/>
          </cell>
          <cell r="W7023" t="str">
            <v/>
          </cell>
        </row>
        <row r="7024">
          <cell r="A7024" t="str">
            <v/>
          </cell>
          <cell r="W7024" t="str">
            <v/>
          </cell>
        </row>
        <row r="7025">
          <cell r="A7025" t="str">
            <v/>
          </cell>
          <cell r="W7025" t="str">
            <v/>
          </cell>
        </row>
        <row r="7026">
          <cell r="A7026" t="str">
            <v/>
          </cell>
          <cell r="W7026" t="str">
            <v/>
          </cell>
        </row>
        <row r="7027">
          <cell r="A7027" t="str">
            <v/>
          </cell>
          <cell r="W7027" t="str">
            <v/>
          </cell>
        </row>
        <row r="7028">
          <cell r="A7028" t="str">
            <v/>
          </cell>
          <cell r="W7028" t="str">
            <v/>
          </cell>
        </row>
        <row r="7029">
          <cell r="A7029" t="str">
            <v/>
          </cell>
          <cell r="W7029" t="str">
            <v/>
          </cell>
        </row>
        <row r="7030">
          <cell r="A7030" t="str">
            <v/>
          </cell>
          <cell r="W7030" t="str">
            <v/>
          </cell>
        </row>
        <row r="7031">
          <cell r="A7031" t="str">
            <v/>
          </cell>
          <cell r="W7031" t="str">
            <v/>
          </cell>
        </row>
        <row r="7032">
          <cell r="A7032" t="str">
            <v/>
          </cell>
          <cell r="W7032" t="str">
            <v/>
          </cell>
        </row>
        <row r="7033">
          <cell r="A7033" t="str">
            <v/>
          </cell>
          <cell r="W7033" t="str">
            <v/>
          </cell>
        </row>
        <row r="7034">
          <cell r="A7034" t="str">
            <v/>
          </cell>
          <cell r="W7034" t="str">
            <v/>
          </cell>
        </row>
        <row r="7035">
          <cell r="A7035" t="str">
            <v/>
          </cell>
          <cell r="W7035" t="str">
            <v/>
          </cell>
        </row>
        <row r="7036">
          <cell r="A7036" t="str">
            <v/>
          </cell>
          <cell r="W7036" t="str">
            <v/>
          </cell>
        </row>
        <row r="7037">
          <cell r="A7037" t="str">
            <v/>
          </cell>
          <cell r="W7037" t="str">
            <v/>
          </cell>
        </row>
        <row r="7038">
          <cell r="A7038" t="str">
            <v/>
          </cell>
          <cell r="W7038" t="str">
            <v/>
          </cell>
        </row>
        <row r="7039">
          <cell r="A7039" t="str">
            <v/>
          </cell>
          <cell r="W7039" t="str">
            <v/>
          </cell>
        </row>
        <row r="7040">
          <cell r="A7040" t="str">
            <v/>
          </cell>
          <cell r="W7040" t="str">
            <v/>
          </cell>
        </row>
        <row r="7041">
          <cell r="A7041" t="str">
            <v/>
          </cell>
          <cell r="W7041" t="str">
            <v/>
          </cell>
        </row>
        <row r="7042">
          <cell r="A7042" t="str">
            <v/>
          </cell>
          <cell r="W7042" t="str">
            <v/>
          </cell>
        </row>
        <row r="7043">
          <cell r="A7043" t="str">
            <v/>
          </cell>
          <cell r="W7043" t="str">
            <v/>
          </cell>
        </row>
        <row r="7044">
          <cell r="A7044" t="str">
            <v/>
          </cell>
          <cell r="W7044" t="str">
            <v/>
          </cell>
        </row>
        <row r="7045">
          <cell r="A7045" t="str">
            <v/>
          </cell>
          <cell r="W7045" t="str">
            <v/>
          </cell>
        </row>
        <row r="7046">
          <cell r="A7046" t="str">
            <v/>
          </cell>
          <cell r="W7046" t="str">
            <v/>
          </cell>
        </row>
        <row r="7047">
          <cell r="A7047" t="str">
            <v/>
          </cell>
          <cell r="W7047" t="str">
            <v/>
          </cell>
        </row>
        <row r="7048">
          <cell r="A7048" t="str">
            <v/>
          </cell>
          <cell r="W7048" t="str">
            <v/>
          </cell>
        </row>
        <row r="7049">
          <cell r="A7049" t="str">
            <v/>
          </cell>
          <cell r="W7049" t="str">
            <v/>
          </cell>
        </row>
        <row r="7050">
          <cell r="A7050" t="str">
            <v/>
          </cell>
          <cell r="W7050" t="str">
            <v/>
          </cell>
        </row>
        <row r="7051">
          <cell r="A7051" t="str">
            <v/>
          </cell>
          <cell r="W7051" t="str">
            <v/>
          </cell>
        </row>
        <row r="7052">
          <cell r="A7052" t="str">
            <v/>
          </cell>
          <cell r="W7052" t="str">
            <v/>
          </cell>
        </row>
        <row r="7053">
          <cell r="A7053" t="str">
            <v/>
          </cell>
          <cell r="W7053" t="str">
            <v/>
          </cell>
        </row>
        <row r="7054">
          <cell r="A7054" t="str">
            <v/>
          </cell>
          <cell r="W7054" t="str">
            <v/>
          </cell>
        </row>
        <row r="7055">
          <cell r="A7055" t="str">
            <v/>
          </cell>
          <cell r="W7055" t="str">
            <v/>
          </cell>
        </row>
        <row r="7056">
          <cell r="A7056" t="str">
            <v/>
          </cell>
          <cell r="W7056" t="str">
            <v/>
          </cell>
        </row>
        <row r="7057">
          <cell r="A7057" t="str">
            <v/>
          </cell>
          <cell r="W7057" t="str">
            <v/>
          </cell>
        </row>
        <row r="7058">
          <cell r="A7058" t="str">
            <v/>
          </cell>
          <cell r="W7058" t="str">
            <v/>
          </cell>
        </row>
        <row r="7059">
          <cell r="A7059" t="str">
            <v/>
          </cell>
          <cell r="W7059" t="str">
            <v/>
          </cell>
        </row>
        <row r="7060">
          <cell r="A7060" t="str">
            <v/>
          </cell>
          <cell r="W7060" t="str">
            <v/>
          </cell>
        </row>
        <row r="7061">
          <cell r="A7061" t="str">
            <v/>
          </cell>
          <cell r="W7061" t="str">
            <v/>
          </cell>
        </row>
        <row r="7062">
          <cell r="A7062" t="str">
            <v/>
          </cell>
          <cell r="W7062" t="str">
            <v/>
          </cell>
        </row>
        <row r="7063">
          <cell r="A7063" t="str">
            <v/>
          </cell>
          <cell r="W7063" t="str">
            <v/>
          </cell>
        </row>
        <row r="7064">
          <cell r="A7064" t="str">
            <v/>
          </cell>
          <cell r="W7064" t="str">
            <v/>
          </cell>
        </row>
        <row r="7065">
          <cell r="A7065" t="str">
            <v/>
          </cell>
          <cell r="W7065" t="str">
            <v/>
          </cell>
        </row>
        <row r="7066">
          <cell r="A7066" t="str">
            <v/>
          </cell>
          <cell r="W7066" t="str">
            <v/>
          </cell>
        </row>
        <row r="7067">
          <cell r="A7067" t="str">
            <v/>
          </cell>
          <cell r="W7067" t="str">
            <v/>
          </cell>
        </row>
        <row r="7068">
          <cell r="A7068" t="str">
            <v/>
          </cell>
          <cell r="W7068" t="str">
            <v/>
          </cell>
        </row>
        <row r="7069">
          <cell r="A7069" t="str">
            <v/>
          </cell>
          <cell r="W7069" t="str">
            <v/>
          </cell>
        </row>
        <row r="7070">
          <cell r="A7070" t="str">
            <v/>
          </cell>
          <cell r="W7070" t="str">
            <v/>
          </cell>
        </row>
        <row r="7071">
          <cell r="A7071" t="str">
            <v/>
          </cell>
          <cell r="W7071" t="str">
            <v/>
          </cell>
        </row>
        <row r="7072">
          <cell r="A7072" t="str">
            <v/>
          </cell>
          <cell r="W7072" t="str">
            <v/>
          </cell>
        </row>
        <row r="7073">
          <cell r="A7073" t="str">
            <v/>
          </cell>
          <cell r="W7073" t="str">
            <v/>
          </cell>
        </row>
        <row r="7074">
          <cell r="A7074" t="str">
            <v/>
          </cell>
          <cell r="W7074" t="str">
            <v/>
          </cell>
        </row>
        <row r="7075">
          <cell r="A7075" t="str">
            <v/>
          </cell>
          <cell r="W7075" t="str">
            <v/>
          </cell>
        </row>
        <row r="7076">
          <cell r="A7076" t="str">
            <v/>
          </cell>
          <cell r="W7076" t="str">
            <v/>
          </cell>
        </row>
        <row r="7077">
          <cell r="A7077" t="str">
            <v/>
          </cell>
          <cell r="W7077" t="str">
            <v/>
          </cell>
        </row>
        <row r="7078">
          <cell r="A7078" t="str">
            <v/>
          </cell>
          <cell r="W7078" t="str">
            <v/>
          </cell>
        </row>
        <row r="7079">
          <cell r="A7079" t="str">
            <v/>
          </cell>
          <cell r="W7079" t="str">
            <v/>
          </cell>
        </row>
        <row r="7080">
          <cell r="A7080" t="str">
            <v/>
          </cell>
          <cell r="W7080" t="str">
            <v/>
          </cell>
        </row>
        <row r="7081">
          <cell r="A7081" t="str">
            <v/>
          </cell>
          <cell r="W7081" t="str">
            <v/>
          </cell>
        </row>
        <row r="7082">
          <cell r="A7082" t="str">
            <v/>
          </cell>
          <cell r="W7082" t="str">
            <v/>
          </cell>
        </row>
        <row r="7083">
          <cell r="A7083" t="str">
            <v/>
          </cell>
          <cell r="W7083" t="str">
            <v/>
          </cell>
        </row>
        <row r="7084">
          <cell r="A7084" t="str">
            <v/>
          </cell>
          <cell r="W7084" t="str">
            <v/>
          </cell>
        </row>
        <row r="7085">
          <cell r="A7085" t="str">
            <v/>
          </cell>
          <cell r="W7085" t="str">
            <v/>
          </cell>
        </row>
        <row r="7086">
          <cell r="A7086" t="str">
            <v/>
          </cell>
          <cell r="W7086" t="str">
            <v/>
          </cell>
        </row>
        <row r="7087">
          <cell r="A7087" t="str">
            <v/>
          </cell>
          <cell r="W7087" t="str">
            <v/>
          </cell>
        </row>
        <row r="7088">
          <cell r="A7088" t="str">
            <v/>
          </cell>
          <cell r="W7088" t="str">
            <v/>
          </cell>
        </row>
        <row r="7089">
          <cell r="A7089" t="str">
            <v/>
          </cell>
          <cell r="W7089" t="str">
            <v/>
          </cell>
        </row>
        <row r="7090">
          <cell r="A7090" t="str">
            <v/>
          </cell>
          <cell r="W7090" t="str">
            <v/>
          </cell>
        </row>
        <row r="7091">
          <cell r="A7091" t="str">
            <v/>
          </cell>
          <cell r="W7091" t="str">
            <v/>
          </cell>
        </row>
        <row r="7092">
          <cell r="A7092" t="str">
            <v/>
          </cell>
          <cell r="W7092" t="str">
            <v/>
          </cell>
        </row>
        <row r="7093">
          <cell r="A7093" t="str">
            <v/>
          </cell>
          <cell r="W7093" t="str">
            <v/>
          </cell>
        </row>
        <row r="7094">
          <cell r="A7094" t="str">
            <v/>
          </cell>
          <cell r="W7094" t="str">
            <v/>
          </cell>
        </row>
        <row r="7095">
          <cell r="A7095" t="str">
            <v/>
          </cell>
          <cell r="W7095" t="str">
            <v/>
          </cell>
        </row>
        <row r="7096">
          <cell r="A7096" t="str">
            <v/>
          </cell>
          <cell r="W7096" t="str">
            <v/>
          </cell>
        </row>
        <row r="7097">
          <cell r="A7097" t="str">
            <v/>
          </cell>
          <cell r="W7097" t="str">
            <v/>
          </cell>
        </row>
        <row r="7098">
          <cell r="A7098" t="str">
            <v/>
          </cell>
          <cell r="W7098" t="str">
            <v/>
          </cell>
        </row>
        <row r="7099">
          <cell r="A7099" t="str">
            <v/>
          </cell>
          <cell r="W7099" t="str">
            <v/>
          </cell>
        </row>
        <row r="7100">
          <cell r="A7100" t="str">
            <v/>
          </cell>
          <cell r="W7100" t="str">
            <v/>
          </cell>
        </row>
        <row r="7101">
          <cell r="A7101" t="str">
            <v/>
          </cell>
          <cell r="W7101" t="str">
            <v/>
          </cell>
        </row>
        <row r="7102">
          <cell r="A7102" t="str">
            <v/>
          </cell>
          <cell r="W7102" t="str">
            <v/>
          </cell>
        </row>
        <row r="7103">
          <cell r="A7103" t="str">
            <v/>
          </cell>
          <cell r="W7103" t="str">
            <v/>
          </cell>
        </row>
        <row r="7104">
          <cell r="A7104" t="str">
            <v/>
          </cell>
          <cell r="W7104" t="str">
            <v/>
          </cell>
        </row>
        <row r="7105">
          <cell r="A7105" t="str">
            <v/>
          </cell>
          <cell r="W7105" t="str">
            <v/>
          </cell>
        </row>
        <row r="7106">
          <cell r="A7106" t="str">
            <v/>
          </cell>
          <cell r="W7106" t="str">
            <v/>
          </cell>
        </row>
        <row r="7107">
          <cell r="A7107" t="str">
            <v/>
          </cell>
          <cell r="W7107" t="str">
            <v/>
          </cell>
        </row>
        <row r="7108">
          <cell r="A7108" t="str">
            <v/>
          </cell>
          <cell r="W7108" t="str">
            <v/>
          </cell>
        </row>
        <row r="7109">
          <cell r="A7109" t="str">
            <v/>
          </cell>
          <cell r="W7109" t="str">
            <v/>
          </cell>
        </row>
        <row r="7110">
          <cell r="A7110" t="str">
            <v/>
          </cell>
          <cell r="W7110" t="str">
            <v/>
          </cell>
        </row>
        <row r="7111">
          <cell r="A7111" t="str">
            <v/>
          </cell>
          <cell r="W7111" t="str">
            <v/>
          </cell>
        </row>
        <row r="7112">
          <cell r="A7112" t="str">
            <v/>
          </cell>
          <cell r="W7112" t="str">
            <v/>
          </cell>
        </row>
        <row r="7113">
          <cell r="A7113" t="str">
            <v/>
          </cell>
          <cell r="W7113" t="str">
            <v/>
          </cell>
        </row>
        <row r="7114">
          <cell r="A7114" t="str">
            <v/>
          </cell>
          <cell r="W7114" t="str">
            <v/>
          </cell>
        </row>
        <row r="7115">
          <cell r="A7115" t="str">
            <v/>
          </cell>
          <cell r="W7115" t="str">
            <v/>
          </cell>
        </row>
        <row r="7116">
          <cell r="A7116" t="str">
            <v/>
          </cell>
          <cell r="W7116" t="str">
            <v/>
          </cell>
        </row>
        <row r="7117">
          <cell r="A7117" t="str">
            <v/>
          </cell>
          <cell r="W7117" t="str">
            <v/>
          </cell>
        </row>
        <row r="7118">
          <cell r="A7118" t="str">
            <v/>
          </cell>
          <cell r="W7118" t="str">
            <v/>
          </cell>
        </row>
        <row r="7119">
          <cell r="A7119" t="str">
            <v/>
          </cell>
          <cell r="W7119" t="str">
            <v/>
          </cell>
        </row>
        <row r="7120">
          <cell r="A7120" t="str">
            <v/>
          </cell>
          <cell r="W7120" t="str">
            <v/>
          </cell>
        </row>
        <row r="7121">
          <cell r="A7121" t="str">
            <v/>
          </cell>
          <cell r="W7121" t="str">
            <v/>
          </cell>
        </row>
        <row r="7122">
          <cell r="A7122" t="str">
            <v/>
          </cell>
          <cell r="W7122" t="str">
            <v/>
          </cell>
        </row>
        <row r="7123">
          <cell r="A7123" t="str">
            <v/>
          </cell>
          <cell r="W7123" t="str">
            <v/>
          </cell>
        </row>
        <row r="7124">
          <cell r="A7124" t="str">
            <v/>
          </cell>
          <cell r="W7124" t="str">
            <v/>
          </cell>
        </row>
        <row r="7125">
          <cell r="A7125" t="str">
            <v/>
          </cell>
          <cell r="W7125" t="str">
            <v/>
          </cell>
        </row>
        <row r="7126">
          <cell r="A7126" t="str">
            <v/>
          </cell>
          <cell r="W7126" t="str">
            <v/>
          </cell>
        </row>
        <row r="7127">
          <cell r="A7127" t="str">
            <v/>
          </cell>
          <cell r="W7127" t="str">
            <v/>
          </cell>
        </row>
        <row r="7128">
          <cell r="A7128" t="str">
            <v/>
          </cell>
          <cell r="W7128" t="str">
            <v/>
          </cell>
        </row>
        <row r="7129">
          <cell r="A7129" t="str">
            <v/>
          </cell>
          <cell r="W7129" t="str">
            <v/>
          </cell>
        </row>
        <row r="7130">
          <cell r="A7130" t="str">
            <v/>
          </cell>
          <cell r="W7130" t="str">
            <v/>
          </cell>
        </row>
        <row r="7131">
          <cell r="A7131" t="str">
            <v/>
          </cell>
          <cell r="W7131" t="str">
            <v/>
          </cell>
        </row>
        <row r="7132">
          <cell r="A7132" t="str">
            <v/>
          </cell>
          <cell r="W7132" t="str">
            <v/>
          </cell>
        </row>
        <row r="7133">
          <cell r="A7133" t="str">
            <v/>
          </cell>
          <cell r="W7133" t="str">
            <v/>
          </cell>
        </row>
        <row r="7134">
          <cell r="A7134" t="str">
            <v/>
          </cell>
          <cell r="W7134" t="str">
            <v/>
          </cell>
        </row>
        <row r="7135">
          <cell r="A7135" t="str">
            <v/>
          </cell>
          <cell r="W7135" t="str">
            <v/>
          </cell>
        </row>
        <row r="7136">
          <cell r="A7136" t="str">
            <v/>
          </cell>
          <cell r="W7136" t="str">
            <v/>
          </cell>
        </row>
        <row r="7137">
          <cell r="A7137" t="str">
            <v/>
          </cell>
          <cell r="W7137" t="str">
            <v/>
          </cell>
        </row>
        <row r="7138">
          <cell r="A7138" t="str">
            <v/>
          </cell>
          <cell r="W7138" t="str">
            <v/>
          </cell>
        </row>
        <row r="7139">
          <cell r="A7139" t="str">
            <v/>
          </cell>
          <cell r="W7139" t="str">
            <v/>
          </cell>
        </row>
        <row r="7140">
          <cell r="A7140" t="str">
            <v/>
          </cell>
          <cell r="W7140" t="str">
            <v/>
          </cell>
        </row>
        <row r="7141">
          <cell r="A7141" t="str">
            <v/>
          </cell>
          <cell r="W7141" t="str">
            <v/>
          </cell>
        </row>
        <row r="7142">
          <cell r="A7142" t="str">
            <v/>
          </cell>
          <cell r="W7142" t="str">
            <v/>
          </cell>
        </row>
        <row r="7143">
          <cell r="A7143" t="str">
            <v/>
          </cell>
          <cell r="W7143" t="str">
            <v/>
          </cell>
        </row>
        <row r="7144">
          <cell r="A7144" t="str">
            <v/>
          </cell>
          <cell r="W7144" t="str">
            <v/>
          </cell>
        </row>
        <row r="7145">
          <cell r="A7145" t="str">
            <v/>
          </cell>
          <cell r="W7145" t="str">
            <v/>
          </cell>
        </row>
        <row r="7146">
          <cell r="A7146" t="str">
            <v/>
          </cell>
          <cell r="W7146" t="str">
            <v/>
          </cell>
        </row>
        <row r="7147">
          <cell r="A7147" t="str">
            <v/>
          </cell>
          <cell r="W7147" t="str">
            <v/>
          </cell>
        </row>
        <row r="7148">
          <cell r="A7148" t="str">
            <v/>
          </cell>
          <cell r="W7148" t="str">
            <v/>
          </cell>
        </row>
        <row r="7149">
          <cell r="A7149" t="str">
            <v/>
          </cell>
          <cell r="W7149" t="str">
            <v/>
          </cell>
        </row>
        <row r="7150">
          <cell r="A7150" t="str">
            <v/>
          </cell>
          <cell r="W7150" t="str">
            <v/>
          </cell>
        </row>
        <row r="7151">
          <cell r="A7151" t="str">
            <v/>
          </cell>
          <cell r="W7151" t="str">
            <v/>
          </cell>
        </row>
        <row r="7152">
          <cell r="A7152" t="str">
            <v/>
          </cell>
          <cell r="W7152" t="str">
            <v/>
          </cell>
        </row>
        <row r="7153">
          <cell r="A7153" t="str">
            <v/>
          </cell>
          <cell r="W7153" t="str">
            <v/>
          </cell>
        </row>
        <row r="7154">
          <cell r="A7154" t="str">
            <v/>
          </cell>
          <cell r="W7154" t="str">
            <v/>
          </cell>
        </row>
        <row r="7155">
          <cell r="A7155" t="str">
            <v/>
          </cell>
          <cell r="W7155" t="str">
            <v/>
          </cell>
        </row>
        <row r="7156">
          <cell r="A7156" t="str">
            <v/>
          </cell>
          <cell r="W7156" t="str">
            <v/>
          </cell>
        </row>
        <row r="7157">
          <cell r="A7157" t="str">
            <v/>
          </cell>
          <cell r="W7157" t="str">
            <v/>
          </cell>
        </row>
        <row r="7158">
          <cell r="A7158" t="str">
            <v/>
          </cell>
          <cell r="W7158" t="str">
            <v/>
          </cell>
        </row>
        <row r="7159">
          <cell r="A7159" t="str">
            <v/>
          </cell>
          <cell r="W7159" t="str">
            <v/>
          </cell>
        </row>
        <row r="7160">
          <cell r="A7160" t="str">
            <v/>
          </cell>
          <cell r="W7160" t="str">
            <v/>
          </cell>
        </row>
        <row r="7161">
          <cell r="A7161" t="str">
            <v/>
          </cell>
          <cell r="W7161" t="str">
            <v/>
          </cell>
        </row>
        <row r="7162">
          <cell r="A7162" t="str">
            <v/>
          </cell>
          <cell r="W7162" t="str">
            <v/>
          </cell>
        </row>
        <row r="7163">
          <cell r="A7163" t="str">
            <v/>
          </cell>
          <cell r="W7163" t="str">
            <v/>
          </cell>
        </row>
        <row r="7164">
          <cell r="A7164" t="str">
            <v/>
          </cell>
          <cell r="W7164" t="str">
            <v/>
          </cell>
        </row>
        <row r="7165">
          <cell r="A7165" t="str">
            <v/>
          </cell>
          <cell r="W7165" t="str">
            <v/>
          </cell>
        </row>
        <row r="7166">
          <cell r="A7166" t="str">
            <v/>
          </cell>
          <cell r="W7166" t="str">
            <v/>
          </cell>
        </row>
        <row r="7167">
          <cell r="A7167" t="str">
            <v/>
          </cell>
          <cell r="W7167" t="str">
            <v/>
          </cell>
        </row>
        <row r="7168">
          <cell r="A7168" t="str">
            <v/>
          </cell>
          <cell r="W7168" t="str">
            <v/>
          </cell>
        </row>
        <row r="7169">
          <cell r="A7169" t="str">
            <v/>
          </cell>
          <cell r="W7169" t="str">
            <v/>
          </cell>
        </row>
        <row r="7170">
          <cell r="A7170" t="str">
            <v/>
          </cell>
          <cell r="W7170" t="str">
            <v/>
          </cell>
        </row>
        <row r="7171">
          <cell r="A7171" t="str">
            <v/>
          </cell>
          <cell r="W7171" t="str">
            <v/>
          </cell>
        </row>
        <row r="7172">
          <cell r="A7172" t="str">
            <v/>
          </cell>
          <cell r="W7172" t="str">
            <v/>
          </cell>
        </row>
        <row r="7173">
          <cell r="A7173" t="str">
            <v/>
          </cell>
          <cell r="W7173" t="str">
            <v/>
          </cell>
        </row>
        <row r="7174">
          <cell r="A7174" t="str">
            <v/>
          </cell>
          <cell r="W7174" t="str">
            <v/>
          </cell>
        </row>
        <row r="7175">
          <cell r="A7175" t="str">
            <v/>
          </cell>
          <cell r="W7175" t="str">
            <v/>
          </cell>
        </row>
        <row r="7176">
          <cell r="A7176" t="str">
            <v/>
          </cell>
          <cell r="W7176" t="str">
            <v/>
          </cell>
        </row>
        <row r="7177">
          <cell r="A7177" t="str">
            <v/>
          </cell>
          <cell r="W7177" t="str">
            <v/>
          </cell>
        </row>
        <row r="7178">
          <cell r="A7178" t="str">
            <v/>
          </cell>
          <cell r="W7178" t="str">
            <v/>
          </cell>
        </row>
        <row r="7179">
          <cell r="A7179" t="str">
            <v/>
          </cell>
          <cell r="W7179" t="str">
            <v/>
          </cell>
        </row>
        <row r="7180">
          <cell r="A7180" t="str">
            <v/>
          </cell>
          <cell r="W7180" t="str">
            <v/>
          </cell>
        </row>
        <row r="7181">
          <cell r="A7181" t="str">
            <v/>
          </cell>
          <cell r="W7181" t="str">
            <v/>
          </cell>
        </row>
        <row r="7182">
          <cell r="A7182" t="str">
            <v/>
          </cell>
          <cell r="W7182" t="str">
            <v/>
          </cell>
        </row>
        <row r="7183">
          <cell r="A7183" t="str">
            <v/>
          </cell>
          <cell r="W7183" t="str">
            <v/>
          </cell>
        </row>
        <row r="7184">
          <cell r="A7184" t="str">
            <v/>
          </cell>
          <cell r="W7184" t="str">
            <v/>
          </cell>
        </row>
        <row r="7185">
          <cell r="A7185" t="str">
            <v/>
          </cell>
          <cell r="W7185" t="str">
            <v/>
          </cell>
        </row>
        <row r="7186">
          <cell r="A7186" t="str">
            <v/>
          </cell>
          <cell r="W7186" t="str">
            <v/>
          </cell>
        </row>
        <row r="7187">
          <cell r="A7187" t="str">
            <v/>
          </cell>
          <cell r="W7187" t="str">
            <v/>
          </cell>
        </row>
        <row r="7188">
          <cell r="A7188" t="str">
            <v/>
          </cell>
          <cell r="W7188" t="str">
            <v/>
          </cell>
        </row>
        <row r="7189">
          <cell r="A7189" t="str">
            <v/>
          </cell>
          <cell r="W7189" t="str">
            <v/>
          </cell>
        </row>
        <row r="7190">
          <cell r="A7190" t="str">
            <v/>
          </cell>
          <cell r="W7190" t="str">
            <v/>
          </cell>
        </row>
        <row r="7191">
          <cell r="A7191" t="str">
            <v/>
          </cell>
          <cell r="W7191" t="str">
            <v/>
          </cell>
        </row>
        <row r="7192">
          <cell r="A7192" t="str">
            <v/>
          </cell>
          <cell r="W7192" t="str">
            <v/>
          </cell>
        </row>
        <row r="7193">
          <cell r="A7193" t="str">
            <v/>
          </cell>
          <cell r="W7193" t="str">
            <v/>
          </cell>
        </row>
        <row r="7194">
          <cell r="A7194" t="str">
            <v/>
          </cell>
          <cell r="W7194" t="str">
            <v/>
          </cell>
        </row>
        <row r="7195">
          <cell r="A7195" t="str">
            <v/>
          </cell>
          <cell r="W7195" t="str">
            <v/>
          </cell>
        </row>
        <row r="7196">
          <cell r="A7196" t="str">
            <v/>
          </cell>
          <cell r="W7196" t="str">
            <v/>
          </cell>
        </row>
        <row r="7197">
          <cell r="A7197" t="str">
            <v/>
          </cell>
          <cell r="W7197" t="str">
            <v/>
          </cell>
        </row>
        <row r="7198">
          <cell r="A7198" t="str">
            <v/>
          </cell>
          <cell r="W7198" t="str">
            <v/>
          </cell>
        </row>
        <row r="7199">
          <cell r="A7199" t="str">
            <v/>
          </cell>
          <cell r="W7199" t="str">
            <v/>
          </cell>
        </row>
        <row r="7200">
          <cell r="A7200" t="str">
            <v/>
          </cell>
          <cell r="W7200" t="str">
            <v/>
          </cell>
        </row>
        <row r="7201">
          <cell r="A7201" t="str">
            <v/>
          </cell>
          <cell r="W7201" t="str">
            <v/>
          </cell>
        </row>
        <row r="7202">
          <cell r="A7202" t="str">
            <v/>
          </cell>
          <cell r="W7202" t="str">
            <v/>
          </cell>
        </row>
        <row r="7203">
          <cell r="A7203" t="str">
            <v/>
          </cell>
          <cell r="W7203" t="str">
            <v/>
          </cell>
        </row>
        <row r="7204">
          <cell r="A7204" t="str">
            <v/>
          </cell>
          <cell r="W7204" t="str">
            <v/>
          </cell>
        </row>
        <row r="7205">
          <cell r="A7205" t="str">
            <v/>
          </cell>
          <cell r="W7205" t="str">
            <v/>
          </cell>
        </row>
        <row r="7206">
          <cell r="A7206" t="str">
            <v/>
          </cell>
          <cell r="W7206" t="str">
            <v/>
          </cell>
        </row>
        <row r="7207">
          <cell r="A7207" t="str">
            <v/>
          </cell>
          <cell r="W7207" t="str">
            <v/>
          </cell>
        </row>
        <row r="7208">
          <cell r="A7208" t="str">
            <v/>
          </cell>
          <cell r="W7208" t="str">
            <v/>
          </cell>
        </row>
        <row r="7209">
          <cell r="A7209" t="str">
            <v/>
          </cell>
          <cell r="W7209" t="str">
            <v/>
          </cell>
        </row>
        <row r="7210">
          <cell r="A7210" t="str">
            <v/>
          </cell>
          <cell r="W7210" t="str">
            <v/>
          </cell>
        </row>
        <row r="7211">
          <cell r="A7211" t="str">
            <v/>
          </cell>
          <cell r="W7211" t="str">
            <v/>
          </cell>
        </row>
        <row r="7212">
          <cell r="A7212" t="str">
            <v/>
          </cell>
          <cell r="W7212" t="str">
            <v/>
          </cell>
        </row>
        <row r="7213">
          <cell r="A7213" t="str">
            <v/>
          </cell>
          <cell r="W7213" t="str">
            <v/>
          </cell>
        </row>
        <row r="7214">
          <cell r="A7214" t="str">
            <v/>
          </cell>
          <cell r="W7214" t="str">
            <v/>
          </cell>
        </row>
        <row r="7215">
          <cell r="A7215" t="str">
            <v/>
          </cell>
          <cell r="W7215" t="str">
            <v/>
          </cell>
        </row>
        <row r="7216">
          <cell r="A7216" t="str">
            <v/>
          </cell>
          <cell r="W7216" t="str">
            <v/>
          </cell>
        </row>
        <row r="7217">
          <cell r="A7217" t="str">
            <v/>
          </cell>
          <cell r="W7217" t="str">
            <v/>
          </cell>
        </row>
        <row r="7218">
          <cell r="A7218" t="str">
            <v/>
          </cell>
          <cell r="W7218" t="str">
            <v/>
          </cell>
        </row>
        <row r="7219">
          <cell r="A7219" t="str">
            <v/>
          </cell>
          <cell r="W7219" t="str">
            <v/>
          </cell>
        </row>
        <row r="7220">
          <cell r="A7220" t="str">
            <v/>
          </cell>
          <cell r="W7220" t="str">
            <v/>
          </cell>
        </row>
        <row r="7221">
          <cell r="A7221" t="str">
            <v/>
          </cell>
          <cell r="W7221" t="str">
            <v/>
          </cell>
        </row>
        <row r="7222">
          <cell r="A7222" t="str">
            <v/>
          </cell>
          <cell r="W7222" t="str">
            <v/>
          </cell>
        </row>
        <row r="7223">
          <cell r="A7223" t="str">
            <v/>
          </cell>
          <cell r="W7223" t="str">
            <v/>
          </cell>
        </row>
        <row r="7224">
          <cell r="A7224" t="str">
            <v/>
          </cell>
          <cell r="W7224" t="str">
            <v/>
          </cell>
        </row>
        <row r="7225">
          <cell r="A7225" t="str">
            <v/>
          </cell>
          <cell r="W7225" t="str">
            <v/>
          </cell>
        </row>
        <row r="7226">
          <cell r="A7226" t="str">
            <v/>
          </cell>
          <cell r="W7226" t="str">
            <v/>
          </cell>
        </row>
        <row r="7227">
          <cell r="A7227" t="str">
            <v/>
          </cell>
          <cell r="W7227" t="str">
            <v/>
          </cell>
        </row>
        <row r="7228">
          <cell r="A7228" t="str">
            <v/>
          </cell>
          <cell r="W7228" t="str">
            <v/>
          </cell>
        </row>
        <row r="7229">
          <cell r="A7229" t="str">
            <v/>
          </cell>
          <cell r="W7229" t="str">
            <v/>
          </cell>
        </row>
        <row r="7230">
          <cell r="A7230" t="str">
            <v/>
          </cell>
          <cell r="W7230" t="str">
            <v/>
          </cell>
        </row>
        <row r="7231">
          <cell r="A7231" t="str">
            <v/>
          </cell>
          <cell r="W7231" t="str">
            <v/>
          </cell>
        </row>
        <row r="7232">
          <cell r="A7232" t="str">
            <v/>
          </cell>
          <cell r="W7232" t="str">
            <v/>
          </cell>
        </row>
        <row r="7233">
          <cell r="A7233" t="str">
            <v/>
          </cell>
          <cell r="W7233" t="str">
            <v/>
          </cell>
        </row>
        <row r="7234">
          <cell r="A7234" t="str">
            <v/>
          </cell>
          <cell r="W7234" t="str">
            <v/>
          </cell>
        </row>
        <row r="7235">
          <cell r="A7235" t="str">
            <v/>
          </cell>
          <cell r="W7235" t="str">
            <v/>
          </cell>
        </row>
        <row r="7236">
          <cell r="A7236" t="str">
            <v/>
          </cell>
          <cell r="W7236" t="str">
            <v/>
          </cell>
        </row>
        <row r="7237">
          <cell r="A7237" t="str">
            <v/>
          </cell>
          <cell r="W7237" t="str">
            <v/>
          </cell>
        </row>
        <row r="7238">
          <cell r="A7238" t="str">
            <v/>
          </cell>
          <cell r="W7238" t="str">
            <v/>
          </cell>
        </row>
        <row r="7239">
          <cell r="A7239" t="str">
            <v/>
          </cell>
          <cell r="W7239" t="str">
            <v/>
          </cell>
        </row>
        <row r="7240">
          <cell r="A7240" t="str">
            <v/>
          </cell>
          <cell r="W7240" t="str">
            <v/>
          </cell>
        </row>
        <row r="7241">
          <cell r="A7241" t="str">
            <v/>
          </cell>
          <cell r="W7241" t="str">
            <v/>
          </cell>
        </row>
        <row r="7242">
          <cell r="A7242" t="str">
            <v/>
          </cell>
          <cell r="W7242" t="str">
            <v/>
          </cell>
        </row>
        <row r="7243">
          <cell r="A7243" t="str">
            <v/>
          </cell>
          <cell r="W7243" t="str">
            <v/>
          </cell>
        </row>
        <row r="7244">
          <cell r="A7244" t="str">
            <v/>
          </cell>
          <cell r="W7244" t="str">
            <v/>
          </cell>
        </row>
        <row r="7245">
          <cell r="A7245" t="str">
            <v/>
          </cell>
          <cell r="W7245" t="str">
            <v/>
          </cell>
        </row>
        <row r="7246">
          <cell r="A7246" t="str">
            <v/>
          </cell>
          <cell r="W7246" t="str">
            <v/>
          </cell>
        </row>
        <row r="7247">
          <cell r="A7247" t="str">
            <v/>
          </cell>
          <cell r="W7247" t="str">
            <v/>
          </cell>
        </row>
        <row r="7248">
          <cell r="A7248" t="str">
            <v/>
          </cell>
          <cell r="W7248" t="str">
            <v/>
          </cell>
        </row>
        <row r="7249">
          <cell r="A7249" t="str">
            <v/>
          </cell>
          <cell r="W7249" t="str">
            <v/>
          </cell>
        </row>
        <row r="7250">
          <cell r="A7250" t="str">
            <v/>
          </cell>
          <cell r="W7250" t="str">
            <v/>
          </cell>
        </row>
        <row r="7251">
          <cell r="A7251" t="str">
            <v/>
          </cell>
          <cell r="W7251" t="str">
            <v/>
          </cell>
        </row>
        <row r="7252">
          <cell r="A7252" t="str">
            <v/>
          </cell>
          <cell r="W7252" t="str">
            <v/>
          </cell>
        </row>
        <row r="7253">
          <cell r="A7253" t="str">
            <v/>
          </cell>
          <cell r="W7253" t="str">
            <v/>
          </cell>
        </row>
        <row r="7254">
          <cell r="A7254" t="str">
            <v/>
          </cell>
          <cell r="W7254" t="str">
            <v/>
          </cell>
        </row>
        <row r="7255">
          <cell r="A7255" t="str">
            <v/>
          </cell>
          <cell r="W7255" t="str">
            <v/>
          </cell>
        </row>
        <row r="7256">
          <cell r="A7256" t="str">
            <v/>
          </cell>
          <cell r="W7256" t="str">
            <v/>
          </cell>
        </row>
        <row r="7257">
          <cell r="A7257" t="str">
            <v/>
          </cell>
          <cell r="W7257" t="str">
            <v/>
          </cell>
        </row>
        <row r="7258">
          <cell r="A7258" t="str">
            <v/>
          </cell>
          <cell r="W7258" t="str">
            <v/>
          </cell>
        </row>
        <row r="7259">
          <cell r="A7259" t="str">
            <v/>
          </cell>
          <cell r="W7259" t="str">
            <v/>
          </cell>
        </row>
        <row r="7260">
          <cell r="A7260" t="str">
            <v/>
          </cell>
          <cell r="W7260" t="str">
            <v/>
          </cell>
        </row>
        <row r="7261">
          <cell r="A7261" t="str">
            <v/>
          </cell>
          <cell r="W7261" t="str">
            <v/>
          </cell>
        </row>
        <row r="7262">
          <cell r="A7262" t="str">
            <v/>
          </cell>
          <cell r="W7262" t="str">
            <v/>
          </cell>
        </row>
        <row r="7263">
          <cell r="A7263" t="str">
            <v/>
          </cell>
          <cell r="W7263" t="str">
            <v/>
          </cell>
        </row>
        <row r="7264">
          <cell r="A7264" t="str">
            <v/>
          </cell>
          <cell r="W7264" t="str">
            <v/>
          </cell>
        </row>
        <row r="7265">
          <cell r="A7265" t="str">
            <v/>
          </cell>
          <cell r="W7265" t="str">
            <v/>
          </cell>
        </row>
        <row r="7266">
          <cell r="A7266" t="str">
            <v/>
          </cell>
          <cell r="W7266" t="str">
            <v/>
          </cell>
        </row>
        <row r="7267">
          <cell r="A7267" t="str">
            <v/>
          </cell>
          <cell r="W7267" t="str">
            <v/>
          </cell>
        </row>
        <row r="7268">
          <cell r="A7268" t="str">
            <v/>
          </cell>
          <cell r="W7268" t="str">
            <v/>
          </cell>
        </row>
        <row r="7269">
          <cell r="A7269" t="str">
            <v/>
          </cell>
          <cell r="W7269" t="str">
            <v/>
          </cell>
        </row>
        <row r="7270">
          <cell r="A7270" t="str">
            <v/>
          </cell>
          <cell r="W7270" t="str">
            <v/>
          </cell>
        </row>
        <row r="7271">
          <cell r="A7271" t="str">
            <v/>
          </cell>
          <cell r="W7271" t="str">
            <v/>
          </cell>
        </row>
        <row r="7272">
          <cell r="A7272" t="str">
            <v/>
          </cell>
          <cell r="W7272" t="str">
            <v/>
          </cell>
        </row>
        <row r="7273">
          <cell r="A7273" t="str">
            <v/>
          </cell>
          <cell r="W7273" t="str">
            <v/>
          </cell>
        </row>
        <row r="7274">
          <cell r="A7274" t="str">
            <v/>
          </cell>
          <cell r="W7274" t="str">
            <v/>
          </cell>
        </row>
        <row r="7275">
          <cell r="A7275" t="str">
            <v/>
          </cell>
          <cell r="W7275" t="str">
            <v/>
          </cell>
        </row>
        <row r="7276">
          <cell r="A7276" t="str">
            <v/>
          </cell>
          <cell r="W7276" t="str">
            <v/>
          </cell>
        </row>
        <row r="7277">
          <cell r="A7277" t="str">
            <v/>
          </cell>
          <cell r="W7277" t="str">
            <v/>
          </cell>
        </row>
        <row r="7278">
          <cell r="A7278" t="str">
            <v/>
          </cell>
          <cell r="W7278" t="str">
            <v/>
          </cell>
        </row>
        <row r="7279">
          <cell r="A7279" t="str">
            <v/>
          </cell>
          <cell r="W7279" t="str">
            <v/>
          </cell>
        </row>
        <row r="7280">
          <cell r="A7280" t="str">
            <v/>
          </cell>
          <cell r="W7280" t="str">
            <v/>
          </cell>
        </row>
        <row r="7281">
          <cell r="A7281" t="str">
            <v/>
          </cell>
          <cell r="W7281" t="str">
            <v/>
          </cell>
        </row>
        <row r="7282">
          <cell r="A7282" t="str">
            <v/>
          </cell>
          <cell r="W7282" t="str">
            <v/>
          </cell>
        </row>
        <row r="7283">
          <cell r="A7283" t="str">
            <v/>
          </cell>
          <cell r="W7283" t="str">
            <v/>
          </cell>
        </row>
        <row r="7284">
          <cell r="A7284" t="str">
            <v/>
          </cell>
          <cell r="W7284" t="str">
            <v/>
          </cell>
        </row>
        <row r="7285">
          <cell r="A7285" t="str">
            <v/>
          </cell>
          <cell r="W7285" t="str">
            <v/>
          </cell>
        </row>
        <row r="7286">
          <cell r="A7286" t="str">
            <v/>
          </cell>
          <cell r="W7286" t="str">
            <v/>
          </cell>
        </row>
        <row r="7287">
          <cell r="A7287" t="str">
            <v/>
          </cell>
          <cell r="W7287" t="str">
            <v/>
          </cell>
        </row>
        <row r="7288">
          <cell r="A7288" t="str">
            <v/>
          </cell>
          <cell r="W7288" t="str">
            <v/>
          </cell>
        </row>
        <row r="7289">
          <cell r="A7289" t="str">
            <v/>
          </cell>
          <cell r="W7289" t="str">
            <v/>
          </cell>
        </row>
        <row r="7290">
          <cell r="A7290" t="str">
            <v/>
          </cell>
          <cell r="W7290" t="str">
            <v/>
          </cell>
        </row>
        <row r="7291">
          <cell r="A7291" t="str">
            <v/>
          </cell>
          <cell r="W7291" t="str">
            <v/>
          </cell>
        </row>
        <row r="7292">
          <cell r="A7292" t="str">
            <v/>
          </cell>
          <cell r="W7292" t="str">
            <v/>
          </cell>
        </row>
        <row r="7293">
          <cell r="A7293" t="str">
            <v/>
          </cell>
          <cell r="W7293" t="str">
            <v/>
          </cell>
        </row>
        <row r="7294">
          <cell r="A7294" t="str">
            <v/>
          </cell>
          <cell r="W7294" t="str">
            <v/>
          </cell>
        </row>
        <row r="7295">
          <cell r="A7295" t="str">
            <v/>
          </cell>
          <cell r="W7295" t="str">
            <v/>
          </cell>
        </row>
        <row r="7296">
          <cell r="A7296" t="str">
            <v/>
          </cell>
          <cell r="W7296" t="str">
            <v/>
          </cell>
        </row>
        <row r="7297">
          <cell r="A7297" t="str">
            <v/>
          </cell>
          <cell r="W7297" t="str">
            <v/>
          </cell>
        </row>
        <row r="7298">
          <cell r="A7298" t="str">
            <v/>
          </cell>
          <cell r="W7298" t="str">
            <v/>
          </cell>
        </row>
        <row r="7299">
          <cell r="A7299" t="str">
            <v/>
          </cell>
          <cell r="W7299" t="str">
            <v/>
          </cell>
        </row>
        <row r="7300">
          <cell r="A7300" t="str">
            <v/>
          </cell>
          <cell r="W7300" t="str">
            <v/>
          </cell>
        </row>
        <row r="7301">
          <cell r="A7301" t="str">
            <v/>
          </cell>
          <cell r="W7301" t="str">
            <v/>
          </cell>
        </row>
        <row r="7302">
          <cell r="A7302" t="str">
            <v/>
          </cell>
          <cell r="W7302" t="str">
            <v/>
          </cell>
        </row>
        <row r="7303">
          <cell r="A7303" t="str">
            <v/>
          </cell>
          <cell r="W7303" t="str">
            <v/>
          </cell>
        </row>
        <row r="7304">
          <cell r="A7304" t="str">
            <v/>
          </cell>
          <cell r="W7304" t="str">
            <v/>
          </cell>
        </row>
        <row r="7305">
          <cell r="A7305" t="str">
            <v/>
          </cell>
          <cell r="W7305" t="str">
            <v/>
          </cell>
        </row>
        <row r="7306">
          <cell r="A7306" t="str">
            <v/>
          </cell>
          <cell r="W7306" t="str">
            <v/>
          </cell>
        </row>
        <row r="7307">
          <cell r="A7307" t="str">
            <v/>
          </cell>
          <cell r="W7307" t="str">
            <v/>
          </cell>
        </row>
        <row r="7308">
          <cell r="A7308" t="str">
            <v/>
          </cell>
          <cell r="W7308" t="str">
            <v/>
          </cell>
        </row>
        <row r="7309">
          <cell r="A7309" t="str">
            <v/>
          </cell>
          <cell r="W7309" t="str">
            <v/>
          </cell>
        </row>
        <row r="7310">
          <cell r="A7310" t="str">
            <v/>
          </cell>
          <cell r="W7310" t="str">
            <v/>
          </cell>
        </row>
        <row r="7311">
          <cell r="A7311" t="str">
            <v/>
          </cell>
          <cell r="W7311" t="str">
            <v/>
          </cell>
        </row>
        <row r="7312">
          <cell r="A7312" t="str">
            <v/>
          </cell>
          <cell r="W7312" t="str">
            <v/>
          </cell>
        </row>
        <row r="7313">
          <cell r="A7313" t="str">
            <v/>
          </cell>
          <cell r="W7313" t="str">
            <v/>
          </cell>
        </row>
        <row r="7314">
          <cell r="A7314" t="str">
            <v/>
          </cell>
          <cell r="W7314" t="str">
            <v/>
          </cell>
        </row>
        <row r="7315">
          <cell r="A7315" t="str">
            <v/>
          </cell>
          <cell r="W7315" t="str">
            <v/>
          </cell>
        </row>
        <row r="7316">
          <cell r="A7316" t="str">
            <v/>
          </cell>
          <cell r="W7316" t="str">
            <v/>
          </cell>
        </row>
        <row r="7317">
          <cell r="A7317" t="str">
            <v/>
          </cell>
          <cell r="W7317" t="str">
            <v/>
          </cell>
        </row>
        <row r="7318">
          <cell r="A7318" t="str">
            <v/>
          </cell>
          <cell r="W7318" t="str">
            <v/>
          </cell>
        </row>
        <row r="7319">
          <cell r="A7319" t="str">
            <v/>
          </cell>
          <cell r="W7319" t="str">
            <v/>
          </cell>
        </row>
        <row r="7320">
          <cell r="A7320" t="str">
            <v/>
          </cell>
          <cell r="W7320" t="str">
            <v/>
          </cell>
        </row>
        <row r="7321">
          <cell r="A7321" t="str">
            <v/>
          </cell>
          <cell r="W7321" t="str">
            <v/>
          </cell>
        </row>
        <row r="7322">
          <cell r="A7322" t="str">
            <v/>
          </cell>
          <cell r="W7322" t="str">
            <v/>
          </cell>
        </row>
        <row r="7323">
          <cell r="A7323" t="str">
            <v/>
          </cell>
          <cell r="W7323" t="str">
            <v/>
          </cell>
        </row>
        <row r="7324">
          <cell r="A7324" t="str">
            <v/>
          </cell>
          <cell r="W7324" t="str">
            <v/>
          </cell>
        </row>
        <row r="7325">
          <cell r="A7325" t="str">
            <v/>
          </cell>
          <cell r="W7325" t="str">
            <v/>
          </cell>
        </row>
        <row r="7326">
          <cell r="A7326" t="str">
            <v/>
          </cell>
          <cell r="W7326" t="str">
            <v/>
          </cell>
        </row>
        <row r="7327">
          <cell r="A7327" t="str">
            <v/>
          </cell>
          <cell r="W7327" t="str">
            <v/>
          </cell>
        </row>
        <row r="7328">
          <cell r="A7328" t="str">
            <v/>
          </cell>
          <cell r="W7328" t="str">
            <v/>
          </cell>
        </row>
        <row r="7329">
          <cell r="A7329" t="str">
            <v/>
          </cell>
          <cell r="W7329" t="str">
            <v/>
          </cell>
        </row>
        <row r="7330">
          <cell r="A7330" t="str">
            <v/>
          </cell>
          <cell r="W7330" t="str">
            <v/>
          </cell>
        </row>
        <row r="7331">
          <cell r="A7331" t="str">
            <v/>
          </cell>
          <cell r="W7331" t="str">
            <v/>
          </cell>
        </row>
        <row r="7332">
          <cell r="A7332" t="str">
            <v/>
          </cell>
          <cell r="W7332" t="str">
            <v/>
          </cell>
        </row>
        <row r="7333">
          <cell r="A7333" t="str">
            <v/>
          </cell>
          <cell r="W7333" t="str">
            <v/>
          </cell>
        </row>
        <row r="7334">
          <cell r="A7334" t="str">
            <v/>
          </cell>
          <cell r="W7334" t="str">
            <v/>
          </cell>
        </row>
        <row r="7335">
          <cell r="A7335" t="str">
            <v/>
          </cell>
          <cell r="W7335" t="str">
            <v/>
          </cell>
        </row>
        <row r="7336">
          <cell r="A7336" t="str">
            <v/>
          </cell>
          <cell r="W7336" t="str">
            <v/>
          </cell>
        </row>
        <row r="7337">
          <cell r="A7337" t="str">
            <v/>
          </cell>
          <cell r="W7337" t="str">
            <v/>
          </cell>
        </row>
        <row r="7338">
          <cell r="A7338" t="str">
            <v/>
          </cell>
          <cell r="W7338" t="str">
            <v/>
          </cell>
        </row>
        <row r="7339">
          <cell r="A7339" t="str">
            <v/>
          </cell>
          <cell r="W7339" t="str">
            <v/>
          </cell>
        </row>
        <row r="7340">
          <cell r="A7340" t="str">
            <v/>
          </cell>
          <cell r="W7340" t="str">
            <v/>
          </cell>
        </row>
        <row r="7341">
          <cell r="A7341" t="str">
            <v/>
          </cell>
          <cell r="W7341" t="str">
            <v/>
          </cell>
        </row>
        <row r="7342">
          <cell r="A7342" t="str">
            <v/>
          </cell>
          <cell r="W7342" t="str">
            <v/>
          </cell>
        </row>
        <row r="7343">
          <cell r="A7343" t="str">
            <v/>
          </cell>
          <cell r="W7343" t="str">
            <v/>
          </cell>
        </row>
        <row r="7344">
          <cell r="A7344" t="str">
            <v/>
          </cell>
          <cell r="W7344" t="str">
            <v/>
          </cell>
        </row>
        <row r="7345">
          <cell r="A7345" t="str">
            <v/>
          </cell>
          <cell r="W7345" t="str">
            <v/>
          </cell>
        </row>
        <row r="7346">
          <cell r="A7346" t="str">
            <v/>
          </cell>
          <cell r="W7346" t="str">
            <v/>
          </cell>
        </row>
        <row r="7347">
          <cell r="A7347" t="str">
            <v/>
          </cell>
          <cell r="W7347" t="str">
            <v/>
          </cell>
        </row>
        <row r="7348">
          <cell r="A7348" t="str">
            <v/>
          </cell>
          <cell r="W7348" t="str">
            <v/>
          </cell>
        </row>
        <row r="7349">
          <cell r="A7349" t="str">
            <v/>
          </cell>
          <cell r="W7349" t="str">
            <v/>
          </cell>
        </row>
        <row r="7350">
          <cell r="A7350" t="str">
            <v/>
          </cell>
          <cell r="W7350" t="str">
            <v/>
          </cell>
        </row>
        <row r="7351">
          <cell r="A7351" t="str">
            <v/>
          </cell>
          <cell r="W7351" t="str">
            <v/>
          </cell>
        </row>
        <row r="7352">
          <cell r="A7352" t="str">
            <v/>
          </cell>
          <cell r="W7352" t="str">
            <v/>
          </cell>
        </row>
        <row r="7353">
          <cell r="A7353" t="str">
            <v/>
          </cell>
          <cell r="W7353" t="str">
            <v/>
          </cell>
        </row>
        <row r="7354">
          <cell r="A7354" t="str">
            <v/>
          </cell>
          <cell r="W7354" t="str">
            <v/>
          </cell>
        </row>
        <row r="7355">
          <cell r="A7355" t="str">
            <v/>
          </cell>
          <cell r="W7355" t="str">
            <v/>
          </cell>
        </row>
        <row r="7356">
          <cell r="A7356" t="str">
            <v/>
          </cell>
          <cell r="W7356" t="str">
            <v/>
          </cell>
        </row>
        <row r="7357">
          <cell r="A7357" t="str">
            <v/>
          </cell>
          <cell r="W7357" t="str">
            <v/>
          </cell>
        </row>
        <row r="7358">
          <cell r="A7358" t="str">
            <v/>
          </cell>
          <cell r="W7358" t="str">
            <v/>
          </cell>
        </row>
        <row r="7359">
          <cell r="A7359" t="str">
            <v/>
          </cell>
          <cell r="W7359" t="str">
            <v/>
          </cell>
        </row>
        <row r="7360">
          <cell r="A7360" t="str">
            <v/>
          </cell>
          <cell r="W7360" t="str">
            <v/>
          </cell>
        </row>
        <row r="7361">
          <cell r="A7361" t="str">
            <v/>
          </cell>
          <cell r="W7361" t="str">
            <v/>
          </cell>
        </row>
        <row r="7362">
          <cell r="A7362" t="str">
            <v/>
          </cell>
          <cell r="W7362" t="str">
            <v/>
          </cell>
        </row>
        <row r="7363">
          <cell r="A7363" t="str">
            <v/>
          </cell>
          <cell r="W7363" t="str">
            <v/>
          </cell>
        </row>
        <row r="7364">
          <cell r="A7364" t="str">
            <v/>
          </cell>
          <cell r="W7364" t="str">
            <v/>
          </cell>
        </row>
        <row r="7365">
          <cell r="A7365" t="str">
            <v/>
          </cell>
          <cell r="W7365" t="str">
            <v/>
          </cell>
        </row>
        <row r="7366">
          <cell r="A7366" t="str">
            <v/>
          </cell>
          <cell r="W7366" t="str">
            <v/>
          </cell>
        </row>
        <row r="7367">
          <cell r="A7367" t="str">
            <v/>
          </cell>
          <cell r="W7367" t="str">
            <v/>
          </cell>
        </row>
        <row r="7368">
          <cell r="A7368" t="str">
            <v/>
          </cell>
          <cell r="W7368" t="str">
            <v/>
          </cell>
        </row>
        <row r="7369">
          <cell r="A7369" t="str">
            <v/>
          </cell>
          <cell r="W7369" t="str">
            <v/>
          </cell>
        </row>
        <row r="7370">
          <cell r="A7370" t="str">
            <v/>
          </cell>
          <cell r="W7370" t="str">
            <v/>
          </cell>
        </row>
        <row r="7371">
          <cell r="A7371" t="str">
            <v/>
          </cell>
          <cell r="W7371" t="str">
            <v/>
          </cell>
        </row>
        <row r="7372">
          <cell r="A7372" t="str">
            <v/>
          </cell>
          <cell r="W7372" t="str">
            <v/>
          </cell>
        </row>
        <row r="7373">
          <cell r="A7373" t="str">
            <v/>
          </cell>
          <cell r="W7373" t="str">
            <v/>
          </cell>
        </row>
        <row r="7374">
          <cell r="A7374" t="str">
            <v/>
          </cell>
          <cell r="W7374" t="str">
            <v/>
          </cell>
        </row>
        <row r="7375">
          <cell r="A7375" t="str">
            <v/>
          </cell>
          <cell r="W7375" t="str">
            <v/>
          </cell>
        </row>
        <row r="7376">
          <cell r="A7376" t="str">
            <v/>
          </cell>
          <cell r="W7376" t="str">
            <v/>
          </cell>
        </row>
        <row r="7377">
          <cell r="A7377" t="str">
            <v/>
          </cell>
          <cell r="W7377" t="str">
            <v/>
          </cell>
        </row>
        <row r="7378">
          <cell r="A7378" t="str">
            <v/>
          </cell>
          <cell r="W7378" t="str">
            <v/>
          </cell>
        </row>
        <row r="7379">
          <cell r="A7379" t="str">
            <v/>
          </cell>
          <cell r="W7379" t="str">
            <v/>
          </cell>
        </row>
        <row r="7380">
          <cell r="A7380" t="str">
            <v/>
          </cell>
          <cell r="W7380" t="str">
            <v/>
          </cell>
        </row>
        <row r="7381">
          <cell r="A7381" t="str">
            <v/>
          </cell>
          <cell r="W7381" t="str">
            <v/>
          </cell>
        </row>
        <row r="7382">
          <cell r="A7382" t="str">
            <v/>
          </cell>
          <cell r="W7382" t="str">
            <v/>
          </cell>
        </row>
        <row r="7383">
          <cell r="A7383" t="str">
            <v/>
          </cell>
          <cell r="W7383" t="str">
            <v/>
          </cell>
        </row>
        <row r="7384">
          <cell r="A7384" t="str">
            <v/>
          </cell>
          <cell r="W7384" t="str">
            <v/>
          </cell>
        </row>
        <row r="7385">
          <cell r="A7385" t="str">
            <v/>
          </cell>
          <cell r="W7385" t="str">
            <v/>
          </cell>
        </row>
        <row r="7386">
          <cell r="A7386" t="str">
            <v/>
          </cell>
          <cell r="W7386" t="str">
            <v/>
          </cell>
        </row>
        <row r="7387">
          <cell r="A7387" t="str">
            <v/>
          </cell>
          <cell r="W7387" t="str">
            <v/>
          </cell>
        </row>
        <row r="7388">
          <cell r="A7388" t="str">
            <v/>
          </cell>
          <cell r="W7388" t="str">
            <v/>
          </cell>
        </row>
        <row r="7389">
          <cell r="A7389" t="str">
            <v/>
          </cell>
          <cell r="W7389" t="str">
            <v/>
          </cell>
        </row>
        <row r="7390">
          <cell r="A7390" t="str">
            <v/>
          </cell>
          <cell r="W7390" t="str">
            <v/>
          </cell>
        </row>
        <row r="7391">
          <cell r="A7391" t="str">
            <v/>
          </cell>
          <cell r="W7391" t="str">
            <v/>
          </cell>
        </row>
        <row r="7392">
          <cell r="A7392" t="str">
            <v/>
          </cell>
          <cell r="W7392" t="str">
            <v/>
          </cell>
        </row>
        <row r="7393">
          <cell r="A7393" t="str">
            <v/>
          </cell>
          <cell r="W7393" t="str">
            <v/>
          </cell>
        </row>
        <row r="7394">
          <cell r="A7394" t="str">
            <v/>
          </cell>
          <cell r="W7394" t="str">
            <v/>
          </cell>
        </row>
        <row r="7395">
          <cell r="A7395" t="str">
            <v/>
          </cell>
          <cell r="W7395" t="str">
            <v/>
          </cell>
        </row>
        <row r="7396">
          <cell r="A7396" t="str">
            <v/>
          </cell>
          <cell r="W7396" t="str">
            <v/>
          </cell>
        </row>
        <row r="7397">
          <cell r="A7397" t="str">
            <v/>
          </cell>
          <cell r="W7397" t="str">
            <v/>
          </cell>
        </row>
        <row r="7398">
          <cell r="A7398" t="str">
            <v/>
          </cell>
          <cell r="W7398" t="str">
            <v/>
          </cell>
        </row>
        <row r="7399">
          <cell r="A7399" t="str">
            <v/>
          </cell>
          <cell r="W7399" t="str">
            <v/>
          </cell>
        </row>
        <row r="7400">
          <cell r="A7400" t="str">
            <v/>
          </cell>
          <cell r="W7400" t="str">
            <v/>
          </cell>
        </row>
        <row r="7401">
          <cell r="A7401" t="str">
            <v/>
          </cell>
          <cell r="W7401" t="str">
            <v/>
          </cell>
        </row>
        <row r="7402">
          <cell r="A7402" t="str">
            <v/>
          </cell>
          <cell r="W7402" t="str">
            <v/>
          </cell>
        </row>
        <row r="7403">
          <cell r="A7403" t="str">
            <v/>
          </cell>
          <cell r="W7403" t="str">
            <v/>
          </cell>
        </row>
        <row r="7404">
          <cell r="A7404" t="str">
            <v/>
          </cell>
          <cell r="W7404" t="str">
            <v/>
          </cell>
        </row>
        <row r="7405">
          <cell r="A7405" t="str">
            <v/>
          </cell>
          <cell r="W7405" t="str">
            <v/>
          </cell>
        </row>
        <row r="7406">
          <cell r="A7406" t="str">
            <v/>
          </cell>
          <cell r="W7406" t="str">
            <v/>
          </cell>
        </row>
        <row r="7407">
          <cell r="A7407" t="str">
            <v/>
          </cell>
          <cell r="W7407" t="str">
            <v/>
          </cell>
        </row>
        <row r="7408">
          <cell r="A7408" t="str">
            <v/>
          </cell>
          <cell r="W7408" t="str">
            <v/>
          </cell>
        </row>
        <row r="7409">
          <cell r="A7409" t="str">
            <v/>
          </cell>
          <cell r="W7409" t="str">
            <v/>
          </cell>
        </row>
        <row r="7410">
          <cell r="A7410" t="str">
            <v/>
          </cell>
          <cell r="W7410" t="str">
            <v/>
          </cell>
        </row>
        <row r="7411">
          <cell r="A7411" t="str">
            <v/>
          </cell>
          <cell r="W7411" t="str">
            <v/>
          </cell>
        </row>
        <row r="7412">
          <cell r="A7412" t="str">
            <v/>
          </cell>
          <cell r="W7412" t="str">
            <v/>
          </cell>
        </row>
        <row r="7413">
          <cell r="A7413" t="str">
            <v/>
          </cell>
          <cell r="W7413" t="str">
            <v/>
          </cell>
        </row>
        <row r="7414">
          <cell r="A7414" t="str">
            <v/>
          </cell>
          <cell r="W7414" t="str">
            <v/>
          </cell>
        </row>
        <row r="7415">
          <cell r="A7415" t="str">
            <v/>
          </cell>
          <cell r="W7415" t="str">
            <v/>
          </cell>
        </row>
        <row r="7416">
          <cell r="A7416" t="str">
            <v/>
          </cell>
          <cell r="W7416" t="str">
            <v/>
          </cell>
        </row>
        <row r="7417">
          <cell r="A7417" t="str">
            <v/>
          </cell>
          <cell r="W7417" t="str">
            <v/>
          </cell>
        </row>
        <row r="7418">
          <cell r="A7418" t="str">
            <v/>
          </cell>
          <cell r="W7418" t="str">
            <v/>
          </cell>
        </row>
        <row r="7419">
          <cell r="A7419" t="str">
            <v/>
          </cell>
          <cell r="W7419" t="str">
            <v/>
          </cell>
        </row>
        <row r="7420">
          <cell r="A7420" t="str">
            <v/>
          </cell>
          <cell r="W7420" t="str">
            <v/>
          </cell>
        </row>
        <row r="7421">
          <cell r="A7421" t="str">
            <v/>
          </cell>
          <cell r="W7421" t="str">
            <v/>
          </cell>
        </row>
        <row r="7422">
          <cell r="A7422" t="str">
            <v/>
          </cell>
          <cell r="W7422" t="str">
            <v/>
          </cell>
        </row>
        <row r="7423">
          <cell r="A7423" t="str">
            <v/>
          </cell>
          <cell r="W7423" t="str">
            <v/>
          </cell>
        </row>
        <row r="7424">
          <cell r="A7424" t="str">
            <v/>
          </cell>
          <cell r="W7424" t="str">
            <v/>
          </cell>
        </row>
        <row r="7425">
          <cell r="A7425" t="str">
            <v/>
          </cell>
          <cell r="W7425" t="str">
            <v/>
          </cell>
        </row>
        <row r="7426">
          <cell r="A7426" t="str">
            <v/>
          </cell>
          <cell r="W7426" t="str">
            <v/>
          </cell>
        </row>
        <row r="7427">
          <cell r="A7427" t="str">
            <v/>
          </cell>
          <cell r="W7427" t="str">
            <v/>
          </cell>
        </row>
        <row r="7428">
          <cell r="A7428" t="str">
            <v/>
          </cell>
          <cell r="W7428" t="str">
            <v/>
          </cell>
        </row>
        <row r="7429">
          <cell r="A7429" t="str">
            <v/>
          </cell>
          <cell r="W7429" t="str">
            <v/>
          </cell>
        </row>
        <row r="7430">
          <cell r="A7430" t="str">
            <v/>
          </cell>
          <cell r="W7430" t="str">
            <v/>
          </cell>
        </row>
        <row r="7431">
          <cell r="A7431" t="str">
            <v/>
          </cell>
          <cell r="W7431" t="str">
            <v/>
          </cell>
        </row>
        <row r="7432">
          <cell r="A7432" t="str">
            <v/>
          </cell>
          <cell r="W7432" t="str">
            <v/>
          </cell>
        </row>
        <row r="7433">
          <cell r="A7433" t="str">
            <v/>
          </cell>
          <cell r="W7433" t="str">
            <v/>
          </cell>
        </row>
        <row r="7434">
          <cell r="A7434" t="str">
            <v/>
          </cell>
          <cell r="W7434" t="str">
            <v/>
          </cell>
        </row>
        <row r="7435">
          <cell r="A7435" t="str">
            <v/>
          </cell>
          <cell r="W7435" t="str">
            <v/>
          </cell>
        </row>
        <row r="7436">
          <cell r="A7436" t="str">
            <v/>
          </cell>
          <cell r="W7436" t="str">
            <v/>
          </cell>
        </row>
        <row r="7437">
          <cell r="A7437" t="str">
            <v/>
          </cell>
          <cell r="W7437" t="str">
            <v/>
          </cell>
        </row>
        <row r="7438">
          <cell r="A7438" t="str">
            <v/>
          </cell>
          <cell r="W7438" t="str">
            <v/>
          </cell>
        </row>
        <row r="7439">
          <cell r="A7439" t="str">
            <v/>
          </cell>
          <cell r="W7439" t="str">
            <v/>
          </cell>
        </row>
        <row r="7440">
          <cell r="A7440" t="str">
            <v/>
          </cell>
          <cell r="W7440" t="str">
            <v/>
          </cell>
        </row>
        <row r="7441">
          <cell r="A7441" t="str">
            <v/>
          </cell>
          <cell r="W7441" t="str">
            <v/>
          </cell>
        </row>
        <row r="7442">
          <cell r="A7442" t="str">
            <v/>
          </cell>
          <cell r="W7442" t="str">
            <v/>
          </cell>
        </row>
        <row r="7443">
          <cell r="A7443" t="str">
            <v/>
          </cell>
          <cell r="W7443" t="str">
            <v/>
          </cell>
        </row>
        <row r="7444">
          <cell r="A7444" t="str">
            <v/>
          </cell>
          <cell r="W7444" t="str">
            <v/>
          </cell>
        </row>
        <row r="7445">
          <cell r="A7445" t="str">
            <v/>
          </cell>
          <cell r="W7445" t="str">
            <v/>
          </cell>
        </row>
        <row r="7446">
          <cell r="A7446" t="str">
            <v/>
          </cell>
          <cell r="W7446" t="str">
            <v/>
          </cell>
        </row>
        <row r="7447">
          <cell r="A7447" t="str">
            <v/>
          </cell>
          <cell r="W7447" t="str">
            <v/>
          </cell>
        </row>
        <row r="7448">
          <cell r="A7448" t="str">
            <v/>
          </cell>
          <cell r="W7448" t="str">
            <v/>
          </cell>
        </row>
        <row r="7449">
          <cell r="A7449" t="str">
            <v/>
          </cell>
          <cell r="W7449" t="str">
            <v/>
          </cell>
        </row>
        <row r="7450">
          <cell r="A7450" t="str">
            <v/>
          </cell>
          <cell r="W7450" t="str">
            <v/>
          </cell>
        </row>
        <row r="7451">
          <cell r="A7451" t="str">
            <v/>
          </cell>
          <cell r="W7451" t="str">
            <v/>
          </cell>
        </row>
        <row r="7452">
          <cell r="A7452" t="str">
            <v/>
          </cell>
          <cell r="W7452" t="str">
            <v/>
          </cell>
        </row>
        <row r="7453">
          <cell r="A7453" t="str">
            <v/>
          </cell>
          <cell r="W7453" t="str">
            <v/>
          </cell>
        </row>
        <row r="7454">
          <cell r="A7454" t="str">
            <v/>
          </cell>
          <cell r="W7454" t="str">
            <v/>
          </cell>
        </row>
        <row r="7455">
          <cell r="A7455" t="str">
            <v/>
          </cell>
          <cell r="W7455" t="str">
            <v/>
          </cell>
        </row>
        <row r="7456">
          <cell r="A7456" t="str">
            <v/>
          </cell>
          <cell r="W7456" t="str">
            <v/>
          </cell>
        </row>
        <row r="7457">
          <cell r="A7457" t="str">
            <v/>
          </cell>
          <cell r="W7457" t="str">
            <v/>
          </cell>
        </row>
        <row r="7458">
          <cell r="A7458" t="str">
            <v/>
          </cell>
          <cell r="W7458" t="str">
            <v/>
          </cell>
        </row>
        <row r="7459">
          <cell r="A7459" t="str">
            <v/>
          </cell>
          <cell r="W7459" t="str">
            <v/>
          </cell>
        </row>
        <row r="7460">
          <cell r="A7460" t="str">
            <v/>
          </cell>
          <cell r="W7460" t="str">
            <v/>
          </cell>
        </row>
        <row r="7461">
          <cell r="A7461" t="str">
            <v/>
          </cell>
          <cell r="W7461" t="str">
            <v/>
          </cell>
        </row>
        <row r="7462">
          <cell r="A7462" t="str">
            <v/>
          </cell>
          <cell r="W7462" t="str">
            <v/>
          </cell>
        </row>
        <row r="7463">
          <cell r="A7463" t="str">
            <v/>
          </cell>
          <cell r="W7463" t="str">
            <v/>
          </cell>
        </row>
        <row r="7464">
          <cell r="A7464" t="str">
            <v/>
          </cell>
          <cell r="W7464" t="str">
            <v/>
          </cell>
        </row>
        <row r="7465">
          <cell r="A7465" t="str">
            <v/>
          </cell>
          <cell r="W7465" t="str">
            <v/>
          </cell>
        </row>
        <row r="7466">
          <cell r="A7466" t="str">
            <v/>
          </cell>
          <cell r="W7466" t="str">
            <v/>
          </cell>
        </row>
        <row r="7467">
          <cell r="A7467" t="str">
            <v/>
          </cell>
          <cell r="W7467" t="str">
            <v/>
          </cell>
        </row>
        <row r="7468">
          <cell r="A7468" t="str">
            <v/>
          </cell>
          <cell r="W7468" t="str">
            <v/>
          </cell>
        </row>
        <row r="7469">
          <cell r="A7469" t="str">
            <v/>
          </cell>
          <cell r="W7469" t="str">
            <v/>
          </cell>
        </row>
        <row r="7470">
          <cell r="A7470" t="str">
            <v/>
          </cell>
          <cell r="W7470" t="str">
            <v/>
          </cell>
        </row>
        <row r="7471">
          <cell r="A7471" t="str">
            <v/>
          </cell>
          <cell r="W7471" t="str">
            <v/>
          </cell>
        </row>
        <row r="7472">
          <cell r="A7472" t="str">
            <v/>
          </cell>
          <cell r="W7472" t="str">
            <v/>
          </cell>
        </row>
        <row r="7473">
          <cell r="A7473" t="str">
            <v/>
          </cell>
          <cell r="W7473" t="str">
            <v/>
          </cell>
        </row>
        <row r="7474">
          <cell r="A7474" t="str">
            <v/>
          </cell>
          <cell r="W7474" t="str">
            <v/>
          </cell>
        </row>
        <row r="7475">
          <cell r="A7475" t="str">
            <v/>
          </cell>
          <cell r="W7475" t="str">
            <v/>
          </cell>
        </row>
        <row r="7476">
          <cell r="A7476" t="str">
            <v/>
          </cell>
          <cell r="W7476" t="str">
            <v/>
          </cell>
        </row>
        <row r="7477">
          <cell r="A7477" t="str">
            <v/>
          </cell>
          <cell r="W7477" t="str">
            <v/>
          </cell>
        </row>
        <row r="7478">
          <cell r="A7478" t="str">
            <v/>
          </cell>
          <cell r="W7478" t="str">
            <v/>
          </cell>
        </row>
        <row r="7479">
          <cell r="A7479" t="str">
            <v/>
          </cell>
          <cell r="W7479" t="str">
            <v/>
          </cell>
        </row>
        <row r="7480">
          <cell r="A7480" t="str">
            <v/>
          </cell>
          <cell r="W7480" t="str">
            <v/>
          </cell>
        </row>
        <row r="7481">
          <cell r="A7481" t="str">
            <v/>
          </cell>
          <cell r="W7481" t="str">
            <v/>
          </cell>
        </row>
        <row r="7482">
          <cell r="A7482" t="str">
            <v/>
          </cell>
          <cell r="W7482" t="str">
            <v/>
          </cell>
        </row>
        <row r="7483">
          <cell r="A7483" t="str">
            <v/>
          </cell>
          <cell r="W7483" t="str">
            <v/>
          </cell>
        </row>
        <row r="7484">
          <cell r="A7484" t="str">
            <v/>
          </cell>
          <cell r="W7484" t="str">
            <v/>
          </cell>
        </row>
        <row r="7485">
          <cell r="A7485" t="str">
            <v/>
          </cell>
          <cell r="W7485" t="str">
            <v/>
          </cell>
        </row>
        <row r="7486">
          <cell r="A7486" t="str">
            <v/>
          </cell>
          <cell r="W7486" t="str">
            <v/>
          </cell>
        </row>
        <row r="7487">
          <cell r="A7487" t="str">
            <v/>
          </cell>
          <cell r="W7487" t="str">
            <v/>
          </cell>
        </row>
        <row r="7488">
          <cell r="A7488" t="str">
            <v/>
          </cell>
          <cell r="W7488" t="str">
            <v/>
          </cell>
        </row>
        <row r="7489">
          <cell r="A7489" t="str">
            <v/>
          </cell>
          <cell r="W7489" t="str">
            <v/>
          </cell>
        </row>
        <row r="7490">
          <cell r="A7490" t="str">
            <v/>
          </cell>
          <cell r="W7490" t="str">
            <v/>
          </cell>
        </row>
        <row r="7491">
          <cell r="A7491" t="str">
            <v/>
          </cell>
          <cell r="W7491" t="str">
            <v/>
          </cell>
        </row>
        <row r="7492">
          <cell r="A7492" t="str">
            <v/>
          </cell>
          <cell r="W7492" t="str">
            <v/>
          </cell>
        </row>
        <row r="7493">
          <cell r="A7493" t="str">
            <v/>
          </cell>
          <cell r="W7493" t="str">
            <v/>
          </cell>
        </row>
        <row r="7494">
          <cell r="A7494" t="str">
            <v/>
          </cell>
          <cell r="W7494" t="str">
            <v/>
          </cell>
        </row>
        <row r="7495">
          <cell r="A7495" t="str">
            <v/>
          </cell>
          <cell r="W7495" t="str">
            <v/>
          </cell>
        </row>
        <row r="7496">
          <cell r="A7496" t="str">
            <v/>
          </cell>
          <cell r="W7496" t="str">
            <v/>
          </cell>
        </row>
        <row r="7497">
          <cell r="A7497" t="str">
            <v/>
          </cell>
          <cell r="W7497" t="str">
            <v/>
          </cell>
        </row>
        <row r="7498">
          <cell r="A7498" t="str">
            <v/>
          </cell>
          <cell r="W7498" t="str">
            <v/>
          </cell>
        </row>
        <row r="7499">
          <cell r="A7499" t="str">
            <v/>
          </cell>
          <cell r="W7499" t="str">
            <v/>
          </cell>
        </row>
        <row r="7500">
          <cell r="A7500" t="str">
            <v/>
          </cell>
          <cell r="W7500" t="str">
            <v/>
          </cell>
        </row>
        <row r="7501">
          <cell r="A7501" t="str">
            <v/>
          </cell>
          <cell r="W7501" t="str">
            <v/>
          </cell>
        </row>
        <row r="7502">
          <cell r="A7502" t="str">
            <v/>
          </cell>
          <cell r="W7502" t="str">
            <v/>
          </cell>
        </row>
        <row r="7503">
          <cell r="A7503" t="str">
            <v/>
          </cell>
          <cell r="W7503" t="str">
            <v/>
          </cell>
        </row>
        <row r="7504">
          <cell r="A7504" t="str">
            <v/>
          </cell>
          <cell r="W7504" t="str">
            <v/>
          </cell>
        </row>
        <row r="7505">
          <cell r="A7505" t="str">
            <v/>
          </cell>
          <cell r="W7505" t="str">
            <v/>
          </cell>
        </row>
        <row r="7506">
          <cell r="A7506" t="str">
            <v/>
          </cell>
          <cell r="W7506" t="str">
            <v/>
          </cell>
        </row>
        <row r="7507">
          <cell r="A7507" t="str">
            <v/>
          </cell>
          <cell r="W7507" t="str">
            <v/>
          </cell>
        </row>
        <row r="7508">
          <cell r="A7508" t="str">
            <v/>
          </cell>
          <cell r="W7508" t="str">
            <v/>
          </cell>
        </row>
        <row r="7509">
          <cell r="A7509" t="str">
            <v/>
          </cell>
          <cell r="W7509" t="str">
            <v/>
          </cell>
        </row>
        <row r="7510">
          <cell r="A7510" t="str">
            <v/>
          </cell>
          <cell r="W7510" t="str">
            <v/>
          </cell>
        </row>
        <row r="7511">
          <cell r="A7511" t="str">
            <v/>
          </cell>
          <cell r="W7511" t="str">
            <v/>
          </cell>
        </row>
        <row r="7512">
          <cell r="A7512" t="str">
            <v/>
          </cell>
          <cell r="W7512" t="str">
            <v/>
          </cell>
        </row>
        <row r="7513">
          <cell r="A7513" t="str">
            <v/>
          </cell>
          <cell r="W7513" t="str">
            <v/>
          </cell>
        </row>
        <row r="7514">
          <cell r="A7514" t="str">
            <v/>
          </cell>
          <cell r="W7514" t="str">
            <v/>
          </cell>
        </row>
        <row r="7515">
          <cell r="A7515" t="str">
            <v/>
          </cell>
          <cell r="W7515" t="str">
            <v/>
          </cell>
        </row>
        <row r="7516">
          <cell r="A7516" t="str">
            <v/>
          </cell>
          <cell r="W7516" t="str">
            <v/>
          </cell>
        </row>
        <row r="7517">
          <cell r="A7517" t="str">
            <v/>
          </cell>
          <cell r="W7517" t="str">
            <v/>
          </cell>
        </row>
        <row r="7518">
          <cell r="A7518" t="str">
            <v/>
          </cell>
          <cell r="W7518" t="str">
            <v/>
          </cell>
        </row>
        <row r="7519">
          <cell r="A7519" t="str">
            <v/>
          </cell>
          <cell r="W7519" t="str">
            <v/>
          </cell>
        </row>
        <row r="7520">
          <cell r="A7520" t="str">
            <v/>
          </cell>
          <cell r="W7520" t="str">
            <v/>
          </cell>
        </row>
        <row r="7521">
          <cell r="A7521" t="str">
            <v/>
          </cell>
          <cell r="W7521" t="str">
            <v/>
          </cell>
        </row>
        <row r="7522">
          <cell r="A7522" t="str">
            <v/>
          </cell>
          <cell r="W7522" t="str">
            <v/>
          </cell>
        </row>
        <row r="7523">
          <cell r="A7523" t="str">
            <v/>
          </cell>
          <cell r="W7523" t="str">
            <v/>
          </cell>
        </row>
        <row r="7524">
          <cell r="A7524" t="str">
            <v/>
          </cell>
          <cell r="W7524" t="str">
            <v/>
          </cell>
        </row>
        <row r="7525">
          <cell r="A7525" t="str">
            <v/>
          </cell>
          <cell r="W7525" t="str">
            <v/>
          </cell>
        </row>
        <row r="7526">
          <cell r="A7526" t="str">
            <v/>
          </cell>
          <cell r="W7526" t="str">
            <v/>
          </cell>
        </row>
        <row r="7527">
          <cell r="A7527" t="str">
            <v/>
          </cell>
          <cell r="W7527" t="str">
            <v/>
          </cell>
        </row>
        <row r="7528">
          <cell r="A7528" t="str">
            <v/>
          </cell>
          <cell r="W7528" t="str">
            <v/>
          </cell>
        </row>
        <row r="7529">
          <cell r="A7529" t="str">
            <v/>
          </cell>
          <cell r="W7529" t="str">
            <v/>
          </cell>
        </row>
        <row r="7530">
          <cell r="A7530" t="str">
            <v/>
          </cell>
          <cell r="W7530" t="str">
            <v/>
          </cell>
        </row>
        <row r="7531">
          <cell r="A7531" t="str">
            <v/>
          </cell>
          <cell r="W7531" t="str">
            <v/>
          </cell>
        </row>
        <row r="7532">
          <cell r="A7532" t="str">
            <v/>
          </cell>
          <cell r="W7532" t="str">
            <v/>
          </cell>
        </row>
        <row r="7533">
          <cell r="A7533" t="str">
            <v/>
          </cell>
          <cell r="W7533" t="str">
            <v/>
          </cell>
        </row>
        <row r="7534">
          <cell r="A7534" t="str">
            <v/>
          </cell>
          <cell r="W7534" t="str">
            <v/>
          </cell>
        </row>
        <row r="7535">
          <cell r="A7535" t="str">
            <v/>
          </cell>
          <cell r="W7535" t="str">
            <v/>
          </cell>
        </row>
        <row r="7536">
          <cell r="A7536" t="str">
            <v/>
          </cell>
          <cell r="W7536" t="str">
            <v/>
          </cell>
        </row>
        <row r="7537">
          <cell r="A7537" t="str">
            <v/>
          </cell>
          <cell r="W7537" t="str">
            <v/>
          </cell>
        </row>
        <row r="7538">
          <cell r="A7538" t="str">
            <v/>
          </cell>
          <cell r="W7538" t="str">
            <v/>
          </cell>
        </row>
        <row r="7539">
          <cell r="A7539" t="str">
            <v/>
          </cell>
          <cell r="W7539" t="str">
            <v/>
          </cell>
        </row>
        <row r="7540">
          <cell r="A7540" t="str">
            <v/>
          </cell>
          <cell r="W7540" t="str">
            <v/>
          </cell>
        </row>
        <row r="7541">
          <cell r="A7541" t="str">
            <v/>
          </cell>
          <cell r="W7541" t="str">
            <v/>
          </cell>
        </row>
        <row r="7542">
          <cell r="A7542" t="str">
            <v/>
          </cell>
          <cell r="W7542" t="str">
            <v/>
          </cell>
        </row>
        <row r="7543">
          <cell r="A7543" t="str">
            <v/>
          </cell>
          <cell r="W7543" t="str">
            <v/>
          </cell>
        </row>
        <row r="7544">
          <cell r="A7544" t="str">
            <v/>
          </cell>
          <cell r="W7544" t="str">
            <v/>
          </cell>
        </row>
        <row r="7545">
          <cell r="A7545" t="str">
            <v/>
          </cell>
          <cell r="W7545" t="str">
            <v/>
          </cell>
        </row>
        <row r="7546">
          <cell r="A7546" t="str">
            <v/>
          </cell>
          <cell r="W7546" t="str">
            <v/>
          </cell>
        </row>
        <row r="7547">
          <cell r="A7547" t="str">
            <v/>
          </cell>
          <cell r="W7547" t="str">
            <v/>
          </cell>
        </row>
        <row r="7548">
          <cell r="A7548" t="str">
            <v/>
          </cell>
          <cell r="W7548" t="str">
            <v/>
          </cell>
        </row>
        <row r="7549">
          <cell r="A7549" t="str">
            <v/>
          </cell>
          <cell r="W7549" t="str">
            <v/>
          </cell>
        </row>
        <row r="7550">
          <cell r="A7550" t="str">
            <v/>
          </cell>
          <cell r="W7550" t="str">
            <v/>
          </cell>
        </row>
        <row r="7551">
          <cell r="A7551" t="str">
            <v/>
          </cell>
          <cell r="W7551" t="str">
            <v/>
          </cell>
        </row>
        <row r="7552">
          <cell r="A7552" t="str">
            <v/>
          </cell>
          <cell r="W7552" t="str">
            <v/>
          </cell>
        </row>
        <row r="7553">
          <cell r="A7553" t="str">
            <v/>
          </cell>
          <cell r="W7553" t="str">
            <v/>
          </cell>
        </row>
        <row r="7554">
          <cell r="A7554" t="str">
            <v/>
          </cell>
          <cell r="W7554" t="str">
            <v/>
          </cell>
        </row>
        <row r="7555">
          <cell r="A7555" t="str">
            <v/>
          </cell>
          <cell r="W7555" t="str">
            <v/>
          </cell>
        </row>
        <row r="7556">
          <cell r="A7556" t="str">
            <v/>
          </cell>
          <cell r="W7556" t="str">
            <v/>
          </cell>
        </row>
        <row r="7557">
          <cell r="A7557" t="str">
            <v/>
          </cell>
          <cell r="W7557" t="str">
            <v/>
          </cell>
        </row>
        <row r="7558">
          <cell r="A7558" t="str">
            <v/>
          </cell>
          <cell r="W7558" t="str">
            <v/>
          </cell>
        </row>
        <row r="7559">
          <cell r="A7559" t="str">
            <v/>
          </cell>
          <cell r="W7559" t="str">
            <v/>
          </cell>
        </row>
        <row r="7560">
          <cell r="A7560" t="str">
            <v/>
          </cell>
          <cell r="W7560" t="str">
            <v/>
          </cell>
        </row>
        <row r="7561">
          <cell r="A7561" t="str">
            <v/>
          </cell>
          <cell r="W7561" t="str">
            <v/>
          </cell>
        </row>
        <row r="7562">
          <cell r="A7562" t="str">
            <v/>
          </cell>
          <cell r="W7562" t="str">
            <v/>
          </cell>
        </row>
        <row r="7563">
          <cell r="A7563" t="str">
            <v/>
          </cell>
          <cell r="W7563" t="str">
            <v/>
          </cell>
        </row>
        <row r="7564">
          <cell r="A7564" t="str">
            <v/>
          </cell>
          <cell r="W7564" t="str">
            <v/>
          </cell>
        </row>
        <row r="7565">
          <cell r="A7565" t="str">
            <v/>
          </cell>
          <cell r="W7565" t="str">
            <v/>
          </cell>
        </row>
        <row r="7566">
          <cell r="A7566" t="str">
            <v/>
          </cell>
          <cell r="W7566" t="str">
            <v/>
          </cell>
        </row>
        <row r="7567">
          <cell r="A7567" t="str">
            <v/>
          </cell>
          <cell r="W7567" t="str">
            <v/>
          </cell>
        </row>
        <row r="7568">
          <cell r="A7568" t="str">
            <v/>
          </cell>
          <cell r="W7568" t="str">
            <v/>
          </cell>
        </row>
        <row r="7569">
          <cell r="A7569" t="str">
            <v/>
          </cell>
          <cell r="W7569" t="str">
            <v/>
          </cell>
        </row>
        <row r="7570">
          <cell r="A7570" t="str">
            <v/>
          </cell>
          <cell r="W7570" t="str">
            <v/>
          </cell>
        </row>
        <row r="7571">
          <cell r="A7571" t="str">
            <v/>
          </cell>
          <cell r="W7571" t="str">
            <v/>
          </cell>
        </row>
        <row r="7572">
          <cell r="A7572" t="str">
            <v/>
          </cell>
          <cell r="W7572" t="str">
            <v/>
          </cell>
        </row>
        <row r="7573">
          <cell r="A7573" t="str">
            <v/>
          </cell>
          <cell r="W7573" t="str">
            <v/>
          </cell>
        </row>
        <row r="7574">
          <cell r="A7574" t="str">
            <v/>
          </cell>
          <cell r="W7574" t="str">
            <v/>
          </cell>
        </row>
        <row r="7575">
          <cell r="A7575" t="str">
            <v/>
          </cell>
          <cell r="W7575" t="str">
            <v/>
          </cell>
        </row>
        <row r="7576">
          <cell r="A7576" t="str">
            <v/>
          </cell>
          <cell r="W7576" t="str">
            <v/>
          </cell>
        </row>
        <row r="7577">
          <cell r="A7577" t="str">
            <v/>
          </cell>
          <cell r="W7577" t="str">
            <v/>
          </cell>
        </row>
        <row r="7578">
          <cell r="A7578" t="str">
            <v/>
          </cell>
          <cell r="W7578" t="str">
            <v/>
          </cell>
        </row>
        <row r="7579">
          <cell r="A7579" t="str">
            <v/>
          </cell>
          <cell r="W7579" t="str">
            <v/>
          </cell>
        </row>
        <row r="7580">
          <cell r="A7580" t="str">
            <v/>
          </cell>
          <cell r="W7580" t="str">
            <v/>
          </cell>
        </row>
        <row r="7581">
          <cell r="A7581" t="str">
            <v/>
          </cell>
          <cell r="W7581" t="str">
            <v/>
          </cell>
        </row>
        <row r="7582">
          <cell r="A7582" t="str">
            <v/>
          </cell>
          <cell r="W7582" t="str">
            <v/>
          </cell>
        </row>
        <row r="7583">
          <cell r="A7583" t="str">
            <v/>
          </cell>
          <cell r="W7583" t="str">
            <v/>
          </cell>
        </row>
        <row r="7584">
          <cell r="A7584" t="str">
            <v/>
          </cell>
          <cell r="W7584" t="str">
            <v/>
          </cell>
        </row>
        <row r="7585">
          <cell r="A7585" t="str">
            <v/>
          </cell>
          <cell r="W7585" t="str">
            <v/>
          </cell>
        </row>
        <row r="7586">
          <cell r="A7586" t="str">
            <v/>
          </cell>
          <cell r="W7586" t="str">
            <v/>
          </cell>
        </row>
        <row r="7587">
          <cell r="A7587" t="str">
            <v/>
          </cell>
          <cell r="W7587" t="str">
            <v/>
          </cell>
        </row>
        <row r="7588">
          <cell r="A7588" t="str">
            <v/>
          </cell>
          <cell r="W7588" t="str">
            <v/>
          </cell>
        </row>
        <row r="7589">
          <cell r="A7589" t="str">
            <v/>
          </cell>
          <cell r="W7589" t="str">
            <v/>
          </cell>
        </row>
        <row r="7590">
          <cell r="A7590" t="str">
            <v/>
          </cell>
          <cell r="W7590" t="str">
            <v/>
          </cell>
        </row>
        <row r="7591">
          <cell r="A7591" t="str">
            <v/>
          </cell>
          <cell r="W7591" t="str">
            <v/>
          </cell>
        </row>
        <row r="7592">
          <cell r="A7592" t="str">
            <v/>
          </cell>
          <cell r="W7592" t="str">
            <v/>
          </cell>
        </row>
        <row r="7593">
          <cell r="A7593" t="str">
            <v/>
          </cell>
          <cell r="W7593" t="str">
            <v/>
          </cell>
        </row>
        <row r="7594">
          <cell r="A7594" t="str">
            <v/>
          </cell>
          <cell r="W7594" t="str">
            <v/>
          </cell>
        </row>
        <row r="7595">
          <cell r="A7595" t="str">
            <v/>
          </cell>
          <cell r="W7595" t="str">
            <v/>
          </cell>
        </row>
        <row r="7596">
          <cell r="A7596" t="str">
            <v/>
          </cell>
          <cell r="W7596" t="str">
            <v/>
          </cell>
        </row>
        <row r="7597">
          <cell r="A7597" t="str">
            <v/>
          </cell>
          <cell r="W7597" t="str">
            <v/>
          </cell>
        </row>
        <row r="7598">
          <cell r="A7598" t="str">
            <v/>
          </cell>
          <cell r="W7598" t="str">
            <v/>
          </cell>
        </row>
        <row r="7599">
          <cell r="A7599" t="str">
            <v/>
          </cell>
          <cell r="W7599" t="str">
            <v/>
          </cell>
        </row>
        <row r="7600">
          <cell r="A7600" t="str">
            <v/>
          </cell>
          <cell r="W7600" t="str">
            <v/>
          </cell>
        </row>
        <row r="7601">
          <cell r="A7601" t="str">
            <v/>
          </cell>
          <cell r="W7601" t="str">
            <v/>
          </cell>
        </row>
        <row r="7602">
          <cell r="A7602" t="str">
            <v/>
          </cell>
          <cell r="W7602" t="str">
            <v/>
          </cell>
        </row>
        <row r="7603">
          <cell r="A7603" t="str">
            <v/>
          </cell>
          <cell r="W7603" t="str">
            <v/>
          </cell>
        </row>
        <row r="7604">
          <cell r="A7604" t="str">
            <v/>
          </cell>
          <cell r="W7604" t="str">
            <v/>
          </cell>
        </row>
        <row r="7605">
          <cell r="A7605" t="str">
            <v/>
          </cell>
          <cell r="W7605" t="str">
            <v/>
          </cell>
        </row>
        <row r="7606">
          <cell r="A7606" t="str">
            <v/>
          </cell>
          <cell r="W7606" t="str">
            <v/>
          </cell>
        </row>
        <row r="7607">
          <cell r="A7607" t="str">
            <v/>
          </cell>
          <cell r="W7607" t="str">
            <v/>
          </cell>
        </row>
        <row r="7608">
          <cell r="A7608" t="str">
            <v/>
          </cell>
          <cell r="W7608" t="str">
            <v/>
          </cell>
        </row>
        <row r="7609">
          <cell r="A7609" t="str">
            <v/>
          </cell>
          <cell r="W7609" t="str">
            <v/>
          </cell>
        </row>
        <row r="7610">
          <cell r="A7610" t="str">
            <v/>
          </cell>
          <cell r="W7610" t="str">
            <v/>
          </cell>
        </row>
        <row r="7611">
          <cell r="A7611" t="str">
            <v/>
          </cell>
          <cell r="W7611" t="str">
            <v/>
          </cell>
        </row>
        <row r="7612">
          <cell r="A7612" t="str">
            <v/>
          </cell>
          <cell r="W7612" t="str">
            <v/>
          </cell>
        </row>
        <row r="7613">
          <cell r="A7613" t="str">
            <v/>
          </cell>
          <cell r="W7613" t="str">
            <v/>
          </cell>
        </row>
        <row r="7614">
          <cell r="A7614" t="str">
            <v/>
          </cell>
          <cell r="W7614" t="str">
            <v/>
          </cell>
        </row>
        <row r="7615">
          <cell r="A7615" t="str">
            <v/>
          </cell>
          <cell r="W7615" t="str">
            <v/>
          </cell>
        </row>
        <row r="7616">
          <cell r="A7616" t="str">
            <v/>
          </cell>
          <cell r="W7616" t="str">
            <v/>
          </cell>
        </row>
        <row r="7617">
          <cell r="A7617" t="str">
            <v/>
          </cell>
          <cell r="W7617" t="str">
            <v/>
          </cell>
        </row>
        <row r="7618">
          <cell r="A7618" t="str">
            <v/>
          </cell>
          <cell r="W7618" t="str">
            <v/>
          </cell>
        </row>
        <row r="7619">
          <cell r="A7619" t="str">
            <v/>
          </cell>
          <cell r="W7619" t="str">
            <v/>
          </cell>
        </row>
        <row r="7620">
          <cell r="A7620" t="str">
            <v/>
          </cell>
          <cell r="W7620" t="str">
            <v/>
          </cell>
        </row>
        <row r="7621">
          <cell r="A7621" t="str">
            <v/>
          </cell>
          <cell r="W7621" t="str">
            <v/>
          </cell>
        </row>
        <row r="7622">
          <cell r="A7622" t="str">
            <v/>
          </cell>
          <cell r="W7622" t="str">
            <v/>
          </cell>
        </row>
        <row r="7623">
          <cell r="A7623" t="str">
            <v/>
          </cell>
          <cell r="W7623" t="str">
            <v/>
          </cell>
        </row>
        <row r="7624">
          <cell r="A7624" t="str">
            <v/>
          </cell>
          <cell r="W7624" t="str">
            <v/>
          </cell>
        </row>
        <row r="7625">
          <cell r="A7625" t="str">
            <v/>
          </cell>
          <cell r="W7625" t="str">
            <v/>
          </cell>
        </row>
        <row r="7626">
          <cell r="A7626" t="str">
            <v/>
          </cell>
          <cell r="W7626" t="str">
            <v/>
          </cell>
        </row>
        <row r="7627">
          <cell r="A7627" t="str">
            <v/>
          </cell>
          <cell r="W7627" t="str">
            <v/>
          </cell>
        </row>
        <row r="7628">
          <cell r="A7628" t="str">
            <v/>
          </cell>
          <cell r="W7628" t="str">
            <v/>
          </cell>
        </row>
        <row r="7629">
          <cell r="A7629" t="str">
            <v/>
          </cell>
          <cell r="W7629" t="str">
            <v/>
          </cell>
        </row>
        <row r="7630">
          <cell r="A7630" t="str">
            <v/>
          </cell>
          <cell r="W7630" t="str">
            <v/>
          </cell>
        </row>
        <row r="7631">
          <cell r="A7631" t="str">
            <v/>
          </cell>
          <cell r="W7631" t="str">
            <v/>
          </cell>
        </row>
        <row r="7632">
          <cell r="A7632" t="str">
            <v/>
          </cell>
          <cell r="W7632" t="str">
            <v/>
          </cell>
        </row>
        <row r="7633">
          <cell r="A7633" t="str">
            <v/>
          </cell>
          <cell r="W7633" t="str">
            <v/>
          </cell>
        </row>
        <row r="7634">
          <cell r="A7634" t="str">
            <v/>
          </cell>
          <cell r="W7634" t="str">
            <v/>
          </cell>
        </row>
        <row r="7635">
          <cell r="A7635" t="str">
            <v/>
          </cell>
          <cell r="W7635" t="str">
            <v/>
          </cell>
        </row>
        <row r="7636">
          <cell r="A7636" t="str">
            <v/>
          </cell>
          <cell r="W7636" t="str">
            <v/>
          </cell>
        </row>
        <row r="7637">
          <cell r="A7637" t="str">
            <v/>
          </cell>
          <cell r="W7637" t="str">
            <v/>
          </cell>
        </row>
        <row r="7638">
          <cell r="A7638" t="str">
            <v/>
          </cell>
          <cell r="W7638" t="str">
            <v/>
          </cell>
        </row>
        <row r="7639">
          <cell r="A7639" t="str">
            <v/>
          </cell>
          <cell r="W7639" t="str">
            <v/>
          </cell>
        </row>
        <row r="7640">
          <cell r="A7640" t="str">
            <v/>
          </cell>
          <cell r="W7640" t="str">
            <v/>
          </cell>
        </row>
        <row r="7641">
          <cell r="A7641" t="str">
            <v/>
          </cell>
          <cell r="W7641" t="str">
            <v/>
          </cell>
        </row>
        <row r="7642">
          <cell r="A7642" t="str">
            <v/>
          </cell>
          <cell r="W7642" t="str">
            <v/>
          </cell>
        </row>
        <row r="7643">
          <cell r="A7643" t="str">
            <v/>
          </cell>
          <cell r="W7643" t="str">
            <v/>
          </cell>
        </row>
        <row r="7644">
          <cell r="A7644" t="str">
            <v/>
          </cell>
          <cell r="W7644" t="str">
            <v/>
          </cell>
        </row>
        <row r="7645">
          <cell r="A7645" t="str">
            <v/>
          </cell>
          <cell r="W7645" t="str">
            <v/>
          </cell>
        </row>
        <row r="7646">
          <cell r="A7646" t="str">
            <v/>
          </cell>
          <cell r="W7646" t="str">
            <v/>
          </cell>
        </row>
        <row r="7647">
          <cell r="A7647" t="str">
            <v/>
          </cell>
          <cell r="W7647" t="str">
            <v/>
          </cell>
        </row>
        <row r="7648">
          <cell r="A7648" t="str">
            <v/>
          </cell>
          <cell r="W7648" t="str">
            <v/>
          </cell>
        </row>
        <row r="7649">
          <cell r="A7649" t="str">
            <v/>
          </cell>
          <cell r="W7649" t="str">
            <v/>
          </cell>
        </row>
        <row r="7650">
          <cell r="A7650" t="str">
            <v/>
          </cell>
          <cell r="W7650" t="str">
            <v/>
          </cell>
        </row>
        <row r="7651">
          <cell r="A7651" t="str">
            <v/>
          </cell>
          <cell r="W7651" t="str">
            <v/>
          </cell>
        </row>
        <row r="7652">
          <cell r="A7652" t="str">
            <v/>
          </cell>
          <cell r="W7652" t="str">
            <v/>
          </cell>
        </row>
        <row r="7653">
          <cell r="A7653" t="str">
            <v/>
          </cell>
          <cell r="W7653" t="str">
            <v/>
          </cell>
        </row>
        <row r="7654">
          <cell r="A7654" t="str">
            <v/>
          </cell>
          <cell r="W7654" t="str">
            <v/>
          </cell>
        </row>
        <row r="7655">
          <cell r="A7655" t="str">
            <v/>
          </cell>
          <cell r="W7655" t="str">
            <v/>
          </cell>
        </row>
        <row r="7656">
          <cell r="A7656" t="str">
            <v/>
          </cell>
          <cell r="W7656" t="str">
            <v/>
          </cell>
        </row>
        <row r="7657">
          <cell r="A7657" t="str">
            <v/>
          </cell>
          <cell r="W7657" t="str">
            <v/>
          </cell>
        </row>
        <row r="7658">
          <cell r="A7658" t="str">
            <v/>
          </cell>
          <cell r="W7658" t="str">
            <v/>
          </cell>
        </row>
        <row r="7659">
          <cell r="A7659" t="str">
            <v/>
          </cell>
          <cell r="W7659" t="str">
            <v/>
          </cell>
        </row>
        <row r="7660">
          <cell r="A7660" t="str">
            <v/>
          </cell>
          <cell r="W7660" t="str">
            <v/>
          </cell>
        </row>
        <row r="7661">
          <cell r="A7661" t="str">
            <v/>
          </cell>
          <cell r="W7661" t="str">
            <v/>
          </cell>
        </row>
        <row r="7662">
          <cell r="A7662" t="str">
            <v/>
          </cell>
          <cell r="W7662" t="str">
            <v/>
          </cell>
        </row>
        <row r="7663">
          <cell r="A7663" t="str">
            <v/>
          </cell>
          <cell r="W7663" t="str">
            <v/>
          </cell>
        </row>
        <row r="7664">
          <cell r="A7664" t="str">
            <v/>
          </cell>
          <cell r="W7664" t="str">
            <v/>
          </cell>
        </row>
        <row r="7665">
          <cell r="A7665" t="str">
            <v/>
          </cell>
          <cell r="W7665" t="str">
            <v/>
          </cell>
        </row>
        <row r="7666">
          <cell r="A7666" t="str">
            <v/>
          </cell>
          <cell r="W7666" t="str">
            <v/>
          </cell>
        </row>
        <row r="7667">
          <cell r="A7667" t="str">
            <v/>
          </cell>
          <cell r="W7667" t="str">
            <v/>
          </cell>
        </row>
        <row r="7668">
          <cell r="A7668" t="str">
            <v/>
          </cell>
          <cell r="W7668" t="str">
            <v/>
          </cell>
        </row>
        <row r="7669">
          <cell r="A7669" t="str">
            <v/>
          </cell>
          <cell r="W7669" t="str">
            <v/>
          </cell>
        </row>
        <row r="7670">
          <cell r="A7670" t="str">
            <v/>
          </cell>
          <cell r="W7670" t="str">
            <v/>
          </cell>
        </row>
        <row r="7671">
          <cell r="A7671" t="str">
            <v/>
          </cell>
          <cell r="W7671" t="str">
            <v/>
          </cell>
        </row>
        <row r="7672">
          <cell r="A7672" t="str">
            <v/>
          </cell>
          <cell r="W7672" t="str">
            <v/>
          </cell>
        </row>
        <row r="7673">
          <cell r="A7673" t="str">
            <v/>
          </cell>
          <cell r="W7673" t="str">
            <v/>
          </cell>
        </row>
        <row r="7674">
          <cell r="A7674" t="str">
            <v/>
          </cell>
          <cell r="W7674" t="str">
            <v/>
          </cell>
        </row>
        <row r="7675">
          <cell r="A7675" t="str">
            <v/>
          </cell>
          <cell r="W7675" t="str">
            <v/>
          </cell>
        </row>
        <row r="7676">
          <cell r="A7676" t="str">
            <v/>
          </cell>
          <cell r="W7676" t="str">
            <v/>
          </cell>
        </row>
        <row r="7677">
          <cell r="A7677" t="str">
            <v/>
          </cell>
          <cell r="W7677" t="str">
            <v/>
          </cell>
        </row>
        <row r="7678">
          <cell r="A7678" t="str">
            <v/>
          </cell>
          <cell r="W7678" t="str">
            <v/>
          </cell>
        </row>
        <row r="7679">
          <cell r="A7679" t="str">
            <v/>
          </cell>
          <cell r="W7679" t="str">
            <v/>
          </cell>
        </row>
        <row r="7680">
          <cell r="A7680" t="str">
            <v/>
          </cell>
          <cell r="W7680" t="str">
            <v/>
          </cell>
        </row>
        <row r="7681">
          <cell r="A7681" t="str">
            <v/>
          </cell>
          <cell r="W7681" t="str">
            <v/>
          </cell>
        </row>
        <row r="7682">
          <cell r="A7682" t="str">
            <v/>
          </cell>
          <cell r="W7682" t="str">
            <v/>
          </cell>
        </row>
        <row r="7683">
          <cell r="A7683" t="str">
            <v/>
          </cell>
          <cell r="W7683" t="str">
            <v/>
          </cell>
        </row>
        <row r="7684">
          <cell r="A7684" t="str">
            <v/>
          </cell>
          <cell r="W7684" t="str">
            <v/>
          </cell>
        </row>
        <row r="7685">
          <cell r="A7685" t="str">
            <v/>
          </cell>
          <cell r="W7685" t="str">
            <v/>
          </cell>
        </row>
        <row r="7686">
          <cell r="A7686" t="str">
            <v/>
          </cell>
          <cell r="W7686" t="str">
            <v/>
          </cell>
        </row>
        <row r="7687">
          <cell r="A7687" t="str">
            <v/>
          </cell>
          <cell r="W7687" t="str">
            <v/>
          </cell>
        </row>
        <row r="7688">
          <cell r="A7688" t="str">
            <v/>
          </cell>
          <cell r="W7688" t="str">
            <v/>
          </cell>
        </row>
        <row r="7689">
          <cell r="A7689" t="str">
            <v/>
          </cell>
          <cell r="W7689" t="str">
            <v/>
          </cell>
        </row>
        <row r="7690">
          <cell r="A7690" t="str">
            <v/>
          </cell>
          <cell r="W7690" t="str">
            <v/>
          </cell>
        </row>
        <row r="7691">
          <cell r="A7691" t="str">
            <v/>
          </cell>
          <cell r="W7691" t="str">
            <v/>
          </cell>
        </row>
        <row r="7692">
          <cell r="A7692" t="str">
            <v/>
          </cell>
          <cell r="W7692" t="str">
            <v/>
          </cell>
        </row>
        <row r="7693">
          <cell r="A7693" t="str">
            <v/>
          </cell>
          <cell r="W7693" t="str">
            <v/>
          </cell>
        </row>
        <row r="7694">
          <cell r="A7694" t="str">
            <v/>
          </cell>
          <cell r="W7694" t="str">
            <v/>
          </cell>
        </row>
        <row r="7695">
          <cell r="A7695" t="str">
            <v/>
          </cell>
          <cell r="W7695" t="str">
            <v/>
          </cell>
        </row>
        <row r="7696">
          <cell r="A7696" t="str">
            <v/>
          </cell>
          <cell r="W7696" t="str">
            <v/>
          </cell>
        </row>
        <row r="7697">
          <cell r="A7697" t="str">
            <v/>
          </cell>
          <cell r="W7697" t="str">
            <v/>
          </cell>
        </row>
        <row r="7698">
          <cell r="A7698" t="str">
            <v/>
          </cell>
          <cell r="W7698" t="str">
            <v/>
          </cell>
        </row>
        <row r="7699">
          <cell r="A7699" t="str">
            <v/>
          </cell>
          <cell r="W7699" t="str">
            <v/>
          </cell>
        </row>
        <row r="7700">
          <cell r="A7700" t="str">
            <v/>
          </cell>
          <cell r="W7700" t="str">
            <v/>
          </cell>
        </row>
        <row r="7701">
          <cell r="A7701" t="str">
            <v/>
          </cell>
          <cell r="W7701" t="str">
            <v/>
          </cell>
        </row>
        <row r="7702">
          <cell r="A7702" t="str">
            <v/>
          </cell>
          <cell r="W7702" t="str">
            <v/>
          </cell>
        </row>
        <row r="7703">
          <cell r="A7703" t="str">
            <v/>
          </cell>
          <cell r="W7703" t="str">
            <v/>
          </cell>
        </row>
        <row r="7704">
          <cell r="A7704" t="str">
            <v/>
          </cell>
          <cell r="W7704" t="str">
            <v/>
          </cell>
        </row>
        <row r="7705">
          <cell r="A7705" t="str">
            <v/>
          </cell>
          <cell r="W7705" t="str">
            <v/>
          </cell>
        </row>
        <row r="7706">
          <cell r="A7706" t="str">
            <v/>
          </cell>
          <cell r="W7706" t="str">
            <v/>
          </cell>
        </row>
        <row r="7707">
          <cell r="A7707" t="str">
            <v/>
          </cell>
          <cell r="W7707" t="str">
            <v/>
          </cell>
        </row>
        <row r="7708">
          <cell r="A7708" t="str">
            <v/>
          </cell>
          <cell r="W7708" t="str">
            <v/>
          </cell>
        </row>
        <row r="7709">
          <cell r="A7709" t="str">
            <v/>
          </cell>
          <cell r="W7709" t="str">
            <v/>
          </cell>
        </row>
        <row r="7710">
          <cell r="A7710" t="str">
            <v/>
          </cell>
          <cell r="W7710" t="str">
            <v/>
          </cell>
        </row>
        <row r="7711">
          <cell r="A7711" t="str">
            <v/>
          </cell>
          <cell r="W7711" t="str">
            <v/>
          </cell>
        </row>
        <row r="7712">
          <cell r="A7712" t="str">
            <v/>
          </cell>
          <cell r="W7712" t="str">
            <v/>
          </cell>
        </row>
        <row r="7713">
          <cell r="A7713" t="str">
            <v/>
          </cell>
          <cell r="W7713" t="str">
            <v/>
          </cell>
        </row>
        <row r="7714">
          <cell r="A7714" t="str">
            <v/>
          </cell>
          <cell r="W7714" t="str">
            <v/>
          </cell>
        </row>
        <row r="7715">
          <cell r="A7715" t="str">
            <v/>
          </cell>
          <cell r="W7715" t="str">
            <v/>
          </cell>
        </row>
        <row r="7716">
          <cell r="A7716" t="str">
            <v/>
          </cell>
          <cell r="W7716" t="str">
            <v/>
          </cell>
        </row>
        <row r="7717">
          <cell r="A7717" t="str">
            <v/>
          </cell>
          <cell r="W7717" t="str">
            <v/>
          </cell>
        </row>
        <row r="7718">
          <cell r="A7718" t="str">
            <v/>
          </cell>
          <cell r="W7718" t="str">
            <v/>
          </cell>
        </row>
        <row r="7719">
          <cell r="A7719" t="str">
            <v/>
          </cell>
          <cell r="W7719" t="str">
            <v/>
          </cell>
        </row>
        <row r="7720">
          <cell r="A7720" t="str">
            <v/>
          </cell>
          <cell r="W7720" t="str">
            <v/>
          </cell>
        </row>
        <row r="7721">
          <cell r="A7721" t="str">
            <v/>
          </cell>
          <cell r="W7721" t="str">
            <v/>
          </cell>
        </row>
        <row r="7722">
          <cell r="A7722" t="str">
            <v/>
          </cell>
          <cell r="W7722" t="str">
            <v/>
          </cell>
        </row>
        <row r="7723">
          <cell r="A7723" t="str">
            <v/>
          </cell>
          <cell r="W7723" t="str">
            <v/>
          </cell>
        </row>
        <row r="7724">
          <cell r="A7724" t="str">
            <v/>
          </cell>
          <cell r="W7724" t="str">
            <v/>
          </cell>
        </row>
        <row r="7725">
          <cell r="A7725" t="str">
            <v/>
          </cell>
          <cell r="W7725" t="str">
            <v/>
          </cell>
        </row>
        <row r="7726">
          <cell r="A7726" t="str">
            <v/>
          </cell>
          <cell r="W7726" t="str">
            <v/>
          </cell>
        </row>
        <row r="7727">
          <cell r="A7727" t="str">
            <v/>
          </cell>
          <cell r="W7727" t="str">
            <v/>
          </cell>
        </row>
        <row r="7728">
          <cell r="A7728" t="str">
            <v/>
          </cell>
          <cell r="W7728" t="str">
            <v/>
          </cell>
        </row>
        <row r="7729">
          <cell r="A7729" t="str">
            <v/>
          </cell>
          <cell r="W7729" t="str">
            <v/>
          </cell>
        </row>
        <row r="7730">
          <cell r="A7730" t="str">
            <v/>
          </cell>
          <cell r="W7730" t="str">
            <v/>
          </cell>
        </row>
        <row r="7731">
          <cell r="A7731" t="str">
            <v/>
          </cell>
          <cell r="W7731" t="str">
            <v/>
          </cell>
        </row>
        <row r="7732">
          <cell r="A7732" t="str">
            <v/>
          </cell>
          <cell r="W7732" t="str">
            <v/>
          </cell>
        </row>
        <row r="7733">
          <cell r="A7733" t="str">
            <v/>
          </cell>
          <cell r="W7733" t="str">
            <v/>
          </cell>
        </row>
        <row r="7734">
          <cell r="A7734" t="str">
            <v/>
          </cell>
          <cell r="W7734" t="str">
            <v/>
          </cell>
        </row>
        <row r="7735">
          <cell r="A7735" t="str">
            <v/>
          </cell>
          <cell r="W7735" t="str">
            <v/>
          </cell>
        </row>
        <row r="7736">
          <cell r="A7736" t="str">
            <v/>
          </cell>
          <cell r="W7736" t="str">
            <v/>
          </cell>
        </row>
        <row r="7737">
          <cell r="A7737" t="str">
            <v/>
          </cell>
          <cell r="W7737" t="str">
            <v/>
          </cell>
        </row>
        <row r="7738">
          <cell r="A7738" t="str">
            <v/>
          </cell>
          <cell r="W7738" t="str">
            <v/>
          </cell>
        </row>
        <row r="7739">
          <cell r="A7739" t="str">
            <v/>
          </cell>
          <cell r="W7739" t="str">
            <v/>
          </cell>
        </row>
        <row r="7740">
          <cell r="A7740" t="str">
            <v/>
          </cell>
          <cell r="W7740" t="str">
            <v/>
          </cell>
        </row>
        <row r="7741">
          <cell r="A7741" t="str">
            <v/>
          </cell>
          <cell r="W7741" t="str">
            <v/>
          </cell>
        </row>
        <row r="7742">
          <cell r="A7742" t="str">
            <v/>
          </cell>
          <cell r="W7742" t="str">
            <v/>
          </cell>
        </row>
        <row r="7743">
          <cell r="A7743" t="str">
            <v/>
          </cell>
          <cell r="W7743" t="str">
            <v/>
          </cell>
        </row>
        <row r="7744">
          <cell r="A7744" t="str">
            <v/>
          </cell>
          <cell r="W7744" t="str">
            <v/>
          </cell>
        </row>
        <row r="7745">
          <cell r="A7745" t="str">
            <v/>
          </cell>
          <cell r="W7745" t="str">
            <v/>
          </cell>
        </row>
        <row r="7746">
          <cell r="A7746" t="str">
            <v/>
          </cell>
          <cell r="W7746" t="str">
            <v/>
          </cell>
        </row>
        <row r="7747">
          <cell r="A7747" t="str">
            <v/>
          </cell>
          <cell r="W7747" t="str">
            <v/>
          </cell>
        </row>
        <row r="7748">
          <cell r="A7748" t="str">
            <v/>
          </cell>
          <cell r="W7748" t="str">
            <v/>
          </cell>
        </row>
        <row r="7749">
          <cell r="A7749" t="str">
            <v/>
          </cell>
          <cell r="W7749" t="str">
            <v/>
          </cell>
        </row>
        <row r="7750">
          <cell r="A7750" t="str">
            <v/>
          </cell>
          <cell r="W7750" t="str">
            <v/>
          </cell>
        </row>
        <row r="7751">
          <cell r="A7751" t="str">
            <v/>
          </cell>
          <cell r="W7751" t="str">
            <v/>
          </cell>
        </row>
        <row r="7752">
          <cell r="A7752" t="str">
            <v/>
          </cell>
          <cell r="W7752" t="str">
            <v/>
          </cell>
        </row>
        <row r="7753">
          <cell r="A7753" t="str">
            <v/>
          </cell>
          <cell r="W7753" t="str">
            <v/>
          </cell>
        </row>
        <row r="7754">
          <cell r="A7754" t="str">
            <v/>
          </cell>
          <cell r="W7754" t="str">
            <v/>
          </cell>
        </row>
        <row r="7755">
          <cell r="A7755" t="str">
            <v/>
          </cell>
          <cell r="W7755" t="str">
            <v/>
          </cell>
        </row>
        <row r="7756">
          <cell r="A7756" t="str">
            <v/>
          </cell>
          <cell r="W7756" t="str">
            <v/>
          </cell>
        </row>
        <row r="7757">
          <cell r="A7757" t="str">
            <v/>
          </cell>
          <cell r="W7757" t="str">
            <v/>
          </cell>
        </row>
        <row r="7758">
          <cell r="A7758" t="str">
            <v/>
          </cell>
          <cell r="W7758" t="str">
            <v/>
          </cell>
        </row>
        <row r="7759">
          <cell r="A7759" t="str">
            <v/>
          </cell>
          <cell r="W7759" t="str">
            <v/>
          </cell>
        </row>
        <row r="7760">
          <cell r="A7760" t="str">
            <v/>
          </cell>
          <cell r="W7760" t="str">
            <v/>
          </cell>
        </row>
        <row r="7761">
          <cell r="A7761" t="str">
            <v/>
          </cell>
          <cell r="W7761" t="str">
            <v/>
          </cell>
        </row>
        <row r="7762">
          <cell r="A7762" t="str">
            <v/>
          </cell>
          <cell r="W7762" t="str">
            <v/>
          </cell>
        </row>
        <row r="7763">
          <cell r="A7763" t="str">
            <v/>
          </cell>
          <cell r="W7763" t="str">
            <v/>
          </cell>
        </row>
        <row r="7764">
          <cell r="A7764" t="str">
            <v/>
          </cell>
          <cell r="W7764" t="str">
            <v/>
          </cell>
        </row>
        <row r="7765">
          <cell r="A7765" t="str">
            <v/>
          </cell>
          <cell r="W7765" t="str">
            <v/>
          </cell>
        </row>
        <row r="7766">
          <cell r="A7766" t="str">
            <v/>
          </cell>
          <cell r="W7766" t="str">
            <v/>
          </cell>
        </row>
        <row r="7767">
          <cell r="A7767" t="str">
            <v/>
          </cell>
          <cell r="W7767" t="str">
            <v/>
          </cell>
        </row>
        <row r="7768">
          <cell r="A7768" t="str">
            <v/>
          </cell>
          <cell r="W7768" t="str">
            <v/>
          </cell>
        </row>
        <row r="7769">
          <cell r="A7769" t="str">
            <v/>
          </cell>
          <cell r="W7769" t="str">
            <v/>
          </cell>
        </row>
        <row r="7770">
          <cell r="A7770" t="str">
            <v/>
          </cell>
          <cell r="W7770" t="str">
            <v/>
          </cell>
        </row>
        <row r="7771">
          <cell r="A7771" t="str">
            <v/>
          </cell>
          <cell r="W7771" t="str">
            <v/>
          </cell>
        </row>
        <row r="7772">
          <cell r="A7772" t="str">
            <v/>
          </cell>
          <cell r="W7772" t="str">
            <v/>
          </cell>
        </row>
        <row r="7773">
          <cell r="A7773" t="str">
            <v/>
          </cell>
          <cell r="W7773" t="str">
            <v/>
          </cell>
        </row>
        <row r="7774">
          <cell r="A7774" t="str">
            <v/>
          </cell>
          <cell r="W7774" t="str">
            <v/>
          </cell>
        </row>
        <row r="7775">
          <cell r="A7775" t="str">
            <v/>
          </cell>
          <cell r="W7775" t="str">
            <v/>
          </cell>
        </row>
        <row r="7776">
          <cell r="A7776" t="str">
            <v/>
          </cell>
          <cell r="W7776" t="str">
            <v/>
          </cell>
        </row>
        <row r="7777">
          <cell r="A7777" t="str">
            <v/>
          </cell>
          <cell r="W7777" t="str">
            <v/>
          </cell>
        </row>
        <row r="7778">
          <cell r="A7778" t="str">
            <v/>
          </cell>
          <cell r="W7778" t="str">
            <v/>
          </cell>
        </row>
        <row r="7779">
          <cell r="A7779" t="str">
            <v/>
          </cell>
          <cell r="W7779" t="str">
            <v/>
          </cell>
        </row>
        <row r="7780">
          <cell r="A7780" t="str">
            <v/>
          </cell>
          <cell r="W7780" t="str">
            <v/>
          </cell>
        </row>
        <row r="7781">
          <cell r="A7781" t="str">
            <v/>
          </cell>
          <cell r="W7781" t="str">
            <v/>
          </cell>
        </row>
        <row r="7782">
          <cell r="A7782" t="str">
            <v/>
          </cell>
          <cell r="W7782" t="str">
            <v/>
          </cell>
        </row>
        <row r="7783">
          <cell r="A7783" t="str">
            <v/>
          </cell>
          <cell r="W7783" t="str">
            <v/>
          </cell>
        </row>
        <row r="7784">
          <cell r="A7784" t="str">
            <v/>
          </cell>
          <cell r="W7784" t="str">
            <v/>
          </cell>
        </row>
        <row r="7785">
          <cell r="A7785" t="str">
            <v/>
          </cell>
          <cell r="W7785" t="str">
            <v/>
          </cell>
        </row>
        <row r="7786">
          <cell r="A7786" t="str">
            <v/>
          </cell>
          <cell r="W7786" t="str">
            <v/>
          </cell>
        </row>
        <row r="7787">
          <cell r="A7787" t="str">
            <v/>
          </cell>
          <cell r="W7787" t="str">
            <v/>
          </cell>
        </row>
        <row r="7788">
          <cell r="A7788" t="str">
            <v/>
          </cell>
          <cell r="W7788" t="str">
            <v/>
          </cell>
        </row>
        <row r="7789">
          <cell r="A7789" t="str">
            <v/>
          </cell>
          <cell r="W7789" t="str">
            <v/>
          </cell>
        </row>
        <row r="7790">
          <cell r="A7790" t="str">
            <v/>
          </cell>
          <cell r="W7790" t="str">
            <v/>
          </cell>
        </row>
        <row r="7791">
          <cell r="A7791" t="str">
            <v/>
          </cell>
          <cell r="W7791" t="str">
            <v/>
          </cell>
        </row>
        <row r="7792">
          <cell r="A7792" t="str">
            <v/>
          </cell>
          <cell r="W7792" t="str">
            <v/>
          </cell>
        </row>
        <row r="7793">
          <cell r="A7793" t="str">
            <v/>
          </cell>
          <cell r="W7793" t="str">
            <v/>
          </cell>
        </row>
        <row r="7794">
          <cell r="A7794" t="str">
            <v/>
          </cell>
          <cell r="W7794" t="str">
            <v/>
          </cell>
        </row>
        <row r="7795">
          <cell r="A7795" t="str">
            <v/>
          </cell>
          <cell r="W7795" t="str">
            <v/>
          </cell>
        </row>
        <row r="7796">
          <cell r="A7796" t="str">
            <v/>
          </cell>
          <cell r="W7796" t="str">
            <v/>
          </cell>
        </row>
        <row r="7797">
          <cell r="A7797" t="str">
            <v/>
          </cell>
          <cell r="W7797" t="str">
            <v/>
          </cell>
        </row>
        <row r="7798">
          <cell r="A7798" t="str">
            <v/>
          </cell>
          <cell r="W7798" t="str">
            <v/>
          </cell>
        </row>
        <row r="7799">
          <cell r="A7799" t="str">
            <v/>
          </cell>
          <cell r="W7799" t="str">
            <v/>
          </cell>
        </row>
        <row r="7800">
          <cell r="A7800" t="str">
            <v/>
          </cell>
          <cell r="W7800" t="str">
            <v/>
          </cell>
        </row>
        <row r="7801">
          <cell r="A7801" t="str">
            <v/>
          </cell>
          <cell r="W7801" t="str">
            <v/>
          </cell>
        </row>
        <row r="7802">
          <cell r="A7802" t="str">
            <v/>
          </cell>
          <cell r="W7802" t="str">
            <v/>
          </cell>
        </row>
        <row r="7803">
          <cell r="A7803" t="str">
            <v/>
          </cell>
          <cell r="W7803" t="str">
            <v/>
          </cell>
        </row>
        <row r="7804">
          <cell r="A7804" t="str">
            <v/>
          </cell>
          <cell r="W7804" t="str">
            <v/>
          </cell>
        </row>
        <row r="7805">
          <cell r="A7805" t="str">
            <v/>
          </cell>
          <cell r="W7805" t="str">
            <v/>
          </cell>
        </row>
        <row r="7806">
          <cell r="A7806" t="str">
            <v/>
          </cell>
          <cell r="W7806" t="str">
            <v/>
          </cell>
        </row>
        <row r="7807">
          <cell r="A7807" t="str">
            <v/>
          </cell>
          <cell r="W7807" t="str">
            <v/>
          </cell>
        </row>
        <row r="7808">
          <cell r="A7808" t="str">
            <v/>
          </cell>
          <cell r="W7808" t="str">
            <v/>
          </cell>
        </row>
        <row r="7809">
          <cell r="A7809" t="str">
            <v/>
          </cell>
          <cell r="W7809" t="str">
            <v/>
          </cell>
        </row>
        <row r="7810">
          <cell r="A7810" t="str">
            <v/>
          </cell>
          <cell r="W7810" t="str">
            <v/>
          </cell>
        </row>
        <row r="7811">
          <cell r="A7811" t="str">
            <v/>
          </cell>
          <cell r="W7811" t="str">
            <v/>
          </cell>
        </row>
        <row r="7812">
          <cell r="A7812" t="str">
            <v/>
          </cell>
          <cell r="W7812" t="str">
            <v/>
          </cell>
        </row>
        <row r="7813">
          <cell r="A7813" t="str">
            <v/>
          </cell>
          <cell r="W7813" t="str">
            <v/>
          </cell>
        </row>
        <row r="7814">
          <cell r="A7814" t="str">
            <v/>
          </cell>
          <cell r="W7814" t="str">
            <v/>
          </cell>
        </row>
        <row r="7815">
          <cell r="A7815" t="str">
            <v/>
          </cell>
          <cell r="W7815" t="str">
            <v/>
          </cell>
        </row>
        <row r="7816">
          <cell r="A7816" t="str">
            <v/>
          </cell>
          <cell r="W7816" t="str">
            <v/>
          </cell>
        </row>
        <row r="7817">
          <cell r="A7817" t="str">
            <v/>
          </cell>
          <cell r="W7817" t="str">
            <v/>
          </cell>
        </row>
        <row r="7818">
          <cell r="A7818" t="str">
            <v/>
          </cell>
          <cell r="W7818" t="str">
            <v/>
          </cell>
        </row>
        <row r="7819">
          <cell r="A7819" t="str">
            <v/>
          </cell>
          <cell r="W7819" t="str">
            <v/>
          </cell>
        </row>
        <row r="7820">
          <cell r="A7820" t="str">
            <v/>
          </cell>
          <cell r="W7820" t="str">
            <v/>
          </cell>
        </row>
        <row r="7821">
          <cell r="A7821" t="str">
            <v/>
          </cell>
          <cell r="W7821" t="str">
            <v/>
          </cell>
        </row>
        <row r="7822">
          <cell r="A7822" t="str">
            <v/>
          </cell>
          <cell r="W7822" t="str">
            <v/>
          </cell>
        </row>
        <row r="7823">
          <cell r="A7823" t="str">
            <v/>
          </cell>
          <cell r="W7823" t="str">
            <v/>
          </cell>
        </row>
        <row r="7824">
          <cell r="A7824" t="str">
            <v/>
          </cell>
          <cell r="W7824" t="str">
            <v/>
          </cell>
        </row>
        <row r="7825">
          <cell r="A7825" t="str">
            <v/>
          </cell>
          <cell r="W7825" t="str">
            <v/>
          </cell>
        </row>
        <row r="7826">
          <cell r="A7826" t="str">
            <v/>
          </cell>
          <cell r="W7826" t="str">
            <v/>
          </cell>
        </row>
        <row r="7827">
          <cell r="A7827" t="str">
            <v/>
          </cell>
          <cell r="W7827" t="str">
            <v/>
          </cell>
        </row>
        <row r="7828">
          <cell r="A7828" t="str">
            <v/>
          </cell>
          <cell r="W7828" t="str">
            <v/>
          </cell>
        </row>
        <row r="7829">
          <cell r="A7829" t="str">
            <v/>
          </cell>
          <cell r="W7829" t="str">
            <v/>
          </cell>
        </row>
        <row r="7830">
          <cell r="A7830" t="str">
            <v/>
          </cell>
          <cell r="W7830" t="str">
            <v/>
          </cell>
        </row>
        <row r="7831">
          <cell r="A7831" t="str">
            <v/>
          </cell>
          <cell r="W7831" t="str">
            <v/>
          </cell>
        </row>
        <row r="7832">
          <cell r="A7832" t="str">
            <v/>
          </cell>
          <cell r="W7832" t="str">
            <v/>
          </cell>
        </row>
        <row r="7833">
          <cell r="A7833" t="str">
            <v/>
          </cell>
          <cell r="W7833" t="str">
            <v/>
          </cell>
        </row>
        <row r="7834">
          <cell r="A7834" t="str">
            <v/>
          </cell>
          <cell r="W7834" t="str">
            <v/>
          </cell>
        </row>
        <row r="7835">
          <cell r="A7835" t="str">
            <v/>
          </cell>
          <cell r="W7835" t="str">
            <v/>
          </cell>
        </row>
        <row r="7836">
          <cell r="A7836" t="str">
            <v/>
          </cell>
          <cell r="W7836" t="str">
            <v/>
          </cell>
        </row>
        <row r="7837">
          <cell r="A7837" t="str">
            <v/>
          </cell>
          <cell r="W7837" t="str">
            <v/>
          </cell>
        </row>
        <row r="7838">
          <cell r="A7838" t="str">
            <v/>
          </cell>
          <cell r="W7838" t="str">
            <v/>
          </cell>
        </row>
        <row r="7839">
          <cell r="A7839" t="str">
            <v/>
          </cell>
          <cell r="W7839" t="str">
            <v/>
          </cell>
        </row>
        <row r="7840">
          <cell r="A7840" t="str">
            <v/>
          </cell>
          <cell r="W7840" t="str">
            <v/>
          </cell>
        </row>
        <row r="7841">
          <cell r="A7841" t="str">
            <v/>
          </cell>
          <cell r="W7841" t="str">
            <v/>
          </cell>
        </row>
        <row r="7842">
          <cell r="A7842" t="str">
            <v/>
          </cell>
          <cell r="W7842" t="str">
            <v/>
          </cell>
        </row>
        <row r="7843">
          <cell r="A7843" t="str">
            <v/>
          </cell>
          <cell r="W7843" t="str">
            <v/>
          </cell>
        </row>
        <row r="7844">
          <cell r="A7844" t="str">
            <v/>
          </cell>
          <cell r="W7844" t="str">
            <v/>
          </cell>
        </row>
        <row r="7845">
          <cell r="A7845" t="str">
            <v/>
          </cell>
          <cell r="W7845" t="str">
            <v/>
          </cell>
        </row>
        <row r="7846">
          <cell r="A7846" t="str">
            <v/>
          </cell>
          <cell r="W7846" t="str">
            <v/>
          </cell>
        </row>
        <row r="7847">
          <cell r="A7847" t="str">
            <v/>
          </cell>
          <cell r="W7847" t="str">
            <v/>
          </cell>
        </row>
        <row r="7848">
          <cell r="A7848" t="str">
            <v/>
          </cell>
          <cell r="W7848" t="str">
            <v/>
          </cell>
        </row>
        <row r="7849">
          <cell r="A7849" t="str">
            <v/>
          </cell>
          <cell r="W7849" t="str">
            <v/>
          </cell>
        </row>
        <row r="7850">
          <cell r="A7850" t="str">
            <v/>
          </cell>
          <cell r="W7850" t="str">
            <v/>
          </cell>
        </row>
        <row r="7851">
          <cell r="A7851" t="str">
            <v/>
          </cell>
          <cell r="W7851" t="str">
            <v/>
          </cell>
        </row>
        <row r="7852">
          <cell r="A7852" t="str">
            <v/>
          </cell>
          <cell r="W7852" t="str">
            <v/>
          </cell>
        </row>
        <row r="7853">
          <cell r="A7853" t="str">
            <v/>
          </cell>
          <cell r="W7853" t="str">
            <v/>
          </cell>
        </row>
        <row r="7854">
          <cell r="A7854" t="str">
            <v/>
          </cell>
          <cell r="W7854" t="str">
            <v/>
          </cell>
        </row>
        <row r="7855">
          <cell r="A7855" t="str">
            <v/>
          </cell>
          <cell r="W7855" t="str">
            <v/>
          </cell>
        </row>
        <row r="7856">
          <cell r="A7856" t="str">
            <v/>
          </cell>
          <cell r="W7856" t="str">
            <v/>
          </cell>
        </row>
        <row r="7857">
          <cell r="A7857" t="str">
            <v/>
          </cell>
          <cell r="W7857" t="str">
            <v/>
          </cell>
        </row>
        <row r="7858">
          <cell r="A7858" t="str">
            <v/>
          </cell>
          <cell r="W7858" t="str">
            <v/>
          </cell>
        </row>
        <row r="7859">
          <cell r="A7859" t="str">
            <v/>
          </cell>
          <cell r="W7859" t="str">
            <v/>
          </cell>
        </row>
        <row r="7860">
          <cell r="A7860" t="str">
            <v/>
          </cell>
          <cell r="W7860" t="str">
            <v/>
          </cell>
        </row>
        <row r="7861">
          <cell r="A7861" t="str">
            <v/>
          </cell>
          <cell r="W7861" t="str">
            <v/>
          </cell>
        </row>
        <row r="7862">
          <cell r="A7862" t="str">
            <v/>
          </cell>
          <cell r="W7862" t="str">
            <v/>
          </cell>
        </row>
        <row r="7863">
          <cell r="A7863" t="str">
            <v/>
          </cell>
          <cell r="W7863" t="str">
            <v/>
          </cell>
        </row>
        <row r="7864">
          <cell r="A7864" t="str">
            <v/>
          </cell>
          <cell r="W7864" t="str">
            <v/>
          </cell>
        </row>
        <row r="7865">
          <cell r="A7865" t="str">
            <v/>
          </cell>
          <cell r="W7865" t="str">
            <v/>
          </cell>
        </row>
        <row r="7866">
          <cell r="A7866" t="str">
            <v/>
          </cell>
          <cell r="W7866" t="str">
            <v/>
          </cell>
        </row>
        <row r="7867">
          <cell r="A7867" t="str">
            <v/>
          </cell>
          <cell r="W7867" t="str">
            <v/>
          </cell>
        </row>
        <row r="7868">
          <cell r="A7868" t="str">
            <v/>
          </cell>
          <cell r="W7868" t="str">
            <v/>
          </cell>
        </row>
        <row r="7869">
          <cell r="A7869" t="str">
            <v/>
          </cell>
          <cell r="W7869" t="str">
            <v/>
          </cell>
        </row>
        <row r="7870">
          <cell r="A7870" t="str">
            <v/>
          </cell>
          <cell r="W7870" t="str">
            <v/>
          </cell>
        </row>
        <row r="7871">
          <cell r="A7871" t="str">
            <v/>
          </cell>
          <cell r="W7871" t="str">
            <v/>
          </cell>
        </row>
        <row r="7872">
          <cell r="A7872" t="str">
            <v/>
          </cell>
          <cell r="W7872" t="str">
            <v/>
          </cell>
        </row>
        <row r="7873">
          <cell r="A7873" t="str">
            <v/>
          </cell>
          <cell r="W7873" t="str">
            <v/>
          </cell>
        </row>
        <row r="7874">
          <cell r="A7874" t="str">
            <v/>
          </cell>
          <cell r="W7874" t="str">
            <v/>
          </cell>
        </row>
        <row r="7875">
          <cell r="A7875" t="str">
            <v/>
          </cell>
          <cell r="W7875" t="str">
            <v/>
          </cell>
        </row>
        <row r="7876">
          <cell r="A7876" t="str">
            <v/>
          </cell>
          <cell r="W7876" t="str">
            <v/>
          </cell>
        </row>
        <row r="7877">
          <cell r="A7877" t="str">
            <v/>
          </cell>
          <cell r="W7877" t="str">
            <v/>
          </cell>
        </row>
        <row r="7878">
          <cell r="A7878" t="str">
            <v/>
          </cell>
          <cell r="W7878" t="str">
            <v/>
          </cell>
        </row>
        <row r="7879">
          <cell r="A7879" t="str">
            <v/>
          </cell>
          <cell r="W7879" t="str">
            <v/>
          </cell>
        </row>
        <row r="7880">
          <cell r="A7880" t="str">
            <v/>
          </cell>
          <cell r="W7880" t="str">
            <v/>
          </cell>
        </row>
        <row r="7881">
          <cell r="A7881" t="str">
            <v/>
          </cell>
          <cell r="W7881" t="str">
            <v/>
          </cell>
        </row>
        <row r="7882">
          <cell r="A7882" t="str">
            <v/>
          </cell>
          <cell r="W7882" t="str">
            <v/>
          </cell>
        </row>
        <row r="7883">
          <cell r="A7883" t="str">
            <v/>
          </cell>
          <cell r="W7883" t="str">
            <v/>
          </cell>
        </row>
        <row r="7884">
          <cell r="A7884" t="str">
            <v/>
          </cell>
          <cell r="W7884" t="str">
            <v/>
          </cell>
        </row>
        <row r="7885">
          <cell r="A7885" t="str">
            <v/>
          </cell>
          <cell r="W7885" t="str">
            <v/>
          </cell>
        </row>
        <row r="7886">
          <cell r="A7886" t="str">
            <v/>
          </cell>
          <cell r="W7886" t="str">
            <v/>
          </cell>
        </row>
        <row r="7887">
          <cell r="A7887" t="str">
            <v/>
          </cell>
          <cell r="W7887" t="str">
            <v/>
          </cell>
        </row>
        <row r="7888">
          <cell r="A7888" t="str">
            <v/>
          </cell>
          <cell r="W7888" t="str">
            <v/>
          </cell>
        </row>
        <row r="7889">
          <cell r="A7889" t="str">
            <v/>
          </cell>
          <cell r="W7889" t="str">
            <v/>
          </cell>
        </row>
        <row r="7890">
          <cell r="A7890" t="str">
            <v/>
          </cell>
          <cell r="W7890" t="str">
            <v/>
          </cell>
        </row>
        <row r="7891">
          <cell r="A7891" t="str">
            <v/>
          </cell>
          <cell r="W7891" t="str">
            <v/>
          </cell>
        </row>
        <row r="7892">
          <cell r="A7892" t="str">
            <v/>
          </cell>
          <cell r="W7892" t="str">
            <v/>
          </cell>
        </row>
        <row r="7893">
          <cell r="A7893" t="str">
            <v/>
          </cell>
          <cell r="W7893" t="str">
            <v/>
          </cell>
        </row>
        <row r="7894">
          <cell r="A7894" t="str">
            <v/>
          </cell>
          <cell r="W7894" t="str">
            <v/>
          </cell>
        </row>
        <row r="7895">
          <cell r="A7895" t="str">
            <v/>
          </cell>
          <cell r="W7895" t="str">
            <v/>
          </cell>
        </row>
        <row r="7896">
          <cell r="A7896" t="str">
            <v/>
          </cell>
          <cell r="W7896" t="str">
            <v/>
          </cell>
        </row>
        <row r="7897">
          <cell r="A7897" t="str">
            <v/>
          </cell>
          <cell r="W7897" t="str">
            <v/>
          </cell>
        </row>
        <row r="7898">
          <cell r="A7898" t="str">
            <v/>
          </cell>
          <cell r="W7898" t="str">
            <v/>
          </cell>
        </row>
        <row r="7899">
          <cell r="A7899" t="str">
            <v/>
          </cell>
          <cell r="W7899" t="str">
            <v/>
          </cell>
        </row>
        <row r="7900">
          <cell r="A7900" t="str">
            <v/>
          </cell>
          <cell r="W7900" t="str">
            <v/>
          </cell>
        </row>
        <row r="7901">
          <cell r="A7901" t="str">
            <v/>
          </cell>
          <cell r="W7901" t="str">
            <v/>
          </cell>
        </row>
        <row r="7902">
          <cell r="A7902" t="str">
            <v/>
          </cell>
          <cell r="W7902" t="str">
            <v/>
          </cell>
        </row>
        <row r="7903">
          <cell r="A7903" t="str">
            <v/>
          </cell>
          <cell r="W7903" t="str">
            <v/>
          </cell>
        </row>
        <row r="7904">
          <cell r="A7904" t="str">
            <v/>
          </cell>
          <cell r="W7904" t="str">
            <v/>
          </cell>
        </row>
        <row r="7905">
          <cell r="A7905" t="str">
            <v/>
          </cell>
          <cell r="W7905" t="str">
            <v/>
          </cell>
        </row>
        <row r="7906">
          <cell r="A7906" t="str">
            <v/>
          </cell>
          <cell r="W7906" t="str">
            <v/>
          </cell>
        </row>
        <row r="7907">
          <cell r="A7907" t="str">
            <v/>
          </cell>
          <cell r="W7907" t="str">
            <v/>
          </cell>
        </row>
        <row r="7908">
          <cell r="A7908" t="str">
            <v/>
          </cell>
          <cell r="W7908" t="str">
            <v/>
          </cell>
        </row>
        <row r="7909">
          <cell r="A7909" t="str">
            <v/>
          </cell>
          <cell r="W7909" t="str">
            <v/>
          </cell>
        </row>
        <row r="7910">
          <cell r="A7910" t="str">
            <v/>
          </cell>
          <cell r="W7910" t="str">
            <v/>
          </cell>
        </row>
        <row r="7911">
          <cell r="A7911" t="str">
            <v/>
          </cell>
          <cell r="W7911" t="str">
            <v/>
          </cell>
        </row>
        <row r="7912">
          <cell r="A7912" t="str">
            <v/>
          </cell>
          <cell r="W7912" t="str">
            <v/>
          </cell>
        </row>
        <row r="7913">
          <cell r="A7913" t="str">
            <v/>
          </cell>
          <cell r="W7913" t="str">
            <v/>
          </cell>
        </row>
        <row r="7914">
          <cell r="A7914" t="str">
            <v/>
          </cell>
          <cell r="W7914" t="str">
            <v/>
          </cell>
        </row>
        <row r="7915">
          <cell r="A7915" t="str">
            <v/>
          </cell>
          <cell r="W7915" t="str">
            <v/>
          </cell>
        </row>
        <row r="7916">
          <cell r="A7916" t="str">
            <v/>
          </cell>
          <cell r="W7916" t="str">
            <v/>
          </cell>
        </row>
        <row r="7917">
          <cell r="A7917" t="str">
            <v/>
          </cell>
          <cell r="W7917" t="str">
            <v/>
          </cell>
        </row>
        <row r="7918">
          <cell r="A7918" t="str">
            <v/>
          </cell>
          <cell r="W7918" t="str">
            <v/>
          </cell>
        </row>
        <row r="7919">
          <cell r="A7919" t="str">
            <v/>
          </cell>
          <cell r="W7919" t="str">
            <v/>
          </cell>
        </row>
        <row r="7920">
          <cell r="A7920" t="str">
            <v/>
          </cell>
          <cell r="W7920" t="str">
            <v/>
          </cell>
        </row>
        <row r="7921">
          <cell r="A7921" t="str">
            <v/>
          </cell>
          <cell r="W7921" t="str">
            <v/>
          </cell>
        </row>
        <row r="7922">
          <cell r="A7922" t="str">
            <v/>
          </cell>
          <cell r="W7922" t="str">
            <v/>
          </cell>
        </row>
        <row r="7923">
          <cell r="A7923" t="str">
            <v/>
          </cell>
          <cell r="W7923" t="str">
            <v/>
          </cell>
        </row>
        <row r="7924">
          <cell r="A7924" t="str">
            <v/>
          </cell>
          <cell r="W7924" t="str">
            <v/>
          </cell>
        </row>
        <row r="7925">
          <cell r="A7925" t="str">
            <v/>
          </cell>
          <cell r="W7925" t="str">
            <v/>
          </cell>
        </row>
        <row r="7926">
          <cell r="A7926" t="str">
            <v/>
          </cell>
          <cell r="W7926" t="str">
            <v/>
          </cell>
        </row>
        <row r="7927">
          <cell r="A7927" t="str">
            <v/>
          </cell>
          <cell r="W7927" t="str">
            <v/>
          </cell>
        </row>
        <row r="7928">
          <cell r="A7928" t="str">
            <v/>
          </cell>
          <cell r="W7928" t="str">
            <v/>
          </cell>
        </row>
        <row r="7929">
          <cell r="A7929" t="str">
            <v/>
          </cell>
          <cell r="W7929" t="str">
            <v/>
          </cell>
        </row>
        <row r="7930">
          <cell r="A7930" t="str">
            <v/>
          </cell>
          <cell r="W7930" t="str">
            <v/>
          </cell>
        </row>
        <row r="7931">
          <cell r="A7931" t="str">
            <v/>
          </cell>
          <cell r="W7931" t="str">
            <v/>
          </cell>
        </row>
        <row r="7932">
          <cell r="A7932" t="str">
            <v/>
          </cell>
          <cell r="W7932" t="str">
            <v/>
          </cell>
        </row>
        <row r="7933">
          <cell r="A7933" t="str">
            <v/>
          </cell>
          <cell r="W7933" t="str">
            <v/>
          </cell>
        </row>
        <row r="7934">
          <cell r="A7934" t="str">
            <v/>
          </cell>
          <cell r="W7934" t="str">
            <v/>
          </cell>
        </row>
        <row r="7935">
          <cell r="A7935" t="str">
            <v/>
          </cell>
          <cell r="W7935" t="str">
            <v/>
          </cell>
        </row>
        <row r="7936">
          <cell r="A7936" t="str">
            <v/>
          </cell>
          <cell r="W7936" t="str">
            <v/>
          </cell>
        </row>
        <row r="7937">
          <cell r="A7937" t="str">
            <v/>
          </cell>
          <cell r="W7937" t="str">
            <v/>
          </cell>
        </row>
        <row r="7938">
          <cell r="A7938" t="str">
            <v/>
          </cell>
          <cell r="W7938" t="str">
            <v/>
          </cell>
        </row>
        <row r="7939">
          <cell r="A7939" t="str">
            <v/>
          </cell>
          <cell r="W7939" t="str">
            <v/>
          </cell>
        </row>
        <row r="7940">
          <cell r="A7940" t="str">
            <v/>
          </cell>
          <cell r="W7940" t="str">
            <v/>
          </cell>
        </row>
        <row r="7941">
          <cell r="A7941" t="str">
            <v/>
          </cell>
          <cell r="W7941" t="str">
            <v/>
          </cell>
        </row>
        <row r="7942">
          <cell r="A7942" t="str">
            <v/>
          </cell>
          <cell r="W7942" t="str">
            <v/>
          </cell>
        </row>
        <row r="7943">
          <cell r="A7943" t="str">
            <v/>
          </cell>
          <cell r="W7943" t="str">
            <v/>
          </cell>
        </row>
        <row r="7944">
          <cell r="A7944" t="str">
            <v/>
          </cell>
          <cell r="W7944" t="str">
            <v/>
          </cell>
        </row>
        <row r="7945">
          <cell r="A7945" t="str">
            <v/>
          </cell>
          <cell r="W7945" t="str">
            <v/>
          </cell>
        </row>
        <row r="7946">
          <cell r="A7946" t="str">
            <v/>
          </cell>
          <cell r="W7946" t="str">
            <v/>
          </cell>
        </row>
        <row r="7947">
          <cell r="A7947" t="str">
            <v/>
          </cell>
          <cell r="W7947" t="str">
            <v/>
          </cell>
        </row>
        <row r="7948">
          <cell r="A7948" t="str">
            <v/>
          </cell>
          <cell r="W7948" t="str">
            <v/>
          </cell>
        </row>
        <row r="7949">
          <cell r="A7949" t="str">
            <v/>
          </cell>
          <cell r="W7949" t="str">
            <v/>
          </cell>
        </row>
        <row r="7950">
          <cell r="A7950" t="str">
            <v/>
          </cell>
          <cell r="W7950" t="str">
            <v/>
          </cell>
        </row>
        <row r="7951">
          <cell r="A7951" t="str">
            <v/>
          </cell>
          <cell r="W7951" t="str">
            <v/>
          </cell>
        </row>
        <row r="7952">
          <cell r="A7952" t="str">
            <v/>
          </cell>
          <cell r="W7952" t="str">
            <v/>
          </cell>
        </row>
        <row r="7953">
          <cell r="A7953" t="str">
            <v/>
          </cell>
          <cell r="W7953" t="str">
            <v/>
          </cell>
        </row>
        <row r="7954">
          <cell r="A7954" t="str">
            <v/>
          </cell>
          <cell r="W7954" t="str">
            <v/>
          </cell>
        </row>
        <row r="7955">
          <cell r="A7955" t="str">
            <v/>
          </cell>
          <cell r="W7955" t="str">
            <v/>
          </cell>
        </row>
        <row r="7956">
          <cell r="A7956" t="str">
            <v/>
          </cell>
          <cell r="W7956" t="str">
            <v/>
          </cell>
        </row>
        <row r="7957">
          <cell r="A7957" t="str">
            <v/>
          </cell>
          <cell r="W7957" t="str">
            <v/>
          </cell>
        </row>
        <row r="7958">
          <cell r="A7958" t="str">
            <v/>
          </cell>
          <cell r="W7958" t="str">
            <v/>
          </cell>
        </row>
        <row r="7959">
          <cell r="A7959" t="str">
            <v/>
          </cell>
          <cell r="W7959" t="str">
            <v/>
          </cell>
        </row>
        <row r="7960">
          <cell r="A7960" t="str">
            <v/>
          </cell>
          <cell r="W7960" t="str">
            <v/>
          </cell>
        </row>
        <row r="7961">
          <cell r="A7961" t="str">
            <v/>
          </cell>
          <cell r="W7961" t="str">
            <v/>
          </cell>
        </row>
        <row r="7962">
          <cell r="A7962" t="str">
            <v/>
          </cell>
          <cell r="W7962" t="str">
            <v/>
          </cell>
        </row>
        <row r="7963">
          <cell r="A7963" t="str">
            <v/>
          </cell>
          <cell r="W7963" t="str">
            <v/>
          </cell>
        </row>
        <row r="7964">
          <cell r="A7964" t="str">
            <v/>
          </cell>
          <cell r="W7964" t="str">
            <v/>
          </cell>
        </row>
        <row r="7965">
          <cell r="A7965" t="str">
            <v/>
          </cell>
          <cell r="W7965" t="str">
            <v/>
          </cell>
        </row>
        <row r="7966">
          <cell r="A7966" t="str">
            <v/>
          </cell>
          <cell r="W7966" t="str">
            <v/>
          </cell>
        </row>
        <row r="7967">
          <cell r="A7967" t="str">
            <v/>
          </cell>
          <cell r="W7967" t="str">
            <v/>
          </cell>
        </row>
        <row r="7968">
          <cell r="A7968" t="str">
            <v/>
          </cell>
          <cell r="W7968" t="str">
            <v/>
          </cell>
        </row>
        <row r="7969">
          <cell r="A7969" t="str">
            <v/>
          </cell>
          <cell r="W7969" t="str">
            <v/>
          </cell>
        </row>
        <row r="7970">
          <cell r="A7970" t="str">
            <v/>
          </cell>
          <cell r="W7970" t="str">
            <v/>
          </cell>
        </row>
        <row r="7971">
          <cell r="A7971" t="str">
            <v/>
          </cell>
          <cell r="W7971" t="str">
            <v/>
          </cell>
        </row>
        <row r="7972">
          <cell r="A7972" t="str">
            <v/>
          </cell>
          <cell r="W7972" t="str">
            <v/>
          </cell>
        </row>
        <row r="7973">
          <cell r="A7973" t="str">
            <v/>
          </cell>
          <cell r="W7973" t="str">
            <v/>
          </cell>
        </row>
        <row r="7974">
          <cell r="A7974" t="str">
            <v/>
          </cell>
          <cell r="W7974" t="str">
            <v/>
          </cell>
        </row>
        <row r="7975">
          <cell r="A7975" t="str">
            <v/>
          </cell>
          <cell r="W7975" t="str">
            <v/>
          </cell>
        </row>
        <row r="7976">
          <cell r="A7976" t="str">
            <v/>
          </cell>
          <cell r="W7976" t="str">
            <v/>
          </cell>
        </row>
        <row r="7977">
          <cell r="A7977" t="str">
            <v/>
          </cell>
          <cell r="W7977" t="str">
            <v/>
          </cell>
        </row>
        <row r="7978">
          <cell r="A7978" t="str">
            <v/>
          </cell>
          <cell r="W7978" t="str">
            <v/>
          </cell>
        </row>
        <row r="7979">
          <cell r="A7979" t="str">
            <v/>
          </cell>
          <cell r="W7979" t="str">
            <v/>
          </cell>
        </row>
        <row r="7980">
          <cell r="A7980" t="str">
            <v/>
          </cell>
          <cell r="W7980" t="str">
            <v/>
          </cell>
        </row>
        <row r="7981">
          <cell r="A7981" t="str">
            <v/>
          </cell>
          <cell r="W7981" t="str">
            <v/>
          </cell>
        </row>
        <row r="7982">
          <cell r="A7982" t="str">
            <v/>
          </cell>
          <cell r="W7982" t="str">
            <v/>
          </cell>
        </row>
        <row r="7983">
          <cell r="A7983" t="str">
            <v/>
          </cell>
          <cell r="W7983" t="str">
            <v/>
          </cell>
        </row>
        <row r="7984">
          <cell r="A7984" t="str">
            <v/>
          </cell>
          <cell r="W7984" t="str">
            <v/>
          </cell>
        </row>
        <row r="7985">
          <cell r="A7985" t="str">
            <v/>
          </cell>
          <cell r="W7985" t="str">
            <v/>
          </cell>
        </row>
        <row r="7986">
          <cell r="A7986" t="str">
            <v/>
          </cell>
          <cell r="W7986" t="str">
            <v/>
          </cell>
        </row>
        <row r="7987">
          <cell r="A7987" t="str">
            <v/>
          </cell>
          <cell r="W7987" t="str">
            <v/>
          </cell>
        </row>
        <row r="7988">
          <cell r="A7988" t="str">
            <v/>
          </cell>
          <cell r="W7988" t="str">
            <v/>
          </cell>
        </row>
        <row r="7989">
          <cell r="A7989" t="str">
            <v/>
          </cell>
          <cell r="W7989" t="str">
            <v/>
          </cell>
        </row>
        <row r="7990">
          <cell r="A7990" t="str">
            <v/>
          </cell>
          <cell r="W7990" t="str">
            <v/>
          </cell>
        </row>
        <row r="7991">
          <cell r="A7991" t="str">
            <v/>
          </cell>
          <cell r="W7991" t="str">
            <v/>
          </cell>
        </row>
        <row r="7992">
          <cell r="A7992" t="str">
            <v/>
          </cell>
          <cell r="W7992" t="str">
            <v/>
          </cell>
        </row>
        <row r="7993">
          <cell r="A7993" t="str">
            <v/>
          </cell>
          <cell r="W7993" t="str">
            <v/>
          </cell>
        </row>
        <row r="7994">
          <cell r="A7994" t="str">
            <v/>
          </cell>
          <cell r="W7994" t="str">
            <v/>
          </cell>
        </row>
        <row r="7995">
          <cell r="A7995" t="str">
            <v/>
          </cell>
          <cell r="W7995" t="str">
            <v/>
          </cell>
        </row>
        <row r="7996">
          <cell r="A7996" t="str">
            <v/>
          </cell>
          <cell r="W7996" t="str">
            <v/>
          </cell>
        </row>
        <row r="7997">
          <cell r="A7997" t="str">
            <v/>
          </cell>
          <cell r="W7997" t="str">
            <v/>
          </cell>
        </row>
        <row r="7998">
          <cell r="A7998" t="str">
            <v/>
          </cell>
          <cell r="W7998" t="str">
            <v/>
          </cell>
        </row>
        <row r="7999">
          <cell r="A7999" t="str">
            <v/>
          </cell>
          <cell r="W7999" t="str">
            <v/>
          </cell>
        </row>
        <row r="8000">
          <cell r="A8000" t="str">
            <v/>
          </cell>
          <cell r="W8000" t="str">
            <v/>
          </cell>
        </row>
        <row r="8001">
          <cell r="A8001" t="str">
            <v/>
          </cell>
          <cell r="W8001" t="str">
            <v/>
          </cell>
        </row>
        <row r="8002">
          <cell r="A8002" t="str">
            <v/>
          </cell>
          <cell r="W8002" t="str">
            <v/>
          </cell>
        </row>
        <row r="8003">
          <cell r="A8003" t="str">
            <v/>
          </cell>
          <cell r="W8003" t="str">
            <v/>
          </cell>
        </row>
        <row r="8004">
          <cell r="A8004" t="str">
            <v/>
          </cell>
          <cell r="W8004" t="str">
            <v/>
          </cell>
        </row>
        <row r="8005">
          <cell r="A8005" t="str">
            <v/>
          </cell>
          <cell r="W8005" t="str">
            <v/>
          </cell>
        </row>
        <row r="8006">
          <cell r="A8006" t="str">
            <v/>
          </cell>
          <cell r="W8006" t="str">
            <v/>
          </cell>
        </row>
        <row r="8007">
          <cell r="A8007" t="str">
            <v/>
          </cell>
          <cell r="W8007" t="str">
            <v/>
          </cell>
        </row>
        <row r="8008">
          <cell r="A8008" t="str">
            <v/>
          </cell>
          <cell r="W8008" t="str">
            <v/>
          </cell>
        </row>
        <row r="8009">
          <cell r="A8009" t="str">
            <v/>
          </cell>
          <cell r="W8009" t="str">
            <v/>
          </cell>
        </row>
        <row r="8010">
          <cell r="A8010" t="str">
            <v/>
          </cell>
          <cell r="W8010" t="str">
            <v/>
          </cell>
        </row>
        <row r="8011">
          <cell r="A8011" t="str">
            <v/>
          </cell>
          <cell r="W8011" t="str">
            <v/>
          </cell>
        </row>
        <row r="8012">
          <cell r="A8012" t="str">
            <v/>
          </cell>
          <cell r="W8012" t="str">
            <v/>
          </cell>
        </row>
        <row r="8013">
          <cell r="A8013" t="str">
            <v/>
          </cell>
          <cell r="W8013" t="str">
            <v/>
          </cell>
        </row>
        <row r="8014">
          <cell r="A8014" t="str">
            <v/>
          </cell>
          <cell r="W8014" t="str">
            <v/>
          </cell>
        </row>
        <row r="8015">
          <cell r="A8015" t="str">
            <v/>
          </cell>
          <cell r="W8015" t="str">
            <v/>
          </cell>
        </row>
        <row r="8016">
          <cell r="A8016" t="str">
            <v/>
          </cell>
          <cell r="W8016" t="str">
            <v/>
          </cell>
        </row>
        <row r="8017">
          <cell r="A8017" t="str">
            <v/>
          </cell>
          <cell r="W8017" t="str">
            <v/>
          </cell>
        </row>
        <row r="8018">
          <cell r="A8018" t="str">
            <v/>
          </cell>
          <cell r="W8018" t="str">
            <v/>
          </cell>
        </row>
        <row r="8019">
          <cell r="A8019" t="str">
            <v/>
          </cell>
          <cell r="W8019" t="str">
            <v/>
          </cell>
        </row>
        <row r="8020">
          <cell r="A8020" t="str">
            <v/>
          </cell>
          <cell r="W8020" t="str">
            <v/>
          </cell>
        </row>
        <row r="8021">
          <cell r="A8021" t="str">
            <v/>
          </cell>
          <cell r="W8021" t="str">
            <v/>
          </cell>
        </row>
        <row r="8022">
          <cell r="A8022" t="str">
            <v/>
          </cell>
          <cell r="W8022" t="str">
            <v/>
          </cell>
        </row>
        <row r="8023">
          <cell r="A8023" t="str">
            <v/>
          </cell>
          <cell r="W8023" t="str">
            <v/>
          </cell>
        </row>
        <row r="8024">
          <cell r="A8024" t="str">
            <v/>
          </cell>
          <cell r="W8024" t="str">
            <v/>
          </cell>
        </row>
        <row r="8025">
          <cell r="A8025" t="str">
            <v/>
          </cell>
          <cell r="W8025" t="str">
            <v/>
          </cell>
        </row>
        <row r="8026">
          <cell r="A8026" t="str">
            <v/>
          </cell>
          <cell r="W8026" t="str">
            <v/>
          </cell>
        </row>
        <row r="8027">
          <cell r="A8027" t="str">
            <v/>
          </cell>
          <cell r="W8027" t="str">
            <v/>
          </cell>
        </row>
        <row r="8028">
          <cell r="A8028" t="str">
            <v/>
          </cell>
          <cell r="W8028" t="str">
            <v/>
          </cell>
        </row>
        <row r="8029">
          <cell r="A8029" t="str">
            <v/>
          </cell>
          <cell r="W8029" t="str">
            <v/>
          </cell>
        </row>
        <row r="8030">
          <cell r="A8030" t="str">
            <v/>
          </cell>
          <cell r="W8030" t="str">
            <v/>
          </cell>
        </row>
        <row r="8031">
          <cell r="A8031" t="str">
            <v/>
          </cell>
          <cell r="W8031" t="str">
            <v/>
          </cell>
        </row>
        <row r="8032">
          <cell r="A8032" t="str">
            <v/>
          </cell>
          <cell r="W8032" t="str">
            <v/>
          </cell>
        </row>
        <row r="8033">
          <cell r="A8033" t="str">
            <v/>
          </cell>
          <cell r="W8033" t="str">
            <v/>
          </cell>
        </row>
        <row r="8034">
          <cell r="A8034" t="str">
            <v/>
          </cell>
          <cell r="W8034" t="str">
            <v/>
          </cell>
        </row>
        <row r="8035">
          <cell r="A8035" t="str">
            <v/>
          </cell>
          <cell r="W8035" t="str">
            <v/>
          </cell>
        </row>
        <row r="8036">
          <cell r="A8036" t="str">
            <v/>
          </cell>
          <cell r="W8036" t="str">
            <v/>
          </cell>
        </row>
        <row r="8037">
          <cell r="A8037" t="str">
            <v/>
          </cell>
          <cell r="W8037" t="str">
            <v/>
          </cell>
        </row>
        <row r="8038">
          <cell r="A8038" t="str">
            <v/>
          </cell>
          <cell r="W8038" t="str">
            <v/>
          </cell>
        </row>
        <row r="8039">
          <cell r="A8039" t="str">
            <v/>
          </cell>
          <cell r="W8039" t="str">
            <v/>
          </cell>
        </row>
        <row r="8040">
          <cell r="A8040" t="str">
            <v/>
          </cell>
          <cell r="W8040" t="str">
            <v/>
          </cell>
        </row>
        <row r="8041">
          <cell r="A8041" t="str">
            <v/>
          </cell>
          <cell r="W8041" t="str">
            <v/>
          </cell>
        </row>
        <row r="8042">
          <cell r="A8042" t="str">
            <v/>
          </cell>
          <cell r="W8042" t="str">
            <v/>
          </cell>
        </row>
        <row r="8043">
          <cell r="A8043" t="str">
            <v/>
          </cell>
          <cell r="W8043" t="str">
            <v/>
          </cell>
        </row>
        <row r="8044">
          <cell r="A8044" t="str">
            <v/>
          </cell>
          <cell r="W8044" t="str">
            <v/>
          </cell>
        </row>
        <row r="8045">
          <cell r="A8045" t="str">
            <v/>
          </cell>
          <cell r="W8045" t="str">
            <v/>
          </cell>
        </row>
        <row r="8046">
          <cell r="A8046" t="str">
            <v/>
          </cell>
          <cell r="W8046" t="str">
            <v/>
          </cell>
        </row>
        <row r="8047">
          <cell r="A8047" t="str">
            <v/>
          </cell>
          <cell r="W8047" t="str">
            <v/>
          </cell>
        </row>
        <row r="8048">
          <cell r="A8048" t="str">
            <v/>
          </cell>
          <cell r="W8048" t="str">
            <v/>
          </cell>
        </row>
        <row r="8049">
          <cell r="A8049" t="str">
            <v/>
          </cell>
          <cell r="W8049" t="str">
            <v/>
          </cell>
        </row>
        <row r="8050">
          <cell r="A8050" t="str">
            <v/>
          </cell>
          <cell r="W8050" t="str">
            <v/>
          </cell>
        </row>
        <row r="8051">
          <cell r="A8051" t="str">
            <v/>
          </cell>
          <cell r="W8051" t="str">
            <v/>
          </cell>
        </row>
        <row r="8052">
          <cell r="A8052" t="str">
            <v/>
          </cell>
          <cell r="W8052" t="str">
            <v/>
          </cell>
        </row>
        <row r="8053">
          <cell r="A8053" t="str">
            <v/>
          </cell>
          <cell r="W8053" t="str">
            <v/>
          </cell>
        </row>
        <row r="8054">
          <cell r="A8054" t="str">
            <v/>
          </cell>
          <cell r="W8054" t="str">
            <v/>
          </cell>
        </row>
        <row r="8055">
          <cell r="A8055" t="str">
            <v/>
          </cell>
          <cell r="W8055" t="str">
            <v/>
          </cell>
        </row>
        <row r="8056">
          <cell r="A8056" t="str">
            <v/>
          </cell>
          <cell r="W8056" t="str">
            <v/>
          </cell>
        </row>
        <row r="8057">
          <cell r="A8057" t="str">
            <v/>
          </cell>
          <cell r="W8057" t="str">
            <v/>
          </cell>
        </row>
        <row r="8058">
          <cell r="A8058" t="str">
            <v/>
          </cell>
          <cell r="W8058" t="str">
            <v/>
          </cell>
        </row>
        <row r="8059">
          <cell r="A8059" t="str">
            <v/>
          </cell>
          <cell r="W8059" t="str">
            <v/>
          </cell>
        </row>
        <row r="8060">
          <cell r="A8060" t="str">
            <v/>
          </cell>
          <cell r="W8060" t="str">
            <v/>
          </cell>
        </row>
        <row r="8061">
          <cell r="A8061" t="str">
            <v/>
          </cell>
          <cell r="W8061" t="str">
            <v/>
          </cell>
        </row>
        <row r="8062">
          <cell r="A8062" t="str">
            <v/>
          </cell>
          <cell r="W8062" t="str">
            <v/>
          </cell>
        </row>
        <row r="8063">
          <cell r="A8063" t="str">
            <v/>
          </cell>
          <cell r="W8063" t="str">
            <v/>
          </cell>
        </row>
        <row r="8064">
          <cell r="A8064" t="str">
            <v/>
          </cell>
          <cell r="W8064" t="str">
            <v/>
          </cell>
        </row>
        <row r="8065">
          <cell r="A8065" t="str">
            <v/>
          </cell>
          <cell r="W8065" t="str">
            <v/>
          </cell>
        </row>
        <row r="8066">
          <cell r="A8066" t="str">
            <v/>
          </cell>
          <cell r="W8066" t="str">
            <v/>
          </cell>
        </row>
        <row r="8067">
          <cell r="A8067" t="str">
            <v/>
          </cell>
          <cell r="W8067" t="str">
            <v/>
          </cell>
        </row>
        <row r="8068">
          <cell r="A8068" t="str">
            <v/>
          </cell>
          <cell r="W8068" t="str">
            <v/>
          </cell>
        </row>
        <row r="8069">
          <cell r="A8069" t="str">
            <v/>
          </cell>
          <cell r="W8069" t="str">
            <v/>
          </cell>
        </row>
        <row r="8070">
          <cell r="A8070" t="str">
            <v/>
          </cell>
          <cell r="W8070" t="str">
            <v/>
          </cell>
        </row>
        <row r="8071">
          <cell r="A8071" t="str">
            <v/>
          </cell>
          <cell r="W8071" t="str">
            <v/>
          </cell>
        </row>
        <row r="8072">
          <cell r="A8072" t="str">
            <v/>
          </cell>
          <cell r="W8072" t="str">
            <v/>
          </cell>
        </row>
        <row r="8073">
          <cell r="A8073" t="str">
            <v/>
          </cell>
          <cell r="W8073" t="str">
            <v/>
          </cell>
        </row>
        <row r="8074">
          <cell r="A8074" t="str">
            <v/>
          </cell>
          <cell r="W8074" t="str">
            <v/>
          </cell>
        </row>
        <row r="8075">
          <cell r="A8075" t="str">
            <v/>
          </cell>
          <cell r="W8075" t="str">
            <v/>
          </cell>
        </row>
        <row r="8076">
          <cell r="A8076" t="str">
            <v/>
          </cell>
          <cell r="W8076" t="str">
            <v/>
          </cell>
        </row>
        <row r="8077">
          <cell r="A8077" t="str">
            <v/>
          </cell>
          <cell r="W8077" t="str">
            <v/>
          </cell>
        </row>
        <row r="8078">
          <cell r="A8078" t="str">
            <v/>
          </cell>
          <cell r="W8078" t="str">
            <v/>
          </cell>
        </row>
        <row r="8079">
          <cell r="A8079" t="str">
            <v/>
          </cell>
          <cell r="W8079" t="str">
            <v/>
          </cell>
        </row>
        <row r="8080">
          <cell r="A8080" t="str">
            <v/>
          </cell>
          <cell r="W8080" t="str">
            <v/>
          </cell>
        </row>
        <row r="8081">
          <cell r="A8081" t="str">
            <v/>
          </cell>
          <cell r="W8081" t="str">
            <v/>
          </cell>
        </row>
        <row r="8082">
          <cell r="A8082" t="str">
            <v/>
          </cell>
          <cell r="W8082" t="str">
            <v/>
          </cell>
        </row>
        <row r="8083">
          <cell r="A8083" t="str">
            <v/>
          </cell>
          <cell r="W8083" t="str">
            <v/>
          </cell>
        </row>
        <row r="8084">
          <cell r="A8084" t="str">
            <v/>
          </cell>
          <cell r="W8084" t="str">
            <v/>
          </cell>
        </row>
        <row r="8085">
          <cell r="A8085" t="str">
            <v/>
          </cell>
          <cell r="W8085" t="str">
            <v/>
          </cell>
        </row>
        <row r="8086">
          <cell r="A8086" t="str">
            <v/>
          </cell>
          <cell r="W8086" t="str">
            <v/>
          </cell>
        </row>
        <row r="8087">
          <cell r="A8087" t="str">
            <v/>
          </cell>
          <cell r="W8087" t="str">
            <v/>
          </cell>
        </row>
        <row r="8088">
          <cell r="A8088" t="str">
            <v/>
          </cell>
          <cell r="W8088" t="str">
            <v/>
          </cell>
        </row>
        <row r="8089">
          <cell r="A8089" t="str">
            <v/>
          </cell>
          <cell r="W8089" t="str">
            <v/>
          </cell>
        </row>
        <row r="8090">
          <cell r="A8090" t="str">
            <v/>
          </cell>
          <cell r="W8090" t="str">
            <v/>
          </cell>
        </row>
        <row r="8091">
          <cell r="A8091" t="str">
            <v/>
          </cell>
          <cell r="W8091" t="str">
            <v/>
          </cell>
        </row>
        <row r="8092">
          <cell r="A8092" t="str">
            <v/>
          </cell>
          <cell r="W8092" t="str">
            <v/>
          </cell>
        </row>
        <row r="8093">
          <cell r="A8093" t="str">
            <v/>
          </cell>
          <cell r="W8093" t="str">
            <v/>
          </cell>
        </row>
        <row r="8094">
          <cell r="A8094" t="str">
            <v/>
          </cell>
          <cell r="W8094" t="str">
            <v/>
          </cell>
        </row>
        <row r="8095">
          <cell r="A8095" t="str">
            <v/>
          </cell>
          <cell r="W8095" t="str">
            <v/>
          </cell>
        </row>
        <row r="8096">
          <cell r="A8096" t="str">
            <v/>
          </cell>
          <cell r="W8096" t="str">
            <v/>
          </cell>
        </row>
        <row r="8097">
          <cell r="A8097" t="str">
            <v/>
          </cell>
          <cell r="W8097" t="str">
            <v/>
          </cell>
        </row>
        <row r="8098">
          <cell r="A8098" t="str">
            <v/>
          </cell>
          <cell r="W8098" t="str">
            <v/>
          </cell>
        </row>
        <row r="8099">
          <cell r="A8099" t="str">
            <v/>
          </cell>
          <cell r="W8099" t="str">
            <v/>
          </cell>
        </row>
        <row r="8100">
          <cell r="A8100" t="str">
            <v/>
          </cell>
          <cell r="W8100" t="str">
            <v/>
          </cell>
        </row>
        <row r="8101">
          <cell r="A8101" t="str">
            <v/>
          </cell>
          <cell r="W8101" t="str">
            <v/>
          </cell>
        </row>
        <row r="8102">
          <cell r="A8102" t="str">
            <v/>
          </cell>
          <cell r="W8102" t="str">
            <v/>
          </cell>
        </row>
        <row r="8103">
          <cell r="A8103" t="str">
            <v/>
          </cell>
          <cell r="W8103" t="str">
            <v/>
          </cell>
        </row>
        <row r="8104">
          <cell r="A8104" t="str">
            <v/>
          </cell>
          <cell r="W8104" t="str">
            <v/>
          </cell>
        </row>
        <row r="8105">
          <cell r="A8105" t="str">
            <v/>
          </cell>
          <cell r="W8105" t="str">
            <v/>
          </cell>
        </row>
        <row r="8106">
          <cell r="A8106" t="str">
            <v/>
          </cell>
          <cell r="W8106" t="str">
            <v/>
          </cell>
        </row>
        <row r="8107">
          <cell r="A8107" t="str">
            <v/>
          </cell>
          <cell r="W8107" t="str">
            <v/>
          </cell>
        </row>
        <row r="8108">
          <cell r="A8108" t="str">
            <v/>
          </cell>
          <cell r="W8108" t="str">
            <v/>
          </cell>
        </row>
        <row r="8109">
          <cell r="A8109" t="str">
            <v/>
          </cell>
          <cell r="W8109" t="str">
            <v/>
          </cell>
        </row>
        <row r="8110">
          <cell r="A8110" t="str">
            <v/>
          </cell>
          <cell r="W8110" t="str">
            <v/>
          </cell>
        </row>
        <row r="8111">
          <cell r="A8111" t="str">
            <v/>
          </cell>
          <cell r="W8111" t="str">
            <v/>
          </cell>
        </row>
        <row r="8112">
          <cell r="A8112" t="str">
            <v/>
          </cell>
          <cell r="W8112" t="str">
            <v/>
          </cell>
        </row>
        <row r="8113">
          <cell r="A8113" t="str">
            <v/>
          </cell>
          <cell r="W8113" t="str">
            <v/>
          </cell>
        </row>
        <row r="8114">
          <cell r="A8114" t="str">
            <v/>
          </cell>
          <cell r="W8114" t="str">
            <v/>
          </cell>
        </row>
        <row r="8115">
          <cell r="A8115" t="str">
            <v/>
          </cell>
          <cell r="W8115" t="str">
            <v/>
          </cell>
        </row>
        <row r="8116">
          <cell r="A8116" t="str">
            <v/>
          </cell>
          <cell r="W8116" t="str">
            <v/>
          </cell>
        </row>
        <row r="8117">
          <cell r="A8117" t="str">
            <v/>
          </cell>
          <cell r="W8117" t="str">
            <v/>
          </cell>
        </row>
        <row r="8118">
          <cell r="A8118" t="str">
            <v/>
          </cell>
          <cell r="W8118" t="str">
            <v/>
          </cell>
        </row>
        <row r="8119">
          <cell r="A8119" t="str">
            <v/>
          </cell>
          <cell r="W8119" t="str">
            <v/>
          </cell>
        </row>
        <row r="8120">
          <cell r="A8120" t="str">
            <v/>
          </cell>
          <cell r="W8120" t="str">
            <v/>
          </cell>
        </row>
        <row r="8121">
          <cell r="A8121" t="str">
            <v/>
          </cell>
          <cell r="W8121" t="str">
            <v/>
          </cell>
        </row>
        <row r="8122">
          <cell r="A8122" t="str">
            <v/>
          </cell>
          <cell r="W8122" t="str">
            <v/>
          </cell>
        </row>
        <row r="8123">
          <cell r="A8123" t="str">
            <v/>
          </cell>
          <cell r="W8123" t="str">
            <v/>
          </cell>
        </row>
        <row r="8124">
          <cell r="A8124" t="str">
            <v/>
          </cell>
          <cell r="W8124" t="str">
            <v/>
          </cell>
        </row>
        <row r="8125">
          <cell r="A8125" t="str">
            <v/>
          </cell>
          <cell r="W8125" t="str">
            <v/>
          </cell>
        </row>
        <row r="8126">
          <cell r="A8126" t="str">
            <v/>
          </cell>
          <cell r="W8126" t="str">
            <v/>
          </cell>
        </row>
        <row r="8127">
          <cell r="A8127" t="str">
            <v/>
          </cell>
          <cell r="W8127" t="str">
            <v/>
          </cell>
        </row>
        <row r="8128">
          <cell r="A8128" t="str">
            <v/>
          </cell>
          <cell r="W8128" t="str">
            <v/>
          </cell>
        </row>
        <row r="8129">
          <cell r="A8129" t="str">
            <v/>
          </cell>
          <cell r="W8129" t="str">
            <v/>
          </cell>
        </row>
        <row r="8130">
          <cell r="A8130" t="str">
            <v/>
          </cell>
          <cell r="W8130" t="str">
            <v/>
          </cell>
        </row>
        <row r="8131">
          <cell r="A8131" t="str">
            <v/>
          </cell>
          <cell r="W8131" t="str">
            <v/>
          </cell>
        </row>
        <row r="8132">
          <cell r="A8132" t="str">
            <v/>
          </cell>
          <cell r="W8132" t="str">
            <v/>
          </cell>
        </row>
        <row r="8133">
          <cell r="A8133" t="str">
            <v/>
          </cell>
          <cell r="W8133" t="str">
            <v/>
          </cell>
        </row>
        <row r="8134">
          <cell r="A8134" t="str">
            <v/>
          </cell>
          <cell r="W8134" t="str">
            <v/>
          </cell>
        </row>
        <row r="8135">
          <cell r="A8135" t="str">
            <v/>
          </cell>
          <cell r="W8135" t="str">
            <v/>
          </cell>
        </row>
        <row r="8136">
          <cell r="A8136" t="str">
            <v/>
          </cell>
          <cell r="W8136" t="str">
            <v/>
          </cell>
        </row>
        <row r="8137">
          <cell r="A8137" t="str">
            <v/>
          </cell>
          <cell r="W8137" t="str">
            <v/>
          </cell>
        </row>
        <row r="8138">
          <cell r="A8138" t="str">
            <v/>
          </cell>
          <cell r="W8138" t="str">
            <v/>
          </cell>
        </row>
        <row r="8139">
          <cell r="A8139" t="str">
            <v/>
          </cell>
          <cell r="W8139" t="str">
            <v/>
          </cell>
        </row>
        <row r="8140">
          <cell r="A8140" t="str">
            <v/>
          </cell>
          <cell r="W8140" t="str">
            <v/>
          </cell>
        </row>
        <row r="8141">
          <cell r="A8141" t="str">
            <v/>
          </cell>
          <cell r="W8141" t="str">
            <v/>
          </cell>
        </row>
        <row r="8142">
          <cell r="A8142" t="str">
            <v/>
          </cell>
          <cell r="W8142" t="str">
            <v/>
          </cell>
        </row>
        <row r="8143">
          <cell r="A8143" t="str">
            <v/>
          </cell>
          <cell r="W8143" t="str">
            <v/>
          </cell>
        </row>
        <row r="8144">
          <cell r="A8144" t="str">
            <v/>
          </cell>
          <cell r="W8144" t="str">
            <v/>
          </cell>
        </row>
        <row r="8145">
          <cell r="A8145" t="str">
            <v/>
          </cell>
          <cell r="W8145" t="str">
            <v/>
          </cell>
        </row>
        <row r="8146">
          <cell r="A8146" t="str">
            <v/>
          </cell>
          <cell r="W8146" t="str">
            <v/>
          </cell>
        </row>
        <row r="8147">
          <cell r="A8147" t="str">
            <v/>
          </cell>
          <cell r="W8147" t="str">
            <v/>
          </cell>
        </row>
        <row r="8148">
          <cell r="A8148" t="str">
            <v/>
          </cell>
          <cell r="W8148" t="str">
            <v/>
          </cell>
        </row>
        <row r="8149">
          <cell r="A8149" t="str">
            <v/>
          </cell>
          <cell r="W8149" t="str">
            <v/>
          </cell>
        </row>
        <row r="8150">
          <cell r="A8150" t="str">
            <v/>
          </cell>
          <cell r="W8150" t="str">
            <v/>
          </cell>
        </row>
        <row r="8151">
          <cell r="A8151" t="str">
            <v/>
          </cell>
          <cell r="W8151" t="str">
            <v/>
          </cell>
        </row>
        <row r="8152">
          <cell r="A8152" t="str">
            <v/>
          </cell>
          <cell r="W8152" t="str">
            <v/>
          </cell>
        </row>
        <row r="8153">
          <cell r="A8153" t="str">
            <v/>
          </cell>
          <cell r="W8153" t="str">
            <v/>
          </cell>
        </row>
        <row r="8154">
          <cell r="A8154" t="str">
            <v/>
          </cell>
          <cell r="W8154" t="str">
            <v/>
          </cell>
        </row>
        <row r="8155">
          <cell r="A8155" t="str">
            <v/>
          </cell>
          <cell r="W8155" t="str">
            <v/>
          </cell>
        </row>
        <row r="8156">
          <cell r="A8156" t="str">
            <v/>
          </cell>
          <cell r="W8156" t="str">
            <v/>
          </cell>
        </row>
        <row r="8157">
          <cell r="A8157" t="str">
            <v/>
          </cell>
          <cell r="W8157" t="str">
            <v/>
          </cell>
        </row>
        <row r="8158">
          <cell r="A8158" t="str">
            <v/>
          </cell>
          <cell r="W8158" t="str">
            <v/>
          </cell>
        </row>
        <row r="8159">
          <cell r="A8159" t="str">
            <v/>
          </cell>
          <cell r="W8159" t="str">
            <v/>
          </cell>
        </row>
        <row r="8160">
          <cell r="A8160" t="str">
            <v/>
          </cell>
          <cell r="W8160" t="str">
            <v/>
          </cell>
        </row>
        <row r="8161">
          <cell r="A8161" t="str">
            <v/>
          </cell>
          <cell r="W8161" t="str">
            <v/>
          </cell>
        </row>
        <row r="8162">
          <cell r="A8162" t="str">
            <v/>
          </cell>
          <cell r="W8162" t="str">
            <v/>
          </cell>
        </row>
        <row r="8163">
          <cell r="A8163" t="str">
            <v/>
          </cell>
          <cell r="W8163" t="str">
            <v/>
          </cell>
        </row>
        <row r="8164">
          <cell r="A8164" t="str">
            <v/>
          </cell>
          <cell r="W8164" t="str">
            <v/>
          </cell>
        </row>
        <row r="8165">
          <cell r="A8165" t="str">
            <v/>
          </cell>
          <cell r="W8165" t="str">
            <v/>
          </cell>
        </row>
        <row r="8166">
          <cell r="A8166" t="str">
            <v/>
          </cell>
          <cell r="W8166" t="str">
            <v/>
          </cell>
        </row>
        <row r="8167">
          <cell r="A8167" t="str">
            <v/>
          </cell>
          <cell r="W8167" t="str">
            <v/>
          </cell>
        </row>
        <row r="8168">
          <cell r="A8168" t="str">
            <v/>
          </cell>
          <cell r="W8168" t="str">
            <v/>
          </cell>
        </row>
        <row r="8169">
          <cell r="A8169" t="str">
            <v/>
          </cell>
          <cell r="W8169" t="str">
            <v/>
          </cell>
        </row>
        <row r="8170">
          <cell r="A8170" t="str">
            <v/>
          </cell>
          <cell r="W8170" t="str">
            <v/>
          </cell>
        </row>
        <row r="8171">
          <cell r="A8171" t="str">
            <v/>
          </cell>
          <cell r="W8171" t="str">
            <v/>
          </cell>
        </row>
        <row r="8172">
          <cell r="A8172" t="str">
            <v/>
          </cell>
          <cell r="W8172" t="str">
            <v/>
          </cell>
        </row>
        <row r="8173">
          <cell r="A8173" t="str">
            <v/>
          </cell>
          <cell r="W8173" t="str">
            <v/>
          </cell>
        </row>
        <row r="8174">
          <cell r="A8174" t="str">
            <v/>
          </cell>
          <cell r="W8174" t="str">
            <v/>
          </cell>
        </row>
        <row r="8175">
          <cell r="A8175" t="str">
            <v/>
          </cell>
          <cell r="W8175" t="str">
            <v/>
          </cell>
        </row>
        <row r="8176">
          <cell r="A8176" t="str">
            <v/>
          </cell>
          <cell r="W8176" t="str">
            <v/>
          </cell>
        </row>
        <row r="8177">
          <cell r="A8177" t="str">
            <v/>
          </cell>
          <cell r="W8177" t="str">
            <v/>
          </cell>
        </row>
        <row r="8178">
          <cell r="A8178" t="str">
            <v/>
          </cell>
          <cell r="W8178" t="str">
            <v/>
          </cell>
        </row>
        <row r="8179">
          <cell r="A8179" t="str">
            <v/>
          </cell>
          <cell r="W8179" t="str">
            <v/>
          </cell>
        </row>
        <row r="8180">
          <cell r="A8180" t="str">
            <v/>
          </cell>
          <cell r="W8180" t="str">
            <v/>
          </cell>
        </row>
        <row r="8181">
          <cell r="A8181" t="str">
            <v/>
          </cell>
          <cell r="W8181" t="str">
            <v/>
          </cell>
        </row>
        <row r="8182">
          <cell r="A8182" t="str">
            <v/>
          </cell>
          <cell r="W8182" t="str">
            <v/>
          </cell>
        </row>
        <row r="8183">
          <cell r="A8183" t="str">
            <v/>
          </cell>
          <cell r="W8183" t="str">
            <v/>
          </cell>
        </row>
        <row r="8184">
          <cell r="A8184" t="str">
            <v/>
          </cell>
          <cell r="W8184" t="str">
            <v/>
          </cell>
        </row>
        <row r="8185">
          <cell r="A8185" t="str">
            <v/>
          </cell>
          <cell r="W8185" t="str">
            <v/>
          </cell>
        </row>
        <row r="8186">
          <cell r="A8186" t="str">
            <v/>
          </cell>
          <cell r="W8186" t="str">
            <v/>
          </cell>
        </row>
        <row r="8187">
          <cell r="A8187" t="str">
            <v/>
          </cell>
          <cell r="W8187" t="str">
            <v/>
          </cell>
        </row>
        <row r="8188">
          <cell r="A8188" t="str">
            <v/>
          </cell>
          <cell r="W8188" t="str">
            <v/>
          </cell>
        </row>
        <row r="8189">
          <cell r="A8189" t="str">
            <v/>
          </cell>
          <cell r="W8189" t="str">
            <v/>
          </cell>
        </row>
        <row r="8190">
          <cell r="A8190" t="str">
            <v/>
          </cell>
          <cell r="W8190" t="str">
            <v/>
          </cell>
        </row>
        <row r="8191">
          <cell r="A8191" t="str">
            <v/>
          </cell>
          <cell r="W8191" t="str">
            <v/>
          </cell>
        </row>
        <row r="8192">
          <cell r="A8192" t="str">
            <v/>
          </cell>
          <cell r="W8192" t="str">
            <v/>
          </cell>
        </row>
        <row r="8193">
          <cell r="A8193" t="str">
            <v/>
          </cell>
          <cell r="W8193" t="str">
            <v/>
          </cell>
        </row>
        <row r="8194">
          <cell r="A8194" t="str">
            <v/>
          </cell>
          <cell r="W8194" t="str">
            <v/>
          </cell>
        </row>
        <row r="8195">
          <cell r="A8195" t="str">
            <v/>
          </cell>
          <cell r="W8195" t="str">
            <v/>
          </cell>
        </row>
        <row r="8196">
          <cell r="A8196" t="str">
            <v/>
          </cell>
          <cell r="W8196" t="str">
            <v/>
          </cell>
        </row>
        <row r="8197">
          <cell r="A8197" t="str">
            <v/>
          </cell>
          <cell r="W8197" t="str">
            <v/>
          </cell>
        </row>
        <row r="8198">
          <cell r="A8198" t="str">
            <v/>
          </cell>
          <cell r="W8198" t="str">
            <v/>
          </cell>
        </row>
        <row r="8199">
          <cell r="A8199" t="str">
            <v/>
          </cell>
          <cell r="W8199" t="str">
            <v/>
          </cell>
        </row>
        <row r="8200">
          <cell r="A8200" t="str">
            <v/>
          </cell>
          <cell r="W8200" t="str">
            <v/>
          </cell>
        </row>
        <row r="8201">
          <cell r="A8201" t="str">
            <v/>
          </cell>
          <cell r="W8201" t="str">
            <v/>
          </cell>
        </row>
        <row r="8202">
          <cell r="A8202" t="str">
            <v/>
          </cell>
          <cell r="W8202" t="str">
            <v/>
          </cell>
        </row>
        <row r="8203">
          <cell r="A8203" t="str">
            <v/>
          </cell>
          <cell r="W8203" t="str">
            <v/>
          </cell>
        </row>
        <row r="8204">
          <cell r="A8204" t="str">
            <v/>
          </cell>
          <cell r="W8204" t="str">
            <v/>
          </cell>
        </row>
        <row r="8205">
          <cell r="A8205" t="str">
            <v/>
          </cell>
          <cell r="W8205" t="str">
            <v/>
          </cell>
        </row>
        <row r="8206">
          <cell r="A8206" t="str">
            <v/>
          </cell>
          <cell r="W8206" t="str">
            <v/>
          </cell>
        </row>
        <row r="8207">
          <cell r="A8207" t="str">
            <v/>
          </cell>
          <cell r="W8207" t="str">
            <v/>
          </cell>
        </row>
        <row r="8208">
          <cell r="A8208" t="str">
            <v/>
          </cell>
          <cell r="W8208" t="str">
            <v/>
          </cell>
        </row>
        <row r="8209">
          <cell r="A8209" t="str">
            <v/>
          </cell>
          <cell r="W8209" t="str">
            <v/>
          </cell>
        </row>
        <row r="8210">
          <cell r="A8210" t="str">
            <v/>
          </cell>
          <cell r="W8210" t="str">
            <v/>
          </cell>
        </row>
        <row r="8211">
          <cell r="A8211" t="str">
            <v/>
          </cell>
          <cell r="W8211" t="str">
            <v/>
          </cell>
        </row>
        <row r="8212">
          <cell r="A8212" t="str">
            <v/>
          </cell>
          <cell r="W8212" t="str">
            <v/>
          </cell>
        </row>
        <row r="8213">
          <cell r="A8213" t="str">
            <v/>
          </cell>
          <cell r="W8213" t="str">
            <v/>
          </cell>
        </row>
        <row r="8214">
          <cell r="A8214" t="str">
            <v/>
          </cell>
          <cell r="W8214" t="str">
            <v/>
          </cell>
        </row>
        <row r="8215">
          <cell r="A8215" t="str">
            <v/>
          </cell>
          <cell r="W8215" t="str">
            <v/>
          </cell>
        </row>
        <row r="8216">
          <cell r="A8216" t="str">
            <v/>
          </cell>
          <cell r="W8216" t="str">
            <v/>
          </cell>
        </row>
        <row r="8217">
          <cell r="A8217" t="str">
            <v/>
          </cell>
          <cell r="W8217" t="str">
            <v/>
          </cell>
        </row>
        <row r="8218">
          <cell r="A8218" t="str">
            <v/>
          </cell>
          <cell r="W8218" t="str">
            <v/>
          </cell>
        </row>
        <row r="8219">
          <cell r="A8219" t="str">
            <v/>
          </cell>
          <cell r="W8219" t="str">
            <v/>
          </cell>
        </row>
        <row r="8220">
          <cell r="A8220" t="str">
            <v/>
          </cell>
          <cell r="W8220" t="str">
            <v/>
          </cell>
        </row>
        <row r="8221">
          <cell r="A8221" t="str">
            <v/>
          </cell>
          <cell r="W8221" t="str">
            <v/>
          </cell>
        </row>
        <row r="8222">
          <cell r="A8222" t="str">
            <v/>
          </cell>
          <cell r="W8222" t="str">
            <v/>
          </cell>
        </row>
        <row r="8223">
          <cell r="A8223" t="str">
            <v/>
          </cell>
          <cell r="W8223" t="str">
            <v/>
          </cell>
        </row>
        <row r="8224">
          <cell r="A8224" t="str">
            <v/>
          </cell>
          <cell r="W8224" t="str">
            <v/>
          </cell>
        </row>
        <row r="8225">
          <cell r="A8225" t="str">
            <v/>
          </cell>
          <cell r="W8225" t="str">
            <v/>
          </cell>
        </row>
        <row r="8226">
          <cell r="A8226" t="str">
            <v/>
          </cell>
          <cell r="W8226" t="str">
            <v/>
          </cell>
        </row>
        <row r="8227">
          <cell r="A8227" t="str">
            <v/>
          </cell>
          <cell r="W8227" t="str">
            <v/>
          </cell>
        </row>
        <row r="8228">
          <cell r="A8228" t="str">
            <v/>
          </cell>
          <cell r="W8228" t="str">
            <v/>
          </cell>
        </row>
        <row r="8229">
          <cell r="A8229" t="str">
            <v/>
          </cell>
          <cell r="W8229" t="str">
            <v/>
          </cell>
        </row>
        <row r="8230">
          <cell r="A8230" t="str">
            <v/>
          </cell>
          <cell r="W8230" t="str">
            <v/>
          </cell>
        </row>
        <row r="8231">
          <cell r="A8231" t="str">
            <v/>
          </cell>
          <cell r="W8231" t="str">
            <v/>
          </cell>
        </row>
        <row r="8232">
          <cell r="A8232" t="str">
            <v/>
          </cell>
          <cell r="W8232" t="str">
            <v/>
          </cell>
        </row>
        <row r="8233">
          <cell r="A8233" t="str">
            <v/>
          </cell>
          <cell r="W8233" t="str">
            <v/>
          </cell>
        </row>
        <row r="8234">
          <cell r="A8234" t="str">
            <v/>
          </cell>
          <cell r="W8234" t="str">
            <v/>
          </cell>
        </row>
        <row r="8235">
          <cell r="A8235" t="str">
            <v/>
          </cell>
          <cell r="W8235" t="str">
            <v/>
          </cell>
        </row>
        <row r="8236">
          <cell r="A8236" t="str">
            <v/>
          </cell>
          <cell r="W8236" t="str">
            <v/>
          </cell>
        </row>
        <row r="8237">
          <cell r="A8237" t="str">
            <v/>
          </cell>
          <cell r="W8237" t="str">
            <v/>
          </cell>
        </row>
        <row r="8238">
          <cell r="A8238" t="str">
            <v/>
          </cell>
          <cell r="W8238" t="str">
            <v/>
          </cell>
        </row>
        <row r="8239">
          <cell r="A8239" t="str">
            <v/>
          </cell>
          <cell r="W8239" t="str">
            <v/>
          </cell>
        </row>
        <row r="8240">
          <cell r="A8240" t="str">
            <v/>
          </cell>
          <cell r="W8240" t="str">
            <v/>
          </cell>
        </row>
        <row r="8241">
          <cell r="A8241" t="str">
            <v/>
          </cell>
          <cell r="W8241" t="str">
            <v/>
          </cell>
        </row>
        <row r="8242">
          <cell r="A8242" t="str">
            <v/>
          </cell>
          <cell r="W8242" t="str">
            <v/>
          </cell>
        </row>
        <row r="8243">
          <cell r="A8243" t="str">
            <v/>
          </cell>
          <cell r="W8243" t="str">
            <v/>
          </cell>
        </row>
        <row r="8244">
          <cell r="A8244" t="str">
            <v/>
          </cell>
          <cell r="W8244" t="str">
            <v/>
          </cell>
        </row>
        <row r="8245">
          <cell r="A8245" t="str">
            <v/>
          </cell>
          <cell r="W8245" t="str">
            <v/>
          </cell>
        </row>
        <row r="8246">
          <cell r="A8246" t="str">
            <v/>
          </cell>
          <cell r="W8246" t="str">
            <v/>
          </cell>
        </row>
        <row r="8247">
          <cell r="A8247" t="str">
            <v/>
          </cell>
          <cell r="W8247" t="str">
            <v/>
          </cell>
        </row>
        <row r="8248">
          <cell r="A8248" t="str">
            <v/>
          </cell>
          <cell r="W8248" t="str">
            <v/>
          </cell>
        </row>
        <row r="8249">
          <cell r="A8249" t="str">
            <v/>
          </cell>
          <cell r="W8249" t="str">
            <v/>
          </cell>
        </row>
        <row r="8250">
          <cell r="A8250" t="str">
            <v/>
          </cell>
          <cell r="W8250" t="str">
            <v/>
          </cell>
        </row>
        <row r="8251">
          <cell r="A8251" t="str">
            <v/>
          </cell>
          <cell r="W8251" t="str">
            <v/>
          </cell>
        </row>
        <row r="8252">
          <cell r="A8252" t="str">
            <v/>
          </cell>
          <cell r="W8252" t="str">
            <v/>
          </cell>
        </row>
        <row r="8253">
          <cell r="A8253" t="str">
            <v/>
          </cell>
          <cell r="W8253" t="str">
            <v/>
          </cell>
        </row>
        <row r="8254">
          <cell r="A8254" t="str">
            <v/>
          </cell>
          <cell r="W8254" t="str">
            <v/>
          </cell>
        </row>
        <row r="8255">
          <cell r="A8255" t="str">
            <v/>
          </cell>
          <cell r="W8255" t="str">
            <v/>
          </cell>
        </row>
        <row r="8256">
          <cell r="A8256" t="str">
            <v/>
          </cell>
          <cell r="W8256" t="str">
            <v/>
          </cell>
        </row>
        <row r="8257">
          <cell r="A8257" t="str">
            <v/>
          </cell>
          <cell r="W8257" t="str">
            <v/>
          </cell>
        </row>
        <row r="8258">
          <cell r="A8258" t="str">
            <v/>
          </cell>
          <cell r="W8258" t="str">
            <v/>
          </cell>
        </row>
        <row r="8259">
          <cell r="A8259" t="str">
            <v/>
          </cell>
          <cell r="W8259" t="str">
            <v/>
          </cell>
        </row>
        <row r="8260">
          <cell r="A8260" t="str">
            <v/>
          </cell>
          <cell r="W8260" t="str">
            <v/>
          </cell>
        </row>
        <row r="8261">
          <cell r="A8261" t="str">
            <v/>
          </cell>
          <cell r="W8261" t="str">
            <v/>
          </cell>
        </row>
        <row r="8262">
          <cell r="A8262" t="str">
            <v/>
          </cell>
          <cell r="W8262" t="str">
            <v/>
          </cell>
        </row>
        <row r="8263">
          <cell r="A8263" t="str">
            <v/>
          </cell>
          <cell r="W8263" t="str">
            <v/>
          </cell>
        </row>
        <row r="8264">
          <cell r="A8264" t="str">
            <v/>
          </cell>
          <cell r="W8264" t="str">
            <v/>
          </cell>
        </row>
        <row r="8265">
          <cell r="A8265" t="str">
            <v/>
          </cell>
          <cell r="W8265" t="str">
            <v/>
          </cell>
        </row>
        <row r="8266">
          <cell r="A8266" t="str">
            <v/>
          </cell>
          <cell r="W8266" t="str">
            <v/>
          </cell>
        </row>
        <row r="8267">
          <cell r="A8267" t="str">
            <v/>
          </cell>
          <cell r="W8267" t="str">
            <v/>
          </cell>
        </row>
        <row r="8268">
          <cell r="A8268" t="str">
            <v/>
          </cell>
          <cell r="W8268" t="str">
            <v/>
          </cell>
        </row>
        <row r="8269">
          <cell r="A8269" t="str">
            <v/>
          </cell>
          <cell r="W8269" t="str">
            <v/>
          </cell>
        </row>
        <row r="8270">
          <cell r="A8270" t="str">
            <v/>
          </cell>
          <cell r="W8270" t="str">
            <v/>
          </cell>
        </row>
        <row r="8271">
          <cell r="A8271" t="str">
            <v/>
          </cell>
          <cell r="W8271" t="str">
            <v/>
          </cell>
        </row>
        <row r="8272">
          <cell r="A8272" t="str">
            <v/>
          </cell>
          <cell r="W8272" t="str">
            <v/>
          </cell>
        </row>
        <row r="8273">
          <cell r="A8273" t="str">
            <v/>
          </cell>
          <cell r="W8273" t="str">
            <v/>
          </cell>
        </row>
        <row r="8274">
          <cell r="A8274" t="str">
            <v/>
          </cell>
          <cell r="W8274" t="str">
            <v/>
          </cell>
        </row>
        <row r="8275">
          <cell r="A8275" t="str">
            <v/>
          </cell>
          <cell r="W8275" t="str">
            <v/>
          </cell>
        </row>
        <row r="8276">
          <cell r="A8276" t="str">
            <v/>
          </cell>
          <cell r="W8276" t="str">
            <v/>
          </cell>
        </row>
        <row r="8277">
          <cell r="A8277" t="str">
            <v/>
          </cell>
          <cell r="W8277" t="str">
            <v/>
          </cell>
        </row>
        <row r="8278">
          <cell r="A8278" t="str">
            <v/>
          </cell>
          <cell r="W8278" t="str">
            <v/>
          </cell>
        </row>
        <row r="8279">
          <cell r="A8279" t="str">
            <v/>
          </cell>
          <cell r="W8279" t="str">
            <v/>
          </cell>
        </row>
        <row r="8280">
          <cell r="A8280" t="str">
            <v/>
          </cell>
          <cell r="W8280" t="str">
            <v/>
          </cell>
        </row>
        <row r="8281">
          <cell r="A8281" t="str">
            <v/>
          </cell>
          <cell r="W8281" t="str">
            <v/>
          </cell>
        </row>
        <row r="8282">
          <cell r="A8282" t="str">
            <v/>
          </cell>
          <cell r="W8282" t="str">
            <v/>
          </cell>
        </row>
        <row r="8283">
          <cell r="A8283" t="str">
            <v/>
          </cell>
          <cell r="W8283" t="str">
            <v/>
          </cell>
        </row>
        <row r="8284">
          <cell r="A8284" t="str">
            <v/>
          </cell>
          <cell r="W8284" t="str">
            <v/>
          </cell>
        </row>
        <row r="8285">
          <cell r="A8285" t="str">
            <v/>
          </cell>
          <cell r="W8285" t="str">
            <v/>
          </cell>
        </row>
        <row r="8286">
          <cell r="A8286" t="str">
            <v/>
          </cell>
          <cell r="W8286" t="str">
            <v/>
          </cell>
        </row>
        <row r="8287">
          <cell r="A8287" t="str">
            <v/>
          </cell>
          <cell r="W8287" t="str">
            <v/>
          </cell>
        </row>
        <row r="8288">
          <cell r="A8288" t="str">
            <v/>
          </cell>
          <cell r="W8288" t="str">
            <v/>
          </cell>
        </row>
        <row r="8289">
          <cell r="A8289" t="str">
            <v/>
          </cell>
          <cell r="W8289" t="str">
            <v/>
          </cell>
        </row>
        <row r="8290">
          <cell r="A8290" t="str">
            <v/>
          </cell>
          <cell r="W8290" t="str">
            <v/>
          </cell>
        </row>
        <row r="8291">
          <cell r="A8291" t="str">
            <v/>
          </cell>
          <cell r="W8291" t="str">
            <v/>
          </cell>
        </row>
        <row r="8292">
          <cell r="A8292" t="str">
            <v/>
          </cell>
          <cell r="W8292" t="str">
            <v/>
          </cell>
        </row>
        <row r="8293">
          <cell r="A8293" t="str">
            <v/>
          </cell>
          <cell r="W8293" t="str">
            <v/>
          </cell>
        </row>
        <row r="8294">
          <cell r="A8294" t="str">
            <v/>
          </cell>
          <cell r="W8294" t="str">
            <v/>
          </cell>
        </row>
        <row r="8295">
          <cell r="A8295" t="str">
            <v/>
          </cell>
          <cell r="W8295" t="str">
            <v/>
          </cell>
        </row>
        <row r="8296">
          <cell r="A8296" t="str">
            <v/>
          </cell>
          <cell r="W8296" t="str">
            <v/>
          </cell>
        </row>
        <row r="8297">
          <cell r="A8297" t="str">
            <v/>
          </cell>
          <cell r="W8297" t="str">
            <v/>
          </cell>
        </row>
        <row r="8298">
          <cell r="A8298" t="str">
            <v/>
          </cell>
          <cell r="W8298" t="str">
            <v/>
          </cell>
        </row>
        <row r="8299">
          <cell r="A8299" t="str">
            <v/>
          </cell>
          <cell r="W8299" t="str">
            <v/>
          </cell>
        </row>
        <row r="8300">
          <cell r="A8300" t="str">
            <v/>
          </cell>
          <cell r="W8300" t="str">
            <v/>
          </cell>
        </row>
        <row r="8301">
          <cell r="A8301" t="str">
            <v/>
          </cell>
          <cell r="W8301" t="str">
            <v/>
          </cell>
        </row>
        <row r="8302">
          <cell r="A8302" t="str">
            <v/>
          </cell>
          <cell r="W8302" t="str">
            <v/>
          </cell>
        </row>
        <row r="8303">
          <cell r="A8303" t="str">
            <v/>
          </cell>
          <cell r="W8303" t="str">
            <v/>
          </cell>
        </row>
        <row r="8304">
          <cell r="A8304" t="str">
            <v/>
          </cell>
          <cell r="W8304" t="str">
            <v/>
          </cell>
        </row>
        <row r="8305">
          <cell r="A8305" t="str">
            <v/>
          </cell>
          <cell r="W8305" t="str">
            <v/>
          </cell>
        </row>
        <row r="8306">
          <cell r="A8306" t="str">
            <v/>
          </cell>
          <cell r="W8306" t="str">
            <v/>
          </cell>
        </row>
        <row r="8307">
          <cell r="A8307" t="str">
            <v/>
          </cell>
          <cell r="W8307" t="str">
            <v/>
          </cell>
        </row>
        <row r="8308">
          <cell r="A8308" t="str">
            <v/>
          </cell>
          <cell r="W8308" t="str">
            <v/>
          </cell>
        </row>
        <row r="8309">
          <cell r="A8309" t="str">
            <v/>
          </cell>
          <cell r="W8309" t="str">
            <v/>
          </cell>
        </row>
        <row r="8310">
          <cell r="A8310" t="str">
            <v/>
          </cell>
          <cell r="W8310" t="str">
            <v/>
          </cell>
        </row>
        <row r="8311">
          <cell r="A8311" t="str">
            <v/>
          </cell>
          <cell r="W8311" t="str">
            <v/>
          </cell>
        </row>
        <row r="8312">
          <cell r="A8312" t="str">
            <v/>
          </cell>
          <cell r="W8312" t="str">
            <v/>
          </cell>
        </row>
        <row r="8313">
          <cell r="A8313" t="str">
            <v/>
          </cell>
          <cell r="W8313" t="str">
            <v/>
          </cell>
        </row>
        <row r="8314">
          <cell r="A8314" t="str">
            <v/>
          </cell>
          <cell r="W8314" t="str">
            <v/>
          </cell>
        </row>
        <row r="8315">
          <cell r="A8315" t="str">
            <v/>
          </cell>
          <cell r="W8315" t="str">
            <v/>
          </cell>
        </row>
        <row r="8316">
          <cell r="A8316" t="str">
            <v/>
          </cell>
          <cell r="W8316" t="str">
            <v/>
          </cell>
        </row>
        <row r="8317">
          <cell r="A8317" t="str">
            <v/>
          </cell>
          <cell r="W8317" t="str">
            <v/>
          </cell>
        </row>
        <row r="8318">
          <cell r="A8318" t="str">
            <v/>
          </cell>
          <cell r="W8318" t="str">
            <v/>
          </cell>
        </row>
        <row r="8319">
          <cell r="A8319" t="str">
            <v/>
          </cell>
          <cell r="W8319" t="str">
            <v/>
          </cell>
        </row>
        <row r="8320">
          <cell r="A8320" t="str">
            <v/>
          </cell>
          <cell r="W8320" t="str">
            <v/>
          </cell>
        </row>
        <row r="8321">
          <cell r="A8321" t="str">
            <v/>
          </cell>
          <cell r="W8321" t="str">
            <v/>
          </cell>
        </row>
        <row r="8322">
          <cell r="A8322" t="str">
            <v/>
          </cell>
          <cell r="W8322" t="str">
            <v/>
          </cell>
        </row>
        <row r="8323">
          <cell r="A8323" t="str">
            <v/>
          </cell>
          <cell r="W8323" t="str">
            <v/>
          </cell>
        </row>
        <row r="8324">
          <cell r="A8324" t="str">
            <v/>
          </cell>
          <cell r="W8324" t="str">
            <v/>
          </cell>
        </row>
        <row r="8325">
          <cell r="A8325" t="str">
            <v/>
          </cell>
          <cell r="W8325" t="str">
            <v/>
          </cell>
        </row>
        <row r="8326">
          <cell r="A8326" t="str">
            <v/>
          </cell>
          <cell r="W8326" t="str">
            <v/>
          </cell>
        </row>
        <row r="8327">
          <cell r="A8327" t="str">
            <v/>
          </cell>
          <cell r="W8327" t="str">
            <v/>
          </cell>
        </row>
        <row r="8328">
          <cell r="A8328" t="str">
            <v/>
          </cell>
          <cell r="W8328" t="str">
            <v/>
          </cell>
        </row>
        <row r="8329">
          <cell r="A8329" t="str">
            <v/>
          </cell>
          <cell r="W8329" t="str">
            <v/>
          </cell>
        </row>
        <row r="8330">
          <cell r="A8330" t="str">
            <v/>
          </cell>
          <cell r="W8330" t="str">
            <v/>
          </cell>
        </row>
        <row r="8331">
          <cell r="A8331" t="str">
            <v/>
          </cell>
          <cell r="W8331" t="str">
            <v/>
          </cell>
        </row>
        <row r="8332">
          <cell r="A8332" t="str">
            <v/>
          </cell>
          <cell r="W8332" t="str">
            <v/>
          </cell>
        </row>
        <row r="8333">
          <cell r="A8333" t="str">
            <v/>
          </cell>
          <cell r="W8333" t="str">
            <v/>
          </cell>
        </row>
        <row r="8334">
          <cell r="A8334" t="str">
            <v/>
          </cell>
          <cell r="W8334" t="str">
            <v/>
          </cell>
        </row>
        <row r="8335">
          <cell r="A8335" t="str">
            <v/>
          </cell>
          <cell r="W8335" t="str">
            <v/>
          </cell>
        </row>
        <row r="8336">
          <cell r="A8336" t="str">
            <v/>
          </cell>
          <cell r="W8336" t="str">
            <v/>
          </cell>
        </row>
        <row r="8337">
          <cell r="A8337" t="str">
            <v/>
          </cell>
          <cell r="W8337" t="str">
            <v/>
          </cell>
        </row>
        <row r="8338">
          <cell r="A8338" t="str">
            <v/>
          </cell>
          <cell r="W8338" t="str">
            <v/>
          </cell>
        </row>
        <row r="8339">
          <cell r="A8339" t="str">
            <v/>
          </cell>
          <cell r="W8339" t="str">
            <v/>
          </cell>
        </row>
        <row r="8340">
          <cell r="A8340" t="str">
            <v/>
          </cell>
          <cell r="W8340" t="str">
            <v/>
          </cell>
        </row>
        <row r="8341">
          <cell r="A8341" t="str">
            <v/>
          </cell>
          <cell r="W8341" t="str">
            <v/>
          </cell>
        </row>
        <row r="8342">
          <cell r="A8342" t="str">
            <v/>
          </cell>
          <cell r="W8342" t="str">
            <v/>
          </cell>
        </row>
        <row r="8343">
          <cell r="A8343" t="str">
            <v/>
          </cell>
          <cell r="W8343" t="str">
            <v/>
          </cell>
        </row>
        <row r="8344">
          <cell r="A8344" t="str">
            <v/>
          </cell>
          <cell r="W8344" t="str">
            <v/>
          </cell>
        </row>
        <row r="8345">
          <cell r="A8345" t="str">
            <v/>
          </cell>
          <cell r="W8345" t="str">
            <v/>
          </cell>
        </row>
        <row r="8346">
          <cell r="A8346" t="str">
            <v/>
          </cell>
          <cell r="W8346" t="str">
            <v/>
          </cell>
        </row>
        <row r="8347">
          <cell r="A8347" t="str">
            <v/>
          </cell>
          <cell r="W8347" t="str">
            <v/>
          </cell>
        </row>
        <row r="8348">
          <cell r="A8348" t="str">
            <v/>
          </cell>
          <cell r="W8348" t="str">
            <v/>
          </cell>
        </row>
        <row r="8349">
          <cell r="A8349" t="str">
            <v/>
          </cell>
          <cell r="W8349" t="str">
            <v/>
          </cell>
        </row>
        <row r="8350">
          <cell r="A8350" t="str">
            <v/>
          </cell>
          <cell r="W8350" t="str">
            <v/>
          </cell>
        </row>
        <row r="8351">
          <cell r="A8351" t="str">
            <v/>
          </cell>
          <cell r="W8351" t="str">
            <v/>
          </cell>
        </row>
        <row r="8352">
          <cell r="A8352" t="str">
            <v/>
          </cell>
          <cell r="W8352" t="str">
            <v/>
          </cell>
        </row>
        <row r="8353">
          <cell r="A8353" t="str">
            <v/>
          </cell>
          <cell r="W8353" t="str">
            <v/>
          </cell>
        </row>
        <row r="8354">
          <cell r="A8354" t="str">
            <v/>
          </cell>
          <cell r="W8354" t="str">
            <v/>
          </cell>
        </row>
        <row r="8355">
          <cell r="A8355" t="str">
            <v/>
          </cell>
          <cell r="W8355" t="str">
            <v/>
          </cell>
        </row>
        <row r="8356">
          <cell r="A8356" t="str">
            <v/>
          </cell>
          <cell r="W8356" t="str">
            <v/>
          </cell>
        </row>
        <row r="8357">
          <cell r="A8357" t="str">
            <v/>
          </cell>
          <cell r="W8357" t="str">
            <v/>
          </cell>
        </row>
        <row r="8358">
          <cell r="A8358" t="str">
            <v/>
          </cell>
          <cell r="W8358" t="str">
            <v/>
          </cell>
        </row>
        <row r="8359">
          <cell r="A8359" t="str">
            <v/>
          </cell>
          <cell r="W8359" t="str">
            <v/>
          </cell>
        </row>
        <row r="8360">
          <cell r="A8360" t="str">
            <v/>
          </cell>
          <cell r="W8360" t="str">
            <v/>
          </cell>
        </row>
        <row r="8361">
          <cell r="A8361" t="str">
            <v/>
          </cell>
          <cell r="W8361" t="str">
            <v/>
          </cell>
        </row>
        <row r="8362">
          <cell r="A8362" t="str">
            <v/>
          </cell>
          <cell r="W8362" t="str">
            <v/>
          </cell>
        </row>
        <row r="8363">
          <cell r="A8363" t="str">
            <v/>
          </cell>
          <cell r="W8363" t="str">
            <v/>
          </cell>
        </row>
        <row r="8364">
          <cell r="A8364" t="str">
            <v/>
          </cell>
          <cell r="W8364" t="str">
            <v/>
          </cell>
        </row>
        <row r="8365">
          <cell r="A8365" t="str">
            <v/>
          </cell>
          <cell r="W8365" t="str">
            <v/>
          </cell>
        </row>
        <row r="8366">
          <cell r="A8366" t="str">
            <v/>
          </cell>
          <cell r="W8366" t="str">
            <v/>
          </cell>
        </row>
        <row r="8367">
          <cell r="A8367" t="str">
            <v/>
          </cell>
          <cell r="W8367" t="str">
            <v/>
          </cell>
        </row>
        <row r="8368">
          <cell r="A8368" t="str">
            <v/>
          </cell>
          <cell r="W8368" t="str">
            <v/>
          </cell>
        </row>
        <row r="8369">
          <cell r="A8369" t="str">
            <v/>
          </cell>
          <cell r="W8369" t="str">
            <v/>
          </cell>
        </row>
        <row r="8370">
          <cell r="A8370" t="str">
            <v/>
          </cell>
          <cell r="W8370" t="str">
            <v/>
          </cell>
        </row>
        <row r="8371">
          <cell r="A8371" t="str">
            <v/>
          </cell>
          <cell r="W8371" t="str">
            <v/>
          </cell>
        </row>
        <row r="8372">
          <cell r="A8372" t="str">
            <v/>
          </cell>
          <cell r="W8372" t="str">
            <v/>
          </cell>
        </row>
        <row r="8373">
          <cell r="A8373" t="str">
            <v/>
          </cell>
          <cell r="W8373" t="str">
            <v/>
          </cell>
        </row>
        <row r="8374">
          <cell r="A8374" t="str">
            <v/>
          </cell>
          <cell r="W8374" t="str">
            <v/>
          </cell>
        </row>
        <row r="8375">
          <cell r="A8375" t="str">
            <v/>
          </cell>
          <cell r="W8375" t="str">
            <v/>
          </cell>
        </row>
        <row r="8376">
          <cell r="A8376" t="str">
            <v/>
          </cell>
          <cell r="W8376" t="str">
            <v/>
          </cell>
        </row>
        <row r="8377">
          <cell r="A8377" t="str">
            <v/>
          </cell>
          <cell r="W8377" t="str">
            <v/>
          </cell>
        </row>
        <row r="8378">
          <cell r="A8378" t="str">
            <v/>
          </cell>
          <cell r="W8378" t="str">
            <v/>
          </cell>
        </row>
        <row r="8379">
          <cell r="A8379" t="str">
            <v/>
          </cell>
          <cell r="W8379" t="str">
            <v/>
          </cell>
        </row>
        <row r="8380">
          <cell r="A8380" t="str">
            <v/>
          </cell>
          <cell r="W8380" t="str">
            <v/>
          </cell>
        </row>
        <row r="8381">
          <cell r="A8381" t="str">
            <v/>
          </cell>
          <cell r="W8381" t="str">
            <v/>
          </cell>
        </row>
        <row r="8382">
          <cell r="A8382" t="str">
            <v/>
          </cell>
          <cell r="W8382" t="str">
            <v/>
          </cell>
        </row>
        <row r="8383">
          <cell r="A8383" t="str">
            <v/>
          </cell>
          <cell r="W8383" t="str">
            <v/>
          </cell>
        </row>
        <row r="8384">
          <cell r="A8384" t="str">
            <v/>
          </cell>
          <cell r="W8384" t="str">
            <v/>
          </cell>
        </row>
        <row r="8385">
          <cell r="A8385" t="str">
            <v/>
          </cell>
          <cell r="W8385" t="str">
            <v/>
          </cell>
        </row>
        <row r="8386">
          <cell r="A8386" t="str">
            <v/>
          </cell>
          <cell r="W8386" t="str">
            <v/>
          </cell>
        </row>
        <row r="8387">
          <cell r="A8387" t="str">
            <v/>
          </cell>
          <cell r="W8387" t="str">
            <v/>
          </cell>
        </row>
        <row r="8388">
          <cell r="A8388" t="str">
            <v/>
          </cell>
          <cell r="W8388" t="str">
            <v/>
          </cell>
        </row>
        <row r="8389">
          <cell r="A8389" t="str">
            <v/>
          </cell>
          <cell r="W8389" t="str">
            <v/>
          </cell>
        </row>
        <row r="8390">
          <cell r="A8390" t="str">
            <v/>
          </cell>
          <cell r="W8390" t="str">
            <v/>
          </cell>
        </row>
        <row r="8391">
          <cell r="A8391" t="str">
            <v/>
          </cell>
          <cell r="W8391" t="str">
            <v/>
          </cell>
        </row>
        <row r="8392">
          <cell r="A8392" t="str">
            <v/>
          </cell>
          <cell r="W8392" t="str">
            <v/>
          </cell>
        </row>
        <row r="8393">
          <cell r="A8393" t="str">
            <v/>
          </cell>
          <cell r="W8393" t="str">
            <v/>
          </cell>
        </row>
        <row r="8394">
          <cell r="A8394" t="str">
            <v/>
          </cell>
          <cell r="W8394" t="str">
            <v/>
          </cell>
        </row>
        <row r="8395">
          <cell r="A8395" t="str">
            <v/>
          </cell>
          <cell r="W8395" t="str">
            <v/>
          </cell>
        </row>
        <row r="8396">
          <cell r="A8396" t="str">
            <v/>
          </cell>
          <cell r="W8396" t="str">
            <v/>
          </cell>
        </row>
        <row r="8397">
          <cell r="A8397" t="str">
            <v/>
          </cell>
          <cell r="W8397" t="str">
            <v/>
          </cell>
        </row>
        <row r="8398">
          <cell r="A8398" t="str">
            <v/>
          </cell>
          <cell r="W8398" t="str">
            <v/>
          </cell>
        </row>
        <row r="8399">
          <cell r="A8399" t="str">
            <v/>
          </cell>
          <cell r="W8399" t="str">
            <v/>
          </cell>
        </row>
        <row r="8400">
          <cell r="A8400" t="str">
            <v/>
          </cell>
          <cell r="W8400" t="str">
            <v/>
          </cell>
        </row>
        <row r="8401">
          <cell r="A8401" t="str">
            <v/>
          </cell>
          <cell r="W8401" t="str">
            <v/>
          </cell>
        </row>
        <row r="8402">
          <cell r="A8402" t="str">
            <v/>
          </cell>
          <cell r="W8402" t="str">
            <v/>
          </cell>
        </row>
        <row r="8403">
          <cell r="A8403" t="str">
            <v/>
          </cell>
          <cell r="W8403" t="str">
            <v/>
          </cell>
        </row>
        <row r="8404">
          <cell r="A8404" t="str">
            <v/>
          </cell>
          <cell r="W8404" t="str">
            <v/>
          </cell>
        </row>
        <row r="8405">
          <cell r="A8405" t="str">
            <v/>
          </cell>
          <cell r="W8405" t="str">
            <v/>
          </cell>
        </row>
        <row r="8406">
          <cell r="A8406" t="str">
            <v/>
          </cell>
          <cell r="W8406" t="str">
            <v/>
          </cell>
        </row>
        <row r="8407">
          <cell r="A8407" t="str">
            <v/>
          </cell>
          <cell r="W8407" t="str">
            <v/>
          </cell>
        </row>
        <row r="8408">
          <cell r="A8408" t="str">
            <v/>
          </cell>
          <cell r="W8408" t="str">
            <v/>
          </cell>
        </row>
        <row r="8409">
          <cell r="A8409" t="str">
            <v/>
          </cell>
          <cell r="W8409" t="str">
            <v/>
          </cell>
        </row>
        <row r="8410">
          <cell r="A8410" t="str">
            <v/>
          </cell>
          <cell r="W8410" t="str">
            <v/>
          </cell>
        </row>
        <row r="8411">
          <cell r="A8411" t="str">
            <v/>
          </cell>
          <cell r="W8411" t="str">
            <v/>
          </cell>
        </row>
        <row r="8412">
          <cell r="A8412" t="str">
            <v/>
          </cell>
          <cell r="W8412" t="str">
            <v/>
          </cell>
        </row>
        <row r="8413">
          <cell r="A8413" t="str">
            <v/>
          </cell>
          <cell r="W8413" t="str">
            <v/>
          </cell>
        </row>
        <row r="8414">
          <cell r="A8414" t="str">
            <v/>
          </cell>
          <cell r="W8414" t="str">
            <v/>
          </cell>
        </row>
        <row r="8415">
          <cell r="A8415" t="str">
            <v/>
          </cell>
          <cell r="W8415" t="str">
            <v/>
          </cell>
        </row>
        <row r="8416">
          <cell r="A8416" t="str">
            <v/>
          </cell>
          <cell r="W8416" t="str">
            <v/>
          </cell>
        </row>
        <row r="8417">
          <cell r="A8417" t="str">
            <v/>
          </cell>
          <cell r="W8417" t="str">
            <v/>
          </cell>
        </row>
        <row r="8418">
          <cell r="A8418" t="str">
            <v/>
          </cell>
          <cell r="W8418" t="str">
            <v/>
          </cell>
        </row>
        <row r="8419">
          <cell r="A8419" t="str">
            <v/>
          </cell>
          <cell r="W8419" t="str">
            <v/>
          </cell>
        </row>
        <row r="8420">
          <cell r="A8420" t="str">
            <v/>
          </cell>
          <cell r="W8420" t="str">
            <v/>
          </cell>
        </row>
        <row r="8421">
          <cell r="A8421" t="str">
            <v/>
          </cell>
          <cell r="W8421" t="str">
            <v/>
          </cell>
        </row>
        <row r="8422">
          <cell r="A8422" t="str">
            <v/>
          </cell>
          <cell r="W8422" t="str">
            <v/>
          </cell>
        </row>
        <row r="8423">
          <cell r="A8423" t="str">
            <v/>
          </cell>
          <cell r="W8423" t="str">
            <v/>
          </cell>
        </row>
        <row r="8424">
          <cell r="A8424" t="str">
            <v/>
          </cell>
          <cell r="W8424" t="str">
            <v/>
          </cell>
        </row>
        <row r="8425">
          <cell r="A8425" t="str">
            <v/>
          </cell>
          <cell r="W8425" t="str">
            <v/>
          </cell>
        </row>
        <row r="8426">
          <cell r="A8426" t="str">
            <v/>
          </cell>
          <cell r="W8426" t="str">
            <v/>
          </cell>
        </row>
        <row r="8427">
          <cell r="A8427" t="str">
            <v/>
          </cell>
          <cell r="W8427" t="str">
            <v/>
          </cell>
        </row>
        <row r="8428">
          <cell r="A8428" t="str">
            <v/>
          </cell>
          <cell r="W8428" t="str">
            <v/>
          </cell>
        </row>
        <row r="8429">
          <cell r="A8429" t="str">
            <v/>
          </cell>
          <cell r="W8429" t="str">
            <v/>
          </cell>
        </row>
        <row r="8430">
          <cell r="A8430" t="str">
            <v/>
          </cell>
          <cell r="W8430" t="str">
            <v/>
          </cell>
        </row>
        <row r="8431">
          <cell r="A8431" t="str">
            <v/>
          </cell>
          <cell r="W8431" t="str">
            <v/>
          </cell>
        </row>
        <row r="8432">
          <cell r="A8432" t="str">
            <v/>
          </cell>
          <cell r="W8432" t="str">
            <v/>
          </cell>
        </row>
        <row r="8433">
          <cell r="A8433" t="str">
            <v/>
          </cell>
          <cell r="W8433" t="str">
            <v/>
          </cell>
        </row>
        <row r="8434">
          <cell r="A8434" t="str">
            <v/>
          </cell>
          <cell r="W8434" t="str">
            <v/>
          </cell>
        </row>
        <row r="8435">
          <cell r="A8435" t="str">
            <v/>
          </cell>
          <cell r="W8435" t="str">
            <v/>
          </cell>
        </row>
        <row r="8436">
          <cell r="A8436" t="str">
            <v/>
          </cell>
          <cell r="W8436" t="str">
            <v/>
          </cell>
        </row>
        <row r="8437">
          <cell r="A8437" t="str">
            <v/>
          </cell>
          <cell r="W8437" t="str">
            <v/>
          </cell>
        </row>
        <row r="8438">
          <cell r="A8438" t="str">
            <v/>
          </cell>
          <cell r="W8438" t="str">
            <v/>
          </cell>
        </row>
        <row r="8439">
          <cell r="A8439" t="str">
            <v/>
          </cell>
          <cell r="W8439" t="str">
            <v/>
          </cell>
        </row>
        <row r="8440">
          <cell r="A8440" t="str">
            <v/>
          </cell>
          <cell r="W8440" t="str">
            <v/>
          </cell>
        </row>
        <row r="8441">
          <cell r="A8441" t="str">
            <v/>
          </cell>
          <cell r="W8441" t="str">
            <v/>
          </cell>
        </row>
        <row r="8442">
          <cell r="A8442" t="str">
            <v/>
          </cell>
          <cell r="W8442" t="str">
            <v/>
          </cell>
        </row>
        <row r="8443">
          <cell r="A8443" t="str">
            <v/>
          </cell>
          <cell r="W8443" t="str">
            <v/>
          </cell>
        </row>
        <row r="8444">
          <cell r="A8444" t="str">
            <v/>
          </cell>
          <cell r="W8444" t="str">
            <v/>
          </cell>
        </row>
        <row r="8445">
          <cell r="A8445" t="str">
            <v/>
          </cell>
          <cell r="W8445" t="str">
            <v/>
          </cell>
        </row>
        <row r="8446">
          <cell r="A8446" t="str">
            <v/>
          </cell>
          <cell r="W8446" t="str">
            <v/>
          </cell>
        </row>
        <row r="8447">
          <cell r="A8447" t="str">
            <v/>
          </cell>
          <cell r="W8447" t="str">
            <v/>
          </cell>
        </row>
        <row r="8448">
          <cell r="A8448" t="str">
            <v/>
          </cell>
          <cell r="W8448" t="str">
            <v/>
          </cell>
        </row>
        <row r="8449">
          <cell r="A8449" t="str">
            <v/>
          </cell>
          <cell r="W8449" t="str">
            <v/>
          </cell>
        </row>
        <row r="8450">
          <cell r="A8450" t="str">
            <v/>
          </cell>
          <cell r="W8450" t="str">
            <v/>
          </cell>
        </row>
        <row r="8451">
          <cell r="A8451" t="str">
            <v/>
          </cell>
          <cell r="W8451" t="str">
            <v/>
          </cell>
        </row>
        <row r="8452">
          <cell r="A8452" t="str">
            <v/>
          </cell>
          <cell r="W8452" t="str">
            <v/>
          </cell>
        </row>
        <row r="8453">
          <cell r="A8453" t="str">
            <v/>
          </cell>
          <cell r="W8453" t="str">
            <v/>
          </cell>
        </row>
        <row r="8454">
          <cell r="A8454" t="str">
            <v/>
          </cell>
          <cell r="W8454" t="str">
            <v/>
          </cell>
        </row>
        <row r="8455">
          <cell r="A8455" t="str">
            <v/>
          </cell>
          <cell r="W8455" t="str">
            <v/>
          </cell>
        </row>
        <row r="8456">
          <cell r="A8456" t="str">
            <v/>
          </cell>
          <cell r="W8456" t="str">
            <v/>
          </cell>
        </row>
        <row r="8457">
          <cell r="A8457" t="str">
            <v/>
          </cell>
          <cell r="W8457" t="str">
            <v/>
          </cell>
        </row>
        <row r="8458">
          <cell r="A8458" t="str">
            <v/>
          </cell>
          <cell r="W8458" t="str">
            <v/>
          </cell>
        </row>
        <row r="8459">
          <cell r="A8459" t="str">
            <v/>
          </cell>
          <cell r="W8459" t="str">
            <v/>
          </cell>
        </row>
        <row r="8460">
          <cell r="A8460" t="str">
            <v/>
          </cell>
          <cell r="W8460" t="str">
            <v/>
          </cell>
        </row>
        <row r="8461">
          <cell r="A8461" t="str">
            <v/>
          </cell>
          <cell r="W8461" t="str">
            <v/>
          </cell>
        </row>
        <row r="8462">
          <cell r="A8462" t="str">
            <v/>
          </cell>
          <cell r="W8462" t="str">
            <v/>
          </cell>
        </row>
        <row r="8463">
          <cell r="A8463" t="str">
            <v/>
          </cell>
          <cell r="W8463" t="str">
            <v/>
          </cell>
        </row>
        <row r="8464">
          <cell r="A8464" t="str">
            <v/>
          </cell>
          <cell r="W8464" t="str">
            <v/>
          </cell>
        </row>
        <row r="8465">
          <cell r="A8465" t="str">
            <v/>
          </cell>
          <cell r="W8465" t="str">
            <v/>
          </cell>
        </row>
        <row r="8466">
          <cell r="A8466" t="str">
            <v/>
          </cell>
          <cell r="W8466" t="str">
            <v/>
          </cell>
        </row>
        <row r="8467">
          <cell r="A8467" t="str">
            <v/>
          </cell>
          <cell r="W8467" t="str">
            <v/>
          </cell>
        </row>
        <row r="8468">
          <cell r="A8468" t="str">
            <v/>
          </cell>
          <cell r="W8468" t="str">
            <v/>
          </cell>
        </row>
        <row r="8469">
          <cell r="A8469" t="str">
            <v/>
          </cell>
          <cell r="W8469" t="str">
            <v/>
          </cell>
        </row>
        <row r="8470">
          <cell r="A8470" t="str">
            <v/>
          </cell>
          <cell r="W8470" t="str">
            <v/>
          </cell>
        </row>
        <row r="8471">
          <cell r="A8471" t="str">
            <v/>
          </cell>
          <cell r="W8471" t="str">
            <v/>
          </cell>
        </row>
        <row r="8472">
          <cell r="A8472" t="str">
            <v/>
          </cell>
          <cell r="W8472" t="str">
            <v/>
          </cell>
        </row>
        <row r="8473">
          <cell r="A8473" t="str">
            <v/>
          </cell>
          <cell r="W8473" t="str">
            <v/>
          </cell>
        </row>
        <row r="8474">
          <cell r="A8474" t="str">
            <v/>
          </cell>
          <cell r="W8474" t="str">
            <v/>
          </cell>
        </row>
        <row r="8475">
          <cell r="A8475" t="str">
            <v/>
          </cell>
          <cell r="W8475" t="str">
            <v/>
          </cell>
        </row>
        <row r="8476">
          <cell r="A8476" t="str">
            <v/>
          </cell>
          <cell r="W8476" t="str">
            <v/>
          </cell>
        </row>
        <row r="8477">
          <cell r="A8477" t="str">
            <v/>
          </cell>
          <cell r="W8477" t="str">
            <v/>
          </cell>
        </row>
        <row r="8478">
          <cell r="A8478" t="str">
            <v/>
          </cell>
          <cell r="W8478" t="str">
            <v/>
          </cell>
        </row>
        <row r="8479">
          <cell r="A8479" t="str">
            <v/>
          </cell>
          <cell r="W8479" t="str">
            <v/>
          </cell>
        </row>
        <row r="8480">
          <cell r="A8480" t="str">
            <v/>
          </cell>
          <cell r="W8480" t="str">
            <v/>
          </cell>
        </row>
        <row r="8481">
          <cell r="A8481" t="str">
            <v/>
          </cell>
          <cell r="W8481" t="str">
            <v/>
          </cell>
        </row>
        <row r="8482">
          <cell r="A8482" t="str">
            <v/>
          </cell>
          <cell r="W8482" t="str">
            <v/>
          </cell>
        </row>
        <row r="8483">
          <cell r="A8483" t="str">
            <v/>
          </cell>
          <cell r="W8483" t="str">
            <v/>
          </cell>
        </row>
        <row r="8484">
          <cell r="A8484" t="str">
            <v/>
          </cell>
          <cell r="W8484" t="str">
            <v/>
          </cell>
        </row>
        <row r="8485">
          <cell r="A8485" t="str">
            <v/>
          </cell>
          <cell r="W8485" t="str">
            <v/>
          </cell>
        </row>
        <row r="8486">
          <cell r="A8486" t="str">
            <v/>
          </cell>
          <cell r="W8486" t="str">
            <v/>
          </cell>
        </row>
        <row r="8487">
          <cell r="A8487" t="str">
            <v/>
          </cell>
          <cell r="W8487" t="str">
            <v/>
          </cell>
        </row>
        <row r="8488">
          <cell r="A8488" t="str">
            <v/>
          </cell>
          <cell r="W8488" t="str">
            <v/>
          </cell>
        </row>
        <row r="8489">
          <cell r="A8489" t="str">
            <v/>
          </cell>
          <cell r="W8489" t="str">
            <v/>
          </cell>
        </row>
        <row r="8490">
          <cell r="A8490" t="str">
            <v/>
          </cell>
          <cell r="W8490" t="str">
            <v/>
          </cell>
        </row>
        <row r="8491">
          <cell r="A8491" t="str">
            <v/>
          </cell>
          <cell r="W8491" t="str">
            <v/>
          </cell>
        </row>
        <row r="8492">
          <cell r="A8492" t="str">
            <v/>
          </cell>
          <cell r="W8492" t="str">
            <v/>
          </cell>
        </row>
        <row r="8493">
          <cell r="A8493" t="str">
            <v/>
          </cell>
          <cell r="W8493" t="str">
            <v/>
          </cell>
        </row>
        <row r="8494">
          <cell r="A8494" t="str">
            <v/>
          </cell>
          <cell r="W8494" t="str">
            <v/>
          </cell>
        </row>
        <row r="8495">
          <cell r="A8495" t="str">
            <v/>
          </cell>
          <cell r="W8495" t="str">
            <v/>
          </cell>
        </row>
        <row r="8496">
          <cell r="A8496" t="str">
            <v/>
          </cell>
          <cell r="W8496" t="str">
            <v/>
          </cell>
        </row>
        <row r="8497">
          <cell r="A8497" t="str">
            <v/>
          </cell>
          <cell r="W8497" t="str">
            <v/>
          </cell>
        </row>
        <row r="8498">
          <cell r="A8498" t="str">
            <v/>
          </cell>
          <cell r="W8498" t="str">
            <v/>
          </cell>
        </row>
        <row r="8499">
          <cell r="A8499" t="str">
            <v/>
          </cell>
          <cell r="W8499" t="str">
            <v/>
          </cell>
        </row>
        <row r="8500">
          <cell r="A8500" t="str">
            <v/>
          </cell>
          <cell r="W8500" t="str">
            <v/>
          </cell>
        </row>
        <row r="8501">
          <cell r="A8501" t="str">
            <v/>
          </cell>
          <cell r="W8501" t="str">
            <v/>
          </cell>
        </row>
        <row r="8502">
          <cell r="A8502" t="str">
            <v/>
          </cell>
          <cell r="W8502" t="str">
            <v/>
          </cell>
        </row>
        <row r="8503">
          <cell r="A8503" t="str">
            <v/>
          </cell>
          <cell r="W8503" t="str">
            <v/>
          </cell>
        </row>
        <row r="8504">
          <cell r="A8504" t="str">
            <v/>
          </cell>
          <cell r="W8504" t="str">
            <v/>
          </cell>
        </row>
        <row r="8505">
          <cell r="A8505" t="str">
            <v/>
          </cell>
          <cell r="W8505" t="str">
            <v/>
          </cell>
        </row>
        <row r="8506">
          <cell r="A8506" t="str">
            <v/>
          </cell>
          <cell r="W8506" t="str">
            <v/>
          </cell>
        </row>
        <row r="8507">
          <cell r="A8507" t="str">
            <v/>
          </cell>
          <cell r="W8507" t="str">
            <v/>
          </cell>
        </row>
        <row r="8508">
          <cell r="A8508" t="str">
            <v/>
          </cell>
          <cell r="W8508" t="str">
            <v/>
          </cell>
        </row>
        <row r="8509">
          <cell r="A8509" t="str">
            <v/>
          </cell>
          <cell r="W8509" t="str">
            <v/>
          </cell>
        </row>
        <row r="8510">
          <cell r="A8510" t="str">
            <v/>
          </cell>
          <cell r="W8510" t="str">
            <v/>
          </cell>
        </row>
        <row r="8511">
          <cell r="A8511" t="str">
            <v/>
          </cell>
          <cell r="W8511" t="str">
            <v/>
          </cell>
        </row>
        <row r="8512">
          <cell r="A8512" t="str">
            <v/>
          </cell>
          <cell r="W8512" t="str">
            <v/>
          </cell>
        </row>
        <row r="8513">
          <cell r="A8513" t="str">
            <v/>
          </cell>
          <cell r="W8513" t="str">
            <v/>
          </cell>
        </row>
        <row r="8514">
          <cell r="A8514" t="str">
            <v/>
          </cell>
          <cell r="W8514" t="str">
            <v/>
          </cell>
        </row>
        <row r="8515">
          <cell r="A8515" t="str">
            <v/>
          </cell>
          <cell r="W8515" t="str">
            <v/>
          </cell>
        </row>
        <row r="8516">
          <cell r="A8516" t="str">
            <v/>
          </cell>
          <cell r="W8516" t="str">
            <v/>
          </cell>
        </row>
        <row r="8517">
          <cell r="A8517" t="str">
            <v/>
          </cell>
          <cell r="W8517" t="str">
            <v/>
          </cell>
        </row>
        <row r="8518">
          <cell r="A8518" t="str">
            <v/>
          </cell>
          <cell r="W8518" t="str">
            <v/>
          </cell>
        </row>
        <row r="8519">
          <cell r="A8519" t="str">
            <v/>
          </cell>
          <cell r="W8519" t="str">
            <v/>
          </cell>
        </row>
        <row r="8520">
          <cell r="A8520" t="str">
            <v/>
          </cell>
          <cell r="W8520" t="str">
            <v/>
          </cell>
        </row>
        <row r="8521">
          <cell r="A8521" t="str">
            <v/>
          </cell>
          <cell r="W8521" t="str">
            <v/>
          </cell>
        </row>
        <row r="8522">
          <cell r="A8522" t="str">
            <v/>
          </cell>
          <cell r="W8522" t="str">
            <v/>
          </cell>
        </row>
        <row r="8523">
          <cell r="A8523" t="str">
            <v/>
          </cell>
          <cell r="W8523" t="str">
            <v/>
          </cell>
        </row>
        <row r="8524">
          <cell r="A8524" t="str">
            <v/>
          </cell>
          <cell r="W8524" t="str">
            <v/>
          </cell>
        </row>
        <row r="8525">
          <cell r="A8525" t="str">
            <v/>
          </cell>
          <cell r="W8525" t="str">
            <v/>
          </cell>
        </row>
        <row r="8526">
          <cell r="A8526" t="str">
            <v/>
          </cell>
          <cell r="W8526" t="str">
            <v/>
          </cell>
        </row>
        <row r="8527">
          <cell r="A8527" t="str">
            <v/>
          </cell>
          <cell r="W8527" t="str">
            <v/>
          </cell>
        </row>
        <row r="8528">
          <cell r="A8528" t="str">
            <v/>
          </cell>
          <cell r="W8528" t="str">
            <v/>
          </cell>
        </row>
        <row r="8529">
          <cell r="A8529" t="str">
            <v/>
          </cell>
          <cell r="W8529" t="str">
            <v/>
          </cell>
        </row>
        <row r="8530">
          <cell r="A8530" t="str">
            <v/>
          </cell>
          <cell r="W8530" t="str">
            <v/>
          </cell>
        </row>
        <row r="8531">
          <cell r="A8531" t="str">
            <v/>
          </cell>
          <cell r="W8531" t="str">
            <v/>
          </cell>
        </row>
        <row r="8532">
          <cell r="A8532" t="str">
            <v/>
          </cell>
          <cell r="W8532" t="str">
            <v/>
          </cell>
        </row>
        <row r="8533">
          <cell r="A8533" t="str">
            <v/>
          </cell>
          <cell r="W8533" t="str">
            <v/>
          </cell>
        </row>
        <row r="8534">
          <cell r="A8534" t="str">
            <v/>
          </cell>
          <cell r="W8534" t="str">
            <v/>
          </cell>
        </row>
        <row r="8535">
          <cell r="A8535" t="str">
            <v/>
          </cell>
          <cell r="W8535" t="str">
            <v/>
          </cell>
        </row>
        <row r="8536">
          <cell r="A8536" t="str">
            <v/>
          </cell>
          <cell r="W8536" t="str">
            <v/>
          </cell>
        </row>
        <row r="8537">
          <cell r="A8537" t="str">
            <v/>
          </cell>
          <cell r="W8537" t="str">
            <v/>
          </cell>
        </row>
        <row r="8538">
          <cell r="A8538" t="str">
            <v/>
          </cell>
          <cell r="W8538" t="str">
            <v/>
          </cell>
        </row>
        <row r="8539">
          <cell r="A8539" t="str">
            <v/>
          </cell>
          <cell r="W8539" t="str">
            <v/>
          </cell>
        </row>
        <row r="8540">
          <cell r="A8540" t="str">
            <v/>
          </cell>
          <cell r="W8540" t="str">
            <v/>
          </cell>
        </row>
        <row r="8541">
          <cell r="A8541" t="str">
            <v/>
          </cell>
          <cell r="W8541" t="str">
            <v/>
          </cell>
        </row>
        <row r="8542">
          <cell r="A8542" t="str">
            <v/>
          </cell>
          <cell r="W8542" t="str">
            <v/>
          </cell>
        </row>
        <row r="8543">
          <cell r="A8543" t="str">
            <v/>
          </cell>
          <cell r="W8543" t="str">
            <v/>
          </cell>
        </row>
        <row r="8544">
          <cell r="A8544" t="str">
            <v/>
          </cell>
          <cell r="W8544" t="str">
            <v/>
          </cell>
        </row>
        <row r="8545">
          <cell r="A8545" t="str">
            <v/>
          </cell>
          <cell r="W8545" t="str">
            <v/>
          </cell>
        </row>
        <row r="8546">
          <cell r="A8546" t="str">
            <v/>
          </cell>
          <cell r="W8546" t="str">
            <v/>
          </cell>
        </row>
        <row r="8547">
          <cell r="A8547" t="str">
            <v/>
          </cell>
          <cell r="W8547" t="str">
            <v/>
          </cell>
        </row>
        <row r="8548">
          <cell r="A8548" t="str">
            <v/>
          </cell>
          <cell r="W8548" t="str">
            <v/>
          </cell>
        </row>
        <row r="8549">
          <cell r="A8549" t="str">
            <v/>
          </cell>
          <cell r="W8549" t="str">
            <v/>
          </cell>
        </row>
        <row r="8550">
          <cell r="A8550" t="str">
            <v/>
          </cell>
          <cell r="W8550" t="str">
            <v/>
          </cell>
        </row>
        <row r="8551">
          <cell r="A8551" t="str">
            <v/>
          </cell>
          <cell r="W8551" t="str">
            <v/>
          </cell>
        </row>
        <row r="8552">
          <cell r="A8552" t="str">
            <v/>
          </cell>
          <cell r="W8552" t="str">
            <v/>
          </cell>
        </row>
        <row r="8553">
          <cell r="A8553" t="str">
            <v/>
          </cell>
          <cell r="W8553" t="str">
            <v/>
          </cell>
        </row>
        <row r="8554">
          <cell r="A8554" t="str">
            <v/>
          </cell>
          <cell r="W8554" t="str">
            <v/>
          </cell>
        </row>
        <row r="8555">
          <cell r="A8555" t="str">
            <v/>
          </cell>
          <cell r="W8555" t="str">
            <v/>
          </cell>
        </row>
        <row r="8556">
          <cell r="A8556" t="str">
            <v/>
          </cell>
          <cell r="W8556" t="str">
            <v/>
          </cell>
        </row>
        <row r="8557">
          <cell r="A8557" t="str">
            <v/>
          </cell>
          <cell r="W8557" t="str">
            <v/>
          </cell>
        </row>
        <row r="8558">
          <cell r="A8558" t="str">
            <v/>
          </cell>
          <cell r="W8558" t="str">
            <v/>
          </cell>
        </row>
        <row r="8559">
          <cell r="A8559" t="str">
            <v/>
          </cell>
          <cell r="W8559" t="str">
            <v/>
          </cell>
        </row>
        <row r="8560">
          <cell r="A8560" t="str">
            <v/>
          </cell>
          <cell r="W8560" t="str">
            <v/>
          </cell>
        </row>
        <row r="8561">
          <cell r="A8561" t="str">
            <v/>
          </cell>
          <cell r="W8561" t="str">
            <v/>
          </cell>
        </row>
        <row r="8562">
          <cell r="A8562" t="str">
            <v/>
          </cell>
          <cell r="W8562" t="str">
            <v/>
          </cell>
        </row>
        <row r="8563">
          <cell r="A8563" t="str">
            <v/>
          </cell>
          <cell r="W8563" t="str">
            <v/>
          </cell>
        </row>
        <row r="8564">
          <cell r="A8564" t="str">
            <v/>
          </cell>
          <cell r="W8564" t="str">
            <v/>
          </cell>
        </row>
        <row r="8565">
          <cell r="A8565" t="str">
            <v/>
          </cell>
          <cell r="W8565" t="str">
            <v/>
          </cell>
        </row>
        <row r="8566">
          <cell r="A8566" t="str">
            <v/>
          </cell>
          <cell r="W8566" t="str">
            <v/>
          </cell>
        </row>
        <row r="8567">
          <cell r="A8567" t="str">
            <v/>
          </cell>
          <cell r="W8567" t="str">
            <v/>
          </cell>
        </row>
        <row r="8568">
          <cell r="A8568" t="str">
            <v/>
          </cell>
          <cell r="W8568" t="str">
            <v/>
          </cell>
        </row>
        <row r="8569">
          <cell r="A8569" t="str">
            <v/>
          </cell>
          <cell r="W8569" t="str">
            <v/>
          </cell>
        </row>
        <row r="8570">
          <cell r="A8570" t="str">
            <v/>
          </cell>
          <cell r="W8570" t="str">
            <v/>
          </cell>
        </row>
        <row r="8571">
          <cell r="A8571" t="str">
            <v/>
          </cell>
          <cell r="W8571" t="str">
            <v/>
          </cell>
        </row>
        <row r="8572">
          <cell r="A8572" t="str">
            <v/>
          </cell>
          <cell r="W8572" t="str">
            <v/>
          </cell>
        </row>
        <row r="8573">
          <cell r="A8573" t="str">
            <v/>
          </cell>
          <cell r="W8573" t="str">
            <v/>
          </cell>
        </row>
        <row r="8574">
          <cell r="A8574" t="str">
            <v/>
          </cell>
          <cell r="W8574" t="str">
            <v/>
          </cell>
        </row>
        <row r="8575">
          <cell r="A8575" t="str">
            <v/>
          </cell>
          <cell r="W8575" t="str">
            <v/>
          </cell>
        </row>
        <row r="8576">
          <cell r="A8576" t="str">
            <v/>
          </cell>
          <cell r="W8576" t="str">
            <v/>
          </cell>
        </row>
        <row r="8577">
          <cell r="A8577" t="str">
            <v/>
          </cell>
          <cell r="W8577" t="str">
            <v/>
          </cell>
        </row>
        <row r="8578">
          <cell r="A8578" t="str">
            <v/>
          </cell>
          <cell r="W8578" t="str">
            <v/>
          </cell>
        </row>
        <row r="8579">
          <cell r="A8579" t="str">
            <v/>
          </cell>
          <cell r="W8579" t="str">
            <v/>
          </cell>
        </row>
        <row r="8580">
          <cell r="A8580" t="str">
            <v/>
          </cell>
          <cell r="W8580" t="str">
            <v/>
          </cell>
        </row>
        <row r="8581">
          <cell r="A8581" t="str">
            <v/>
          </cell>
          <cell r="W8581" t="str">
            <v/>
          </cell>
        </row>
        <row r="8582">
          <cell r="A8582" t="str">
            <v/>
          </cell>
          <cell r="W8582" t="str">
            <v/>
          </cell>
        </row>
        <row r="8583">
          <cell r="A8583" t="str">
            <v/>
          </cell>
          <cell r="W8583" t="str">
            <v/>
          </cell>
        </row>
        <row r="8584">
          <cell r="A8584" t="str">
            <v/>
          </cell>
          <cell r="W8584" t="str">
            <v/>
          </cell>
        </row>
        <row r="8585">
          <cell r="A8585" t="str">
            <v/>
          </cell>
          <cell r="W8585" t="str">
            <v/>
          </cell>
        </row>
        <row r="8586">
          <cell r="A8586" t="str">
            <v/>
          </cell>
          <cell r="W8586" t="str">
            <v/>
          </cell>
        </row>
        <row r="8587">
          <cell r="A8587" t="str">
            <v/>
          </cell>
          <cell r="W8587" t="str">
            <v/>
          </cell>
        </row>
        <row r="8588">
          <cell r="A8588" t="str">
            <v/>
          </cell>
          <cell r="W8588" t="str">
            <v/>
          </cell>
        </row>
        <row r="8589">
          <cell r="A8589" t="str">
            <v/>
          </cell>
          <cell r="W8589" t="str">
            <v/>
          </cell>
        </row>
        <row r="8590">
          <cell r="A8590" t="str">
            <v/>
          </cell>
          <cell r="W8590" t="str">
            <v/>
          </cell>
        </row>
        <row r="8591">
          <cell r="A8591" t="str">
            <v/>
          </cell>
          <cell r="W8591" t="str">
            <v/>
          </cell>
        </row>
        <row r="8592">
          <cell r="A8592" t="str">
            <v/>
          </cell>
          <cell r="W8592" t="str">
            <v/>
          </cell>
        </row>
        <row r="8593">
          <cell r="A8593" t="str">
            <v/>
          </cell>
          <cell r="W8593" t="str">
            <v/>
          </cell>
        </row>
        <row r="8594">
          <cell r="A8594" t="str">
            <v/>
          </cell>
          <cell r="W8594" t="str">
            <v/>
          </cell>
        </row>
        <row r="8595">
          <cell r="A8595" t="str">
            <v/>
          </cell>
          <cell r="W8595" t="str">
            <v/>
          </cell>
        </row>
        <row r="8596">
          <cell r="A8596" t="str">
            <v/>
          </cell>
          <cell r="W8596" t="str">
            <v/>
          </cell>
        </row>
        <row r="8597">
          <cell r="A8597" t="str">
            <v/>
          </cell>
          <cell r="W8597" t="str">
            <v/>
          </cell>
        </row>
        <row r="8598">
          <cell r="A8598" t="str">
            <v/>
          </cell>
          <cell r="W8598" t="str">
            <v/>
          </cell>
        </row>
        <row r="8599">
          <cell r="A8599" t="str">
            <v/>
          </cell>
          <cell r="W8599" t="str">
            <v/>
          </cell>
        </row>
        <row r="8600">
          <cell r="A8600" t="str">
            <v/>
          </cell>
          <cell r="W8600" t="str">
            <v/>
          </cell>
        </row>
        <row r="8601">
          <cell r="A8601" t="str">
            <v/>
          </cell>
          <cell r="W8601" t="str">
            <v/>
          </cell>
        </row>
        <row r="8602">
          <cell r="A8602" t="str">
            <v/>
          </cell>
          <cell r="W8602" t="str">
            <v/>
          </cell>
        </row>
        <row r="8603">
          <cell r="A8603" t="str">
            <v/>
          </cell>
          <cell r="W8603" t="str">
            <v/>
          </cell>
        </row>
        <row r="8604">
          <cell r="A8604" t="str">
            <v/>
          </cell>
          <cell r="W8604" t="str">
            <v/>
          </cell>
        </row>
        <row r="8605">
          <cell r="A8605" t="str">
            <v/>
          </cell>
          <cell r="W8605" t="str">
            <v/>
          </cell>
        </row>
        <row r="8606">
          <cell r="A8606" t="str">
            <v/>
          </cell>
          <cell r="W8606" t="str">
            <v/>
          </cell>
        </row>
        <row r="8607">
          <cell r="A8607" t="str">
            <v/>
          </cell>
          <cell r="W8607" t="str">
            <v/>
          </cell>
        </row>
        <row r="8608">
          <cell r="A8608" t="str">
            <v/>
          </cell>
          <cell r="W8608" t="str">
            <v/>
          </cell>
        </row>
        <row r="8609">
          <cell r="A8609" t="str">
            <v/>
          </cell>
          <cell r="W8609" t="str">
            <v/>
          </cell>
        </row>
        <row r="8610">
          <cell r="A8610" t="str">
            <v/>
          </cell>
          <cell r="W8610" t="str">
            <v/>
          </cell>
        </row>
        <row r="8611">
          <cell r="A8611" t="str">
            <v/>
          </cell>
          <cell r="W8611" t="str">
            <v/>
          </cell>
        </row>
        <row r="8612">
          <cell r="A8612" t="str">
            <v/>
          </cell>
          <cell r="W8612" t="str">
            <v/>
          </cell>
        </row>
        <row r="8613">
          <cell r="A8613" t="str">
            <v/>
          </cell>
          <cell r="W8613" t="str">
            <v/>
          </cell>
        </row>
        <row r="8614">
          <cell r="A8614" t="str">
            <v/>
          </cell>
          <cell r="W8614" t="str">
            <v/>
          </cell>
        </row>
        <row r="8615">
          <cell r="A8615" t="str">
            <v/>
          </cell>
          <cell r="W8615" t="str">
            <v/>
          </cell>
        </row>
        <row r="8616">
          <cell r="A8616" t="str">
            <v/>
          </cell>
          <cell r="W8616" t="str">
            <v/>
          </cell>
        </row>
        <row r="8617">
          <cell r="A8617" t="str">
            <v/>
          </cell>
          <cell r="W8617" t="str">
            <v/>
          </cell>
        </row>
        <row r="8618">
          <cell r="A8618" t="str">
            <v/>
          </cell>
          <cell r="W8618" t="str">
            <v/>
          </cell>
        </row>
        <row r="8619">
          <cell r="A8619" t="str">
            <v/>
          </cell>
          <cell r="W8619" t="str">
            <v/>
          </cell>
        </row>
        <row r="8620">
          <cell r="A8620" t="str">
            <v/>
          </cell>
          <cell r="W8620" t="str">
            <v/>
          </cell>
        </row>
        <row r="8621">
          <cell r="A8621" t="str">
            <v/>
          </cell>
          <cell r="W8621" t="str">
            <v/>
          </cell>
        </row>
        <row r="8622">
          <cell r="A8622" t="str">
            <v/>
          </cell>
          <cell r="W8622" t="str">
            <v/>
          </cell>
        </row>
        <row r="8623">
          <cell r="A8623" t="str">
            <v/>
          </cell>
          <cell r="W8623" t="str">
            <v/>
          </cell>
        </row>
        <row r="8624">
          <cell r="A8624" t="str">
            <v/>
          </cell>
          <cell r="W8624" t="str">
            <v/>
          </cell>
        </row>
        <row r="8625">
          <cell r="A8625" t="str">
            <v/>
          </cell>
          <cell r="W8625" t="str">
            <v/>
          </cell>
        </row>
        <row r="8626">
          <cell r="A8626" t="str">
            <v/>
          </cell>
          <cell r="W8626" t="str">
            <v/>
          </cell>
        </row>
        <row r="8627">
          <cell r="A8627" t="str">
            <v/>
          </cell>
          <cell r="W8627" t="str">
            <v/>
          </cell>
        </row>
        <row r="8628">
          <cell r="A8628" t="str">
            <v/>
          </cell>
          <cell r="W8628" t="str">
            <v/>
          </cell>
        </row>
        <row r="8629">
          <cell r="A8629" t="str">
            <v/>
          </cell>
          <cell r="W8629" t="str">
            <v/>
          </cell>
        </row>
        <row r="8630">
          <cell r="A8630" t="str">
            <v/>
          </cell>
          <cell r="W8630" t="str">
            <v/>
          </cell>
        </row>
        <row r="8631">
          <cell r="A8631" t="str">
            <v/>
          </cell>
          <cell r="W8631" t="str">
            <v/>
          </cell>
        </row>
        <row r="8632">
          <cell r="A8632" t="str">
            <v/>
          </cell>
          <cell r="W8632" t="str">
            <v/>
          </cell>
        </row>
        <row r="8633">
          <cell r="A8633" t="str">
            <v/>
          </cell>
          <cell r="W8633" t="str">
            <v/>
          </cell>
        </row>
        <row r="8634">
          <cell r="A8634" t="str">
            <v/>
          </cell>
          <cell r="W8634" t="str">
            <v/>
          </cell>
        </row>
        <row r="8635">
          <cell r="A8635" t="str">
            <v/>
          </cell>
          <cell r="W8635" t="str">
            <v/>
          </cell>
        </row>
        <row r="8636">
          <cell r="A8636" t="str">
            <v/>
          </cell>
          <cell r="W8636" t="str">
            <v/>
          </cell>
        </row>
        <row r="8637">
          <cell r="A8637" t="str">
            <v/>
          </cell>
          <cell r="W8637" t="str">
            <v/>
          </cell>
        </row>
        <row r="8638">
          <cell r="A8638" t="str">
            <v/>
          </cell>
          <cell r="W8638" t="str">
            <v/>
          </cell>
        </row>
        <row r="8639">
          <cell r="A8639" t="str">
            <v/>
          </cell>
          <cell r="W8639" t="str">
            <v/>
          </cell>
        </row>
        <row r="8640">
          <cell r="A8640" t="str">
            <v/>
          </cell>
          <cell r="W8640" t="str">
            <v/>
          </cell>
        </row>
        <row r="8641">
          <cell r="A8641" t="str">
            <v/>
          </cell>
          <cell r="W8641" t="str">
            <v/>
          </cell>
        </row>
        <row r="8642">
          <cell r="A8642" t="str">
            <v/>
          </cell>
          <cell r="W8642" t="str">
            <v/>
          </cell>
        </row>
        <row r="8643">
          <cell r="A8643" t="str">
            <v/>
          </cell>
          <cell r="W8643" t="str">
            <v/>
          </cell>
        </row>
        <row r="8644">
          <cell r="A8644" t="str">
            <v/>
          </cell>
          <cell r="W8644" t="str">
            <v/>
          </cell>
        </row>
        <row r="8645">
          <cell r="A8645" t="str">
            <v/>
          </cell>
          <cell r="W8645" t="str">
            <v/>
          </cell>
        </row>
        <row r="8646">
          <cell r="A8646" t="str">
            <v/>
          </cell>
          <cell r="W8646" t="str">
            <v/>
          </cell>
        </row>
        <row r="8647">
          <cell r="A8647" t="str">
            <v/>
          </cell>
          <cell r="W8647" t="str">
            <v/>
          </cell>
        </row>
        <row r="8648">
          <cell r="A8648" t="str">
            <v/>
          </cell>
          <cell r="W8648" t="str">
            <v/>
          </cell>
        </row>
        <row r="8649">
          <cell r="A8649" t="str">
            <v/>
          </cell>
          <cell r="W8649" t="str">
            <v/>
          </cell>
        </row>
        <row r="8650">
          <cell r="A8650" t="str">
            <v/>
          </cell>
          <cell r="W8650" t="str">
            <v/>
          </cell>
        </row>
        <row r="8651">
          <cell r="A8651" t="str">
            <v/>
          </cell>
          <cell r="W8651" t="str">
            <v/>
          </cell>
        </row>
        <row r="8652">
          <cell r="A8652" t="str">
            <v/>
          </cell>
          <cell r="W8652" t="str">
            <v/>
          </cell>
        </row>
        <row r="8653">
          <cell r="A8653" t="str">
            <v/>
          </cell>
          <cell r="W8653" t="str">
            <v/>
          </cell>
        </row>
        <row r="8654">
          <cell r="A8654" t="str">
            <v/>
          </cell>
          <cell r="W8654" t="str">
            <v/>
          </cell>
        </row>
        <row r="8655">
          <cell r="A8655" t="str">
            <v/>
          </cell>
          <cell r="W8655" t="str">
            <v/>
          </cell>
        </row>
        <row r="8656">
          <cell r="A8656" t="str">
            <v/>
          </cell>
          <cell r="W8656" t="str">
            <v/>
          </cell>
        </row>
        <row r="8657">
          <cell r="A8657" t="str">
            <v/>
          </cell>
          <cell r="W8657" t="str">
            <v/>
          </cell>
        </row>
        <row r="8658">
          <cell r="A8658" t="str">
            <v/>
          </cell>
          <cell r="W8658" t="str">
            <v/>
          </cell>
        </row>
        <row r="8659">
          <cell r="A8659" t="str">
            <v/>
          </cell>
          <cell r="W8659" t="str">
            <v/>
          </cell>
        </row>
        <row r="8660">
          <cell r="A8660" t="str">
            <v/>
          </cell>
          <cell r="W8660" t="str">
            <v/>
          </cell>
        </row>
        <row r="8661">
          <cell r="A8661" t="str">
            <v/>
          </cell>
          <cell r="W8661" t="str">
            <v/>
          </cell>
        </row>
        <row r="8662">
          <cell r="A8662" t="str">
            <v/>
          </cell>
          <cell r="W8662" t="str">
            <v/>
          </cell>
        </row>
        <row r="8663">
          <cell r="A8663" t="str">
            <v/>
          </cell>
          <cell r="W8663" t="str">
            <v/>
          </cell>
        </row>
        <row r="8664">
          <cell r="A8664" t="str">
            <v/>
          </cell>
          <cell r="W8664" t="str">
            <v/>
          </cell>
        </row>
        <row r="8665">
          <cell r="A8665" t="str">
            <v/>
          </cell>
          <cell r="W8665" t="str">
            <v/>
          </cell>
        </row>
        <row r="8666">
          <cell r="A8666" t="str">
            <v/>
          </cell>
          <cell r="W8666" t="str">
            <v/>
          </cell>
        </row>
        <row r="8667">
          <cell r="A8667" t="str">
            <v/>
          </cell>
          <cell r="W8667" t="str">
            <v/>
          </cell>
        </row>
        <row r="8668">
          <cell r="A8668" t="str">
            <v/>
          </cell>
          <cell r="W8668" t="str">
            <v/>
          </cell>
        </row>
        <row r="8669">
          <cell r="A8669" t="str">
            <v/>
          </cell>
          <cell r="W8669" t="str">
            <v/>
          </cell>
        </row>
        <row r="8670">
          <cell r="A8670" t="str">
            <v/>
          </cell>
          <cell r="W8670" t="str">
            <v/>
          </cell>
        </row>
        <row r="8671">
          <cell r="A8671" t="str">
            <v/>
          </cell>
          <cell r="W8671" t="str">
            <v/>
          </cell>
        </row>
        <row r="8672">
          <cell r="A8672" t="str">
            <v/>
          </cell>
          <cell r="W8672" t="str">
            <v/>
          </cell>
        </row>
        <row r="8673">
          <cell r="A8673" t="str">
            <v/>
          </cell>
          <cell r="W8673" t="str">
            <v/>
          </cell>
        </row>
        <row r="8674">
          <cell r="A8674" t="str">
            <v/>
          </cell>
          <cell r="W8674" t="str">
            <v/>
          </cell>
        </row>
        <row r="8675">
          <cell r="A8675" t="str">
            <v/>
          </cell>
          <cell r="W8675" t="str">
            <v/>
          </cell>
        </row>
        <row r="8676">
          <cell r="A8676" t="str">
            <v/>
          </cell>
          <cell r="W8676" t="str">
            <v/>
          </cell>
        </row>
        <row r="8677">
          <cell r="A8677" t="str">
            <v/>
          </cell>
          <cell r="W8677" t="str">
            <v/>
          </cell>
        </row>
        <row r="8678">
          <cell r="A8678" t="str">
            <v/>
          </cell>
          <cell r="W8678" t="str">
            <v/>
          </cell>
        </row>
        <row r="8679">
          <cell r="A8679" t="str">
            <v/>
          </cell>
          <cell r="W8679" t="str">
            <v/>
          </cell>
        </row>
        <row r="8680">
          <cell r="A8680" t="str">
            <v/>
          </cell>
          <cell r="W8680" t="str">
            <v/>
          </cell>
        </row>
        <row r="8681">
          <cell r="A8681" t="str">
            <v/>
          </cell>
          <cell r="W8681" t="str">
            <v/>
          </cell>
        </row>
        <row r="8682">
          <cell r="A8682" t="str">
            <v/>
          </cell>
          <cell r="W8682" t="str">
            <v/>
          </cell>
        </row>
        <row r="8683">
          <cell r="A8683" t="str">
            <v/>
          </cell>
          <cell r="W8683" t="str">
            <v/>
          </cell>
        </row>
        <row r="8684">
          <cell r="A8684" t="str">
            <v/>
          </cell>
          <cell r="W8684" t="str">
            <v/>
          </cell>
        </row>
        <row r="8685">
          <cell r="A8685" t="str">
            <v/>
          </cell>
          <cell r="W8685" t="str">
            <v/>
          </cell>
        </row>
        <row r="8686">
          <cell r="A8686" t="str">
            <v/>
          </cell>
          <cell r="W8686" t="str">
            <v/>
          </cell>
        </row>
        <row r="8687">
          <cell r="A8687" t="str">
            <v/>
          </cell>
          <cell r="W8687" t="str">
            <v/>
          </cell>
        </row>
        <row r="8688">
          <cell r="A8688" t="str">
            <v/>
          </cell>
          <cell r="W8688" t="str">
            <v/>
          </cell>
        </row>
        <row r="8689">
          <cell r="A8689" t="str">
            <v/>
          </cell>
          <cell r="W8689" t="str">
            <v/>
          </cell>
        </row>
        <row r="8690">
          <cell r="A8690" t="str">
            <v/>
          </cell>
          <cell r="W8690" t="str">
            <v/>
          </cell>
        </row>
        <row r="8691">
          <cell r="A8691" t="str">
            <v/>
          </cell>
          <cell r="W8691" t="str">
            <v/>
          </cell>
        </row>
        <row r="8692">
          <cell r="A8692" t="str">
            <v/>
          </cell>
          <cell r="W8692" t="str">
            <v/>
          </cell>
        </row>
        <row r="8693">
          <cell r="A8693" t="str">
            <v/>
          </cell>
          <cell r="W8693" t="str">
            <v/>
          </cell>
        </row>
        <row r="8694">
          <cell r="A8694" t="str">
            <v/>
          </cell>
          <cell r="W8694" t="str">
            <v/>
          </cell>
        </row>
        <row r="8695">
          <cell r="A8695" t="str">
            <v/>
          </cell>
          <cell r="W8695" t="str">
            <v/>
          </cell>
        </row>
        <row r="8696">
          <cell r="A8696" t="str">
            <v/>
          </cell>
          <cell r="W8696" t="str">
            <v/>
          </cell>
        </row>
        <row r="8697">
          <cell r="A8697" t="str">
            <v/>
          </cell>
          <cell r="W8697" t="str">
            <v/>
          </cell>
        </row>
        <row r="8698">
          <cell r="A8698" t="str">
            <v/>
          </cell>
          <cell r="W8698" t="str">
            <v/>
          </cell>
        </row>
        <row r="8699">
          <cell r="A8699" t="str">
            <v/>
          </cell>
          <cell r="W8699" t="str">
            <v/>
          </cell>
        </row>
        <row r="8700">
          <cell r="A8700" t="str">
            <v/>
          </cell>
          <cell r="W8700" t="str">
            <v/>
          </cell>
        </row>
        <row r="8701">
          <cell r="A8701" t="str">
            <v/>
          </cell>
          <cell r="W8701" t="str">
            <v/>
          </cell>
        </row>
        <row r="8702">
          <cell r="A8702" t="str">
            <v/>
          </cell>
          <cell r="W8702" t="str">
            <v/>
          </cell>
        </row>
        <row r="8703">
          <cell r="A8703" t="str">
            <v/>
          </cell>
          <cell r="W8703" t="str">
            <v/>
          </cell>
        </row>
        <row r="8704">
          <cell r="A8704" t="str">
            <v/>
          </cell>
          <cell r="W8704" t="str">
            <v/>
          </cell>
        </row>
        <row r="8705">
          <cell r="A8705" t="str">
            <v/>
          </cell>
          <cell r="W8705" t="str">
            <v/>
          </cell>
        </row>
        <row r="8706">
          <cell r="A8706" t="str">
            <v/>
          </cell>
          <cell r="W8706" t="str">
            <v/>
          </cell>
        </row>
        <row r="8707">
          <cell r="A8707" t="str">
            <v/>
          </cell>
          <cell r="W8707" t="str">
            <v/>
          </cell>
        </row>
        <row r="8708">
          <cell r="A8708" t="str">
            <v/>
          </cell>
          <cell r="W8708" t="str">
            <v/>
          </cell>
        </row>
        <row r="8709">
          <cell r="A8709" t="str">
            <v/>
          </cell>
          <cell r="W8709" t="str">
            <v/>
          </cell>
        </row>
        <row r="8710">
          <cell r="A8710" t="str">
            <v/>
          </cell>
          <cell r="W8710" t="str">
            <v/>
          </cell>
        </row>
        <row r="8711">
          <cell r="A8711" t="str">
            <v/>
          </cell>
          <cell r="W8711" t="str">
            <v/>
          </cell>
        </row>
        <row r="8712">
          <cell r="A8712" t="str">
            <v/>
          </cell>
          <cell r="W8712" t="str">
            <v/>
          </cell>
        </row>
        <row r="8713">
          <cell r="A8713" t="str">
            <v/>
          </cell>
          <cell r="W8713" t="str">
            <v/>
          </cell>
        </row>
        <row r="8714">
          <cell r="A8714" t="str">
            <v/>
          </cell>
          <cell r="W8714" t="str">
            <v/>
          </cell>
        </row>
        <row r="8715">
          <cell r="A8715" t="str">
            <v/>
          </cell>
          <cell r="W8715" t="str">
            <v/>
          </cell>
        </row>
        <row r="8716">
          <cell r="A8716" t="str">
            <v/>
          </cell>
          <cell r="W8716" t="str">
            <v/>
          </cell>
        </row>
        <row r="8717">
          <cell r="A8717" t="str">
            <v/>
          </cell>
          <cell r="W8717" t="str">
            <v/>
          </cell>
        </row>
        <row r="8718">
          <cell r="A8718" t="str">
            <v/>
          </cell>
          <cell r="W8718" t="str">
            <v/>
          </cell>
        </row>
        <row r="8719">
          <cell r="A8719" t="str">
            <v/>
          </cell>
          <cell r="W8719" t="str">
            <v/>
          </cell>
        </row>
        <row r="8720">
          <cell r="A8720" t="str">
            <v/>
          </cell>
          <cell r="W8720" t="str">
            <v/>
          </cell>
        </row>
        <row r="8721">
          <cell r="A8721" t="str">
            <v/>
          </cell>
          <cell r="W8721" t="str">
            <v/>
          </cell>
        </row>
        <row r="8722">
          <cell r="A8722" t="str">
            <v/>
          </cell>
          <cell r="W8722" t="str">
            <v/>
          </cell>
        </row>
        <row r="8723">
          <cell r="A8723" t="str">
            <v/>
          </cell>
          <cell r="W8723" t="str">
            <v/>
          </cell>
        </row>
        <row r="8724">
          <cell r="A8724" t="str">
            <v/>
          </cell>
          <cell r="W8724" t="str">
            <v/>
          </cell>
        </row>
        <row r="8725">
          <cell r="A8725" t="str">
            <v/>
          </cell>
          <cell r="W8725" t="str">
            <v/>
          </cell>
        </row>
        <row r="8726">
          <cell r="A8726" t="str">
            <v/>
          </cell>
          <cell r="W8726" t="str">
            <v/>
          </cell>
        </row>
        <row r="8727">
          <cell r="A8727" t="str">
            <v/>
          </cell>
          <cell r="W8727" t="str">
            <v/>
          </cell>
        </row>
        <row r="8728">
          <cell r="A8728" t="str">
            <v/>
          </cell>
          <cell r="W8728" t="str">
            <v/>
          </cell>
        </row>
        <row r="8729">
          <cell r="A8729" t="str">
            <v/>
          </cell>
          <cell r="W8729" t="str">
            <v/>
          </cell>
        </row>
        <row r="8730">
          <cell r="A8730" t="str">
            <v/>
          </cell>
          <cell r="W8730" t="str">
            <v/>
          </cell>
        </row>
        <row r="8731">
          <cell r="A8731" t="str">
            <v/>
          </cell>
          <cell r="W8731" t="str">
            <v/>
          </cell>
        </row>
        <row r="8732">
          <cell r="A8732" t="str">
            <v/>
          </cell>
          <cell r="W8732" t="str">
            <v/>
          </cell>
        </row>
        <row r="8733">
          <cell r="A8733" t="str">
            <v/>
          </cell>
          <cell r="W8733" t="str">
            <v/>
          </cell>
        </row>
        <row r="8734">
          <cell r="A8734" t="str">
            <v/>
          </cell>
          <cell r="W8734" t="str">
            <v/>
          </cell>
        </row>
        <row r="8735">
          <cell r="A8735" t="str">
            <v/>
          </cell>
          <cell r="W8735" t="str">
            <v/>
          </cell>
        </row>
        <row r="8736">
          <cell r="A8736" t="str">
            <v/>
          </cell>
          <cell r="W8736" t="str">
            <v/>
          </cell>
        </row>
        <row r="8737">
          <cell r="A8737" t="str">
            <v/>
          </cell>
          <cell r="W8737" t="str">
            <v/>
          </cell>
        </row>
        <row r="8738">
          <cell r="A8738" t="str">
            <v/>
          </cell>
          <cell r="W8738" t="str">
            <v/>
          </cell>
        </row>
        <row r="8739">
          <cell r="A8739" t="str">
            <v/>
          </cell>
          <cell r="W8739" t="str">
            <v/>
          </cell>
        </row>
        <row r="8740">
          <cell r="A8740" t="str">
            <v/>
          </cell>
          <cell r="W8740" t="str">
            <v/>
          </cell>
        </row>
        <row r="8741">
          <cell r="A8741" t="str">
            <v/>
          </cell>
          <cell r="W8741" t="str">
            <v/>
          </cell>
        </row>
        <row r="8742">
          <cell r="A8742" t="str">
            <v/>
          </cell>
          <cell r="W8742" t="str">
            <v/>
          </cell>
        </row>
        <row r="8743">
          <cell r="A8743" t="str">
            <v/>
          </cell>
          <cell r="W8743" t="str">
            <v/>
          </cell>
        </row>
        <row r="8744">
          <cell r="A8744" t="str">
            <v/>
          </cell>
          <cell r="W8744" t="str">
            <v/>
          </cell>
        </row>
        <row r="8745">
          <cell r="A8745" t="str">
            <v/>
          </cell>
          <cell r="W8745" t="str">
            <v/>
          </cell>
        </row>
        <row r="8746">
          <cell r="A8746" t="str">
            <v/>
          </cell>
          <cell r="W8746" t="str">
            <v/>
          </cell>
        </row>
        <row r="8747">
          <cell r="A8747" t="str">
            <v/>
          </cell>
          <cell r="W8747" t="str">
            <v/>
          </cell>
        </row>
        <row r="8748">
          <cell r="A8748" t="str">
            <v/>
          </cell>
          <cell r="W8748" t="str">
            <v/>
          </cell>
        </row>
        <row r="8749">
          <cell r="A8749" t="str">
            <v/>
          </cell>
          <cell r="W8749" t="str">
            <v/>
          </cell>
        </row>
        <row r="8750">
          <cell r="A8750" t="str">
            <v/>
          </cell>
          <cell r="W8750" t="str">
            <v/>
          </cell>
        </row>
        <row r="8751">
          <cell r="A8751" t="str">
            <v/>
          </cell>
          <cell r="W8751" t="str">
            <v/>
          </cell>
        </row>
        <row r="8752">
          <cell r="A8752" t="str">
            <v/>
          </cell>
          <cell r="W8752" t="str">
            <v/>
          </cell>
        </row>
        <row r="8753">
          <cell r="A8753" t="str">
            <v/>
          </cell>
          <cell r="W8753" t="str">
            <v/>
          </cell>
        </row>
        <row r="8754">
          <cell r="A8754" t="str">
            <v/>
          </cell>
          <cell r="W8754" t="str">
            <v/>
          </cell>
        </row>
        <row r="8755">
          <cell r="A8755" t="str">
            <v/>
          </cell>
          <cell r="W8755" t="str">
            <v/>
          </cell>
        </row>
        <row r="8756">
          <cell r="A8756" t="str">
            <v/>
          </cell>
          <cell r="W8756" t="str">
            <v/>
          </cell>
        </row>
        <row r="8757">
          <cell r="A8757" t="str">
            <v/>
          </cell>
          <cell r="W8757" t="str">
            <v/>
          </cell>
        </row>
        <row r="8758">
          <cell r="A8758" t="str">
            <v/>
          </cell>
          <cell r="W8758" t="str">
            <v/>
          </cell>
        </row>
        <row r="8759">
          <cell r="A8759" t="str">
            <v/>
          </cell>
          <cell r="W8759" t="str">
            <v/>
          </cell>
        </row>
        <row r="8760">
          <cell r="A8760" t="str">
            <v/>
          </cell>
          <cell r="W8760" t="str">
            <v/>
          </cell>
        </row>
        <row r="8761">
          <cell r="A8761" t="str">
            <v/>
          </cell>
          <cell r="W8761" t="str">
            <v/>
          </cell>
        </row>
        <row r="8762">
          <cell r="A8762" t="str">
            <v/>
          </cell>
          <cell r="W8762" t="str">
            <v/>
          </cell>
        </row>
        <row r="8763">
          <cell r="A8763" t="str">
            <v/>
          </cell>
          <cell r="W8763" t="str">
            <v/>
          </cell>
        </row>
        <row r="8764">
          <cell r="A8764" t="str">
            <v/>
          </cell>
          <cell r="W8764" t="str">
            <v/>
          </cell>
        </row>
        <row r="8765">
          <cell r="A8765" t="str">
            <v/>
          </cell>
          <cell r="W8765" t="str">
            <v/>
          </cell>
        </row>
        <row r="8766">
          <cell r="A8766" t="str">
            <v/>
          </cell>
          <cell r="W8766" t="str">
            <v/>
          </cell>
        </row>
        <row r="8767">
          <cell r="A8767" t="str">
            <v/>
          </cell>
          <cell r="W8767" t="str">
            <v/>
          </cell>
        </row>
        <row r="8768">
          <cell r="A8768" t="str">
            <v/>
          </cell>
          <cell r="W8768" t="str">
            <v/>
          </cell>
        </row>
        <row r="8769">
          <cell r="A8769" t="str">
            <v/>
          </cell>
          <cell r="W8769" t="str">
            <v/>
          </cell>
        </row>
        <row r="8770">
          <cell r="A8770" t="str">
            <v/>
          </cell>
          <cell r="W8770" t="str">
            <v/>
          </cell>
        </row>
        <row r="8771">
          <cell r="A8771" t="str">
            <v/>
          </cell>
          <cell r="W8771" t="str">
            <v/>
          </cell>
        </row>
        <row r="8772">
          <cell r="A8772" t="str">
            <v/>
          </cell>
          <cell r="W8772" t="str">
            <v/>
          </cell>
        </row>
        <row r="8773">
          <cell r="A8773" t="str">
            <v/>
          </cell>
          <cell r="W8773" t="str">
            <v/>
          </cell>
        </row>
        <row r="8774">
          <cell r="A8774" t="str">
            <v/>
          </cell>
          <cell r="W8774" t="str">
            <v/>
          </cell>
        </row>
        <row r="8775">
          <cell r="A8775" t="str">
            <v/>
          </cell>
          <cell r="W8775" t="str">
            <v/>
          </cell>
        </row>
        <row r="8776">
          <cell r="A8776" t="str">
            <v/>
          </cell>
          <cell r="W8776" t="str">
            <v/>
          </cell>
        </row>
        <row r="8777">
          <cell r="A8777" t="str">
            <v/>
          </cell>
          <cell r="W8777" t="str">
            <v/>
          </cell>
        </row>
        <row r="8778">
          <cell r="A8778" t="str">
            <v/>
          </cell>
          <cell r="W8778" t="str">
            <v/>
          </cell>
        </row>
        <row r="8779">
          <cell r="A8779" t="str">
            <v/>
          </cell>
          <cell r="W8779" t="str">
            <v/>
          </cell>
        </row>
        <row r="8780">
          <cell r="A8780" t="str">
            <v/>
          </cell>
          <cell r="W8780" t="str">
            <v/>
          </cell>
        </row>
        <row r="8781">
          <cell r="A8781" t="str">
            <v/>
          </cell>
          <cell r="W8781" t="str">
            <v/>
          </cell>
        </row>
        <row r="8782">
          <cell r="A8782" t="str">
            <v/>
          </cell>
          <cell r="W8782" t="str">
            <v/>
          </cell>
        </row>
        <row r="8783">
          <cell r="A8783" t="str">
            <v/>
          </cell>
          <cell r="W8783" t="str">
            <v/>
          </cell>
        </row>
        <row r="8784">
          <cell r="A8784" t="str">
            <v/>
          </cell>
          <cell r="W8784" t="str">
            <v/>
          </cell>
        </row>
        <row r="8785">
          <cell r="A8785" t="str">
            <v/>
          </cell>
          <cell r="W8785" t="str">
            <v/>
          </cell>
        </row>
        <row r="8786">
          <cell r="A8786" t="str">
            <v/>
          </cell>
          <cell r="W8786" t="str">
            <v/>
          </cell>
        </row>
        <row r="8787">
          <cell r="A8787" t="str">
            <v/>
          </cell>
          <cell r="W8787" t="str">
            <v/>
          </cell>
        </row>
        <row r="8788">
          <cell r="A8788" t="str">
            <v/>
          </cell>
          <cell r="W8788" t="str">
            <v/>
          </cell>
        </row>
        <row r="8789">
          <cell r="A8789" t="str">
            <v/>
          </cell>
          <cell r="W8789" t="str">
            <v/>
          </cell>
        </row>
        <row r="8790">
          <cell r="A8790" t="str">
            <v/>
          </cell>
          <cell r="W8790" t="str">
            <v/>
          </cell>
        </row>
        <row r="8791">
          <cell r="A8791" t="str">
            <v/>
          </cell>
          <cell r="W8791" t="str">
            <v/>
          </cell>
        </row>
        <row r="8792">
          <cell r="A8792" t="str">
            <v/>
          </cell>
          <cell r="W8792" t="str">
            <v/>
          </cell>
        </row>
        <row r="8793">
          <cell r="A8793" t="str">
            <v/>
          </cell>
          <cell r="W8793" t="str">
            <v/>
          </cell>
        </row>
        <row r="8794">
          <cell r="A8794" t="str">
            <v/>
          </cell>
          <cell r="W8794" t="str">
            <v/>
          </cell>
        </row>
        <row r="8795">
          <cell r="A8795" t="str">
            <v/>
          </cell>
          <cell r="W8795" t="str">
            <v/>
          </cell>
        </row>
        <row r="8796">
          <cell r="A8796" t="str">
            <v/>
          </cell>
          <cell r="W8796" t="str">
            <v/>
          </cell>
        </row>
        <row r="8797">
          <cell r="A8797" t="str">
            <v/>
          </cell>
          <cell r="W8797" t="str">
            <v/>
          </cell>
        </row>
        <row r="8798">
          <cell r="A8798" t="str">
            <v/>
          </cell>
          <cell r="W8798" t="str">
            <v/>
          </cell>
        </row>
        <row r="8799">
          <cell r="A8799" t="str">
            <v/>
          </cell>
          <cell r="W8799" t="str">
            <v/>
          </cell>
        </row>
        <row r="8800">
          <cell r="A8800" t="str">
            <v/>
          </cell>
          <cell r="W8800" t="str">
            <v/>
          </cell>
        </row>
        <row r="8801">
          <cell r="A8801" t="str">
            <v/>
          </cell>
          <cell r="W8801" t="str">
            <v/>
          </cell>
        </row>
        <row r="8802">
          <cell r="A8802" t="str">
            <v/>
          </cell>
          <cell r="W8802" t="str">
            <v/>
          </cell>
        </row>
        <row r="8803">
          <cell r="A8803" t="str">
            <v/>
          </cell>
          <cell r="W8803" t="str">
            <v/>
          </cell>
        </row>
        <row r="8804">
          <cell r="A8804" t="str">
            <v/>
          </cell>
          <cell r="W8804" t="str">
            <v/>
          </cell>
        </row>
        <row r="8805">
          <cell r="A8805" t="str">
            <v/>
          </cell>
          <cell r="W8805" t="str">
            <v/>
          </cell>
        </row>
        <row r="8806">
          <cell r="A8806" t="str">
            <v/>
          </cell>
          <cell r="W8806" t="str">
            <v/>
          </cell>
        </row>
        <row r="8807">
          <cell r="A8807" t="str">
            <v/>
          </cell>
          <cell r="W8807" t="str">
            <v/>
          </cell>
        </row>
        <row r="8808">
          <cell r="A8808" t="str">
            <v/>
          </cell>
          <cell r="W8808" t="str">
            <v/>
          </cell>
        </row>
        <row r="8809">
          <cell r="A8809" t="str">
            <v/>
          </cell>
          <cell r="W8809" t="str">
            <v/>
          </cell>
        </row>
        <row r="8810">
          <cell r="A8810" t="str">
            <v/>
          </cell>
          <cell r="W8810" t="str">
            <v/>
          </cell>
        </row>
        <row r="8811">
          <cell r="A8811" t="str">
            <v/>
          </cell>
          <cell r="W8811" t="str">
            <v/>
          </cell>
        </row>
        <row r="8812">
          <cell r="A8812" t="str">
            <v/>
          </cell>
          <cell r="W8812" t="str">
            <v/>
          </cell>
        </row>
        <row r="8813">
          <cell r="A8813" t="str">
            <v/>
          </cell>
          <cell r="W8813" t="str">
            <v/>
          </cell>
        </row>
        <row r="8814">
          <cell r="A8814" t="str">
            <v/>
          </cell>
          <cell r="W8814" t="str">
            <v/>
          </cell>
        </row>
        <row r="8815">
          <cell r="A8815" t="str">
            <v/>
          </cell>
          <cell r="W8815" t="str">
            <v/>
          </cell>
        </row>
        <row r="8816">
          <cell r="A8816" t="str">
            <v/>
          </cell>
          <cell r="W8816" t="str">
            <v/>
          </cell>
        </row>
        <row r="8817">
          <cell r="A8817" t="str">
            <v/>
          </cell>
          <cell r="W8817" t="str">
            <v/>
          </cell>
        </row>
        <row r="8818">
          <cell r="A8818" t="str">
            <v/>
          </cell>
          <cell r="W8818" t="str">
            <v/>
          </cell>
        </row>
        <row r="8819">
          <cell r="A8819" t="str">
            <v/>
          </cell>
          <cell r="W8819" t="str">
            <v/>
          </cell>
        </row>
        <row r="8820">
          <cell r="A8820" t="str">
            <v/>
          </cell>
          <cell r="W8820" t="str">
            <v/>
          </cell>
        </row>
        <row r="8821">
          <cell r="A8821" t="str">
            <v/>
          </cell>
          <cell r="W8821" t="str">
            <v/>
          </cell>
        </row>
        <row r="8822">
          <cell r="A8822" t="str">
            <v/>
          </cell>
          <cell r="W8822" t="str">
            <v/>
          </cell>
        </row>
        <row r="8823">
          <cell r="A8823" t="str">
            <v/>
          </cell>
          <cell r="W8823" t="str">
            <v/>
          </cell>
        </row>
        <row r="8824">
          <cell r="A8824" t="str">
            <v/>
          </cell>
          <cell r="W8824" t="str">
            <v/>
          </cell>
        </row>
        <row r="8825">
          <cell r="A8825" t="str">
            <v/>
          </cell>
          <cell r="W8825" t="str">
            <v/>
          </cell>
        </row>
        <row r="8826">
          <cell r="A8826" t="str">
            <v/>
          </cell>
          <cell r="W8826" t="str">
            <v/>
          </cell>
        </row>
        <row r="8827">
          <cell r="A8827" t="str">
            <v/>
          </cell>
          <cell r="W8827" t="str">
            <v/>
          </cell>
        </row>
        <row r="8828">
          <cell r="A8828" t="str">
            <v/>
          </cell>
          <cell r="W8828" t="str">
            <v/>
          </cell>
        </row>
        <row r="8829">
          <cell r="A8829" t="str">
            <v/>
          </cell>
          <cell r="W8829" t="str">
            <v/>
          </cell>
        </row>
        <row r="8830">
          <cell r="A8830" t="str">
            <v/>
          </cell>
          <cell r="W8830" t="str">
            <v/>
          </cell>
        </row>
        <row r="8831">
          <cell r="A8831" t="str">
            <v/>
          </cell>
          <cell r="W8831" t="str">
            <v/>
          </cell>
        </row>
        <row r="8832">
          <cell r="A8832" t="str">
            <v/>
          </cell>
          <cell r="W8832" t="str">
            <v/>
          </cell>
        </row>
        <row r="8833">
          <cell r="A8833" t="str">
            <v/>
          </cell>
          <cell r="W8833" t="str">
            <v/>
          </cell>
        </row>
        <row r="8834">
          <cell r="A8834" t="str">
            <v/>
          </cell>
          <cell r="W8834" t="str">
            <v/>
          </cell>
        </row>
        <row r="8835">
          <cell r="A8835" t="str">
            <v/>
          </cell>
          <cell r="W8835" t="str">
            <v/>
          </cell>
        </row>
        <row r="8836">
          <cell r="A8836" t="str">
            <v/>
          </cell>
          <cell r="W8836" t="str">
            <v/>
          </cell>
        </row>
        <row r="8837">
          <cell r="A8837" t="str">
            <v/>
          </cell>
          <cell r="W8837" t="str">
            <v/>
          </cell>
        </row>
        <row r="8838">
          <cell r="A8838" t="str">
            <v/>
          </cell>
          <cell r="W8838" t="str">
            <v/>
          </cell>
        </row>
        <row r="8839">
          <cell r="A8839" t="str">
            <v/>
          </cell>
          <cell r="W8839" t="str">
            <v/>
          </cell>
        </row>
        <row r="8840">
          <cell r="A8840" t="str">
            <v/>
          </cell>
          <cell r="W8840" t="str">
            <v/>
          </cell>
        </row>
        <row r="8841">
          <cell r="A8841" t="str">
            <v/>
          </cell>
          <cell r="W8841" t="str">
            <v/>
          </cell>
        </row>
        <row r="8842">
          <cell r="A8842" t="str">
            <v/>
          </cell>
          <cell r="W8842" t="str">
            <v/>
          </cell>
        </row>
        <row r="8843">
          <cell r="A8843" t="str">
            <v/>
          </cell>
          <cell r="W8843" t="str">
            <v/>
          </cell>
        </row>
        <row r="8844">
          <cell r="A8844" t="str">
            <v/>
          </cell>
          <cell r="W8844" t="str">
            <v/>
          </cell>
        </row>
        <row r="8845">
          <cell r="A8845" t="str">
            <v/>
          </cell>
          <cell r="W8845" t="str">
            <v/>
          </cell>
        </row>
        <row r="8846">
          <cell r="A8846" t="str">
            <v/>
          </cell>
          <cell r="W8846" t="str">
            <v/>
          </cell>
        </row>
        <row r="8847">
          <cell r="A8847" t="str">
            <v/>
          </cell>
          <cell r="W8847" t="str">
            <v/>
          </cell>
        </row>
        <row r="8848">
          <cell r="A8848" t="str">
            <v/>
          </cell>
          <cell r="W8848" t="str">
            <v/>
          </cell>
        </row>
        <row r="8849">
          <cell r="A8849" t="str">
            <v/>
          </cell>
          <cell r="W8849" t="str">
            <v/>
          </cell>
        </row>
        <row r="8850">
          <cell r="A8850" t="str">
            <v/>
          </cell>
          <cell r="W8850" t="str">
            <v/>
          </cell>
        </row>
        <row r="8851">
          <cell r="A8851" t="str">
            <v/>
          </cell>
          <cell r="W8851" t="str">
            <v/>
          </cell>
        </row>
        <row r="8852">
          <cell r="A8852" t="str">
            <v/>
          </cell>
          <cell r="W8852" t="str">
            <v/>
          </cell>
        </row>
        <row r="8853">
          <cell r="A8853" t="str">
            <v/>
          </cell>
          <cell r="W8853" t="str">
            <v/>
          </cell>
        </row>
        <row r="8854">
          <cell r="A8854" t="str">
            <v/>
          </cell>
          <cell r="W8854" t="str">
            <v/>
          </cell>
        </row>
        <row r="8855">
          <cell r="A8855" t="str">
            <v/>
          </cell>
          <cell r="W8855" t="str">
            <v/>
          </cell>
        </row>
        <row r="8856">
          <cell r="A8856" t="str">
            <v/>
          </cell>
          <cell r="W8856" t="str">
            <v/>
          </cell>
        </row>
        <row r="8857">
          <cell r="A8857" t="str">
            <v/>
          </cell>
          <cell r="W8857" t="str">
            <v/>
          </cell>
        </row>
        <row r="8858">
          <cell r="A8858" t="str">
            <v/>
          </cell>
          <cell r="W8858" t="str">
            <v/>
          </cell>
        </row>
        <row r="8859">
          <cell r="A8859" t="str">
            <v/>
          </cell>
          <cell r="W8859" t="str">
            <v/>
          </cell>
        </row>
        <row r="8860">
          <cell r="A8860" t="str">
            <v/>
          </cell>
          <cell r="W8860" t="str">
            <v/>
          </cell>
        </row>
        <row r="8861">
          <cell r="A8861" t="str">
            <v/>
          </cell>
          <cell r="W8861" t="str">
            <v/>
          </cell>
        </row>
        <row r="8862">
          <cell r="A8862" t="str">
            <v/>
          </cell>
          <cell r="W8862" t="str">
            <v/>
          </cell>
        </row>
        <row r="8863">
          <cell r="A8863" t="str">
            <v/>
          </cell>
          <cell r="W8863" t="str">
            <v/>
          </cell>
        </row>
        <row r="8864">
          <cell r="A8864" t="str">
            <v/>
          </cell>
          <cell r="W8864" t="str">
            <v/>
          </cell>
        </row>
        <row r="8865">
          <cell r="A8865" t="str">
            <v/>
          </cell>
          <cell r="W8865" t="str">
            <v/>
          </cell>
        </row>
        <row r="8866">
          <cell r="A8866" t="str">
            <v/>
          </cell>
          <cell r="W8866" t="str">
            <v/>
          </cell>
        </row>
        <row r="8867">
          <cell r="A8867" t="str">
            <v/>
          </cell>
          <cell r="W8867" t="str">
            <v/>
          </cell>
        </row>
        <row r="8868">
          <cell r="A8868" t="str">
            <v/>
          </cell>
          <cell r="W8868" t="str">
            <v/>
          </cell>
        </row>
        <row r="8869">
          <cell r="A8869" t="str">
            <v/>
          </cell>
          <cell r="W8869" t="str">
            <v/>
          </cell>
        </row>
        <row r="8870">
          <cell r="A8870" t="str">
            <v/>
          </cell>
          <cell r="W8870" t="str">
            <v/>
          </cell>
        </row>
        <row r="8871">
          <cell r="A8871" t="str">
            <v/>
          </cell>
          <cell r="W8871" t="str">
            <v/>
          </cell>
        </row>
        <row r="8872">
          <cell r="A8872" t="str">
            <v/>
          </cell>
          <cell r="W8872" t="str">
            <v/>
          </cell>
        </row>
        <row r="8873">
          <cell r="A8873" t="str">
            <v/>
          </cell>
          <cell r="W8873" t="str">
            <v/>
          </cell>
        </row>
        <row r="8874">
          <cell r="A8874" t="str">
            <v/>
          </cell>
          <cell r="W8874" t="str">
            <v/>
          </cell>
        </row>
        <row r="8875">
          <cell r="A8875" t="str">
            <v/>
          </cell>
          <cell r="W8875" t="str">
            <v/>
          </cell>
        </row>
        <row r="8876">
          <cell r="A8876" t="str">
            <v/>
          </cell>
          <cell r="W8876" t="str">
            <v/>
          </cell>
        </row>
        <row r="8877">
          <cell r="A8877" t="str">
            <v/>
          </cell>
          <cell r="W8877" t="str">
            <v/>
          </cell>
        </row>
        <row r="8878">
          <cell r="A8878" t="str">
            <v/>
          </cell>
          <cell r="W8878" t="str">
            <v/>
          </cell>
        </row>
        <row r="8879">
          <cell r="A8879" t="str">
            <v/>
          </cell>
          <cell r="W8879" t="str">
            <v/>
          </cell>
        </row>
        <row r="8880">
          <cell r="A8880" t="str">
            <v/>
          </cell>
          <cell r="W8880" t="str">
            <v/>
          </cell>
        </row>
        <row r="8881">
          <cell r="A8881" t="str">
            <v/>
          </cell>
          <cell r="W8881" t="str">
            <v/>
          </cell>
        </row>
        <row r="8882">
          <cell r="A8882" t="str">
            <v/>
          </cell>
          <cell r="W8882" t="str">
            <v/>
          </cell>
        </row>
        <row r="8883">
          <cell r="A8883" t="str">
            <v/>
          </cell>
          <cell r="W8883" t="str">
            <v/>
          </cell>
        </row>
        <row r="8884">
          <cell r="A8884" t="str">
            <v/>
          </cell>
          <cell r="W8884" t="str">
            <v/>
          </cell>
        </row>
        <row r="8885">
          <cell r="A8885" t="str">
            <v/>
          </cell>
          <cell r="W8885" t="str">
            <v/>
          </cell>
        </row>
        <row r="8886">
          <cell r="A8886" t="str">
            <v/>
          </cell>
          <cell r="W8886" t="str">
            <v/>
          </cell>
        </row>
        <row r="8887">
          <cell r="A8887" t="str">
            <v/>
          </cell>
          <cell r="W8887" t="str">
            <v/>
          </cell>
        </row>
        <row r="8888">
          <cell r="A8888" t="str">
            <v/>
          </cell>
          <cell r="W8888" t="str">
            <v/>
          </cell>
        </row>
        <row r="8889">
          <cell r="A8889" t="str">
            <v/>
          </cell>
          <cell r="W8889" t="str">
            <v/>
          </cell>
        </row>
        <row r="8890">
          <cell r="A8890" t="str">
            <v/>
          </cell>
          <cell r="W8890" t="str">
            <v/>
          </cell>
        </row>
        <row r="8891">
          <cell r="A8891" t="str">
            <v/>
          </cell>
          <cell r="W8891" t="str">
            <v/>
          </cell>
        </row>
        <row r="8892">
          <cell r="A8892" t="str">
            <v/>
          </cell>
          <cell r="W8892" t="str">
            <v/>
          </cell>
        </row>
        <row r="8893">
          <cell r="A8893" t="str">
            <v/>
          </cell>
          <cell r="W8893" t="str">
            <v/>
          </cell>
        </row>
        <row r="8894">
          <cell r="A8894" t="str">
            <v/>
          </cell>
          <cell r="W8894" t="str">
            <v/>
          </cell>
        </row>
        <row r="8895">
          <cell r="A8895" t="str">
            <v/>
          </cell>
          <cell r="W8895" t="str">
            <v/>
          </cell>
        </row>
        <row r="8896">
          <cell r="A8896" t="str">
            <v/>
          </cell>
          <cell r="W8896" t="str">
            <v/>
          </cell>
        </row>
        <row r="8897">
          <cell r="A8897" t="str">
            <v/>
          </cell>
          <cell r="W8897" t="str">
            <v/>
          </cell>
        </row>
        <row r="8898">
          <cell r="A8898" t="str">
            <v/>
          </cell>
          <cell r="W8898" t="str">
            <v/>
          </cell>
        </row>
        <row r="8899">
          <cell r="A8899" t="str">
            <v/>
          </cell>
          <cell r="W8899" t="str">
            <v/>
          </cell>
        </row>
        <row r="8900">
          <cell r="A8900" t="str">
            <v/>
          </cell>
          <cell r="W8900" t="str">
            <v/>
          </cell>
        </row>
        <row r="8901">
          <cell r="A8901" t="str">
            <v/>
          </cell>
          <cell r="W8901" t="str">
            <v/>
          </cell>
        </row>
        <row r="8902">
          <cell r="A8902" t="str">
            <v/>
          </cell>
          <cell r="W8902" t="str">
            <v/>
          </cell>
        </row>
        <row r="8903">
          <cell r="A8903" t="str">
            <v/>
          </cell>
          <cell r="W8903" t="str">
            <v/>
          </cell>
        </row>
        <row r="8904">
          <cell r="A8904" t="str">
            <v/>
          </cell>
          <cell r="W8904" t="str">
            <v/>
          </cell>
        </row>
        <row r="8905">
          <cell r="A8905" t="str">
            <v/>
          </cell>
          <cell r="W8905" t="str">
            <v/>
          </cell>
        </row>
        <row r="8906">
          <cell r="A8906" t="str">
            <v/>
          </cell>
          <cell r="W8906" t="str">
            <v/>
          </cell>
        </row>
        <row r="8907">
          <cell r="A8907" t="str">
            <v/>
          </cell>
          <cell r="W8907" t="str">
            <v/>
          </cell>
        </row>
        <row r="8908">
          <cell r="A8908" t="str">
            <v/>
          </cell>
          <cell r="W8908" t="str">
            <v/>
          </cell>
        </row>
        <row r="8909">
          <cell r="A8909" t="str">
            <v/>
          </cell>
          <cell r="W8909" t="str">
            <v/>
          </cell>
        </row>
        <row r="8910">
          <cell r="A8910" t="str">
            <v/>
          </cell>
          <cell r="W8910" t="str">
            <v/>
          </cell>
        </row>
        <row r="8911">
          <cell r="A8911" t="str">
            <v/>
          </cell>
          <cell r="W8911" t="str">
            <v/>
          </cell>
        </row>
        <row r="8912">
          <cell r="A8912" t="str">
            <v/>
          </cell>
          <cell r="W8912" t="str">
            <v/>
          </cell>
        </row>
        <row r="8913">
          <cell r="A8913" t="str">
            <v/>
          </cell>
          <cell r="W8913" t="str">
            <v/>
          </cell>
        </row>
        <row r="8914">
          <cell r="A8914" t="str">
            <v/>
          </cell>
          <cell r="W8914" t="str">
            <v/>
          </cell>
        </row>
        <row r="8915">
          <cell r="A8915" t="str">
            <v/>
          </cell>
          <cell r="W8915" t="str">
            <v/>
          </cell>
        </row>
        <row r="8916">
          <cell r="A8916" t="str">
            <v/>
          </cell>
          <cell r="W8916" t="str">
            <v/>
          </cell>
        </row>
        <row r="8917">
          <cell r="A8917" t="str">
            <v/>
          </cell>
          <cell r="W8917" t="str">
            <v/>
          </cell>
        </row>
        <row r="8918">
          <cell r="A8918" t="str">
            <v/>
          </cell>
          <cell r="W8918" t="str">
            <v/>
          </cell>
        </row>
        <row r="8919">
          <cell r="A8919" t="str">
            <v/>
          </cell>
          <cell r="W8919" t="str">
            <v/>
          </cell>
        </row>
        <row r="8920">
          <cell r="A8920" t="str">
            <v/>
          </cell>
          <cell r="W8920" t="str">
            <v/>
          </cell>
        </row>
        <row r="8921">
          <cell r="A8921" t="str">
            <v/>
          </cell>
          <cell r="W8921" t="str">
            <v/>
          </cell>
        </row>
        <row r="8922">
          <cell r="A8922" t="str">
            <v/>
          </cell>
          <cell r="W8922" t="str">
            <v/>
          </cell>
        </row>
        <row r="8923">
          <cell r="A8923" t="str">
            <v/>
          </cell>
          <cell r="W8923" t="str">
            <v/>
          </cell>
        </row>
        <row r="8924">
          <cell r="A8924" t="str">
            <v/>
          </cell>
          <cell r="W8924" t="str">
            <v/>
          </cell>
        </row>
        <row r="8925">
          <cell r="A8925" t="str">
            <v/>
          </cell>
          <cell r="W8925" t="str">
            <v/>
          </cell>
        </row>
        <row r="8926">
          <cell r="A8926" t="str">
            <v/>
          </cell>
          <cell r="W8926" t="str">
            <v/>
          </cell>
        </row>
        <row r="8927">
          <cell r="A8927" t="str">
            <v/>
          </cell>
          <cell r="W8927" t="str">
            <v/>
          </cell>
        </row>
        <row r="8928">
          <cell r="A8928" t="str">
            <v/>
          </cell>
          <cell r="W8928" t="str">
            <v/>
          </cell>
        </row>
        <row r="8929">
          <cell r="A8929" t="str">
            <v/>
          </cell>
          <cell r="W8929" t="str">
            <v/>
          </cell>
        </row>
        <row r="8930">
          <cell r="A8930" t="str">
            <v/>
          </cell>
          <cell r="W8930" t="str">
            <v/>
          </cell>
        </row>
        <row r="8931">
          <cell r="A8931" t="str">
            <v/>
          </cell>
          <cell r="W8931" t="str">
            <v/>
          </cell>
        </row>
        <row r="8932">
          <cell r="A8932" t="str">
            <v/>
          </cell>
          <cell r="W8932" t="str">
            <v/>
          </cell>
        </row>
        <row r="8933">
          <cell r="A8933" t="str">
            <v/>
          </cell>
          <cell r="W8933" t="str">
            <v/>
          </cell>
        </row>
        <row r="8934">
          <cell r="A8934" t="str">
            <v/>
          </cell>
          <cell r="W8934" t="str">
            <v/>
          </cell>
        </row>
        <row r="8935">
          <cell r="A8935" t="str">
            <v/>
          </cell>
          <cell r="W8935" t="str">
            <v/>
          </cell>
        </row>
        <row r="8936">
          <cell r="A8936" t="str">
            <v/>
          </cell>
          <cell r="W8936" t="str">
            <v/>
          </cell>
        </row>
        <row r="8937">
          <cell r="A8937" t="str">
            <v/>
          </cell>
          <cell r="W8937" t="str">
            <v/>
          </cell>
        </row>
        <row r="8938">
          <cell r="A8938" t="str">
            <v/>
          </cell>
          <cell r="W8938" t="str">
            <v/>
          </cell>
        </row>
        <row r="8939">
          <cell r="A8939" t="str">
            <v/>
          </cell>
          <cell r="W8939" t="str">
            <v/>
          </cell>
        </row>
        <row r="8940">
          <cell r="A8940" t="str">
            <v/>
          </cell>
          <cell r="W8940" t="str">
            <v/>
          </cell>
        </row>
        <row r="8941">
          <cell r="A8941" t="str">
            <v/>
          </cell>
          <cell r="W8941" t="str">
            <v/>
          </cell>
        </row>
        <row r="8942">
          <cell r="A8942" t="str">
            <v/>
          </cell>
          <cell r="W8942" t="str">
            <v/>
          </cell>
        </row>
        <row r="8943">
          <cell r="A8943" t="str">
            <v/>
          </cell>
          <cell r="W8943" t="str">
            <v/>
          </cell>
        </row>
        <row r="8944">
          <cell r="A8944" t="str">
            <v/>
          </cell>
          <cell r="W8944" t="str">
            <v/>
          </cell>
        </row>
        <row r="8945">
          <cell r="A8945" t="str">
            <v/>
          </cell>
          <cell r="W8945" t="str">
            <v/>
          </cell>
        </row>
        <row r="8946">
          <cell r="A8946" t="str">
            <v/>
          </cell>
          <cell r="W8946" t="str">
            <v/>
          </cell>
        </row>
        <row r="8947">
          <cell r="A8947" t="str">
            <v/>
          </cell>
          <cell r="W8947" t="str">
            <v/>
          </cell>
        </row>
        <row r="8948">
          <cell r="A8948" t="str">
            <v/>
          </cell>
          <cell r="W8948" t="str">
            <v/>
          </cell>
        </row>
        <row r="8949">
          <cell r="A8949" t="str">
            <v/>
          </cell>
          <cell r="W8949" t="str">
            <v/>
          </cell>
        </row>
        <row r="8950">
          <cell r="A8950" t="str">
            <v/>
          </cell>
          <cell r="W8950" t="str">
            <v/>
          </cell>
        </row>
        <row r="8951">
          <cell r="A8951" t="str">
            <v/>
          </cell>
          <cell r="W8951" t="str">
            <v/>
          </cell>
        </row>
        <row r="8952">
          <cell r="A8952" t="str">
            <v/>
          </cell>
          <cell r="W8952" t="str">
            <v/>
          </cell>
        </row>
        <row r="8953">
          <cell r="A8953" t="str">
            <v/>
          </cell>
          <cell r="W8953" t="str">
            <v/>
          </cell>
        </row>
        <row r="8954">
          <cell r="A8954" t="str">
            <v/>
          </cell>
          <cell r="W8954" t="str">
            <v/>
          </cell>
        </row>
        <row r="8955">
          <cell r="A8955" t="str">
            <v/>
          </cell>
          <cell r="W8955" t="str">
            <v/>
          </cell>
        </row>
        <row r="8956">
          <cell r="A8956" t="str">
            <v/>
          </cell>
          <cell r="W8956" t="str">
            <v/>
          </cell>
        </row>
        <row r="8957">
          <cell r="A8957" t="str">
            <v/>
          </cell>
          <cell r="W8957" t="str">
            <v/>
          </cell>
        </row>
        <row r="8958">
          <cell r="A8958" t="str">
            <v/>
          </cell>
          <cell r="W8958" t="str">
            <v/>
          </cell>
        </row>
        <row r="8959">
          <cell r="A8959" t="str">
            <v/>
          </cell>
          <cell r="W8959" t="str">
            <v/>
          </cell>
        </row>
        <row r="8960">
          <cell r="A8960" t="str">
            <v/>
          </cell>
          <cell r="W8960" t="str">
            <v/>
          </cell>
        </row>
        <row r="8961">
          <cell r="A8961" t="str">
            <v/>
          </cell>
          <cell r="W8961" t="str">
            <v/>
          </cell>
        </row>
        <row r="8962">
          <cell r="A8962" t="str">
            <v/>
          </cell>
          <cell r="W8962" t="str">
            <v/>
          </cell>
        </row>
        <row r="8963">
          <cell r="A8963" t="str">
            <v/>
          </cell>
          <cell r="W8963" t="str">
            <v/>
          </cell>
        </row>
        <row r="8964">
          <cell r="A8964" t="str">
            <v/>
          </cell>
          <cell r="W8964" t="str">
            <v/>
          </cell>
        </row>
        <row r="8965">
          <cell r="A8965" t="str">
            <v/>
          </cell>
          <cell r="W8965" t="str">
            <v/>
          </cell>
        </row>
        <row r="8966">
          <cell r="A8966" t="str">
            <v/>
          </cell>
          <cell r="W8966" t="str">
            <v/>
          </cell>
        </row>
        <row r="8967">
          <cell r="A8967" t="str">
            <v/>
          </cell>
          <cell r="W8967" t="str">
            <v/>
          </cell>
        </row>
        <row r="8968">
          <cell r="A8968" t="str">
            <v/>
          </cell>
          <cell r="W8968" t="str">
            <v/>
          </cell>
        </row>
        <row r="8969">
          <cell r="A8969" t="str">
            <v/>
          </cell>
          <cell r="W8969" t="str">
            <v/>
          </cell>
        </row>
        <row r="8970">
          <cell r="A8970" t="str">
            <v/>
          </cell>
          <cell r="W8970" t="str">
            <v/>
          </cell>
        </row>
        <row r="8971">
          <cell r="A8971" t="str">
            <v/>
          </cell>
          <cell r="W8971" t="str">
            <v/>
          </cell>
        </row>
        <row r="8972">
          <cell r="A8972" t="str">
            <v/>
          </cell>
          <cell r="W8972" t="str">
            <v/>
          </cell>
        </row>
        <row r="8973">
          <cell r="A8973" t="str">
            <v/>
          </cell>
          <cell r="W8973" t="str">
            <v/>
          </cell>
        </row>
        <row r="8974">
          <cell r="A8974" t="str">
            <v/>
          </cell>
          <cell r="W8974" t="str">
            <v/>
          </cell>
        </row>
        <row r="8975">
          <cell r="A8975" t="str">
            <v/>
          </cell>
          <cell r="W8975" t="str">
            <v/>
          </cell>
        </row>
        <row r="8976">
          <cell r="A8976" t="str">
            <v/>
          </cell>
          <cell r="W8976" t="str">
            <v/>
          </cell>
        </row>
        <row r="8977">
          <cell r="A8977" t="str">
            <v/>
          </cell>
          <cell r="W8977" t="str">
            <v/>
          </cell>
        </row>
        <row r="8978">
          <cell r="A8978" t="str">
            <v/>
          </cell>
          <cell r="W8978" t="str">
            <v/>
          </cell>
        </row>
        <row r="8979">
          <cell r="A8979" t="str">
            <v/>
          </cell>
          <cell r="W8979" t="str">
            <v/>
          </cell>
        </row>
        <row r="8980">
          <cell r="A8980" t="str">
            <v/>
          </cell>
          <cell r="W8980" t="str">
            <v/>
          </cell>
        </row>
        <row r="8981">
          <cell r="A8981" t="str">
            <v/>
          </cell>
          <cell r="W8981" t="str">
            <v/>
          </cell>
        </row>
        <row r="8982">
          <cell r="A8982" t="str">
            <v/>
          </cell>
          <cell r="W8982" t="str">
            <v/>
          </cell>
        </row>
        <row r="8983">
          <cell r="A8983" t="str">
            <v/>
          </cell>
          <cell r="W8983" t="str">
            <v/>
          </cell>
        </row>
        <row r="8984">
          <cell r="A8984" t="str">
            <v/>
          </cell>
          <cell r="W8984" t="str">
            <v/>
          </cell>
        </row>
        <row r="8985">
          <cell r="A8985" t="str">
            <v/>
          </cell>
          <cell r="W8985" t="str">
            <v/>
          </cell>
        </row>
        <row r="8986">
          <cell r="A8986" t="str">
            <v/>
          </cell>
          <cell r="W8986" t="str">
            <v/>
          </cell>
        </row>
        <row r="8987">
          <cell r="A8987" t="str">
            <v/>
          </cell>
          <cell r="W8987" t="str">
            <v/>
          </cell>
        </row>
        <row r="8988">
          <cell r="A8988" t="str">
            <v/>
          </cell>
          <cell r="W8988" t="str">
            <v/>
          </cell>
        </row>
        <row r="8989">
          <cell r="A8989" t="str">
            <v/>
          </cell>
          <cell r="W8989" t="str">
            <v/>
          </cell>
        </row>
        <row r="8990">
          <cell r="A8990" t="str">
            <v/>
          </cell>
          <cell r="W8990" t="str">
            <v/>
          </cell>
        </row>
        <row r="8991">
          <cell r="A8991" t="str">
            <v/>
          </cell>
          <cell r="W8991" t="str">
            <v/>
          </cell>
        </row>
        <row r="8992">
          <cell r="A8992" t="str">
            <v/>
          </cell>
          <cell r="W8992" t="str">
            <v/>
          </cell>
        </row>
        <row r="8993">
          <cell r="A8993" t="str">
            <v/>
          </cell>
          <cell r="W8993" t="str">
            <v/>
          </cell>
        </row>
        <row r="8994">
          <cell r="A8994" t="str">
            <v/>
          </cell>
          <cell r="W8994" t="str">
            <v/>
          </cell>
        </row>
        <row r="8995">
          <cell r="A8995" t="str">
            <v/>
          </cell>
          <cell r="W8995" t="str">
            <v/>
          </cell>
        </row>
        <row r="8996">
          <cell r="A8996" t="str">
            <v/>
          </cell>
          <cell r="W8996" t="str">
            <v/>
          </cell>
        </row>
        <row r="8997">
          <cell r="A8997" t="str">
            <v/>
          </cell>
          <cell r="W8997" t="str">
            <v/>
          </cell>
        </row>
        <row r="8998">
          <cell r="A8998" t="str">
            <v/>
          </cell>
          <cell r="W8998" t="str">
            <v/>
          </cell>
        </row>
        <row r="8999">
          <cell r="A8999" t="str">
            <v/>
          </cell>
          <cell r="W8999" t="str">
            <v/>
          </cell>
        </row>
        <row r="9000">
          <cell r="A9000" t="str">
            <v/>
          </cell>
          <cell r="W9000" t="str">
            <v/>
          </cell>
        </row>
        <row r="9001">
          <cell r="A9001" t="str">
            <v/>
          </cell>
          <cell r="W9001" t="str">
            <v/>
          </cell>
        </row>
        <row r="9002">
          <cell r="A9002" t="str">
            <v/>
          </cell>
          <cell r="W9002" t="str">
            <v/>
          </cell>
        </row>
        <row r="9003">
          <cell r="A9003" t="str">
            <v/>
          </cell>
          <cell r="W9003" t="str">
            <v/>
          </cell>
        </row>
        <row r="9004">
          <cell r="A9004" t="str">
            <v/>
          </cell>
          <cell r="W9004" t="str">
            <v/>
          </cell>
        </row>
        <row r="9005">
          <cell r="A9005" t="str">
            <v/>
          </cell>
          <cell r="W9005" t="str">
            <v/>
          </cell>
        </row>
        <row r="9006">
          <cell r="A9006" t="str">
            <v/>
          </cell>
          <cell r="W9006" t="str">
            <v/>
          </cell>
        </row>
        <row r="9007">
          <cell r="A9007" t="str">
            <v/>
          </cell>
          <cell r="W9007" t="str">
            <v/>
          </cell>
        </row>
        <row r="9008">
          <cell r="A9008" t="str">
            <v/>
          </cell>
          <cell r="W9008" t="str">
            <v/>
          </cell>
        </row>
        <row r="9009">
          <cell r="A9009" t="str">
            <v/>
          </cell>
          <cell r="W9009" t="str">
            <v/>
          </cell>
        </row>
        <row r="9010">
          <cell r="A9010" t="str">
            <v/>
          </cell>
          <cell r="W9010" t="str">
            <v/>
          </cell>
        </row>
        <row r="9011">
          <cell r="A9011" t="str">
            <v/>
          </cell>
          <cell r="W9011" t="str">
            <v/>
          </cell>
        </row>
        <row r="9012">
          <cell r="A9012" t="str">
            <v/>
          </cell>
          <cell r="W9012" t="str">
            <v/>
          </cell>
        </row>
        <row r="9013">
          <cell r="A9013" t="str">
            <v/>
          </cell>
          <cell r="W9013" t="str">
            <v/>
          </cell>
        </row>
        <row r="9014">
          <cell r="A9014" t="str">
            <v/>
          </cell>
          <cell r="W9014" t="str">
            <v/>
          </cell>
        </row>
        <row r="9015">
          <cell r="A9015" t="str">
            <v/>
          </cell>
          <cell r="W9015" t="str">
            <v/>
          </cell>
        </row>
        <row r="9016">
          <cell r="A9016" t="str">
            <v/>
          </cell>
          <cell r="W9016" t="str">
            <v/>
          </cell>
        </row>
        <row r="9017">
          <cell r="A9017" t="str">
            <v/>
          </cell>
          <cell r="W9017" t="str">
            <v/>
          </cell>
        </row>
        <row r="9018">
          <cell r="A9018" t="str">
            <v/>
          </cell>
          <cell r="W9018" t="str">
            <v/>
          </cell>
        </row>
        <row r="9019">
          <cell r="A9019" t="str">
            <v/>
          </cell>
          <cell r="W9019" t="str">
            <v/>
          </cell>
        </row>
        <row r="9020">
          <cell r="A9020" t="str">
            <v/>
          </cell>
          <cell r="W9020" t="str">
            <v/>
          </cell>
        </row>
        <row r="9021">
          <cell r="A9021" t="str">
            <v/>
          </cell>
          <cell r="W9021" t="str">
            <v/>
          </cell>
        </row>
        <row r="9022">
          <cell r="A9022" t="str">
            <v/>
          </cell>
          <cell r="W9022" t="str">
            <v/>
          </cell>
        </row>
        <row r="9023">
          <cell r="A9023" t="str">
            <v/>
          </cell>
          <cell r="W9023" t="str">
            <v/>
          </cell>
        </row>
        <row r="9024">
          <cell r="A9024" t="str">
            <v/>
          </cell>
          <cell r="W9024" t="str">
            <v/>
          </cell>
        </row>
        <row r="9025">
          <cell r="A9025" t="str">
            <v/>
          </cell>
          <cell r="W9025" t="str">
            <v/>
          </cell>
        </row>
        <row r="9026">
          <cell r="A9026" t="str">
            <v/>
          </cell>
          <cell r="W9026" t="str">
            <v/>
          </cell>
        </row>
        <row r="9027">
          <cell r="A9027" t="str">
            <v/>
          </cell>
          <cell r="W9027" t="str">
            <v/>
          </cell>
        </row>
        <row r="9028">
          <cell r="A9028" t="str">
            <v/>
          </cell>
          <cell r="W9028" t="str">
            <v/>
          </cell>
        </row>
        <row r="9029">
          <cell r="A9029" t="str">
            <v/>
          </cell>
          <cell r="W9029" t="str">
            <v/>
          </cell>
        </row>
        <row r="9030">
          <cell r="A9030" t="str">
            <v/>
          </cell>
          <cell r="W9030" t="str">
            <v/>
          </cell>
        </row>
        <row r="9031">
          <cell r="A9031" t="str">
            <v/>
          </cell>
          <cell r="W9031" t="str">
            <v/>
          </cell>
        </row>
        <row r="9032">
          <cell r="A9032" t="str">
            <v/>
          </cell>
          <cell r="W9032" t="str">
            <v/>
          </cell>
        </row>
        <row r="9033">
          <cell r="A9033" t="str">
            <v/>
          </cell>
          <cell r="W9033" t="str">
            <v/>
          </cell>
        </row>
        <row r="9034">
          <cell r="A9034" t="str">
            <v/>
          </cell>
          <cell r="W9034" t="str">
            <v/>
          </cell>
        </row>
        <row r="9035">
          <cell r="A9035" t="str">
            <v/>
          </cell>
          <cell r="W9035" t="str">
            <v/>
          </cell>
        </row>
        <row r="9036">
          <cell r="A9036" t="str">
            <v/>
          </cell>
          <cell r="W9036" t="str">
            <v/>
          </cell>
        </row>
        <row r="9037">
          <cell r="A9037" t="str">
            <v/>
          </cell>
          <cell r="W9037" t="str">
            <v/>
          </cell>
        </row>
        <row r="9038">
          <cell r="A9038" t="str">
            <v/>
          </cell>
          <cell r="W9038" t="str">
            <v/>
          </cell>
        </row>
        <row r="9039">
          <cell r="A9039" t="str">
            <v/>
          </cell>
          <cell r="W9039" t="str">
            <v/>
          </cell>
        </row>
        <row r="9040">
          <cell r="A9040" t="str">
            <v/>
          </cell>
          <cell r="W9040" t="str">
            <v/>
          </cell>
        </row>
        <row r="9041">
          <cell r="A9041" t="str">
            <v/>
          </cell>
          <cell r="W9041" t="str">
            <v/>
          </cell>
        </row>
        <row r="9042">
          <cell r="A9042" t="str">
            <v/>
          </cell>
          <cell r="W9042" t="str">
            <v/>
          </cell>
        </row>
        <row r="9043">
          <cell r="A9043" t="str">
            <v/>
          </cell>
          <cell r="W9043" t="str">
            <v/>
          </cell>
        </row>
        <row r="9044">
          <cell r="A9044" t="str">
            <v/>
          </cell>
          <cell r="W9044" t="str">
            <v/>
          </cell>
        </row>
        <row r="9045">
          <cell r="A9045" t="str">
            <v/>
          </cell>
          <cell r="W9045" t="str">
            <v/>
          </cell>
        </row>
        <row r="9046">
          <cell r="A9046" t="str">
            <v/>
          </cell>
          <cell r="W9046" t="str">
            <v/>
          </cell>
        </row>
        <row r="9047">
          <cell r="A9047" t="str">
            <v/>
          </cell>
          <cell r="W9047" t="str">
            <v/>
          </cell>
        </row>
        <row r="9048">
          <cell r="A9048" t="str">
            <v/>
          </cell>
          <cell r="W9048" t="str">
            <v/>
          </cell>
        </row>
        <row r="9049">
          <cell r="A9049" t="str">
            <v/>
          </cell>
          <cell r="W9049" t="str">
            <v/>
          </cell>
        </row>
        <row r="9050">
          <cell r="A9050" t="str">
            <v/>
          </cell>
          <cell r="W9050" t="str">
            <v/>
          </cell>
        </row>
        <row r="9051">
          <cell r="A9051" t="str">
            <v/>
          </cell>
          <cell r="W9051" t="str">
            <v/>
          </cell>
        </row>
        <row r="9052">
          <cell r="A9052" t="str">
            <v/>
          </cell>
          <cell r="W9052" t="str">
            <v/>
          </cell>
        </row>
        <row r="9053">
          <cell r="A9053" t="str">
            <v/>
          </cell>
          <cell r="W9053" t="str">
            <v/>
          </cell>
        </row>
        <row r="9054">
          <cell r="A9054" t="str">
            <v/>
          </cell>
          <cell r="W9054" t="str">
            <v/>
          </cell>
        </row>
        <row r="9055">
          <cell r="A9055" t="str">
            <v/>
          </cell>
          <cell r="W9055" t="str">
            <v/>
          </cell>
        </row>
        <row r="9056">
          <cell r="A9056" t="str">
            <v/>
          </cell>
          <cell r="W9056" t="str">
            <v/>
          </cell>
        </row>
        <row r="9057">
          <cell r="A9057" t="str">
            <v/>
          </cell>
          <cell r="W9057" t="str">
            <v/>
          </cell>
        </row>
        <row r="9058">
          <cell r="A9058" t="str">
            <v/>
          </cell>
          <cell r="W9058" t="str">
            <v/>
          </cell>
        </row>
        <row r="9059">
          <cell r="A9059" t="str">
            <v/>
          </cell>
          <cell r="W9059" t="str">
            <v/>
          </cell>
        </row>
        <row r="9060">
          <cell r="A9060" t="str">
            <v/>
          </cell>
          <cell r="W9060" t="str">
            <v/>
          </cell>
        </row>
        <row r="9061">
          <cell r="A9061" t="str">
            <v/>
          </cell>
          <cell r="W9061" t="str">
            <v/>
          </cell>
        </row>
        <row r="9062">
          <cell r="A9062" t="str">
            <v/>
          </cell>
          <cell r="W9062" t="str">
            <v/>
          </cell>
        </row>
        <row r="9063">
          <cell r="A9063" t="str">
            <v/>
          </cell>
          <cell r="W9063" t="str">
            <v/>
          </cell>
        </row>
        <row r="9064">
          <cell r="A9064" t="str">
            <v/>
          </cell>
          <cell r="W9064" t="str">
            <v/>
          </cell>
        </row>
        <row r="9065">
          <cell r="A9065" t="str">
            <v/>
          </cell>
          <cell r="W9065" t="str">
            <v/>
          </cell>
        </row>
        <row r="9066">
          <cell r="A9066" t="str">
            <v/>
          </cell>
          <cell r="W9066" t="str">
            <v/>
          </cell>
        </row>
        <row r="9067">
          <cell r="A9067" t="str">
            <v/>
          </cell>
          <cell r="W9067" t="str">
            <v/>
          </cell>
        </row>
        <row r="9068">
          <cell r="A9068" t="str">
            <v/>
          </cell>
          <cell r="W9068" t="str">
            <v/>
          </cell>
        </row>
        <row r="9069">
          <cell r="A9069" t="str">
            <v/>
          </cell>
          <cell r="W9069" t="str">
            <v/>
          </cell>
        </row>
        <row r="9070">
          <cell r="A9070" t="str">
            <v/>
          </cell>
          <cell r="W9070" t="str">
            <v/>
          </cell>
        </row>
        <row r="9071">
          <cell r="A9071" t="str">
            <v/>
          </cell>
          <cell r="W9071" t="str">
            <v/>
          </cell>
        </row>
        <row r="9072">
          <cell r="A9072" t="str">
            <v/>
          </cell>
          <cell r="W9072" t="str">
            <v/>
          </cell>
        </row>
        <row r="9073">
          <cell r="A9073" t="str">
            <v/>
          </cell>
          <cell r="W9073" t="str">
            <v/>
          </cell>
        </row>
        <row r="9074">
          <cell r="A9074" t="str">
            <v/>
          </cell>
          <cell r="W9074" t="str">
            <v/>
          </cell>
        </row>
        <row r="9075">
          <cell r="A9075" t="str">
            <v/>
          </cell>
          <cell r="W9075" t="str">
            <v/>
          </cell>
        </row>
        <row r="9076">
          <cell r="A9076" t="str">
            <v/>
          </cell>
          <cell r="W9076" t="str">
            <v/>
          </cell>
        </row>
        <row r="9077">
          <cell r="A9077" t="str">
            <v/>
          </cell>
          <cell r="W9077" t="str">
            <v/>
          </cell>
        </row>
        <row r="9078">
          <cell r="A9078" t="str">
            <v/>
          </cell>
          <cell r="W9078" t="str">
            <v/>
          </cell>
        </row>
        <row r="9079">
          <cell r="A9079" t="str">
            <v/>
          </cell>
          <cell r="W9079" t="str">
            <v/>
          </cell>
        </row>
        <row r="9080">
          <cell r="A9080" t="str">
            <v/>
          </cell>
          <cell r="W9080" t="str">
            <v/>
          </cell>
        </row>
        <row r="9081">
          <cell r="A9081" t="str">
            <v/>
          </cell>
          <cell r="W9081" t="str">
            <v/>
          </cell>
        </row>
        <row r="9082">
          <cell r="A9082" t="str">
            <v/>
          </cell>
          <cell r="W9082" t="str">
            <v/>
          </cell>
        </row>
        <row r="9083">
          <cell r="A9083" t="str">
            <v/>
          </cell>
          <cell r="W9083" t="str">
            <v/>
          </cell>
        </row>
        <row r="9084">
          <cell r="A9084" t="str">
            <v/>
          </cell>
          <cell r="W9084" t="str">
            <v/>
          </cell>
        </row>
        <row r="9085">
          <cell r="A9085" t="str">
            <v/>
          </cell>
          <cell r="W9085" t="str">
            <v/>
          </cell>
        </row>
        <row r="9086">
          <cell r="A9086" t="str">
            <v/>
          </cell>
          <cell r="W9086" t="str">
            <v/>
          </cell>
        </row>
        <row r="9087">
          <cell r="A9087" t="str">
            <v/>
          </cell>
          <cell r="W9087" t="str">
            <v/>
          </cell>
        </row>
        <row r="9088">
          <cell r="A9088" t="str">
            <v/>
          </cell>
          <cell r="W9088" t="str">
            <v/>
          </cell>
        </row>
        <row r="9089">
          <cell r="A9089" t="str">
            <v/>
          </cell>
          <cell r="W9089" t="str">
            <v/>
          </cell>
        </row>
        <row r="9090">
          <cell r="A9090" t="str">
            <v/>
          </cell>
          <cell r="W9090" t="str">
            <v/>
          </cell>
        </row>
        <row r="9091">
          <cell r="A9091" t="str">
            <v/>
          </cell>
          <cell r="W9091" t="str">
            <v/>
          </cell>
        </row>
        <row r="9092">
          <cell r="A9092" t="str">
            <v/>
          </cell>
          <cell r="W9092" t="str">
            <v/>
          </cell>
        </row>
        <row r="9093">
          <cell r="A9093" t="str">
            <v/>
          </cell>
          <cell r="W9093" t="str">
            <v/>
          </cell>
        </row>
        <row r="9094">
          <cell r="A9094" t="str">
            <v/>
          </cell>
          <cell r="W9094" t="str">
            <v/>
          </cell>
        </row>
        <row r="9095">
          <cell r="A9095" t="str">
            <v/>
          </cell>
          <cell r="W9095" t="str">
            <v/>
          </cell>
        </row>
        <row r="9096">
          <cell r="A9096" t="str">
            <v/>
          </cell>
          <cell r="W9096" t="str">
            <v/>
          </cell>
        </row>
        <row r="9097">
          <cell r="A9097" t="str">
            <v/>
          </cell>
          <cell r="W9097" t="str">
            <v/>
          </cell>
        </row>
        <row r="9098">
          <cell r="A9098" t="str">
            <v/>
          </cell>
          <cell r="W9098" t="str">
            <v/>
          </cell>
        </row>
        <row r="9099">
          <cell r="A9099" t="str">
            <v/>
          </cell>
          <cell r="W9099" t="str">
            <v/>
          </cell>
        </row>
        <row r="9100">
          <cell r="A9100" t="str">
            <v/>
          </cell>
          <cell r="W9100" t="str">
            <v/>
          </cell>
        </row>
        <row r="9101">
          <cell r="A9101" t="str">
            <v/>
          </cell>
          <cell r="W9101" t="str">
            <v/>
          </cell>
        </row>
        <row r="9102">
          <cell r="A9102" t="str">
            <v/>
          </cell>
          <cell r="W9102" t="str">
            <v/>
          </cell>
        </row>
        <row r="9103">
          <cell r="A9103" t="str">
            <v/>
          </cell>
          <cell r="W9103" t="str">
            <v/>
          </cell>
        </row>
        <row r="9104">
          <cell r="A9104" t="str">
            <v/>
          </cell>
          <cell r="W9104" t="str">
            <v/>
          </cell>
        </row>
        <row r="9105">
          <cell r="A9105" t="str">
            <v/>
          </cell>
          <cell r="W9105" t="str">
            <v/>
          </cell>
        </row>
        <row r="9106">
          <cell r="A9106" t="str">
            <v/>
          </cell>
          <cell r="W9106" t="str">
            <v/>
          </cell>
        </row>
        <row r="9107">
          <cell r="A9107" t="str">
            <v/>
          </cell>
          <cell r="W9107" t="str">
            <v/>
          </cell>
        </row>
        <row r="9108">
          <cell r="A9108" t="str">
            <v/>
          </cell>
          <cell r="W9108" t="str">
            <v/>
          </cell>
        </row>
        <row r="9109">
          <cell r="A9109" t="str">
            <v/>
          </cell>
          <cell r="W9109" t="str">
            <v/>
          </cell>
        </row>
        <row r="9110">
          <cell r="A9110" t="str">
            <v/>
          </cell>
          <cell r="W9110" t="str">
            <v/>
          </cell>
        </row>
        <row r="9111">
          <cell r="A9111" t="str">
            <v/>
          </cell>
          <cell r="W9111" t="str">
            <v/>
          </cell>
        </row>
        <row r="9112">
          <cell r="A9112" t="str">
            <v/>
          </cell>
          <cell r="W9112" t="str">
            <v/>
          </cell>
        </row>
        <row r="9113">
          <cell r="A9113" t="str">
            <v/>
          </cell>
          <cell r="W9113" t="str">
            <v/>
          </cell>
        </row>
        <row r="9114">
          <cell r="A9114" t="str">
            <v/>
          </cell>
          <cell r="W9114" t="str">
            <v/>
          </cell>
        </row>
        <row r="9115">
          <cell r="A9115" t="str">
            <v/>
          </cell>
          <cell r="W9115" t="str">
            <v/>
          </cell>
        </row>
        <row r="9116">
          <cell r="A9116" t="str">
            <v/>
          </cell>
          <cell r="W9116" t="str">
            <v/>
          </cell>
        </row>
        <row r="9117">
          <cell r="A9117" t="str">
            <v/>
          </cell>
          <cell r="W9117" t="str">
            <v/>
          </cell>
        </row>
        <row r="9118">
          <cell r="A9118" t="str">
            <v/>
          </cell>
          <cell r="W9118" t="str">
            <v/>
          </cell>
        </row>
        <row r="9119">
          <cell r="A9119" t="str">
            <v/>
          </cell>
          <cell r="W9119" t="str">
            <v/>
          </cell>
        </row>
        <row r="9120">
          <cell r="A9120" t="str">
            <v/>
          </cell>
          <cell r="W9120" t="str">
            <v/>
          </cell>
        </row>
        <row r="9121">
          <cell r="A9121" t="str">
            <v/>
          </cell>
          <cell r="W9121" t="str">
            <v/>
          </cell>
        </row>
        <row r="9122">
          <cell r="A9122" t="str">
            <v/>
          </cell>
          <cell r="W9122" t="str">
            <v/>
          </cell>
        </row>
        <row r="9123">
          <cell r="A9123" t="str">
            <v/>
          </cell>
          <cell r="W9123" t="str">
            <v/>
          </cell>
        </row>
        <row r="9124">
          <cell r="A9124" t="str">
            <v/>
          </cell>
          <cell r="W9124" t="str">
            <v/>
          </cell>
        </row>
        <row r="9125">
          <cell r="A9125" t="str">
            <v/>
          </cell>
          <cell r="W9125" t="str">
            <v/>
          </cell>
        </row>
        <row r="9126">
          <cell r="A9126" t="str">
            <v/>
          </cell>
          <cell r="W9126" t="str">
            <v/>
          </cell>
        </row>
        <row r="9127">
          <cell r="A9127" t="str">
            <v/>
          </cell>
          <cell r="W9127" t="str">
            <v/>
          </cell>
        </row>
        <row r="9128">
          <cell r="A9128" t="str">
            <v/>
          </cell>
          <cell r="W9128" t="str">
            <v/>
          </cell>
        </row>
        <row r="9129">
          <cell r="A9129" t="str">
            <v/>
          </cell>
          <cell r="W9129" t="str">
            <v/>
          </cell>
        </row>
        <row r="9130">
          <cell r="A9130" t="str">
            <v/>
          </cell>
          <cell r="W9130" t="str">
            <v/>
          </cell>
        </row>
        <row r="9131">
          <cell r="A9131" t="str">
            <v/>
          </cell>
          <cell r="W9131" t="str">
            <v/>
          </cell>
        </row>
        <row r="9132">
          <cell r="A9132" t="str">
            <v/>
          </cell>
          <cell r="W9132" t="str">
            <v/>
          </cell>
        </row>
        <row r="9133">
          <cell r="A9133" t="str">
            <v/>
          </cell>
          <cell r="W9133" t="str">
            <v/>
          </cell>
        </row>
        <row r="9134">
          <cell r="A9134" t="str">
            <v/>
          </cell>
          <cell r="W9134" t="str">
            <v/>
          </cell>
        </row>
        <row r="9135">
          <cell r="A9135" t="str">
            <v/>
          </cell>
          <cell r="W9135" t="str">
            <v/>
          </cell>
        </row>
        <row r="9136">
          <cell r="A9136" t="str">
            <v/>
          </cell>
          <cell r="W9136" t="str">
            <v/>
          </cell>
        </row>
        <row r="9137">
          <cell r="A9137" t="str">
            <v/>
          </cell>
          <cell r="W9137" t="str">
            <v/>
          </cell>
        </row>
        <row r="9138">
          <cell r="A9138" t="str">
            <v/>
          </cell>
          <cell r="W9138" t="str">
            <v/>
          </cell>
        </row>
        <row r="9139">
          <cell r="A9139" t="str">
            <v/>
          </cell>
          <cell r="W9139" t="str">
            <v/>
          </cell>
        </row>
        <row r="9140">
          <cell r="A9140" t="str">
            <v/>
          </cell>
          <cell r="W9140" t="str">
            <v/>
          </cell>
        </row>
        <row r="9141">
          <cell r="A9141" t="str">
            <v/>
          </cell>
          <cell r="W9141" t="str">
            <v/>
          </cell>
        </row>
        <row r="9142">
          <cell r="A9142" t="str">
            <v/>
          </cell>
          <cell r="W9142" t="str">
            <v/>
          </cell>
        </row>
        <row r="9143">
          <cell r="A9143" t="str">
            <v/>
          </cell>
          <cell r="W9143" t="str">
            <v/>
          </cell>
        </row>
        <row r="9144">
          <cell r="A9144" t="str">
            <v/>
          </cell>
          <cell r="W9144" t="str">
            <v/>
          </cell>
        </row>
        <row r="9145">
          <cell r="A9145" t="str">
            <v/>
          </cell>
          <cell r="W9145" t="str">
            <v/>
          </cell>
        </row>
        <row r="9146">
          <cell r="A9146" t="str">
            <v/>
          </cell>
          <cell r="W9146" t="str">
            <v/>
          </cell>
        </row>
        <row r="9147">
          <cell r="A9147" t="str">
            <v/>
          </cell>
          <cell r="W9147" t="str">
            <v/>
          </cell>
        </row>
        <row r="9148">
          <cell r="A9148" t="str">
            <v/>
          </cell>
          <cell r="W9148" t="str">
            <v/>
          </cell>
        </row>
        <row r="9149">
          <cell r="A9149" t="str">
            <v/>
          </cell>
          <cell r="W9149" t="str">
            <v/>
          </cell>
        </row>
        <row r="9150">
          <cell r="A9150" t="str">
            <v/>
          </cell>
          <cell r="W9150" t="str">
            <v/>
          </cell>
        </row>
        <row r="9151">
          <cell r="A9151" t="str">
            <v/>
          </cell>
          <cell r="W9151" t="str">
            <v/>
          </cell>
        </row>
        <row r="9152">
          <cell r="A9152" t="str">
            <v/>
          </cell>
          <cell r="W9152" t="str">
            <v/>
          </cell>
        </row>
        <row r="9153">
          <cell r="A9153" t="str">
            <v/>
          </cell>
          <cell r="W9153" t="str">
            <v/>
          </cell>
        </row>
        <row r="9154">
          <cell r="A9154" t="str">
            <v/>
          </cell>
          <cell r="W9154" t="str">
            <v/>
          </cell>
        </row>
        <row r="9155">
          <cell r="A9155" t="str">
            <v/>
          </cell>
          <cell r="W9155" t="str">
            <v/>
          </cell>
        </row>
        <row r="9156">
          <cell r="A9156" t="str">
            <v/>
          </cell>
          <cell r="W9156" t="str">
            <v/>
          </cell>
        </row>
        <row r="9157">
          <cell r="A9157" t="str">
            <v/>
          </cell>
          <cell r="W9157" t="str">
            <v/>
          </cell>
        </row>
        <row r="9158">
          <cell r="A9158" t="str">
            <v/>
          </cell>
          <cell r="W9158" t="str">
            <v/>
          </cell>
        </row>
        <row r="9159">
          <cell r="A9159" t="str">
            <v/>
          </cell>
          <cell r="W9159" t="str">
            <v/>
          </cell>
        </row>
        <row r="9160">
          <cell r="A9160" t="str">
            <v/>
          </cell>
          <cell r="W9160" t="str">
            <v/>
          </cell>
        </row>
        <row r="9161">
          <cell r="A9161" t="str">
            <v/>
          </cell>
          <cell r="W9161" t="str">
            <v/>
          </cell>
        </row>
        <row r="9162">
          <cell r="A9162" t="str">
            <v/>
          </cell>
          <cell r="W9162" t="str">
            <v/>
          </cell>
        </row>
        <row r="9163">
          <cell r="A9163" t="str">
            <v/>
          </cell>
          <cell r="W9163" t="str">
            <v/>
          </cell>
        </row>
        <row r="9164">
          <cell r="A9164" t="str">
            <v/>
          </cell>
          <cell r="W9164" t="str">
            <v/>
          </cell>
        </row>
        <row r="9165">
          <cell r="A9165" t="str">
            <v/>
          </cell>
          <cell r="W9165" t="str">
            <v/>
          </cell>
        </row>
        <row r="9166">
          <cell r="A9166" t="str">
            <v/>
          </cell>
          <cell r="W9166" t="str">
            <v/>
          </cell>
        </row>
        <row r="9167">
          <cell r="A9167" t="str">
            <v/>
          </cell>
          <cell r="W9167" t="str">
            <v/>
          </cell>
        </row>
        <row r="9168">
          <cell r="A9168" t="str">
            <v/>
          </cell>
          <cell r="W9168" t="str">
            <v/>
          </cell>
        </row>
        <row r="9169">
          <cell r="A9169" t="str">
            <v/>
          </cell>
          <cell r="W9169" t="str">
            <v/>
          </cell>
        </row>
        <row r="9170">
          <cell r="A9170" t="str">
            <v/>
          </cell>
          <cell r="W9170" t="str">
            <v/>
          </cell>
        </row>
        <row r="9171">
          <cell r="A9171" t="str">
            <v/>
          </cell>
          <cell r="W9171" t="str">
            <v/>
          </cell>
        </row>
        <row r="9172">
          <cell r="A9172" t="str">
            <v/>
          </cell>
          <cell r="W9172" t="str">
            <v/>
          </cell>
        </row>
        <row r="9173">
          <cell r="A9173" t="str">
            <v/>
          </cell>
          <cell r="W9173" t="str">
            <v/>
          </cell>
        </row>
        <row r="9174">
          <cell r="A9174" t="str">
            <v/>
          </cell>
          <cell r="W9174" t="str">
            <v/>
          </cell>
        </row>
        <row r="9175">
          <cell r="A9175" t="str">
            <v/>
          </cell>
          <cell r="W9175" t="str">
            <v/>
          </cell>
        </row>
        <row r="9176">
          <cell r="A9176" t="str">
            <v/>
          </cell>
          <cell r="W9176" t="str">
            <v/>
          </cell>
        </row>
        <row r="9177">
          <cell r="A9177" t="str">
            <v/>
          </cell>
          <cell r="W9177" t="str">
            <v/>
          </cell>
        </row>
        <row r="9178">
          <cell r="A9178" t="str">
            <v/>
          </cell>
          <cell r="W9178" t="str">
            <v/>
          </cell>
        </row>
        <row r="9179">
          <cell r="A9179" t="str">
            <v/>
          </cell>
          <cell r="W9179" t="str">
            <v/>
          </cell>
        </row>
        <row r="9180">
          <cell r="A9180" t="str">
            <v/>
          </cell>
          <cell r="W9180" t="str">
            <v/>
          </cell>
        </row>
        <row r="9181">
          <cell r="A9181" t="str">
            <v/>
          </cell>
          <cell r="W9181" t="str">
            <v/>
          </cell>
        </row>
        <row r="9182">
          <cell r="A9182" t="str">
            <v/>
          </cell>
          <cell r="W9182" t="str">
            <v/>
          </cell>
        </row>
        <row r="9183">
          <cell r="A9183" t="str">
            <v/>
          </cell>
          <cell r="W9183" t="str">
            <v/>
          </cell>
        </row>
        <row r="9184">
          <cell r="A9184" t="str">
            <v/>
          </cell>
          <cell r="W9184" t="str">
            <v/>
          </cell>
        </row>
        <row r="9185">
          <cell r="A9185" t="str">
            <v/>
          </cell>
          <cell r="W9185" t="str">
            <v/>
          </cell>
        </row>
        <row r="9186">
          <cell r="A9186" t="str">
            <v/>
          </cell>
          <cell r="W9186" t="str">
            <v/>
          </cell>
        </row>
        <row r="9187">
          <cell r="A9187" t="str">
            <v/>
          </cell>
          <cell r="W9187" t="str">
            <v/>
          </cell>
        </row>
        <row r="9188">
          <cell r="A9188" t="str">
            <v/>
          </cell>
          <cell r="W9188" t="str">
            <v/>
          </cell>
        </row>
        <row r="9189">
          <cell r="A9189" t="str">
            <v/>
          </cell>
          <cell r="W9189" t="str">
            <v/>
          </cell>
        </row>
        <row r="9190">
          <cell r="A9190" t="str">
            <v/>
          </cell>
          <cell r="W9190" t="str">
            <v/>
          </cell>
        </row>
        <row r="9191">
          <cell r="A9191" t="str">
            <v/>
          </cell>
          <cell r="W9191" t="str">
            <v/>
          </cell>
        </row>
        <row r="9192">
          <cell r="A9192" t="str">
            <v/>
          </cell>
          <cell r="W9192" t="str">
            <v/>
          </cell>
        </row>
        <row r="9193">
          <cell r="A9193" t="str">
            <v/>
          </cell>
          <cell r="W9193" t="str">
            <v/>
          </cell>
        </row>
        <row r="9194">
          <cell r="A9194" t="str">
            <v/>
          </cell>
          <cell r="W9194" t="str">
            <v/>
          </cell>
        </row>
        <row r="9195">
          <cell r="A9195" t="str">
            <v/>
          </cell>
          <cell r="W9195" t="str">
            <v/>
          </cell>
        </row>
        <row r="9196">
          <cell r="A9196" t="str">
            <v/>
          </cell>
          <cell r="W9196" t="str">
            <v/>
          </cell>
        </row>
        <row r="9197">
          <cell r="A9197" t="str">
            <v/>
          </cell>
          <cell r="W9197" t="str">
            <v/>
          </cell>
        </row>
        <row r="9198">
          <cell r="A9198" t="str">
            <v/>
          </cell>
          <cell r="W9198" t="str">
            <v/>
          </cell>
        </row>
        <row r="9199">
          <cell r="A9199" t="str">
            <v/>
          </cell>
          <cell r="W9199" t="str">
            <v/>
          </cell>
        </row>
        <row r="9200">
          <cell r="A9200" t="str">
            <v/>
          </cell>
          <cell r="W9200" t="str">
            <v/>
          </cell>
        </row>
        <row r="9201">
          <cell r="A9201" t="str">
            <v/>
          </cell>
          <cell r="W9201" t="str">
            <v/>
          </cell>
        </row>
        <row r="9202">
          <cell r="A9202" t="str">
            <v/>
          </cell>
          <cell r="W9202" t="str">
            <v/>
          </cell>
        </row>
        <row r="9203">
          <cell r="A9203" t="str">
            <v/>
          </cell>
          <cell r="W9203" t="str">
            <v/>
          </cell>
        </row>
        <row r="9204">
          <cell r="A9204" t="str">
            <v/>
          </cell>
          <cell r="W9204" t="str">
            <v/>
          </cell>
        </row>
        <row r="9205">
          <cell r="A9205" t="str">
            <v/>
          </cell>
          <cell r="W9205" t="str">
            <v/>
          </cell>
        </row>
        <row r="9206">
          <cell r="A9206" t="str">
            <v/>
          </cell>
          <cell r="W9206" t="str">
            <v/>
          </cell>
        </row>
        <row r="9207">
          <cell r="A9207" t="str">
            <v/>
          </cell>
          <cell r="W9207" t="str">
            <v/>
          </cell>
        </row>
        <row r="9208">
          <cell r="A9208" t="str">
            <v/>
          </cell>
          <cell r="W9208" t="str">
            <v/>
          </cell>
        </row>
        <row r="9209">
          <cell r="A9209" t="str">
            <v/>
          </cell>
          <cell r="W9209" t="str">
            <v/>
          </cell>
        </row>
        <row r="9210">
          <cell r="A9210" t="str">
            <v/>
          </cell>
          <cell r="W9210" t="str">
            <v/>
          </cell>
        </row>
        <row r="9211">
          <cell r="A9211" t="str">
            <v/>
          </cell>
          <cell r="W9211" t="str">
            <v/>
          </cell>
        </row>
        <row r="9212">
          <cell r="A9212" t="str">
            <v/>
          </cell>
          <cell r="W9212" t="str">
            <v/>
          </cell>
        </row>
        <row r="9213">
          <cell r="A9213" t="str">
            <v/>
          </cell>
          <cell r="W9213" t="str">
            <v/>
          </cell>
        </row>
        <row r="9214">
          <cell r="A9214" t="str">
            <v/>
          </cell>
          <cell r="W9214" t="str">
            <v/>
          </cell>
        </row>
        <row r="9215">
          <cell r="A9215" t="str">
            <v/>
          </cell>
          <cell r="W9215" t="str">
            <v/>
          </cell>
        </row>
        <row r="9216">
          <cell r="A9216" t="str">
            <v/>
          </cell>
          <cell r="W9216" t="str">
            <v/>
          </cell>
        </row>
        <row r="9217">
          <cell r="A9217" t="str">
            <v/>
          </cell>
          <cell r="W9217" t="str">
            <v/>
          </cell>
        </row>
        <row r="9218">
          <cell r="A9218" t="str">
            <v/>
          </cell>
          <cell r="W9218" t="str">
            <v/>
          </cell>
        </row>
        <row r="9219">
          <cell r="A9219" t="str">
            <v/>
          </cell>
          <cell r="W9219" t="str">
            <v/>
          </cell>
        </row>
        <row r="9220">
          <cell r="A9220" t="str">
            <v/>
          </cell>
          <cell r="W9220" t="str">
            <v/>
          </cell>
        </row>
        <row r="9221">
          <cell r="A9221" t="str">
            <v/>
          </cell>
          <cell r="W9221" t="str">
            <v/>
          </cell>
        </row>
        <row r="9222">
          <cell r="A9222" t="str">
            <v/>
          </cell>
          <cell r="W9222" t="str">
            <v/>
          </cell>
        </row>
        <row r="9223">
          <cell r="A9223" t="str">
            <v/>
          </cell>
          <cell r="W9223" t="str">
            <v/>
          </cell>
        </row>
        <row r="9224">
          <cell r="A9224" t="str">
            <v/>
          </cell>
          <cell r="W9224" t="str">
            <v/>
          </cell>
        </row>
        <row r="9225">
          <cell r="A9225" t="str">
            <v/>
          </cell>
          <cell r="W9225" t="str">
            <v/>
          </cell>
        </row>
        <row r="9226">
          <cell r="A9226" t="str">
            <v/>
          </cell>
          <cell r="W9226" t="str">
            <v/>
          </cell>
        </row>
        <row r="9227">
          <cell r="A9227" t="str">
            <v/>
          </cell>
          <cell r="W9227" t="str">
            <v/>
          </cell>
        </row>
        <row r="9228">
          <cell r="A9228" t="str">
            <v/>
          </cell>
          <cell r="W9228" t="str">
            <v/>
          </cell>
        </row>
        <row r="9229">
          <cell r="A9229" t="str">
            <v/>
          </cell>
          <cell r="W9229" t="str">
            <v/>
          </cell>
        </row>
        <row r="9230">
          <cell r="A9230" t="str">
            <v/>
          </cell>
          <cell r="W9230" t="str">
            <v/>
          </cell>
        </row>
        <row r="9231">
          <cell r="A9231" t="str">
            <v/>
          </cell>
          <cell r="W9231" t="str">
            <v/>
          </cell>
        </row>
        <row r="9232">
          <cell r="A9232" t="str">
            <v/>
          </cell>
          <cell r="W9232" t="str">
            <v/>
          </cell>
        </row>
        <row r="9233">
          <cell r="A9233" t="str">
            <v/>
          </cell>
          <cell r="W9233" t="str">
            <v/>
          </cell>
        </row>
        <row r="9234">
          <cell r="A9234" t="str">
            <v/>
          </cell>
          <cell r="W9234" t="str">
            <v/>
          </cell>
        </row>
        <row r="9235">
          <cell r="A9235" t="str">
            <v/>
          </cell>
          <cell r="W9235" t="str">
            <v/>
          </cell>
        </row>
        <row r="9236">
          <cell r="A9236" t="str">
            <v/>
          </cell>
          <cell r="W9236" t="str">
            <v/>
          </cell>
        </row>
        <row r="9237">
          <cell r="A9237" t="str">
            <v/>
          </cell>
          <cell r="W9237" t="str">
            <v/>
          </cell>
        </row>
        <row r="9238">
          <cell r="A9238" t="str">
            <v/>
          </cell>
          <cell r="W9238" t="str">
            <v/>
          </cell>
        </row>
        <row r="9239">
          <cell r="A9239" t="str">
            <v/>
          </cell>
          <cell r="W9239" t="str">
            <v/>
          </cell>
        </row>
        <row r="9240">
          <cell r="A9240" t="str">
            <v/>
          </cell>
          <cell r="W9240" t="str">
            <v/>
          </cell>
        </row>
        <row r="9241">
          <cell r="A9241" t="str">
            <v/>
          </cell>
          <cell r="W9241" t="str">
            <v/>
          </cell>
        </row>
        <row r="9242">
          <cell r="A9242" t="str">
            <v/>
          </cell>
          <cell r="W9242" t="str">
            <v/>
          </cell>
        </row>
        <row r="9243">
          <cell r="A9243" t="str">
            <v/>
          </cell>
          <cell r="W9243" t="str">
            <v/>
          </cell>
        </row>
        <row r="9244">
          <cell r="A9244" t="str">
            <v/>
          </cell>
          <cell r="W9244" t="str">
            <v/>
          </cell>
        </row>
        <row r="9245">
          <cell r="A9245" t="str">
            <v/>
          </cell>
          <cell r="W9245" t="str">
            <v/>
          </cell>
        </row>
        <row r="9246">
          <cell r="A9246" t="str">
            <v/>
          </cell>
          <cell r="W9246" t="str">
            <v/>
          </cell>
        </row>
        <row r="9247">
          <cell r="A9247" t="str">
            <v/>
          </cell>
          <cell r="W9247" t="str">
            <v/>
          </cell>
        </row>
        <row r="9248">
          <cell r="A9248" t="str">
            <v/>
          </cell>
          <cell r="W9248" t="str">
            <v/>
          </cell>
        </row>
        <row r="9249">
          <cell r="A9249" t="str">
            <v/>
          </cell>
          <cell r="W9249" t="str">
            <v/>
          </cell>
        </row>
        <row r="9250">
          <cell r="A9250" t="str">
            <v/>
          </cell>
          <cell r="W9250" t="str">
            <v/>
          </cell>
        </row>
        <row r="9251">
          <cell r="A9251" t="str">
            <v/>
          </cell>
          <cell r="W9251" t="str">
            <v/>
          </cell>
        </row>
        <row r="9252">
          <cell r="A9252" t="str">
            <v/>
          </cell>
          <cell r="W9252" t="str">
            <v/>
          </cell>
        </row>
        <row r="9253">
          <cell r="A9253" t="str">
            <v/>
          </cell>
          <cell r="W9253" t="str">
            <v/>
          </cell>
        </row>
        <row r="9254">
          <cell r="A9254" t="str">
            <v/>
          </cell>
          <cell r="W9254" t="str">
            <v/>
          </cell>
        </row>
        <row r="9255">
          <cell r="A9255" t="str">
            <v/>
          </cell>
          <cell r="W9255" t="str">
            <v/>
          </cell>
        </row>
        <row r="9256">
          <cell r="A9256" t="str">
            <v/>
          </cell>
          <cell r="W9256" t="str">
            <v/>
          </cell>
        </row>
        <row r="9257">
          <cell r="A9257" t="str">
            <v/>
          </cell>
          <cell r="W9257" t="str">
            <v/>
          </cell>
        </row>
        <row r="9258">
          <cell r="A9258" t="str">
            <v/>
          </cell>
          <cell r="W9258" t="str">
            <v/>
          </cell>
        </row>
        <row r="9259">
          <cell r="A9259" t="str">
            <v/>
          </cell>
          <cell r="W9259" t="str">
            <v/>
          </cell>
        </row>
        <row r="9260">
          <cell r="A9260" t="str">
            <v/>
          </cell>
          <cell r="W9260" t="str">
            <v/>
          </cell>
        </row>
        <row r="9261">
          <cell r="A9261" t="str">
            <v/>
          </cell>
          <cell r="W9261" t="str">
            <v/>
          </cell>
        </row>
        <row r="9262">
          <cell r="A9262" t="str">
            <v/>
          </cell>
          <cell r="W9262" t="str">
            <v/>
          </cell>
        </row>
        <row r="9263">
          <cell r="A9263" t="str">
            <v/>
          </cell>
          <cell r="W9263" t="str">
            <v/>
          </cell>
        </row>
        <row r="9264">
          <cell r="A9264" t="str">
            <v/>
          </cell>
          <cell r="W9264" t="str">
            <v/>
          </cell>
        </row>
        <row r="9265">
          <cell r="A9265" t="str">
            <v/>
          </cell>
          <cell r="W9265" t="str">
            <v/>
          </cell>
        </row>
        <row r="9266">
          <cell r="A9266" t="str">
            <v/>
          </cell>
          <cell r="W9266" t="str">
            <v/>
          </cell>
        </row>
        <row r="9267">
          <cell r="A9267" t="str">
            <v/>
          </cell>
          <cell r="W9267" t="str">
            <v/>
          </cell>
        </row>
        <row r="9268">
          <cell r="A9268" t="str">
            <v/>
          </cell>
          <cell r="W9268" t="str">
            <v/>
          </cell>
        </row>
        <row r="9269">
          <cell r="A9269" t="str">
            <v/>
          </cell>
          <cell r="W9269" t="str">
            <v/>
          </cell>
        </row>
        <row r="9270">
          <cell r="A9270" t="str">
            <v/>
          </cell>
          <cell r="W9270" t="str">
            <v/>
          </cell>
        </row>
        <row r="9271">
          <cell r="A9271" t="str">
            <v/>
          </cell>
          <cell r="W9271" t="str">
            <v/>
          </cell>
        </row>
        <row r="9272">
          <cell r="A9272" t="str">
            <v/>
          </cell>
          <cell r="W9272" t="str">
            <v/>
          </cell>
        </row>
        <row r="9273">
          <cell r="A9273" t="str">
            <v/>
          </cell>
          <cell r="W9273" t="str">
            <v/>
          </cell>
        </row>
        <row r="9274">
          <cell r="A9274" t="str">
            <v/>
          </cell>
          <cell r="W9274" t="str">
            <v/>
          </cell>
        </row>
        <row r="9275">
          <cell r="A9275" t="str">
            <v/>
          </cell>
          <cell r="W9275" t="str">
            <v/>
          </cell>
        </row>
        <row r="9276">
          <cell r="A9276" t="str">
            <v/>
          </cell>
          <cell r="W9276" t="str">
            <v/>
          </cell>
        </row>
        <row r="9277">
          <cell r="A9277" t="str">
            <v/>
          </cell>
          <cell r="W9277" t="str">
            <v/>
          </cell>
        </row>
        <row r="9278">
          <cell r="A9278" t="str">
            <v/>
          </cell>
          <cell r="W9278" t="str">
            <v/>
          </cell>
        </row>
        <row r="9279">
          <cell r="A9279" t="str">
            <v/>
          </cell>
          <cell r="W9279" t="str">
            <v/>
          </cell>
        </row>
        <row r="9280">
          <cell r="A9280" t="str">
            <v/>
          </cell>
          <cell r="W9280" t="str">
            <v/>
          </cell>
        </row>
        <row r="9281">
          <cell r="A9281" t="str">
            <v/>
          </cell>
          <cell r="W9281" t="str">
            <v/>
          </cell>
        </row>
        <row r="9282">
          <cell r="A9282" t="str">
            <v/>
          </cell>
          <cell r="W9282" t="str">
            <v/>
          </cell>
        </row>
        <row r="9283">
          <cell r="A9283" t="str">
            <v/>
          </cell>
          <cell r="W9283" t="str">
            <v/>
          </cell>
        </row>
        <row r="9284">
          <cell r="A9284" t="str">
            <v/>
          </cell>
          <cell r="W9284" t="str">
            <v/>
          </cell>
        </row>
        <row r="9285">
          <cell r="A9285" t="str">
            <v/>
          </cell>
          <cell r="W9285" t="str">
            <v/>
          </cell>
        </row>
        <row r="9286">
          <cell r="A9286" t="str">
            <v/>
          </cell>
          <cell r="W9286" t="str">
            <v/>
          </cell>
        </row>
        <row r="9287">
          <cell r="A9287" t="str">
            <v/>
          </cell>
          <cell r="W9287" t="str">
            <v/>
          </cell>
        </row>
        <row r="9288">
          <cell r="A9288" t="str">
            <v/>
          </cell>
          <cell r="W9288" t="str">
            <v/>
          </cell>
        </row>
        <row r="9289">
          <cell r="A9289" t="str">
            <v/>
          </cell>
          <cell r="W9289" t="str">
            <v/>
          </cell>
        </row>
        <row r="9290">
          <cell r="A9290" t="str">
            <v/>
          </cell>
          <cell r="W9290" t="str">
            <v/>
          </cell>
        </row>
        <row r="9291">
          <cell r="A9291" t="str">
            <v/>
          </cell>
          <cell r="W9291" t="str">
            <v/>
          </cell>
        </row>
        <row r="9292">
          <cell r="A9292" t="str">
            <v/>
          </cell>
          <cell r="W9292" t="str">
            <v/>
          </cell>
        </row>
        <row r="9293">
          <cell r="A9293" t="str">
            <v/>
          </cell>
          <cell r="W9293" t="str">
            <v/>
          </cell>
        </row>
        <row r="9294">
          <cell r="A9294" t="str">
            <v/>
          </cell>
          <cell r="W9294" t="str">
            <v/>
          </cell>
        </row>
        <row r="9295">
          <cell r="A9295" t="str">
            <v/>
          </cell>
          <cell r="W9295" t="str">
            <v/>
          </cell>
        </row>
        <row r="9296">
          <cell r="A9296" t="str">
            <v/>
          </cell>
          <cell r="W9296" t="str">
            <v/>
          </cell>
        </row>
        <row r="9297">
          <cell r="A9297" t="str">
            <v/>
          </cell>
          <cell r="W9297" t="str">
            <v/>
          </cell>
        </row>
        <row r="9298">
          <cell r="A9298" t="str">
            <v/>
          </cell>
          <cell r="W9298" t="str">
            <v/>
          </cell>
        </row>
        <row r="9299">
          <cell r="A9299" t="str">
            <v/>
          </cell>
          <cell r="W9299" t="str">
            <v/>
          </cell>
        </row>
        <row r="9300">
          <cell r="A9300" t="str">
            <v/>
          </cell>
          <cell r="W9300" t="str">
            <v/>
          </cell>
        </row>
        <row r="9301">
          <cell r="A9301" t="str">
            <v/>
          </cell>
          <cell r="W9301" t="str">
            <v/>
          </cell>
        </row>
        <row r="9302">
          <cell r="A9302" t="str">
            <v/>
          </cell>
          <cell r="W9302" t="str">
            <v/>
          </cell>
        </row>
        <row r="9303">
          <cell r="A9303" t="str">
            <v/>
          </cell>
          <cell r="W9303" t="str">
            <v/>
          </cell>
        </row>
        <row r="9304">
          <cell r="A9304" t="str">
            <v/>
          </cell>
          <cell r="W9304" t="str">
            <v/>
          </cell>
        </row>
        <row r="9305">
          <cell r="A9305" t="str">
            <v/>
          </cell>
          <cell r="W9305" t="str">
            <v/>
          </cell>
        </row>
        <row r="9306">
          <cell r="A9306" t="str">
            <v/>
          </cell>
          <cell r="W9306" t="str">
            <v/>
          </cell>
        </row>
        <row r="9307">
          <cell r="A9307" t="str">
            <v/>
          </cell>
          <cell r="W9307" t="str">
            <v/>
          </cell>
        </row>
        <row r="9308">
          <cell r="A9308" t="str">
            <v/>
          </cell>
          <cell r="W9308" t="str">
            <v/>
          </cell>
        </row>
        <row r="9309">
          <cell r="A9309" t="str">
            <v/>
          </cell>
          <cell r="W9309" t="str">
            <v/>
          </cell>
        </row>
        <row r="9310">
          <cell r="A9310" t="str">
            <v/>
          </cell>
          <cell r="W9310" t="str">
            <v/>
          </cell>
        </row>
        <row r="9311">
          <cell r="A9311" t="str">
            <v/>
          </cell>
          <cell r="W9311" t="str">
            <v/>
          </cell>
        </row>
        <row r="9312">
          <cell r="A9312" t="str">
            <v/>
          </cell>
          <cell r="W9312" t="str">
            <v/>
          </cell>
        </row>
        <row r="9313">
          <cell r="A9313" t="str">
            <v/>
          </cell>
          <cell r="W9313" t="str">
            <v/>
          </cell>
        </row>
        <row r="9314">
          <cell r="A9314" t="str">
            <v/>
          </cell>
          <cell r="W9314" t="str">
            <v/>
          </cell>
        </row>
        <row r="9315">
          <cell r="A9315" t="str">
            <v/>
          </cell>
          <cell r="W9315" t="str">
            <v/>
          </cell>
        </row>
        <row r="9316">
          <cell r="A9316" t="str">
            <v/>
          </cell>
          <cell r="W9316" t="str">
            <v/>
          </cell>
        </row>
        <row r="9317">
          <cell r="A9317" t="str">
            <v/>
          </cell>
          <cell r="W9317" t="str">
            <v/>
          </cell>
        </row>
        <row r="9318">
          <cell r="A9318" t="str">
            <v/>
          </cell>
          <cell r="W9318" t="str">
            <v/>
          </cell>
        </row>
        <row r="9319">
          <cell r="A9319" t="str">
            <v/>
          </cell>
          <cell r="W9319" t="str">
            <v/>
          </cell>
        </row>
        <row r="9320">
          <cell r="A9320" t="str">
            <v/>
          </cell>
          <cell r="W9320" t="str">
            <v/>
          </cell>
        </row>
        <row r="9321">
          <cell r="A9321" t="str">
            <v/>
          </cell>
          <cell r="W9321" t="str">
            <v/>
          </cell>
        </row>
        <row r="9322">
          <cell r="A9322" t="str">
            <v/>
          </cell>
          <cell r="W9322" t="str">
            <v/>
          </cell>
        </row>
        <row r="9323">
          <cell r="A9323" t="str">
            <v/>
          </cell>
          <cell r="W9323" t="str">
            <v/>
          </cell>
        </row>
        <row r="9324">
          <cell r="A9324" t="str">
            <v/>
          </cell>
          <cell r="W9324" t="str">
            <v/>
          </cell>
        </row>
        <row r="9325">
          <cell r="A9325" t="str">
            <v/>
          </cell>
          <cell r="W9325" t="str">
            <v/>
          </cell>
        </row>
        <row r="9326">
          <cell r="A9326" t="str">
            <v/>
          </cell>
          <cell r="W9326" t="str">
            <v/>
          </cell>
        </row>
        <row r="9327">
          <cell r="A9327" t="str">
            <v/>
          </cell>
          <cell r="W9327" t="str">
            <v/>
          </cell>
        </row>
        <row r="9328">
          <cell r="A9328" t="str">
            <v/>
          </cell>
          <cell r="W9328" t="str">
            <v/>
          </cell>
        </row>
        <row r="9329">
          <cell r="A9329" t="str">
            <v/>
          </cell>
          <cell r="W9329" t="str">
            <v/>
          </cell>
        </row>
        <row r="9330">
          <cell r="A9330" t="str">
            <v/>
          </cell>
          <cell r="W9330" t="str">
            <v/>
          </cell>
        </row>
        <row r="9331">
          <cell r="A9331" t="str">
            <v/>
          </cell>
          <cell r="W9331" t="str">
            <v/>
          </cell>
        </row>
        <row r="9332">
          <cell r="A9332" t="str">
            <v/>
          </cell>
          <cell r="W9332" t="str">
            <v/>
          </cell>
        </row>
        <row r="9333">
          <cell r="A9333" t="str">
            <v/>
          </cell>
          <cell r="W9333" t="str">
            <v/>
          </cell>
        </row>
        <row r="9334">
          <cell r="A9334" t="str">
            <v/>
          </cell>
          <cell r="W9334" t="str">
            <v/>
          </cell>
        </row>
        <row r="9335">
          <cell r="A9335" t="str">
            <v/>
          </cell>
          <cell r="W9335" t="str">
            <v/>
          </cell>
        </row>
        <row r="9336">
          <cell r="A9336" t="str">
            <v/>
          </cell>
          <cell r="W9336" t="str">
            <v/>
          </cell>
        </row>
        <row r="9337">
          <cell r="A9337" t="str">
            <v/>
          </cell>
          <cell r="W9337" t="str">
            <v/>
          </cell>
        </row>
        <row r="9338">
          <cell r="A9338" t="str">
            <v/>
          </cell>
          <cell r="W9338" t="str">
            <v/>
          </cell>
        </row>
        <row r="9339">
          <cell r="A9339" t="str">
            <v/>
          </cell>
          <cell r="W9339" t="str">
            <v/>
          </cell>
        </row>
        <row r="9340">
          <cell r="A9340" t="str">
            <v/>
          </cell>
          <cell r="W9340" t="str">
            <v/>
          </cell>
        </row>
        <row r="9341">
          <cell r="A9341" t="str">
            <v/>
          </cell>
          <cell r="W9341" t="str">
            <v/>
          </cell>
        </row>
        <row r="9342">
          <cell r="A9342" t="str">
            <v/>
          </cell>
          <cell r="W9342" t="str">
            <v/>
          </cell>
        </row>
        <row r="9343">
          <cell r="A9343" t="str">
            <v/>
          </cell>
          <cell r="W9343" t="str">
            <v/>
          </cell>
        </row>
        <row r="9344">
          <cell r="A9344" t="str">
            <v/>
          </cell>
          <cell r="W9344" t="str">
            <v/>
          </cell>
        </row>
        <row r="9345">
          <cell r="A9345" t="str">
            <v/>
          </cell>
          <cell r="W9345" t="str">
            <v/>
          </cell>
        </row>
        <row r="9346">
          <cell r="A9346" t="str">
            <v/>
          </cell>
          <cell r="W9346" t="str">
            <v/>
          </cell>
        </row>
        <row r="9347">
          <cell r="A9347" t="str">
            <v/>
          </cell>
          <cell r="W9347" t="str">
            <v/>
          </cell>
        </row>
        <row r="9348">
          <cell r="A9348" t="str">
            <v/>
          </cell>
          <cell r="W9348" t="str">
            <v/>
          </cell>
        </row>
        <row r="9349">
          <cell r="A9349" t="str">
            <v/>
          </cell>
          <cell r="W9349" t="str">
            <v/>
          </cell>
        </row>
        <row r="9350">
          <cell r="A9350" t="str">
            <v/>
          </cell>
          <cell r="W9350" t="str">
            <v/>
          </cell>
        </row>
        <row r="9351">
          <cell r="A9351" t="str">
            <v/>
          </cell>
          <cell r="W9351" t="str">
            <v/>
          </cell>
        </row>
        <row r="9352">
          <cell r="A9352" t="str">
            <v/>
          </cell>
          <cell r="W9352" t="str">
            <v/>
          </cell>
        </row>
        <row r="9353">
          <cell r="A9353" t="str">
            <v/>
          </cell>
          <cell r="W9353" t="str">
            <v/>
          </cell>
        </row>
        <row r="9354">
          <cell r="A9354" t="str">
            <v/>
          </cell>
          <cell r="W9354" t="str">
            <v/>
          </cell>
        </row>
        <row r="9355">
          <cell r="A9355" t="str">
            <v/>
          </cell>
          <cell r="W9355" t="str">
            <v/>
          </cell>
        </row>
        <row r="9356">
          <cell r="A9356" t="str">
            <v/>
          </cell>
          <cell r="W9356" t="str">
            <v/>
          </cell>
        </row>
        <row r="9357">
          <cell r="A9357" t="str">
            <v/>
          </cell>
          <cell r="W9357" t="str">
            <v/>
          </cell>
        </row>
        <row r="9358">
          <cell r="A9358" t="str">
            <v/>
          </cell>
          <cell r="W9358" t="str">
            <v/>
          </cell>
        </row>
        <row r="9359">
          <cell r="A9359" t="str">
            <v/>
          </cell>
          <cell r="W9359" t="str">
            <v/>
          </cell>
        </row>
        <row r="9360">
          <cell r="A9360" t="str">
            <v/>
          </cell>
          <cell r="W9360" t="str">
            <v/>
          </cell>
        </row>
        <row r="9361">
          <cell r="A9361" t="str">
            <v/>
          </cell>
          <cell r="W9361" t="str">
            <v/>
          </cell>
        </row>
        <row r="9362">
          <cell r="A9362" t="str">
            <v/>
          </cell>
          <cell r="W9362" t="str">
            <v/>
          </cell>
        </row>
        <row r="9363">
          <cell r="A9363" t="str">
            <v/>
          </cell>
          <cell r="W9363" t="str">
            <v/>
          </cell>
        </row>
        <row r="9364">
          <cell r="A9364" t="str">
            <v/>
          </cell>
          <cell r="W9364" t="str">
            <v/>
          </cell>
        </row>
        <row r="9365">
          <cell r="A9365" t="str">
            <v/>
          </cell>
          <cell r="W9365" t="str">
            <v/>
          </cell>
        </row>
        <row r="9366">
          <cell r="A9366" t="str">
            <v/>
          </cell>
          <cell r="W9366" t="str">
            <v/>
          </cell>
        </row>
        <row r="9367">
          <cell r="A9367" t="str">
            <v/>
          </cell>
          <cell r="W9367" t="str">
            <v/>
          </cell>
        </row>
        <row r="9368">
          <cell r="A9368" t="str">
            <v/>
          </cell>
          <cell r="W9368" t="str">
            <v/>
          </cell>
        </row>
        <row r="9369">
          <cell r="A9369" t="str">
            <v/>
          </cell>
          <cell r="W9369" t="str">
            <v/>
          </cell>
        </row>
        <row r="9370">
          <cell r="A9370" t="str">
            <v/>
          </cell>
          <cell r="W9370" t="str">
            <v/>
          </cell>
        </row>
        <row r="9371">
          <cell r="A9371" t="str">
            <v/>
          </cell>
          <cell r="W9371" t="str">
            <v/>
          </cell>
        </row>
        <row r="9372">
          <cell r="A9372" t="str">
            <v/>
          </cell>
          <cell r="W9372" t="str">
            <v/>
          </cell>
        </row>
        <row r="9373">
          <cell r="A9373" t="str">
            <v/>
          </cell>
          <cell r="W9373" t="str">
            <v/>
          </cell>
        </row>
        <row r="9374">
          <cell r="A9374" t="str">
            <v/>
          </cell>
          <cell r="W9374" t="str">
            <v/>
          </cell>
        </row>
        <row r="9375">
          <cell r="A9375" t="str">
            <v/>
          </cell>
          <cell r="W9375" t="str">
            <v/>
          </cell>
        </row>
        <row r="9376">
          <cell r="A9376" t="str">
            <v/>
          </cell>
          <cell r="W9376" t="str">
            <v/>
          </cell>
        </row>
        <row r="9377">
          <cell r="A9377" t="str">
            <v/>
          </cell>
          <cell r="W9377" t="str">
            <v/>
          </cell>
        </row>
        <row r="9378">
          <cell r="A9378" t="str">
            <v/>
          </cell>
          <cell r="W9378" t="str">
            <v/>
          </cell>
        </row>
        <row r="9379">
          <cell r="A9379" t="str">
            <v/>
          </cell>
          <cell r="W9379" t="str">
            <v/>
          </cell>
        </row>
        <row r="9380">
          <cell r="A9380" t="str">
            <v/>
          </cell>
          <cell r="W9380" t="str">
            <v/>
          </cell>
        </row>
        <row r="9381">
          <cell r="A9381" t="str">
            <v/>
          </cell>
          <cell r="W9381" t="str">
            <v/>
          </cell>
        </row>
        <row r="9382">
          <cell r="A9382" t="str">
            <v/>
          </cell>
          <cell r="W9382" t="str">
            <v/>
          </cell>
        </row>
        <row r="9383">
          <cell r="A9383" t="str">
            <v/>
          </cell>
          <cell r="W9383" t="str">
            <v/>
          </cell>
        </row>
        <row r="9384">
          <cell r="A9384" t="str">
            <v/>
          </cell>
          <cell r="W9384" t="str">
            <v/>
          </cell>
        </row>
        <row r="9385">
          <cell r="A9385" t="str">
            <v/>
          </cell>
          <cell r="W9385" t="str">
            <v/>
          </cell>
        </row>
        <row r="9386">
          <cell r="A9386" t="str">
            <v/>
          </cell>
          <cell r="W9386" t="str">
            <v/>
          </cell>
        </row>
        <row r="9387">
          <cell r="A9387" t="str">
            <v/>
          </cell>
          <cell r="W9387" t="str">
            <v/>
          </cell>
        </row>
        <row r="9388">
          <cell r="A9388" t="str">
            <v/>
          </cell>
          <cell r="W9388" t="str">
            <v/>
          </cell>
        </row>
        <row r="9389">
          <cell r="A9389" t="str">
            <v/>
          </cell>
          <cell r="W9389" t="str">
            <v/>
          </cell>
        </row>
        <row r="9390">
          <cell r="A9390" t="str">
            <v/>
          </cell>
          <cell r="W9390" t="str">
            <v/>
          </cell>
        </row>
        <row r="9391">
          <cell r="A9391" t="str">
            <v/>
          </cell>
          <cell r="W9391" t="str">
            <v/>
          </cell>
        </row>
        <row r="9392">
          <cell r="A9392" t="str">
            <v/>
          </cell>
          <cell r="W9392" t="str">
            <v/>
          </cell>
        </row>
        <row r="9393">
          <cell r="A9393" t="str">
            <v/>
          </cell>
          <cell r="W9393" t="str">
            <v/>
          </cell>
        </row>
        <row r="9394">
          <cell r="A9394" t="str">
            <v/>
          </cell>
          <cell r="W9394" t="str">
            <v/>
          </cell>
        </row>
        <row r="9395">
          <cell r="A9395" t="str">
            <v/>
          </cell>
          <cell r="W9395" t="str">
            <v/>
          </cell>
        </row>
        <row r="9396">
          <cell r="A9396" t="str">
            <v/>
          </cell>
          <cell r="W9396" t="str">
            <v/>
          </cell>
        </row>
        <row r="9397">
          <cell r="A9397" t="str">
            <v/>
          </cell>
          <cell r="W9397" t="str">
            <v/>
          </cell>
        </row>
        <row r="9398">
          <cell r="A9398" t="str">
            <v/>
          </cell>
          <cell r="W9398" t="str">
            <v/>
          </cell>
        </row>
        <row r="9399">
          <cell r="A9399" t="str">
            <v/>
          </cell>
          <cell r="W9399" t="str">
            <v/>
          </cell>
        </row>
        <row r="9400">
          <cell r="A9400" t="str">
            <v/>
          </cell>
          <cell r="W9400" t="str">
            <v/>
          </cell>
        </row>
        <row r="9401">
          <cell r="A9401" t="str">
            <v/>
          </cell>
          <cell r="W9401" t="str">
            <v/>
          </cell>
        </row>
        <row r="9402">
          <cell r="A9402" t="str">
            <v/>
          </cell>
          <cell r="W9402" t="str">
            <v/>
          </cell>
        </row>
        <row r="9403">
          <cell r="A9403" t="str">
            <v/>
          </cell>
          <cell r="W9403" t="str">
            <v/>
          </cell>
        </row>
        <row r="9404">
          <cell r="A9404" t="str">
            <v/>
          </cell>
          <cell r="W9404" t="str">
            <v/>
          </cell>
        </row>
        <row r="9405">
          <cell r="A9405" t="str">
            <v/>
          </cell>
          <cell r="W9405" t="str">
            <v/>
          </cell>
        </row>
        <row r="9406">
          <cell r="A9406" t="str">
            <v/>
          </cell>
          <cell r="W9406" t="str">
            <v/>
          </cell>
        </row>
        <row r="9407">
          <cell r="A9407" t="str">
            <v/>
          </cell>
          <cell r="W9407" t="str">
            <v/>
          </cell>
        </row>
        <row r="9408">
          <cell r="A9408" t="str">
            <v/>
          </cell>
          <cell r="W9408" t="str">
            <v/>
          </cell>
        </row>
        <row r="9409">
          <cell r="A9409" t="str">
            <v/>
          </cell>
          <cell r="W9409" t="str">
            <v/>
          </cell>
        </row>
        <row r="9410">
          <cell r="A9410" t="str">
            <v/>
          </cell>
          <cell r="W9410" t="str">
            <v/>
          </cell>
        </row>
        <row r="9411">
          <cell r="A9411" t="str">
            <v/>
          </cell>
          <cell r="W9411" t="str">
            <v/>
          </cell>
        </row>
        <row r="9412">
          <cell r="A9412" t="str">
            <v/>
          </cell>
          <cell r="W9412" t="str">
            <v/>
          </cell>
        </row>
        <row r="9413">
          <cell r="A9413" t="str">
            <v/>
          </cell>
          <cell r="W9413" t="str">
            <v/>
          </cell>
        </row>
        <row r="9414">
          <cell r="A9414" t="str">
            <v/>
          </cell>
          <cell r="W9414" t="str">
            <v/>
          </cell>
        </row>
        <row r="9415">
          <cell r="A9415" t="str">
            <v/>
          </cell>
          <cell r="W9415" t="str">
            <v/>
          </cell>
        </row>
        <row r="9416">
          <cell r="A9416" t="str">
            <v/>
          </cell>
          <cell r="W9416" t="str">
            <v/>
          </cell>
        </row>
        <row r="9417">
          <cell r="A9417" t="str">
            <v/>
          </cell>
          <cell r="W9417" t="str">
            <v/>
          </cell>
        </row>
        <row r="9418">
          <cell r="A9418" t="str">
            <v/>
          </cell>
          <cell r="W9418" t="str">
            <v/>
          </cell>
        </row>
        <row r="9419">
          <cell r="A9419" t="str">
            <v/>
          </cell>
          <cell r="W9419" t="str">
            <v/>
          </cell>
        </row>
        <row r="9420">
          <cell r="A9420" t="str">
            <v/>
          </cell>
          <cell r="W9420" t="str">
            <v/>
          </cell>
        </row>
        <row r="9421">
          <cell r="A9421" t="str">
            <v/>
          </cell>
          <cell r="W9421" t="str">
            <v/>
          </cell>
        </row>
        <row r="9422">
          <cell r="A9422" t="str">
            <v/>
          </cell>
          <cell r="W9422" t="str">
            <v/>
          </cell>
        </row>
        <row r="9423">
          <cell r="A9423" t="str">
            <v/>
          </cell>
          <cell r="W9423" t="str">
            <v/>
          </cell>
        </row>
        <row r="9424">
          <cell r="A9424" t="str">
            <v/>
          </cell>
          <cell r="W9424" t="str">
            <v/>
          </cell>
        </row>
        <row r="9425">
          <cell r="A9425" t="str">
            <v/>
          </cell>
          <cell r="W9425" t="str">
            <v/>
          </cell>
        </row>
        <row r="9426">
          <cell r="A9426" t="str">
            <v/>
          </cell>
          <cell r="W9426" t="str">
            <v/>
          </cell>
        </row>
        <row r="9427">
          <cell r="A9427" t="str">
            <v/>
          </cell>
          <cell r="W9427" t="str">
            <v/>
          </cell>
        </row>
        <row r="9428">
          <cell r="A9428" t="str">
            <v/>
          </cell>
          <cell r="W9428" t="str">
            <v/>
          </cell>
        </row>
        <row r="9429">
          <cell r="A9429" t="str">
            <v/>
          </cell>
          <cell r="W9429" t="str">
            <v/>
          </cell>
        </row>
        <row r="9430">
          <cell r="A9430" t="str">
            <v/>
          </cell>
          <cell r="W9430" t="str">
            <v/>
          </cell>
        </row>
        <row r="9431">
          <cell r="A9431" t="str">
            <v/>
          </cell>
          <cell r="W9431" t="str">
            <v/>
          </cell>
        </row>
        <row r="9432">
          <cell r="A9432" t="str">
            <v/>
          </cell>
          <cell r="W9432" t="str">
            <v/>
          </cell>
        </row>
        <row r="9433">
          <cell r="A9433" t="str">
            <v/>
          </cell>
          <cell r="W9433" t="str">
            <v/>
          </cell>
        </row>
        <row r="9434">
          <cell r="A9434" t="str">
            <v/>
          </cell>
          <cell r="W9434" t="str">
            <v/>
          </cell>
        </row>
        <row r="9435">
          <cell r="A9435" t="str">
            <v/>
          </cell>
          <cell r="W9435" t="str">
            <v/>
          </cell>
        </row>
        <row r="9436">
          <cell r="A9436" t="str">
            <v/>
          </cell>
          <cell r="W9436" t="str">
            <v/>
          </cell>
        </row>
        <row r="9437">
          <cell r="A9437" t="str">
            <v/>
          </cell>
          <cell r="W9437" t="str">
            <v/>
          </cell>
        </row>
        <row r="9438">
          <cell r="A9438" t="str">
            <v/>
          </cell>
          <cell r="W9438" t="str">
            <v/>
          </cell>
        </row>
        <row r="9439">
          <cell r="A9439" t="str">
            <v/>
          </cell>
          <cell r="W9439" t="str">
            <v/>
          </cell>
        </row>
        <row r="9440">
          <cell r="A9440" t="str">
            <v/>
          </cell>
          <cell r="W9440" t="str">
            <v/>
          </cell>
        </row>
        <row r="9441">
          <cell r="A9441" t="str">
            <v/>
          </cell>
          <cell r="W9441" t="str">
            <v/>
          </cell>
        </row>
        <row r="9442">
          <cell r="A9442" t="str">
            <v/>
          </cell>
          <cell r="W9442" t="str">
            <v/>
          </cell>
        </row>
        <row r="9443">
          <cell r="A9443" t="str">
            <v/>
          </cell>
          <cell r="W9443" t="str">
            <v/>
          </cell>
        </row>
        <row r="9444">
          <cell r="A9444" t="str">
            <v/>
          </cell>
          <cell r="W9444" t="str">
            <v/>
          </cell>
        </row>
        <row r="9445">
          <cell r="A9445" t="str">
            <v/>
          </cell>
          <cell r="W9445" t="str">
            <v/>
          </cell>
        </row>
        <row r="9446">
          <cell r="A9446" t="str">
            <v/>
          </cell>
          <cell r="W9446" t="str">
            <v/>
          </cell>
        </row>
        <row r="9447">
          <cell r="A9447" t="str">
            <v/>
          </cell>
          <cell r="W9447" t="str">
            <v/>
          </cell>
        </row>
        <row r="9448">
          <cell r="A9448" t="str">
            <v/>
          </cell>
          <cell r="W9448" t="str">
            <v/>
          </cell>
        </row>
        <row r="9449">
          <cell r="A9449" t="str">
            <v/>
          </cell>
          <cell r="W9449" t="str">
            <v/>
          </cell>
        </row>
        <row r="9450">
          <cell r="A9450" t="str">
            <v/>
          </cell>
          <cell r="W9450" t="str">
            <v/>
          </cell>
        </row>
        <row r="9451">
          <cell r="A9451" t="str">
            <v/>
          </cell>
          <cell r="W9451" t="str">
            <v/>
          </cell>
        </row>
        <row r="9452">
          <cell r="A9452" t="str">
            <v/>
          </cell>
          <cell r="W9452" t="str">
            <v/>
          </cell>
        </row>
        <row r="9453">
          <cell r="A9453" t="str">
            <v/>
          </cell>
          <cell r="W9453" t="str">
            <v/>
          </cell>
        </row>
        <row r="9454">
          <cell r="A9454" t="str">
            <v/>
          </cell>
          <cell r="W9454" t="str">
            <v/>
          </cell>
        </row>
        <row r="9455">
          <cell r="A9455" t="str">
            <v/>
          </cell>
          <cell r="W9455" t="str">
            <v/>
          </cell>
        </row>
        <row r="9456">
          <cell r="A9456" t="str">
            <v/>
          </cell>
          <cell r="W9456" t="str">
            <v/>
          </cell>
        </row>
        <row r="9457">
          <cell r="A9457" t="str">
            <v/>
          </cell>
          <cell r="W9457" t="str">
            <v/>
          </cell>
        </row>
        <row r="9458">
          <cell r="A9458" t="str">
            <v/>
          </cell>
          <cell r="W9458" t="str">
            <v/>
          </cell>
        </row>
        <row r="9459">
          <cell r="A9459" t="str">
            <v/>
          </cell>
          <cell r="W9459" t="str">
            <v/>
          </cell>
        </row>
        <row r="9460">
          <cell r="A9460" t="str">
            <v/>
          </cell>
          <cell r="W9460" t="str">
            <v/>
          </cell>
        </row>
        <row r="9461">
          <cell r="A9461" t="str">
            <v/>
          </cell>
          <cell r="W9461" t="str">
            <v/>
          </cell>
        </row>
        <row r="9462">
          <cell r="A9462" t="str">
            <v/>
          </cell>
          <cell r="W9462" t="str">
            <v/>
          </cell>
        </row>
        <row r="9463">
          <cell r="A9463" t="str">
            <v/>
          </cell>
          <cell r="W9463" t="str">
            <v/>
          </cell>
        </row>
        <row r="9464">
          <cell r="A9464" t="str">
            <v/>
          </cell>
          <cell r="W9464" t="str">
            <v/>
          </cell>
        </row>
        <row r="9465">
          <cell r="A9465" t="str">
            <v/>
          </cell>
          <cell r="W9465" t="str">
            <v/>
          </cell>
        </row>
        <row r="9466">
          <cell r="A9466" t="str">
            <v/>
          </cell>
          <cell r="W9466" t="str">
            <v/>
          </cell>
        </row>
        <row r="9467">
          <cell r="A9467" t="str">
            <v/>
          </cell>
          <cell r="W9467" t="str">
            <v/>
          </cell>
        </row>
        <row r="9468">
          <cell r="A9468" t="str">
            <v/>
          </cell>
          <cell r="W9468" t="str">
            <v/>
          </cell>
        </row>
        <row r="9469">
          <cell r="A9469" t="str">
            <v/>
          </cell>
          <cell r="W9469" t="str">
            <v/>
          </cell>
        </row>
        <row r="9470">
          <cell r="A9470" t="str">
            <v/>
          </cell>
          <cell r="W9470" t="str">
            <v/>
          </cell>
        </row>
        <row r="9471">
          <cell r="A9471" t="str">
            <v/>
          </cell>
          <cell r="W9471" t="str">
            <v/>
          </cell>
        </row>
        <row r="9472">
          <cell r="A9472" t="str">
            <v/>
          </cell>
          <cell r="W9472" t="str">
            <v/>
          </cell>
        </row>
        <row r="9473">
          <cell r="A9473" t="str">
            <v/>
          </cell>
          <cell r="W9473" t="str">
            <v/>
          </cell>
        </row>
        <row r="9474">
          <cell r="A9474" t="str">
            <v/>
          </cell>
          <cell r="W9474" t="str">
            <v/>
          </cell>
        </row>
        <row r="9475">
          <cell r="A9475" t="str">
            <v/>
          </cell>
          <cell r="W9475" t="str">
            <v/>
          </cell>
        </row>
        <row r="9476">
          <cell r="A9476" t="str">
            <v/>
          </cell>
          <cell r="W9476" t="str">
            <v/>
          </cell>
        </row>
        <row r="9477">
          <cell r="A9477" t="str">
            <v/>
          </cell>
          <cell r="W9477" t="str">
            <v/>
          </cell>
        </row>
        <row r="9478">
          <cell r="A9478" t="str">
            <v/>
          </cell>
          <cell r="W9478" t="str">
            <v/>
          </cell>
        </row>
        <row r="9479">
          <cell r="A9479" t="str">
            <v/>
          </cell>
          <cell r="W9479" t="str">
            <v/>
          </cell>
        </row>
        <row r="9480">
          <cell r="A9480" t="str">
            <v/>
          </cell>
          <cell r="W9480" t="str">
            <v/>
          </cell>
        </row>
        <row r="9481">
          <cell r="A9481" t="str">
            <v/>
          </cell>
          <cell r="W9481" t="str">
            <v/>
          </cell>
        </row>
        <row r="9482">
          <cell r="A9482" t="str">
            <v/>
          </cell>
          <cell r="W9482" t="str">
            <v/>
          </cell>
        </row>
        <row r="9483">
          <cell r="A9483" t="str">
            <v/>
          </cell>
          <cell r="W9483" t="str">
            <v/>
          </cell>
        </row>
        <row r="9484">
          <cell r="A9484" t="str">
            <v/>
          </cell>
          <cell r="W9484" t="str">
            <v/>
          </cell>
        </row>
        <row r="9485">
          <cell r="A9485" t="str">
            <v/>
          </cell>
          <cell r="W9485" t="str">
            <v/>
          </cell>
        </row>
        <row r="9486">
          <cell r="A9486" t="str">
            <v/>
          </cell>
          <cell r="W9486" t="str">
            <v/>
          </cell>
        </row>
        <row r="9487">
          <cell r="A9487" t="str">
            <v/>
          </cell>
          <cell r="W9487" t="str">
            <v/>
          </cell>
        </row>
        <row r="9488">
          <cell r="A9488" t="str">
            <v/>
          </cell>
          <cell r="W9488" t="str">
            <v/>
          </cell>
        </row>
        <row r="9489">
          <cell r="A9489" t="str">
            <v/>
          </cell>
          <cell r="W9489" t="str">
            <v/>
          </cell>
        </row>
        <row r="9490">
          <cell r="A9490" t="str">
            <v/>
          </cell>
          <cell r="W9490" t="str">
            <v/>
          </cell>
        </row>
        <row r="9491">
          <cell r="A9491" t="str">
            <v/>
          </cell>
          <cell r="W9491" t="str">
            <v/>
          </cell>
        </row>
        <row r="9492">
          <cell r="A9492" t="str">
            <v/>
          </cell>
          <cell r="W9492" t="str">
            <v/>
          </cell>
        </row>
        <row r="9493">
          <cell r="A9493" t="str">
            <v/>
          </cell>
          <cell r="W9493" t="str">
            <v/>
          </cell>
        </row>
        <row r="9494">
          <cell r="A9494" t="str">
            <v/>
          </cell>
          <cell r="W9494" t="str">
            <v/>
          </cell>
        </row>
        <row r="9495">
          <cell r="A9495" t="str">
            <v/>
          </cell>
          <cell r="W9495" t="str">
            <v/>
          </cell>
        </row>
        <row r="9496">
          <cell r="A9496" t="str">
            <v/>
          </cell>
          <cell r="W9496" t="str">
            <v/>
          </cell>
        </row>
        <row r="9497">
          <cell r="A9497" t="str">
            <v/>
          </cell>
          <cell r="W9497" t="str">
            <v/>
          </cell>
        </row>
        <row r="9498">
          <cell r="A9498" t="str">
            <v/>
          </cell>
          <cell r="W9498" t="str">
            <v/>
          </cell>
        </row>
        <row r="9499">
          <cell r="A9499" t="str">
            <v/>
          </cell>
          <cell r="W9499" t="str">
            <v/>
          </cell>
        </row>
        <row r="9500">
          <cell r="A9500" t="str">
            <v/>
          </cell>
          <cell r="W9500" t="str">
            <v/>
          </cell>
        </row>
        <row r="9501">
          <cell r="A9501" t="str">
            <v/>
          </cell>
          <cell r="W9501" t="str">
            <v/>
          </cell>
        </row>
        <row r="9502">
          <cell r="A9502" t="str">
            <v/>
          </cell>
          <cell r="W9502" t="str">
            <v/>
          </cell>
        </row>
        <row r="9503">
          <cell r="A9503" t="str">
            <v/>
          </cell>
          <cell r="W9503" t="str">
            <v/>
          </cell>
        </row>
        <row r="9504">
          <cell r="A9504" t="str">
            <v/>
          </cell>
          <cell r="W9504" t="str">
            <v/>
          </cell>
        </row>
        <row r="9505">
          <cell r="A9505" t="str">
            <v/>
          </cell>
          <cell r="W9505" t="str">
            <v/>
          </cell>
        </row>
        <row r="9506">
          <cell r="A9506" t="str">
            <v/>
          </cell>
          <cell r="W9506" t="str">
            <v/>
          </cell>
        </row>
        <row r="9507">
          <cell r="A9507" t="str">
            <v/>
          </cell>
          <cell r="W9507" t="str">
            <v/>
          </cell>
        </row>
        <row r="9508">
          <cell r="A9508" t="str">
            <v/>
          </cell>
          <cell r="W9508" t="str">
            <v/>
          </cell>
        </row>
        <row r="9509">
          <cell r="A9509" t="str">
            <v/>
          </cell>
          <cell r="W9509" t="str">
            <v/>
          </cell>
        </row>
        <row r="9510">
          <cell r="A9510" t="str">
            <v/>
          </cell>
          <cell r="W9510" t="str">
            <v/>
          </cell>
        </row>
        <row r="9511">
          <cell r="A9511" t="str">
            <v/>
          </cell>
          <cell r="W9511" t="str">
            <v/>
          </cell>
        </row>
        <row r="9512">
          <cell r="A9512" t="str">
            <v/>
          </cell>
          <cell r="W9512" t="str">
            <v/>
          </cell>
        </row>
        <row r="9513">
          <cell r="A9513" t="str">
            <v/>
          </cell>
          <cell r="W9513" t="str">
            <v/>
          </cell>
        </row>
        <row r="9514">
          <cell r="A9514" t="str">
            <v/>
          </cell>
          <cell r="W9514" t="str">
            <v/>
          </cell>
        </row>
        <row r="9515">
          <cell r="A9515" t="str">
            <v/>
          </cell>
          <cell r="W9515" t="str">
            <v/>
          </cell>
        </row>
        <row r="9516">
          <cell r="A9516" t="str">
            <v/>
          </cell>
          <cell r="W9516" t="str">
            <v/>
          </cell>
        </row>
        <row r="9517">
          <cell r="A9517" t="str">
            <v/>
          </cell>
          <cell r="W9517" t="str">
            <v/>
          </cell>
        </row>
        <row r="9518">
          <cell r="A9518" t="str">
            <v/>
          </cell>
          <cell r="W9518" t="str">
            <v/>
          </cell>
        </row>
        <row r="9519">
          <cell r="A9519" t="str">
            <v/>
          </cell>
          <cell r="W9519" t="str">
            <v/>
          </cell>
        </row>
        <row r="9520">
          <cell r="A9520" t="str">
            <v/>
          </cell>
          <cell r="W9520" t="str">
            <v/>
          </cell>
        </row>
        <row r="9521">
          <cell r="A9521" t="str">
            <v/>
          </cell>
          <cell r="W9521" t="str">
            <v/>
          </cell>
        </row>
        <row r="9522">
          <cell r="A9522" t="str">
            <v/>
          </cell>
          <cell r="W9522" t="str">
            <v/>
          </cell>
        </row>
        <row r="9523">
          <cell r="A9523" t="str">
            <v/>
          </cell>
          <cell r="W9523" t="str">
            <v/>
          </cell>
        </row>
        <row r="9524">
          <cell r="A9524" t="str">
            <v/>
          </cell>
          <cell r="W9524" t="str">
            <v/>
          </cell>
        </row>
        <row r="9525">
          <cell r="A9525" t="str">
            <v/>
          </cell>
          <cell r="W9525" t="str">
            <v/>
          </cell>
        </row>
        <row r="9526">
          <cell r="A9526" t="str">
            <v/>
          </cell>
          <cell r="W9526" t="str">
            <v/>
          </cell>
        </row>
        <row r="9527">
          <cell r="A9527" t="str">
            <v/>
          </cell>
          <cell r="W9527" t="str">
            <v/>
          </cell>
        </row>
        <row r="9528">
          <cell r="A9528" t="str">
            <v/>
          </cell>
          <cell r="W9528" t="str">
            <v/>
          </cell>
        </row>
        <row r="9529">
          <cell r="A9529" t="str">
            <v/>
          </cell>
          <cell r="W9529" t="str">
            <v/>
          </cell>
        </row>
        <row r="9530">
          <cell r="A9530" t="str">
            <v/>
          </cell>
          <cell r="W9530" t="str">
            <v/>
          </cell>
        </row>
        <row r="9531">
          <cell r="A9531" t="str">
            <v/>
          </cell>
          <cell r="W9531" t="str">
            <v/>
          </cell>
        </row>
        <row r="9532">
          <cell r="A9532" t="str">
            <v/>
          </cell>
          <cell r="W9532" t="str">
            <v/>
          </cell>
        </row>
        <row r="9533">
          <cell r="A9533" t="str">
            <v/>
          </cell>
          <cell r="W9533" t="str">
            <v/>
          </cell>
        </row>
        <row r="9534">
          <cell r="A9534" t="str">
            <v/>
          </cell>
          <cell r="W9534" t="str">
            <v/>
          </cell>
        </row>
        <row r="9535">
          <cell r="A9535" t="str">
            <v/>
          </cell>
          <cell r="W9535" t="str">
            <v/>
          </cell>
        </row>
        <row r="9536">
          <cell r="A9536" t="str">
            <v/>
          </cell>
          <cell r="W9536" t="str">
            <v/>
          </cell>
        </row>
        <row r="9537">
          <cell r="A9537" t="str">
            <v/>
          </cell>
          <cell r="W9537" t="str">
            <v/>
          </cell>
        </row>
        <row r="9538">
          <cell r="A9538" t="str">
            <v/>
          </cell>
          <cell r="W9538" t="str">
            <v/>
          </cell>
        </row>
        <row r="9539">
          <cell r="A9539" t="str">
            <v/>
          </cell>
          <cell r="W9539" t="str">
            <v/>
          </cell>
        </row>
        <row r="9540">
          <cell r="A9540" t="str">
            <v/>
          </cell>
          <cell r="W9540" t="str">
            <v/>
          </cell>
        </row>
        <row r="9541">
          <cell r="A9541" t="str">
            <v/>
          </cell>
          <cell r="W9541" t="str">
            <v/>
          </cell>
        </row>
        <row r="9542">
          <cell r="A9542" t="str">
            <v/>
          </cell>
          <cell r="W9542" t="str">
            <v/>
          </cell>
        </row>
        <row r="9543">
          <cell r="A9543" t="str">
            <v/>
          </cell>
          <cell r="W9543" t="str">
            <v/>
          </cell>
        </row>
        <row r="9544">
          <cell r="A9544" t="str">
            <v/>
          </cell>
          <cell r="W9544" t="str">
            <v/>
          </cell>
        </row>
        <row r="9545">
          <cell r="A9545" t="str">
            <v/>
          </cell>
          <cell r="W9545" t="str">
            <v/>
          </cell>
        </row>
        <row r="9546">
          <cell r="A9546" t="str">
            <v/>
          </cell>
          <cell r="W9546" t="str">
            <v/>
          </cell>
        </row>
        <row r="9547">
          <cell r="A9547" t="str">
            <v/>
          </cell>
          <cell r="W9547" t="str">
            <v/>
          </cell>
        </row>
        <row r="9548">
          <cell r="A9548" t="str">
            <v/>
          </cell>
          <cell r="W9548" t="str">
            <v/>
          </cell>
        </row>
        <row r="9549">
          <cell r="A9549" t="str">
            <v/>
          </cell>
          <cell r="W9549" t="str">
            <v/>
          </cell>
        </row>
        <row r="9550">
          <cell r="A9550" t="str">
            <v/>
          </cell>
          <cell r="W9550" t="str">
            <v/>
          </cell>
        </row>
        <row r="9551">
          <cell r="A9551" t="str">
            <v/>
          </cell>
          <cell r="W9551" t="str">
            <v/>
          </cell>
        </row>
        <row r="9552">
          <cell r="A9552" t="str">
            <v/>
          </cell>
          <cell r="W9552" t="str">
            <v/>
          </cell>
        </row>
        <row r="9553">
          <cell r="A9553" t="str">
            <v/>
          </cell>
          <cell r="W9553" t="str">
            <v/>
          </cell>
        </row>
        <row r="9554">
          <cell r="A9554" t="str">
            <v/>
          </cell>
          <cell r="W9554" t="str">
            <v/>
          </cell>
        </row>
        <row r="9555">
          <cell r="A9555" t="str">
            <v/>
          </cell>
          <cell r="W9555" t="str">
            <v/>
          </cell>
        </row>
        <row r="9556">
          <cell r="A9556" t="str">
            <v/>
          </cell>
          <cell r="W9556" t="str">
            <v/>
          </cell>
        </row>
        <row r="9557">
          <cell r="A9557" t="str">
            <v/>
          </cell>
          <cell r="W9557" t="str">
            <v/>
          </cell>
        </row>
        <row r="9558">
          <cell r="A9558" t="str">
            <v/>
          </cell>
          <cell r="W9558" t="str">
            <v/>
          </cell>
        </row>
        <row r="9559">
          <cell r="A9559" t="str">
            <v/>
          </cell>
          <cell r="W9559" t="str">
            <v/>
          </cell>
        </row>
        <row r="9560">
          <cell r="A9560" t="str">
            <v/>
          </cell>
          <cell r="W9560" t="str">
            <v/>
          </cell>
        </row>
        <row r="9561">
          <cell r="A9561" t="str">
            <v/>
          </cell>
          <cell r="W9561" t="str">
            <v/>
          </cell>
        </row>
        <row r="9562">
          <cell r="A9562" t="str">
            <v/>
          </cell>
          <cell r="W9562" t="str">
            <v/>
          </cell>
        </row>
        <row r="9563">
          <cell r="A9563" t="str">
            <v/>
          </cell>
          <cell r="W9563" t="str">
            <v/>
          </cell>
        </row>
        <row r="9564">
          <cell r="A9564" t="str">
            <v/>
          </cell>
          <cell r="W9564" t="str">
            <v/>
          </cell>
        </row>
        <row r="9565">
          <cell r="A9565" t="str">
            <v/>
          </cell>
          <cell r="W9565" t="str">
            <v/>
          </cell>
        </row>
        <row r="9566">
          <cell r="A9566" t="str">
            <v/>
          </cell>
          <cell r="W9566" t="str">
            <v/>
          </cell>
        </row>
        <row r="9567">
          <cell r="A9567" t="str">
            <v/>
          </cell>
          <cell r="W9567" t="str">
            <v/>
          </cell>
        </row>
        <row r="9568">
          <cell r="A9568" t="str">
            <v/>
          </cell>
          <cell r="W9568" t="str">
            <v/>
          </cell>
        </row>
        <row r="9569">
          <cell r="A9569" t="str">
            <v/>
          </cell>
          <cell r="W9569" t="str">
            <v/>
          </cell>
        </row>
        <row r="9570">
          <cell r="A9570" t="str">
            <v/>
          </cell>
          <cell r="W9570" t="str">
            <v/>
          </cell>
        </row>
        <row r="9571">
          <cell r="A9571" t="str">
            <v/>
          </cell>
          <cell r="W9571" t="str">
            <v/>
          </cell>
        </row>
        <row r="9572">
          <cell r="A9572" t="str">
            <v/>
          </cell>
          <cell r="W9572" t="str">
            <v/>
          </cell>
        </row>
        <row r="9573">
          <cell r="A9573" t="str">
            <v/>
          </cell>
          <cell r="W9573" t="str">
            <v/>
          </cell>
        </row>
        <row r="9574">
          <cell r="A9574" t="str">
            <v/>
          </cell>
          <cell r="W9574" t="str">
            <v/>
          </cell>
        </row>
        <row r="9575">
          <cell r="A9575" t="str">
            <v/>
          </cell>
          <cell r="W9575" t="str">
            <v/>
          </cell>
        </row>
        <row r="9576">
          <cell r="A9576" t="str">
            <v/>
          </cell>
          <cell r="W9576" t="str">
            <v/>
          </cell>
        </row>
        <row r="9577">
          <cell r="A9577" t="str">
            <v/>
          </cell>
          <cell r="W9577" t="str">
            <v/>
          </cell>
        </row>
        <row r="9578">
          <cell r="A9578" t="str">
            <v/>
          </cell>
          <cell r="W9578" t="str">
            <v/>
          </cell>
        </row>
        <row r="9579">
          <cell r="A9579" t="str">
            <v/>
          </cell>
          <cell r="W9579" t="str">
            <v/>
          </cell>
        </row>
        <row r="9580">
          <cell r="A9580" t="str">
            <v/>
          </cell>
          <cell r="W9580" t="str">
            <v/>
          </cell>
        </row>
        <row r="9581">
          <cell r="A9581" t="str">
            <v/>
          </cell>
          <cell r="W9581" t="str">
            <v/>
          </cell>
        </row>
        <row r="9582">
          <cell r="A9582" t="str">
            <v/>
          </cell>
          <cell r="W9582" t="str">
            <v/>
          </cell>
        </row>
        <row r="9583">
          <cell r="A9583" t="str">
            <v/>
          </cell>
          <cell r="W9583" t="str">
            <v/>
          </cell>
        </row>
        <row r="9584">
          <cell r="A9584" t="str">
            <v/>
          </cell>
          <cell r="W9584" t="str">
            <v/>
          </cell>
        </row>
        <row r="9585">
          <cell r="A9585" t="str">
            <v/>
          </cell>
          <cell r="W9585" t="str">
            <v/>
          </cell>
        </row>
        <row r="9586">
          <cell r="A9586" t="str">
            <v/>
          </cell>
          <cell r="W9586" t="str">
            <v/>
          </cell>
        </row>
        <row r="9587">
          <cell r="A9587" t="str">
            <v/>
          </cell>
          <cell r="W9587" t="str">
            <v/>
          </cell>
        </row>
        <row r="9588">
          <cell r="A9588" t="str">
            <v/>
          </cell>
          <cell r="W9588" t="str">
            <v/>
          </cell>
        </row>
        <row r="9589">
          <cell r="A9589" t="str">
            <v/>
          </cell>
          <cell r="W9589" t="str">
            <v/>
          </cell>
        </row>
        <row r="9590">
          <cell r="A9590" t="str">
            <v/>
          </cell>
          <cell r="W9590" t="str">
            <v/>
          </cell>
        </row>
        <row r="9591">
          <cell r="A9591" t="str">
            <v/>
          </cell>
          <cell r="W9591" t="str">
            <v/>
          </cell>
        </row>
        <row r="9592">
          <cell r="A9592" t="str">
            <v/>
          </cell>
          <cell r="W9592" t="str">
            <v/>
          </cell>
        </row>
        <row r="9593">
          <cell r="A9593" t="str">
            <v/>
          </cell>
          <cell r="W9593" t="str">
            <v/>
          </cell>
        </row>
        <row r="9594">
          <cell r="A9594" t="str">
            <v/>
          </cell>
          <cell r="W9594" t="str">
            <v/>
          </cell>
        </row>
        <row r="9595">
          <cell r="A9595" t="str">
            <v/>
          </cell>
          <cell r="W9595" t="str">
            <v/>
          </cell>
        </row>
        <row r="9596">
          <cell r="A9596" t="str">
            <v/>
          </cell>
          <cell r="W9596" t="str">
            <v/>
          </cell>
        </row>
        <row r="9597">
          <cell r="A9597" t="str">
            <v/>
          </cell>
          <cell r="W9597" t="str">
            <v/>
          </cell>
        </row>
        <row r="9598">
          <cell r="A9598" t="str">
            <v/>
          </cell>
          <cell r="W9598" t="str">
            <v/>
          </cell>
        </row>
        <row r="9599">
          <cell r="A9599" t="str">
            <v/>
          </cell>
          <cell r="W9599" t="str">
            <v/>
          </cell>
        </row>
        <row r="9600">
          <cell r="A9600" t="str">
            <v/>
          </cell>
          <cell r="W9600" t="str">
            <v/>
          </cell>
        </row>
        <row r="9601">
          <cell r="A9601" t="str">
            <v/>
          </cell>
          <cell r="W9601" t="str">
            <v/>
          </cell>
        </row>
        <row r="9602">
          <cell r="A9602" t="str">
            <v/>
          </cell>
          <cell r="W9602" t="str">
            <v/>
          </cell>
        </row>
        <row r="9603">
          <cell r="A9603" t="str">
            <v/>
          </cell>
          <cell r="W9603" t="str">
            <v/>
          </cell>
        </row>
        <row r="9604">
          <cell r="A9604" t="str">
            <v/>
          </cell>
          <cell r="W9604" t="str">
            <v/>
          </cell>
        </row>
        <row r="9605">
          <cell r="A9605" t="str">
            <v/>
          </cell>
          <cell r="W9605" t="str">
            <v/>
          </cell>
        </row>
        <row r="9606">
          <cell r="A9606" t="str">
            <v/>
          </cell>
          <cell r="W9606" t="str">
            <v/>
          </cell>
        </row>
        <row r="9607">
          <cell r="A9607" t="str">
            <v/>
          </cell>
          <cell r="W9607" t="str">
            <v/>
          </cell>
        </row>
        <row r="9608">
          <cell r="A9608" t="str">
            <v/>
          </cell>
          <cell r="W9608" t="str">
            <v/>
          </cell>
        </row>
        <row r="9609">
          <cell r="A9609" t="str">
            <v/>
          </cell>
          <cell r="W9609" t="str">
            <v/>
          </cell>
        </row>
        <row r="9610">
          <cell r="A9610" t="str">
            <v/>
          </cell>
          <cell r="W9610" t="str">
            <v/>
          </cell>
        </row>
        <row r="9611">
          <cell r="A9611" t="str">
            <v/>
          </cell>
          <cell r="W9611" t="str">
            <v/>
          </cell>
        </row>
        <row r="9612">
          <cell r="A9612" t="str">
            <v/>
          </cell>
          <cell r="W9612" t="str">
            <v/>
          </cell>
        </row>
        <row r="9613">
          <cell r="A9613" t="str">
            <v/>
          </cell>
          <cell r="W9613" t="str">
            <v/>
          </cell>
        </row>
        <row r="9614">
          <cell r="A9614" t="str">
            <v/>
          </cell>
          <cell r="W9614" t="str">
            <v/>
          </cell>
        </row>
        <row r="9615">
          <cell r="A9615" t="str">
            <v/>
          </cell>
          <cell r="W9615" t="str">
            <v/>
          </cell>
        </row>
        <row r="9616">
          <cell r="A9616" t="str">
            <v/>
          </cell>
          <cell r="W9616" t="str">
            <v/>
          </cell>
        </row>
        <row r="9617">
          <cell r="A9617" t="str">
            <v/>
          </cell>
          <cell r="W9617" t="str">
            <v/>
          </cell>
        </row>
        <row r="9618">
          <cell r="A9618" t="str">
            <v/>
          </cell>
          <cell r="W9618" t="str">
            <v/>
          </cell>
        </row>
        <row r="9619">
          <cell r="A9619" t="str">
            <v/>
          </cell>
          <cell r="W9619" t="str">
            <v/>
          </cell>
        </row>
        <row r="9620">
          <cell r="A9620" t="str">
            <v/>
          </cell>
          <cell r="W9620" t="str">
            <v/>
          </cell>
        </row>
        <row r="9621">
          <cell r="A9621" t="str">
            <v/>
          </cell>
          <cell r="W9621" t="str">
            <v/>
          </cell>
        </row>
        <row r="9622">
          <cell r="A9622" t="str">
            <v/>
          </cell>
          <cell r="W9622" t="str">
            <v/>
          </cell>
        </row>
        <row r="9623">
          <cell r="A9623" t="str">
            <v/>
          </cell>
          <cell r="W9623" t="str">
            <v/>
          </cell>
        </row>
        <row r="9624">
          <cell r="A9624" t="str">
            <v/>
          </cell>
          <cell r="W9624" t="str">
            <v/>
          </cell>
        </row>
        <row r="9625">
          <cell r="A9625" t="str">
            <v/>
          </cell>
          <cell r="W9625" t="str">
            <v/>
          </cell>
        </row>
        <row r="9626">
          <cell r="A9626" t="str">
            <v/>
          </cell>
          <cell r="W9626" t="str">
            <v/>
          </cell>
        </row>
        <row r="9627">
          <cell r="A9627" t="str">
            <v/>
          </cell>
          <cell r="W9627" t="str">
            <v/>
          </cell>
        </row>
        <row r="9628">
          <cell r="A9628" t="str">
            <v/>
          </cell>
          <cell r="W9628" t="str">
            <v/>
          </cell>
        </row>
        <row r="9629">
          <cell r="A9629" t="str">
            <v/>
          </cell>
          <cell r="W9629" t="str">
            <v/>
          </cell>
        </row>
        <row r="9630">
          <cell r="A9630" t="str">
            <v/>
          </cell>
          <cell r="W9630" t="str">
            <v/>
          </cell>
        </row>
        <row r="9631">
          <cell r="A9631" t="str">
            <v/>
          </cell>
          <cell r="W9631" t="str">
            <v/>
          </cell>
        </row>
        <row r="9632">
          <cell r="A9632" t="str">
            <v/>
          </cell>
          <cell r="W9632" t="str">
            <v/>
          </cell>
        </row>
        <row r="9633">
          <cell r="A9633" t="str">
            <v/>
          </cell>
          <cell r="W9633" t="str">
            <v/>
          </cell>
        </row>
        <row r="9634">
          <cell r="A9634" t="str">
            <v/>
          </cell>
          <cell r="W9634" t="str">
            <v/>
          </cell>
        </row>
        <row r="9635">
          <cell r="A9635" t="str">
            <v/>
          </cell>
          <cell r="W9635" t="str">
            <v/>
          </cell>
        </row>
        <row r="9636">
          <cell r="A9636" t="str">
            <v/>
          </cell>
          <cell r="W9636" t="str">
            <v/>
          </cell>
        </row>
        <row r="9637">
          <cell r="A9637" t="str">
            <v/>
          </cell>
          <cell r="W9637" t="str">
            <v/>
          </cell>
        </row>
        <row r="9638">
          <cell r="A9638" t="str">
            <v/>
          </cell>
          <cell r="W9638" t="str">
            <v/>
          </cell>
        </row>
        <row r="9639">
          <cell r="A9639" t="str">
            <v/>
          </cell>
          <cell r="W9639" t="str">
            <v/>
          </cell>
        </row>
        <row r="9640">
          <cell r="A9640" t="str">
            <v/>
          </cell>
          <cell r="W9640" t="str">
            <v/>
          </cell>
        </row>
        <row r="9641">
          <cell r="A9641" t="str">
            <v/>
          </cell>
          <cell r="W9641" t="str">
            <v/>
          </cell>
        </row>
        <row r="9642">
          <cell r="A9642" t="str">
            <v/>
          </cell>
          <cell r="W9642" t="str">
            <v/>
          </cell>
        </row>
        <row r="9643">
          <cell r="A9643" t="str">
            <v/>
          </cell>
          <cell r="W9643" t="str">
            <v/>
          </cell>
        </row>
        <row r="9644">
          <cell r="A9644" t="str">
            <v/>
          </cell>
          <cell r="W9644" t="str">
            <v/>
          </cell>
        </row>
        <row r="9645">
          <cell r="A9645" t="str">
            <v/>
          </cell>
          <cell r="W9645" t="str">
            <v/>
          </cell>
        </row>
        <row r="9646">
          <cell r="A9646" t="str">
            <v/>
          </cell>
          <cell r="W9646" t="str">
            <v/>
          </cell>
        </row>
        <row r="9647">
          <cell r="A9647" t="str">
            <v/>
          </cell>
          <cell r="W9647" t="str">
            <v/>
          </cell>
        </row>
        <row r="9648">
          <cell r="A9648" t="str">
            <v/>
          </cell>
          <cell r="W9648" t="str">
            <v/>
          </cell>
        </row>
        <row r="9649">
          <cell r="A9649" t="str">
            <v/>
          </cell>
          <cell r="W9649" t="str">
            <v/>
          </cell>
        </row>
        <row r="9650">
          <cell r="A9650" t="str">
            <v/>
          </cell>
          <cell r="W9650" t="str">
            <v/>
          </cell>
        </row>
        <row r="9651">
          <cell r="A9651" t="str">
            <v/>
          </cell>
          <cell r="W9651" t="str">
            <v/>
          </cell>
        </row>
        <row r="9652">
          <cell r="A9652" t="str">
            <v/>
          </cell>
          <cell r="W9652" t="str">
            <v/>
          </cell>
        </row>
        <row r="9653">
          <cell r="A9653" t="str">
            <v/>
          </cell>
          <cell r="W9653" t="str">
            <v/>
          </cell>
        </row>
        <row r="9654">
          <cell r="A9654" t="str">
            <v/>
          </cell>
          <cell r="W9654" t="str">
            <v/>
          </cell>
        </row>
        <row r="9655">
          <cell r="A9655" t="str">
            <v/>
          </cell>
          <cell r="W9655" t="str">
            <v/>
          </cell>
        </row>
        <row r="9656">
          <cell r="A9656" t="str">
            <v/>
          </cell>
          <cell r="W9656" t="str">
            <v/>
          </cell>
        </row>
        <row r="9657">
          <cell r="A9657" t="str">
            <v/>
          </cell>
          <cell r="W9657" t="str">
            <v/>
          </cell>
        </row>
        <row r="9658">
          <cell r="A9658" t="str">
            <v/>
          </cell>
          <cell r="W9658" t="str">
            <v/>
          </cell>
        </row>
        <row r="9659">
          <cell r="A9659" t="str">
            <v/>
          </cell>
          <cell r="W9659" t="str">
            <v/>
          </cell>
        </row>
        <row r="9660">
          <cell r="A9660" t="str">
            <v/>
          </cell>
          <cell r="W9660" t="str">
            <v/>
          </cell>
        </row>
        <row r="9661">
          <cell r="A9661" t="str">
            <v/>
          </cell>
          <cell r="W9661" t="str">
            <v/>
          </cell>
        </row>
        <row r="9662">
          <cell r="A9662" t="str">
            <v/>
          </cell>
          <cell r="W9662" t="str">
            <v/>
          </cell>
        </row>
        <row r="9663">
          <cell r="A9663" t="str">
            <v/>
          </cell>
          <cell r="W9663" t="str">
            <v/>
          </cell>
        </row>
        <row r="9664">
          <cell r="A9664" t="str">
            <v/>
          </cell>
          <cell r="W9664" t="str">
            <v/>
          </cell>
        </row>
        <row r="9665">
          <cell r="A9665" t="str">
            <v/>
          </cell>
          <cell r="W9665" t="str">
            <v/>
          </cell>
        </row>
        <row r="9666">
          <cell r="A9666" t="str">
            <v/>
          </cell>
          <cell r="W9666" t="str">
            <v/>
          </cell>
        </row>
        <row r="9667">
          <cell r="A9667" t="str">
            <v/>
          </cell>
          <cell r="W9667" t="str">
            <v/>
          </cell>
        </row>
        <row r="9668">
          <cell r="A9668" t="str">
            <v/>
          </cell>
          <cell r="W9668" t="str">
            <v/>
          </cell>
        </row>
        <row r="9669">
          <cell r="A9669" t="str">
            <v/>
          </cell>
          <cell r="W9669" t="str">
            <v/>
          </cell>
        </row>
        <row r="9670">
          <cell r="A9670" t="str">
            <v/>
          </cell>
          <cell r="W9670" t="str">
            <v/>
          </cell>
        </row>
        <row r="9671">
          <cell r="A9671" t="str">
            <v/>
          </cell>
          <cell r="W9671" t="str">
            <v/>
          </cell>
        </row>
        <row r="9672">
          <cell r="A9672" t="str">
            <v/>
          </cell>
          <cell r="W9672" t="str">
            <v/>
          </cell>
        </row>
        <row r="9673">
          <cell r="A9673" t="str">
            <v/>
          </cell>
          <cell r="W9673" t="str">
            <v/>
          </cell>
        </row>
        <row r="9674">
          <cell r="A9674" t="str">
            <v/>
          </cell>
          <cell r="W9674" t="str">
            <v/>
          </cell>
        </row>
        <row r="9675">
          <cell r="A9675" t="str">
            <v/>
          </cell>
          <cell r="W9675" t="str">
            <v/>
          </cell>
        </row>
        <row r="9676">
          <cell r="A9676" t="str">
            <v/>
          </cell>
          <cell r="W9676" t="str">
            <v/>
          </cell>
        </row>
        <row r="9677">
          <cell r="A9677" t="str">
            <v/>
          </cell>
          <cell r="W9677" t="str">
            <v/>
          </cell>
        </row>
        <row r="9678">
          <cell r="A9678" t="str">
            <v/>
          </cell>
          <cell r="W9678" t="str">
            <v/>
          </cell>
        </row>
        <row r="9679">
          <cell r="A9679" t="str">
            <v/>
          </cell>
          <cell r="W9679" t="str">
            <v/>
          </cell>
        </row>
        <row r="9680">
          <cell r="A9680" t="str">
            <v/>
          </cell>
          <cell r="W9680" t="str">
            <v/>
          </cell>
        </row>
        <row r="9681">
          <cell r="A9681" t="str">
            <v/>
          </cell>
          <cell r="W9681" t="str">
            <v/>
          </cell>
        </row>
        <row r="9682">
          <cell r="A9682" t="str">
            <v/>
          </cell>
          <cell r="W9682" t="str">
            <v/>
          </cell>
        </row>
        <row r="9683">
          <cell r="A9683" t="str">
            <v/>
          </cell>
          <cell r="W9683" t="str">
            <v/>
          </cell>
        </row>
        <row r="9684">
          <cell r="A9684" t="str">
            <v/>
          </cell>
          <cell r="W9684" t="str">
            <v/>
          </cell>
        </row>
        <row r="9685">
          <cell r="A9685" t="str">
            <v/>
          </cell>
          <cell r="W9685" t="str">
            <v/>
          </cell>
        </row>
        <row r="9686">
          <cell r="A9686" t="str">
            <v/>
          </cell>
          <cell r="W9686" t="str">
            <v/>
          </cell>
        </row>
        <row r="9687">
          <cell r="A9687" t="str">
            <v/>
          </cell>
          <cell r="W9687" t="str">
            <v/>
          </cell>
        </row>
        <row r="9688">
          <cell r="A9688" t="str">
            <v/>
          </cell>
          <cell r="W9688" t="str">
            <v/>
          </cell>
        </row>
        <row r="9689">
          <cell r="A9689" t="str">
            <v/>
          </cell>
          <cell r="W9689" t="str">
            <v/>
          </cell>
        </row>
        <row r="9690">
          <cell r="A9690" t="str">
            <v/>
          </cell>
          <cell r="W9690" t="str">
            <v/>
          </cell>
        </row>
        <row r="9691">
          <cell r="A9691" t="str">
            <v/>
          </cell>
          <cell r="W9691" t="str">
            <v/>
          </cell>
        </row>
        <row r="9692">
          <cell r="A9692" t="str">
            <v/>
          </cell>
          <cell r="W9692" t="str">
            <v/>
          </cell>
        </row>
        <row r="9693">
          <cell r="A9693" t="str">
            <v/>
          </cell>
          <cell r="W9693" t="str">
            <v/>
          </cell>
        </row>
        <row r="9694">
          <cell r="A9694" t="str">
            <v/>
          </cell>
          <cell r="W9694" t="str">
            <v/>
          </cell>
        </row>
        <row r="9695">
          <cell r="A9695" t="str">
            <v/>
          </cell>
          <cell r="W9695" t="str">
            <v/>
          </cell>
        </row>
        <row r="9696">
          <cell r="A9696" t="str">
            <v/>
          </cell>
          <cell r="W9696" t="str">
            <v/>
          </cell>
        </row>
        <row r="9697">
          <cell r="A9697" t="str">
            <v/>
          </cell>
          <cell r="W9697" t="str">
            <v/>
          </cell>
        </row>
        <row r="9698">
          <cell r="A9698" t="str">
            <v/>
          </cell>
          <cell r="W9698" t="str">
            <v/>
          </cell>
        </row>
        <row r="9699">
          <cell r="A9699" t="str">
            <v/>
          </cell>
          <cell r="W9699" t="str">
            <v/>
          </cell>
        </row>
        <row r="9700">
          <cell r="A9700" t="str">
            <v/>
          </cell>
          <cell r="W9700" t="str">
            <v/>
          </cell>
        </row>
        <row r="9701">
          <cell r="A9701" t="str">
            <v/>
          </cell>
          <cell r="W9701" t="str">
            <v/>
          </cell>
        </row>
        <row r="9702">
          <cell r="A9702" t="str">
            <v/>
          </cell>
          <cell r="W9702" t="str">
            <v/>
          </cell>
        </row>
        <row r="9703">
          <cell r="A9703" t="str">
            <v/>
          </cell>
          <cell r="W9703" t="str">
            <v/>
          </cell>
        </row>
        <row r="9704">
          <cell r="A9704" t="str">
            <v/>
          </cell>
          <cell r="W9704" t="str">
            <v/>
          </cell>
        </row>
        <row r="9705">
          <cell r="A9705" t="str">
            <v/>
          </cell>
          <cell r="W9705" t="str">
            <v/>
          </cell>
        </row>
        <row r="9706">
          <cell r="A9706" t="str">
            <v/>
          </cell>
          <cell r="W9706" t="str">
            <v/>
          </cell>
        </row>
        <row r="9707">
          <cell r="A9707" t="str">
            <v/>
          </cell>
          <cell r="W9707" t="str">
            <v/>
          </cell>
        </row>
        <row r="9708">
          <cell r="A9708" t="str">
            <v/>
          </cell>
          <cell r="W9708" t="str">
            <v/>
          </cell>
        </row>
        <row r="9709">
          <cell r="A9709" t="str">
            <v/>
          </cell>
          <cell r="W9709" t="str">
            <v/>
          </cell>
        </row>
        <row r="9710">
          <cell r="A9710" t="str">
            <v/>
          </cell>
          <cell r="W9710" t="str">
            <v/>
          </cell>
        </row>
        <row r="9711">
          <cell r="A9711" t="str">
            <v/>
          </cell>
          <cell r="W9711" t="str">
            <v/>
          </cell>
        </row>
        <row r="9712">
          <cell r="A9712" t="str">
            <v/>
          </cell>
          <cell r="W9712" t="str">
            <v/>
          </cell>
        </row>
        <row r="9713">
          <cell r="A9713" t="str">
            <v/>
          </cell>
          <cell r="W9713" t="str">
            <v/>
          </cell>
        </row>
        <row r="9714">
          <cell r="A9714" t="str">
            <v/>
          </cell>
          <cell r="W9714" t="str">
            <v/>
          </cell>
        </row>
        <row r="9715">
          <cell r="A9715" t="str">
            <v/>
          </cell>
          <cell r="W9715" t="str">
            <v/>
          </cell>
        </row>
        <row r="9716">
          <cell r="A9716" t="str">
            <v/>
          </cell>
          <cell r="W9716" t="str">
            <v/>
          </cell>
        </row>
        <row r="9717">
          <cell r="A9717" t="str">
            <v/>
          </cell>
          <cell r="W9717" t="str">
            <v/>
          </cell>
        </row>
        <row r="9718">
          <cell r="A9718" t="str">
            <v/>
          </cell>
          <cell r="W9718" t="str">
            <v/>
          </cell>
        </row>
        <row r="9719">
          <cell r="A9719" t="str">
            <v/>
          </cell>
          <cell r="W9719" t="str">
            <v/>
          </cell>
        </row>
        <row r="9720">
          <cell r="A9720" t="str">
            <v/>
          </cell>
          <cell r="W9720" t="str">
            <v/>
          </cell>
        </row>
        <row r="9721">
          <cell r="A9721" t="str">
            <v/>
          </cell>
          <cell r="W9721" t="str">
            <v/>
          </cell>
        </row>
        <row r="9722">
          <cell r="A9722" t="str">
            <v/>
          </cell>
          <cell r="W9722" t="str">
            <v/>
          </cell>
        </row>
        <row r="9723">
          <cell r="A9723" t="str">
            <v/>
          </cell>
          <cell r="W9723" t="str">
            <v/>
          </cell>
        </row>
        <row r="9724">
          <cell r="A9724" t="str">
            <v/>
          </cell>
          <cell r="W9724" t="str">
            <v/>
          </cell>
        </row>
        <row r="9725">
          <cell r="A9725" t="str">
            <v/>
          </cell>
          <cell r="W9725" t="str">
            <v/>
          </cell>
        </row>
        <row r="9726">
          <cell r="A9726" t="str">
            <v/>
          </cell>
          <cell r="W9726" t="str">
            <v/>
          </cell>
        </row>
        <row r="9727">
          <cell r="A9727" t="str">
            <v/>
          </cell>
          <cell r="W9727" t="str">
            <v/>
          </cell>
        </row>
        <row r="9728">
          <cell r="A9728" t="str">
            <v/>
          </cell>
          <cell r="W9728" t="str">
            <v/>
          </cell>
        </row>
        <row r="9729">
          <cell r="A9729" t="str">
            <v/>
          </cell>
          <cell r="W9729" t="str">
            <v/>
          </cell>
        </row>
        <row r="9730">
          <cell r="A9730" t="str">
            <v/>
          </cell>
          <cell r="W9730" t="str">
            <v/>
          </cell>
        </row>
        <row r="9731">
          <cell r="A9731" t="str">
            <v/>
          </cell>
          <cell r="W9731" t="str">
            <v/>
          </cell>
        </row>
        <row r="9732">
          <cell r="A9732" t="str">
            <v/>
          </cell>
          <cell r="W9732" t="str">
            <v/>
          </cell>
        </row>
        <row r="9733">
          <cell r="A9733" t="str">
            <v/>
          </cell>
          <cell r="W9733" t="str">
            <v/>
          </cell>
        </row>
        <row r="9734">
          <cell r="A9734" t="str">
            <v/>
          </cell>
          <cell r="W9734" t="str">
            <v/>
          </cell>
        </row>
        <row r="9735">
          <cell r="A9735" t="str">
            <v/>
          </cell>
          <cell r="W9735" t="str">
            <v/>
          </cell>
        </row>
        <row r="9736">
          <cell r="A9736" t="str">
            <v/>
          </cell>
          <cell r="W9736" t="str">
            <v/>
          </cell>
        </row>
        <row r="9737">
          <cell r="A9737" t="str">
            <v/>
          </cell>
          <cell r="W9737" t="str">
            <v/>
          </cell>
        </row>
        <row r="9738">
          <cell r="A9738" t="str">
            <v/>
          </cell>
          <cell r="W9738" t="str">
            <v/>
          </cell>
        </row>
        <row r="9739">
          <cell r="A9739" t="str">
            <v/>
          </cell>
          <cell r="W9739" t="str">
            <v/>
          </cell>
        </row>
        <row r="9740">
          <cell r="A9740" t="str">
            <v/>
          </cell>
          <cell r="W9740" t="str">
            <v/>
          </cell>
        </row>
        <row r="9741">
          <cell r="A9741" t="str">
            <v/>
          </cell>
          <cell r="W9741" t="str">
            <v/>
          </cell>
        </row>
        <row r="9742">
          <cell r="A9742" t="str">
            <v/>
          </cell>
          <cell r="W9742" t="str">
            <v/>
          </cell>
        </row>
        <row r="9743">
          <cell r="A9743" t="str">
            <v/>
          </cell>
          <cell r="W9743" t="str">
            <v/>
          </cell>
        </row>
        <row r="9744">
          <cell r="A9744" t="str">
            <v/>
          </cell>
          <cell r="W9744" t="str">
            <v/>
          </cell>
        </row>
        <row r="9745">
          <cell r="A9745" t="str">
            <v/>
          </cell>
          <cell r="W9745" t="str">
            <v/>
          </cell>
        </row>
        <row r="9746">
          <cell r="A9746" t="str">
            <v/>
          </cell>
          <cell r="W9746" t="str">
            <v/>
          </cell>
        </row>
        <row r="9747">
          <cell r="A9747" t="str">
            <v/>
          </cell>
          <cell r="W9747" t="str">
            <v/>
          </cell>
        </row>
        <row r="9748">
          <cell r="A9748" t="str">
            <v/>
          </cell>
          <cell r="W9748" t="str">
            <v/>
          </cell>
        </row>
        <row r="9749">
          <cell r="A9749" t="str">
            <v/>
          </cell>
          <cell r="W9749" t="str">
            <v/>
          </cell>
        </row>
        <row r="9750">
          <cell r="A9750" t="str">
            <v/>
          </cell>
          <cell r="W9750" t="str">
            <v/>
          </cell>
        </row>
        <row r="9751">
          <cell r="A9751" t="str">
            <v/>
          </cell>
          <cell r="W9751" t="str">
            <v/>
          </cell>
        </row>
        <row r="9752">
          <cell r="A9752" t="str">
            <v/>
          </cell>
          <cell r="W9752" t="str">
            <v/>
          </cell>
        </row>
        <row r="9753">
          <cell r="A9753" t="str">
            <v/>
          </cell>
          <cell r="W9753" t="str">
            <v/>
          </cell>
        </row>
        <row r="9754">
          <cell r="A9754" t="str">
            <v/>
          </cell>
          <cell r="W9754" t="str">
            <v/>
          </cell>
        </row>
        <row r="9755">
          <cell r="A9755" t="str">
            <v/>
          </cell>
          <cell r="W9755" t="str">
            <v/>
          </cell>
        </row>
        <row r="9756">
          <cell r="A9756" t="str">
            <v/>
          </cell>
          <cell r="W9756" t="str">
            <v/>
          </cell>
        </row>
        <row r="9757">
          <cell r="A9757" t="str">
            <v/>
          </cell>
          <cell r="W9757" t="str">
            <v/>
          </cell>
        </row>
        <row r="9758">
          <cell r="A9758" t="str">
            <v/>
          </cell>
          <cell r="W9758" t="str">
            <v/>
          </cell>
        </row>
        <row r="9759">
          <cell r="A9759" t="str">
            <v/>
          </cell>
          <cell r="W9759" t="str">
            <v/>
          </cell>
        </row>
        <row r="9760">
          <cell r="A9760" t="str">
            <v/>
          </cell>
          <cell r="W9760" t="str">
            <v/>
          </cell>
        </row>
        <row r="9761">
          <cell r="A9761" t="str">
            <v/>
          </cell>
          <cell r="W9761" t="str">
            <v/>
          </cell>
        </row>
        <row r="9762">
          <cell r="A9762" t="str">
            <v/>
          </cell>
          <cell r="W9762" t="str">
            <v/>
          </cell>
        </row>
        <row r="9763">
          <cell r="A9763" t="str">
            <v/>
          </cell>
          <cell r="W9763" t="str">
            <v/>
          </cell>
        </row>
        <row r="9764">
          <cell r="A9764" t="str">
            <v/>
          </cell>
          <cell r="W9764" t="str">
            <v/>
          </cell>
        </row>
        <row r="9765">
          <cell r="A9765" t="str">
            <v/>
          </cell>
          <cell r="W9765" t="str">
            <v/>
          </cell>
        </row>
        <row r="9766">
          <cell r="A9766" t="str">
            <v/>
          </cell>
          <cell r="W9766" t="str">
            <v/>
          </cell>
        </row>
        <row r="9767">
          <cell r="A9767" t="str">
            <v/>
          </cell>
          <cell r="W9767" t="str">
            <v/>
          </cell>
        </row>
        <row r="9768">
          <cell r="A9768" t="str">
            <v/>
          </cell>
          <cell r="W9768" t="str">
            <v/>
          </cell>
        </row>
        <row r="9769">
          <cell r="A9769" t="str">
            <v/>
          </cell>
          <cell r="W9769" t="str">
            <v/>
          </cell>
        </row>
        <row r="9770">
          <cell r="A9770" t="str">
            <v/>
          </cell>
          <cell r="W9770" t="str">
            <v/>
          </cell>
        </row>
        <row r="9771">
          <cell r="A9771" t="str">
            <v/>
          </cell>
          <cell r="W9771" t="str">
            <v/>
          </cell>
        </row>
        <row r="9772">
          <cell r="A9772" t="str">
            <v/>
          </cell>
          <cell r="W9772" t="str">
            <v/>
          </cell>
        </row>
        <row r="9773">
          <cell r="A9773" t="str">
            <v/>
          </cell>
          <cell r="W9773" t="str">
            <v/>
          </cell>
        </row>
        <row r="9774">
          <cell r="A9774" t="str">
            <v/>
          </cell>
          <cell r="W9774" t="str">
            <v/>
          </cell>
        </row>
        <row r="9775">
          <cell r="A9775" t="str">
            <v/>
          </cell>
          <cell r="W9775" t="str">
            <v/>
          </cell>
        </row>
        <row r="9776">
          <cell r="A9776" t="str">
            <v/>
          </cell>
          <cell r="W9776" t="str">
            <v/>
          </cell>
        </row>
        <row r="9777">
          <cell r="A9777" t="str">
            <v/>
          </cell>
          <cell r="W9777" t="str">
            <v/>
          </cell>
        </row>
        <row r="9778">
          <cell r="A9778" t="str">
            <v/>
          </cell>
          <cell r="W9778" t="str">
            <v/>
          </cell>
        </row>
        <row r="9779">
          <cell r="A9779" t="str">
            <v/>
          </cell>
          <cell r="W9779" t="str">
            <v/>
          </cell>
        </row>
        <row r="9780">
          <cell r="A9780" t="str">
            <v/>
          </cell>
          <cell r="W9780" t="str">
            <v/>
          </cell>
        </row>
        <row r="9781">
          <cell r="A9781" t="str">
            <v/>
          </cell>
          <cell r="W9781" t="str">
            <v/>
          </cell>
        </row>
        <row r="9782">
          <cell r="A9782" t="str">
            <v/>
          </cell>
          <cell r="W9782" t="str">
            <v/>
          </cell>
        </row>
        <row r="9783">
          <cell r="A9783" t="str">
            <v/>
          </cell>
          <cell r="W9783" t="str">
            <v/>
          </cell>
        </row>
        <row r="9784">
          <cell r="A9784" t="str">
            <v/>
          </cell>
          <cell r="W9784" t="str">
            <v/>
          </cell>
        </row>
        <row r="9785">
          <cell r="A9785" t="str">
            <v/>
          </cell>
          <cell r="W9785" t="str">
            <v/>
          </cell>
        </row>
        <row r="9786">
          <cell r="A9786" t="str">
            <v/>
          </cell>
          <cell r="W9786" t="str">
            <v/>
          </cell>
        </row>
        <row r="9787">
          <cell r="A9787" t="str">
            <v/>
          </cell>
          <cell r="W9787" t="str">
            <v/>
          </cell>
        </row>
        <row r="9788">
          <cell r="A9788" t="str">
            <v/>
          </cell>
          <cell r="W9788" t="str">
            <v/>
          </cell>
        </row>
        <row r="9789">
          <cell r="A9789" t="str">
            <v/>
          </cell>
          <cell r="W9789" t="str">
            <v/>
          </cell>
        </row>
        <row r="9790">
          <cell r="A9790" t="str">
            <v/>
          </cell>
          <cell r="W9790" t="str">
            <v/>
          </cell>
        </row>
        <row r="9791">
          <cell r="A9791" t="str">
            <v/>
          </cell>
          <cell r="W9791" t="str">
            <v/>
          </cell>
        </row>
        <row r="9792">
          <cell r="A9792" t="str">
            <v/>
          </cell>
          <cell r="W9792" t="str">
            <v/>
          </cell>
        </row>
        <row r="9793">
          <cell r="A9793" t="str">
            <v/>
          </cell>
          <cell r="W9793" t="str">
            <v/>
          </cell>
        </row>
        <row r="9794">
          <cell r="A9794" t="str">
            <v/>
          </cell>
          <cell r="W9794" t="str">
            <v/>
          </cell>
        </row>
        <row r="9795">
          <cell r="A9795" t="str">
            <v/>
          </cell>
          <cell r="W9795" t="str">
            <v/>
          </cell>
        </row>
        <row r="9796">
          <cell r="A9796" t="str">
            <v/>
          </cell>
          <cell r="W9796" t="str">
            <v/>
          </cell>
        </row>
        <row r="9797">
          <cell r="A9797" t="str">
            <v/>
          </cell>
          <cell r="W9797" t="str">
            <v/>
          </cell>
        </row>
        <row r="9798">
          <cell r="A9798" t="str">
            <v/>
          </cell>
          <cell r="W9798" t="str">
            <v/>
          </cell>
        </row>
        <row r="9799">
          <cell r="A9799" t="str">
            <v/>
          </cell>
          <cell r="W9799" t="str">
            <v/>
          </cell>
        </row>
        <row r="9800">
          <cell r="A9800" t="str">
            <v/>
          </cell>
          <cell r="W9800" t="str">
            <v/>
          </cell>
        </row>
        <row r="9801">
          <cell r="A9801" t="str">
            <v/>
          </cell>
          <cell r="W9801" t="str">
            <v/>
          </cell>
        </row>
        <row r="9802">
          <cell r="A9802" t="str">
            <v/>
          </cell>
          <cell r="W9802" t="str">
            <v/>
          </cell>
        </row>
        <row r="9803">
          <cell r="A9803" t="str">
            <v/>
          </cell>
          <cell r="W9803" t="str">
            <v/>
          </cell>
        </row>
        <row r="9804">
          <cell r="A9804" t="str">
            <v/>
          </cell>
          <cell r="W9804" t="str">
            <v/>
          </cell>
        </row>
        <row r="9805">
          <cell r="A9805" t="str">
            <v/>
          </cell>
          <cell r="W9805" t="str">
            <v/>
          </cell>
        </row>
        <row r="9806">
          <cell r="A9806" t="str">
            <v/>
          </cell>
          <cell r="W9806" t="str">
            <v/>
          </cell>
        </row>
        <row r="9807">
          <cell r="A9807" t="str">
            <v/>
          </cell>
          <cell r="W9807" t="str">
            <v/>
          </cell>
        </row>
        <row r="9808">
          <cell r="A9808" t="str">
            <v/>
          </cell>
          <cell r="W9808" t="str">
            <v/>
          </cell>
        </row>
        <row r="9809">
          <cell r="A9809" t="str">
            <v/>
          </cell>
          <cell r="W9809" t="str">
            <v/>
          </cell>
        </row>
        <row r="9810">
          <cell r="A9810" t="str">
            <v/>
          </cell>
          <cell r="W9810" t="str">
            <v/>
          </cell>
        </row>
        <row r="9811">
          <cell r="A9811" t="str">
            <v/>
          </cell>
          <cell r="W9811" t="str">
            <v/>
          </cell>
        </row>
        <row r="9812">
          <cell r="A9812" t="str">
            <v/>
          </cell>
          <cell r="W9812" t="str">
            <v/>
          </cell>
        </row>
        <row r="9813">
          <cell r="A9813" t="str">
            <v/>
          </cell>
          <cell r="W9813" t="str">
            <v/>
          </cell>
        </row>
        <row r="9814">
          <cell r="A9814" t="str">
            <v/>
          </cell>
          <cell r="W9814" t="str">
            <v/>
          </cell>
        </row>
        <row r="9815">
          <cell r="A9815" t="str">
            <v/>
          </cell>
          <cell r="W9815" t="str">
            <v/>
          </cell>
        </row>
        <row r="9816">
          <cell r="A9816" t="str">
            <v/>
          </cell>
          <cell r="W9816" t="str">
            <v/>
          </cell>
        </row>
        <row r="9817">
          <cell r="A9817" t="str">
            <v/>
          </cell>
          <cell r="W9817" t="str">
            <v/>
          </cell>
        </row>
        <row r="9818">
          <cell r="A9818" t="str">
            <v/>
          </cell>
          <cell r="W9818" t="str">
            <v/>
          </cell>
        </row>
        <row r="9819">
          <cell r="A9819" t="str">
            <v/>
          </cell>
          <cell r="W9819" t="str">
            <v/>
          </cell>
        </row>
        <row r="9820">
          <cell r="A9820" t="str">
            <v/>
          </cell>
          <cell r="W9820" t="str">
            <v/>
          </cell>
        </row>
        <row r="9821">
          <cell r="A9821" t="str">
            <v/>
          </cell>
          <cell r="W9821" t="str">
            <v/>
          </cell>
        </row>
        <row r="9822">
          <cell r="A9822" t="str">
            <v/>
          </cell>
          <cell r="W9822" t="str">
            <v/>
          </cell>
        </row>
        <row r="9823">
          <cell r="A9823" t="str">
            <v/>
          </cell>
          <cell r="W9823" t="str">
            <v/>
          </cell>
        </row>
        <row r="9824">
          <cell r="A9824" t="str">
            <v/>
          </cell>
          <cell r="W9824" t="str">
            <v/>
          </cell>
        </row>
        <row r="9825">
          <cell r="A9825" t="str">
            <v/>
          </cell>
          <cell r="W9825" t="str">
            <v/>
          </cell>
        </row>
        <row r="9826">
          <cell r="A9826" t="str">
            <v/>
          </cell>
          <cell r="W9826" t="str">
            <v/>
          </cell>
        </row>
        <row r="9827">
          <cell r="A9827" t="str">
            <v/>
          </cell>
          <cell r="W9827" t="str">
            <v/>
          </cell>
        </row>
        <row r="9828">
          <cell r="A9828" t="str">
            <v/>
          </cell>
          <cell r="W9828" t="str">
            <v/>
          </cell>
        </row>
        <row r="9829">
          <cell r="A9829" t="str">
            <v/>
          </cell>
          <cell r="W9829" t="str">
            <v/>
          </cell>
        </row>
        <row r="9830">
          <cell r="A9830" t="str">
            <v/>
          </cell>
          <cell r="W9830" t="str">
            <v/>
          </cell>
        </row>
        <row r="9831">
          <cell r="A9831" t="str">
            <v/>
          </cell>
          <cell r="W9831" t="str">
            <v/>
          </cell>
        </row>
        <row r="9832">
          <cell r="A9832" t="str">
            <v/>
          </cell>
          <cell r="W9832" t="str">
            <v/>
          </cell>
        </row>
        <row r="9833">
          <cell r="A9833" t="str">
            <v/>
          </cell>
          <cell r="W9833" t="str">
            <v/>
          </cell>
        </row>
        <row r="9834">
          <cell r="A9834" t="str">
            <v/>
          </cell>
          <cell r="W9834" t="str">
            <v/>
          </cell>
        </row>
        <row r="9835">
          <cell r="A9835" t="str">
            <v/>
          </cell>
          <cell r="W9835" t="str">
            <v/>
          </cell>
        </row>
        <row r="9836">
          <cell r="A9836" t="str">
            <v/>
          </cell>
          <cell r="W9836" t="str">
            <v/>
          </cell>
        </row>
        <row r="9837">
          <cell r="A9837" t="str">
            <v/>
          </cell>
          <cell r="W9837" t="str">
            <v/>
          </cell>
        </row>
        <row r="9838">
          <cell r="A9838" t="str">
            <v/>
          </cell>
          <cell r="W9838" t="str">
            <v/>
          </cell>
        </row>
        <row r="9839">
          <cell r="A9839" t="str">
            <v/>
          </cell>
          <cell r="W9839" t="str">
            <v/>
          </cell>
        </row>
        <row r="9840">
          <cell r="A9840" t="str">
            <v/>
          </cell>
          <cell r="W9840" t="str">
            <v/>
          </cell>
        </row>
        <row r="9841">
          <cell r="A9841" t="str">
            <v/>
          </cell>
          <cell r="W9841" t="str">
            <v/>
          </cell>
        </row>
        <row r="9842">
          <cell r="A9842" t="str">
            <v/>
          </cell>
          <cell r="W9842" t="str">
            <v/>
          </cell>
        </row>
        <row r="9843">
          <cell r="A9843" t="str">
            <v/>
          </cell>
          <cell r="W9843" t="str">
            <v/>
          </cell>
        </row>
        <row r="9844">
          <cell r="A9844" t="str">
            <v/>
          </cell>
          <cell r="W9844" t="str">
            <v/>
          </cell>
        </row>
        <row r="9845">
          <cell r="A9845" t="str">
            <v/>
          </cell>
          <cell r="W9845" t="str">
            <v/>
          </cell>
        </row>
        <row r="9846">
          <cell r="A9846" t="str">
            <v/>
          </cell>
          <cell r="W9846" t="str">
            <v/>
          </cell>
        </row>
        <row r="9847">
          <cell r="A9847" t="str">
            <v/>
          </cell>
          <cell r="W9847" t="str">
            <v/>
          </cell>
        </row>
        <row r="9848">
          <cell r="A9848" t="str">
            <v/>
          </cell>
          <cell r="W9848" t="str">
            <v/>
          </cell>
        </row>
        <row r="9849">
          <cell r="A9849" t="str">
            <v/>
          </cell>
          <cell r="W9849" t="str">
            <v/>
          </cell>
        </row>
        <row r="9850">
          <cell r="A9850" t="str">
            <v/>
          </cell>
          <cell r="W9850" t="str">
            <v/>
          </cell>
        </row>
        <row r="9851">
          <cell r="A9851" t="str">
            <v/>
          </cell>
          <cell r="W9851" t="str">
            <v/>
          </cell>
        </row>
        <row r="9852">
          <cell r="A9852" t="str">
            <v/>
          </cell>
          <cell r="W9852" t="str">
            <v/>
          </cell>
        </row>
        <row r="9853">
          <cell r="A9853" t="str">
            <v/>
          </cell>
          <cell r="W9853" t="str">
            <v/>
          </cell>
        </row>
        <row r="9854">
          <cell r="A9854" t="str">
            <v/>
          </cell>
          <cell r="W9854" t="str">
            <v/>
          </cell>
        </row>
        <row r="9855">
          <cell r="A9855" t="str">
            <v/>
          </cell>
          <cell r="W9855" t="str">
            <v/>
          </cell>
        </row>
        <row r="9856">
          <cell r="A9856" t="str">
            <v/>
          </cell>
          <cell r="W9856" t="str">
            <v/>
          </cell>
        </row>
        <row r="9857">
          <cell r="A9857" t="str">
            <v/>
          </cell>
          <cell r="W9857" t="str">
            <v/>
          </cell>
        </row>
        <row r="9858">
          <cell r="A9858" t="str">
            <v/>
          </cell>
          <cell r="W9858" t="str">
            <v/>
          </cell>
        </row>
        <row r="9859">
          <cell r="A9859" t="str">
            <v/>
          </cell>
          <cell r="W9859" t="str">
            <v/>
          </cell>
        </row>
        <row r="9860">
          <cell r="A9860" t="str">
            <v/>
          </cell>
          <cell r="W9860" t="str">
            <v/>
          </cell>
        </row>
        <row r="9861">
          <cell r="A9861" t="str">
            <v/>
          </cell>
          <cell r="W9861" t="str">
            <v/>
          </cell>
        </row>
        <row r="9862">
          <cell r="A9862" t="str">
            <v/>
          </cell>
          <cell r="W9862" t="str">
            <v/>
          </cell>
        </row>
        <row r="9863">
          <cell r="A9863" t="str">
            <v/>
          </cell>
          <cell r="W9863" t="str">
            <v/>
          </cell>
        </row>
        <row r="9864">
          <cell r="A9864" t="str">
            <v/>
          </cell>
          <cell r="W9864" t="str">
            <v/>
          </cell>
        </row>
        <row r="9865">
          <cell r="A9865" t="str">
            <v/>
          </cell>
          <cell r="W9865" t="str">
            <v/>
          </cell>
        </row>
        <row r="9866">
          <cell r="A9866" t="str">
            <v/>
          </cell>
          <cell r="W9866" t="str">
            <v/>
          </cell>
        </row>
        <row r="9867">
          <cell r="A9867" t="str">
            <v/>
          </cell>
          <cell r="W9867" t="str">
            <v/>
          </cell>
        </row>
        <row r="9868">
          <cell r="A9868" t="str">
            <v/>
          </cell>
          <cell r="W9868" t="str">
            <v/>
          </cell>
        </row>
        <row r="9869">
          <cell r="A9869" t="str">
            <v/>
          </cell>
          <cell r="W9869" t="str">
            <v/>
          </cell>
        </row>
        <row r="9870">
          <cell r="A9870" t="str">
            <v/>
          </cell>
          <cell r="W9870" t="str">
            <v/>
          </cell>
        </row>
        <row r="9871">
          <cell r="A9871" t="str">
            <v/>
          </cell>
          <cell r="W9871" t="str">
            <v/>
          </cell>
        </row>
        <row r="9872">
          <cell r="A9872" t="str">
            <v/>
          </cell>
          <cell r="W9872" t="str">
            <v/>
          </cell>
        </row>
        <row r="9873">
          <cell r="A9873" t="str">
            <v/>
          </cell>
          <cell r="W9873" t="str">
            <v/>
          </cell>
        </row>
        <row r="9874">
          <cell r="A9874" t="str">
            <v/>
          </cell>
          <cell r="W9874" t="str">
            <v/>
          </cell>
        </row>
        <row r="9875">
          <cell r="A9875" t="str">
            <v/>
          </cell>
          <cell r="W9875" t="str">
            <v/>
          </cell>
        </row>
        <row r="9876">
          <cell r="A9876" t="str">
            <v/>
          </cell>
          <cell r="W9876" t="str">
            <v/>
          </cell>
        </row>
        <row r="9877">
          <cell r="A9877" t="str">
            <v/>
          </cell>
          <cell r="W9877" t="str">
            <v/>
          </cell>
        </row>
        <row r="9878">
          <cell r="A9878" t="str">
            <v/>
          </cell>
          <cell r="W9878" t="str">
            <v/>
          </cell>
        </row>
        <row r="9879">
          <cell r="A9879" t="str">
            <v/>
          </cell>
          <cell r="W9879" t="str">
            <v/>
          </cell>
        </row>
        <row r="9880">
          <cell r="A9880" t="str">
            <v/>
          </cell>
          <cell r="W9880" t="str">
            <v/>
          </cell>
        </row>
        <row r="9881">
          <cell r="A9881" t="str">
            <v/>
          </cell>
          <cell r="W9881" t="str">
            <v/>
          </cell>
        </row>
        <row r="9882">
          <cell r="A9882" t="str">
            <v/>
          </cell>
          <cell r="W9882" t="str">
            <v/>
          </cell>
        </row>
        <row r="9883">
          <cell r="A9883" t="str">
            <v/>
          </cell>
          <cell r="W9883" t="str">
            <v/>
          </cell>
        </row>
        <row r="9884">
          <cell r="A9884" t="str">
            <v/>
          </cell>
          <cell r="W9884" t="str">
            <v/>
          </cell>
        </row>
        <row r="9885">
          <cell r="A9885" t="str">
            <v/>
          </cell>
          <cell r="W9885" t="str">
            <v/>
          </cell>
        </row>
        <row r="9886">
          <cell r="A9886" t="str">
            <v/>
          </cell>
          <cell r="W9886" t="str">
            <v/>
          </cell>
        </row>
        <row r="9887">
          <cell r="A9887" t="str">
            <v/>
          </cell>
          <cell r="W9887" t="str">
            <v/>
          </cell>
        </row>
        <row r="9888">
          <cell r="A9888" t="str">
            <v/>
          </cell>
          <cell r="W9888" t="str">
            <v/>
          </cell>
        </row>
        <row r="9889">
          <cell r="A9889" t="str">
            <v/>
          </cell>
          <cell r="W9889" t="str">
            <v/>
          </cell>
        </row>
        <row r="9890">
          <cell r="A9890" t="str">
            <v/>
          </cell>
          <cell r="W9890" t="str">
            <v/>
          </cell>
        </row>
        <row r="9891">
          <cell r="A9891" t="str">
            <v/>
          </cell>
          <cell r="W9891" t="str">
            <v/>
          </cell>
        </row>
        <row r="9892">
          <cell r="A9892" t="str">
            <v/>
          </cell>
          <cell r="W9892" t="str">
            <v/>
          </cell>
        </row>
        <row r="9893">
          <cell r="A9893" t="str">
            <v/>
          </cell>
          <cell r="W9893" t="str">
            <v/>
          </cell>
        </row>
        <row r="9894">
          <cell r="A9894" t="str">
            <v/>
          </cell>
          <cell r="W9894" t="str">
            <v/>
          </cell>
        </row>
        <row r="9895">
          <cell r="A9895" t="str">
            <v/>
          </cell>
          <cell r="W9895" t="str">
            <v/>
          </cell>
        </row>
        <row r="9896">
          <cell r="A9896" t="str">
            <v/>
          </cell>
          <cell r="W9896" t="str">
            <v/>
          </cell>
        </row>
        <row r="9897">
          <cell r="A9897" t="str">
            <v/>
          </cell>
          <cell r="W9897" t="str">
            <v/>
          </cell>
        </row>
        <row r="9898">
          <cell r="A9898" t="str">
            <v/>
          </cell>
          <cell r="W9898" t="str">
            <v/>
          </cell>
        </row>
        <row r="9899">
          <cell r="A9899" t="str">
            <v/>
          </cell>
          <cell r="W9899" t="str">
            <v/>
          </cell>
        </row>
        <row r="9900">
          <cell r="A9900" t="str">
            <v/>
          </cell>
          <cell r="W9900" t="str">
            <v/>
          </cell>
        </row>
        <row r="9901">
          <cell r="A9901" t="str">
            <v/>
          </cell>
          <cell r="W9901" t="str">
            <v/>
          </cell>
        </row>
        <row r="9902">
          <cell r="A9902" t="str">
            <v/>
          </cell>
          <cell r="W9902" t="str">
            <v/>
          </cell>
        </row>
        <row r="9903">
          <cell r="A9903" t="str">
            <v/>
          </cell>
          <cell r="W9903" t="str">
            <v/>
          </cell>
        </row>
        <row r="9904">
          <cell r="A9904" t="str">
            <v/>
          </cell>
          <cell r="W9904" t="str">
            <v/>
          </cell>
        </row>
        <row r="9905">
          <cell r="A9905" t="str">
            <v/>
          </cell>
          <cell r="W9905" t="str">
            <v/>
          </cell>
        </row>
        <row r="9906">
          <cell r="A9906" t="str">
            <v/>
          </cell>
          <cell r="W9906" t="str">
            <v/>
          </cell>
        </row>
        <row r="9907">
          <cell r="A9907" t="str">
            <v/>
          </cell>
          <cell r="W9907" t="str">
            <v/>
          </cell>
        </row>
        <row r="9908">
          <cell r="A9908" t="str">
            <v/>
          </cell>
          <cell r="W9908" t="str">
            <v/>
          </cell>
        </row>
        <row r="9909">
          <cell r="A9909" t="str">
            <v/>
          </cell>
          <cell r="W9909" t="str">
            <v/>
          </cell>
        </row>
        <row r="9910">
          <cell r="A9910" t="str">
            <v/>
          </cell>
          <cell r="W9910" t="str">
            <v/>
          </cell>
        </row>
        <row r="9911">
          <cell r="A9911" t="str">
            <v/>
          </cell>
          <cell r="W9911" t="str">
            <v/>
          </cell>
        </row>
        <row r="9912">
          <cell r="A9912" t="str">
            <v/>
          </cell>
          <cell r="W9912" t="str">
            <v/>
          </cell>
        </row>
        <row r="9913">
          <cell r="A9913" t="str">
            <v/>
          </cell>
          <cell r="W9913" t="str">
            <v/>
          </cell>
        </row>
        <row r="9914">
          <cell r="A9914" t="str">
            <v/>
          </cell>
          <cell r="W9914" t="str">
            <v/>
          </cell>
        </row>
        <row r="9915">
          <cell r="A9915" t="str">
            <v/>
          </cell>
          <cell r="W9915" t="str">
            <v/>
          </cell>
        </row>
        <row r="9916">
          <cell r="A9916" t="str">
            <v/>
          </cell>
          <cell r="W9916" t="str">
            <v/>
          </cell>
        </row>
        <row r="9917">
          <cell r="A9917" t="str">
            <v/>
          </cell>
          <cell r="W9917" t="str">
            <v/>
          </cell>
        </row>
        <row r="9918">
          <cell r="A9918" t="str">
            <v/>
          </cell>
          <cell r="W9918" t="str">
            <v/>
          </cell>
        </row>
        <row r="9919">
          <cell r="A9919" t="str">
            <v/>
          </cell>
          <cell r="W9919" t="str">
            <v/>
          </cell>
        </row>
        <row r="9920">
          <cell r="A9920" t="str">
            <v/>
          </cell>
          <cell r="W9920" t="str">
            <v/>
          </cell>
        </row>
        <row r="9921">
          <cell r="A9921" t="str">
            <v/>
          </cell>
          <cell r="W9921" t="str">
            <v/>
          </cell>
        </row>
        <row r="9922">
          <cell r="A9922" t="str">
            <v/>
          </cell>
          <cell r="W9922" t="str">
            <v/>
          </cell>
        </row>
        <row r="9923">
          <cell r="A9923" t="str">
            <v/>
          </cell>
          <cell r="W9923" t="str">
            <v/>
          </cell>
        </row>
        <row r="9924">
          <cell r="A9924" t="str">
            <v/>
          </cell>
          <cell r="W9924" t="str">
            <v/>
          </cell>
        </row>
        <row r="9925">
          <cell r="A9925" t="str">
            <v/>
          </cell>
          <cell r="W9925" t="str">
            <v/>
          </cell>
        </row>
        <row r="9926">
          <cell r="A9926" t="str">
            <v/>
          </cell>
          <cell r="W9926" t="str">
            <v/>
          </cell>
        </row>
        <row r="9927">
          <cell r="A9927" t="str">
            <v/>
          </cell>
          <cell r="W9927" t="str">
            <v/>
          </cell>
        </row>
        <row r="9928">
          <cell r="A9928" t="str">
            <v/>
          </cell>
          <cell r="W9928" t="str">
            <v/>
          </cell>
        </row>
        <row r="9929">
          <cell r="A9929" t="str">
            <v/>
          </cell>
          <cell r="W9929" t="str">
            <v/>
          </cell>
        </row>
        <row r="9930">
          <cell r="A9930" t="str">
            <v/>
          </cell>
          <cell r="W9930" t="str">
            <v/>
          </cell>
        </row>
        <row r="9931">
          <cell r="A9931" t="str">
            <v/>
          </cell>
          <cell r="W9931" t="str">
            <v/>
          </cell>
        </row>
        <row r="9932">
          <cell r="A9932" t="str">
            <v/>
          </cell>
          <cell r="W9932" t="str">
            <v/>
          </cell>
        </row>
        <row r="9933">
          <cell r="A9933" t="str">
            <v/>
          </cell>
          <cell r="W9933" t="str">
            <v/>
          </cell>
        </row>
        <row r="9934">
          <cell r="A9934" t="str">
            <v/>
          </cell>
          <cell r="W9934" t="str">
            <v/>
          </cell>
        </row>
        <row r="9935">
          <cell r="A9935" t="str">
            <v/>
          </cell>
          <cell r="W9935" t="str">
            <v/>
          </cell>
        </row>
        <row r="9936">
          <cell r="A9936" t="str">
            <v/>
          </cell>
          <cell r="W9936" t="str">
            <v/>
          </cell>
        </row>
        <row r="9937">
          <cell r="A9937" t="str">
            <v/>
          </cell>
          <cell r="W9937" t="str">
            <v/>
          </cell>
        </row>
        <row r="9938">
          <cell r="A9938" t="str">
            <v/>
          </cell>
          <cell r="W9938" t="str">
            <v/>
          </cell>
        </row>
        <row r="9939">
          <cell r="A9939" t="str">
            <v/>
          </cell>
          <cell r="W9939" t="str">
            <v/>
          </cell>
        </row>
        <row r="9940">
          <cell r="A9940" t="str">
            <v/>
          </cell>
          <cell r="W9940" t="str">
            <v/>
          </cell>
        </row>
        <row r="9941">
          <cell r="A9941" t="str">
            <v/>
          </cell>
          <cell r="W9941" t="str">
            <v/>
          </cell>
        </row>
        <row r="9942">
          <cell r="A9942" t="str">
            <v/>
          </cell>
          <cell r="W9942" t="str">
            <v/>
          </cell>
        </row>
        <row r="9943">
          <cell r="A9943" t="str">
            <v/>
          </cell>
          <cell r="W9943" t="str">
            <v/>
          </cell>
        </row>
        <row r="9944">
          <cell r="A9944" t="str">
            <v/>
          </cell>
          <cell r="W9944" t="str">
            <v/>
          </cell>
        </row>
        <row r="9945">
          <cell r="A9945" t="str">
            <v/>
          </cell>
          <cell r="W9945" t="str">
            <v/>
          </cell>
        </row>
        <row r="9946">
          <cell r="A9946" t="str">
            <v/>
          </cell>
          <cell r="W9946" t="str">
            <v/>
          </cell>
        </row>
        <row r="9947">
          <cell r="A9947" t="str">
            <v/>
          </cell>
          <cell r="W9947" t="str">
            <v/>
          </cell>
        </row>
        <row r="9948">
          <cell r="A9948" t="str">
            <v/>
          </cell>
          <cell r="W9948" t="str">
            <v/>
          </cell>
        </row>
        <row r="9949">
          <cell r="A9949" t="str">
            <v/>
          </cell>
          <cell r="W9949" t="str">
            <v/>
          </cell>
        </row>
        <row r="9950">
          <cell r="A9950" t="str">
            <v/>
          </cell>
          <cell r="W9950" t="str">
            <v/>
          </cell>
        </row>
        <row r="9951">
          <cell r="A9951" t="str">
            <v/>
          </cell>
          <cell r="W9951" t="str">
            <v/>
          </cell>
        </row>
        <row r="9952">
          <cell r="A9952" t="str">
            <v/>
          </cell>
          <cell r="W9952" t="str">
            <v/>
          </cell>
        </row>
        <row r="9953">
          <cell r="A9953" t="str">
            <v/>
          </cell>
          <cell r="W9953" t="str">
            <v/>
          </cell>
        </row>
        <row r="9954">
          <cell r="A9954" t="str">
            <v/>
          </cell>
          <cell r="W9954" t="str">
            <v/>
          </cell>
        </row>
        <row r="9955">
          <cell r="A9955" t="str">
            <v/>
          </cell>
          <cell r="W9955" t="str">
            <v/>
          </cell>
        </row>
        <row r="9956">
          <cell r="A9956" t="str">
            <v/>
          </cell>
          <cell r="W9956" t="str">
            <v/>
          </cell>
        </row>
        <row r="9957">
          <cell r="A9957" t="str">
            <v/>
          </cell>
          <cell r="W9957" t="str">
            <v/>
          </cell>
        </row>
        <row r="9958">
          <cell r="A9958" t="str">
            <v/>
          </cell>
          <cell r="W9958" t="str">
            <v/>
          </cell>
        </row>
        <row r="9959">
          <cell r="A9959" t="str">
            <v/>
          </cell>
          <cell r="W9959" t="str">
            <v/>
          </cell>
        </row>
        <row r="9960">
          <cell r="A9960" t="str">
            <v/>
          </cell>
          <cell r="W9960" t="str">
            <v/>
          </cell>
        </row>
        <row r="9961">
          <cell r="A9961" t="str">
            <v/>
          </cell>
          <cell r="W9961" t="str">
            <v/>
          </cell>
        </row>
        <row r="9962">
          <cell r="A9962" t="str">
            <v/>
          </cell>
          <cell r="W9962" t="str">
            <v/>
          </cell>
        </row>
        <row r="9963">
          <cell r="A9963" t="str">
            <v/>
          </cell>
          <cell r="W9963" t="str">
            <v/>
          </cell>
        </row>
        <row r="9964">
          <cell r="A9964" t="str">
            <v/>
          </cell>
          <cell r="W9964" t="str">
            <v/>
          </cell>
        </row>
        <row r="9965">
          <cell r="A9965" t="str">
            <v/>
          </cell>
          <cell r="W9965" t="str">
            <v/>
          </cell>
        </row>
        <row r="9966">
          <cell r="A9966" t="str">
            <v/>
          </cell>
          <cell r="W9966" t="str">
            <v/>
          </cell>
        </row>
        <row r="9967">
          <cell r="A9967" t="str">
            <v/>
          </cell>
          <cell r="W9967" t="str">
            <v/>
          </cell>
        </row>
        <row r="9968">
          <cell r="A9968" t="str">
            <v/>
          </cell>
          <cell r="W9968" t="str">
            <v/>
          </cell>
        </row>
        <row r="9969">
          <cell r="A9969" t="str">
            <v/>
          </cell>
          <cell r="W9969" t="str">
            <v/>
          </cell>
        </row>
        <row r="9970">
          <cell r="A9970" t="str">
            <v/>
          </cell>
          <cell r="W9970" t="str">
            <v/>
          </cell>
        </row>
        <row r="9971">
          <cell r="A9971" t="str">
            <v/>
          </cell>
          <cell r="W9971" t="str">
            <v/>
          </cell>
        </row>
        <row r="9972">
          <cell r="A9972" t="str">
            <v/>
          </cell>
          <cell r="W9972" t="str">
            <v/>
          </cell>
        </row>
        <row r="9973">
          <cell r="A9973" t="str">
            <v/>
          </cell>
          <cell r="W9973" t="str">
            <v/>
          </cell>
        </row>
        <row r="9974">
          <cell r="A9974" t="str">
            <v/>
          </cell>
          <cell r="W9974" t="str">
            <v/>
          </cell>
        </row>
        <row r="9975">
          <cell r="A9975" t="str">
            <v/>
          </cell>
          <cell r="W9975" t="str">
            <v/>
          </cell>
        </row>
        <row r="9976">
          <cell r="A9976" t="str">
            <v/>
          </cell>
          <cell r="W9976" t="str">
            <v/>
          </cell>
        </row>
        <row r="9977">
          <cell r="A9977" t="str">
            <v/>
          </cell>
          <cell r="W9977" t="str">
            <v/>
          </cell>
        </row>
        <row r="9978">
          <cell r="A9978" t="str">
            <v/>
          </cell>
          <cell r="W9978" t="str">
            <v/>
          </cell>
        </row>
        <row r="9979">
          <cell r="A9979" t="str">
            <v/>
          </cell>
          <cell r="W9979" t="str">
            <v/>
          </cell>
        </row>
        <row r="9980">
          <cell r="A9980" t="str">
            <v/>
          </cell>
          <cell r="W9980" t="str">
            <v/>
          </cell>
        </row>
        <row r="9981">
          <cell r="A9981" t="str">
            <v/>
          </cell>
          <cell r="W9981" t="str">
            <v/>
          </cell>
        </row>
        <row r="9982">
          <cell r="A9982" t="str">
            <v/>
          </cell>
          <cell r="W9982" t="str">
            <v/>
          </cell>
        </row>
        <row r="9983">
          <cell r="A9983" t="str">
            <v/>
          </cell>
          <cell r="W9983" t="str">
            <v/>
          </cell>
        </row>
        <row r="9984">
          <cell r="A9984" t="str">
            <v/>
          </cell>
          <cell r="W9984" t="str">
            <v/>
          </cell>
        </row>
        <row r="9985">
          <cell r="A9985" t="str">
            <v/>
          </cell>
          <cell r="W9985" t="str">
            <v/>
          </cell>
        </row>
        <row r="9986">
          <cell r="A9986" t="str">
            <v/>
          </cell>
          <cell r="W9986" t="str">
            <v/>
          </cell>
        </row>
        <row r="9987">
          <cell r="A9987" t="str">
            <v/>
          </cell>
          <cell r="W9987" t="str">
            <v/>
          </cell>
        </row>
        <row r="9988">
          <cell r="A9988" t="str">
            <v/>
          </cell>
          <cell r="W9988" t="str">
            <v/>
          </cell>
        </row>
        <row r="9989">
          <cell r="A9989" t="str">
            <v/>
          </cell>
          <cell r="W9989" t="str">
            <v/>
          </cell>
        </row>
        <row r="9990">
          <cell r="A9990" t="str">
            <v/>
          </cell>
          <cell r="W9990" t="str">
            <v/>
          </cell>
        </row>
        <row r="9991">
          <cell r="A9991" t="str">
            <v/>
          </cell>
          <cell r="W9991" t="str">
            <v/>
          </cell>
        </row>
        <row r="9992">
          <cell r="A9992" t="str">
            <v/>
          </cell>
          <cell r="W9992" t="str">
            <v/>
          </cell>
        </row>
        <row r="9993">
          <cell r="A9993" t="str">
            <v/>
          </cell>
          <cell r="W9993" t="str">
            <v/>
          </cell>
        </row>
        <row r="9994">
          <cell r="A9994" t="str">
            <v/>
          </cell>
          <cell r="W9994" t="str">
            <v/>
          </cell>
        </row>
        <row r="9995">
          <cell r="A9995" t="str">
            <v/>
          </cell>
          <cell r="W9995" t="str">
            <v/>
          </cell>
        </row>
        <row r="9996">
          <cell r="A9996" t="str">
            <v/>
          </cell>
          <cell r="W9996" t="str">
            <v/>
          </cell>
        </row>
        <row r="9997">
          <cell r="A9997" t="str">
            <v/>
          </cell>
          <cell r="W9997" t="str">
            <v/>
          </cell>
        </row>
        <row r="9998">
          <cell r="A9998" t="str">
            <v/>
          </cell>
          <cell r="W9998" t="str">
            <v/>
          </cell>
        </row>
        <row r="9999">
          <cell r="A9999" t="str">
            <v/>
          </cell>
          <cell r="W9999" t="str">
            <v/>
          </cell>
        </row>
        <row r="10000">
          <cell r="A10000" t="str">
            <v/>
          </cell>
          <cell r="W10000" t="str">
            <v/>
          </cell>
        </row>
        <row r="10001">
          <cell r="A10001" t="str">
            <v/>
          </cell>
        </row>
        <row r="10002">
          <cell r="A10002" t="str">
            <v/>
          </cell>
        </row>
        <row r="10003">
          <cell r="A10003" t="str">
            <v/>
          </cell>
        </row>
        <row r="10004">
          <cell r="A10004" t="str">
            <v/>
          </cell>
        </row>
        <row r="10005">
          <cell r="A10005" t="str">
            <v/>
          </cell>
        </row>
        <row r="10006">
          <cell r="A10006" t="str">
            <v/>
          </cell>
        </row>
        <row r="10007">
          <cell r="A10007" t="str">
            <v/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70" zoomScaleNormal="70" workbookViewId="0">
      <pane ySplit="1" topLeftCell="A35" activePane="bottomLeft" state="frozen"/>
      <selection pane="bottomLeft" activeCell="S71" sqref="S71:S76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45" width="9" style="106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839</v>
      </c>
      <c r="O1" s="103" t="s">
        <v>837</v>
      </c>
      <c r="P1" s="103" t="s">
        <v>838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676</v>
      </c>
      <c r="AK1" s="128" t="s">
        <v>637</v>
      </c>
      <c r="AL1" s="128" t="s">
        <v>607</v>
      </c>
      <c r="AM1" s="128" t="s">
        <v>820</v>
      </c>
      <c r="AN1" s="128" t="s">
        <v>821</v>
      </c>
      <c r="AO1" s="128" t="s">
        <v>822</v>
      </c>
      <c r="AP1" s="128" t="s">
        <v>823</v>
      </c>
      <c r="AQ1" s="128" t="s">
        <v>824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846</v>
      </c>
    </row>
    <row r="2" spans="1:59" s="111" customFormat="1" ht="22.15" hidden="1" customHeight="1">
      <c r="A2" s="131" t="str">
        <f t="shared" ref="A2:A133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b">
        <f>IF(A2&lt;&gt;"",_xlfn.XLOOKUP(A2,'1C'!A:A,'1C'!M:M,_xlfn.XLOOKUP(C2,'1C'!W:W,'1C'!M:M,"",0),0))</f>
        <v>0</v>
      </c>
      <c r="I2" s="133"/>
      <c r="J2" s="106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133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133" ca="1" si="2">IF(AU2&lt;&gt;"",VLOOKUP(AU2,INDIRECT(SUBSTITUTE($J2," ","")&amp;"Manufactures"),3,0),"Требуется код страны")</f>
        <v>Требуется код страны</v>
      </c>
      <c r="AW2" s="114" t="str">
        <f t="shared" ref="AW2:AW133" ca="1" si="3">IF(AU2&lt;&gt;"",VLOOKUP(AU2,INDIRECT(SUBSTITUTE($J2," ","")&amp;"Manufactures"),2,0),"Требуется код страны")</f>
        <v>Требуется код страны</v>
      </c>
      <c r="AX2" s="138">
        <f t="shared" ref="AX2:AX133" si="4">0.05+0.05</f>
        <v>0.1</v>
      </c>
      <c r="AY2" s="114">
        <f t="shared" ref="AY2:AY133" si="5">IF(AX2&lt;&gt;"",AX2*1.5,"Требуется нетто")</f>
        <v>0.15000000000000002</v>
      </c>
      <c r="AZ2" s="114" t="str">
        <f t="shared" ref="AZ2:AZ133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133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133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33" si="9">IFERROR(IF(BE2,"-",IFERROR(IF(BD2&gt;0,0,1),"")),"")</f>
        <v/>
      </c>
      <c r="BG2" s="110"/>
    </row>
    <row r="3" spans="1:59" ht="98.1" customHeight="1">
      <c r="A3" s="112" t="str">
        <f>IF(C3&amp;K3&lt;&gt;"",C3&amp;K3,"")</f>
        <v>DJIBOUTIBLACK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13" t="s">
        <v>8275</v>
      </c>
      <c r="E3" s="112" t="str">
        <f>IF(F3&lt;&gt;"",IFERROR(VLOOKUP(F3,Категории!A:B,2,0),""),"Требуется категория")</f>
        <v>Требуется категория</v>
      </c>
      <c r="G3" s="136" t="s">
        <v>383</v>
      </c>
      <c r="I3" s="115"/>
      <c r="J3" s="112" t="str">
        <f>_xlfn.LET(_xlpm.text,IF(A3&lt;&gt;"",IF('1C'!$AJ$1&lt;&gt;"",'1C'!$AJ$1,_xlfn.XLOOKUP(A3,'1C'!A:A,'1C'!D:D,_xlfn.XLOOKUP(C3,'1C'!W:W,'1C'!D:D,"",0),0))),_xlpm.ifError,_xlpm.text,_xlpm.space1,FIND(" ",_xlpm.text),_xlpm.space2,FIND(" ",_xlpm.text,_xlpm.space1),IFERROR(MID(_xlpm.text,_xlpm.space1+1,_xlpm.space2),_xlpm.ifError))</f>
        <v>Herman</v>
      </c>
      <c r="K3" s="135" t="s">
        <v>8300</v>
      </c>
      <c r="L3" s="161" t="str">
        <f>IF(K3&lt;&gt;"",IFERROR(VLOOKUP(A3,'1C'!A:X,8,0),IFERROR(VLOOKUP(K3,Colors!D:E,2,0),"")),"")</f>
        <v>черный</v>
      </c>
      <c r="M3" s="136"/>
      <c r="N3" s="136"/>
      <c r="O3" s="136"/>
      <c r="P3" s="136"/>
      <c r="Q3" s="166" t="s">
        <v>906</v>
      </c>
      <c r="R3" s="136"/>
      <c r="S3" s="136" t="s">
        <v>43</v>
      </c>
      <c r="T3" s="107" t="s">
        <v>15</v>
      </c>
      <c r="U3" s="107" t="s">
        <v>8334</v>
      </c>
      <c r="V3" s="107"/>
      <c r="Y3" s="107">
        <v>7</v>
      </c>
      <c r="AA3" s="107">
        <v>19</v>
      </c>
      <c r="AC3" s="107">
        <v>19</v>
      </c>
      <c r="AE3" s="107">
        <v>7</v>
      </c>
      <c r="AG3" s="107"/>
      <c r="AT3" s="114">
        <f>IF(COUNTBLANK(V3:AS3)&lt;24,SUM(V3:AS3),"")</f>
        <v>52</v>
      </c>
      <c r="AU3" s="164" t="s">
        <v>423</v>
      </c>
      <c r="AV3" s="114" t="str">
        <f ca="1">IF(AU3&lt;&gt;"",VLOOKUP(AU3,INDIRECT(SUBSTITUTE($J3,"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" s="112" t="str">
        <f ca="1">IF(AU3&lt;&gt;"",VLOOKUP(AU3,INDIRECT(SUBSTITUTE($J3," ","")&amp;"Manufactures"),2,0),"Требуется код страны")</f>
        <v>Китай</v>
      </c>
      <c r="AX3" s="117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5.2</v>
      </c>
      <c r="BA3" s="112">
        <f>IF(AY3&lt;&gt;"",IFERROR(AT3*AY3,"Требуются кол-во и брутто"),"Требуются кол-во и брутто")</f>
        <v>7.8000000000000007</v>
      </c>
      <c r="BB3" s="118">
        <v>812.69999999999993</v>
      </c>
      <c r="BC3" s="165">
        <f>+IF(BB3&lt;&gt;0,IFERROR(AT3*BB3,"Требуются кол-во и цена"),"Требуются кол-во и цена")</f>
        <v>42260.399999999994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>IFERROR(IF(BE3,"-",IFERROR(IF(BD3&gt;0,0,1),"")),"")</f>
        <v>-</v>
      </c>
    </row>
    <row r="4" spans="1:59" ht="98.1" customHeight="1">
      <c r="A4" s="112" t="str">
        <f>IF(C4&amp;K4&lt;&gt;"",C4&amp;K4,"")</f>
        <v>DJERBAWHITE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13" t="s">
        <v>8276</v>
      </c>
      <c r="E4" s="112" t="str">
        <f>IF(F4&lt;&gt;"",IFERROR(VLOOKUP(F4,Категории!A:B,2,0),""),"Требуется категория")</f>
        <v>Козыреки</v>
      </c>
      <c r="F4" s="106" t="s">
        <v>8330</v>
      </c>
      <c r="G4" s="136" t="s">
        <v>383</v>
      </c>
      <c r="H4" s="106" t="s">
        <v>384</v>
      </c>
      <c r="J4" s="114" t="str">
        <f>_xlfn.LET(_xlpm.text,IF(A4&lt;&gt;"",IF('1C'!$AJ$1&lt;&gt;"",'1C'!$AJ$1,_xlfn.XLOOKUP(A4,'1C'!A:A,'1C'!D:D,_xlfn.XLOOKUP(C4,'1C'!W:W,'1C'!D:D,"",0),0))),_xlpm.ifError,_xlpm.text,_xlpm.space1,FIND(" ",_xlpm.text),_xlpm.space2,FIND(" ",_xlpm.text,_xlpm.space1),IFERROR(MID(_xlpm.text,_xlpm.space1+1,_xlpm.space2),_xlpm.ifError))</f>
        <v>Herman</v>
      </c>
      <c r="K4" s="119" t="s">
        <v>8301</v>
      </c>
      <c r="L4" s="162" t="str">
        <f>IF(K4&lt;&gt;"",IFERROR(VLOOKUP(A4,'1C'!A:X,8,0),IFERROR(VLOOKUP(K4,Colors!D:E,2,0),"")),"")</f>
        <v>белый</v>
      </c>
      <c r="M4" s="136"/>
      <c r="N4" s="136"/>
      <c r="O4" s="136"/>
      <c r="P4" s="136"/>
      <c r="Q4" s="166" t="s">
        <v>906</v>
      </c>
      <c r="R4" s="136"/>
      <c r="S4" s="136" t="s">
        <v>43</v>
      </c>
      <c r="T4" s="107" t="s">
        <v>15</v>
      </c>
      <c r="U4" s="107" t="s">
        <v>8334</v>
      </c>
      <c r="V4" s="107"/>
      <c r="Y4" s="107"/>
      <c r="AA4" s="107">
        <v>25</v>
      </c>
      <c r="AC4" s="107"/>
      <c r="AE4" s="107"/>
      <c r="AG4" s="107"/>
      <c r="AT4" s="114">
        <f>IF(COUNTBLANK(V4:AS4)&lt;24,SUM(V4:AS4),"")</f>
        <v>25</v>
      </c>
      <c r="AU4" s="164" t="s">
        <v>423</v>
      </c>
      <c r="AV4" s="114" t="str">
        <f ca="1">IF(AU4&lt;&gt;"",VLOOKUP(AU4,INDIRECT(SUBSTITUTE($J4,"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" s="112" t="str">
        <f ca="1">IF(AU4&lt;&gt;"",VLOOKUP(AU4,INDIRECT(SUBSTITUTE($J4," ","")&amp;"Manufactures"),2,0),"Требуется код страны")</f>
        <v>Китай</v>
      </c>
      <c r="AX4" s="117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2.5</v>
      </c>
      <c r="BA4" s="112">
        <f>IF(AY4&lt;&gt;"",IFERROR(AT4*AY4,"Требуются кол-во и брутто"),"Требуются кол-во и брутто")</f>
        <v>3.7500000000000004</v>
      </c>
      <c r="BB4" s="118">
        <v>812.69999999999993</v>
      </c>
      <c r="BC4" s="165">
        <f>+IF(BB4&lt;&gt;0,IFERROR(AT4*BB4,"Требуются кол-во и цена"),"Требуются кол-во и цена")</f>
        <v>20317.5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>IFERROR(IF(BE4,"-",IFERROR(IF(BD4&gt;0,0,1),"")),"")</f>
        <v>-</v>
      </c>
    </row>
    <row r="5" spans="1:59" ht="98.1" customHeight="1">
      <c r="A5" s="112" t="str">
        <f>IF(C5&amp;K5&lt;&gt;"",C5&amp;K5,"")</f>
        <v>DJERBANAVY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13" t="s">
        <v>8276</v>
      </c>
      <c r="E5" s="112" t="str">
        <f>IF(F5&lt;&gt;"",IFERROR(VLOOKUP(F5,Категории!A:B,2,0),""),"Требуется категория")</f>
        <v>Козыреки</v>
      </c>
      <c r="F5" s="106" t="s">
        <v>8330</v>
      </c>
      <c r="G5" s="136" t="s">
        <v>383</v>
      </c>
      <c r="H5" s="106" t="s">
        <v>384</v>
      </c>
      <c r="J5" s="114" t="str">
        <f>_xlfn.LET(_xlpm.text,IF(A5&lt;&gt;"",IF('1C'!$AJ$1&lt;&gt;"",'1C'!$AJ$1,_xlfn.XLOOKUP(A5,'1C'!A:A,'1C'!D:D,_xlfn.XLOOKUP(C5,'1C'!W:W,'1C'!D:D,"",0),0))),_xlpm.ifError,_xlpm.text,_xlpm.space1,FIND(" ",_xlpm.text),_xlpm.space2,FIND(" ",_xlpm.text,_xlpm.space1),IFERROR(MID(_xlpm.text,_xlpm.space1+1,_xlpm.space2),_xlpm.ifError))</f>
        <v>Herman</v>
      </c>
      <c r="K5" s="119" t="s">
        <v>8302</v>
      </c>
      <c r="L5" s="162" t="str">
        <f>IF(K5&lt;&gt;"",IFERROR(VLOOKUP(A5,'1C'!A:X,8,0),IFERROR(VLOOKUP(K5,Colors!D:E,2,0),"")),"")</f>
        <v>темно-синий</v>
      </c>
      <c r="M5" s="136"/>
      <c r="N5" s="136"/>
      <c r="O5" s="136"/>
      <c r="P5" s="136"/>
      <c r="Q5" s="166" t="s">
        <v>906</v>
      </c>
      <c r="R5" s="136"/>
      <c r="S5" s="136" t="s">
        <v>43</v>
      </c>
      <c r="T5" s="107" t="s">
        <v>15</v>
      </c>
      <c r="U5" s="107" t="s">
        <v>8334</v>
      </c>
      <c r="V5" s="107"/>
      <c r="Y5" s="107"/>
      <c r="AA5" s="107">
        <v>25</v>
      </c>
      <c r="AC5" s="107"/>
      <c r="AE5" s="107"/>
      <c r="AG5" s="107"/>
      <c r="AT5" s="114">
        <f>IF(COUNTBLANK(V5:AS5)&lt;24,SUM(V5:AS5),"")</f>
        <v>25</v>
      </c>
      <c r="AU5" s="164" t="s">
        <v>423</v>
      </c>
      <c r="AV5" s="114" t="str">
        <f ca="1">IF(AU5&lt;&gt;"",VLOOKUP(AU5,INDIRECT(SUBSTITUTE($J5,"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" s="112" t="str">
        <f ca="1">IF(AU5&lt;&gt;"",VLOOKUP(AU5,INDIRECT(SUBSTITUTE($J5," ","")&amp;"Manufactures"),2,0),"Требуется код страны")</f>
        <v>Китай</v>
      </c>
      <c r="AX5" s="117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2.5</v>
      </c>
      <c r="BA5" s="112">
        <f>IF(AY5&lt;&gt;"",IFERROR(AT5*AY5,"Требуются кол-во и брутто"),"Требуются кол-во и брутто")</f>
        <v>3.7500000000000004</v>
      </c>
      <c r="BB5" s="118">
        <v>812.69999999999993</v>
      </c>
      <c r="BC5" s="165">
        <f>+IF(BB5&lt;&gt;0,IFERROR(AT5*BB5,"Требуются кол-во и цена"),"Требуются кол-во и цена")</f>
        <v>20317.5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>IFERROR(IF(BE5,"-",IFERROR(IF(BD5&gt;0,0,1),"")),"")</f>
        <v>-</v>
      </c>
    </row>
    <row r="6" spans="1:59" ht="108.6" customHeight="1">
      <c r="A6" s="112" t="str">
        <f>IF(C6&amp;K6&lt;&gt;"",C6&amp;K6,"")</f>
        <v>BAMAKOBEIGE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21" t="s">
        <v>8277</v>
      </c>
      <c r="E6" s="112" t="str">
        <f>IF(F6&lt;&gt;"",IFERROR(VLOOKUP(F6,Категории!A:B,2,0),""),"Требуется категория")</f>
        <v>Бейсболки</v>
      </c>
      <c r="F6" s="106" t="s">
        <v>8331</v>
      </c>
      <c r="G6" s="136" t="s">
        <v>383</v>
      </c>
      <c r="H6" s="106" t="s">
        <v>388</v>
      </c>
      <c r="J6" s="114" t="str">
        <f>_xlfn.LET(_xlpm.text,IF(A6&lt;&gt;"",IF('1C'!$AJ$1&lt;&gt;"",'1C'!$AJ$1,_xlfn.XLOOKUP(A6,'1C'!A:A,'1C'!D:D,_xlfn.XLOOKUP(C6,'1C'!W:W,'1C'!D:D,"",0),0))),_xlpm.ifError,_xlpm.text,_xlpm.space1,FIND(" ",_xlpm.text),_xlpm.space2,FIND(" ",_xlpm.text,_xlpm.space1),IFERROR(MID(_xlpm.text,_xlpm.space1+1,_xlpm.space2),_xlpm.ifError))</f>
        <v>Herman</v>
      </c>
      <c r="K6" s="120" t="s">
        <v>8303</v>
      </c>
      <c r="L6" s="162" t="str">
        <f>IF(K6&lt;&gt;"",IFERROR(VLOOKUP(A6,'1C'!A:X,8,0),IFERROR(VLOOKUP(K6,Colors!D:E,2,0),"")),"")</f>
        <v>бежевый</v>
      </c>
      <c r="M6" s="136"/>
      <c r="N6" s="136"/>
      <c r="O6" s="136"/>
      <c r="P6" s="136"/>
      <c r="Q6" s="166" t="s">
        <v>906</v>
      </c>
      <c r="R6" s="136"/>
      <c r="S6" s="136" t="s">
        <v>43</v>
      </c>
      <c r="T6" s="107" t="s">
        <v>15</v>
      </c>
      <c r="U6" s="107" t="s">
        <v>8334</v>
      </c>
      <c r="V6" s="107"/>
      <c r="Y6" s="107"/>
      <c r="AA6" s="107">
        <v>10</v>
      </c>
      <c r="AC6" s="107">
        <v>10</v>
      </c>
      <c r="AE6" s="107"/>
      <c r="AG6" s="107"/>
      <c r="AT6" s="114">
        <f>IF(COUNTBLANK(V6:AS6)&lt;24,SUM(V6:AS6),"")</f>
        <v>20</v>
      </c>
      <c r="AU6" s="164" t="s">
        <v>423</v>
      </c>
      <c r="AV6" s="114" t="str">
        <f ca="1">IF(AU6&lt;&gt;"",VLOOKUP(AU6,INDIRECT(SUBSTITUTE($J6,"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" s="112" t="str">
        <f ca="1">IF(AU6&lt;&gt;"",VLOOKUP(AU6,INDIRECT(SUBSTITUTE($J6," ","")&amp;"Manufactures"),2,0),"Требуется код страны")</f>
        <v>Китай</v>
      </c>
      <c r="AX6" s="117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2</v>
      </c>
      <c r="BA6" s="112">
        <f>IF(AY6&lt;&gt;"",IFERROR(AT6*AY6,"Требуются кол-во и брутто"),"Требуются кол-во и брутто")</f>
        <v>3.0000000000000004</v>
      </c>
      <c r="BB6" s="118">
        <v>812.69999999999993</v>
      </c>
      <c r="BC6" s="165">
        <f>+IF(BB6&lt;&gt;0,IFERROR(AT6*BB6,"Требуются кол-во и цена"),"Требуются кол-во и цена")</f>
        <v>16253.999999999998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>IFERROR(IF(BE6,"-",IFERROR(IF(BD6&gt;0,0,1),"")),"")</f>
        <v>-</v>
      </c>
    </row>
    <row r="7" spans="1:59" ht="111.4" customHeight="1">
      <c r="A7" s="112" t="str">
        <f>IF(C7&amp;K7&lt;&gt;"",C7&amp;K7,"")</f>
        <v>BAMAKONAVY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21" t="s">
        <v>8277</v>
      </c>
      <c r="E7" s="112" t="str">
        <f>IF(F7&lt;&gt;"",IFERROR(VLOOKUP(F7,Категории!A:B,2,0),""),"Требуется категория")</f>
        <v>Бейсболки</v>
      </c>
      <c r="F7" s="106" t="s">
        <v>8331</v>
      </c>
      <c r="G7" s="136" t="s">
        <v>383</v>
      </c>
      <c r="H7" s="106" t="s">
        <v>388</v>
      </c>
      <c r="J7" s="114" t="str">
        <f>_xlfn.LET(_xlpm.text,IF(A7&lt;&gt;"",IF('1C'!$AJ$1&lt;&gt;"",'1C'!$AJ$1,_xlfn.XLOOKUP(A7,'1C'!A:A,'1C'!D:D,_xlfn.XLOOKUP(C7,'1C'!W:W,'1C'!D:D,"",0),0))),_xlpm.ifError,_xlpm.text,_xlpm.space1,FIND(" ",_xlpm.text),_xlpm.space2,FIND(" ",_xlpm.text,_xlpm.space1),IFERROR(MID(_xlpm.text,_xlpm.space1+1,_xlpm.space2),_xlpm.ifError))</f>
        <v>Herman</v>
      </c>
      <c r="K7" s="120" t="s">
        <v>8302</v>
      </c>
      <c r="L7" s="162" t="str">
        <f>IF(K7&lt;&gt;"",IFERROR(VLOOKUP(A7,'1C'!A:X,8,0),IFERROR(VLOOKUP(K7,Colors!D:E,2,0),"")),"")</f>
        <v>темно-синий</v>
      </c>
      <c r="M7" s="136"/>
      <c r="N7" s="136"/>
      <c r="O7" s="136"/>
      <c r="P7" s="136"/>
      <c r="Q7" s="166" t="s">
        <v>906</v>
      </c>
      <c r="R7" s="136"/>
      <c r="S7" s="136" t="s">
        <v>43</v>
      </c>
      <c r="T7" s="107" t="s">
        <v>15</v>
      </c>
      <c r="U7" s="107" t="s">
        <v>8334</v>
      </c>
      <c r="V7" s="107"/>
      <c r="Y7" s="107"/>
      <c r="AA7" s="107">
        <v>14</v>
      </c>
      <c r="AC7" s="107">
        <v>14</v>
      </c>
      <c r="AE7" s="107"/>
      <c r="AG7" s="107"/>
      <c r="AT7" s="114">
        <f>IF(COUNTBLANK(V7:AS7)&lt;24,SUM(V7:AS7),"")</f>
        <v>28</v>
      </c>
      <c r="AU7" s="164" t="s">
        <v>423</v>
      </c>
      <c r="AV7" s="114" t="str">
        <f ca="1">IF(AU7&lt;&gt;"",VLOOKUP(AU7,INDIRECT(SUBSTITUTE($J7,"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" s="112" t="str">
        <f ca="1">IF(AU7&lt;&gt;"",VLOOKUP(AU7,INDIRECT(SUBSTITUTE($J7," ","")&amp;"Manufactures"),2,0),"Требуется код страны")</f>
        <v>Китай</v>
      </c>
      <c r="AX7" s="117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2.8000000000000003</v>
      </c>
      <c r="BA7" s="112">
        <f>IF(AY7&lt;&gt;"",IFERROR(AT7*AY7,"Требуются кол-во и брутто"),"Требуются кол-во и брутто")</f>
        <v>4.2000000000000011</v>
      </c>
      <c r="BB7" s="118">
        <v>812.69999999999993</v>
      </c>
      <c r="BC7" s="165">
        <f>+IF(BB7&lt;&gt;0,IFERROR(AT7*BB7,"Требуются кол-во и цена"),"Требуются кол-во и цена")</f>
        <v>22755.599999999999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>IFERROR(IF(BE7,"-",IFERROR(IF(BD7&gt;0,0,1),"")),"")</f>
        <v>-</v>
      </c>
    </row>
    <row r="8" spans="1:59" ht="98.1" customHeight="1">
      <c r="A8" s="112" t="str">
        <f>IF(C8&amp;K8&lt;&gt;"",C8&amp;K8,"")</f>
        <v>TRIPOLIBEIGE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21" t="s">
        <v>8278</v>
      </c>
      <c r="E8" s="112" t="str">
        <f>IF(F8&lt;&gt;"",IFERROR(VLOOKUP(F8,Категории!A:B,2,0),""),"Требуется категория")</f>
        <v>Козыреки</v>
      </c>
      <c r="F8" s="106" t="s">
        <v>8330</v>
      </c>
      <c r="G8" s="136" t="s">
        <v>383</v>
      </c>
      <c r="H8" s="106" t="s">
        <v>384</v>
      </c>
      <c r="J8" s="114" t="str">
        <f>_xlfn.LET(_xlpm.text,IF(A8&lt;&gt;"",IF('1C'!$AJ$1&lt;&gt;"",'1C'!$AJ$1,_xlfn.XLOOKUP(A8,'1C'!A:A,'1C'!D:D,_xlfn.XLOOKUP(C8,'1C'!W:W,'1C'!D:D,"",0),0))),_xlpm.ifError,_xlpm.text,_xlpm.space1,FIND(" ",_xlpm.text),_xlpm.space2,FIND(" ",_xlpm.text,_xlpm.space1),IFERROR(MID(_xlpm.text,_xlpm.space1+1,_xlpm.space2),_xlpm.ifError))</f>
        <v>Herman</v>
      </c>
      <c r="K8" s="120" t="s">
        <v>8303</v>
      </c>
      <c r="L8" s="162" t="str">
        <f>IF(K8&lt;&gt;"",IFERROR(VLOOKUP(A8,'1C'!A:X,8,0),IFERROR(VLOOKUP(K8,Colors!D:E,2,0),"")),"")</f>
        <v>бежевый</v>
      </c>
      <c r="M8" s="136"/>
      <c r="N8" s="136"/>
      <c r="O8" s="136"/>
      <c r="P8" s="136"/>
      <c r="Q8" s="166" t="s">
        <v>906</v>
      </c>
      <c r="R8" s="136"/>
      <c r="S8" s="136" t="s">
        <v>43</v>
      </c>
      <c r="T8" s="107" t="s">
        <v>15</v>
      </c>
      <c r="U8" s="107" t="s">
        <v>8334</v>
      </c>
      <c r="V8" s="107"/>
      <c r="Y8" s="107"/>
      <c r="AA8" s="107">
        <v>25</v>
      </c>
      <c r="AC8" s="107"/>
      <c r="AE8" s="107"/>
      <c r="AG8" s="107"/>
      <c r="AT8" s="114">
        <f>IF(COUNTBLANK(V8:AS8)&lt;24,SUM(V8:AS8),"")</f>
        <v>25</v>
      </c>
      <c r="AU8" s="164" t="s">
        <v>423</v>
      </c>
      <c r="AV8" s="114" t="str">
        <f ca="1">IF(AU8&lt;&gt;"",VLOOKUP(AU8,INDIRECT(SUBSTITUTE($J8,"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" s="112" t="str">
        <f ca="1">IF(AU8&lt;&gt;"",VLOOKUP(AU8,INDIRECT(SUBSTITUTE($J8," ","")&amp;"Manufactures"),2,0),"Требуется код страны")</f>
        <v>Китай</v>
      </c>
      <c r="AX8" s="117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2.5</v>
      </c>
      <c r="BA8" s="112">
        <f>IF(AY8&lt;&gt;"",IFERROR(AT8*AY8,"Требуются кол-во и брутто"),"Требуются кол-во и брутто")</f>
        <v>3.7500000000000004</v>
      </c>
      <c r="BB8" s="118">
        <v>812.69999999999993</v>
      </c>
      <c r="BC8" s="165">
        <f>+IF(BB8&lt;&gt;0,IFERROR(AT8*BB8,"Требуются кол-во и цена"),"Требуются кол-во и цена")</f>
        <v>20317.5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>IFERROR(IF(BE8,"-",IFERROR(IF(BD8&gt;0,0,1),"")),"")</f>
        <v>-</v>
      </c>
    </row>
    <row r="9" spans="1:59" ht="98.1" customHeight="1">
      <c r="A9" s="112" t="str">
        <f>IF(C9&amp;K9&lt;&gt;"",C9&amp;K9,"")</f>
        <v>TRIPOLINAVY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21" t="s">
        <v>8278</v>
      </c>
      <c r="E9" s="112" t="str">
        <f>IF(F9&lt;&gt;"",IFERROR(VLOOKUP(F9,Категории!A:B,2,0),""),"Требуется категория")</f>
        <v>Козыреки</v>
      </c>
      <c r="F9" s="106" t="s">
        <v>8330</v>
      </c>
      <c r="G9" s="136" t="s">
        <v>383</v>
      </c>
      <c r="H9" s="106" t="s">
        <v>384</v>
      </c>
      <c r="J9" s="114" t="str">
        <f>_xlfn.LET(_xlpm.text,IF(A9&lt;&gt;"",IF('1C'!$AJ$1&lt;&gt;"",'1C'!$AJ$1,_xlfn.XLOOKUP(A9,'1C'!A:A,'1C'!D:D,_xlfn.XLOOKUP(C9,'1C'!W:W,'1C'!D:D,"",0),0))),_xlpm.ifError,_xlpm.text,_xlpm.space1,FIND(" ",_xlpm.text),_xlpm.space2,FIND(" ",_xlpm.text,_xlpm.space1),IFERROR(MID(_xlpm.text,_xlpm.space1+1,_xlpm.space2),_xlpm.ifError))</f>
        <v>Herman</v>
      </c>
      <c r="K9" s="120" t="s">
        <v>8302</v>
      </c>
      <c r="L9" s="162" t="str">
        <f>IF(K9&lt;&gt;"",IFERROR(VLOOKUP(A9,'1C'!A:X,8,0),IFERROR(VLOOKUP(K9,Colors!D:E,2,0),"")),"")</f>
        <v>темно-синий</v>
      </c>
      <c r="M9" s="136"/>
      <c r="N9" s="136"/>
      <c r="O9" s="136"/>
      <c r="P9" s="136"/>
      <c r="Q9" s="166" t="s">
        <v>906</v>
      </c>
      <c r="R9" s="136"/>
      <c r="S9" s="136" t="s">
        <v>43</v>
      </c>
      <c r="T9" s="107" t="s">
        <v>15</v>
      </c>
      <c r="U9" s="107" t="s">
        <v>8334</v>
      </c>
      <c r="V9" s="107"/>
      <c r="Y9" s="107"/>
      <c r="AA9" s="107">
        <v>25</v>
      </c>
      <c r="AC9" s="107"/>
      <c r="AE9" s="107"/>
      <c r="AG9" s="107"/>
      <c r="AT9" s="114">
        <f>IF(COUNTBLANK(V9:AS9)&lt;24,SUM(V9:AS9),"")</f>
        <v>25</v>
      </c>
      <c r="AU9" s="164" t="s">
        <v>423</v>
      </c>
      <c r="AV9" s="114" t="str">
        <f ca="1">IF(AU9&lt;&gt;"",VLOOKUP(AU9,INDIRECT(SUBSTITUTE($J9,"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" s="112" t="str">
        <f ca="1">IF(AU9&lt;&gt;"",VLOOKUP(AU9,INDIRECT(SUBSTITUTE($J9," ","")&amp;"Manufactures"),2,0),"Требуется код страны")</f>
        <v>Китай</v>
      </c>
      <c r="AX9" s="117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2.5</v>
      </c>
      <c r="BA9" s="112">
        <f>IF(AY9&lt;&gt;"",IFERROR(AT9*AY9,"Требуются кол-во и брутто"),"Требуются кол-во и брутто")</f>
        <v>3.7500000000000004</v>
      </c>
      <c r="BB9" s="118">
        <v>812.69999999999993</v>
      </c>
      <c r="BC9" s="165">
        <f>+IF(BB9&lt;&gt;0,IFERROR(AT9*BB9,"Требуются кол-во и цена"),"Требуются кол-во и цена")</f>
        <v>20317.5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>IFERROR(IF(BE9,"-",IFERROR(IF(BD9&gt;0,0,1),"")),"")</f>
        <v>-</v>
      </c>
    </row>
    <row r="10" spans="1:59" ht="98.1" customHeight="1">
      <c r="A10" s="112" t="str">
        <f>IF(C10&amp;K10&lt;&gt;"",C10&amp;K10,"")</f>
        <v>TEMPAYELLOW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21" t="s">
        <v>8279</v>
      </c>
      <c r="E10" s="112" t="str">
        <f>IF(F10&lt;&gt;"",IFERROR(VLOOKUP(F10,Категории!A:B,2,0),""),"Требуется категория")</f>
        <v>Бейсболки</v>
      </c>
      <c r="F10" s="106" t="s">
        <v>8331</v>
      </c>
      <c r="G10" s="136" t="s">
        <v>383</v>
      </c>
      <c r="H10" s="106" t="s">
        <v>388</v>
      </c>
      <c r="J10" s="114" t="str">
        <f>_xlfn.LET(_xlpm.text,IF(A10&lt;&gt;"",IF('1C'!$AJ$1&lt;&gt;"",'1C'!$AJ$1,_xlfn.XLOOKUP(A10,'1C'!A:A,'1C'!D:D,_xlfn.XLOOKUP(C10,'1C'!W:W,'1C'!D:D,"",0),0))),_xlpm.ifError,_xlpm.text,_xlpm.space1,FIND(" ",_xlpm.text),_xlpm.space2,FIND(" ",_xlpm.text,_xlpm.space1),IFERROR(MID(_xlpm.text,_xlpm.space1+1,_xlpm.space2),_xlpm.ifError))</f>
        <v>Herman</v>
      </c>
      <c r="K10" s="120" t="s">
        <v>8304</v>
      </c>
      <c r="L10" s="162" t="str">
        <f>IF(K10&lt;&gt;"",IFERROR(VLOOKUP(A10,'1C'!A:X,8,0),IFERROR(VLOOKUP(K10,Colors!D:E,2,0),"")),"")</f>
        <v>желтый</v>
      </c>
      <c r="M10" s="136"/>
      <c r="N10" s="136"/>
      <c r="O10" s="136"/>
      <c r="P10" s="136"/>
      <c r="Q10" s="166" t="s">
        <v>906</v>
      </c>
      <c r="R10" s="136"/>
      <c r="S10" s="136" t="s">
        <v>43</v>
      </c>
      <c r="T10" s="107" t="s">
        <v>15</v>
      </c>
      <c r="U10" s="107" t="s">
        <v>8334</v>
      </c>
      <c r="V10" s="107"/>
      <c r="Y10" s="107"/>
      <c r="AA10" s="107"/>
      <c r="AC10" s="107">
        <v>18</v>
      </c>
      <c r="AE10" s="107"/>
      <c r="AG10" s="107"/>
      <c r="AT10" s="114">
        <f>IF(COUNTBLANK(V10:AS10)&lt;24,SUM(V10:AS10),"")</f>
        <v>18</v>
      </c>
      <c r="AU10" s="164" t="s">
        <v>423</v>
      </c>
      <c r="AV10" s="114" t="str">
        <f ca="1">IF(AU10&lt;&gt;"",VLOOKUP(AU10,INDIRECT(SUBSTITUTE($J10,"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" s="112" t="str">
        <f ca="1">IF(AU10&lt;&gt;"",VLOOKUP(AU10,INDIRECT(SUBSTITUTE($J10," ","")&amp;"Manufactures"),2,0),"Требуется код страны")</f>
        <v>Китай</v>
      </c>
      <c r="AX10" s="117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1.8</v>
      </c>
      <c r="BA10" s="112">
        <f>IF(AY10&lt;&gt;"",IFERROR(AT10*AY10,"Требуются кол-во и брутто"),"Требуются кол-во и брутто")</f>
        <v>2.7</v>
      </c>
      <c r="BB10" s="118">
        <v>686.7</v>
      </c>
      <c r="BC10" s="165">
        <f>+IF(BB10&lt;&gt;0,IFERROR(AT10*BB10,"Требуются кол-во и цена"),"Требуются кол-во и цена")</f>
        <v>12360.6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>IFERROR(IF(BE10,"-",IFERROR(IF(BD10&gt;0,0,1),"")),"")</f>
        <v>-</v>
      </c>
    </row>
    <row r="11" spans="1:59" ht="106.7" customHeight="1">
      <c r="A11" s="112" t="str">
        <f>IF(C11&amp;K11&lt;&gt;"",C11&amp;K11,"")</f>
        <v>TEMPAPINK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21" t="s">
        <v>8279</v>
      </c>
      <c r="E11" s="112" t="str">
        <f>IF(F11&lt;&gt;"",IFERROR(VLOOKUP(F11,Категории!A:B,2,0),""),"Требуется категория")</f>
        <v>Бейсболки</v>
      </c>
      <c r="F11" s="106" t="s">
        <v>8331</v>
      </c>
      <c r="G11" s="136" t="s">
        <v>383</v>
      </c>
      <c r="H11" s="106" t="s">
        <v>388</v>
      </c>
      <c r="J11" s="114" t="str">
        <f>_xlfn.LET(_xlpm.text,IF(A11&lt;&gt;"",IF('1C'!$AJ$1&lt;&gt;"",'1C'!$AJ$1,_xlfn.XLOOKUP(A11,'1C'!A:A,'1C'!D:D,_xlfn.XLOOKUP(C11,'1C'!W:W,'1C'!D:D,"",0),0))),_xlpm.ifError,_xlpm.text,_xlpm.space1,FIND(" ",_xlpm.text),_xlpm.space2,FIND(" ",_xlpm.text,_xlpm.space1),IFERROR(MID(_xlpm.text,_xlpm.space1+1,_xlpm.space2),_xlpm.ifError))</f>
        <v>Herman</v>
      </c>
      <c r="K11" s="120" t="s">
        <v>8305</v>
      </c>
      <c r="L11" s="162" t="str">
        <f>IF(K11&lt;&gt;"",IFERROR(VLOOKUP(A11,'1C'!A:X,8,0),IFERROR(VLOOKUP(K11,Colors!D:E,2,0),"")),"")</f>
        <v>розовый</v>
      </c>
      <c r="M11" s="136"/>
      <c r="N11" s="136"/>
      <c r="O11" s="136"/>
      <c r="P11" s="136"/>
      <c r="Q11" s="166" t="s">
        <v>906</v>
      </c>
      <c r="R11" s="136"/>
      <c r="S11" s="136" t="s">
        <v>43</v>
      </c>
      <c r="T11" s="107" t="s">
        <v>15</v>
      </c>
      <c r="U11" s="107" t="s">
        <v>8333</v>
      </c>
      <c r="V11" s="107"/>
      <c r="Y11" s="107"/>
      <c r="AA11" s="107"/>
      <c r="AC11" s="107">
        <v>18</v>
      </c>
      <c r="AE11" s="107"/>
      <c r="AG11" s="107"/>
      <c r="AT11" s="114">
        <f>IF(COUNTBLANK(V11:AS11)&lt;24,SUM(V11:AS11),"")</f>
        <v>18</v>
      </c>
      <c r="AU11" s="164" t="s">
        <v>423</v>
      </c>
      <c r="AV11" s="114" t="str">
        <f ca="1">IF(AU11&lt;&gt;"",VLOOKUP(AU11,INDIRECT(SUBSTITUTE($J11,"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" s="112" t="str">
        <f ca="1">IF(AU11&lt;&gt;"",VLOOKUP(AU11,INDIRECT(SUBSTITUTE($J11," ","")&amp;"Manufactures"),2,0),"Требуется код страны")</f>
        <v>Китай</v>
      </c>
      <c r="AX11" s="117">
        <f>0.05+0.05</f>
        <v>0.1</v>
      </c>
      <c r="AY11" s="112">
        <f>IF(AX11&lt;&gt;"",AX11*1.5,"Требуется нетто")</f>
        <v>0.15000000000000002</v>
      </c>
      <c r="AZ11" s="112">
        <f>+IF(AX11&lt;&gt;"",IFERROR(AT11*AX11,"Требуются кол-во и нетто"),"Требуются кол-во и нетто")</f>
        <v>1.8</v>
      </c>
      <c r="BA11" s="112">
        <f>IF(AY11&lt;&gt;"",IFERROR(AT11*AY11,"Требуются кол-во и брутто"),"Требуются кол-во и брутто")</f>
        <v>2.7</v>
      </c>
      <c r="BB11" s="118">
        <v>686.7</v>
      </c>
      <c r="BC11" s="165">
        <f>+IF(BB11&lt;&gt;0,IFERROR(AT11*BB11,"Требуются кол-во и цена"),"Требуются кол-во и цена")</f>
        <v>12360.6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>IFERROR(IF(BE11,"-",IFERROR(IF(BD11&gt;0,0,1),"")),"")</f>
        <v>-</v>
      </c>
    </row>
    <row r="12" spans="1:59" ht="111.2" customHeight="1">
      <c r="A12" s="112" t="str">
        <f>IF(C12&amp;K12&lt;&gt;"",C12&amp;K12,"")</f>
        <v>FLORIDABLUE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21" t="s">
        <v>8280</v>
      </c>
      <c r="E12" s="112" t="str">
        <f>IF(F12&lt;&gt;"",IFERROR(VLOOKUP(F12,Категории!A:B,2,0),""),"Требуется категория")</f>
        <v>Панамы</v>
      </c>
      <c r="F12" s="106" t="s">
        <v>8332</v>
      </c>
      <c r="G12" s="136" t="s">
        <v>383</v>
      </c>
      <c r="H12" s="106" t="s">
        <v>384</v>
      </c>
      <c r="J12" s="114" t="str">
        <f>_xlfn.LET(_xlpm.text,IF(A12&lt;&gt;"",IF('1C'!$AJ$1&lt;&gt;"",'1C'!$AJ$1,_xlfn.XLOOKUP(A12,'1C'!A:A,'1C'!D:D,_xlfn.XLOOKUP(C12,'1C'!W:W,'1C'!D:D,"",0),0))),_xlpm.ifError,_xlpm.text,_xlpm.space1,FIND(" ",_xlpm.text),_xlpm.space2,FIND(" ",_xlpm.text,_xlpm.space1),IFERROR(MID(_xlpm.text,_xlpm.space1+1,_xlpm.space2),_xlpm.ifError))</f>
        <v>Herman</v>
      </c>
      <c r="K12" s="120" t="s">
        <v>8306</v>
      </c>
      <c r="L12" s="162" t="str">
        <f>IF(K12&lt;&gt;"",IFERROR(VLOOKUP(A12,'1C'!A:X,8,0),IFERROR(VLOOKUP(K12,Colors!D:E,2,0),"")),"")</f>
        <v>синий</v>
      </c>
      <c r="M12" s="136"/>
      <c r="N12" s="136"/>
      <c r="O12" s="136"/>
      <c r="P12" s="136"/>
      <c r="Q12" s="166" t="s">
        <v>906</v>
      </c>
      <c r="R12" s="136"/>
      <c r="S12" s="136" t="s">
        <v>43</v>
      </c>
      <c r="T12" s="107" t="s">
        <v>15</v>
      </c>
      <c r="U12" s="107" t="s">
        <v>8334</v>
      </c>
      <c r="V12" s="107"/>
      <c r="Y12" s="107"/>
      <c r="AA12" s="107">
        <v>18</v>
      </c>
      <c r="AC12" s="107">
        <v>18</v>
      </c>
      <c r="AE12" s="107">
        <v>9</v>
      </c>
      <c r="AG12" s="107"/>
      <c r="AT12" s="114">
        <f>IF(COUNTBLANK(V12:AS12)&lt;24,SUM(V12:AS12),"")</f>
        <v>45</v>
      </c>
      <c r="AU12" s="164" t="s">
        <v>423</v>
      </c>
      <c r="AV12" s="114" t="str">
        <f ca="1">IF(AU12&lt;&gt;"",VLOOKUP(AU12,INDIRECT(SUBSTITUTE($J12,"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" s="112" t="str">
        <f ca="1">IF(AU12&lt;&gt;"",VLOOKUP(AU12,INDIRECT(SUBSTITUTE($J12," ","")&amp;"Manufactures"),2,0),"Требуется код страны")</f>
        <v>Китай</v>
      </c>
      <c r="AX12" s="117">
        <f>0.05+0.05</f>
        <v>0.1</v>
      </c>
      <c r="AY12" s="112">
        <f>IF(AX12&lt;&gt;"",AX12*1.5,"Требуется нетто")</f>
        <v>0.15000000000000002</v>
      </c>
      <c r="AZ12" s="112">
        <f>+IF(AX12&lt;&gt;"",IFERROR(AT12*AX12,"Требуются кол-во и нетто"),"Требуются кол-во и нетто")</f>
        <v>4.5</v>
      </c>
      <c r="BA12" s="112">
        <f>IF(AY12&lt;&gt;"",IFERROR(AT12*AY12,"Требуются кол-во и брутто"),"Требуются кол-во и брутто")</f>
        <v>6.7500000000000009</v>
      </c>
      <c r="BB12" s="118">
        <v>812.69999999999993</v>
      </c>
      <c r="BC12" s="165">
        <f>+IF(BB12&lt;&gt;0,IFERROR(AT12*BB12,"Требуются кол-во и цена"),"Требуются кол-во и цена")</f>
        <v>36571.5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>IFERROR(IF(BE12,"-",IFERROR(IF(BD12&gt;0,0,1),"")),"")</f>
        <v>-</v>
      </c>
    </row>
    <row r="13" spans="1:59" ht="119.85" customHeight="1">
      <c r="A13" s="112" t="str">
        <f>IF(C13&amp;K13&lt;&gt;"",C13&amp;K13,"")</f>
        <v>FLORIDAYELLOW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21" t="s">
        <v>8280</v>
      </c>
      <c r="E13" s="112" t="str">
        <f>IF(F13&lt;&gt;"",IFERROR(VLOOKUP(F13,Категории!A:B,2,0),""),"Требуется категория")</f>
        <v>Панамы</v>
      </c>
      <c r="F13" s="106" t="s">
        <v>8332</v>
      </c>
      <c r="G13" s="136" t="s">
        <v>383</v>
      </c>
      <c r="H13" s="106" t="s">
        <v>384</v>
      </c>
      <c r="J13" s="114" t="str">
        <f>_xlfn.LET(_xlpm.text,IF(A13&lt;&gt;"",IF('1C'!$AJ$1&lt;&gt;"",'1C'!$AJ$1,_xlfn.XLOOKUP(A13,'1C'!A:A,'1C'!D:D,_xlfn.XLOOKUP(C13,'1C'!W:W,'1C'!D:D,"",0),0))),_xlpm.ifError,_xlpm.text,_xlpm.space1,FIND(" ",_xlpm.text),_xlpm.space2,FIND(" ",_xlpm.text,_xlpm.space1),IFERROR(MID(_xlpm.text,_xlpm.space1+1,_xlpm.space2),_xlpm.ifError))</f>
        <v>Herman</v>
      </c>
      <c r="K13" s="120" t="s">
        <v>8304</v>
      </c>
      <c r="L13" s="162" t="str">
        <f>IF(K13&lt;&gt;"",IFERROR(VLOOKUP(A13,'1C'!A:X,8,0),IFERROR(VLOOKUP(K13,Colors!D:E,2,0),"")),"")</f>
        <v>желтый</v>
      </c>
      <c r="M13" s="136"/>
      <c r="N13" s="136"/>
      <c r="O13" s="136"/>
      <c r="P13" s="136"/>
      <c r="Q13" s="166" t="s">
        <v>906</v>
      </c>
      <c r="R13" s="136"/>
      <c r="S13" s="136" t="s">
        <v>43</v>
      </c>
      <c r="T13" s="107" t="s">
        <v>15</v>
      </c>
      <c r="U13" s="107" t="s">
        <v>8334</v>
      </c>
      <c r="V13" s="107"/>
      <c r="Y13" s="107">
        <v>9</v>
      </c>
      <c r="AA13" s="107">
        <v>18</v>
      </c>
      <c r="AC13" s="107">
        <v>18</v>
      </c>
      <c r="AE13" s="107">
        <v>9</v>
      </c>
      <c r="AG13" s="107"/>
      <c r="AT13" s="114">
        <f>IF(COUNTBLANK(V13:AS13)&lt;24,SUM(V13:AS13),"")</f>
        <v>54</v>
      </c>
      <c r="AU13" s="164" t="s">
        <v>423</v>
      </c>
      <c r="AV13" s="114" t="str">
        <f ca="1">IF(AU13&lt;&gt;"",VLOOKUP(AU13,INDIRECT(SUBSTITUTE($J13,"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3" s="112" t="str">
        <f ca="1">IF(AU13&lt;&gt;"",VLOOKUP(AU13,INDIRECT(SUBSTITUTE($J13," ","")&amp;"Manufactures"),2,0),"Требуется код страны")</f>
        <v>Китай</v>
      </c>
      <c r="AX13" s="117">
        <f>0.05+0.05</f>
        <v>0.1</v>
      </c>
      <c r="AY13" s="112">
        <f>IF(AX13&lt;&gt;"",AX13*1.5,"Требуется нетто")</f>
        <v>0.15000000000000002</v>
      </c>
      <c r="AZ13" s="112">
        <f>+IF(AX13&lt;&gt;"",IFERROR(AT13*AX13,"Требуются кол-во и нетто"),"Требуются кол-во и нетто")</f>
        <v>5.4</v>
      </c>
      <c r="BA13" s="112">
        <f>IF(AY13&lt;&gt;"",IFERROR(AT13*AY13,"Требуются кол-во и брутто"),"Требуются кол-во и брутто")</f>
        <v>8.1000000000000014</v>
      </c>
      <c r="BB13" s="118">
        <v>812.69999999999993</v>
      </c>
      <c r="BC13" s="165">
        <f>+IF(BB13&lt;&gt;0,IFERROR(AT13*BB13,"Требуются кол-во и цена"),"Требуются кол-во и цена")</f>
        <v>43885.799999999996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>IFERROR(IF(BE13,"-",IFERROR(IF(BD13&gt;0,0,1),"")),"")</f>
        <v>-</v>
      </c>
    </row>
    <row r="14" spans="1:59" ht="123.4" customHeight="1">
      <c r="A14" s="112" t="str">
        <f>IF(C14&amp;K14&lt;&gt;"",C14&amp;K14,"")</f>
        <v>FLORIDAPINK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21" t="s">
        <v>8280</v>
      </c>
      <c r="E14" s="112" t="str">
        <f>IF(F14&lt;&gt;"",IFERROR(VLOOKUP(F14,Категории!A:B,2,0),""),"Требуется категория")</f>
        <v>Панамы</v>
      </c>
      <c r="F14" s="106" t="s">
        <v>8332</v>
      </c>
      <c r="G14" s="136" t="s">
        <v>383</v>
      </c>
      <c r="H14" s="106" t="s">
        <v>384</v>
      </c>
      <c r="J14" s="114" t="str">
        <f>_xlfn.LET(_xlpm.text,IF(A14&lt;&gt;"",IF('1C'!$AJ$1&lt;&gt;"",'1C'!$AJ$1,_xlfn.XLOOKUP(A14,'1C'!A:A,'1C'!D:D,_xlfn.XLOOKUP(C14,'1C'!W:W,'1C'!D:D,"",0),0))),_xlpm.ifError,_xlpm.text,_xlpm.space1,FIND(" ",_xlpm.text),_xlpm.space2,FIND(" ",_xlpm.text,_xlpm.space1),IFERROR(MID(_xlpm.text,_xlpm.space1+1,_xlpm.space2),_xlpm.ifError))</f>
        <v>Herman</v>
      </c>
      <c r="K14" s="120" t="s">
        <v>8305</v>
      </c>
      <c r="L14" s="162" t="str">
        <f>IF(K14&lt;&gt;"",IFERROR(VLOOKUP(A14,'1C'!A:X,8,0),IFERROR(VLOOKUP(K14,Colors!D:E,2,0),"")),"")</f>
        <v>розовый</v>
      </c>
      <c r="M14" s="136"/>
      <c r="N14" s="136"/>
      <c r="O14" s="136"/>
      <c r="P14" s="136"/>
      <c r="Q14" s="166" t="s">
        <v>906</v>
      </c>
      <c r="R14" s="136"/>
      <c r="S14" s="136" t="s">
        <v>43</v>
      </c>
      <c r="T14" s="107" t="s">
        <v>15</v>
      </c>
      <c r="U14" s="107" t="s">
        <v>8333</v>
      </c>
      <c r="V14" s="107"/>
      <c r="Y14" s="107">
        <v>9</v>
      </c>
      <c r="AA14" s="107">
        <v>18</v>
      </c>
      <c r="AC14" s="107">
        <v>18</v>
      </c>
      <c r="AE14" s="107">
        <v>9</v>
      </c>
      <c r="AG14" s="107"/>
      <c r="AT14" s="114">
        <f>IF(COUNTBLANK(V14:AS14)&lt;24,SUM(V14:AS14),"")</f>
        <v>54</v>
      </c>
      <c r="AU14" s="164" t="s">
        <v>423</v>
      </c>
      <c r="AV14" s="114" t="str">
        <f ca="1">IF(AU14&lt;&gt;"",VLOOKUP(AU14,INDIRECT(SUBSTITUTE($J14,"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4" s="112" t="str">
        <f ca="1">IF(AU14&lt;&gt;"",VLOOKUP(AU14,INDIRECT(SUBSTITUTE($J14," ","")&amp;"Manufactures"),2,0),"Требуется код страны")</f>
        <v>Китай</v>
      </c>
      <c r="AX14" s="117">
        <f>0.05+0.05</f>
        <v>0.1</v>
      </c>
      <c r="AY14" s="112">
        <f>IF(AX14&lt;&gt;"",AX14*1.5,"Требуется нетто")</f>
        <v>0.15000000000000002</v>
      </c>
      <c r="AZ14" s="112">
        <f>+IF(AX14&lt;&gt;"",IFERROR(AT14*AX14,"Требуются кол-во и нетто"),"Требуются кол-во и нетто")</f>
        <v>5.4</v>
      </c>
      <c r="BA14" s="112">
        <f>IF(AY14&lt;&gt;"",IFERROR(AT14*AY14,"Требуются кол-во и брутто"),"Требуются кол-во и брутто")</f>
        <v>8.1000000000000014</v>
      </c>
      <c r="BB14" s="118">
        <v>812.69999999999993</v>
      </c>
      <c r="BC14" s="165">
        <f>+IF(BB14&lt;&gt;0,IFERROR(AT14*BB14,"Требуются кол-во и цена"),"Требуются кол-во и цена")</f>
        <v>43885.799999999996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>IFERROR(IF(BE14,"-",IFERROR(IF(BD14&gt;0,0,1),"")),"")</f>
        <v>-</v>
      </c>
    </row>
    <row r="15" spans="1:59" ht="144" customHeight="1">
      <c r="A15" s="112" t="str">
        <f>IF(C15&amp;K15&lt;&gt;"",C15&amp;K15,"")</f>
        <v>TULUMDENIM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81-054-32</v>
      </c>
      <c r="C15" s="121" t="s">
        <v>6779</v>
      </c>
      <c r="E15" s="112" t="str">
        <f>IF(F15&lt;&gt;"",IFERROR(VLOOKUP(F15,Категории!A:B,2,0),""),"Требуется категория")</f>
        <v>Шляпы</v>
      </c>
      <c r="F15" s="112" t="str">
        <f>IF(A15&lt;&gt;"",IF(BD15&gt;0,_xlfn.XLOOKUP(A15,'1C'!A:A,'1C'!J:J,"",0),_xlfn.XLOOKUP(C15,'1C'!W:W,'1C'!J:J,"",0)),"")</f>
        <v>Шляпа федора</v>
      </c>
      <c r="G15" s="114" t="str">
        <f>IF(C15&lt;&gt;"",IF(BD15&gt;0,_xlfn.XLOOKUP(A15,'1C'!A:A,'1C'!L:L,"",0),_xlfn.XLOOKUP(C15,'1C'!W:W,'1C'!L:L,"",0)),"")</f>
        <v>Herman</v>
      </c>
      <c r="H15" s="112" t="str">
        <f>IF(A15&lt;&gt;"",_xlfn.XLOOKUP(A15,'1C'!A:A,'1C'!M:M,_xlfn.XLOOKUP(C15,'1C'!W:W,'1C'!M:M,"",0),0))</f>
        <v>летний</v>
      </c>
      <c r="J15" s="114" t="str">
        <f>_xlfn.LET(_xlpm.text,IF(A15&lt;&gt;"",IF('1C'!$AJ$1&lt;&gt;"",'1C'!$AJ$1,_xlfn.XLOOKUP(A15,'1C'!A:A,'1C'!D:D,_xlfn.XLOOKUP(C15,'1C'!W:W,'1C'!D:D,"",0),0))),_xlpm.ifError,_xlpm.text,_xlpm.space1,FIND(" ",_xlpm.text),_xlpm.space2,FIND(" ",_xlpm.text,_xlpm.space1),IFERROR(MID(_xlpm.text,_xlpm.space1+1,_xlpm.space2),_xlpm.ifError))</f>
        <v>Herman</v>
      </c>
      <c r="K15" s="120" t="s">
        <v>8307</v>
      </c>
      <c r="L15" s="162" t="str">
        <f>IF(K15&lt;&gt;"",IFERROR(VLOOKUP(A15,'1C'!A:X,8,0),IFERROR(VLOOKUP(K15,Colors!D:E,2,0),"")),"")</f>
        <v>бежевый / синий</v>
      </c>
      <c r="M15" s="114" t="str">
        <f>IF(K15&lt;&gt;"",_xlfn.XLOOKUP(A15,'1C'!A:A,'1C'!R:R,"",0),"")</f>
        <v>бежевый</v>
      </c>
      <c r="N15" s="136"/>
      <c r="O15" s="136"/>
      <c r="P15" s="136"/>
      <c r="Q15" s="167" t="str">
        <f>IF(A15&lt;&gt;"",_xlfn.XLOOKUP(A15,'[1]1C'!A:A,'[1]1C'!I:I,_xlfn.XLOOKUP(C15,'[1]1C'!W:W,'[1]1C'!I:I,"",0),0),"")</f>
        <v>100% солома</v>
      </c>
      <c r="R15" s="136"/>
      <c r="S15" s="114" t="str">
        <f>_xlfn.LET(_xlpm.RES,IF(A15&lt;&gt;"",_xlfn.XLOOKUP(A15,'1C'!A:A,'1C'!N:N,_xlfn.XLOOKUP(C15,'1C'!W:W,'1C'!N:N,"",0),0),""),IF(_xlpm.RES=0,"",_xlpm.RES))</f>
        <v>соломенные</v>
      </c>
      <c r="T15" s="116" t="str">
        <f>IF(S15&lt;&gt;"",IFERROR(VLOOKUP(S15,MaterialsTypes!F:G,2,0),IFERROR(VLOOKUP(Q15,MaterialsTypes100,2,0),"")),IFERROR(VLOOKUP(Q15,MaterialsTypes100,2,0),""))</f>
        <v>Плетёный</v>
      </c>
      <c r="U15" s="116" t="str">
        <f>IF(A15&lt;&gt;"",_xlfn.XLOOKUP(A15,'1C'!A:A,'1C'!K:K,_xlfn.XLOOKUP(C15,'1C'!W:W,'1C'!K:K,"",0),0),"")</f>
        <v>Мужской</v>
      </c>
      <c r="V15" s="107"/>
      <c r="Y15" s="107">
        <v>2</v>
      </c>
      <c r="AA15" s="107">
        <v>10</v>
      </c>
      <c r="AC15" s="107">
        <v>25</v>
      </c>
      <c r="AE15" s="107">
        <v>19</v>
      </c>
      <c r="AG15" s="107"/>
      <c r="AT15" s="114">
        <f>IF(COUNTBLANK(V15:AS15)&lt;24,SUM(V15:AS15),"")</f>
        <v>56</v>
      </c>
      <c r="AU15" s="164" t="s">
        <v>423</v>
      </c>
      <c r="AV15" s="114" t="str">
        <f ca="1">IF(AU15&lt;&gt;"",VLOOKUP(AU15,INDIRECT(SUBSTITUTE($J15,"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5" s="112" t="str">
        <f ca="1">IF(AU15&lt;&gt;"",VLOOKUP(AU15,INDIRECT(SUBSTITUTE($J15," ","")&amp;"Manufactures"),2,0),"Требуется код страны")</f>
        <v>Китай</v>
      </c>
      <c r="AX15" s="117">
        <f>0.05+0.05</f>
        <v>0.1</v>
      </c>
      <c r="AY15" s="112">
        <f>IF(AX15&lt;&gt;"",AX15*1.5,"Требуется нетто")</f>
        <v>0.15000000000000002</v>
      </c>
      <c r="AZ15" s="112">
        <f>+IF(AX15&lt;&gt;"",IFERROR(AT15*AX15,"Требуются кол-во и нетто"),"Требуются кол-во и нетто")</f>
        <v>5.6000000000000005</v>
      </c>
      <c r="BA15" s="112">
        <f>IF(AY15&lt;&gt;"",IFERROR(AT15*AY15,"Требуются кол-во и брутто"),"Требуются кол-во и брутто")</f>
        <v>8.4000000000000021</v>
      </c>
      <c r="BB15" s="118">
        <v>497.70000000000005</v>
      </c>
      <c r="BC15" s="165">
        <f>+IF(BB15&lt;&gt;0,IFERROR(AT15*BB15,"Требуются кол-во и цена"),"Требуются кол-во и цена")</f>
        <v>27871.200000000004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>IFERROR(IF(BE15,"-",IFERROR(IF(BD15&gt;0,0,1),"")),"")</f>
        <v>0</v>
      </c>
    </row>
    <row r="16" spans="1:59" ht="98.1" customHeight="1">
      <c r="A16" s="112" t="str">
        <f>IF(C16&amp;K16&lt;&gt;"",C16&amp;K16,"")</f>
        <v>PEPPERNATURAL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21" t="s">
        <v>8281</v>
      </c>
      <c r="E16" s="112" t="str">
        <f>IF(F16&lt;&gt;"",IFERROR(VLOOKUP(F16,Категории!A:B,2,0),""),"Требуется категория")</f>
        <v>Требуется категория</v>
      </c>
      <c r="G16" s="136" t="s">
        <v>383</v>
      </c>
      <c r="J16" s="114" t="str">
        <f>_xlfn.LET(_xlpm.text,IF(A16&lt;&gt;"",IF('1C'!$AJ$1&lt;&gt;"",'1C'!$AJ$1,_xlfn.XLOOKUP(A16,'1C'!A:A,'1C'!D:D,_xlfn.XLOOKUP(C16,'1C'!W:W,'1C'!D:D,"",0),0))),_xlpm.ifError,_xlpm.text,_xlpm.space1,FIND(" ",_xlpm.text),_xlpm.space2,FIND(" ",_xlpm.text,_xlpm.space1),IFERROR(MID(_xlpm.text,_xlpm.space1+1,_xlpm.space2),_xlpm.ifError))</f>
        <v>Herman</v>
      </c>
      <c r="K16" s="120" t="s">
        <v>8308</v>
      </c>
      <c r="L16" s="162" t="str">
        <f>IF(K16&lt;&gt;"",IFERROR(VLOOKUP(A16,'1C'!A:X,8,0),IFERROR(VLOOKUP(K16,Colors!D:E,2,0),"")),"")</f>
        <v>бежевый</v>
      </c>
      <c r="M16" s="136"/>
      <c r="N16" s="136"/>
      <c r="O16" s="136"/>
      <c r="P16" s="136"/>
      <c r="Q16" s="166" t="s">
        <v>936</v>
      </c>
      <c r="R16" s="136"/>
      <c r="S16" s="136" t="s">
        <v>35</v>
      </c>
      <c r="T16" s="107" t="s">
        <v>4</v>
      </c>
      <c r="U16" s="107" t="s">
        <v>8334</v>
      </c>
      <c r="V16" s="107"/>
      <c r="Y16" s="107"/>
      <c r="AA16" s="107">
        <v>16</v>
      </c>
      <c r="AC16" s="107">
        <v>19</v>
      </c>
      <c r="AE16" s="107">
        <v>12</v>
      </c>
      <c r="AG16" s="107"/>
      <c r="AT16" s="114">
        <f>IF(COUNTBLANK(V16:AS16)&lt;24,SUM(V16:AS16),"")</f>
        <v>47</v>
      </c>
      <c r="AU16" s="164" t="s">
        <v>423</v>
      </c>
      <c r="AV16" s="114" t="str">
        <f ca="1">IF(AU16&lt;&gt;"",VLOOKUP(AU16,INDIRECT(SUBSTITUTE($J16,"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6" s="112" t="str">
        <f ca="1">IF(AU16&lt;&gt;"",VLOOKUP(AU16,INDIRECT(SUBSTITUTE($J16," ","")&amp;"Manufactures"),2,0),"Требуется код страны")</f>
        <v>Китай</v>
      </c>
      <c r="AX16" s="117">
        <f>0.05+0.05</f>
        <v>0.1</v>
      </c>
      <c r="AY16" s="112">
        <f>IF(AX16&lt;&gt;"",AX16*1.5,"Требуется нетто")</f>
        <v>0.15000000000000002</v>
      </c>
      <c r="AZ16" s="112">
        <f>+IF(AX16&lt;&gt;"",IFERROR(AT16*AX16,"Требуются кол-во и нетто"),"Требуются кол-во и нетто")</f>
        <v>4.7</v>
      </c>
      <c r="BA16" s="112">
        <f>IF(AY16&lt;&gt;"",IFERROR(AT16*AY16,"Требуются кол-во и брутто"),"Требуются кол-во и брутто")</f>
        <v>7.0500000000000007</v>
      </c>
      <c r="BB16" s="118">
        <v>434.7</v>
      </c>
      <c r="BC16" s="165">
        <f>+IF(BB16&lt;&gt;0,IFERROR(AT16*BB16,"Требуются кол-во и цена"),"Требуются кол-во и цена")</f>
        <v>20430.899999999998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>IFERROR(IF(BE16,"-",IFERROR(IF(BD16&gt;0,0,1),"")),"")</f>
        <v>-</v>
      </c>
    </row>
    <row r="17" spans="1:58" ht="144" customHeight="1">
      <c r="A17" s="112" t="str">
        <f>IF(C17&amp;K17&lt;&gt;"",C17&amp;K17,"")</f>
        <v>GLAZICNAVY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80-820-16</v>
      </c>
      <c r="C17" s="121" t="s">
        <v>4895</v>
      </c>
      <c r="E17" s="112" t="str">
        <f>IF(F17&lt;&gt;"",IFERROR(VLOOKUP(F17,Категории!A:B,2,0),""),"Требуется категория")</f>
        <v>Кепки</v>
      </c>
      <c r="F17" s="112" t="str">
        <f>IF(A17&lt;&gt;"",IF(BD17&gt;0,_xlfn.XLOOKUP(A17,'1C'!A:A,'1C'!J:J,"",0),_xlfn.XLOOKUP(C17,'1C'!W:W,'1C'!J:J,"",0)),"")</f>
        <v>Кепка картуз</v>
      </c>
      <c r="G17" s="114" t="str">
        <f>IF(C17&lt;&gt;"",IF(BD17&gt;0,_xlfn.XLOOKUP(A17,'1C'!A:A,'1C'!L:L,"",0),_xlfn.XLOOKUP(C17,'1C'!W:W,'1C'!L:L,"",0)),"")</f>
        <v>Herman</v>
      </c>
      <c r="H17" s="112" t="str">
        <f>IF(A17&lt;&gt;"",_xlfn.XLOOKUP(A17,'1C'!A:A,'1C'!M:M,_xlfn.XLOOKUP(C17,'1C'!W:W,'1C'!M:M,"",0),0))</f>
        <v>всесезон</v>
      </c>
      <c r="J17" s="114" t="str">
        <f>_xlfn.LET(_xlpm.text,IF(A17&lt;&gt;"",IF('1C'!$AJ$1&lt;&gt;"",'1C'!$AJ$1,_xlfn.XLOOKUP(A17,'1C'!A:A,'1C'!D:D,_xlfn.XLOOKUP(C17,'1C'!W:W,'1C'!D:D,"",0),0))),_xlpm.ifError,_xlpm.text,_xlpm.space1,FIND(" ",_xlpm.text),_xlpm.space2,FIND(" ",_xlpm.text,_xlpm.space1),IFERROR(MID(_xlpm.text,_xlpm.space1+1,_xlpm.space2),_xlpm.ifError))</f>
        <v>Herman</v>
      </c>
      <c r="K17" s="120" t="s">
        <v>8302</v>
      </c>
      <c r="L17" s="162" t="str">
        <f>IF(K17&lt;&gt;"",IFERROR(VLOOKUP(A17,'1C'!A:X,8,0),IFERROR(VLOOKUP(K17,Colors!D:E,2,0),"")),"")</f>
        <v>темно-синий</v>
      </c>
      <c r="M17" s="114" t="str">
        <f>IF(K17&lt;&gt;"",_xlfn.XLOOKUP(A17,'1C'!A:A,'1C'!R:R,"",0),"")</f>
        <v>синий</v>
      </c>
      <c r="N17" s="136"/>
      <c r="O17" s="136"/>
      <c r="P17" s="136"/>
      <c r="Q17" s="167" t="str">
        <f>IF(A17&lt;&gt;"",_xlfn.XLOOKUP(A17,'[1]1C'!A:A,'[1]1C'!I:I,_xlfn.XLOOKUP(C17,'[1]1C'!W:W,'[1]1C'!I:I,"",0),0),"")</f>
        <v>50% шерсть - 50% полиэстер</v>
      </c>
      <c r="R17" s="136"/>
      <c r="S17" s="114" t="str">
        <f>_xlfn.LET(_xlpm.RES,IF(A17&lt;&gt;"",_xlfn.XLOOKUP(A17,'1C'!A:A,'1C'!N:N,_xlfn.XLOOKUP(C17,'1C'!W:W,'1C'!N:N,"",0),0),""),IF(_xlpm.RES=0,"",_xlpm.RES))</f>
        <v>шерстяные</v>
      </c>
      <c r="T17" s="107" t="s">
        <v>31</v>
      </c>
      <c r="U17" s="116" t="str">
        <f>IF(A17&lt;&gt;"",_xlfn.XLOOKUP(A17,'1C'!A:A,'1C'!K:K,_xlfn.XLOOKUP(C17,'1C'!W:W,'1C'!K:K,"",0),0),"")</f>
        <v>Мужской</v>
      </c>
      <c r="V17" s="107"/>
      <c r="Y17" s="107">
        <v>5</v>
      </c>
      <c r="AA17" s="107">
        <v>10</v>
      </c>
      <c r="AC17" s="107">
        <v>13</v>
      </c>
      <c r="AE17" s="107">
        <v>6</v>
      </c>
      <c r="AG17" s="107"/>
      <c r="AT17" s="114">
        <f>IF(COUNTBLANK(V17:AS17)&lt;24,SUM(V17:AS17),"")</f>
        <v>34</v>
      </c>
      <c r="AU17" s="164" t="s">
        <v>423</v>
      </c>
      <c r="AV17" s="114" t="str">
        <f ca="1">IF(AU17&lt;&gt;"",VLOOKUP(AU17,INDIRECT(SUBSTITUTE($J17,"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7" s="112" t="str">
        <f ca="1">IF(AU17&lt;&gt;"",VLOOKUP(AU17,INDIRECT(SUBSTITUTE($J17," ","")&amp;"Manufactures"),2,0),"Требуется код страны")</f>
        <v>Китай</v>
      </c>
      <c r="AX17" s="117">
        <f>0.05+0.05</f>
        <v>0.1</v>
      </c>
      <c r="AY17" s="112">
        <f>IF(AX17&lt;&gt;"",AX17*1.5,"Требуется нетто")</f>
        <v>0.15000000000000002</v>
      </c>
      <c r="AZ17" s="112">
        <f>+IF(AX17&lt;&gt;"",IFERROR(AT17*AX17,"Требуются кол-во и нетто"),"Требуются кол-во и нетто")</f>
        <v>3.4000000000000004</v>
      </c>
      <c r="BA17" s="112">
        <f>IF(AY17&lt;&gt;"",IFERROR(AT17*AY17,"Требуются кол-во и брутто"),"Требуются кол-во и брутто")</f>
        <v>5.1000000000000005</v>
      </c>
      <c r="BB17" s="118">
        <v>1001.7</v>
      </c>
      <c r="BC17" s="165">
        <f>+IF(BB17&lt;&gt;0,IFERROR(AT17*BB17,"Требуются кол-во и цена"),"Требуются кол-во и цена")</f>
        <v>34057.800000000003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>IFERROR(IF(BE17,"-",IFERROR(IF(BD17&gt;0,0,1),"")),"")</f>
        <v>0</v>
      </c>
    </row>
    <row r="18" spans="1:58" ht="144" customHeight="1">
      <c r="A18" s="112" t="str">
        <f>IF(C18&amp;K18&lt;&gt;"",C18&amp;K18,"")</f>
        <v>COLMANDENIM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81-045-32</v>
      </c>
      <c r="C18" s="121" t="s">
        <v>6701</v>
      </c>
      <c r="E18" s="112" t="str">
        <f>IF(F18&lt;&gt;"",IFERROR(VLOOKUP(F18,Категории!A:B,2,0),""),"Требуется категория")</f>
        <v>Шляпы</v>
      </c>
      <c r="F18" s="112" t="str">
        <f>IF(A18&lt;&gt;"",IF(BD18&gt;0,_xlfn.XLOOKUP(A18,'1C'!A:A,'1C'!J:J,"",0),_xlfn.XLOOKUP(C18,'1C'!W:W,'1C'!J:J,"",0)),"")</f>
        <v>Шляпа федора</v>
      </c>
      <c r="G18" s="114" t="str">
        <f>IF(C18&lt;&gt;"",IF(BD18&gt;0,_xlfn.XLOOKUP(A18,'1C'!A:A,'1C'!L:L,"",0),_xlfn.XLOOKUP(C18,'1C'!W:W,'1C'!L:L,"",0)),"")</f>
        <v>Herman</v>
      </c>
      <c r="H18" s="112" t="str">
        <f>IF(A18&lt;&gt;"",_xlfn.XLOOKUP(A18,'1C'!A:A,'1C'!M:M,_xlfn.XLOOKUP(C18,'1C'!W:W,'1C'!M:M,"",0),0))</f>
        <v>летний</v>
      </c>
      <c r="J18" s="114" t="str">
        <f>_xlfn.LET(_xlpm.text,IF(A18&lt;&gt;"",IF('1C'!$AJ$1&lt;&gt;"",'1C'!$AJ$1,_xlfn.XLOOKUP(A18,'1C'!A:A,'1C'!D:D,_xlfn.XLOOKUP(C18,'1C'!W:W,'1C'!D:D,"",0),0))),_xlpm.ifError,_xlpm.text,_xlpm.space1,FIND(" ",_xlpm.text),_xlpm.space2,FIND(" ",_xlpm.text,_xlpm.space1),IFERROR(MID(_xlpm.text,_xlpm.space1+1,_xlpm.space2),_xlpm.ifError))</f>
        <v>Herman</v>
      </c>
      <c r="K18" s="120" t="s">
        <v>8307</v>
      </c>
      <c r="L18" s="162" t="str">
        <f>IF(K18&lt;&gt;"",IFERROR(VLOOKUP(A18,'1C'!A:X,8,0),IFERROR(VLOOKUP(K18,Colors!D:E,2,0),"")),"")</f>
        <v>бежевый / синий</v>
      </c>
      <c r="M18" s="114" t="str">
        <f>IF(K18&lt;&gt;"",_xlfn.XLOOKUP(A18,'1C'!A:A,'1C'!R:R,"",0),"")</f>
        <v>бежевый</v>
      </c>
      <c r="N18" s="136"/>
      <c r="O18" s="136"/>
      <c r="P18" s="136"/>
      <c r="Q18" s="167" t="str">
        <f>IF(A18&lt;&gt;"",_xlfn.XLOOKUP(A18,'[1]1C'!A:A,'[1]1C'!I:I,_xlfn.XLOOKUP(C18,'[1]1C'!W:W,'[1]1C'!I:I,"",0),0),"")</f>
        <v>100% солома</v>
      </c>
      <c r="R18" s="136"/>
      <c r="S18" s="114" t="str">
        <f>_xlfn.LET(_xlpm.RES,IF(A18&lt;&gt;"",_xlfn.XLOOKUP(A18,'1C'!A:A,'1C'!N:N,_xlfn.XLOOKUP(C18,'1C'!W:W,'1C'!N:N,"",0),0),""),IF(_xlpm.RES=0,"",_xlpm.RES))</f>
        <v>соломенные</v>
      </c>
      <c r="T18" s="116" t="str">
        <f>IF(S18&lt;&gt;"",IFERROR(VLOOKUP(S18,MaterialsTypes!F:G,2,0),IFERROR(VLOOKUP(Q18,MaterialsTypes100,2,0),"")),IFERROR(VLOOKUP(Q18,MaterialsTypes100,2,0),""))</f>
        <v>Плетёный</v>
      </c>
      <c r="U18" s="116" t="str">
        <f>IF(A18&lt;&gt;"",_xlfn.XLOOKUP(A18,'1C'!A:A,'1C'!K:K,_xlfn.XLOOKUP(C18,'1C'!W:W,'1C'!K:K,"",0),0),"")</f>
        <v>Мужской</v>
      </c>
      <c r="V18" s="107"/>
      <c r="Y18" s="107">
        <v>3</v>
      </c>
      <c r="AA18" s="107">
        <v>8</v>
      </c>
      <c r="AC18" s="107">
        <v>14</v>
      </c>
      <c r="AE18" s="107">
        <v>6</v>
      </c>
      <c r="AG18" s="107"/>
      <c r="AT18" s="114">
        <f>IF(COUNTBLANK(V18:AS18)&lt;24,SUM(V18:AS18),"")</f>
        <v>31</v>
      </c>
      <c r="AU18" s="164" t="s">
        <v>423</v>
      </c>
      <c r="AV18" s="114" t="str">
        <f ca="1">IF(AU18&lt;&gt;"",VLOOKUP(AU18,INDIRECT(SUBSTITUTE($J18,"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8" s="112" t="str">
        <f ca="1">IF(AU18&lt;&gt;"",VLOOKUP(AU18,INDIRECT(SUBSTITUTE($J18," ","")&amp;"Manufactures"),2,0),"Требуется код страны")</f>
        <v>Китай</v>
      </c>
      <c r="AX18" s="117">
        <f>0.05+0.05</f>
        <v>0.1</v>
      </c>
      <c r="AY18" s="112">
        <f>IF(AX18&lt;&gt;"",AX18*1.5,"Требуется нетто")</f>
        <v>0.15000000000000002</v>
      </c>
      <c r="AZ18" s="112">
        <f>+IF(AX18&lt;&gt;"",IFERROR(AT18*AX18,"Требуются кол-во и нетто"),"Требуются кол-во и нетто")</f>
        <v>3.1</v>
      </c>
      <c r="BA18" s="112">
        <f>IF(AY18&lt;&gt;"",IFERROR(AT18*AY18,"Требуются кол-во и брутто"),"Требуются кол-во и брутто")</f>
        <v>4.6500000000000004</v>
      </c>
      <c r="BB18" s="118">
        <v>497.70000000000005</v>
      </c>
      <c r="BC18" s="165">
        <f>+IF(BB18&lt;&gt;0,IFERROR(AT18*BB18,"Требуются кол-во и цена"),"Требуются кол-во и цена")</f>
        <v>15428.7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>IFERROR(IF(BE18,"-",IFERROR(IF(BD18&gt;0,0,1),"")),"")</f>
        <v>0</v>
      </c>
    </row>
    <row r="19" spans="1:58" ht="144" customHeight="1">
      <c r="A19" s="112" t="str">
        <f>IF(C19&amp;K19&lt;&gt;"",C19&amp;K19,"")</f>
        <v>BOATERBLACK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81-043-53</v>
      </c>
      <c r="C19" s="121" t="s">
        <v>6689</v>
      </c>
      <c r="E19" s="112" t="str">
        <f>IF(F19&lt;&gt;"",IFERROR(VLOOKUP(F19,Категории!A:B,2,0),""),"Требуется категория")</f>
        <v>Шляпы</v>
      </c>
      <c r="F19" s="112" t="str">
        <f>IF(A19&lt;&gt;"",IF(BD19&gt;0,_xlfn.XLOOKUP(A19,'1C'!A:A,'1C'!J:J,"",0),_xlfn.XLOOKUP(C19,'1C'!W:W,'1C'!J:J,"",0)),"")</f>
        <v>Шляпа канотье</v>
      </c>
      <c r="G19" s="114" t="str">
        <f>IF(C19&lt;&gt;"",IF(BD19&gt;0,_xlfn.XLOOKUP(A19,'1C'!A:A,'1C'!L:L,"",0),_xlfn.XLOOKUP(C19,'1C'!W:W,'1C'!L:L,"",0)),"")</f>
        <v>Herman</v>
      </c>
      <c r="H19" s="112" t="str">
        <f>IF(A19&lt;&gt;"",_xlfn.XLOOKUP(A19,'1C'!A:A,'1C'!M:M,_xlfn.XLOOKUP(C19,'1C'!W:W,'1C'!M:M,"",0),0))</f>
        <v>летний</v>
      </c>
      <c r="J19" s="114" t="str">
        <f>_xlfn.LET(_xlpm.text,IF(A19&lt;&gt;"",IF('1C'!$AJ$1&lt;&gt;"",'1C'!$AJ$1,_xlfn.XLOOKUP(A19,'1C'!A:A,'1C'!D:D,_xlfn.XLOOKUP(C19,'1C'!W:W,'1C'!D:D,"",0),0))),_xlpm.ifError,_xlpm.text,_xlpm.space1,FIND(" ",_xlpm.text),_xlpm.space2,FIND(" ",_xlpm.text,_xlpm.space1),IFERROR(MID(_xlpm.text,_xlpm.space1+1,_xlpm.space2),_xlpm.ifError))</f>
        <v>Herman</v>
      </c>
      <c r="K19" s="120" t="s">
        <v>8300</v>
      </c>
      <c r="L19" s="162" t="str">
        <f>IF(K19&lt;&gt;"",IFERROR(VLOOKUP(A19,'1C'!A:X,8,0),IFERROR(VLOOKUP(K19,Colors!D:E,2,0),"")),"")</f>
        <v>бежевый / черный</v>
      </c>
      <c r="M19" s="114" t="str">
        <f>IF(K19&lt;&gt;"",_xlfn.XLOOKUP(A19,'1C'!A:A,'1C'!R:R,"",0),"")</f>
        <v>бежевый</v>
      </c>
      <c r="N19" s="136"/>
      <c r="O19" s="136"/>
      <c r="P19" s="136"/>
      <c r="Q19" s="167" t="str">
        <f>IF(A19&lt;&gt;"",_xlfn.XLOOKUP(A19,'[1]1C'!A:A,'[1]1C'!I:I,_xlfn.XLOOKUP(C19,'[1]1C'!W:W,'[1]1C'!I:I,"",0),0),"")</f>
        <v>100% солома</v>
      </c>
      <c r="R19" s="136"/>
      <c r="S19" s="114" t="str">
        <f>_xlfn.LET(_xlpm.RES,IF(A19&lt;&gt;"",_xlfn.XLOOKUP(A19,'1C'!A:A,'1C'!N:N,_xlfn.XLOOKUP(C19,'1C'!W:W,'1C'!N:N,"",0),0),""),IF(_xlpm.RES=0,"",_xlpm.RES))</f>
        <v>соломенные</v>
      </c>
      <c r="T19" s="116" t="str">
        <f>IF(S19&lt;&gt;"",IFERROR(VLOOKUP(S19,MaterialsTypes!F:G,2,0),IFERROR(VLOOKUP(Q19,MaterialsTypes100,2,0),"")),IFERROR(VLOOKUP(Q19,MaterialsTypes100,2,0),""))</f>
        <v>Плетёный</v>
      </c>
      <c r="U19" s="116" t="str">
        <f>IF(A19&lt;&gt;"",_xlfn.XLOOKUP(A19,'1C'!A:A,'1C'!K:K,_xlfn.XLOOKUP(C19,'1C'!W:W,'1C'!K:K,"",0),0),"")</f>
        <v>Мужской</v>
      </c>
      <c r="V19" s="107"/>
      <c r="Y19" s="107"/>
      <c r="AA19" s="107">
        <v>10</v>
      </c>
      <c r="AC19" s="107">
        <v>12</v>
      </c>
      <c r="AE19" s="107"/>
      <c r="AG19" s="107"/>
      <c r="AT19" s="114">
        <f>IF(COUNTBLANK(V19:AS19)&lt;24,SUM(V19:AS19),"")</f>
        <v>22</v>
      </c>
      <c r="AU19" s="164" t="s">
        <v>423</v>
      </c>
      <c r="AV19" s="114" t="str">
        <f ca="1">IF(AU19&lt;&gt;"",VLOOKUP(AU19,INDIRECT(SUBSTITUTE($J19,"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9" s="112" t="str">
        <f ca="1">IF(AU19&lt;&gt;"",VLOOKUP(AU19,INDIRECT(SUBSTITUTE($J19," ","")&amp;"Manufactures"),2,0),"Требуется код страны")</f>
        <v>Китай</v>
      </c>
      <c r="AX19" s="117">
        <f>0.05+0.05</f>
        <v>0.1</v>
      </c>
      <c r="AY19" s="112">
        <f>IF(AX19&lt;&gt;"",AX19*1.5,"Требуется нетто")</f>
        <v>0.15000000000000002</v>
      </c>
      <c r="AZ19" s="112">
        <f>+IF(AX19&lt;&gt;"",IFERROR(AT19*AX19,"Требуются кол-во и нетто"),"Требуются кол-во и нетто")</f>
        <v>2.2000000000000002</v>
      </c>
      <c r="BA19" s="112">
        <f>IF(AY19&lt;&gt;"",IFERROR(AT19*AY19,"Требуются кол-во и брутто"),"Требуются кол-во и брутто")</f>
        <v>3.3000000000000007</v>
      </c>
      <c r="BB19" s="118">
        <v>560.70000000000005</v>
      </c>
      <c r="BC19" s="165">
        <f>+IF(BB19&lt;&gt;0,IFERROR(AT19*BB19,"Требуются кол-во и цена"),"Требуются кол-во и цена")</f>
        <v>12335.400000000001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>IFERROR(IF(BE19,"-",IFERROR(IF(BD19&gt;0,0,1),"")),"")</f>
        <v>0</v>
      </c>
    </row>
    <row r="20" spans="1:58" ht="98.1" customHeight="1">
      <c r="A20" s="112" t="str">
        <f>IF(C20&amp;K20&lt;&gt;"",C20&amp;K20,"")</f>
        <v>GRINGONATURAL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81-047-02</v>
      </c>
      <c r="C20" s="121" t="s">
        <v>6724</v>
      </c>
      <c r="E20" s="112" t="str">
        <f>IF(F20&lt;&gt;"",IFERROR(VLOOKUP(F20,Категории!A:B,2,0),""),"Требуется категория")</f>
        <v>Шляпы</v>
      </c>
      <c r="F20" s="112" t="str">
        <f>IF(A20&lt;&gt;"",IF(BD20&gt;0,_xlfn.XLOOKUP(A20,'1C'!A:A,'1C'!J:J,"",0),_xlfn.XLOOKUP(C20,'1C'!W:W,'1C'!J:J,"",0)),"")</f>
        <v>Шляпа федора</v>
      </c>
      <c r="G20" s="114" t="str">
        <f>IF(C20&lt;&gt;"",IF(BD20&gt;0,_xlfn.XLOOKUP(A20,'1C'!A:A,'1C'!L:L,"",0),_xlfn.XLOOKUP(C20,'1C'!W:W,'1C'!L:L,"",0)),"")</f>
        <v>Herman</v>
      </c>
      <c r="H20" s="112" t="str">
        <f>IF(A20&lt;&gt;"",_xlfn.XLOOKUP(A20,'1C'!A:A,'1C'!M:M,_xlfn.XLOOKUP(C20,'1C'!W:W,'1C'!M:M,"",0),0))</f>
        <v>летний</v>
      </c>
      <c r="J20" s="114" t="str">
        <f>_xlfn.LET(_xlpm.text,IF(A20&lt;&gt;"",IF('1C'!$AJ$1&lt;&gt;"",'1C'!$AJ$1,_xlfn.XLOOKUP(A20,'1C'!A:A,'1C'!D:D,_xlfn.XLOOKUP(C20,'1C'!W:W,'1C'!D:D,"",0),0))),_xlpm.ifError,_xlpm.text,_xlpm.space1,FIND(" ",_xlpm.text),_xlpm.space2,FIND(" ",_xlpm.text,_xlpm.space1),IFERROR(MID(_xlpm.text,_xlpm.space1+1,_xlpm.space2),_xlpm.ifError))</f>
        <v>Herman</v>
      </c>
      <c r="K20" s="120" t="s">
        <v>8308</v>
      </c>
      <c r="L20" s="162" t="str">
        <f>IF(K20&lt;&gt;"",IFERROR(VLOOKUP(A20,'1C'!A:X,8,0),IFERROR(VLOOKUP(K20,Colors!D:E,2,0),"")),"")</f>
        <v>бежевый</v>
      </c>
      <c r="M20" s="114" t="str">
        <f>IF(K20&lt;&gt;"",_xlfn.XLOOKUP(A20,'1C'!A:A,'1C'!R:R,"",0),"")</f>
        <v>бежевый</v>
      </c>
      <c r="N20" s="136"/>
      <c r="O20" s="136"/>
      <c r="P20" s="136"/>
      <c r="Q20" s="167" t="str">
        <f>IF(A20&lt;&gt;"",_xlfn.XLOOKUP(A20,'[1]1C'!A:A,'[1]1C'!I:I,_xlfn.XLOOKUP(C20,'[1]1C'!W:W,'[1]1C'!I:I,"",0),0),"")</f>
        <v>100% солома</v>
      </c>
      <c r="R20" s="136"/>
      <c r="S20" s="114" t="str">
        <f>_xlfn.LET(_xlpm.RES,IF(A20&lt;&gt;"",_xlfn.XLOOKUP(A20,'1C'!A:A,'1C'!N:N,_xlfn.XLOOKUP(C20,'1C'!W:W,'1C'!N:N,"",0),0),""),IF(_xlpm.RES=0,"",_xlpm.RES))</f>
        <v>соломенные</v>
      </c>
      <c r="T20" s="116" t="str">
        <f>IF(S20&lt;&gt;"",IFERROR(VLOOKUP(S20,MaterialsTypes!F:G,2,0),IFERROR(VLOOKUP(Q20,MaterialsTypes100,2,0),"")),IFERROR(VLOOKUP(Q20,MaterialsTypes100,2,0),""))</f>
        <v>Плетёный</v>
      </c>
      <c r="U20" s="116" t="str">
        <f>IF(A20&lt;&gt;"",_xlfn.XLOOKUP(A20,'1C'!A:A,'1C'!K:K,_xlfn.XLOOKUP(C20,'1C'!W:W,'1C'!K:K,"",0),0),"")</f>
        <v>Мужской</v>
      </c>
      <c r="V20" s="107"/>
      <c r="Y20" s="107"/>
      <c r="AA20" s="107"/>
      <c r="AC20" s="107">
        <v>3</v>
      </c>
      <c r="AE20" s="107">
        <v>3</v>
      </c>
      <c r="AG20" s="107"/>
      <c r="AT20" s="114">
        <f>IF(COUNTBLANK(V20:AS20)&lt;24,SUM(V20:AS20),"")</f>
        <v>6</v>
      </c>
      <c r="AU20" s="164" t="s">
        <v>423</v>
      </c>
      <c r="AV20" s="114" t="str">
        <f ca="1">IF(AU20&lt;&gt;"",VLOOKUP(AU20,INDIRECT(SUBSTITUTE($J20,"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0" s="112" t="str">
        <f ca="1">IF(AU20&lt;&gt;"",VLOOKUP(AU20,INDIRECT(SUBSTITUTE($J20," ","")&amp;"Manufactures"),2,0),"Требуется код страны")</f>
        <v>Китай</v>
      </c>
      <c r="AX20" s="117">
        <f>0.05+0.05</f>
        <v>0.1</v>
      </c>
      <c r="AY20" s="112">
        <f>IF(AX20&lt;&gt;"",AX20*1.5,"Требуется нетто")</f>
        <v>0.15000000000000002</v>
      </c>
      <c r="AZ20" s="112">
        <f>+IF(AX20&lt;&gt;"",IFERROR(AT20*AX20,"Требуются кол-во и нетто"),"Требуются кол-во и нетто")</f>
        <v>0.60000000000000009</v>
      </c>
      <c r="BA20" s="112">
        <f>IF(AY20&lt;&gt;"",IFERROR(AT20*AY20,"Требуются кол-во и брутто"),"Требуются кол-во и брутто")</f>
        <v>0.90000000000000013</v>
      </c>
      <c r="BB20" s="118">
        <v>1001.7</v>
      </c>
      <c r="BC20" s="165">
        <f>+IF(BB20&lt;&gt;0,IFERROR(AT20*BB20,"Требуются кол-во и цена"),"Требуются кол-во и цена")</f>
        <v>6010.2000000000007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>IFERROR(IF(BE20,"-",IFERROR(IF(BD20&gt;0,0,1),"")),"")</f>
        <v>0</v>
      </c>
    </row>
    <row r="21" spans="1:58" ht="144" customHeight="1">
      <c r="A21" s="112" t="str">
        <f>IF(C21&amp;K21&lt;&gt;"",C21&amp;K21,"")</f>
        <v>KITEBLUE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80-941-19</v>
      </c>
      <c r="C21" s="121" t="s">
        <v>5411</v>
      </c>
      <c r="E21" s="112" t="str">
        <f>IF(F21&lt;&gt;"",IFERROR(VLOOKUP(F21,Категории!A:B,2,0),""),"Требуется категория")</f>
        <v>Бейсболки</v>
      </c>
      <c r="F21" s="112" t="str">
        <f>IF(A21&lt;&gt;"",IF(BD21&gt;0,_xlfn.XLOOKUP(A21,'1C'!A:A,'1C'!J:J,"",0),_xlfn.XLOOKUP(C21,'1C'!W:W,'1C'!J:J,"",0)),"")</f>
        <v>Бейсболка</v>
      </c>
      <c r="G21" s="114" t="str">
        <f>IF(C21&lt;&gt;"",IF(BD21&gt;0,_xlfn.XLOOKUP(A21,'1C'!A:A,'1C'!L:L,"",0),_xlfn.XLOOKUP(C21,'1C'!W:W,'1C'!L:L,"",0)),"")</f>
        <v>Herman</v>
      </c>
      <c r="H21" s="112" t="str">
        <f>IF(A21&lt;&gt;"",_xlfn.XLOOKUP(A21,'1C'!A:A,'1C'!M:M,_xlfn.XLOOKUP(C21,'1C'!W:W,'1C'!M:M,"",0),0))</f>
        <v>летний</v>
      </c>
      <c r="J21" s="114" t="str">
        <f>_xlfn.LET(_xlpm.text,IF(A21&lt;&gt;"",IF('1C'!$AJ$1&lt;&gt;"",'1C'!$AJ$1,_xlfn.XLOOKUP(A21,'1C'!A:A,'1C'!D:D,_xlfn.XLOOKUP(C21,'1C'!W:W,'1C'!D:D,"",0),0))),_xlpm.ifError,_xlpm.text,_xlpm.space1,FIND(" ",_xlpm.text),_xlpm.space2,FIND(" ",_xlpm.text,_xlpm.space1),IFERROR(MID(_xlpm.text,_xlpm.space1+1,_xlpm.space2),_xlpm.ifError))</f>
        <v>Herman</v>
      </c>
      <c r="K21" s="120" t="s">
        <v>8306</v>
      </c>
      <c r="L21" s="162" t="str">
        <f>IF(K21&lt;&gt;"",IFERROR(VLOOKUP(A21,'1C'!A:X,8,0),IFERROR(VLOOKUP(K21,Colors!D:E,2,0),"")),"")</f>
        <v>голубой</v>
      </c>
      <c r="M21" s="114" t="str">
        <f>IF(K21&lt;&gt;"",_xlfn.XLOOKUP(A21,'1C'!A:A,'1C'!R:R,"",0),"")</f>
        <v>голубой</v>
      </c>
      <c r="N21" s="136"/>
      <c r="O21" s="136"/>
      <c r="P21" s="136"/>
      <c r="Q21" s="167" t="str">
        <f>IF(A21&lt;&gt;"",_xlfn.XLOOKUP(A21,'[1]1C'!A:A,'[1]1C'!I:I,_xlfn.XLOOKUP(C21,'[1]1C'!W:W,'[1]1C'!I:I,"",0),0),"")</f>
        <v>100% хлопок</v>
      </c>
      <c r="R21" s="136"/>
      <c r="S21" s="114" t="str">
        <f>_xlfn.LET(_xlpm.RES,IF(A21&lt;&gt;"",_xlfn.XLOOKUP(A21,'1C'!A:A,'1C'!N:N,_xlfn.XLOOKUP(C21,'1C'!W:W,'1C'!N:N,"",0),0),""),IF(_xlpm.RES=0,"",_xlpm.RES))</f>
        <v>хлопковые</v>
      </c>
      <c r="T21" s="116" t="str">
        <f>IF(S21&lt;&gt;"",IFERROR(VLOOKUP(S21,MaterialsTypes!F:G,2,0),IFERROR(VLOOKUP(Q21,MaterialsTypes100,2,0),"")),IFERROR(VLOOKUP(Q21,MaterialsTypes100,2,0),""))</f>
        <v>Текстиль, ткань</v>
      </c>
      <c r="U21" s="116" t="str">
        <f>IF(A21&lt;&gt;"",_xlfn.XLOOKUP(A21,'1C'!A:A,'1C'!K:K,_xlfn.XLOOKUP(C21,'1C'!W:W,'1C'!K:K,"",0),0),"")</f>
        <v>Унисекс</v>
      </c>
      <c r="V21" s="107"/>
      <c r="Y21" s="107"/>
      <c r="AA21" s="107"/>
      <c r="AC21" s="107">
        <v>20</v>
      </c>
      <c r="AE21" s="107"/>
      <c r="AG21" s="107"/>
      <c r="AT21" s="114">
        <f>IF(COUNTBLANK(V21:AS21)&lt;24,SUM(V21:AS21),"")</f>
        <v>20</v>
      </c>
      <c r="AU21" s="164" t="s">
        <v>423</v>
      </c>
      <c r="AV21" s="114" t="str">
        <f ca="1">IF(AU21&lt;&gt;"",VLOOKUP(AU21,INDIRECT(SUBSTITUTE($J21,"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1" s="112" t="str">
        <f ca="1">IF(AU21&lt;&gt;"",VLOOKUP(AU21,INDIRECT(SUBSTITUTE($J21," ","")&amp;"Manufactures"),2,0),"Требуется код страны")</f>
        <v>Китай</v>
      </c>
      <c r="AX21" s="117">
        <f>0.05+0.05</f>
        <v>0.1</v>
      </c>
      <c r="AY21" s="112">
        <f>IF(AX21&lt;&gt;"",AX21*1.5,"Требуется нетто")</f>
        <v>0.15000000000000002</v>
      </c>
      <c r="AZ21" s="112">
        <f>+IF(AX21&lt;&gt;"",IFERROR(AT21*AX21,"Требуются кол-во и нетто"),"Требуются кол-во и нетто")</f>
        <v>2</v>
      </c>
      <c r="BA21" s="112">
        <f>IF(AY21&lt;&gt;"",IFERROR(AT21*AY21,"Требуются кол-во и брутто"),"Требуются кол-во и брутто")</f>
        <v>3.0000000000000004</v>
      </c>
      <c r="BB21" s="118">
        <v>497.70000000000005</v>
      </c>
      <c r="BC21" s="165">
        <f>+IF(BB21&lt;&gt;0,IFERROR(AT21*BB21,"Требуются кол-во и цена"),"Требуются кол-во и цена")</f>
        <v>9954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>IFERROR(IF(BE21,"-",IFERROR(IF(BD21&gt;0,0,1),"")),"")</f>
        <v>0</v>
      </c>
    </row>
    <row r="22" spans="1:58" ht="105.75" customHeight="1">
      <c r="A22" s="112" t="str">
        <f>IF(C22&amp;K22&lt;&gt;"",C22&amp;K22,"")</f>
        <v>AGUSTABLACK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80-941-09</v>
      </c>
      <c r="C22" s="121" t="s">
        <v>5418</v>
      </c>
      <c r="E22" s="112" t="str">
        <f>IF(F22&lt;&gt;"",IFERROR(VLOOKUP(F22,Категории!A:B,2,0),""),"Требуется категория")</f>
        <v>Бейсболки</v>
      </c>
      <c r="F22" s="112" t="str">
        <f>IF(A22&lt;&gt;"",IF(BD22&gt;0,_xlfn.XLOOKUP(A22,'1C'!A:A,'1C'!J:J,"",0),_xlfn.XLOOKUP(C22,'1C'!W:W,'1C'!J:J,"",0)),"")</f>
        <v>Бейсболка</v>
      </c>
      <c r="G22" s="114" t="str">
        <f>IF(C22&lt;&gt;"",IF(BD22&gt;0,_xlfn.XLOOKUP(A22,'1C'!A:A,'1C'!L:L,"",0),_xlfn.XLOOKUP(C22,'1C'!W:W,'1C'!L:L,"",0)),"")</f>
        <v>Herman</v>
      </c>
      <c r="H22" s="112" t="str">
        <f>IF(A22&lt;&gt;"",_xlfn.XLOOKUP(A22,'1C'!A:A,'1C'!M:M,_xlfn.XLOOKUP(C22,'1C'!W:W,'1C'!M:M,"",0),0))</f>
        <v>всесезон</v>
      </c>
      <c r="J22" s="114" t="str">
        <f>_xlfn.LET(_xlpm.text,IF(A22&lt;&gt;"",IF('1C'!$AJ$1&lt;&gt;"",'1C'!$AJ$1,_xlfn.XLOOKUP(A22,'1C'!A:A,'1C'!D:D,_xlfn.XLOOKUP(C22,'1C'!W:W,'1C'!D:D,"",0),0))),_xlpm.ifError,_xlpm.text,_xlpm.space1,FIND(" ",_xlpm.text),_xlpm.space2,FIND(" ",_xlpm.text,_xlpm.space1),IFERROR(MID(_xlpm.text,_xlpm.space1+1,_xlpm.space2),_xlpm.ifError))</f>
        <v>Herman</v>
      </c>
      <c r="K22" s="120" t="s">
        <v>8300</v>
      </c>
      <c r="L22" s="162" t="str">
        <f>IF(K22&lt;&gt;"",IFERROR(VLOOKUP(A22,'1C'!A:X,8,0),IFERROR(VLOOKUP(K22,Colors!D:E,2,0),"")),"")</f>
        <v>черный</v>
      </c>
      <c r="M22" s="136"/>
      <c r="N22" s="136"/>
      <c r="O22" s="136"/>
      <c r="P22" s="136"/>
      <c r="Q22" s="167" t="str">
        <f>IF(A22&lt;&gt;"",_xlfn.XLOOKUP(A22,'[1]1C'!A:A,'[1]1C'!I:I,_xlfn.XLOOKUP(C22,'[1]1C'!W:W,'[1]1C'!I:I,"",0),0),"")</f>
        <v>100% хлопок</v>
      </c>
      <c r="R22" s="136"/>
      <c r="S22" s="114" t="str">
        <f>_xlfn.LET(_xlpm.RES,IF(A22&lt;&gt;"",_xlfn.XLOOKUP(A22,'1C'!A:A,'1C'!N:N,_xlfn.XLOOKUP(C22,'1C'!W:W,'1C'!N:N,"",0),0),""),IF(_xlpm.RES=0,"",_xlpm.RES))</f>
        <v>хлопковые</v>
      </c>
      <c r="T22" s="116" t="str">
        <f>IF(S22&lt;&gt;"",IFERROR(VLOOKUP(S22,MaterialsTypes!F:G,2,0),IFERROR(VLOOKUP(Q22,MaterialsTypes100,2,0),"")),IFERROR(VLOOKUP(Q22,MaterialsTypes100,2,0),""))</f>
        <v>Текстиль, ткань</v>
      </c>
      <c r="U22" s="116" t="str">
        <f>IF(A22&lt;&gt;"",_xlfn.XLOOKUP(A22,'1C'!A:A,'1C'!K:K,_xlfn.XLOOKUP(C22,'1C'!W:W,'1C'!K:K,"",0),0),"")</f>
        <v>Мужской</v>
      </c>
      <c r="V22" s="107"/>
      <c r="Y22" s="107"/>
      <c r="AA22" s="107">
        <v>30</v>
      </c>
      <c r="AC22" s="107">
        <v>30</v>
      </c>
      <c r="AE22" s="107"/>
      <c r="AG22" s="107"/>
      <c r="AT22" s="114">
        <f>IF(COUNTBLANK(V22:AS22)&lt;24,SUM(V22:AS22),"")</f>
        <v>60</v>
      </c>
      <c r="AU22" s="164" t="s">
        <v>423</v>
      </c>
      <c r="AV22" s="114" t="str">
        <f ca="1">IF(AU22&lt;&gt;"",VLOOKUP(AU22,INDIRECT(SUBSTITUTE($J22,"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2" s="112" t="str">
        <f ca="1">IF(AU22&lt;&gt;"",VLOOKUP(AU22,INDIRECT(SUBSTITUTE($J22," ","")&amp;"Manufactures"),2,0),"Требуется код страны")</f>
        <v>Китай</v>
      </c>
      <c r="AX22" s="117">
        <f>0.05+0.05</f>
        <v>0.1</v>
      </c>
      <c r="AY22" s="112">
        <f>IF(AX22&lt;&gt;"",AX22*1.5,"Требуется нетто")</f>
        <v>0.15000000000000002</v>
      </c>
      <c r="AZ22" s="112">
        <f>+IF(AX22&lt;&gt;"",IFERROR(AT22*AX22,"Требуются кол-во и нетто"),"Требуются кол-во и нетто")</f>
        <v>6</v>
      </c>
      <c r="BA22" s="112">
        <f>IF(AY22&lt;&gt;"",IFERROR(AT22*AY22,"Требуются кол-во и брутто"),"Требуются кол-во и брутто")</f>
        <v>9.0000000000000018</v>
      </c>
      <c r="BB22" s="118">
        <v>749.7</v>
      </c>
      <c r="BC22" s="165">
        <f>+IF(BB22&lt;&gt;0,IFERROR(AT22*BB22,"Требуются кол-во и цена"),"Требуются кол-во и цена")</f>
        <v>44982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0</v>
      </c>
      <c r="BF22" s="109">
        <f>IFERROR(IF(BE22,"-",IFERROR(IF(BD22&gt;0,0,1),"")),"")</f>
        <v>1</v>
      </c>
    </row>
    <row r="23" spans="1:58" ht="107.85" customHeight="1">
      <c r="A23" s="112" t="str">
        <f>IF(C23&amp;K23&lt;&gt;"",C23&amp;K23,"")</f>
        <v>AGUSTAGREY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80-941-80</v>
      </c>
      <c r="C23" s="121" t="s">
        <v>5418</v>
      </c>
      <c r="E23" s="112" t="str">
        <f>IF(F23&lt;&gt;"",IFERROR(VLOOKUP(F23,Категории!A:B,2,0),""),"Требуется категория")</f>
        <v>Бейсболки</v>
      </c>
      <c r="F23" s="112" t="str">
        <f>IF(A23&lt;&gt;"",IF(BD23&gt;0,_xlfn.XLOOKUP(A23,'1C'!A:A,'1C'!J:J,"",0),_xlfn.XLOOKUP(C23,'1C'!W:W,'1C'!J:J,"",0)),"")</f>
        <v>Бейсболка</v>
      </c>
      <c r="G23" s="114" t="str">
        <f>IF(C23&lt;&gt;"",IF(BD23&gt;0,_xlfn.XLOOKUP(A23,'1C'!A:A,'1C'!L:L,"",0),_xlfn.XLOOKUP(C23,'1C'!W:W,'1C'!L:L,"",0)),"")</f>
        <v>Herman</v>
      </c>
      <c r="H23" s="112" t="str">
        <f>IF(A23&lt;&gt;"",_xlfn.XLOOKUP(A23,'1C'!A:A,'1C'!M:M,_xlfn.XLOOKUP(C23,'1C'!W:W,'1C'!M:M,"",0),0))</f>
        <v>всесезон</v>
      </c>
      <c r="J23" s="114" t="str">
        <f>_xlfn.LET(_xlpm.text,IF(A23&lt;&gt;"",IF('1C'!$AJ$1&lt;&gt;"",'1C'!$AJ$1,_xlfn.XLOOKUP(A23,'1C'!A:A,'1C'!D:D,_xlfn.XLOOKUP(C23,'1C'!W:W,'1C'!D:D,"",0),0))),_xlpm.ifError,_xlpm.text,_xlpm.space1,FIND(" ",_xlpm.text),_xlpm.space2,FIND(" ",_xlpm.text,_xlpm.space1),IFERROR(MID(_xlpm.text,_xlpm.space1+1,_xlpm.space2),_xlpm.ifError))</f>
        <v>Herman</v>
      </c>
      <c r="K23" s="120" t="s">
        <v>8309</v>
      </c>
      <c r="L23" s="162" t="str">
        <f>IF(K23&lt;&gt;"",IFERROR(VLOOKUP(A23,'1C'!A:X,8,0),IFERROR(VLOOKUP(K23,Colors!D:E,2,0),"")),"")</f>
        <v>серый</v>
      </c>
      <c r="M23" s="136"/>
      <c r="N23" s="136"/>
      <c r="O23" s="136"/>
      <c r="P23" s="136"/>
      <c r="Q23" s="167" t="str">
        <f>IF(A23&lt;&gt;"",_xlfn.XLOOKUP(A23,'[1]1C'!A:A,'[1]1C'!I:I,_xlfn.XLOOKUP(C23,'[1]1C'!W:W,'[1]1C'!I:I,"",0),0),"")</f>
        <v>100% хлопок</v>
      </c>
      <c r="R23" s="136"/>
      <c r="S23" s="114" t="str">
        <f>_xlfn.LET(_xlpm.RES,IF(A23&lt;&gt;"",_xlfn.XLOOKUP(A23,'1C'!A:A,'1C'!N:N,_xlfn.XLOOKUP(C23,'1C'!W:W,'1C'!N:N,"",0),0),""),IF(_xlpm.RES=0,"",_xlpm.RES))</f>
        <v>хлопковые</v>
      </c>
      <c r="T23" s="116" t="str">
        <f>IF(S23&lt;&gt;"",IFERROR(VLOOKUP(S23,MaterialsTypes!F:G,2,0),IFERROR(VLOOKUP(Q23,MaterialsTypes100,2,0),"")),IFERROR(VLOOKUP(Q23,MaterialsTypes100,2,0),""))</f>
        <v>Текстиль, ткань</v>
      </c>
      <c r="U23" s="116" t="str">
        <f>IF(A23&lt;&gt;"",_xlfn.XLOOKUP(A23,'1C'!A:A,'1C'!K:K,_xlfn.XLOOKUP(C23,'1C'!W:W,'1C'!K:K,"",0),0),"")</f>
        <v>Мужской</v>
      </c>
      <c r="V23" s="107"/>
      <c r="Y23" s="107"/>
      <c r="AA23" s="107">
        <v>30</v>
      </c>
      <c r="AC23" s="107">
        <v>30</v>
      </c>
      <c r="AE23" s="107"/>
      <c r="AG23" s="107"/>
      <c r="AT23" s="114">
        <f>IF(COUNTBLANK(V23:AS23)&lt;24,SUM(V23:AS23),"")</f>
        <v>60</v>
      </c>
      <c r="AU23" s="164" t="s">
        <v>423</v>
      </c>
      <c r="AV23" s="114" t="str">
        <f ca="1">IF(AU23&lt;&gt;"",VLOOKUP(AU23,INDIRECT(SUBSTITUTE($J23,"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3" s="112" t="str">
        <f ca="1">IF(AU23&lt;&gt;"",VLOOKUP(AU23,INDIRECT(SUBSTITUTE($J23," ","")&amp;"Manufactures"),2,0),"Требуется код страны")</f>
        <v>Китай</v>
      </c>
      <c r="AX23" s="117">
        <f>0.05+0.05</f>
        <v>0.1</v>
      </c>
      <c r="AY23" s="112">
        <f>IF(AX23&lt;&gt;"",AX23*1.5,"Требуется нетто")</f>
        <v>0.15000000000000002</v>
      </c>
      <c r="AZ23" s="112">
        <f>+IF(AX23&lt;&gt;"",IFERROR(AT23*AX23,"Требуются кол-во и нетто"),"Требуются кол-во и нетто")</f>
        <v>6</v>
      </c>
      <c r="BA23" s="112">
        <f>IF(AY23&lt;&gt;"",IFERROR(AT23*AY23,"Требуются кол-во и брутто"),"Требуются кол-во и брутто")</f>
        <v>9.0000000000000018</v>
      </c>
      <c r="BB23" s="118">
        <v>749.7</v>
      </c>
      <c r="BC23" s="165">
        <f>+IF(BB23&lt;&gt;0,IFERROR(AT23*BB23,"Требуются кол-во и цена"),"Требуются кол-во и цена")</f>
        <v>44982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0</v>
      </c>
      <c r="BF23" s="109">
        <f>IFERROR(IF(BE23,"-",IFERROR(IF(BD23&gt;0,0,1),"")),"")</f>
        <v>1</v>
      </c>
    </row>
    <row r="24" spans="1:58" ht="144" customHeight="1">
      <c r="A24" s="112" t="str">
        <f>IF(C24&amp;K24&lt;&gt;"",C24&amp;K24,"")</f>
        <v>CREEKGREY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81-036-08</v>
      </c>
      <c r="C24" s="121" t="s">
        <v>6593</v>
      </c>
      <c r="E24" s="112" t="str">
        <f>IF(F24&lt;&gt;"",IFERROR(VLOOKUP(F24,Категории!A:B,2,0),""),"Требуется категория")</f>
        <v>Панамы</v>
      </c>
      <c r="F24" s="112" t="str">
        <f>IF(A24&lt;&gt;"",IF(BD24&gt;0,_xlfn.XLOOKUP(A24,'1C'!A:A,'1C'!J:J,"",0),_xlfn.XLOOKUP(C24,'1C'!W:W,'1C'!J:J,"",0)),"")</f>
        <v>Панама</v>
      </c>
      <c r="G24" s="114" t="str">
        <f>IF(C24&lt;&gt;"",IF(BD24&gt;0,_xlfn.XLOOKUP(A24,'1C'!A:A,'1C'!L:L,"",0),_xlfn.XLOOKUP(C24,'1C'!W:W,'1C'!L:L,"",0)),"")</f>
        <v>Herman</v>
      </c>
      <c r="H24" s="112" t="str">
        <f>IF(A24&lt;&gt;"",_xlfn.XLOOKUP(A24,'1C'!A:A,'1C'!M:M,_xlfn.XLOOKUP(C24,'1C'!W:W,'1C'!M:M,"",0),0))</f>
        <v>всесезон</v>
      </c>
      <c r="J24" s="114" t="str">
        <f>_xlfn.LET(_xlpm.text,IF(A24&lt;&gt;"",IF('1C'!$AJ$1&lt;&gt;"",'1C'!$AJ$1,_xlfn.XLOOKUP(A24,'1C'!A:A,'1C'!D:D,_xlfn.XLOOKUP(C24,'1C'!W:W,'1C'!D:D,"",0),0))),_xlpm.ifError,_xlpm.text,_xlpm.space1,FIND(" ",_xlpm.text),_xlpm.space2,FIND(" ",_xlpm.text,_xlpm.space1),IFERROR(MID(_xlpm.text,_xlpm.space1+1,_xlpm.space2),_xlpm.ifError))</f>
        <v>Herman</v>
      </c>
      <c r="K24" s="120" t="s">
        <v>8309</v>
      </c>
      <c r="L24" s="162" t="str">
        <f>IF(K24&lt;&gt;"",IFERROR(VLOOKUP(A24,'1C'!A:X,8,0),IFERROR(VLOOKUP(K24,Colors!D:E,2,0),"")),"")</f>
        <v>серый</v>
      </c>
      <c r="M24" s="114" t="str">
        <f>IF(K24&lt;&gt;"",_xlfn.XLOOKUP(A24,'1C'!A:A,'1C'!R:R,"",0),"")</f>
        <v>серый</v>
      </c>
      <c r="N24" s="136"/>
      <c r="O24" s="136"/>
      <c r="P24" s="136"/>
      <c r="Q24" s="167" t="str">
        <f>IF(A24&lt;&gt;"",_xlfn.XLOOKUP(A24,'[1]1C'!A:A,'[1]1C'!I:I,_xlfn.XLOOKUP(C24,'[1]1C'!W:W,'[1]1C'!I:I,"",0),0),"")</f>
        <v>100% хлопок</v>
      </c>
      <c r="R24" s="136"/>
      <c r="S24" s="114" t="str">
        <f>_xlfn.LET(_xlpm.RES,IF(A24&lt;&gt;"",_xlfn.XLOOKUP(A24,'1C'!A:A,'1C'!N:N,_xlfn.XLOOKUP(C24,'1C'!W:W,'1C'!N:N,"",0),0),""),IF(_xlpm.RES=0,"",_xlpm.RES))</f>
        <v>хлопковые</v>
      </c>
      <c r="T24" s="116" t="str">
        <f>IF(S24&lt;&gt;"",IFERROR(VLOOKUP(S24,MaterialsTypes!F:G,2,0),IFERROR(VLOOKUP(Q24,MaterialsTypes100,2,0),"")),IFERROR(VLOOKUP(Q24,MaterialsTypes100,2,0),""))</f>
        <v>Текстиль, ткань</v>
      </c>
      <c r="U24" s="116" t="str">
        <f>IF(A24&lt;&gt;"",_xlfn.XLOOKUP(A24,'1C'!A:A,'1C'!K:K,_xlfn.XLOOKUP(C24,'1C'!W:W,'1C'!K:K,"",0),0),"")</f>
        <v>Мужской</v>
      </c>
      <c r="V24" s="107"/>
      <c r="Y24" s="107">
        <v>10</v>
      </c>
      <c r="AA24" s="107">
        <v>27</v>
      </c>
      <c r="AC24" s="107">
        <v>32</v>
      </c>
      <c r="AE24" s="107">
        <v>7</v>
      </c>
      <c r="AG24" s="107"/>
      <c r="AT24" s="114">
        <f>IF(COUNTBLANK(V24:AS24)&lt;24,SUM(V24:AS24),"")</f>
        <v>76</v>
      </c>
      <c r="AU24" s="164" t="s">
        <v>423</v>
      </c>
      <c r="AV24" s="114" t="str">
        <f ca="1">IF(AU24&lt;&gt;"",VLOOKUP(AU24,INDIRECT(SUBSTITUTE($J24,"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4" s="112" t="str">
        <f ca="1">IF(AU24&lt;&gt;"",VLOOKUP(AU24,INDIRECT(SUBSTITUTE($J24," ","")&amp;"Manufactures"),2,0),"Требуется код страны")</f>
        <v>Китай</v>
      </c>
      <c r="AX24" s="117">
        <f>0.05+0.05</f>
        <v>0.1</v>
      </c>
      <c r="AY24" s="112">
        <f>IF(AX24&lt;&gt;"",AX24*1.5,"Требуется нетто")</f>
        <v>0.15000000000000002</v>
      </c>
      <c r="AZ24" s="112">
        <f>+IF(AX24&lt;&gt;"",IFERROR(AT24*AX24,"Требуются кол-во и нетто"),"Требуются кол-во и нетто")</f>
        <v>7.6000000000000005</v>
      </c>
      <c r="BA24" s="112">
        <f>IF(AY24&lt;&gt;"",IFERROR(AT24*AY24,"Требуются кол-во и брутто"),"Требуются кол-во и брутто")</f>
        <v>11.400000000000002</v>
      </c>
      <c r="BB24" s="118">
        <v>812.69999999999993</v>
      </c>
      <c r="BC24" s="165">
        <f>+IF(BB24&lt;&gt;0,IFERROR(AT24*BB24,"Требуются кол-во и цена"),"Требуются кол-во и цена")</f>
        <v>61765.2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>IFERROR(IF(BE24,"-",IFERROR(IF(BD24&gt;0,0,1),"")),"")</f>
        <v>0</v>
      </c>
    </row>
    <row r="25" spans="1:58" ht="144" customHeight="1">
      <c r="A25" s="112" t="str">
        <f>IF(C25&amp;K25&lt;&gt;"",C25&amp;K25,"")</f>
        <v>CREEKNAVY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81-036-16</v>
      </c>
      <c r="C25" s="121" t="s">
        <v>6593</v>
      </c>
      <c r="E25" s="112" t="str">
        <f>IF(F25&lt;&gt;"",IFERROR(VLOOKUP(F25,Категории!A:B,2,0),""),"Требуется категория")</f>
        <v>Панамы</v>
      </c>
      <c r="F25" s="112" t="str">
        <f>IF(A25&lt;&gt;"",IF(BD25&gt;0,_xlfn.XLOOKUP(A25,'1C'!A:A,'1C'!J:J,"",0),_xlfn.XLOOKUP(C25,'1C'!W:W,'1C'!J:J,"",0)),"")</f>
        <v>Панама</v>
      </c>
      <c r="G25" s="114" t="str">
        <f>IF(C25&lt;&gt;"",IF(BD25&gt;0,_xlfn.XLOOKUP(A25,'1C'!A:A,'1C'!L:L,"",0),_xlfn.XLOOKUP(C25,'1C'!W:W,'1C'!L:L,"",0)),"")</f>
        <v>Herman</v>
      </c>
      <c r="H25" s="112" t="str">
        <f>IF(A25&lt;&gt;"",_xlfn.XLOOKUP(A25,'1C'!A:A,'1C'!M:M,_xlfn.XLOOKUP(C25,'1C'!W:W,'1C'!M:M,"",0),0))</f>
        <v>всесезон</v>
      </c>
      <c r="J25" s="114" t="str">
        <f>_xlfn.LET(_xlpm.text,IF(A25&lt;&gt;"",IF('1C'!$AJ$1&lt;&gt;"",'1C'!$AJ$1,_xlfn.XLOOKUP(A25,'1C'!A:A,'1C'!D:D,_xlfn.XLOOKUP(C25,'1C'!W:W,'1C'!D:D,"",0),0))),_xlpm.ifError,_xlpm.text,_xlpm.space1,FIND(" ",_xlpm.text),_xlpm.space2,FIND(" ",_xlpm.text,_xlpm.space1),IFERROR(MID(_xlpm.text,_xlpm.space1+1,_xlpm.space2),_xlpm.ifError))</f>
        <v>Herman</v>
      </c>
      <c r="K25" s="120" t="s">
        <v>8302</v>
      </c>
      <c r="L25" s="162" t="str">
        <f>IF(K25&lt;&gt;"",IFERROR(VLOOKUP(A25,'1C'!A:X,8,0),IFERROR(VLOOKUP(K25,Colors!D:E,2,0),"")),"")</f>
        <v>темно-синий</v>
      </c>
      <c r="M25" s="114" t="str">
        <f>IF(K25&lt;&gt;"",_xlfn.XLOOKUP(A25,'1C'!A:A,'1C'!R:R,"",0),"")</f>
        <v>синий</v>
      </c>
      <c r="N25" s="136"/>
      <c r="O25" s="136"/>
      <c r="P25" s="136"/>
      <c r="Q25" s="167" t="str">
        <f>IF(A25&lt;&gt;"",_xlfn.XLOOKUP(A25,'[1]1C'!A:A,'[1]1C'!I:I,_xlfn.XLOOKUP(C25,'[1]1C'!W:W,'[1]1C'!I:I,"",0),0),"")</f>
        <v>100% хлопок</v>
      </c>
      <c r="R25" s="136"/>
      <c r="S25" s="114" t="str">
        <f>_xlfn.LET(_xlpm.RES,IF(A25&lt;&gt;"",_xlfn.XLOOKUP(A25,'1C'!A:A,'1C'!N:N,_xlfn.XLOOKUP(C25,'1C'!W:W,'1C'!N:N,"",0),0),""),IF(_xlpm.RES=0,"",_xlpm.RES))</f>
        <v>хлопковые</v>
      </c>
      <c r="T25" s="116" t="str">
        <f>IF(S25&lt;&gt;"",IFERROR(VLOOKUP(S25,MaterialsTypes!F:G,2,0),IFERROR(VLOOKUP(Q25,MaterialsTypes100,2,0),"")),IFERROR(VLOOKUP(Q25,MaterialsTypes100,2,0),""))</f>
        <v>Текстиль, ткань</v>
      </c>
      <c r="U25" s="116" t="str">
        <f>IF(A25&lt;&gt;"",_xlfn.XLOOKUP(A25,'1C'!A:A,'1C'!K:K,_xlfn.XLOOKUP(C25,'1C'!W:W,'1C'!K:K,"",0),0),"")</f>
        <v>Мужской</v>
      </c>
      <c r="V25" s="107"/>
      <c r="Y25" s="107">
        <v>11</v>
      </c>
      <c r="AA25" s="107">
        <v>30</v>
      </c>
      <c r="AC25" s="107">
        <v>33</v>
      </c>
      <c r="AE25" s="107">
        <v>6</v>
      </c>
      <c r="AG25" s="107"/>
      <c r="AT25" s="114">
        <f>IF(COUNTBLANK(V25:AS25)&lt;24,SUM(V25:AS25),"")</f>
        <v>80</v>
      </c>
      <c r="AU25" s="164" t="s">
        <v>423</v>
      </c>
      <c r="AV25" s="114" t="str">
        <f ca="1">IF(AU25&lt;&gt;"",VLOOKUP(AU25,INDIRECT(SUBSTITUTE($J25,"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5" s="112" t="str">
        <f ca="1">IF(AU25&lt;&gt;"",VLOOKUP(AU25,INDIRECT(SUBSTITUTE($J25," ","")&amp;"Manufactures"),2,0),"Требуется код страны")</f>
        <v>Китай</v>
      </c>
      <c r="AX25" s="117">
        <f>0.05+0.05</f>
        <v>0.1</v>
      </c>
      <c r="AY25" s="112">
        <f>IF(AX25&lt;&gt;"",AX25*1.5,"Требуется нетто")</f>
        <v>0.15000000000000002</v>
      </c>
      <c r="AZ25" s="112">
        <f>+IF(AX25&lt;&gt;"",IFERROR(AT25*AX25,"Требуются кол-во и нетто"),"Требуются кол-во и нетто")</f>
        <v>8</v>
      </c>
      <c r="BA25" s="112">
        <f>IF(AY25&lt;&gt;"",IFERROR(AT25*AY25,"Требуются кол-во и брутто"),"Требуются кол-во и брутто")</f>
        <v>12.000000000000002</v>
      </c>
      <c r="BB25" s="118">
        <v>812.69999999999993</v>
      </c>
      <c r="BC25" s="165">
        <f>+IF(BB25&lt;&gt;0,IFERROR(AT25*BB25,"Требуются кол-во и цена"),"Требуются кол-во и цена")</f>
        <v>65015.999999999993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>IFERROR(IF(BE25,"-",IFERROR(IF(BD25&gt;0,0,1),"")),"")</f>
        <v>0</v>
      </c>
    </row>
    <row r="26" spans="1:58" ht="144" customHeight="1">
      <c r="A26" s="112" t="str">
        <f>IF(C26&amp;K26&lt;&gt;"",C26&amp;K26,"")</f>
        <v>CREEKBLACK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81-036-09</v>
      </c>
      <c r="C26" s="121" t="s">
        <v>6593</v>
      </c>
      <c r="E26" s="112" t="str">
        <f>IF(F26&lt;&gt;"",IFERROR(VLOOKUP(F26,Категории!A:B,2,0),""),"Требуется категория")</f>
        <v>Панамы</v>
      </c>
      <c r="F26" s="112" t="str">
        <f>IF(A26&lt;&gt;"",IF(BD26&gt;0,_xlfn.XLOOKUP(A26,'1C'!A:A,'1C'!J:J,"",0),_xlfn.XLOOKUP(C26,'1C'!W:W,'1C'!J:J,"",0)),"")</f>
        <v>Панама</v>
      </c>
      <c r="G26" s="114" t="str">
        <f>IF(C26&lt;&gt;"",IF(BD26&gt;0,_xlfn.XLOOKUP(A26,'1C'!A:A,'1C'!L:L,"",0),_xlfn.XLOOKUP(C26,'1C'!W:W,'1C'!L:L,"",0)),"")</f>
        <v>Herman</v>
      </c>
      <c r="H26" s="112" t="str">
        <f>IF(A26&lt;&gt;"",_xlfn.XLOOKUP(A26,'1C'!A:A,'1C'!M:M,_xlfn.XLOOKUP(C26,'1C'!W:W,'1C'!M:M,"",0),0))</f>
        <v>всесезон</v>
      </c>
      <c r="J26" s="114" t="str">
        <f>_xlfn.LET(_xlpm.text,IF(A26&lt;&gt;"",IF('1C'!$AJ$1&lt;&gt;"",'1C'!$AJ$1,_xlfn.XLOOKUP(A26,'1C'!A:A,'1C'!D:D,_xlfn.XLOOKUP(C26,'1C'!W:W,'1C'!D:D,"",0),0))),_xlpm.ifError,_xlpm.text,_xlpm.space1,FIND(" ",_xlpm.text),_xlpm.space2,FIND(" ",_xlpm.text,_xlpm.space1),IFERROR(MID(_xlpm.text,_xlpm.space1+1,_xlpm.space2),_xlpm.ifError))</f>
        <v>Herman</v>
      </c>
      <c r="K26" s="120" t="s">
        <v>8300</v>
      </c>
      <c r="L26" s="162" t="str">
        <f>IF(K26&lt;&gt;"",IFERROR(VLOOKUP(A26,'1C'!A:X,8,0),IFERROR(VLOOKUP(K26,Colors!D:E,2,0),"")),"")</f>
        <v>черный</v>
      </c>
      <c r="M26" s="114" t="str">
        <f>IF(K26&lt;&gt;"",_xlfn.XLOOKUP(A26,'1C'!A:A,'1C'!R:R,"",0),"")</f>
        <v>черный</v>
      </c>
      <c r="N26" s="136"/>
      <c r="O26" s="136"/>
      <c r="P26" s="136"/>
      <c r="Q26" s="167" t="str">
        <f>IF(A26&lt;&gt;"",_xlfn.XLOOKUP(A26,'[1]1C'!A:A,'[1]1C'!I:I,_xlfn.XLOOKUP(C26,'[1]1C'!W:W,'[1]1C'!I:I,"",0),0),"")</f>
        <v>100% хлопок</v>
      </c>
      <c r="R26" s="136"/>
      <c r="S26" s="114" t="str">
        <f>_xlfn.LET(_xlpm.RES,IF(A26&lt;&gt;"",_xlfn.XLOOKUP(A26,'1C'!A:A,'1C'!N:N,_xlfn.XLOOKUP(C26,'1C'!W:W,'1C'!N:N,"",0),0),""),IF(_xlpm.RES=0,"",_xlpm.RES))</f>
        <v>хлопковые</v>
      </c>
      <c r="T26" s="116" t="str">
        <f>IF(S26&lt;&gt;"",IFERROR(VLOOKUP(S26,MaterialsTypes!F:G,2,0),IFERROR(VLOOKUP(Q26,MaterialsTypes100,2,0),"")),IFERROR(VLOOKUP(Q26,MaterialsTypes100,2,0),""))</f>
        <v>Текстиль, ткань</v>
      </c>
      <c r="U26" s="116" t="str">
        <f>IF(A26&lt;&gt;"",_xlfn.XLOOKUP(A26,'1C'!A:A,'1C'!K:K,_xlfn.XLOOKUP(C26,'1C'!W:W,'1C'!K:K,"",0),0),"")</f>
        <v>Мужской</v>
      </c>
      <c r="V26" s="107"/>
      <c r="Y26" s="107">
        <v>10</v>
      </c>
      <c r="AA26" s="107">
        <v>30</v>
      </c>
      <c r="AC26" s="107">
        <v>31</v>
      </c>
      <c r="AE26" s="107">
        <v>14</v>
      </c>
      <c r="AG26" s="107"/>
      <c r="AT26" s="114">
        <f>IF(COUNTBLANK(V26:AS26)&lt;24,SUM(V26:AS26),"")</f>
        <v>85</v>
      </c>
      <c r="AU26" s="164" t="s">
        <v>423</v>
      </c>
      <c r="AV26" s="114" t="str">
        <f ca="1">IF(AU26&lt;&gt;"",VLOOKUP(AU26,INDIRECT(SUBSTITUTE($J26,"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6" s="112" t="str">
        <f ca="1">IF(AU26&lt;&gt;"",VLOOKUP(AU26,INDIRECT(SUBSTITUTE($J26," ","")&amp;"Manufactures"),2,0),"Требуется код страны")</f>
        <v>Китай</v>
      </c>
      <c r="AX26" s="117">
        <f>0.05+0.05</f>
        <v>0.1</v>
      </c>
      <c r="AY26" s="112">
        <f>IF(AX26&lt;&gt;"",AX26*1.5,"Требуется нетто")</f>
        <v>0.15000000000000002</v>
      </c>
      <c r="AZ26" s="112">
        <f>+IF(AX26&lt;&gt;"",IFERROR(AT26*AX26,"Требуются кол-во и нетто"),"Требуются кол-во и нетто")</f>
        <v>8.5</v>
      </c>
      <c r="BA26" s="112">
        <f>IF(AY26&lt;&gt;"",IFERROR(AT26*AY26,"Требуются кол-во и брутто"),"Требуются кол-во и брутто")</f>
        <v>12.750000000000002</v>
      </c>
      <c r="BB26" s="118">
        <v>812.69999999999993</v>
      </c>
      <c r="BC26" s="165">
        <f>+IF(BB26&lt;&gt;0,IFERROR(AT26*BB26,"Требуются кол-во и цена"),"Требуются кол-во и цена")</f>
        <v>69079.5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>IFERROR(IF(BE26,"-",IFERROR(IF(BD26&gt;0,0,1),"")),"")</f>
        <v>0</v>
      </c>
    </row>
    <row r="27" spans="1:58" ht="98.1" customHeight="1">
      <c r="A27" s="112" t="str">
        <f>IF(C27&amp;K27&lt;&gt;"",C27&amp;K27,"")</f>
        <v>CONQUEST 033ANIMAL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80-662-требуется цвет</v>
      </c>
      <c r="C27" s="121" t="s">
        <v>3895</v>
      </c>
      <c r="D27" s="112"/>
      <c r="E27" s="112" t="str">
        <f>IF(F27&lt;&gt;"",IFERROR(VLOOKUP(F27,Категории!A:B,2,0),""),"Требуется категория")</f>
        <v>Бейсболки</v>
      </c>
      <c r="F27" s="112" t="str">
        <f>IF(A27&lt;&gt;"",IF(BD27&gt;0,_xlfn.XLOOKUP(A27,'1C'!A:A,'1C'!J:J,"",0),_xlfn.XLOOKUP(C27,'1C'!W:W,'1C'!J:J,"",0)),"")</f>
        <v>Бейсболка</v>
      </c>
      <c r="G27" s="114" t="str">
        <f>IF(C27&lt;&gt;"",IF(BD27&gt;0,_xlfn.XLOOKUP(A27,'1C'!A:A,'1C'!L:L,"",0),_xlfn.XLOOKUP(C27,'1C'!W:W,'1C'!L:L,"",0)),"")</f>
        <v>Herman</v>
      </c>
      <c r="H27" s="112" t="str">
        <f>IF(A27&lt;&gt;"",_xlfn.XLOOKUP(A27,'1C'!A:A,'1C'!M:M,_xlfn.XLOOKUP(C27,'1C'!W:W,'1C'!M:M,"",0),0))</f>
        <v>летний</v>
      </c>
      <c r="J27" s="114" t="str">
        <f>_xlfn.LET(_xlpm.text,IF(A27&lt;&gt;"",IF('1C'!$AJ$1&lt;&gt;"",'1C'!$AJ$1,_xlfn.XLOOKUP(A27,'1C'!A:A,'1C'!D:D,_xlfn.XLOOKUP(C27,'1C'!W:W,'1C'!D:D,"",0),0))),_xlpm.ifError,_xlpm.text,_xlpm.space1,FIND(" ",_xlpm.text),_xlpm.space2,FIND(" ",_xlpm.text,_xlpm.space1),IFERROR(MID(_xlpm.text,_xlpm.space1+1,_xlpm.space2),_xlpm.ifError))</f>
        <v>Herman</v>
      </c>
      <c r="K27" s="120" t="s">
        <v>8310</v>
      </c>
      <c r="M27" s="136"/>
      <c r="N27" s="136"/>
      <c r="O27" s="136"/>
      <c r="P27" s="136"/>
      <c r="Q27" s="167" t="str">
        <f>IF(A27&lt;&gt;"",_xlfn.XLOOKUP(A27,'[1]1C'!A:A,'[1]1C'!I:I,_xlfn.XLOOKUP(C27,'[1]1C'!W:W,'[1]1C'!I:I,"",0),0),"")</f>
        <v>100% хлопок</v>
      </c>
      <c r="R27" s="136"/>
      <c r="S27" s="114" t="str">
        <f>_xlfn.LET(_xlpm.RES,IF(A27&lt;&gt;"",_xlfn.XLOOKUP(A27,'1C'!A:A,'1C'!N:N,_xlfn.XLOOKUP(C27,'1C'!W:W,'1C'!N:N,"",0),0),""),IF(_xlpm.RES=0,"",_xlpm.RES))</f>
        <v>хлопковые</v>
      </c>
      <c r="T27" s="116" t="str">
        <f>IF(S27&lt;&gt;"",IFERROR(VLOOKUP(S27,MaterialsTypes!F:G,2,0),IFERROR(VLOOKUP(Q27,MaterialsTypes100,2,0),"")),IFERROR(VLOOKUP(Q27,MaterialsTypes100,2,0),""))</f>
        <v>Текстиль, ткань</v>
      </c>
      <c r="U27" s="116" t="str">
        <f>IF(A27&lt;&gt;"",_xlfn.XLOOKUP(A27,'1C'!A:A,'1C'!K:K,_xlfn.XLOOKUP(C27,'1C'!W:W,'1C'!K:K,"",0),0),"")</f>
        <v>Детские</v>
      </c>
      <c r="V27" s="107"/>
      <c r="Y27" s="107"/>
      <c r="AA27" s="107"/>
      <c r="AC27" s="107"/>
      <c r="AE27" s="107"/>
      <c r="AG27" s="107"/>
      <c r="AJ27" s="106">
        <v>10</v>
      </c>
      <c r="AL27" s="106">
        <v>10</v>
      </c>
      <c r="AT27" s="114">
        <f>IF(COUNTBLANK(V27:AS27)&lt;24,SUM(V27:AS27),"")</f>
        <v>20</v>
      </c>
      <c r="AU27" s="164" t="s">
        <v>423</v>
      </c>
      <c r="AV27" s="114" t="str">
        <f ca="1">IF(AU27&lt;&gt;"",VLOOKUP(AU27,INDIRECT(SUBSTITUTE($J27,"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7" s="112" t="str">
        <f ca="1">IF(AU27&lt;&gt;"",VLOOKUP(AU27,INDIRECT(SUBSTITUTE($J27," ","")&amp;"Manufactures"),2,0),"Требуется код страны")</f>
        <v>Китай</v>
      </c>
      <c r="AX27" s="117">
        <f>0.05+0.05</f>
        <v>0.1</v>
      </c>
      <c r="AY27" s="112">
        <f>IF(AX27&lt;&gt;"",AX27*1.5,"Требуется нетто")</f>
        <v>0.15000000000000002</v>
      </c>
      <c r="AZ27" s="112">
        <f>+IF(AX27&lt;&gt;"",IFERROR(AT27*AX27,"Требуются кол-во и нетто"),"Требуются кол-во и нетто")</f>
        <v>2</v>
      </c>
      <c r="BA27" s="112">
        <f>IF(AY27&lt;&gt;"",IFERROR(AT27*AY27,"Требуются кол-во и брутто"),"Требуются кол-во и брутто")</f>
        <v>3.0000000000000004</v>
      </c>
      <c r="BB27" s="118">
        <v>345.59999999999997</v>
      </c>
      <c r="BC27" s="165">
        <f>+IF(BB27&lt;&gt;0,IFERROR(AT27*BB27,"Требуются кол-во и цена"),"Требуются кол-во и цена")</f>
        <v>6911.9999999999991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0</v>
      </c>
      <c r="BF27" s="109">
        <f>IFERROR(IF(BE27,"-",IFERROR(IF(BD27&gt;0,0,1),"")),"")</f>
        <v>1</v>
      </c>
    </row>
    <row r="28" spans="1:58" ht="98.1" customHeight="1">
      <c r="A28" s="112" t="str">
        <f>IF(C28&amp;K28&lt;&gt;"",C28&amp;K28,"")</f>
        <v>CONQUEST 033BLUE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80-662-06</v>
      </c>
      <c r="C28" s="121" t="s">
        <v>3895</v>
      </c>
      <c r="D28" s="112"/>
      <c r="E28" s="112" t="str">
        <f>IF(F28&lt;&gt;"",IFERROR(VLOOKUP(F28,Категории!A:B,2,0),""),"Требуется категория")</f>
        <v>Бейсболки</v>
      </c>
      <c r="F28" s="112" t="str">
        <f>IF(A28&lt;&gt;"",IF(BD28&gt;0,_xlfn.XLOOKUP(A28,'1C'!A:A,'1C'!J:J,"",0),_xlfn.XLOOKUP(C28,'1C'!W:W,'1C'!J:J,"",0)),"")</f>
        <v>Бейсболка</v>
      </c>
      <c r="G28" s="114" t="str">
        <f>IF(C28&lt;&gt;"",IF(BD28&gt;0,_xlfn.XLOOKUP(A28,'1C'!A:A,'1C'!L:L,"",0),_xlfn.XLOOKUP(C28,'1C'!W:W,'1C'!L:L,"",0)),"")</f>
        <v>Herman</v>
      </c>
      <c r="H28" s="112" t="str">
        <f>IF(A28&lt;&gt;"",_xlfn.XLOOKUP(A28,'1C'!A:A,'1C'!M:M,_xlfn.XLOOKUP(C28,'1C'!W:W,'1C'!M:M,"",0),0))</f>
        <v>летний</v>
      </c>
      <c r="J28" s="114" t="str">
        <f>_xlfn.LET(_xlpm.text,IF(A28&lt;&gt;"",IF('1C'!$AJ$1&lt;&gt;"",'1C'!$AJ$1,_xlfn.XLOOKUP(A28,'1C'!A:A,'1C'!D:D,_xlfn.XLOOKUP(C28,'1C'!W:W,'1C'!D:D,"",0),0))),_xlpm.ifError,_xlpm.text,_xlpm.space1,FIND(" ",_xlpm.text),_xlpm.space2,FIND(" ",_xlpm.text,_xlpm.space1),IFERROR(MID(_xlpm.text,_xlpm.space1+1,_xlpm.space2),_xlpm.ifError))</f>
        <v>Herman</v>
      </c>
      <c r="K28" s="120" t="s">
        <v>8306</v>
      </c>
      <c r="L28" s="162" t="str">
        <f>IF(K28&lt;&gt;"",IFERROR(VLOOKUP(A28,'1C'!A:X,8,0),IFERROR(VLOOKUP(K28,Colors!D:E,2,0),"")),"")</f>
        <v>синий</v>
      </c>
      <c r="M28" s="136"/>
      <c r="N28" s="136"/>
      <c r="O28" s="136"/>
      <c r="P28" s="136"/>
      <c r="Q28" s="167" t="str">
        <f>IF(A28&lt;&gt;"",_xlfn.XLOOKUP(A28,'[1]1C'!A:A,'[1]1C'!I:I,_xlfn.XLOOKUP(C28,'[1]1C'!W:W,'[1]1C'!I:I,"",0),0),"")</f>
        <v>100% хлопок</v>
      </c>
      <c r="R28" s="136"/>
      <c r="S28" s="114" t="str">
        <f>_xlfn.LET(_xlpm.RES,IF(A28&lt;&gt;"",_xlfn.XLOOKUP(A28,'1C'!A:A,'1C'!N:N,_xlfn.XLOOKUP(C28,'1C'!W:W,'1C'!N:N,"",0),0),""),IF(_xlpm.RES=0,"",_xlpm.RES))</f>
        <v>хлопковые</v>
      </c>
      <c r="T28" s="116" t="str">
        <f>IF(S28&lt;&gt;"",IFERROR(VLOOKUP(S28,MaterialsTypes!F:G,2,0),IFERROR(VLOOKUP(Q28,MaterialsTypes100,2,0),"")),IFERROR(VLOOKUP(Q28,MaterialsTypes100,2,0),""))</f>
        <v>Текстиль, ткань</v>
      </c>
      <c r="U28" s="116" t="str">
        <f>IF(A28&lt;&gt;"",_xlfn.XLOOKUP(A28,'1C'!A:A,'1C'!K:K,_xlfn.XLOOKUP(C28,'1C'!W:W,'1C'!K:K,"",0),0),"")</f>
        <v>Детские</v>
      </c>
      <c r="V28" s="107"/>
      <c r="Y28" s="107"/>
      <c r="AA28" s="107"/>
      <c r="AC28" s="107"/>
      <c r="AE28" s="107"/>
      <c r="AG28" s="107"/>
      <c r="AJ28" s="106">
        <v>9</v>
      </c>
      <c r="AL28" s="106">
        <v>9</v>
      </c>
      <c r="AT28" s="114">
        <f>IF(COUNTBLANK(V28:AS28)&lt;24,SUM(V28:AS28),"")</f>
        <v>18</v>
      </c>
      <c r="AU28" s="164" t="s">
        <v>423</v>
      </c>
      <c r="AV28" s="114" t="str">
        <f ca="1">IF(AU28&lt;&gt;"",VLOOKUP(AU28,INDIRECT(SUBSTITUTE($J28,"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8" s="112" t="str">
        <f ca="1">IF(AU28&lt;&gt;"",VLOOKUP(AU28,INDIRECT(SUBSTITUTE($J28," ","")&amp;"Manufactures"),2,0),"Требуется код страны")</f>
        <v>Китай</v>
      </c>
      <c r="AX28" s="117">
        <f>0.05+0.05</f>
        <v>0.1</v>
      </c>
      <c r="AY28" s="112">
        <f>IF(AX28&lt;&gt;"",AX28*1.5,"Требуется нетто")</f>
        <v>0.15000000000000002</v>
      </c>
      <c r="AZ28" s="112">
        <f>+IF(AX28&lt;&gt;"",IFERROR(AT28*AX28,"Требуются кол-во и нетто"),"Требуются кол-во и нетто")</f>
        <v>1.8</v>
      </c>
      <c r="BA28" s="112">
        <f>IF(AY28&lt;&gt;"",IFERROR(AT28*AY28,"Требуются кол-во и брутто"),"Требуются кол-во и брутто")</f>
        <v>2.7</v>
      </c>
      <c r="BB28" s="118">
        <v>345.59999999999997</v>
      </c>
      <c r="BC28" s="165">
        <f>+IF(BB28&lt;&gt;0,IFERROR(AT28*BB28,"Требуются кол-во и цена"),"Требуются кол-во и цена")</f>
        <v>6220.7999999999993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0</v>
      </c>
      <c r="BF28" s="109">
        <f>IFERROR(IF(BE28,"-",IFERROR(IF(BD28&gt;0,0,1),"")),"")</f>
        <v>1</v>
      </c>
    </row>
    <row r="29" spans="1:58" ht="98.1" customHeight="1">
      <c r="A29" s="112" t="str">
        <f>IF(C29&amp;K29&lt;&gt;"",C29&amp;K29,"")</f>
        <v>CONQUEST 033FUSHIA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80-662-требуется цвет</v>
      </c>
      <c r="C29" s="121" t="s">
        <v>3895</v>
      </c>
      <c r="D29" s="112"/>
      <c r="E29" s="112" t="str">
        <f>IF(F29&lt;&gt;"",IFERROR(VLOOKUP(F29,Категории!A:B,2,0),""),"Требуется категория")</f>
        <v>Бейсболки</v>
      </c>
      <c r="F29" s="112" t="str">
        <f>IF(A29&lt;&gt;"",IF(BD29&gt;0,_xlfn.XLOOKUP(A29,'1C'!A:A,'1C'!J:J,"",0),_xlfn.XLOOKUP(C29,'1C'!W:W,'1C'!J:J,"",0)),"")</f>
        <v>Бейсболка</v>
      </c>
      <c r="G29" s="114" t="str">
        <f>IF(C29&lt;&gt;"",IF(BD29&gt;0,_xlfn.XLOOKUP(A29,'1C'!A:A,'1C'!L:L,"",0),_xlfn.XLOOKUP(C29,'1C'!W:W,'1C'!L:L,"",0)),"")</f>
        <v>Herman</v>
      </c>
      <c r="H29" s="112" t="str">
        <f>IF(A29&lt;&gt;"",_xlfn.XLOOKUP(A29,'1C'!A:A,'1C'!M:M,_xlfn.XLOOKUP(C29,'1C'!W:W,'1C'!M:M,"",0),0))</f>
        <v>летний</v>
      </c>
      <c r="J29" s="114" t="str">
        <f>_xlfn.LET(_xlpm.text,IF(A29&lt;&gt;"",IF('1C'!$AJ$1&lt;&gt;"",'1C'!$AJ$1,_xlfn.XLOOKUP(A29,'1C'!A:A,'1C'!D:D,_xlfn.XLOOKUP(C29,'1C'!W:W,'1C'!D:D,"",0),0))),_xlpm.ifError,_xlpm.text,_xlpm.space1,FIND(" ",_xlpm.text),_xlpm.space2,FIND(" ",_xlpm.text,_xlpm.space1),IFERROR(MID(_xlpm.text,_xlpm.space1+1,_xlpm.space2),_xlpm.ifError))</f>
        <v>Herman</v>
      </c>
      <c r="K29" s="120" t="s">
        <v>8311</v>
      </c>
      <c r="M29" s="136"/>
      <c r="N29" s="136"/>
      <c r="O29" s="136"/>
      <c r="P29" s="136"/>
      <c r="Q29" s="167" t="str">
        <f>IF(A29&lt;&gt;"",_xlfn.XLOOKUP(A29,'[1]1C'!A:A,'[1]1C'!I:I,_xlfn.XLOOKUP(C29,'[1]1C'!W:W,'[1]1C'!I:I,"",0),0),"")</f>
        <v>100% хлопок</v>
      </c>
      <c r="R29" s="136"/>
      <c r="S29" s="114" t="str">
        <f>_xlfn.LET(_xlpm.RES,IF(A29&lt;&gt;"",_xlfn.XLOOKUP(A29,'1C'!A:A,'1C'!N:N,_xlfn.XLOOKUP(C29,'1C'!W:W,'1C'!N:N,"",0),0),""),IF(_xlpm.RES=0,"",_xlpm.RES))</f>
        <v>хлопковые</v>
      </c>
      <c r="T29" s="116" t="str">
        <f>IF(S29&lt;&gt;"",IFERROR(VLOOKUP(S29,MaterialsTypes!F:G,2,0),IFERROR(VLOOKUP(Q29,MaterialsTypes100,2,0),"")),IFERROR(VLOOKUP(Q29,MaterialsTypes100,2,0),""))</f>
        <v>Текстиль, ткань</v>
      </c>
      <c r="U29" s="116" t="str">
        <f>IF(A29&lt;&gt;"",_xlfn.XLOOKUP(A29,'1C'!A:A,'1C'!K:K,_xlfn.XLOOKUP(C29,'1C'!W:W,'1C'!K:K,"",0),0),"")</f>
        <v>Детские</v>
      </c>
      <c r="V29" s="107"/>
      <c r="Y29" s="107"/>
      <c r="AA29" s="107"/>
      <c r="AC29" s="107"/>
      <c r="AE29" s="107"/>
      <c r="AG29" s="107"/>
      <c r="AJ29" s="106">
        <v>10</v>
      </c>
      <c r="AL29" s="106">
        <v>10</v>
      </c>
      <c r="AT29" s="114">
        <f>IF(COUNTBLANK(V29:AS29)&lt;24,SUM(V29:AS29),"")</f>
        <v>20</v>
      </c>
      <c r="AU29" s="164" t="s">
        <v>423</v>
      </c>
      <c r="AV29" s="114" t="str">
        <f ca="1">IF(AU29&lt;&gt;"",VLOOKUP(AU29,INDIRECT(SUBSTITUTE($J29,"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9" s="112" t="str">
        <f ca="1">IF(AU29&lt;&gt;"",VLOOKUP(AU29,INDIRECT(SUBSTITUTE($J29," ","")&amp;"Manufactures"),2,0),"Требуется код страны")</f>
        <v>Китай</v>
      </c>
      <c r="AX29" s="117">
        <f>0.05+0.05</f>
        <v>0.1</v>
      </c>
      <c r="AY29" s="112">
        <f>IF(AX29&lt;&gt;"",AX29*1.5,"Требуется нетто")</f>
        <v>0.15000000000000002</v>
      </c>
      <c r="AZ29" s="112">
        <f>+IF(AX29&lt;&gt;"",IFERROR(AT29*AX29,"Требуются кол-во и нетто"),"Требуются кол-во и нетто")</f>
        <v>2</v>
      </c>
      <c r="BA29" s="112">
        <f>IF(AY29&lt;&gt;"",IFERROR(AT29*AY29,"Требуются кол-во и брутто"),"Требуются кол-во и брутто")</f>
        <v>3.0000000000000004</v>
      </c>
      <c r="BB29" s="118">
        <v>345.59999999999997</v>
      </c>
      <c r="BC29" s="165">
        <f>+IF(BB29&lt;&gt;0,IFERROR(AT29*BB29,"Требуются кол-во и цена"),"Требуются кол-во и цена")</f>
        <v>6911.9999999999991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0</v>
      </c>
      <c r="BF29" s="109">
        <f>IFERROR(IF(BE29,"-",IFERROR(IF(BD29&gt;0,0,1),"")),"")</f>
        <v>1</v>
      </c>
    </row>
    <row r="30" spans="1:58" ht="98.1" customHeight="1">
      <c r="A30" s="112" t="str">
        <f>IF(C30&amp;K30&lt;&gt;"",C30&amp;K30,"")</f>
        <v>BUCKET 024ANIMAL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80-717-требуется цвет</v>
      </c>
      <c r="C30" s="121" t="s">
        <v>4144</v>
      </c>
      <c r="D30" s="112"/>
      <c r="E30" s="112" t="str">
        <f>IF(F30&lt;&gt;"",IFERROR(VLOOKUP(F30,Категории!A:B,2,0),""),"Требуется категория")</f>
        <v>Панамы</v>
      </c>
      <c r="F30" s="112" t="str">
        <f>IF(A30&lt;&gt;"",IF(BD30&gt;0,_xlfn.XLOOKUP(A30,'1C'!A:A,'1C'!J:J,"",0),_xlfn.XLOOKUP(C30,'1C'!W:W,'1C'!J:J,"",0)),"")</f>
        <v>Панама</v>
      </c>
      <c r="G30" s="114" t="str">
        <f>IF(C30&lt;&gt;"",IF(BD30&gt;0,_xlfn.XLOOKUP(A30,'1C'!A:A,'1C'!L:L,"",0),_xlfn.XLOOKUP(C30,'1C'!W:W,'1C'!L:L,"",0)),"")</f>
        <v>Herman</v>
      </c>
      <c r="H30" s="112" t="str">
        <f>IF(A30&lt;&gt;"",_xlfn.XLOOKUP(A30,'1C'!A:A,'1C'!M:M,_xlfn.XLOOKUP(C30,'1C'!W:W,'1C'!M:M,"",0),0))</f>
        <v>летний</v>
      </c>
      <c r="J30" s="116" t="str">
        <f>_xlfn.LET(_xlpm.text,IF(A30&lt;&gt;"",IF('1C'!$AJ$1&lt;&gt;"",'1C'!$AJ$1,_xlfn.XLOOKUP(A30,'1C'!A:A,'1C'!D:D,_xlfn.XLOOKUP(C30,'1C'!W:W,'1C'!D:D,"",0),0))),_xlpm.ifError,_xlpm.text,_xlpm.space1,FIND(" ",_xlpm.text),_xlpm.space2,FIND(" ",_xlpm.text,_xlpm.space1),IFERROR(MID(_xlpm.text,_xlpm.space1+1,_xlpm.space2),_xlpm.ifError))</f>
        <v>Herman</v>
      </c>
      <c r="K30" s="120" t="s">
        <v>8310</v>
      </c>
      <c r="M30" s="136"/>
      <c r="N30" s="136"/>
      <c r="O30" s="136"/>
      <c r="P30" s="136"/>
      <c r="Q30" s="167" t="str">
        <f>IF(A30&lt;&gt;"",_xlfn.XLOOKUP(A30,'[1]1C'!A:A,'[1]1C'!I:I,_xlfn.XLOOKUP(C30,'[1]1C'!W:W,'[1]1C'!I:I,"",0),0),"")</f>
        <v>100% хлопок</v>
      </c>
      <c r="R30" s="136"/>
      <c r="S30" s="114" t="str">
        <f>_xlfn.LET(_xlpm.RES,IF(A30&lt;&gt;"",_xlfn.XLOOKUP(A30,'1C'!A:A,'1C'!N:N,_xlfn.XLOOKUP(C30,'1C'!W:W,'1C'!N:N,"",0),0),""),IF(_xlpm.RES=0,"",_xlpm.RES))</f>
        <v>хлопковые</v>
      </c>
      <c r="T30" s="116" t="str">
        <f>IF(S30&lt;&gt;"",IFERROR(VLOOKUP(S30,MaterialsTypes!F:G,2,0),IFERROR(VLOOKUP(Q30,MaterialsTypes100,2,0),"")),IFERROR(VLOOKUP(Q30,MaterialsTypes100,2,0),""))</f>
        <v>Текстиль, ткань</v>
      </c>
      <c r="U30" s="116" t="str">
        <f>IF(A30&lt;&gt;"",_xlfn.XLOOKUP(A30,'1C'!A:A,'1C'!K:K,_xlfn.XLOOKUP(C30,'1C'!W:W,'1C'!K:K,"",0),0),"")</f>
        <v>Детские</v>
      </c>
      <c r="V30" s="107"/>
      <c r="Y30" s="107"/>
      <c r="AA30" s="107"/>
      <c r="AC30" s="107"/>
      <c r="AE30" s="107"/>
      <c r="AG30" s="107"/>
      <c r="AK30" s="106">
        <v>12</v>
      </c>
      <c r="AL30" s="106">
        <v>12</v>
      </c>
      <c r="AT30" s="114">
        <f>IF(COUNTBLANK(V30:AS30)&lt;24,SUM(V30:AS30),"")</f>
        <v>24</v>
      </c>
      <c r="AU30" s="164" t="s">
        <v>423</v>
      </c>
      <c r="AV30" s="114" t="str">
        <f ca="1">IF(AU30&lt;&gt;"",VLOOKUP(AU30,INDIRECT(SUBSTITUTE($J30,"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0" s="112" t="str">
        <f ca="1">IF(AU30&lt;&gt;"",VLOOKUP(AU30,INDIRECT(SUBSTITUTE($J30," ","")&amp;"Manufactures"),2,0),"Требуется код страны")</f>
        <v>Китай</v>
      </c>
      <c r="AX30" s="117">
        <f>0.05+0.05</f>
        <v>0.1</v>
      </c>
      <c r="AY30" s="112">
        <f>IF(AX30&lt;&gt;"",AX30*1.5,"Требуется нетто")</f>
        <v>0.15000000000000002</v>
      </c>
      <c r="AZ30" s="112">
        <f>+IF(AX30&lt;&gt;"",IFERROR(AT30*AX30,"Требуются кол-во и нетто"),"Требуются кол-во и нетто")</f>
        <v>2.4000000000000004</v>
      </c>
      <c r="BA30" s="112">
        <f>IF(AY30&lt;&gt;"",IFERROR(AT30*AY30,"Требуются кол-во и брутто"),"Требуются кол-во и брутто")</f>
        <v>3.6000000000000005</v>
      </c>
      <c r="BB30" s="118">
        <v>345.59999999999997</v>
      </c>
      <c r="BC30" s="165">
        <f>+IF(BB30&lt;&gt;0,IFERROR(AT30*BB30,"Требуются кол-во и цена"),"Требуются кол-во и цена")</f>
        <v>8294.4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0</v>
      </c>
      <c r="BF30" s="109">
        <f>IFERROR(IF(BE30,"-",IFERROR(IF(BD30&gt;0,0,1),"")),"")</f>
        <v>1</v>
      </c>
    </row>
    <row r="31" spans="1:58" ht="98.1" customHeight="1">
      <c r="A31" s="112" t="str">
        <f>IF(C31&amp;K31&lt;&gt;"",C31&amp;K31,"")</f>
        <v>BUCKET 024BLUE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80-717-06</v>
      </c>
      <c r="C31" s="121" t="s">
        <v>4144</v>
      </c>
      <c r="D31" s="112"/>
      <c r="E31" s="112" t="str">
        <f>IF(F31&lt;&gt;"",IFERROR(VLOOKUP(F31,Категории!A:B,2,0),""),"Требуется категория")</f>
        <v>Панамы</v>
      </c>
      <c r="F31" s="112" t="str">
        <f>IF(A31&lt;&gt;"",IF(BD31&gt;0,_xlfn.XLOOKUP(A31,'1C'!A:A,'1C'!J:J,"",0),_xlfn.XLOOKUP(C31,'1C'!W:W,'1C'!J:J,"",0)),"")</f>
        <v>Панама</v>
      </c>
      <c r="G31" s="114" t="str">
        <f>IF(C31&lt;&gt;"",IF(BD31&gt;0,_xlfn.XLOOKUP(A31,'1C'!A:A,'1C'!L:L,"",0),_xlfn.XLOOKUP(C31,'1C'!W:W,'1C'!L:L,"",0)),"")</f>
        <v>Herman</v>
      </c>
      <c r="H31" s="112" t="str">
        <f>IF(A31&lt;&gt;"",_xlfn.XLOOKUP(A31,'1C'!A:A,'1C'!M:M,_xlfn.XLOOKUP(C31,'1C'!W:W,'1C'!M:M,"",0),0))</f>
        <v>летний</v>
      </c>
      <c r="J31" s="116" t="str">
        <f>_xlfn.LET(_xlpm.text,IF(A31&lt;&gt;"",IF('1C'!$AJ$1&lt;&gt;"",'1C'!$AJ$1,_xlfn.XLOOKUP(A31,'1C'!A:A,'1C'!D:D,_xlfn.XLOOKUP(C31,'1C'!W:W,'1C'!D:D,"",0),0))),_xlpm.ifError,_xlpm.text,_xlpm.space1,FIND(" ",_xlpm.text),_xlpm.space2,FIND(" ",_xlpm.text,_xlpm.space1),IFERROR(MID(_xlpm.text,_xlpm.space1+1,_xlpm.space2),_xlpm.ifError))</f>
        <v>Herman</v>
      </c>
      <c r="K31" s="120" t="s">
        <v>8306</v>
      </c>
      <c r="L31" s="162" t="str">
        <f>IF(K31&lt;&gt;"",IFERROR(VLOOKUP(A31,'1C'!A:X,8,0),IFERROR(VLOOKUP(K31,Colors!D:E,2,0),"")),"")</f>
        <v>синий</v>
      </c>
      <c r="M31" s="136"/>
      <c r="N31" s="136"/>
      <c r="O31" s="136"/>
      <c r="P31" s="136"/>
      <c r="Q31" s="167" t="str">
        <f>IF(A31&lt;&gt;"",_xlfn.XLOOKUP(A31,'[1]1C'!A:A,'[1]1C'!I:I,_xlfn.XLOOKUP(C31,'[1]1C'!W:W,'[1]1C'!I:I,"",0),0),"")</f>
        <v>100% хлопок</v>
      </c>
      <c r="R31" s="136"/>
      <c r="S31" s="114" t="str">
        <f>_xlfn.LET(_xlpm.RES,IF(A31&lt;&gt;"",_xlfn.XLOOKUP(A31,'1C'!A:A,'1C'!N:N,_xlfn.XLOOKUP(C31,'1C'!W:W,'1C'!N:N,"",0),0),""),IF(_xlpm.RES=0,"",_xlpm.RES))</f>
        <v>хлопковые</v>
      </c>
      <c r="T31" s="116" t="str">
        <f>IF(S31&lt;&gt;"",IFERROR(VLOOKUP(S31,MaterialsTypes!F:G,2,0),IFERROR(VLOOKUP(Q31,MaterialsTypes100,2,0),"")),IFERROR(VLOOKUP(Q31,MaterialsTypes100,2,0),""))</f>
        <v>Текстиль, ткань</v>
      </c>
      <c r="U31" s="116" t="str">
        <f>IF(A31&lt;&gt;"",_xlfn.XLOOKUP(A31,'1C'!A:A,'1C'!K:K,_xlfn.XLOOKUP(C31,'1C'!W:W,'1C'!K:K,"",0),0),"")</f>
        <v>Детские</v>
      </c>
      <c r="V31" s="107"/>
      <c r="Y31" s="107"/>
      <c r="AA31" s="107"/>
      <c r="AC31" s="107"/>
      <c r="AE31" s="107"/>
      <c r="AG31" s="107"/>
      <c r="AK31" s="106">
        <v>12</v>
      </c>
      <c r="AL31" s="106">
        <v>12</v>
      </c>
      <c r="AT31" s="114">
        <f>IF(COUNTBLANK(V31:AS31)&lt;24,SUM(V31:AS31),"")</f>
        <v>24</v>
      </c>
      <c r="AU31" s="164" t="s">
        <v>423</v>
      </c>
      <c r="AV31" s="114" t="str">
        <f ca="1">IF(AU31&lt;&gt;"",VLOOKUP(AU31,INDIRECT(SUBSTITUTE($J31,"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1" s="112" t="str">
        <f ca="1">IF(AU31&lt;&gt;"",VLOOKUP(AU31,INDIRECT(SUBSTITUTE($J31," ","")&amp;"Manufactures"),2,0),"Требуется код страны")</f>
        <v>Китай</v>
      </c>
      <c r="AX31" s="117">
        <f>0.05+0.05</f>
        <v>0.1</v>
      </c>
      <c r="AY31" s="112">
        <f>IF(AX31&lt;&gt;"",AX31*1.5,"Требуется нетто")</f>
        <v>0.15000000000000002</v>
      </c>
      <c r="AZ31" s="112">
        <f>+IF(AX31&lt;&gt;"",IFERROR(AT31*AX31,"Требуются кол-во и нетто"),"Требуются кол-во и нетто")</f>
        <v>2.4000000000000004</v>
      </c>
      <c r="BA31" s="112">
        <f>IF(AY31&lt;&gt;"",IFERROR(AT31*AY31,"Требуются кол-во и брутто"),"Требуются кол-во и брутто")</f>
        <v>3.6000000000000005</v>
      </c>
      <c r="BB31" s="118">
        <v>345.59999999999997</v>
      </c>
      <c r="BC31" s="165">
        <f>+IF(BB31&lt;&gt;0,IFERROR(AT31*BB31,"Требуются кол-во и цена"),"Требуются кол-во и цена")</f>
        <v>8294.4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0</v>
      </c>
      <c r="BF31" s="109">
        <f>IFERROR(IF(BE31,"-",IFERROR(IF(BD31&gt;0,0,1),"")),"")</f>
        <v>1</v>
      </c>
    </row>
    <row r="32" spans="1:58" ht="98.1" customHeight="1">
      <c r="A32" s="112" t="str">
        <f>IF(C32&amp;K32&lt;&gt;"",C32&amp;K32,"")</f>
        <v>BUCKET 024FUSHIA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80-717-требуется цвет</v>
      </c>
      <c r="C32" s="121" t="s">
        <v>4144</v>
      </c>
      <c r="D32" s="112"/>
      <c r="E32" s="112" t="str">
        <f>IF(F32&lt;&gt;"",IFERROR(VLOOKUP(F32,Категории!A:B,2,0),""),"Требуется категория")</f>
        <v>Панамы</v>
      </c>
      <c r="F32" s="112" t="str">
        <f>IF(A32&lt;&gt;"",IF(BD32&gt;0,_xlfn.XLOOKUP(A32,'1C'!A:A,'1C'!J:J,"",0),_xlfn.XLOOKUP(C32,'1C'!W:W,'1C'!J:J,"",0)),"")</f>
        <v>Панама</v>
      </c>
      <c r="G32" s="114" t="str">
        <f>IF(C32&lt;&gt;"",IF(BD32&gt;0,_xlfn.XLOOKUP(A32,'1C'!A:A,'1C'!L:L,"",0),_xlfn.XLOOKUP(C32,'1C'!W:W,'1C'!L:L,"",0)),"")</f>
        <v>Herman</v>
      </c>
      <c r="H32" s="112" t="str">
        <f>IF(A32&lt;&gt;"",_xlfn.XLOOKUP(A32,'1C'!A:A,'1C'!M:M,_xlfn.XLOOKUP(C32,'1C'!W:W,'1C'!M:M,"",0),0))</f>
        <v>летний</v>
      </c>
      <c r="J32" s="116" t="str">
        <f>_xlfn.LET(_xlpm.text,IF(A32&lt;&gt;"",IF('1C'!$AJ$1&lt;&gt;"",'1C'!$AJ$1,_xlfn.XLOOKUP(A32,'1C'!A:A,'1C'!D:D,_xlfn.XLOOKUP(C32,'1C'!W:W,'1C'!D:D,"",0),0))),_xlpm.ifError,_xlpm.text,_xlpm.space1,FIND(" ",_xlpm.text),_xlpm.space2,FIND(" ",_xlpm.text,_xlpm.space1),IFERROR(MID(_xlpm.text,_xlpm.space1+1,_xlpm.space2),_xlpm.ifError))</f>
        <v>Herman</v>
      </c>
      <c r="K32" s="120" t="s">
        <v>8311</v>
      </c>
      <c r="M32" s="136"/>
      <c r="N32" s="136"/>
      <c r="O32" s="136"/>
      <c r="P32" s="136"/>
      <c r="Q32" s="167" t="str">
        <f>IF(A32&lt;&gt;"",_xlfn.XLOOKUP(A32,'[1]1C'!A:A,'[1]1C'!I:I,_xlfn.XLOOKUP(C32,'[1]1C'!W:W,'[1]1C'!I:I,"",0),0),"")</f>
        <v>100% хлопок</v>
      </c>
      <c r="R32" s="136"/>
      <c r="S32" s="114" t="str">
        <f>_xlfn.LET(_xlpm.RES,IF(A32&lt;&gt;"",_xlfn.XLOOKUP(A32,'1C'!A:A,'1C'!N:N,_xlfn.XLOOKUP(C32,'1C'!W:W,'1C'!N:N,"",0),0),""),IF(_xlpm.RES=0,"",_xlpm.RES))</f>
        <v>хлопковые</v>
      </c>
      <c r="T32" s="116" t="str">
        <f>IF(S32&lt;&gt;"",IFERROR(VLOOKUP(S32,MaterialsTypes!F:G,2,0),IFERROR(VLOOKUP(Q32,MaterialsTypes100,2,0),"")),IFERROR(VLOOKUP(Q32,MaterialsTypes100,2,0),""))</f>
        <v>Текстиль, ткань</v>
      </c>
      <c r="U32" s="116" t="str">
        <f>IF(A32&lt;&gt;"",_xlfn.XLOOKUP(A32,'1C'!A:A,'1C'!K:K,_xlfn.XLOOKUP(C32,'1C'!W:W,'1C'!K:K,"",0),0),"")</f>
        <v>Детские</v>
      </c>
      <c r="V32" s="107"/>
      <c r="Y32" s="107"/>
      <c r="AA32" s="107"/>
      <c r="AC32" s="107"/>
      <c r="AE32" s="107"/>
      <c r="AG32" s="107"/>
      <c r="AK32" s="106">
        <v>12</v>
      </c>
      <c r="AL32" s="106">
        <v>12</v>
      </c>
      <c r="AT32" s="114">
        <f>IF(COUNTBLANK(V32:AS32)&lt;24,SUM(V32:AS32),"")</f>
        <v>24</v>
      </c>
      <c r="AU32" s="164" t="s">
        <v>423</v>
      </c>
      <c r="AV32" s="114" t="str">
        <f ca="1">IF(AU32&lt;&gt;"",VLOOKUP(AU32,INDIRECT(SUBSTITUTE($J32,"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2" s="112" t="str">
        <f ca="1">IF(AU32&lt;&gt;"",VLOOKUP(AU32,INDIRECT(SUBSTITUTE($J32," ","")&amp;"Manufactures"),2,0),"Требуется код страны")</f>
        <v>Китай</v>
      </c>
      <c r="AX32" s="117">
        <f>0.05+0.05</f>
        <v>0.1</v>
      </c>
      <c r="AY32" s="112">
        <f>IF(AX32&lt;&gt;"",AX32*1.5,"Требуется нетто")</f>
        <v>0.15000000000000002</v>
      </c>
      <c r="AZ32" s="112">
        <f>+IF(AX32&lt;&gt;"",IFERROR(AT32*AX32,"Требуются кол-во и нетто"),"Требуются кол-во и нетто")</f>
        <v>2.4000000000000004</v>
      </c>
      <c r="BA32" s="112">
        <f>IF(AY32&lt;&gt;"",IFERROR(AT32*AY32,"Требуются кол-во и брутто"),"Требуются кол-во и брутто")</f>
        <v>3.6000000000000005</v>
      </c>
      <c r="BB32" s="118">
        <v>345.59999999999997</v>
      </c>
      <c r="BC32" s="165">
        <f>+IF(BB32&lt;&gt;0,IFERROR(AT32*BB32,"Требуются кол-во и цена"),"Требуются кол-во и цена")</f>
        <v>8294.4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0</v>
      </c>
      <c r="BF32" s="109">
        <f>IFERROR(IF(BE32,"-",IFERROR(IF(BD32&gt;0,0,1),"")),"")</f>
        <v>1</v>
      </c>
    </row>
    <row r="33" spans="1:58" ht="144" customHeight="1">
      <c r="A33" s="112" t="str">
        <f>IF(C33&amp;K33&lt;&gt;"",C33&amp;K33,"")</f>
        <v>CONQUEST SWEATGREY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80-161-08</v>
      </c>
      <c r="C33" s="121" t="s">
        <v>2078</v>
      </c>
      <c r="D33" s="112"/>
      <c r="E33" s="112" t="str">
        <f>IF(F33&lt;&gt;"",IFERROR(VLOOKUP(F33,Категории!A:B,2,0),""),"Требуется категория")</f>
        <v>Бейсболки</v>
      </c>
      <c r="F33" s="112" t="str">
        <f>IF(A33&lt;&gt;"",IF(BD33&gt;0,_xlfn.XLOOKUP(A33,'1C'!A:A,'1C'!J:J,"",0),_xlfn.XLOOKUP(C33,'1C'!W:W,'1C'!J:J,"",0)),"")</f>
        <v>Бейсболка</v>
      </c>
      <c r="G33" s="114" t="str">
        <f>IF(C33&lt;&gt;"",IF(BD33&gt;0,_xlfn.XLOOKUP(A33,'1C'!A:A,'1C'!L:L,"",0),_xlfn.XLOOKUP(C33,'1C'!W:W,'1C'!L:L,"",0)),"")</f>
        <v>Herman</v>
      </c>
      <c r="H33" s="112" t="str">
        <f>IF(A33&lt;&gt;"",_xlfn.XLOOKUP(A33,'1C'!A:A,'1C'!M:M,_xlfn.XLOOKUP(C33,'1C'!W:W,'1C'!M:M,"",0),0))</f>
        <v>летний</v>
      </c>
      <c r="J33" s="116" t="str">
        <f>_xlfn.LET(_xlpm.text,IF(A33&lt;&gt;"",IF('1C'!$AJ$1&lt;&gt;"",'1C'!$AJ$1,_xlfn.XLOOKUP(A33,'1C'!A:A,'1C'!D:D,_xlfn.XLOOKUP(C33,'1C'!W:W,'1C'!D:D,"",0),0))),_xlpm.ifError,_xlpm.text,_xlpm.space1,FIND(" ",_xlpm.text),_xlpm.space2,FIND(" ",_xlpm.text,_xlpm.space1),IFERROR(MID(_xlpm.text,_xlpm.space1+1,_xlpm.space2),_xlpm.ifError))</f>
        <v>Herman</v>
      </c>
      <c r="K33" s="120" t="s">
        <v>8309</v>
      </c>
      <c r="L33" s="162" t="str">
        <f>IF(K33&lt;&gt;"",IFERROR(VLOOKUP(A33,'1C'!A:X,8,0),IFERROR(VLOOKUP(K33,Colors!D:E,2,0),"")),"")</f>
        <v>серый</v>
      </c>
      <c r="M33" s="114" t="str">
        <f>IF(K33&lt;&gt;"",_xlfn.XLOOKUP(A33,'1C'!A:A,'1C'!R:R,"",0),"")</f>
        <v>серый</v>
      </c>
      <c r="N33" s="136"/>
      <c r="O33" s="136"/>
      <c r="P33" s="136"/>
      <c r="Q33" s="167" t="str">
        <f>IF(A33&lt;&gt;"",_xlfn.XLOOKUP(A33,'[1]1C'!A:A,'[1]1C'!I:I,_xlfn.XLOOKUP(C33,'[1]1C'!W:W,'[1]1C'!I:I,"",0),0),"")</f>
        <v>100% хлопок</v>
      </c>
      <c r="R33" s="136"/>
      <c r="S33" s="114" t="str">
        <f>_xlfn.LET(_xlpm.RES,IF(A33&lt;&gt;"",_xlfn.XLOOKUP(A33,'1C'!A:A,'1C'!N:N,_xlfn.XLOOKUP(C33,'1C'!W:W,'1C'!N:N,"",0),0),""),IF(_xlpm.RES=0,"",_xlpm.RES))</f>
        <v>хлопковые</v>
      </c>
      <c r="T33" s="116" t="str">
        <f>IF(S33&lt;&gt;"",IFERROR(VLOOKUP(S33,MaterialsTypes!F:G,2,0),IFERROR(VLOOKUP(Q33,MaterialsTypes100,2,0),"")),IFERROR(VLOOKUP(Q33,MaterialsTypes100,2,0),""))</f>
        <v>Текстиль, ткань</v>
      </c>
      <c r="U33" s="116" t="str">
        <f>IF(A33&lt;&gt;"",_xlfn.XLOOKUP(A33,'1C'!A:A,'1C'!K:K,_xlfn.XLOOKUP(C33,'1C'!W:W,'1C'!K:K,"",0),0),"")</f>
        <v>Унисекс</v>
      </c>
      <c r="V33" s="107"/>
      <c r="Y33" s="107"/>
      <c r="AA33" s="107">
        <v>1</v>
      </c>
      <c r="AC33" s="107"/>
      <c r="AD33" s="106">
        <v>2</v>
      </c>
      <c r="AE33" s="107">
        <v>1</v>
      </c>
      <c r="AG33" s="107"/>
      <c r="AT33" s="114">
        <f>IF(COUNTBLANK(V33:AS33)&lt;24,SUM(V33:AS33),"")</f>
        <v>4</v>
      </c>
      <c r="AU33" s="164" t="s">
        <v>430</v>
      </c>
      <c r="AV33" s="114" t="str">
        <f ca="1">IF(AU33&lt;&gt;"",VLOOKUP(AU33,INDIRECT(SUBSTITUTE($J33,"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3" s="112" t="str">
        <f ca="1">IF(AU33&lt;&gt;"",VLOOKUP(AU33,INDIRECT(SUBSTITUTE($J33," ","")&amp;"Manufactures"),2,0),"Требуется код страны")</f>
        <v>Италия</v>
      </c>
      <c r="AX33" s="117">
        <f>0.05+0.05</f>
        <v>0.1</v>
      </c>
      <c r="AY33" s="112">
        <f>IF(AX33&lt;&gt;"",AX33*1.5,"Требуется нетто")</f>
        <v>0.15000000000000002</v>
      </c>
      <c r="AZ33" s="112">
        <f>+IF(AX33&lt;&gt;"",IFERROR(AT33*AX33,"Требуются кол-во и нетто"),"Требуются кол-во и нетто")</f>
        <v>0.4</v>
      </c>
      <c r="BA33" s="112">
        <f>IF(AY33&lt;&gt;"",IFERROR(AT33*AY33,"Требуются кол-во и брутто"),"Требуются кол-во и брутто")</f>
        <v>0.60000000000000009</v>
      </c>
      <c r="BB33" s="118">
        <v>315</v>
      </c>
      <c r="BC33" s="165">
        <f>+IF(BB33&lt;&gt;0,IFERROR(AT33*BB33,"Требуются кол-во и цена"),"Требуются кол-во и цена")</f>
        <v>1260</v>
      </c>
      <c r="BD33" s="105">
        <f>IF(A33&lt;&gt;"",IF(_xlfn.XLOOKUP(A33,'1C'!A:A,'1C'!A:A,0,0)&gt;0,1,0),"")</f>
        <v>1</v>
      </c>
      <c r="BE33" s="105">
        <f>IF(C33&lt;&gt;"",IF(_xlfn.XLOOKUP(TEXT(C33,"###"),'1C'!W:W,'1C'!D:D,0,0)&gt;0,0,1),"")</f>
        <v>0</v>
      </c>
      <c r="BF33" s="109">
        <f>IFERROR(IF(BE33,"-",IFERROR(IF(BD33&gt;0,0,1),"")),"")</f>
        <v>0</v>
      </c>
    </row>
    <row r="34" spans="1:58" ht="98.1" customHeight="1">
      <c r="A34" s="112" t="str">
        <f>IF(C34&amp;K34&lt;&gt;"",C34&amp;K34,"")</f>
        <v>CONQUEST SWEATNAVY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80-161-16</v>
      </c>
      <c r="C34" s="121" t="s">
        <v>2078</v>
      </c>
      <c r="D34" s="112"/>
      <c r="E34" s="112" t="str">
        <f>IF(F34&lt;&gt;"",IFERROR(VLOOKUP(F34,Категории!A:B,2,0),""),"Требуется категория")</f>
        <v>Бейсболки</v>
      </c>
      <c r="F34" s="112" t="str">
        <f>IF(A34&lt;&gt;"",IF(BD34&gt;0,_xlfn.XLOOKUP(A34,'1C'!A:A,'1C'!J:J,"",0),_xlfn.XLOOKUP(C34,'1C'!W:W,'1C'!J:J,"",0)),"")</f>
        <v>Бейсболка</v>
      </c>
      <c r="G34" s="114" t="str">
        <f>IF(C34&lt;&gt;"",IF(BD34&gt;0,_xlfn.XLOOKUP(A34,'1C'!A:A,'1C'!L:L,"",0),_xlfn.XLOOKUP(C34,'1C'!W:W,'1C'!L:L,"",0)),"")</f>
        <v>Herman</v>
      </c>
      <c r="H34" s="112" t="str">
        <f>IF(A34&lt;&gt;"",_xlfn.XLOOKUP(A34,'1C'!A:A,'1C'!M:M,_xlfn.XLOOKUP(C34,'1C'!W:W,'1C'!M:M,"",0),0))</f>
        <v>всесезон</v>
      </c>
      <c r="J34" s="116" t="str">
        <f>_xlfn.LET(_xlpm.text,IF(A34&lt;&gt;"",IF('1C'!$AJ$1&lt;&gt;"",'1C'!$AJ$1,_xlfn.XLOOKUP(A34,'1C'!A:A,'1C'!D:D,_xlfn.XLOOKUP(C34,'1C'!W:W,'1C'!D:D,"",0),0))),_xlpm.ifError,_xlpm.text,_xlpm.space1,FIND(" ",_xlpm.text),_xlpm.space2,FIND(" ",_xlpm.text,_xlpm.space1),IFERROR(MID(_xlpm.text,_xlpm.space1+1,_xlpm.space2),_xlpm.ifError))</f>
        <v>Herman</v>
      </c>
      <c r="K34" s="120" t="s">
        <v>8302</v>
      </c>
      <c r="L34" s="162" t="str">
        <f>IF(K34&lt;&gt;"",IFERROR(VLOOKUP(A34,'1C'!A:X,8,0),IFERROR(VLOOKUP(K34,Colors!D:E,2,0),"")),"")</f>
        <v>темно-синий</v>
      </c>
      <c r="M34" s="136"/>
      <c r="N34" s="136"/>
      <c r="O34" s="136"/>
      <c r="P34" s="136"/>
      <c r="Q34" s="167" t="str">
        <f>IF(A34&lt;&gt;"",_xlfn.XLOOKUP(A34,'[1]1C'!A:A,'[1]1C'!I:I,_xlfn.XLOOKUP(C34,'[1]1C'!W:W,'[1]1C'!I:I,"",0),0),"")</f>
        <v>100% хлопок</v>
      </c>
      <c r="R34" s="136"/>
      <c r="S34" s="114" t="str">
        <f>_xlfn.LET(_xlpm.RES,IF(A34&lt;&gt;"",_xlfn.XLOOKUP(A34,'1C'!A:A,'1C'!N:N,_xlfn.XLOOKUP(C34,'1C'!W:W,'1C'!N:N,"",0),0),""),IF(_xlpm.RES=0,"",_xlpm.RES))</f>
        <v>хлопковые</v>
      </c>
      <c r="T34" s="116" t="str">
        <f>IF(S34&lt;&gt;"",IFERROR(VLOOKUP(S34,MaterialsTypes!F:G,2,0),IFERROR(VLOOKUP(Q34,MaterialsTypes100,2,0),"")),IFERROR(VLOOKUP(Q34,MaterialsTypes100,2,0),""))</f>
        <v>Текстиль, ткань</v>
      </c>
      <c r="U34" s="116" t="str">
        <f>IF(A34&lt;&gt;"",_xlfn.XLOOKUP(A34,'1C'!A:A,'1C'!K:K,_xlfn.XLOOKUP(C34,'1C'!W:W,'1C'!K:K,"",0),0),"")</f>
        <v>Унисекс</v>
      </c>
      <c r="V34" s="107"/>
      <c r="Y34" s="107">
        <v>2</v>
      </c>
      <c r="Z34" s="106">
        <v>58</v>
      </c>
      <c r="AA34" s="107">
        <v>112</v>
      </c>
      <c r="AB34" s="106">
        <v>48</v>
      </c>
      <c r="AC34" s="107">
        <v>114</v>
      </c>
      <c r="AD34" s="106">
        <v>47</v>
      </c>
      <c r="AE34" s="107">
        <v>18</v>
      </c>
      <c r="AF34" s="106">
        <v>4</v>
      </c>
      <c r="AG34" s="107"/>
      <c r="AT34" s="114">
        <f>IF(COUNTBLANK(V34:AS34)&lt;24,SUM(V34:AS34),"")</f>
        <v>403</v>
      </c>
      <c r="AU34" s="164" t="s">
        <v>430</v>
      </c>
      <c r="AV34" s="114" t="str">
        <f ca="1">IF(AU34&lt;&gt;"",VLOOKUP(AU34,INDIRECT(SUBSTITUTE($J34,"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4" s="112" t="str">
        <f ca="1">IF(AU34&lt;&gt;"",VLOOKUP(AU34,INDIRECT(SUBSTITUTE($J34," ","")&amp;"Manufactures"),2,0),"Требуется код страны")</f>
        <v>Италия</v>
      </c>
      <c r="AX34" s="117">
        <f>0.05+0.05</f>
        <v>0.1</v>
      </c>
      <c r="AY34" s="112">
        <f>IF(AX34&lt;&gt;"",AX34*1.5,"Требуется нетто")</f>
        <v>0.15000000000000002</v>
      </c>
      <c r="AZ34" s="112">
        <f>+IF(AX34&lt;&gt;"",IFERROR(AT34*AX34,"Требуются кол-во и нетто"),"Требуются кол-во и нетто")</f>
        <v>40.300000000000004</v>
      </c>
      <c r="BA34" s="112">
        <f>IF(AY34&lt;&gt;"",IFERROR(AT34*AY34,"Требуются кол-во и брутто"),"Требуются кол-во и брутто")</f>
        <v>60.45000000000001</v>
      </c>
      <c r="BB34" s="118">
        <v>315</v>
      </c>
      <c r="BC34" s="165">
        <f>+IF(BB34&lt;&gt;0,IFERROR(AT34*BB34,"Требуются кол-во и цена"),"Требуются кол-во и цена")</f>
        <v>126945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0</v>
      </c>
      <c r="BF34" s="109">
        <f>IFERROR(IF(BE34,"-",IFERROR(IF(BD34&gt;0,0,1),"")),"")</f>
        <v>1</v>
      </c>
    </row>
    <row r="35" spans="1:58" ht="98.1" customHeight="1">
      <c r="A35" s="112" t="str">
        <f>IF(C35&amp;K35&lt;&gt;"",C35&amp;K35,"")</f>
        <v>CONQUEST SWEATBLACK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80-161-09</v>
      </c>
      <c r="C35" s="121" t="s">
        <v>2078</v>
      </c>
      <c r="D35" s="112"/>
      <c r="E35" s="112" t="str">
        <f>IF(F35&lt;&gt;"",IFERROR(VLOOKUP(F35,Категории!A:B,2,0),""),"Требуется категория")</f>
        <v>Бейсболки</v>
      </c>
      <c r="F35" s="112" t="str">
        <f>IF(A35&lt;&gt;"",IF(BD35&gt;0,_xlfn.XLOOKUP(A35,'1C'!A:A,'1C'!J:J,"",0),_xlfn.XLOOKUP(C35,'1C'!W:W,'1C'!J:J,"",0)),"")</f>
        <v>Бейсболка</v>
      </c>
      <c r="G35" s="114" t="str">
        <f>IF(C35&lt;&gt;"",IF(BD35&gt;0,_xlfn.XLOOKUP(A35,'1C'!A:A,'1C'!L:L,"",0),_xlfn.XLOOKUP(C35,'1C'!W:W,'1C'!L:L,"",0)),"")</f>
        <v>Herman</v>
      </c>
      <c r="H35" s="112" t="str">
        <f>IF(A35&lt;&gt;"",_xlfn.XLOOKUP(A35,'1C'!A:A,'1C'!M:M,_xlfn.XLOOKUP(C35,'1C'!W:W,'1C'!M:M,"",0),0))</f>
        <v>всесезон</v>
      </c>
      <c r="J35" s="116" t="str">
        <f>_xlfn.LET(_xlpm.text,IF(A35&lt;&gt;"",IF('1C'!$AJ$1&lt;&gt;"",'1C'!$AJ$1,_xlfn.XLOOKUP(A35,'1C'!A:A,'1C'!D:D,_xlfn.XLOOKUP(C35,'1C'!W:W,'1C'!D:D,"",0),0))),_xlpm.ifError,_xlpm.text,_xlpm.space1,FIND(" ",_xlpm.text),_xlpm.space2,FIND(" ",_xlpm.text,_xlpm.space1),IFERROR(MID(_xlpm.text,_xlpm.space1+1,_xlpm.space2),_xlpm.ifError))</f>
        <v>Herman</v>
      </c>
      <c r="K35" s="120" t="s">
        <v>8300</v>
      </c>
      <c r="L35" s="162" t="str">
        <f>IF(K35&lt;&gt;"",IFERROR(VLOOKUP(A35,'1C'!A:X,8,0),IFERROR(VLOOKUP(K35,Colors!D:E,2,0),"")),"")</f>
        <v>черный</v>
      </c>
      <c r="M35" s="136"/>
      <c r="N35" s="136"/>
      <c r="O35" s="136"/>
      <c r="P35" s="136"/>
      <c r="Q35" s="167" t="str">
        <f>IF(A35&lt;&gt;"",_xlfn.XLOOKUP(A35,'[1]1C'!A:A,'[1]1C'!I:I,_xlfn.XLOOKUP(C35,'[1]1C'!W:W,'[1]1C'!I:I,"",0),0),"")</f>
        <v>100% хлопок</v>
      </c>
      <c r="R35" s="136"/>
      <c r="S35" s="114" t="str">
        <f>_xlfn.LET(_xlpm.RES,IF(A35&lt;&gt;"",_xlfn.XLOOKUP(A35,'1C'!A:A,'1C'!N:N,_xlfn.XLOOKUP(C35,'1C'!W:W,'1C'!N:N,"",0),0),""),IF(_xlpm.RES=0,"",_xlpm.RES))</f>
        <v>хлопковые</v>
      </c>
      <c r="T35" s="116" t="str">
        <f>IF(S35&lt;&gt;"",IFERROR(VLOOKUP(S35,MaterialsTypes!F:G,2,0),IFERROR(VLOOKUP(Q35,MaterialsTypes100,2,0),"")),IFERROR(VLOOKUP(Q35,MaterialsTypes100,2,0),""))</f>
        <v>Текстиль, ткань</v>
      </c>
      <c r="U35" s="116" t="str">
        <f>IF(A35&lt;&gt;"",_xlfn.XLOOKUP(A35,'1C'!A:A,'1C'!K:K,_xlfn.XLOOKUP(C35,'1C'!W:W,'1C'!K:K,"",0),0),"")</f>
        <v>Унисекс</v>
      </c>
      <c r="V35" s="107"/>
      <c r="Y35" s="107">
        <v>21</v>
      </c>
      <c r="Z35" s="106">
        <v>57</v>
      </c>
      <c r="AA35" s="107">
        <v>72</v>
      </c>
      <c r="AB35" s="106">
        <v>59</v>
      </c>
      <c r="AC35" s="107">
        <v>69</v>
      </c>
      <c r="AD35" s="106">
        <v>70</v>
      </c>
      <c r="AE35" s="107">
        <v>3</v>
      </c>
      <c r="AF35" s="106">
        <v>3</v>
      </c>
      <c r="AG35" s="107"/>
      <c r="AT35" s="114">
        <f>IF(COUNTBLANK(V35:AS35)&lt;24,SUM(V35:AS35),"")</f>
        <v>354</v>
      </c>
      <c r="AU35" s="164" t="s">
        <v>430</v>
      </c>
      <c r="AV35" s="114" t="str">
        <f ca="1">IF(AU35&lt;&gt;"",VLOOKUP(AU35,INDIRECT(SUBSTITUTE($J35,"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5" s="112" t="str">
        <f ca="1">IF(AU35&lt;&gt;"",VLOOKUP(AU35,INDIRECT(SUBSTITUTE($J35," ","")&amp;"Manufactures"),2,0),"Требуется код страны")</f>
        <v>Италия</v>
      </c>
      <c r="AX35" s="117">
        <f>0.05+0.05</f>
        <v>0.1</v>
      </c>
      <c r="AY35" s="112">
        <f>IF(AX35&lt;&gt;"",AX35*1.5,"Требуется нетто")</f>
        <v>0.15000000000000002</v>
      </c>
      <c r="AZ35" s="112">
        <f>+IF(AX35&lt;&gt;"",IFERROR(AT35*AX35,"Требуются кол-во и нетто"),"Требуются кол-во и нетто")</f>
        <v>35.4</v>
      </c>
      <c r="BA35" s="112">
        <f>IF(AY35&lt;&gt;"",IFERROR(AT35*AY35,"Требуются кол-во и брутто"),"Требуются кол-во и брутто")</f>
        <v>53.100000000000009</v>
      </c>
      <c r="BB35" s="118">
        <v>315</v>
      </c>
      <c r="BC35" s="165">
        <f>+IF(BB35&lt;&gt;0,IFERROR(AT35*BB35,"Требуются кол-во и цена"),"Требуются кол-во и цена")</f>
        <v>111510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0</v>
      </c>
      <c r="BF35" s="109">
        <f>IFERROR(IF(BE35,"-",IFERROR(IF(BD35&gt;0,0,1),"")),"")</f>
        <v>1</v>
      </c>
    </row>
    <row r="36" spans="1:58" ht="144" customHeight="1">
      <c r="A36" s="112" t="str">
        <f>IF(C36&amp;K36&lt;&gt;"",C36&amp;K36,"")</f>
        <v>CONQUEST SWEATGREEN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80-161-07</v>
      </c>
      <c r="C36" s="121" t="s">
        <v>2078</v>
      </c>
      <c r="D36" s="112"/>
      <c r="E36" s="112" t="str">
        <f>IF(F36&lt;&gt;"",IFERROR(VLOOKUP(F36,Категории!A:B,2,0),""),"Требуется категория")</f>
        <v>Бейсболки</v>
      </c>
      <c r="F36" s="112" t="str">
        <f>IF(A36&lt;&gt;"",IF(BD36&gt;0,_xlfn.XLOOKUP(A36,'1C'!A:A,'1C'!J:J,"",0),_xlfn.XLOOKUP(C36,'1C'!W:W,'1C'!J:J,"",0)),"")</f>
        <v>Бейсболка</v>
      </c>
      <c r="G36" s="114" t="str">
        <f>IF(C36&lt;&gt;"",IF(BD36&gt;0,_xlfn.XLOOKUP(A36,'1C'!A:A,'1C'!L:L,"",0),_xlfn.XLOOKUP(C36,'1C'!W:W,'1C'!L:L,"",0)),"")</f>
        <v>Herman</v>
      </c>
      <c r="H36" s="112" t="str">
        <f>IF(A36&lt;&gt;"",_xlfn.XLOOKUP(A36,'1C'!A:A,'1C'!M:M,_xlfn.XLOOKUP(C36,'1C'!W:W,'1C'!M:M,"",0),0))</f>
        <v>всесезон</v>
      </c>
      <c r="J36" s="116" t="str">
        <f>_xlfn.LET(_xlpm.text,IF(A36&lt;&gt;"",IF('1C'!$AJ$1&lt;&gt;"",'1C'!$AJ$1,_xlfn.XLOOKUP(A36,'1C'!A:A,'1C'!D:D,_xlfn.XLOOKUP(C36,'1C'!W:W,'1C'!D:D,"",0),0))),_xlpm.ifError,_xlpm.text,_xlpm.space1,FIND(" ",_xlpm.text),_xlpm.space2,FIND(" ",_xlpm.text,_xlpm.space1),IFERROR(MID(_xlpm.text,_xlpm.space1+1,_xlpm.space2),_xlpm.ifError))</f>
        <v>Herman</v>
      </c>
      <c r="K36" s="120" t="s">
        <v>8312</v>
      </c>
      <c r="L36" s="162" t="str">
        <f>IF(K36&lt;&gt;"",IFERROR(VLOOKUP(A36,'1C'!A:X,8,0),IFERROR(VLOOKUP(K36,Colors!D:E,2,0),"")),"")</f>
        <v>зеленый</v>
      </c>
      <c r="M36" s="114" t="str">
        <f>IF(K36&lt;&gt;"",_xlfn.XLOOKUP(A36,'1C'!A:A,'1C'!R:R,"",0),"")</f>
        <v>зеленый</v>
      </c>
      <c r="N36" s="136"/>
      <c r="O36" s="136"/>
      <c r="P36" s="136"/>
      <c r="Q36" s="167" t="str">
        <f>IF(A36&lt;&gt;"",_xlfn.XLOOKUP(A36,'[1]1C'!A:A,'[1]1C'!I:I,_xlfn.XLOOKUP(C36,'[1]1C'!W:W,'[1]1C'!I:I,"",0),0),"")</f>
        <v>100% хлопок</v>
      </c>
      <c r="R36" s="136"/>
      <c r="S36" s="114" t="str">
        <f>_xlfn.LET(_xlpm.RES,IF(A36&lt;&gt;"",_xlfn.XLOOKUP(A36,'1C'!A:A,'1C'!N:N,_xlfn.XLOOKUP(C36,'1C'!W:W,'1C'!N:N,"",0),0),""),IF(_xlpm.RES=0,"",_xlpm.RES))</f>
        <v>хлопковые</v>
      </c>
      <c r="T36" s="116" t="str">
        <f>IF(S36&lt;&gt;"",IFERROR(VLOOKUP(S36,MaterialsTypes!F:G,2,0),IFERROR(VLOOKUP(Q36,MaterialsTypes100,2,0),"")),IFERROR(VLOOKUP(Q36,MaterialsTypes100,2,0),""))</f>
        <v>Текстиль, ткань</v>
      </c>
      <c r="U36" s="116" t="str">
        <f>IF(A36&lt;&gt;"",_xlfn.XLOOKUP(A36,'1C'!A:A,'1C'!K:K,_xlfn.XLOOKUP(C36,'1C'!W:W,'1C'!K:K,"",0),0),"")</f>
        <v>Унисекс</v>
      </c>
      <c r="V36" s="107"/>
      <c r="Y36" s="107"/>
      <c r="Z36" s="106">
        <v>6</v>
      </c>
      <c r="AA36" s="107"/>
      <c r="AB36" s="106">
        <v>1</v>
      </c>
      <c r="AC36" s="107">
        <v>1</v>
      </c>
      <c r="AD36" s="106">
        <v>4</v>
      </c>
      <c r="AE36" s="107"/>
      <c r="AF36" s="106">
        <v>1</v>
      </c>
      <c r="AG36" s="107"/>
      <c r="AT36" s="116">
        <f>IF(COUNTBLANK(V36:AS36)&lt;24,SUM(V36:AS36),"")</f>
        <v>13</v>
      </c>
      <c r="AU36" s="164" t="s">
        <v>430</v>
      </c>
      <c r="AV36" s="114" t="str">
        <f ca="1">IF(AU36&lt;&gt;"",VLOOKUP(AU36,INDIRECT(SUBSTITUTE($J36,"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6" s="112" t="str">
        <f ca="1">IF(AU36&lt;&gt;"",VLOOKUP(AU36,INDIRECT(SUBSTITUTE($J36," ","")&amp;"Manufactures"),2,0),"Требуется код страны")</f>
        <v>Италия</v>
      </c>
      <c r="AX36" s="117">
        <f>0.05+0.05</f>
        <v>0.1</v>
      </c>
      <c r="AY36" s="112">
        <f>IF(AX36&lt;&gt;"",AX36*1.5,"Требуется нетто")</f>
        <v>0.15000000000000002</v>
      </c>
      <c r="AZ36" s="112">
        <f>+IF(AX36&lt;&gt;"",IFERROR(AT36*AX36,"Требуются кол-во и нетто"),"Требуются кол-во и нетто")</f>
        <v>1.3</v>
      </c>
      <c r="BA36" s="112">
        <f>IF(AY36&lt;&gt;"",IFERROR(AT36*AY36,"Требуются кол-во и брутто"),"Требуются кол-во и брутто")</f>
        <v>1.9500000000000002</v>
      </c>
      <c r="BB36" s="118">
        <v>315</v>
      </c>
      <c r="BC36" s="165">
        <f>+IF(BB36&lt;&gt;0,IFERROR(AT36*BB36,"Требуются кол-во и цена"),"Требуются кол-во и цена")</f>
        <v>4095</v>
      </c>
      <c r="BD36" s="105">
        <f>IF(A36&lt;&gt;"",IF(_xlfn.XLOOKUP(A36,'1C'!A:A,'1C'!A:A,0,0)&gt;0,1,0),"")</f>
        <v>1</v>
      </c>
      <c r="BE36" s="105">
        <f>IF(C36&lt;&gt;"",IF(_xlfn.XLOOKUP(TEXT(C36,"###"),'1C'!W:W,'1C'!D:D,0,0)&gt;0,0,1),"")</f>
        <v>0</v>
      </c>
      <c r="BF36" s="109">
        <f>IFERROR(IF(BE36,"-",IFERROR(IF(BD36&gt;0,0,1),"")),"")</f>
        <v>0</v>
      </c>
    </row>
    <row r="37" spans="1:58" ht="98.1" customHeight="1">
      <c r="A37" s="112" t="str">
        <f>IF(C37&amp;K37&lt;&gt;"",C37&amp;K37,"")</f>
        <v>B-4003BLACK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21" t="s">
        <v>8282</v>
      </c>
      <c r="E37" s="112" t="str">
        <f>IF(F37&lt;&gt;"",IFERROR(VLOOKUP(F37,Категории!A:B,2,0),""),"Требуется категория")</f>
        <v>Требуется категория</v>
      </c>
      <c r="G37" s="136"/>
      <c r="J37" s="112" t="str">
        <f>_xlfn.LET(_xlpm.text,IF(A37&lt;&gt;"",IF('1C'!$AJ$1&lt;&gt;"",'1C'!$AJ$1,_xlfn.XLOOKUP(A37,'1C'!A:A,'1C'!D:D,_xlfn.XLOOKUP(C37,'1C'!W:W,'1C'!D:D,"",0),0))),_xlpm.ifError,_xlpm.text,_xlpm.space1,FIND(" ",_xlpm.text),_xlpm.space2,FIND(" ",_xlpm.text,_xlpm.space1),IFERROR(MID(_xlpm.text,_xlpm.space1+1,_xlpm.space2),_xlpm.ifError))</f>
        <v>Herman</v>
      </c>
      <c r="K37" s="122" t="s">
        <v>8300</v>
      </c>
      <c r="L37" s="162" t="str">
        <f>IF(K37&lt;&gt;"",IFERROR(VLOOKUP(A37,'1C'!A:X,8,0),IFERROR(VLOOKUP(K37,Colors!D:E,2,0),"")),"")</f>
        <v>черный</v>
      </c>
      <c r="M37" s="136"/>
      <c r="N37" s="136"/>
      <c r="O37" s="136"/>
      <c r="P37" s="136"/>
      <c r="Q37" s="166" t="s">
        <v>2445</v>
      </c>
      <c r="R37" s="136"/>
      <c r="S37" s="136" t="s">
        <v>32</v>
      </c>
      <c r="T37" s="107"/>
      <c r="U37" s="107" t="s">
        <v>382</v>
      </c>
      <c r="V37" s="107"/>
      <c r="Y37" s="107">
        <v>10</v>
      </c>
      <c r="AA37" s="107">
        <v>11</v>
      </c>
      <c r="AC37" s="107">
        <v>15</v>
      </c>
      <c r="AE37" s="107">
        <v>13</v>
      </c>
      <c r="AG37" s="107"/>
      <c r="AT37" s="116">
        <f>IF(COUNTBLANK(V37:AS37)&lt;24,SUM(V37:AS37),"")</f>
        <v>49</v>
      </c>
      <c r="AU37" s="164" t="s">
        <v>423</v>
      </c>
      <c r="AV37" s="114" t="str">
        <f ca="1">IF(AU37&lt;&gt;"",VLOOKUP(AU37,INDIRECT(SUBSTITUTE($J37,"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7" s="112" t="str">
        <f ca="1">IF(AU37&lt;&gt;"",VLOOKUP(AU37,INDIRECT(SUBSTITUTE($J37," ","")&amp;"Manufactures"),2,0),"Требуется код страны")</f>
        <v>Китай</v>
      </c>
      <c r="AX37" s="117">
        <f>0.05+0.05</f>
        <v>0.1</v>
      </c>
      <c r="AY37" s="112">
        <f>IF(AX37&lt;&gt;"",AX37*1.5,"Требуется нетто")</f>
        <v>0.15000000000000002</v>
      </c>
      <c r="AZ37" s="112">
        <f>+IF(AX37&lt;&gt;"",IFERROR(AT37*AX37,"Требуются кол-во и нетто"),"Требуются кол-во и нетто")</f>
        <v>4.9000000000000004</v>
      </c>
      <c r="BA37" s="112">
        <f>IF(AY37&lt;&gt;"",IFERROR(AT37*AY37,"Требуются кол-во и брутто"),"Требуются кол-во и брутто")</f>
        <v>7.3500000000000014</v>
      </c>
      <c r="BB37" s="118">
        <v>180</v>
      </c>
      <c r="BC37" s="165">
        <f>+IF(BB37&lt;&gt;0,IFERROR(AT37*BB37,"Требуются кол-во и цена"),"Требуются кол-во и цена")</f>
        <v>8820</v>
      </c>
      <c r="BD37" s="105">
        <f>IF(A37&lt;&gt;"",IF(_xlfn.XLOOKUP(A37,'1C'!A:A,'1C'!A:A,0,0)&gt;0,1,0),"")</f>
        <v>0</v>
      </c>
      <c r="BE37" s="105">
        <f>IF(C37&lt;&gt;"",IF(_xlfn.XLOOKUP(TEXT(C37,"###"),'1C'!W:W,'1C'!D:D,0,0)&gt;0,0,1),"")</f>
        <v>1</v>
      </c>
      <c r="BF37" s="109" t="str">
        <f>IFERROR(IF(BE37,"-",IFERROR(IF(BD37&gt;0,0,1),"")),"")</f>
        <v>-</v>
      </c>
    </row>
    <row r="38" spans="1:58" ht="98.1" customHeight="1">
      <c r="A38" s="112" t="str">
        <f>IF(C38&amp;K38&lt;&gt;"",C38&amp;K38,"")</f>
        <v>B-4503BLACK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21" t="s">
        <v>8283</v>
      </c>
      <c r="E38" s="112" t="str">
        <f>IF(F38&lt;&gt;"",IFERROR(VLOOKUP(F38,Категории!A:B,2,0),""),"Требуется категория")</f>
        <v>Требуется категория</v>
      </c>
      <c r="G38" s="136"/>
      <c r="J38" s="112" t="str">
        <f>_xlfn.LET(_xlpm.text,IF(A38&lt;&gt;"",IF('1C'!$AJ$1&lt;&gt;"",'1C'!$AJ$1,_xlfn.XLOOKUP(A38,'1C'!A:A,'1C'!D:D,_xlfn.XLOOKUP(C38,'1C'!W:W,'1C'!D:D,"",0),0))),_xlpm.ifError,_xlpm.text,_xlpm.space1,FIND(" ",_xlpm.text),_xlpm.space2,FIND(" ",_xlpm.text,_xlpm.space1),IFERROR(MID(_xlpm.text,_xlpm.space1+1,_xlpm.space2),_xlpm.ifError))</f>
        <v>Herman</v>
      </c>
      <c r="K38" s="122" t="s">
        <v>8300</v>
      </c>
      <c r="L38" s="162" t="str">
        <f>IF(K38&lt;&gt;"",IFERROR(VLOOKUP(A38,'1C'!A:X,8,0),IFERROR(VLOOKUP(K38,Colors!D:E,2,0),"")),"")</f>
        <v>черный</v>
      </c>
      <c r="M38" s="136"/>
      <c r="N38" s="136"/>
      <c r="O38" s="136"/>
      <c r="P38" s="136"/>
      <c r="Q38" s="166" t="s">
        <v>8325</v>
      </c>
      <c r="R38" s="136"/>
      <c r="S38" s="136" t="s">
        <v>44</v>
      </c>
      <c r="T38" s="107"/>
      <c r="U38" s="107" t="s">
        <v>382</v>
      </c>
      <c r="V38" s="107"/>
      <c r="Y38" s="107"/>
      <c r="AA38" s="107"/>
      <c r="AC38" s="107">
        <v>40</v>
      </c>
      <c r="AE38" s="107">
        <v>20</v>
      </c>
      <c r="AG38" s="107"/>
      <c r="AT38" s="116">
        <f>IF(COUNTBLANK(V38:AS38)&lt;24,SUM(V38:AS38),"")</f>
        <v>60</v>
      </c>
      <c r="AU38" s="164" t="s">
        <v>423</v>
      </c>
      <c r="AV38" s="114" t="str">
        <f ca="1">IF(AU38&lt;&gt;"",VLOOKUP(AU38,INDIRECT(SUBSTITUTE($J38,"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8" s="112" t="str">
        <f ca="1">IF(AU38&lt;&gt;"",VLOOKUP(AU38,INDIRECT(SUBSTITUTE($J38," ","")&amp;"Manufactures"),2,0),"Требуется код страны")</f>
        <v>Китай</v>
      </c>
      <c r="AX38" s="117">
        <f>0.05+0.05</f>
        <v>0.1</v>
      </c>
      <c r="AY38" s="112">
        <f>IF(AX38&lt;&gt;"",AX38*1.5,"Требуется нетто")</f>
        <v>0.15000000000000002</v>
      </c>
      <c r="AZ38" s="112">
        <f>+IF(AX38&lt;&gt;"",IFERROR(AT38*AX38,"Требуются кол-во и нетто"),"Требуются кол-во и нетто")</f>
        <v>6</v>
      </c>
      <c r="BA38" s="112">
        <f>IF(AY38&lt;&gt;"",IFERROR(AT38*AY38,"Требуются кол-во и брутто"),"Требуются кол-во и брутто")</f>
        <v>9.0000000000000018</v>
      </c>
      <c r="BB38" s="118">
        <v>180</v>
      </c>
      <c r="BC38" s="165">
        <f>+IF(BB38&lt;&gt;0,IFERROR(AT38*BB38,"Требуются кол-во и цена"),"Требуются кол-во и цена")</f>
        <v>10800</v>
      </c>
      <c r="BD38" s="105">
        <f>IF(A38&lt;&gt;"",IF(_xlfn.XLOOKUP(A38,'1C'!A:A,'1C'!A:A,0,0)&gt;0,1,0),"")</f>
        <v>0</v>
      </c>
      <c r="BE38" s="105">
        <f>IF(C38&lt;&gt;"",IF(_xlfn.XLOOKUP(TEXT(C38,"###"),'1C'!W:W,'1C'!D:D,0,0)&gt;0,0,1),"")</f>
        <v>1</v>
      </c>
      <c r="BF38" s="109" t="str">
        <f>IFERROR(IF(BE38,"-",IFERROR(IF(BD38&gt;0,0,1),"")),"")</f>
        <v>-</v>
      </c>
    </row>
    <row r="39" spans="1:58" ht="144" customHeight="1">
      <c r="A39" s="112" t="str">
        <f>IF(C39&amp;K39&lt;&gt;"",C39&amp;K39,"")</f>
        <v>BARBEAUBURGUNDY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80-805-12</v>
      </c>
      <c r="C39" s="121" t="s">
        <v>4809</v>
      </c>
      <c r="E39" s="112" t="str">
        <f>IF(F39&lt;&gt;"",IFERROR(VLOOKUP(F39,Категории!A:B,2,0),""),"Требуется категория")</f>
        <v>Кепки</v>
      </c>
      <c r="F39" s="112" t="str">
        <f>IF(A39&lt;&gt;"",IF(BD39&gt;0,_xlfn.XLOOKUP(A39,'1C'!A:A,'1C'!J:J,"",0),_xlfn.XLOOKUP(C39,'1C'!W:W,'1C'!J:J,"",0)),"")</f>
        <v>Кепка уточка</v>
      </c>
      <c r="G39" s="114" t="str">
        <f>IF(C39&lt;&gt;"",IF(BD39&gt;0,_xlfn.XLOOKUP(A39,'1C'!A:A,'1C'!L:L,"",0),_xlfn.XLOOKUP(C39,'1C'!W:W,'1C'!L:L,"",0)),"")</f>
        <v>Herman</v>
      </c>
      <c r="H39" s="112" t="str">
        <f>IF(A39&lt;&gt;"",_xlfn.XLOOKUP(A39,'1C'!A:A,'1C'!M:M,_xlfn.XLOOKUP(C39,'1C'!W:W,'1C'!M:M,"",0),0))</f>
        <v>всесезон</v>
      </c>
      <c r="J39" s="112" t="str">
        <f>_xlfn.LET(_xlpm.text,IF(A39&lt;&gt;"",IF('1C'!$AJ$1&lt;&gt;"",'1C'!$AJ$1,_xlfn.XLOOKUP(A39,'1C'!A:A,'1C'!D:D,_xlfn.XLOOKUP(C39,'1C'!W:W,'1C'!D:D,"",0),0))),_xlpm.ifError,_xlpm.text,_xlpm.space1,FIND(" ",_xlpm.text),_xlpm.space2,FIND(" ",_xlpm.text,_xlpm.space1),IFERROR(MID(_xlpm.text,_xlpm.space1+1,_xlpm.space2),_xlpm.ifError))</f>
        <v>Herman</v>
      </c>
      <c r="K39" s="122" t="s">
        <v>8313</v>
      </c>
      <c r="L39" s="162" t="str">
        <f>IF(K39&lt;&gt;"",IFERROR(VLOOKUP(A39,'1C'!A:X,8,0),IFERROR(VLOOKUP(K39,Colors!D:E,2,0),"")),"")</f>
        <v>бордовый</v>
      </c>
      <c r="M39" s="114" t="str">
        <f>IF(K39&lt;&gt;"",_xlfn.XLOOKUP(A39,'1C'!A:A,'1C'!R:R,"",0),"")</f>
        <v>бордовый</v>
      </c>
      <c r="N39" s="136"/>
      <c r="O39" s="136"/>
      <c r="P39" s="136"/>
      <c r="Q39" s="167" t="str">
        <f>IF(A39&lt;&gt;"",_xlfn.XLOOKUP(A39,'[1]1C'!A:A,'[1]1C'!I:I,_xlfn.XLOOKUP(C39,'[1]1C'!W:W,'[1]1C'!I:I,"",0),0),"")</f>
        <v>50% шерсть - 50% полиэстер</v>
      </c>
      <c r="R39" s="136"/>
      <c r="S39" s="114" t="str">
        <f>_xlfn.LET(_xlpm.RES,IF(A39&lt;&gt;"",_xlfn.XLOOKUP(A39,'1C'!A:A,'1C'!N:N,_xlfn.XLOOKUP(C39,'1C'!W:W,'1C'!N:N,"",0),0),""),IF(_xlpm.RES=0,"",_xlpm.RES))</f>
        <v>шерстяные</v>
      </c>
      <c r="T39" s="107"/>
      <c r="U39" s="116" t="str">
        <f>IF(A39&lt;&gt;"",_xlfn.XLOOKUP(A39,'1C'!A:A,'1C'!K:K,_xlfn.XLOOKUP(C39,'1C'!W:W,'1C'!K:K,"",0),0),"")</f>
        <v>Унисекс</v>
      </c>
      <c r="V39" s="107"/>
      <c r="Y39" s="107">
        <v>1</v>
      </c>
      <c r="AA39" s="107">
        <v>2</v>
      </c>
      <c r="AC39" s="107">
        <v>2</v>
      </c>
      <c r="AE39" s="107">
        <v>1</v>
      </c>
      <c r="AG39" s="107"/>
      <c r="AT39" s="116">
        <f>IF(COUNTBLANK(V39:AS39)&lt;24,SUM(V39:AS39),"")</f>
        <v>6</v>
      </c>
      <c r="AU39" s="164" t="s">
        <v>423</v>
      </c>
      <c r="AV39" s="114" t="str">
        <f ca="1">IF(AU39&lt;&gt;"",VLOOKUP(AU39,INDIRECT(SUBSTITUTE($J39,"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9" s="112" t="str">
        <f ca="1">IF(AU39&lt;&gt;"",VLOOKUP(AU39,INDIRECT(SUBSTITUTE($J39," ","")&amp;"Manufactures"),2,0),"Требуется код страны")</f>
        <v>Китай</v>
      </c>
      <c r="AX39" s="117">
        <f>0.05+0.05</f>
        <v>0.1</v>
      </c>
      <c r="AY39" s="112">
        <f>IF(AX39&lt;&gt;"",AX39*1.5,"Требуется нетто")</f>
        <v>0.15000000000000002</v>
      </c>
      <c r="AZ39" s="112">
        <f>+IF(AX39&lt;&gt;"",IFERROR(AT39*AX39,"Требуются кол-во и нетто"),"Требуются кол-во и нетто")</f>
        <v>0.60000000000000009</v>
      </c>
      <c r="BA39" s="112">
        <f>IF(AY39&lt;&gt;"",IFERROR(AT39*AY39,"Требуются кол-во и брутто"),"Требуются кол-во и брутто")</f>
        <v>0.90000000000000013</v>
      </c>
      <c r="BB39" s="118">
        <v>270</v>
      </c>
      <c r="BC39" s="165">
        <f>+IF(BB39&lt;&gt;0,IFERROR(AT39*BB39,"Требуются кол-во и цена"),"Требуются кол-во и цена")</f>
        <v>1620</v>
      </c>
      <c r="BD39" s="105">
        <f>IF(A39&lt;&gt;"",IF(_xlfn.XLOOKUP(A39,'1C'!A:A,'1C'!A:A,0,0)&gt;0,1,0),"")</f>
        <v>1</v>
      </c>
      <c r="BE39" s="105">
        <f>IF(C39&lt;&gt;"",IF(_xlfn.XLOOKUP(TEXT(C39,"###"),'1C'!W:W,'1C'!D:D,0,0)&gt;0,0,1),"")</f>
        <v>0</v>
      </c>
      <c r="BF39" s="109">
        <f>IFERROR(IF(BE39,"-",IFERROR(IF(BD39&gt;0,0,1),"")),"")</f>
        <v>0</v>
      </c>
    </row>
    <row r="40" spans="1:58" ht="144" customHeight="1">
      <c r="A40" s="112" t="str">
        <f>IF(C40&amp;K40&lt;&gt;"",C40&amp;K40,"")</f>
        <v>DISPATCH 002GREY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80-632-08</v>
      </c>
      <c r="C40" s="121" t="s">
        <v>3542</v>
      </c>
      <c r="D40" s="112"/>
      <c r="E40" s="112" t="str">
        <f>IF(F40&lt;&gt;"",IFERROR(VLOOKUP(F40,Категории!A:B,2,0),""),"Требуется категория")</f>
        <v>Кепки</v>
      </c>
      <c r="F40" s="112" t="str">
        <f>IF(A40&lt;&gt;"",IF(BD40&gt;0,_xlfn.XLOOKUP(A40,'1C'!A:A,'1C'!J:J,"",0),_xlfn.XLOOKUP(C40,'1C'!W:W,'1C'!J:J,"",0)),"")</f>
        <v>Кепка уточка</v>
      </c>
      <c r="G40" s="114" t="str">
        <f>IF(C40&lt;&gt;"",IF(BD40&gt;0,_xlfn.XLOOKUP(A40,'1C'!A:A,'1C'!L:L,"",0),_xlfn.XLOOKUP(C40,'1C'!W:W,'1C'!L:L,"",0)),"")</f>
        <v>Herman</v>
      </c>
      <c r="H40" s="112" t="str">
        <f>IF(A40&lt;&gt;"",_xlfn.XLOOKUP(A40,'1C'!A:A,'1C'!M:M,_xlfn.XLOOKUP(C40,'1C'!W:W,'1C'!M:M,"",0),0))</f>
        <v>всесезон</v>
      </c>
      <c r="J40" s="112" t="str">
        <f>_xlfn.LET(_xlpm.text,IF(A40&lt;&gt;"",IF('1C'!$AJ$1&lt;&gt;"",'1C'!$AJ$1,_xlfn.XLOOKUP(A40,'1C'!A:A,'1C'!D:D,_xlfn.XLOOKUP(C40,'1C'!W:W,'1C'!D:D,"",0),0))),_xlpm.ifError,_xlpm.text,_xlpm.space1,FIND(" ",_xlpm.text),_xlpm.space2,FIND(" ",_xlpm.text,_xlpm.space1),IFERROR(MID(_xlpm.text,_xlpm.space1+1,_xlpm.space2),_xlpm.ifError))</f>
        <v>Herman</v>
      </c>
      <c r="K40" s="122" t="s">
        <v>8309</v>
      </c>
      <c r="L40" s="162" t="str">
        <f>IF(K40&lt;&gt;"",IFERROR(VLOOKUP(A40,'1C'!A:X,8,0),IFERROR(VLOOKUP(K40,Colors!D:E,2,0),"")),"")</f>
        <v>серый</v>
      </c>
      <c r="M40" s="114" t="str">
        <f>IF(K40&lt;&gt;"",_xlfn.XLOOKUP(A40,'1C'!A:A,'1C'!R:R,"",0),"")</f>
        <v>серый</v>
      </c>
      <c r="N40" s="136"/>
      <c r="O40" s="136"/>
      <c r="P40" s="136"/>
      <c r="Q40" s="167" t="str">
        <f>IF(A40&lt;&gt;"",_xlfn.XLOOKUP(A40,'[1]1C'!A:A,'[1]1C'!I:I,_xlfn.XLOOKUP(C40,'[1]1C'!W:W,'[1]1C'!I:I,"",0),0),"")</f>
        <v>100% шерсть</v>
      </c>
      <c r="R40" s="136"/>
      <c r="S40" s="114" t="str">
        <f>_xlfn.LET(_xlpm.RES,IF(A40&lt;&gt;"",_xlfn.XLOOKUP(A40,'1C'!A:A,'1C'!N:N,_xlfn.XLOOKUP(C40,'1C'!W:W,'1C'!N:N,"",0),0),""),IF(_xlpm.RES=0,"",_xlpm.RES))</f>
        <v>шерстяные</v>
      </c>
      <c r="T40" s="107"/>
      <c r="U40" s="116" t="str">
        <f>IF(A40&lt;&gt;"",_xlfn.XLOOKUP(A40,'1C'!A:A,'1C'!K:K,_xlfn.XLOOKUP(C40,'1C'!W:W,'1C'!K:K,"",0),0),"")</f>
        <v>Унисекс</v>
      </c>
      <c r="V40" s="107"/>
      <c r="Y40" s="107">
        <v>6</v>
      </c>
      <c r="Z40" s="106">
        <v>2</v>
      </c>
      <c r="AA40" s="107"/>
      <c r="AC40" s="107">
        <v>18</v>
      </c>
      <c r="AE40" s="107"/>
      <c r="AG40" s="107"/>
      <c r="AT40" s="116">
        <f>IF(COUNTBLANK(V40:AS40)&lt;24,SUM(V40:AS40),"")</f>
        <v>26</v>
      </c>
      <c r="AU40" s="164" t="s">
        <v>430</v>
      </c>
      <c r="AV40" s="114" t="str">
        <f ca="1">IF(AU40&lt;&gt;"",VLOOKUP(AU40,INDIRECT(SUBSTITUTE($J40,"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0" s="112" t="str">
        <f ca="1">IF(AU40&lt;&gt;"",VLOOKUP(AU40,INDIRECT(SUBSTITUTE($J40," ","")&amp;"Manufactures"),2,0),"Требуется код страны")</f>
        <v>Италия</v>
      </c>
      <c r="AX40" s="117">
        <f>0.05+0.05</f>
        <v>0.1</v>
      </c>
      <c r="AY40" s="112">
        <f>IF(AX40&lt;&gt;"",AX40*1.5,"Требуется нетто")</f>
        <v>0.15000000000000002</v>
      </c>
      <c r="AZ40" s="112">
        <f>+IF(AX40&lt;&gt;"",IFERROR(AT40*AX40,"Требуются кол-во и нетто"),"Требуются кол-во и нетто")</f>
        <v>2.6</v>
      </c>
      <c r="BA40" s="112">
        <f>IF(AY40&lt;&gt;"",IFERROR(AT40*AY40,"Требуются кол-во и брутто"),"Требуются кол-во и брутто")</f>
        <v>3.9000000000000004</v>
      </c>
      <c r="BB40" s="118">
        <v>360</v>
      </c>
      <c r="BC40" s="165">
        <f>+IF(BB40&lt;&gt;0,IFERROR(AT40*BB40,"Требуются кол-во и цена"),"Требуются кол-во и цена")</f>
        <v>9360</v>
      </c>
      <c r="BD40" s="105">
        <f>IF(A40&lt;&gt;"",IF(_xlfn.XLOOKUP(A40,'1C'!A:A,'1C'!A:A,0,0)&gt;0,1,0),"")</f>
        <v>1</v>
      </c>
      <c r="BE40" s="105">
        <f>IF(C40&lt;&gt;"",IF(_xlfn.XLOOKUP(TEXT(C40,"###"),'1C'!W:W,'1C'!D:D,0,0)&gt;0,0,1),"")</f>
        <v>0</v>
      </c>
      <c r="BF40" s="109">
        <f>IFERROR(IF(BE40,"-",IFERROR(IF(BD40&gt;0,0,1),"")),"")</f>
        <v>0</v>
      </c>
    </row>
    <row r="41" spans="1:58" ht="144" customHeight="1">
      <c r="A41" s="112" t="str">
        <f>IF(C41&amp;K41&lt;&gt;"",C41&amp;K41,"")</f>
        <v>DISPATCH 002BROWN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80-632-14</v>
      </c>
      <c r="C41" s="121" t="s">
        <v>3542</v>
      </c>
      <c r="D41" s="112"/>
      <c r="E41" s="112" t="str">
        <f>IF(F41&lt;&gt;"",IFERROR(VLOOKUP(F41,Категории!A:B,2,0),""),"Требуется категория")</f>
        <v>Кепки</v>
      </c>
      <c r="F41" s="112" t="str">
        <f>IF(A41&lt;&gt;"",IF(BD41&gt;0,_xlfn.XLOOKUP(A41,'1C'!A:A,'1C'!J:J,"",0),_xlfn.XLOOKUP(C41,'1C'!W:W,'1C'!J:J,"",0)),"")</f>
        <v>Кепка уточка</v>
      </c>
      <c r="G41" s="114" t="str">
        <f>IF(C41&lt;&gt;"",IF(BD41&gt;0,_xlfn.XLOOKUP(A41,'1C'!A:A,'1C'!L:L,"",0),_xlfn.XLOOKUP(C41,'1C'!W:W,'1C'!L:L,"",0)),"")</f>
        <v>Herman</v>
      </c>
      <c r="H41" s="112" t="str">
        <f>IF(A41&lt;&gt;"",_xlfn.XLOOKUP(A41,'1C'!A:A,'1C'!M:M,_xlfn.XLOOKUP(C41,'1C'!W:W,'1C'!M:M,"",0),0))</f>
        <v>всесезон</v>
      </c>
      <c r="J41" s="112" t="str">
        <f>_xlfn.LET(_xlpm.text,IF(A41&lt;&gt;"",IF('1C'!$AJ$1&lt;&gt;"",'1C'!$AJ$1,_xlfn.XLOOKUP(A41,'1C'!A:A,'1C'!D:D,_xlfn.XLOOKUP(C41,'1C'!W:W,'1C'!D:D,"",0),0))),_xlpm.ifError,_xlpm.text,_xlpm.space1,FIND(" ",_xlpm.text),_xlpm.space2,FIND(" ",_xlpm.text,_xlpm.space1),IFERROR(MID(_xlpm.text,_xlpm.space1+1,_xlpm.space2),_xlpm.ifError))</f>
        <v>Herman</v>
      </c>
      <c r="K41" s="122" t="s">
        <v>8314</v>
      </c>
      <c r="L41" s="163" t="str">
        <f>IF(K41&lt;&gt;"",IFERROR(VLOOKUP(A41,'1C'!A:X,8,0),IFERROR(VLOOKUP(K41,Colors!D:E,2,0),"")),"")</f>
        <v>коричневый</v>
      </c>
      <c r="M41" s="114" t="str">
        <f>IF(K41&lt;&gt;"",_xlfn.XLOOKUP(A41,'1C'!A:A,'1C'!R:R,"",0),"")</f>
        <v>коричневый</v>
      </c>
      <c r="N41" s="136"/>
      <c r="O41" s="136"/>
      <c r="P41" s="136"/>
      <c r="Q41" s="167" t="str">
        <f>IF(A41&lt;&gt;"",_xlfn.XLOOKUP(A41,'[1]1C'!A:A,'[1]1C'!I:I,_xlfn.XLOOKUP(C41,'[1]1C'!W:W,'[1]1C'!I:I,"",0),0),"")</f>
        <v>100% шерсть</v>
      </c>
      <c r="R41" s="136"/>
      <c r="S41" s="114" t="str">
        <f>_xlfn.LET(_xlpm.RES,IF(A41&lt;&gt;"",_xlfn.XLOOKUP(A41,'1C'!A:A,'1C'!N:N,_xlfn.XLOOKUP(C41,'1C'!W:W,'1C'!N:N,"",0),0),""),IF(_xlpm.RES=0,"",_xlpm.RES))</f>
        <v>шерстяные</v>
      </c>
      <c r="T41" s="107"/>
      <c r="U41" s="116" t="str">
        <f>IF(A41&lt;&gt;"",_xlfn.XLOOKUP(A41,'1C'!A:A,'1C'!K:K,_xlfn.XLOOKUP(C41,'1C'!W:W,'1C'!K:K,"",0),0),"")</f>
        <v>Унисекс</v>
      </c>
      <c r="V41" s="107"/>
      <c r="Y41" s="107">
        <v>4</v>
      </c>
      <c r="AA41" s="107">
        <v>4</v>
      </c>
      <c r="AC41" s="107">
        <v>7</v>
      </c>
      <c r="AE41" s="107"/>
      <c r="AG41" s="107"/>
      <c r="AT41" s="116">
        <f>IF(COUNTBLANK(V41:AS41)&lt;24,SUM(V41:AS41),"")</f>
        <v>15</v>
      </c>
      <c r="AU41" s="164" t="s">
        <v>430</v>
      </c>
      <c r="AV41" s="114" t="str">
        <f ca="1">IF(AU41&lt;&gt;"",VLOOKUP(AU41,INDIRECT(SUBSTITUTE($J41,"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1" s="112" t="str">
        <f ca="1">IF(AU41&lt;&gt;"",VLOOKUP(AU41,INDIRECT(SUBSTITUTE($J41," ","")&amp;"Manufactures"),2,0),"Требуется код страны")</f>
        <v>Италия</v>
      </c>
      <c r="AX41" s="117">
        <f>0.05+0.05</f>
        <v>0.1</v>
      </c>
      <c r="AY41" s="112">
        <f>IF(AX41&lt;&gt;"",AX41*1.5,"Требуется нетто")</f>
        <v>0.15000000000000002</v>
      </c>
      <c r="AZ41" s="112">
        <f>+IF(AX41&lt;&gt;"",IFERROR(AT41*AX41,"Требуются кол-во и нетто"),"Требуются кол-во и нетто")</f>
        <v>1.5</v>
      </c>
      <c r="BA41" s="112">
        <f>IF(AY41&lt;&gt;"",IFERROR(AT41*AY41,"Требуются кол-во и брутто"),"Требуются кол-во и брутто")</f>
        <v>2.2500000000000004</v>
      </c>
      <c r="BB41" s="118">
        <v>360</v>
      </c>
      <c r="BC41" s="165">
        <f>+IF(BB41&lt;&gt;0,IFERROR(AT41*BB41,"Требуются кол-во и цена"),"Требуются кол-во и цена")</f>
        <v>5400</v>
      </c>
      <c r="BD41" s="105">
        <f>IF(A41&lt;&gt;"",IF(_xlfn.XLOOKUP(A41,'1C'!A:A,'1C'!A:A,0,0)&gt;0,1,0),"")</f>
        <v>1</v>
      </c>
      <c r="BE41" s="105">
        <f>IF(C41&lt;&gt;"",IF(_xlfn.XLOOKUP(TEXT(C41,"###"),'1C'!W:W,'1C'!D:D,0,0)&gt;0,0,1),"")</f>
        <v>0</v>
      </c>
      <c r="BF41" s="109">
        <f>IFERROR(IF(BE41,"-",IFERROR(IF(BD41&gt;0,0,1),"")),"")</f>
        <v>0</v>
      </c>
    </row>
    <row r="42" spans="1:58" ht="98.1" customHeight="1">
      <c r="A42" s="112" t="str">
        <f>IF(C42&amp;K42&lt;&gt;"",C42&amp;K42,"")</f>
        <v>HORSEBLUE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80-824-06</v>
      </c>
      <c r="C42" s="121" t="s">
        <v>4922</v>
      </c>
      <c r="E42" s="112" t="str">
        <f>IF(F42&lt;&gt;"",IFERROR(VLOOKUP(F42,Категории!A:B,2,0),""),"Требуется категория")</f>
        <v>Кепки</v>
      </c>
      <c r="F42" s="112" t="str">
        <f>IF(A42&lt;&gt;"",IF(BD42&gt;0,_xlfn.XLOOKUP(A42,'1C'!A:A,'1C'!J:J,"",0),_xlfn.XLOOKUP(C42,'1C'!W:W,'1C'!J:J,"",0)),"")</f>
        <v>Кепка картуз</v>
      </c>
      <c r="G42" s="114" t="str">
        <f>IF(C42&lt;&gt;"",IF(BD42&gt;0,_xlfn.XLOOKUP(A42,'1C'!A:A,'1C'!L:L,"",0),_xlfn.XLOOKUP(C42,'1C'!W:W,'1C'!L:L,"",0)),"")</f>
        <v>Herman</v>
      </c>
      <c r="H42" s="112" t="str">
        <f>IF(A42&lt;&gt;"",_xlfn.XLOOKUP(A42,'1C'!A:A,'1C'!M:M,_xlfn.XLOOKUP(C42,'1C'!W:W,'1C'!M:M,"",0),0))</f>
        <v>всесезон</v>
      </c>
      <c r="J42" s="112" t="str">
        <f>_xlfn.LET(_xlpm.text,IF(A42&lt;&gt;"",IF('1C'!$AJ$1&lt;&gt;"",'1C'!$AJ$1,_xlfn.XLOOKUP(A42,'1C'!A:A,'1C'!D:D,_xlfn.XLOOKUP(C42,'1C'!W:W,'1C'!D:D,"",0),0))),_xlpm.ifError,_xlpm.text,_xlpm.space1,FIND(" ",_xlpm.text),_xlpm.space2,FIND(" ",_xlpm.text,_xlpm.space1),IFERROR(MID(_xlpm.text,_xlpm.space1+1,_xlpm.space2),_xlpm.ifError))</f>
        <v>Herman</v>
      </c>
      <c r="K42" s="122" t="s">
        <v>8306</v>
      </c>
      <c r="L42" s="162" t="str">
        <f>IF(K42&lt;&gt;"",IFERROR(VLOOKUP(A42,'1C'!A:X,8,0),IFERROR(VLOOKUP(K42,Colors!D:E,2,0),"")),"")</f>
        <v>синий</v>
      </c>
      <c r="M42" s="136"/>
      <c r="N42" s="136"/>
      <c r="O42" s="136"/>
      <c r="P42" s="136"/>
      <c r="Q42" s="167" t="str">
        <f>IF(A42&lt;&gt;"",_xlfn.XLOOKUP(A42,'[1]1C'!A:A,'[1]1C'!I:I,_xlfn.XLOOKUP(C42,'[1]1C'!W:W,'[1]1C'!I:I,"",0),0),"")</f>
        <v>90% шерсть - 10% кашемир</v>
      </c>
      <c r="R42" s="136"/>
      <c r="S42" s="114" t="str">
        <f>_xlfn.LET(_xlpm.RES,IF(A42&lt;&gt;"",_xlfn.XLOOKUP(A42,'1C'!A:A,'1C'!N:N,_xlfn.XLOOKUP(C42,'1C'!W:W,'1C'!N:N,"",0),0),""),IF(_xlpm.RES=0,"",_xlpm.RES))</f>
        <v>шерстяные</v>
      </c>
      <c r="T42" s="107"/>
      <c r="U42" s="116" t="str">
        <f>IF(A42&lt;&gt;"",_xlfn.XLOOKUP(A42,'1C'!A:A,'1C'!K:K,_xlfn.XLOOKUP(C42,'1C'!W:W,'1C'!K:K,"",0),0),"")</f>
        <v>Унисекс</v>
      </c>
      <c r="V42" s="107"/>
      <c r="Y42" s="107"/>
      <c r="AA42" s="107"/>
      <c r="AC42" s="107">
        <v>2</v>
      </c>
      <c r="AD42" s="106">
        <v>1</v>
      </c>
      <c r="AE42" s="107">
        <v>3</v>
      </c>
      <c r="AG42" s="107"/>
      <c r="AT42" s="116">
        <f>IF(COUNTBLANK(V42:AS42)&lt;24,SUM(V42:AS42),"")</f>
        <v>6</v>
      </c>
      <c r="AU42" s="164" t="s">
        <v>430</v>
      </c>
      <c r="AV42" s="114" t="str">
        <f ca="1">IF(AU42&lt;&gt;"",VLOOKUP(AU42,INDIRECT(SUBSTITUTE($J42,"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2" s="112" t="str">
        <f ca="1">IF(AU42&lt;&gt;"",VLOOKUP(AU42,INDIRECT(SUBSTITUTE($J42," ","")&amp;"Manufactures"),2,0),"Требуется код страны")</f>
        <v>Италия</v>
      </c>
      <c r="AX42" s="117">
        <f>0.05+0.05</f>
        <v>0.1</v>
      </c>
      <c r="AY42" s="112">
        <f>IF(AX42&lt;&gt;"",AX42*1.5,"Требуется нетто")</f>
        <v>0.15000000000000002</v>
      </c>
      <c r="AZ42" s="112">
        <f>+IF(AX42&lt;&gt;"",IFERROR(AT42*AX42,"Требуются кол-во и нетто"),"Требуются кол-во и нетто")</f>
        <v>0.60000000000000009</v>
      </c>
      <c r="BA42" s="112">
        <f>IF(AY42&lt;&gt;"",IFERROR(AT42*AY42,"Требуются кол-во и брутто"),"Требуются кол-во и брутто")</f>
        <v>0.90000000000000013</v>
      </c>
      <c r="BB42" s="118">
        <v>360</v>
      </c>
      <c r="BC42" s="165">
        <f>+IF(BB42&lt;&gt;0,IFERROR(AT42*BB42,"Требуются кол-во и цена"),"Требуются кол-во и цена")</f>
        <v>2160</v>
      </c>
      <c r="BD42" s="105">
        <f>IF(A42&lt;&gt;"",IF(_xlfn.XLOOKUP(A42,'1C'!A:A,'1C'!A:A,0,0)&gt;0,1,0),"")</f>
        <v>0</v>
      </c>
      <c r="BE42" s="105">
        <f>IF(C42&lt;&gt;"",IF(_xlfn.XLOOKUP(TEXT(C42,"###"),'1C'!W:W,'1C'!D:D,0,0)&gt;0,0,1),"")</f>
        <v>0</v>
      </c>
      <c r="BF42" s="109">
        <f>IFERROR(IF(BE42,"-",IFERROR(IF(BD42&gt;0,0,1),"")),"")</f>
        <v>1</v>
      </c>
    </row>
    <row r="43" spans="1:58" ht="144" customHeight="1">
      <c r="A43" s="112" t="str">
        <f>IF(C43&amp;K43&lt;&gt;"",C43&amp;K43,"")</f>
        <v>RANGE 003GREY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80-633-08</v>
      </c>
      <c r="C43" s="121" t="s">
        <v>3565</v>
      </c>
      <c r="D43" s="112"/>
      <c r="E43" s="112" t="str">
        <f>IF(F43&lt;&gt;"",IFERROR(VLOOKUP(F43,Категории!A:B,2,0),""),"Требуется категория")</f>
        <v>Кепки</v>
      </c>
      <c r="F43" s="112" t="str">
        <f>IF(A43&lt;&gt;"",IF(BD43&gt;0,_xlfn.XLOOKUP(A43,'1C'!A:A,'1C'!J:J,"",0),_xlfn.XLOOKUP(C43,'1C'!W:W,'1C'!J:J,"",0)),"")</f>
        <v>Кепка уточка</v>
      </c>
      <c r="G43" s="114" t="str">
        <f>IF(C43&lt;&gt;"",IF(BD43&gt;0,_xlfn.XLOOKUP(A43,'1C'!A:A,'1C'!L:L,"",0),_xlfn.XLOOKUP(C43,'1C'!W:W,'1C'!L:L,"",0)),"")</f>
        <v>Herman</v>
      </c>
      <c r="H43" s="112" t="str">
        <f>IF(A43&lt;&gt;"",_xlfn.XLOOKUP(A43,'1C'!A:A,'1C'!M:M,_xlfn.XLOOKUP(C43,'1C'!W:W,'1C'!M:M,"",0),0))</f>
        <v>всесезон</v>
      </c>
      <c r="J43" s="112" t="str">
        <f>_xlfn.LET(_xlpm.text,IF(A43&lt;&gt;"",IF('1C'!$AJ$1&lt;&gt;"",'1C'!$AJ$1,_xlfn.XLOOKUP(A43,'1C'!A:A,'1C'!D:D,_xlfn.XLOOKUP(C43,'1C'!W:W,'1C'!D:D,"",0),0))),_xlpm.ifError,_xlpm.text,_xlpm.space1,FIND(" ",_xlpm.text),_xlpm.space2,FIND(" ",_xlpm.text,_xlpm.space1),IFERROR(MID(_xlpm.text,_xlpm.space1+1,_xlpm.space2),_xlpm.ifError))</f>
        <v>Herman</v>
      </c>
      <c r="K43" s="122" t="s">
        <v>8309</v>
      </c>
      <c r="L43" s="162" t="str">
        <f>IF(K43&lt;&gt;"",IFERROR(VLOOKUP(A43,'1C'!A:X,8,0),IFERROR(VLOOKUP(K43,Colors!D:E,2,0),"")),"")</f>
        <v>серый</v>
      </c>
      <c r="M43" s="114" t="str">
        <f>IF(K43&lt;&gt;"",_xlfn.XLOOKUP(A43,'1C'!A:A,'1C'!R:R,"",0),"")</f>
        <v>серый</v>
      </c>
      <c r="N43" s="136"/>
      <c r="O43" s="136"/>
      <c r="P43" s="136"/>
      <c r="Q43" s="167" t="str">
        <f>IF(A43&lt;&gt;"",_xlfn.XLOOKUP(A43,'[1]1C'!A:A,'[1]1C'!I:I,_xlfn.XLOOKUP(C43,'[1]1C'!W:W,'[1]1C'!I:I,"",0),0),"")</f>
        <v>50% шерсть - 45% полиэстер - 5% полиамид</v>
      </c>
      <c r="R43" s="136"/>
      <c r="S43" s="114" t="str">
        <f>_xlfn.LET(_xlpm.RES,IF(A43&lt;&gt;"",_xlfn.XLOOKUP(A43,'1C'!A:A,'1C'!N:N,_xlfn.XLOOKUP(C43,'1C'!W:W,'1C'!N:N,"",0),0),""),IF(_xlpm.RES=0,"",_xlpm.RES))</f>
        <v>шерстяные</v>
      </c>
      <c r="T43" s="107"/>
      <c r="U43" s="116" t="str">
        <f>IF(A43&lt;&gt;"",_xlfn.XLOOKUP(A43,'1C'!A:A,'1C'!K:K,_xlfn.XLOOKUP(C43,'1C'!W:W,'1C'!K:K,"",0),0),"")</f>
        <v>Унисекс</v>
      </c>
      <c r="V43" s="107"/>
      <c r="Y43" s="107"/>
      <c r="AA43" s="107">
        <v>5</v>
      </c>
      <c r="AC43" s="107"/>
      <c r="AE43" s="107"/>
      <c r="AG43" s="107"/>
      <c r="AT43" s="116">
        <f>IF(COUNTBLANK(V43:AS43)&lt;24,SUM(V43:AS43),"")</f>
        <v>5</v>
      </c>
      <c r="AU43" s="164" t="s">
        <v>430</v>
      </c>
      <c r="AV43" s="114" t="str">
        <f ca="1">IF(AU43&lt;&gt;"",VLOOKUP(AU43,INDIRECT(SUBSTITUTE($J43,"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3" s="112" t="str">
        <f ca="1">IF(AU43&lt;&gt;"",VLOOKUP(AU43,INDIRECT(SUBSTITUTE($J43," ","")&amp;"Manufactures"),2,0),"Требуется код страны")</f>
        <v>Италия</v>
      </c>
      <c r="AX43" s="117">
        <f>0.05+0.05</f>
        <v>0.1</v>
      </c>
      <c r="AY43" s="112">
        <f>IF(AX43&lt;&gt;"",AX43*1.5,"Требуется нетто")</f>
        <v>0.15000000000000002</v>
      </c>
      <c r="AZ43" s="112">
        <f>+IF(AX43&lt;&gt;"",IFERROR(AT43*AX43,"Требуются кол-во и нетто"),"Требуются кол-во и нетто")</f>
        <v>0.5</v>
      </c>
      <c r="BA43" s="112">
        <f>IF(AY43&lt;&gt;"",IFERROR(AT43*AY43,"Требуются кол-во и брутто"),"Требуются кол-во и брутто")</f>
        <v>0.75000000000000011</v>
      </c>
      <c r="BB43" s="118">
        <v>270</v>
      </c>
      <c r="BC43" s="165">
        <f>+IF(BB43&lt;&gt;0,IFERROR(AT43*BB43,"Требуются кол-во и цена"),"Требуются кол-во и цена")</f>
        <v>1350</v>
      </c>
      <c r="BD43" s="105">
        <f>IF(A43&lt;&gt;"",IF(_xlfn.XLOOKUP(A43,'1C'!A:A,'1C'!A:A,0,0)&gt;0,1,0),"")</f>
        <v>1</v>
      </c>
      <c r="BE43" s="105">
        <f>IF(C43&lt;&gt;"",IF(_xlfn.XLOOKUP(TEXT(C43,"###"),'1C'!W:W,'1C'!D:D,0,0)&gt;0,0,1),"")</f>
        <v>0</v>
      </c>
      <c r="BF43" s="109">
        <f>IFERROR(IF(BE43,"-",IFERROR(IF(BD43&gt;0,0,1),"")),"")</f>
        <v>0</v>
      </c>
    </row>
    <row r="44" spans="1:58" ht="144" customHeight="1">
      <c r="A44" s="112" t="str">
        <f>IF(C44&amp;K44&lt;&gt;"",C44&amp;K44,"")</f>
        <v>RANGE 013BLUE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80-637-06</v>
      </c>
      <c r="C44" s="121" t="s">
        <v>3616</v>
      </c>
      <c r="D44" s="112"/>
      <c r="E44" s="112" t="str">
        <f>IF(F44&lt;&gt;"",IFERROR(VLOOKUP(F44,Категории!A:B,2,0),""),"Требуется категория")</f>
        <v>Кепки</v>
      </c>
      <c r="F44" s="112" t="str">
        <f>IF(A44&lt;&gt;"",IF(BD44&gt;0,_xlfn.XLOOKUP(A44,'1C'!A:A,'1C'!J:J,"",0),_xlfn.XLOOKUP(C44,'1C'!W:W,'1C'!J:J,"",0)),"")</f>
        <v>Кепка уточка</v>
      </c>
      <c r="G44" s="114" t="str">
        <f>IF(C44&lt;&gt;"",IF(BD44&gt;0,_xlfn.XLOOKUP(A44,'1C'!A:A,'1C'!L:L,"",0),_xlfn.XLOOKUP(C44,'1C'!W:W,'1C'!L:L,"",0)),"")</f>
        <v>Herman</v>
      </c>
      <c r="H44" s="112" t="str">
        <f>IF(A44&lt;&gt;"",_xlfn.XLOOKUP(A44,'1C'!A:A,'1C'!M:M,_xlfn.XLOOKUP(C44,'1C'!W:W,'1C'!M:M,"",0),0))</f>
        <v>всесезон</v>
      </c>
      <c r="J44" s="112" t="str">
        <f>_xlfn.LET(_xlpm.text,IF(A44&lt;&gt;"",IF('1C'!$AJ$1&lt;&gt;"",'1C'!$AJ$1,_xlfn.XLOOKUP(A44,'1C'!A:A,'1C'!D:D,_xlfn.XLOOKUP(C44,'1C'!W:W,'1C'!D:D,"",0),0))),_xlpm.ifError,_xlpm.text,_xlpm.space1,FIND(" ",_xlpm.text),_xlpm.space2,FIND(" ",_xlpm.text,_xlpm.space1),IFERROR(MID(_xlpm.text,_xlpm.space1+1,_xlpm.space2),_xlpm.ifError))</f>
        <v>Herman</v>
      </c>
      <c r="K44" s="122" t="s">
        <v>8306</v>
      </c>
      <c r="L44" s="163" t="str">
        <f>IF(K44&lt;&gt;"",IFERROR(VLOOKUP(A44,'1C'!A:X,8,0),IFERROR(VLOOKUP(K44,Colors!D:E,2,0),"")),"")</f>
        <v>синий</v>
      </c>
      <c r="M44" s="114" t="str">
        <f>IF(K44&lt;&gt;"",_xlfn.XLOOKUP(A44,'1C'!A:A,'1C'!R:R,"",0),"")</f>
        <v>синий</v>
      </c>
      <c r="N44" s="136"/>
      <c r="O44" s="136"/>
      <c r="P44" s="136"/>
      <c r="Q44" s="167" t="str">
        <f>IF(A44&lt;&gt;"",_xlfn.XLOOKUP(A44,'[1]1C'!A:A,'[1]1C'!I:I,_xlfn.XLOOKUP(C44,'[1]1C'!W:W,'[1]1C'!I:I,"",0),0),"")</f>
        <v>60% полиэстер - 20% шерсть - 20% акрил</v>
      </c>
      <c r="R44" s="136"/>
      <c r="S44" s="114" t="str">
        <f>_xlfn.LET(_xlpm.RES,IF(A44&lt;&gt;"",_xlfn.XLOOKUP(A44,'1C'!A:A,'1C'!N:N,_xlfn.XLOOKUP(C44,'1C'!W:W,'1C'!N:N,"",0),0),""),IF(_xlpm.RES=0,"",_xlpm.RES))</f>
        <v>шерстяные</v>
      </c>
      <c r="T44" s="107"/>
      <c r="U44" s="116" t="str">
        <f>IF(A44&lt;&gt;"",_xlfn.XLOOKUP(A44,'1C'!A:A,'1C'!K:K,_xlfn.XLOOKUP(C44,'1C'!W:W,'1C'!K:K,"",0),0),"")</f>
        <v>Унисекс</v>
      </c>
      <c r="V44" s="107"/>
      <c r="Y44" s="107">
        <v>1</v>
      </c>
      <c r="AA44" s="107"/>
      <c r="AC44" s="107">
        <v>2</v>
      </c>
      <c r="AE44" s="107">
        <v>1</v>
      </c>
      <c r="AG44" s="107"/>
      <c r="AT44" s="116">
        <f>IF(COUNTBLANK(V44:AS44)&lt;24,SUM(V44:AS44),"")</f>
        <v>4</v>
      </c>
      <c r="AU44" s="164" t="s">
        <v>423</v>
      </c>
      <c r="AV44" s="114" t="str">
        <f ca="1">IF(AU44&lt;&gt;"",VLOOKUP(AU44,INDIRECT(SUBSTITUTE($J44,"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4" s="112" t="str">
        <f ca="1">IF(AU44&lt;&gt;"",VLOOKUP(AU44,INDIRECT(SUBSTITUTE($J44," ","")&amp;"Manufactures"),2,0),"Требуется код страны")</f>
        <v>Китай</v>
      </c>
      <c r="AX44" s="117">
        <f>0.05+0.05</f>
        <v>0.1</v>
      </c>
      <c r="AY44" s="112">
        <f>IF(AX44&lt;&gt;"",AX44*1.5,"Требуется нетто")</f>
        <v>0.15000000000000002</v>
      </c>
      <c r="AZ44" s="112">
        <f>+IF(AX44&lt;&gt;"",IFERROR(AT44*AX44,"Требуются кол-во и нетто"),"Требуются кол-во и нетто")</f>
        <v>0.4</v>
      </c>
      <c r="BA44" s="112">
        <f>IF(AY44&lt;&gt;"",IFERROR(AT44*AY44,"Требуются кол-во и брутто"),"Требуются кол-во и брутто")</f>
        <v>0.60000000000000009</v>
      </c>
      <c r="BB44" s="118">
        <v>135</v>
      </c>
      <c r="BC44" s="165">
        <f>+IF(BB44&lt;&gt;0,IFERROR(AT44*BB44,"Требуются кол-во и цена"),"Требуются кол-во и цена")</f>
        <v>540</v>
      </c>
      <c r="BD44" s="105">
        <f>IF(A44&lt;&gt;"",IF(_xlfn.XLOOKUP(A44,'1C'!A:A,'1C'!A:A,0,0)&gt;0,1,0),"")</f>
        <v>1</v>
      </c>
      <c r="BE44" s="105">
        <f>IF(C44&lt;&gt;"",IF(_xlfn.XLOOKUP(TEXT(C44,"###"),'1C'!W:W,'1C'!D:D,0,0)&gt;0,0,1),"")</f>
        <v>0</v>
      </c>
      <c r="BF44" s="109">
        <f>IFERROR(IF(BE44,"-",IFERROR(IF(BD44&gt;0,0,1),"")),"")</f>
        <v>0</v>
      </c>
    </row>
    <row r="45" spans="1:58" ht="144" customHeight="1">
      <c r="A45" s="112" t="str">
        <f>IF(C45&amp;K45&lt;&gt;"",C45&amp;K45,"")</f>
        <v>RANGE 013RED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80-637-18</v>
      </c>
      <c r="C45" s="121" t="s">
        <v>3616</v>
      </c>
      <c r="D45" s="112"/>
      <c r="E45" s="112" t="str">
        <f>IF(F45&lt;&gt;"",IFERROR(VLOOKUP(F45,Категории!A:B,2,0),""),"Требуется категория")</f>
        <v>Кепки</v>
      </c>
      <c r="F45" s="112" t="str">
        <f>IF(A45&lt;&gt;"",IF(BD45&gt;0,_xlfn.XLOOKUP(A45,'1C'!A:A,'1C'!J:J,"",0),_xlfn.XLOOKUP(C45,'1C'!W:W,'1C'!J:J,"",0)),"")</f>
        <v>Кепка уточка</v>
      </c>
      <c r="G45" s="114" t="str">
        <f>IF(C45&lt;&gt;"",IF(BD45&gt;0,_xlfn.XLOOKUP(A45,'1C'!A:A,'1C'!L:L,"",0),_xlfn.XLOOKUP(C45,'1C'!W:W,'1C'!L:L,"",0)),"")</f>
        <v>Herman</v>
      </c>
      <c r="H45" s="112" t="str">
        <f>IF(A45&lt;&gt;"",_xlfn.XLOOKUP(A45,'1C'!A:A,'1C'!M:M,_xlfn.XLOOKUP(C45,'1C'!W:W,'1C'!M:M,"",0),0))</f>
        <v>всесезон</v>
      </c>
      <c r="J45" s="112" t="str">
        <f>_xlfn.LET(_xlpm.text,IF(A45&lt;&gt;"",IF('1C'!$AJ$1&lt;&gt;"",'1C'!$AJ$1,_xlfn.XLOOKUP(A45,'1C'!A:A,'1C'!D:D,_xlfn.XLOOKUP(C45,'1C'!W:W,'1C'!D:D,"",0),0))),_xlpm.ifError,_xlpm.text,_xlpm.space1,FIND(" ",_xlpm.text),_xlpm.space2,FIND(" ",_xlpm.text,_xlpm.space1),IFERROR(MID(_xlpm.text,_xlpm.space1+1,_xlpm.space2),_xlpm.ifError))</f>
        <v>Herman</v>
      </c>
      <c r="K45" s="122" t="s">
        <v>8315</v>
      </c>
      <c r="L45" s="162" t="str">
        <f>IF(K45&lt;&gt;"",IFERROR(VLOOKUP(A45,'1C'!A:X,8,0),IFERROR(VLOOKUP(K45,Colors!D:E,2,0),"")),"")</f>
        <v>красный</v>
      </c>
      <c r="M45" s="114" t="str">
        <f>IF(K45&lt;&gt;"",_xlfn.XLOOKUP(A45,'1C'!A:A,'1C'!R:R,"",0),"")</f>
        <v>красный</v>
      </c>
      <c r="N45" s="136"/>
      <c r="O45" s="136"/>
      <c r="P45" s="136"/>
      <c r="Q45" s="167" t="str">
        <f>IF(A45&lt;&gt;"",_xlfn.XLOOKUP(A45,'[1]1C'!A:A,'[1]1C'!I:I,_xlfn.XLOOKUP(C45,'[1]1C'!W:W,'[1]1C'!I:I,"",0),0),"")</f>
        <v>60% полиэстер - 20% шерсть - 20% акрил</v>
      </c>
      <c r="R45" s="136"/>
      <c r="S45" s="114" t="str">
        <f>_xlfn.LET(_xlpm.RES,IF(A45&lt;&gt;"",_xlfn.XLOOKUP(A45,'1C'!A:A,'1C'!N:N,_xlfn.XLOOKUP(C45,'1C'!W:W,'1C'!N:N,"",0),0),""),IF(_xlpm.RES=0,"",_xlpm.RES))</f>
        <v>шерстяные</v>
      </c>
      <c r="T45" s="107"/>
      <c r="U45" s="116" t="str">
        <f>IF(A45&lt;&gt;"",_xlfn.XLOOKUP(A45,'1C'!A:A,'1C'!K:K,_xlfn.XLOOKUP(C45,'1C'!W:W,'1C'!K:K,"",0),0),"")</f>
        <v>Унисекс</v>
      </c>
      <c r="V45" s="107"/>
      <c r="Y45" s="107"/>
      <c r="AA45" s="107">
        <v>1</v>
      </c>
      <c r="AC45" s="107">
        <v>9</v>
      </c>
      <c r="AE45" s="107">
        <v>1</v>
      </c>
      <c r="AG45" s="107"/>
      <c r="AT45" s="116">
        <f>IF(COUNTBLANK(V45:AS45)&lt;24,SUM(V45:AS45),"")</f>
        <v>11</v>
      </c>
      <c r="AU45" s="164" t="s">
        <v>423</v>
      </c>
      <c r="AV45" s="114" t="str">
        <f ca="1">IF(AU45&lt;&gt;"",VLOOKUP(AU45,INDIRECT(SUBSTITUTE($J45,"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5" s="112" t="str">
        <f ca="1">IF(AU45&lt;&gt;"",VLOOKUP(AU45,INDIRECT(SUBSTITUTE($J45," ","")&amp;"Manufactures"),2,0),"Требуется код страны")</f>
        <v>Китай</v>
      </c>
      <c r="AX45" s="117">
        <f>0.05+0.05</f>
        <v>0.1</v>
      </c>
      <c r="AY45" s="112">
        <f>IF(AX45&lt;&gt;"",AX45*1.5,"Требуется нетто")</f>
        <v>0.15000000000000002</v>
      </c>
      <c r="AZ45" s="112">
        <f>+IF(AX45&lt;&gt;"",IFERROR(AT45*AX45,"Требуются кол-во и нетто"),"Требуются кол-во и нетто")</f>
        <v>1.1000000000000001</v>
      </c>
      <c r="BA45" s="112">
        <f>IF(AY45&lt;&gt;"",IFERROR(AT45*AY45,"Требуются кол-во и брутто"),"Требуются кол-во и брутто")</f>
        <v>1.6500000000000004</v>
      </c>
      <c r="BB45" s="118">
        <v>135</v>
      </c>
      <c r="BC45" s="165">
        <f>+IF(BB45&lt;&gt;0,IFERROR(AT45*BB45,"Требуются кол-во и цена"),"Требуются кол-во и цена")</f>
        <v>1485</v>
      </c>
      <c r="BD45" s="105">
        <f>IF(A45&lt;&gt;"",IF(_xlfn.XLOOKUP(A45,'1C'!A:A,'1C'!A:A,0,0)&gt;0,1,0),"")</f>
        <v>1</v>
      </c>
      <c r="BE45" s="105">
        <f>IF(C45&lt;&gt;"",IF(_xlfn.XLOOKUP(TEXT(C45,"###"),'1C'!W:W,'1C'!D:D,0,0)&gt;0,0,1),"")</f>
        <v>0</v>
      </c>
      <c r="BF45" s="109">
        <f>IFERROR(IF(BE45,"-",IFERROR(IF(BD45&gt;0,0,1),"")),"")</f>
        <v>0</v>
      </c>
    </row>
    <row r="46" spans="1:58" ht="98.1" customHeight="1">
      <c r="A46" s="112" t="str">
        <f>IF(C46&amp;K46&lt;&gt;"",C46&amp;K46,"")</f>
        <v>RANGE W16 002BROWN</v>
      </c>
      <c r="B46" s="10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new</v>
      </c>
      <c r="C46" s="121" t="s">
        <v>8284</v>
      </c>
      <c r="E46" s="112" t="str">
        <f>IF(F46&lt;&gt;"",IFERROR(VLOOKUP(F46,Категории!A:B,2,0),""),"Требуется категория")</f>
        <v>Требуется категория</v>
      </c>
      <c r="G46" s="136"/>
      <c r="J46" s="112" t="str">
        <f>_xlfn.LET(_xlpm.text,IF(A46&lt;&gt;"",IF('1C'!$AJ$1&lt;&gt;"",'1C'!$AJ$1,_xlfn.XLOOKUP(A46,'1C'!A:A,'1C'!D:D,_xlfn.XLOOKUP(C46,'1C'!W:W,'1C'!D:D,"",0),0))),_xlpm.ifError,_xlpm.text,_xlpm.space1,FIND(" ",_xlpm.text),_xlpm.space2,FIND(" ",_xlpm.text,_xlpm.space1),IFERROR(MID(_xlpm.text,_xlpm.space1+1,_xlpm.space2),_xlpm.ifError))</f>
        <v>Herman</v>
      </c>
      <c r="K46" s="122" t="s">
        <v>8314</v>
      </c>
      <c r="L46" s="163" t="str">
        <f>IF(K46&lt;&gt;"",IFERROR(VLOOKUP(A46,'1C'!A:X,8,0),IFERROR(VLOOKUP(K46,Colors!D:E,2,0),"")),"")</f>
        <v>коричневый</v>
      </c>
      <c r="M46" s="136"/>
      <c r="N46" s="136"/>
      <c r="O46" s="136"/>
      <c r="P46" s="136"/>
      <c r="Q46" s="166" t="s">
        <v>8325</v>
      </c>
      <c r="R46" s="136"/>
      <c r="S46" s="136" t="s">
        <v>44</v>
      </c>
      <c r="T46" s="107"/>
      <c r="U46" s="107" t="s">
        <v>382</v>
      </c>
      <c r="V46" s="107"/>
      <c r="Y46" s="107">
        <v>2</v>
      </c>
      <c r="Z46" s="106">
        <v>7</v>
      </c>
      <c r="AA46" s="107">
        <v>1</v>
      </c>
      <c r="AC46" s="107">
        <v>20</v>
      </c>
      <c r="AE46" s="107">
        <v>1</v>
      </c>
      <c r="AG46" s="107"/>
      <c r="AT46" s="116">
        <f>IF(COUNTBLANK(V46:AS46)&lt;24,SUM(V46:AS46),"")</f>
        <v>31</v>
      </c>
      <c r="AU46" s="164" t="s">
        <v>430</v>
      </c>
      <c r="AV46" s="114" t="str">
        <f ca="1">IF(AU46&lt;&gt;"",VLOOKUP(AU46,INDIRECT(SUBSTITUTE($J46,"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6" s="112" t="str">
        <f ca="1">IF(AU46&lt;&gt;"",VLOOKUP(AU46,INDIRECT(SUBSTITUTE($J46," ","")&amp;"Manufactures"),2,0),"Требуется код страны")</f>
        <v>Италия</v>
      </c>
      <c r="AX46" s="117">
        <f>0.05+0.05</f>
        <v>0.1</v>
      </c>
      <c r="AY46" s="112">
        <f>IF(AX46&lt;&gt;"",AX46*1.5,"Требуется нетто")</f>
        <v>0.15000000000000002</v>
      </c>
      <c r="AZ46" s="112">
        <f>+IF(AX46&lt;&gt;"",IFERROR(AT46*AX46,"Требуются кол-во и нетто"),"Требуются кол-во и нетто")</f>
        <v>3.1</v>
      </c>
      <c r="BA46" s="112">
        <f>IF(AY46&lt;&gt;"",IFERROR(AT46*AY46,"Требуются кол-во и брутто"),"Требуются кол-во и брутто")</f>
        <v>4.6500000000000004</v>
      </c>
      <c r="BB46" s="118">
        <v>270</v>
      </c>
      <c r="BC46" s="165">
        <f>+IF(BB46&lt;&gt;0,IFERROR(AT46*BB46,"Требуются кол-во и цена"),"Требуются кол-во и цена")</f>
        <v>8370</v>
      </c>
      <c r="BD46" s="105">
        <f>IF(A46&lt;&gt;"",IF(_xlfn.XLOOKUP(A46,'1C'!A:A,'1C'!A:A,0,0)&gt;0,1,0),"")</f>
        <v>0</v>
      </c>
      <c r="BE46" s="105">
        <f>IF(C46&lt;&gt;"",IF(_xlfn.XLOOKUP(TEXT(C46,"###"),'1C'!W:W,'1C'!D:D,0,0)&gt;0,0,1),"")</f>
        <v>1</v>
      </c>
      <c r="BF46" s="109" t="str">
        <f>IFERROR(IF(BE46,"-",IFERROR(IF(BD46&gt;0,0,1),"")),"")</f>
        <v>-</v>
      </c>
    </row>
    <row r="47" spans="1:58" ht="144" customHeight="1">
      <c r="A47" s="112" t="str">
        <f>IF(C47&amp;K47&lt;&gt;"",C47&amp;K47,"")</f>
        <v>RUTFORDBLUE</v>
      </c>
      <c r="B47" s="10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81-001-06</v>
      </c>
      <c r="C47" s="121" t="s">
        <v>5878</v>
      </c>
      <c r="E47" s="112" t="str">
        <f>IF(F47&lt;&gt;"",IFERROR(VLOOKUP(F47,Категории!A:B,2,0),""),"Требуется категория")</f>
        <v>Кепки</v>
      </c>
      <c r="F47" s="112" t="str">
        <f>IF(A47&lt;&gt;"",IF(BD47&gt;0,_xlfn.XLOOKUP(A47,'1C'!A:A,'1C'!J:J,"",0),_xlfn.XLOOKUP(C47,'1C'!W:W,'1C'!J:J,"",0)),"")</f>
        <v>Кепка уточка</v>
      </c>
      <c r="G47" s="114" t="str">
        <f>IF(C47&lt;&gt;"",IF(BD47&gt;0,_xlfn.XLOOKUP(A47,'1C'!A:A,'1C'!L:L,"",0),_xlfn.XLOOKUP(C47,'1C'!W:W,'1C'!L:L,"",0)),"")</f>
        <v>Herman</v>
      </c>
      <c r="H47" s="112" t="str">
        <f>IF(A47&lt;&gt;"",_xlfn.XLOOKUP(A47,'1C'!A:A,'1C'!M:M,_xlfn.XLOOKUP(C47,'1C'!W:W,'1C'!M:M,"",0),0))</f>
        <v>всесезон</v>
      </c>
      <c r="J47" s="112" t="str">
        <f>_xlfn.LET(_xlpm.text,IF(A47&lt;&gt;"",IF('1C'!$AJ$1&lt;&gt;"",'1C'!$AJ$1,_xlfn.XLOOKUP(A47,'1C'!A:A,'1C'!D:D,_xlfn.XLOOKUP(C47,'1C'!W:W,'1C'!D:D,"",0),0))),_xlpm.ifError,_xlpm.text,_xlpm.space1,FIND(" ",_xlpm.text),_xlpm.space2,FIND(" ",_xlpm.text,_xlpm.space1),IFERROR(MID(_xlpm.text,_xlpm.space1+1,_xlpm.space2),_xlpm.ifError))</f>
        <v>Herman</v>
      </c>
      <c r="K47" s="122" t="s">
        <v>8306</v>
      </c>
      <c r="L47" s="163" t="str">
        <f>IF(K47&lt;&gt;"",IFERROR(VLOOKUP(A47,'1C'!A:X,8,0),IFERROR(VLOOKUP(K47,Colors!D:E,2,0),"")),"")</f>
        <v>синий</v>
      </c>
      <c r="M47" s="114" t="str">
        <f>IF(K47&lt;&gt;"",_xlfn.XLOOKUP(A47,'1C'!A:A,'1C'!R:R,"",0),"")</f>
        <v>синий</v>
      </c>
      <c r="N47" s="136"/>
      <c r="O47" s="136"/>
      <c r="P47" s="136"/>
      <c r="Q47" s="167" t="str">
        <f>IF(A47&lt;&gt;"",_xlfn.XLOOKUP(A47,'[1]1C'!A:A,'[1]1C'!I:I,_xlfn.XLOOKUP(C47,'[1]1C'!W:W,'[1]1C'!I:I,"",0),0),"")</f>
        <v>55% полиэстер - 45% шерсть</v>
      </c>
      <c r="R47" s="136"/>
      <c r="S47" s="114" t="str">
        <f>_xlfn.LET(_xlpm.RES,IF(A47&lt;&gt;"",_xlfn.XLOOKUP(A47,'1C'!A:A,'1C'!N:N,_xlfn.XLOOKUP(C47,'1C'!W:W,'1C'!N:N,"",0),0),""),IF(_xlpm.RES=0,"",_xlpm.RES))</f>
        <v>шерстяные</v>
      </c>
      <c r="T47" s="107"/>
      <c r="U47" s="116" t="str">
        <f>IF(A47&lt;&gt;"",_xlfn.XLOOKUP(A47,'1C'!A:A,'1C'!K:K,_xlfn.XLOOKUP(C47,'1C'!W:W,'1C'!K:K,"",0),0),"")</f>
        <v>Унисекс</v>
      </c>
      <c r="V47" s="107"/>
      <c r="Y47" s="107">
        <v>1</v>
      </c>
      <c r="AA47" s="107">
        <v>2</v>
      </c>
      <c r="AC47" s="107">
        <v>2</v>
      </c>
      <c r="AE47" s="107">
        <v>1</v>
      </c>
      <c r="AG47" s="107"/>
      <c r="AT47" s="116">
        <f>IF(COUNTBLANK(V47:AS47)&lt;24,SUM(V47:AS47),"")</f>
        <v>6</v>
      </c>
      <c r="AU47" s="164" t="s">
        <v>423</v>
      </c>
      <c r="AV47" s="114" t="str">
        <f ca="1">IF(AU47&lt;&gt;"",VLOOKUP(AU47,INDIRECT(SUBSTITUTE($J47,"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7" s="112" t="str">
        <f ca="1">IF(AU47&lt;&gt;"",VLOOKUP(AU47,INDIRECT(SUBSTITUTE($J47," ","")&amp;"Manufactures"),2,0),"Требуется код страны")</f>
        <v>Китай</v>
      </c>
      <c r="AX47" s="117">
        <f>0.05+0.05</f>
        <v>0.1</v>
      </c>
      <c r="AY47" s="112">
        <f>IF(AX47&lt;&gt;"",AX47*1.5,"Требуется нетто")</f>
        <v>0.15000000000000002</v>
      </c>
      <c r="AZ47" s="112">
        <f>+IF(AX47&lt;&gt;"",IFERROR(AT47*AX47,"Требуются кол-во и нетто"),"Требуются кол-во и нетто")</f>
        <v>0.60000000000000009</v>
      </c>
      <c r="BA47" s="112">
        <f>IF(AY47&lt;&gt;"",IFERROR(AT47*AY47,"Требуются кол-во и брутто"),"Требуются кол-во и брутто")</f>
        <v>0.90000000000000013</v>
      </c>
      <c r="BB47" s="118">
        <v>270</v>
      </c>
      <c r="BC47" s="165">
        <f>+IF(BB47&lt;&gt;0,IFERROR(AT47*BB47,"Требуются кол-во и цена"),"Требуются кол-во и цена")</f>
        <v>1620</v>
      </c>
      <c r="BD47" s="105">
        <f>IF(A47&lt;&gt;"",IF(_xlfn.XLOOKUP(A47,'1C'!A:A,'1C'!A:A,0,0)&gt;0,1,0),"")</f>
        <v>1</v>
      </c>
      <c r="BE47" s="105">
        <f>IF(C47&lt;&gt;"",IF(_xlfn.XLOOKUP(TEXT(C47,"###"),'1C'!W:W,'1C'!D:D,0,0)&gt;0,0,1),"")</f>
        <v>0</v>
      </c>
      <c r="BF47" s="109">
        <f>IFERROR(IF(BE47,"-",IFERROR(IF(BD47&gt;0,0,1),"")),"")</f>
        <v>0</v>
      </c>
    </row>
    <row r="48" spans="1:58" ht="144" customHeight="1">
      <c r="A48" s="112" t="str">
        <f>IF(C48&amp;K48&lt;&gt;"",C48&amp;K48,"")</f>
        <v>BUCK 006BEIGE</v>
      </c>
      <c r="B48" s="10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80-863-02</v>
      </c>
      <c r="C48" s="121" t="s">
        <v>5125</v>
      </c>
      <c r="D48" s="112"/>
      <c r="E48" s="112" t="str">
        <f>IF(F48&lt;&gt;"",IFERROR(VLOOKUP(F48,Категории!A:B,2,0),""),"Требуется категория")</f>
        <v>Шапки</v>
      </c>
      <c r="F48" s="112" t="str">
        <f>IF(A48&lt;&gt;"",IF(BD48&gt;0,_xlfn.XLOOKUP(A48,'1C'!A:A,'1C'!J:J,"",0),_xlfn.XLOOKUP(C48,'1C'!W:W,'1C'!J:J,"",0)),"")</f>
        <v>Шапка ушанка</v>
      </c>
      <c r="G48" s="114" t="str">
        <f>IF(C48&lt;&gt;"",IF(BD48&gt;0,_xlfn.XLOOKUP(A48,'1C'!A:A,'1C'!L:L,"",0),_xlfn.XLOOKUP(C48,'1C'!W:W,'1C'!L:L,"",0)),"")</f>
        <v>Herman</v>
      </c>
      <c r="H48" s="112" t="str">
        <f>IF(A48&lt;&gt;"",_xlfn.XLOOKUP(A48,'1C'!A:A,'1C'!M:M,_xlfn.XLOOKUP(C48,'1C'!W:W,'1C'!M:M,"",0),0))</f>
        <v>зимний</v>
      </c>
      <c r="J48" s="112" t="str">
        <f>_xlfn.LET(_xlpm.text,IF(A48&lt;&gt;"",IF('1C'!$AJ$1&lt;&gt;"",'1C'!$AJ$1,_xlfn.XLOOKUP(A48,'1C'!A:A,'1C'!D:D,_xlfn.XLOOKUP(C48,'1C'!W:W,'1C'!D:D,"",0),0))),_xlpm.ifError,_xlpm.text,_xlpm.space1,FIND(" ",_xlpm.text),_xlpm.space2,FIND(" ",_xlpm.text,_xlpm.space1),IFERROR(MID(_xlpm.text,_xlpm.space1+1,_xlpm.space2),_xlpm.ifError))</f>
        <v>Herman</v>
      </c>
      <c r="K48" s="122" t="s">
        <v>8303</v>
      </c>
      <c r="L48" s="163" t="str">
        <f>IF(K48&lt;&gt;"",IFERROR(VLOOKUP(A48,'1C'!A:X,8,0),IFERROR(VLOOKUP(K48,Colors!D:E,2,0),"")),"")</f>
        <v>бежевый</v>
      </c>
      <c r="M48" s="114" t="str">
        <f>IF(K48&lt;&gt;"",_xlfn.XLOOKUP(A48,'1C'!A:A,'1C'!R:R,"",0),"")</f>
        <v>бежевый</v>
      </c>
      <c r="N48" s="136"/>
      <c r="O48" s="136"/>
      <c r="P48" s="136"/>
      <c r="Q48" s="167" t="str">
        <f>IF(A48&lt;&gt;"",_xlfn.XLOOKUP(A48,'[1]1C'!A:A,'[1]1C'!I:I,_xlfn.XLOOKUP(C48,'[1]1C'!W:W,'[1]1C'!I:I,"",0),0),"")</f>
        <v>100% полиэстер</v>
      </c>
      <c r="R48" s="136"/>
      <c r="S48" s="136"/>
      <c r="T48" s="107"/>
      <c r="U48" s="116" t="str">
        <f>IF(A48&lt;&gt;"",_xlfn.XLOOKUP(A48,'1C'!A:A,'1C'!K:K,_xlfn.XLOOKUP(C48,'1C'!W:W,'1C'!K:K,"",0),0),"")</f>
        <v>Унисекс</v>
      </c>
      <c r="V48" s="107"/>
      <c r="Y48" s="107">
        <v>6</v>
      </c>
      <c r="AA48" s="107">
        <v>1</v>
      </c>
      <c r="AC48" s="107">
        <v>1</v>
      </c>
      <c r="AE48" s="107"/>
      <c r="AG48" s="107"/>
      <c r="AT48" s="116">
        <f>IF(COUNTBLANK(V48:AS48)&lt;24,SUM(V48:AS48),"")</f>
        <v>8</v>
      </c>
      <c r="AU48" s="164" t="s">
        <v>423</v>
      </c>
      <c r="AV48" s="114" t="str">
        <f ca="1">IF(AU48&lt;&gt;"",VLOOKUP(AU48,INDIRECT(SUBSTITUTE($J48,"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8" s="112" t="str">
        <f ca="1">IF(AU48&lt;&gt;"",VLOOKUP(AU48,INDIRECT(SUBSTITUTE($J48," ","")&amp;"Manufactures"),2,0),"Требуется код страны")</f>
        <v>Китай</v>
      </c>
      <c r="AX48" s="117">
        <f>0.05+0.05</f>
        <v>0.1</v>
      </c>
      <c r="AY48" s="112">
        <f>IF(AX48&lt;&gt;"",AX48*1.5,"Требуется нетто")</f>
        <v>0.15000000000000002</v>
      </c>
      <c r="AZ48" s="112">
        <f>+IF(AX48&lt;&gt;"",IFERROR(AT48*AX48,"Требуются кол-во и нетто"),"Требуются кол-во и нетто")</f>
        <v>0.8</v>
      </c>
      <c r="BA48" s="112">
        <f>IF(AY48&lt;&gt;"",IFERROR(AT48*AY48,"Требуются кол-во и брутто"),"Требуются кол-во и брутто")</f>
        <v>1.2000000000000002</v>
      </c>
      <c r="BB48" s="118">
        <v>270</v>
      </c>
      <c r="BC48" s="165">
        <f>+IF(BB48&lt;&gt;0,IFERROR(AT48*BB48,"Требуются кол-во и цена"),"Требуются кол-во и цена")</f>
        <v>2160</v>
      </c>
      <c r="BD48" s="105">
        <f>IF(A48&lt;&gt;"",IF(_xlfn.XLOOKUP(A48,'1C'!A:A,'1C'!A:A,0,0)&gt;0,1,0),"")</f>
        <v>1</v>
      </c>
      <c r="BE48" s="105">
        <f>IF(C48&lt;&gt;"",IF(_xlfn.XLOOKUP(TEXT(C48,"###"),'1C'!W:W,'1C'!D:D,0,0)&gt;0,0,1),"")</f>
        <v>0</v>
      </c>
      <c r="BF48" s="109">
        <f>IFERROR(IF(BE48,"-",IFERROR(IF(BD48&gt;0,0,1),"")),"")</f>
        <v>0</v>
      </c>
    </row>
    <row r="49" spans="1:58" ht="98.1" customHeight="1">
      <c r="A49" s="112" t="str">
        <f>IF(C49&amp;K49&lt;&gt;"",C49&amp;K49,"")</f>
        <v>BUCK 006NAVY</v>
      </c>
      <c r="B49" s="10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80-863-16</v>
      </c>
      <c r="C49" s="121" t="s">
        <v>5125</v>
      </c>
      <c r="D49" s="112"/>
      <c r="E49" s="112" t="str">
        <f>IF(F49&lt;&gt;"",IFERROR(VLOOKUP(F49,Категории!A:B,2,0),""),"Требуется категория")</f>
        <v>Шапки</v>
      </c>
      <c r="F49" s="112" t="str">
        <f>IF(A49&lt;&gt;"",IF(BD49&gt;0,_xlfn.XLOOKUP(A49,'1C'!A:A,'1C'!J:J,"",0),_xlfn.XLOOKUP(C49,'1C'!W:W,'1C'!J:J,"",0)),"")</f>
        <v>Шапка ушанка</v>
      </c>
      <c r="G49" s="114" t="str">
        <f>IF(C49&lt;&gt;"",IF(BD49&gt;0,_xlfn.XLOOKUP(A49,'1C'!A:A,'1C'!L:L,"",0),_xlfn.XLOOKUP(C49,'1C'!W:W,'1C'!L:L,"",0)),"")</f>
        <v>Herman</v>
      </c>
      <c r="H49" s="112" t="str">
        <f>IF(A49&lt;&gt;"",_xlfn.XLOOKUP(A49,'1C'!A:A,'1C'!M:M,_xlfn.XLOOKUP(C49,'1C'!W:W,'1C'!M:M,"",0),0))</f>
        <v>зимний</v>
      </c>
      <c r="J49" s="112" t="str">
        <f>_xlfn.LET(_xlpm.text,IF(A49&lt;&gt;"",IF('1C'!$AJ$1&lt;&gt;"",'1C'!$AJ$1,_xlfn.XLOOKUP(A49,'1C'!A:A,'1C'!D:D,_xlfn.XLOOKUP(C49,'1C'!W:W,'1C'!D:D,"",0),0))),_xlpm.ifError,_xlpm.text,_xlpm.space1,FIND(" ",_xlpm.text),_xlpm.space2,FIND(" ",_xlpm.text,_xlpm.space1),IFERROR(MID(_xlpm.text,_xlpm.space1+1,_xlpm.space2),_xlpm.ifError))</f>
        <v>Herman</v>
      </c>
      <c r="K49" s="122" t="s">
        <v>8302</v>
      </c>
      <c r="L49" s="163" t="str">
        <f>IF(K49&lt;&gt;"",IFERROR(VLOOKUP(A49,'1C'!A:X,8,0),IFERROR(VLOOKUP(K49,Colors!D:E,2,0),"")),"")</f>
        <v>темно-синий</v>
      </c>
      <c r="M49" s="136"/>
      <c r="N49" s="136"/>
      <c r="O49" s="136"/>
      <c r="P49" s="136"/>
      <c r="Q49" s="167" t="str">
        <f>IF(A49&lt;&gt;"",_xlfn.XLOOKUP(A49,'[1]1C'!A:A,'[1]1C'!I:I,_xlfn.XLOOKUP(C49,'[1]1C'!W:W,'[1]1C'!I:I,"",0),0),"")</f>
        <v>100% полиэстер</v>
      </c>
      <c r="R49" s="136"/>
      <c r="S49" s="136"/>
      <c r="T49" s="107"/>
      <c r="U49" s="116" t="str">
        <f>IF(A49&lt;&gt;"",_xlfn.XLOOKUP(A49,'1C'!A:A,'1C'!K:K,_xlfn.XLOOKUP(C49,'1C'!W:W,'1C'!K:K,"",0),0),"")</f>
        <v>Унисекс</v>
      </c>
      <c r="V49" s="107"/>
      <c r="Y49" s="107">
        <v>1</v>
      </c>
      <c r="AA49" s="107">
        <v>2</v>
      </c>
      <c r="AC49" s="107">
        <v>1</v>
      </c>
      <c r="AE49" s="107">
        <v>1</v>
      </c>
      <c r="AG49" s="107"/>
      <c r="AT49" s="116">
        <f>IF(COUNTBLANK(V49:AS49)&lt;24,SUM(V49:AS49),"")</f>
        <v>5</v>
      </c>
      <c r="AU49" s="164" t="s">
        <v>423</v>
      </c>
      <c r="AV49" s="114" t="str">
        <f ca="1">IF(AU49&lt;&gt;"",VLOOKUP(AU49,INDIRECT(SUBSTITUTE($J49,"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9" s="112" t="str">
        <f ca="1">IF(AU49&lt;&gt;"",VLOOKUP(AU49,INDIRECT(SUBSTITUTE($J49," ","")&amp;"Manufactures"),2,0),"Требуется код страны")</f>
        <v>Китай</v>
      </c>
      <c r="AX49" s="117">
        <f>0.05+0.05</f>
        <v>0.1</v>
      </c>
      <c r="AY49" s="112">
        <f>IF(AX49&lt;&gt;"",AX49*1.5,"Требуется нетто")</f>
        <v>0.15000000000000002</v>
      </c>
      <c r="AZ49" s="112">
        <f>+IF(AX49&lt;&gt;"",IFERROR(AT49*AX49,"Требуются кол-во и нетто"),"Требуются кол-во и нетто")</f>
        <v>0.5</v>
      </c>
      <c r="BA49" s="112">
        <f>IF(AY49&lt;&gt;"",IFERROR(AT49*AY49,"Требуются кол-во и брутто"),"Требуются кол-во и брутто")</f>
        <v>0.75000000000000011</v>
      </c>
      <c r="BB49" s="118">
        <v>270</v>
      </c>
      <c r="BC49" s="165">
        <f>+IF(BB49&lt;&gt;0,IFERROR(AT49*BB49,"Требуются кол-во и цена"),"Требуются кол-во и цена")</f>
        <v>1350</v>
      </c>
      <c r="BD49" s="105">
        <f>IF(A49&lt;&gt;"",IF(_xlfn.XLOOKUP(A49,'1C'!A:A,'1C'!A:A,0,0)&gt;0,1,0),"")</f>
        <v>0</v>
      </c>
      <c r="BE49" s="105">
        <f>IF(C49&lt;&gt;"",IF(_xlfn.XLOOKUP(TEXT(C49,"###"),'1C'!W:W,'1C'!D:D,0,0)&gt;0,0,1),"")</f>
        <v>0</v>
      </c>
      <c r="BF49" s="109">
        <f>IFERROR(IF(BE49,"-",IFERROR(IF(BD49&gt;0,0,1),"")),"")</f>
        <v>1</v>
      </c>
    </row>
    <row r="50" spans="1:58" ht="98.1" customHeight="1">
      <c r="A50" s="112" t="str">
        <f>IF(C50&amp;K50&lt;&gt;"",C50&amp;K50,"")</f>
        <v>BUCK 006PINK</v>
      </c>
      <c r="B50" s="10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80-863-34</v>
      </c>
      <c r="C50" s="121" t="s">
        <v>5125</v>
      </c>
      <c r="D50" s="112"/>
      <c r="E50" s="112" t="str">
        <f>IF(F50&lt;&gt;"",IFERROR(VLOOKUP(F50,Категории!A:B,2,0),""),"Требуется категория")</f>
        <v>Шапки</v>
      </c>
      <c r="F50" s="112" t="str">
        <f>IF(A50&lt;&gt;"",IF(BD50&gt;0,_xlfn.XLOOKUP(A50,'1C'!A:A,'1C'!J:J,"",0),_xlfn.XLOOKUP(C50,'1C'!W:W,'1C'!J:J,"",0)),"")</f>
        <v>Шапка ушанка</v>
      </c>
      <c r="G50" s="114" t="str">
        <f>IF(C50&lt;&gt;"",IF(BD50&gt;0,_xlfn.XLOOKUP(A50,'1C'!A:A,'1C'!L:L,"",0),_xlfn.XLOOKUP(C50,'1C'!W:W,'1C'!L:L,"",0)),"")</f>
        <v>Herman</v>
      </c>
      <c r="H50" s="112" t="str">
        <f>IF(A50&lt;&gt;"",_xlfn.XLOOKUP(A50,'1C'!A:A,'1C'!M:M,_xlfn.XLOOKUP(C50,'1C'!W:W,'1C'!M:M,"",0),0))</f>
        <v>зимний</v>
      </c>
      <c r="J50" s="112" t="str">
        <f>_xlfn.LET(_xlpm.text,IF(A50&lt;&gt;"",IF('1C'!$AJ$1&lt;&gt;"",'1C'!$AJ$1,_xlfn.XLOOKUP(A50,'1C'!A:A,'1C'!D:D,_xlfn.XLOOKUP(C50,'1C'!W:W,'1C'!D:D,"",0),0))),_xlpm.ifError,_xlpm.text,_xlpm.space1,FIND(" ",_xlpm.text),_xlpm.space2,FIND(" ",_xlpm.text,_xlpm.space1),IFERROR(MID(_xlpm.text,_xlpm.space1+1,_xlpm.space2),_xlpm.ifError))</f>
        <v>Herman</v>
      </c>
      <c r="K50" s="122" t="s">
        <v>8305</v>
      </c>
      <c r="L50" s="162" t="str">
        <f>IF(K50&lt;&gt;"",IFERROR(VLOOKUP(A50,'1C'!A:X,8,0),IFERROR(VLOOKUP(K50,Colors!D:E,2,0),"")),"")</f>
        <v>розовый</v>
      </c>
      <c r="M50" s="136"/>
      <c r="N50" s="136"/>
      <c r="O50" s="136"/>
      <c r="P50" s="136"/>
      <c r="Q50" s="167" t="str">
        <f>IF(A50&lt;&gt;"",_xlfn.XLOOKUP(A50,'[1]1C'!A:A,'[1]1C'!I:I,_xlfn.XLOOKUP(C50,'[1]1C'!W:W,'[1]1C'!I:I,"",0),0),"")</f>
        <v>100% полиэстер</v>
      </c>
      <c r="R50" s="136"/>
      <c r="S50" s="136"/>
      <c r="T50" s="107"/>
      <c r="U50" s="116" t="str">
        <f>IF(A50&lt;&gt;"",_xlfn.XLOOKUP(A50,'1C'!A:A,'1C'!K:K,_xlfn.XLOOKUP(C50,'1C'!W:W,'1C'!K:K,"",0),0),"")</f>
        <v>Унисекс</v>
      </c>
      <c r="V50" s="107"/>
      <c r="Y50" s="107">
        <v>6</v>
      </c>
      <c r="AA50" s="107">
        <v>14</v>
      </c>
      <c r="AC50" s="107">
        <v>5</v>
      </c>
      <c r="AE50" s="107"/>
      <c r="AG50" s="107"/>
      <c r="AT50" s="116">
        <f>IF(COUNTBLANK(V50:AS50)&lt;24,SUM(V50:AS50),"")</f>
        <v>25</v>
      </c>
      <c r="AU50" s="164" t="s">
        <v>423</v>
      </c>
      <c r="AV50" s="114" t="str">
        <f ca="1">IF(AU50&lt;&gt;"",VLOOKUP(AU50,INDIRECT(SUBSTITUTE($J50,"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0" s="112" t="str">
        <f ca="1">IF(AU50&lt;&gt;"",VLOOKUP(AU50,INDIRECT(SUBSTITUTE($J50," ","")&amp;"Manufactures"),2,0),"Требуется код страны")</f>
        <v>Китай</v>
      </c>
      <c r="AX50" s="117">
        <f>0.05+0.05</f>
        <v>0.1</v>
      </c>
      <c r="AY50" s="112">
        <f>IF(AX50&lt;&gt;"",AX50*1.5,"Требуется нетто")</f>
        <v>0.15000000000000002</v>
      </c>
      <c r="AZ50" s="112">
        <f>+IF(AX50&lt;&gt;"",IFERROR(AT50*AX50,"Требуются кол-во и нетто"),"Требуются кол-во и нетто")</f>
        <v>2.5</v>
      </c>
      <c r="BA50" s="112">
        <f>IF(AY50&lt;&gt;"",IFERROR(AT50*AY50,"Требуются кол-во и брутто"),"Требуются кол-во и брутто")</f>
        <v>3.7500000000000004</v>
      </c>
      <c r="BB50" s="118">
        <v>270</v>
      </c>
      <c r="BC50" s="165">
        <f>+IF(BB50&lt;&gt;0,IFERROR(AT50*BB50,"Требуются кол-во и цена"),"Требуются кол-во и цена")</f>
        <v>6750</v>
      </c>
      <c r="BD50" s="105">
        <f>IF(A50&lt;&gt;"",IF(_xlfn.XLOOKUP(A50,'1C'!A:A,'1C'!A:A,0,0)&gt;0,1,0),"")</f>
        <v>0</v>
      </c>
      <c r="BE50" s="105">
        <f>IF(C50&lt;&gt;"",IF(_xlfn.XLOOKUP(TEXT(C50,"###"),'1C'!W:W,'1C'!D:D,0,0)&gt;0,0,1),"")</f>
        <v>0</v>
      </c>
      <c r="BF50" s="109">
        <f>IFERROR(IF(BE50,"-",IFERROR(IF(BD50&gt;0,0,1),"")),"")</f>
        <v>1</v>
      </c>
    </row>
    <row r="51" spans="1:58" ht="144" customHeight="1">
      <c r="A51" s="112" t="str">
        <f>IF(C51&amp;K51&lt;&gt;"",C51&amp;K51,"")</f>
        <v>BUCK 007ORANGE</v>
      </c>
      <c r="B51" s="10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80-864-13</v>
      </c>
      <c r="C51" s="121" t="s">
        <v>5128</v>
      </c>
      <c r="D51" s="112"/>
      <c r="E51" s="112" t="str">
        <f>IF(F51&lt;&gt;"",IFERROR(VLOOKUP(F51,Категории!A:B,2,0),""),"Требуется категория")</f>
        <v>Шапки</v>
      </c>
      <c r="F51" s="112" t="str">
        <f>IF(A51&lt;&gt;"",IF(BD51&gt;0,_xlfn.XLOOKUP(A51,'1C'!A:A,'1C'!J:J,"",0),_xlfn.XLOOKUP(C51,'1C'!W:W,'1C'!J:J,"",0)),"")</f>
        <v>Шапка ушанка</v>
      </c>
      <c r="G51" s="114" t="str">
        <f>IF(C51&lt;&gt;"",IF(BD51&gt;0,_xlfn.XLOOKUP(A51,'1C'!A:A,'1C'!L:L,"",0),_xlfn.XLOOKUP(C51,'1C'!W:W,'1C'!L:L,"",0)),"")</f>
        <v>Herman</v>
      </c>
      <c r="H51" s="112" t="str">
        <f>IF(A51&lt;&gt;"",_xlfn.XLOOKUP(A51,'1C'!A:A,'1C'!M:M,_xlfn.XLOOKUP(C51,'1C'!W:W,'1C'!M:M,"",0),0))</f>
        <v>зимний</v>
      </c>
      <c r="J51" s="112" t="str">
        <f>_xlfn.LET(_xlpm.text,IF(A51&lt;&gt;"",IF('1C'!$AJ$1&lt;&gt;"",'1C'!$AJ$1,_xlfn.XLOOKUP(A51,'1C'!A:A,'1C'!D:D,_xlfn.XLOOKUP(C51,'1C'!W:W,'1C'!D:D,"",0),0))),_xlpm.ifError,_xlpm.text,_xlpm.space1,FIND(" ",_xlpm.text),_xlpm.space2,FIND(" ",_xlpm.text,_xlpm.space1),IFERROR(MID(_xlpm.text,_xlpm.space1+1,_xlpm.space2),_xlpm.ifError))</f>
        <v>Herman</v>
      </c>
      <c r="K51" s="122" t="s">
        <v>8316</v>
      </c>
      <c r="L51" s="162" t="str">
        <f>IF(K51&lt;&gt;"",IFERROR(VLOOKUP(A51,'1C'!A:X,8,0),IFERROR(VLOOKUP(K51,Colors!D:E,2,0),"")),"")</f>
        <v>оранжевый</v>
      </c>
      <c r="M51" s="114" t="str">
        <f>IF(K51&lt;&gt;"",_xlfn.XLOOKUP(A51,'1C'!A:A,'1C'!R:R,"",0),"")</f>
        <v>оранжевый</v>
      </c>
      <c r="N51" s="136"/>
      <c r="O51" s="136"/>
      <c r="P51" s="136"/>
      <c r="Q51" s="167" t="str">
        <f>IF(A51&lt;&gt;"",_xlfn.XLOOKUP(A51,'[1]1C'!A:A,'[1]1C'!I:I,_xlfn.XLOOKUP(C51,'[1]1C'!W:W,'[1]1C'!I:I,"",0),0),"")</f>
        <v>50% хлопок - 50% полиэстер</v>
      </c>
      <c r="R51" s="136"/>
      <c r="S51" s="114" t="str">
        <f>_xlfn.LET(_xlpm.RES,IF(A51&lt;&gt;"",_xlfn.XLOOKUP(A51,'1C'!A:A,'1C'!N:N,_xlfn.XLOOKUP(C51,'1C'!W:W,'1C'!N:N,"",0),0),""),IF(_xlpm.RES=0,"",_xlpm.RES))</f>
        <v>хлопковые</v>
      </c>
      <c r="T51" s="107"/>
      <c r="U51" s="116" t="str">
        <f>IF(A51&lt;&gt;"",_xlfn.XLOOKUP(A51,'1C'!A:A,'1C'!K:K,_xlfn.XLOOKUP(C51,'1C'!W:W,'1C'!K:K,"",0),0),"")</f>
        <v>Унисекс</v>
      </c>
      <c r="V51" s="107"/>
      <c r="Y51" s="107"/>
      <c r="AA51" s="107">
        <v>7</v>
      </c>
      <c r="AC51" s="107">
        <v>7</v>
      </c>
      <c r="AE51" s="107">
        <v>4</v>
      </c>
      <c r="AG51" s="107"/>
      <c r="AT51" s="116">
        <f>IF(COUNTBLANK(V51:AS51)&lt;24,SUM(V51:AS51),"")</f>
        <v>18</v>
      </c>
      <c r="AU51" s="164" t="s">
        <v>423</v>
      </c>
      <c r="AV51" s="114" t="str">
        <f ca="1">IF(AU51&lt;&gt;"",VLOOKUP(AU51,INDIRECT(SUBSTITUTE($J51,"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1" s="112" t="str">
        <f ca="1">IF(AU51&lt;&gt;"",VLOOKUP(AU51,INDIRECT(SUBSTITUTE($J51," ","")&amp;"Manufactures"),2,0),"Требуется код страны")</f>
        <v>Китай</v>
      </c>
      <c r="AX51" s="117">
        <f>0.05+0.05</f>
        <v>0.1</v>
      </c>
      <c r="AY51" s="112">
        <f>IF(AX51&lt;&gt;"",AX51*1.5,"Требуется нетто")</f>
        <v>0.15000000000000002</v>
      </c>
      <c r="AZ51" s="112">
        <f>+IF(AX51&lt;&gt;"",IFERROR(AT51*AX51,"Требуются кол-во и нетто"),"Требуются кол-во и нетто")</f>
        <v>1.8</v>
      </c>
      <c r="BA51" s="112">
        <f>IF(AY51&lt;&gt;"",IFERROR(AT51*AY51,"Требуются кол-во и брутто"),"Требуются кол-во и брутто")</f>
        <v>2.7</v>
      </c>
      <c r="BB51" s="118">
        <v>270</v>
      </c>
      <c r="BC51" s="165">
        <f>+IF(BB51&lt;&gt;0,IFERROR(AT51*BB51,"Требуются кол-во и цена"),"Требуются кол-во и цена")</f>
        <v>4860</v>
      </c>
      <c r="BD51" s="105">
        <f>IF(A51&lt;&gt;"",IF(_xlfn.XLOOKUP(A51,'1C'!A:A,'1C'!A:A,0,0)&gt;0,1,0),"")</f>
        <v>1</v>
      </c>
      <c r="BE51" s="105">
        <f>IF(C51&lt;&gt;"",IF(_xlfn.XLOOKUP(TEXT(C51,"###"),'1C'!W:W,'1C'!D:D,0,0)&gt;0,0,1),"")</f>
        <v>0</v>
      </c>
      <c r="BF51" s="109">
        <f>IFERROR(IF(BE51,"-",IFERROR(IF(BD51&gt;0,0,1),"")),"")</f>
        <v>0</v>
      </c>
    </row>
    <row r="52" spans="1:58" ht="144" customHeight="1">
      <c r="A52" s="112" t="str">
        <f>IF(C52&amp;K52&lt;&gt;"",C52&amp;K52,"")</f>
        <v>BUCK 010NAVY</v>
      </c>
      <c r="B52" s="10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80-865-16</v>
      </c>
      <c r="C52" s="121" t="s">
        <v>5131</v>
      </c>
      <c r="D52" s="112"/>
      <c r="E52" s="112" t="str">
        <f>IF(F52&lt;&gt;"",IFERROR(VLOOKUP(F52,Категории!A:B,2,0),""),"Требуется категория")</f>
        <v>Шапки</v>
      </c>
      <c r="F52" s="112" t="str">
        <f>IF(A52&lt;&gt;"",IF(BD52&gt;0,_xlfn.XLOOKUP(A52,'1C'!A:A,'1C'!J:J,"",0),_xlfn.XLOOKUP(C52,'1C'!W:W,'1C'!J:J,"",0)),"")</f>
        <v>Шапка ушанка</v>
      </c>
      <c r="G52" s="114" t="str">
        <f>IF(C52&lt;&gt;"",IF(BD52&gt;0,_xlfn.XLOOKUP(A52,'1C'!A:A,'1C'!L:L,"",0),_xlfn.XLOOKUP(C52,'1C'!W:W,'1C'!L:L,"",0)),"")</f>
        <v>Herman</v>
      </c>
      <c r="H52" s="112" t="str">
        <f>IF(A52&lt;&gt;"",_xlfn.XLOOKUP(A52,'1C'!A:A,'1C'!M:M,_xlfn.XLOOKUP(C52,'1C'!W:W,'1C'!M:M,"",0),0))</f>
        <v>зимний</v>
      </c>
      <c r="J52" s="112" t="str">
        <f>_xlfn.LET(_xlpm.text,IF(A52&lt;&gt;"",IF('1C'!$AJ$1&lt;&gt;"",'1C'!$AJ$1,_xlfn.XLOOKUP(A52,'1C'!A:A,'1C'!D:D,_xlfn.XLOOKUP(C52,'1C'!W:W,'1C'!D:D,"",0),0))),_xlpm.ifError,_xlpm.text,_xlpm.space1,FIND(" ",_xlpm.text),_xlpm.space2,FIND(" ",_xlpm.text,_xlpm.space1),IFERROR(MID(_xlpm.text,_xlpm.space1+1,_xlpm.space2),_xlpm.ifError))</f>
        <v>Herman</v>
      </c>
      <c r="K52" s="122" t="s">
        <v>8302</v>
      </c>
      <c r="L52" s="162" t="str">
        <f>IF(K52&lt;&gt;"",IFERROR(VLOOKUP(A52,'1C'!A:X,8,0),IFERROR(VLOOKUP(K52,Colors!D:E,2,0),"")),"")</f>
        <v>темно-синий</v>
      </c>
      <c r="M52" s="114" t="str">
        <f>IF(K52&lt;&gt;"",_xlfn.XLOOKUP(A52,'1C'!A:A,'1C'!R:R,"",0),"")</f>
        <v>синий</v>
      </c>
      <c r="N52" s="136"/>
      <c r="O52" s="136"/>
      <c r="P52" s="136"/>
      <c r="Q52" s="167" t="str">
        <f>IF(A52&lt;&gt;"",_xlfn.XLOOKUP(A52,'[1]1C'!A:A,'[1]1C'!I:I,_xlfn.XLOOKUP(C52,'[1]1C'!W:W,'[1]1C'!I:I,"",0),0),"")</f>
        <v>100% полиэстер</v>
      </c>
      <c r="R52" s="136"/>
      <c r="S52" s="136"/>
      <c r="T52" s="107"/>
      <c r="U52" s="116" t="str">
        <f>IF(A52&lt;&gt;"",_xlfn.XLOOKUP(A52,'1C'!A:A,'1C'!K:K,_xlfn.XLOOKUP(C52,'1C'!W:W,'1C'!K:K,"",0),0),"")</f>
        <v>Унисекс</v>
      </c>
      <c r="V52" s="107"/>
      <c r="Y52" s="107">
        <v>4</v>
      </c>
      <c r="AA52" s="107">
        <v>6</v>
      </c>
      <c r="AC52" s="107">
        <v>4</v>
      </c>
      <c r="AE52" s="107">
        <v>4</v>
      </c>
      <c r="AG52" s="107"/>
      <c r="AT52" s="116">
        <f>IF(COUNTBLANK(V52:AS52)&lt;24,SUM(V52:AS52),"")</f>
        <v>18</v>
      </c>
      <c r="AU52" s="164" t="s">
        <v>423</v>
      </c>
      <c r="AV52" s="114" t="str">
        <f ca="1">IF(AU52&lt;&gt;"",VLOOKUP(AU52,INDIRECT(SUBSTITUTE($J52,"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2" s="112" t="str">
        <f ca="1">IF(AU52&lt;&gt;"",VLOOKUP(AU52,INDIRECT(SUBSTITUTE($J52," ","")&amp;"Manufactures"),2,0),"Требуется код страны")</f>
        <v>Китай</v>
      </c>
      <c r="AX52" s="117">
        <f>0.05+0.05</f>
        <v>0.1</v>
      </c>
      <c r="AY52" s="112">
        <f>IF(AX52&lt;&gt;"",AX52*1.5,"Требуется нетто")</f>
        <v>0.15000000000000002</v>
      </c>
      <c r="AZ52" s="112">
        <f>+IF(AX52&lt;&gt;"",IFERROR(AT52*AX52,"Требуются кол-во и нетто"),"Требуются кол-во и нетто")</f>
        <v>1.8</v>
      </c>
      <c r="BA52" s="112">
        <f>IF(AY52&lt;&gt;"",IFERROR(AT52*AY52,"Требуются кол-во и брутто"),"Требуются кол-во и брутто")</f>
        <v>2.7</v>
      </c>
      <c r="BB52" s="118">
        <v>270</v>
      </c>
      <c r="BC52" s="165">
        <f>+IF(BB52&lt;&gt;0,IFERROR(AT52*BB52,"Требуются кол-во и цена"),"Требуются кол-во и цена")</f>
        <v>4860</v>
      </c>
      <c r="BD52" s="105">
        <f>IF(A52&lt;&gt;"",IF(_xlfn.XLOOKUP(A52,'1C'!A:A,'1C'!A:A,0,0)&gt;0,1,0),"")</f>
        <v>1</v>
      </c>
      <c r="BE52" s="105">
        <f>IF(C52&lt;&gt;"",IF(_xlfn.XLOOKUP(TEXT(C52,"###"),'1C'!W:W,'1C'!D:D,0,0)&gt;0,0,1),"")</f>
        <v>0</v>
      </c>
      <c r="BF52" s="109">
        <f>IFERROR(IF(BE52,"-",IFERROR(IF(BD52&gt;0,0,1),"")),"")</f>
        <v>0</v>
      </c>
    </row>
    <row r="53" spans="1:58" ht="144" customHeight="1">
      <c r="A53" s="112" t="str">
        <f>IF(C53&amp;K53&lt;&gt;"",C53&amp;K53,"")</f>
        <v>BUCK 010GREEN</v>
      </c>
      <c r="B53" s="10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80-865-11</v>
      </c>
      <c r="C53" s="121" t="s">
        <v>5131</v>
      </c>
      <c r="D53" s="112"/>
      <c r="E53" s="112" t="str">
        <f>IF(F53&lt;&gt;"",IFERROR(VLOOKUP(F53,Категории!A:B,2,0),""),"Требуется категория")</f>
        <v>Шапки</v>
      </c>
      <c r="F53" s="112" t="str">
        <f>IF(A53&lt;&gt;"",IF(BD53&gt;0,_xlfn.XLOOKUP(A53,'1C'!A:A,'1C'!J:J,"",0),_xlfn.XLOOKUP(C53,'1C'!W:W,'1C'!J:J,"",0)),"")</f>
        <v>Шапка ушанка</v>
      </c>
      <c r="G53" s="114" t="str">
        <f>IF(C53&lt;&gt;"",IF(BD53&gt;0,_xlfn.XLOOKUP(A53,'1C'!A:A,'1C'!L:L,"",0),_xlfn.XLOOKUP(C53,'1C'!W:W,'1C'!L:L,"",0)),"")</f>
        <v>Herman</v>
      </c>
      <c r="H53" s="112" t="str">
        <f>IF(A53&lt;&gt;"",_xlfn.XLOOKUP(A53,'1C'!A:A,'1C'!M:M,_xlfn.XLOOKUP(C53,'1C'!W:W,'1C'!M:M,"",0),0))</f>
        <v>зимний</v>
      </c>
      <c r="J53" s="112" t="str">
        <f>_xlfn.LET(_xlpm.text,IF(A53&lt;&gt;"",IF('1C'!$AJ$1&lt;&gt;"",'1C'!$AJ$1,_xlfn.XLOOKUP(A53,'1C'!A:A,'1C'!D:D,_xlfn.XLOOKUP(C53,'1C'!W:W,'1C'!D:D,"",0),0))),_xlpm.ifError,_xlpm.text,_xlpm.space1,FIND(" ",_xlpm.text),_xlpm.space2,FIND(" ",_xlpm.text,_xlpm.space1),IFERROR(MID(_xlpm.text,_xlpm.space1+1,_xlpm.space2),_xlpm.ifError))</f>
        <v>Herman</v>
      </c>
      <c r="K53" s="122" t="s">
        <v>8312</v>
      </c>
      <c r="L53" s="162" t="str">
        <f>IF(K53&lt;&gt;"",IFERROR(VLOOKUP(A53,'1C'!A:X,8,0),IFERROR(VLOOKUP(K53,Colors!D:E,2,0),"")),"")</f>
        <v>зеленый</v>
      </c>
      <c r="M53" s="164" t="str">
        <f>IF(K53&lt;&gt;"",_xlfn.XLOOKUP(A53,'1C'!A:A,'1C'!R:R,"",0),"")</f>
        <v>зеленый</v>
      </c>
      <c r="N53" s="136"/>
      <c r="O53" s="136"/>
      <c r="P53" s="136"/>
      <c r="Q53" s="167" t="str">
        <f>IF(A53&lt;&gt;"",_xlfn.XLOOKUP(A53,'[1]1C'!A:A,'[1]1C'!I:I,_xlfn.XLOOKUP(C53,'[1]1C'!W:W,'[1]1C'!I:I,"",0),0),"")</f>
        <v>100% полиэстер</v>
      </c>
      <c r="R53" s="136"/>
      <c r="S53" s="136"/>
      <c r="T53" s="107"/>
      <c r="U53" s="116" t="str">
        <f>IF(A53&lt;&gt;"",_xlfn.XLOOKUP(A53,'1C'!A:A,'1C'!K:K,_xlfn.XLOOKUP(C53,'1C'!W:W,'1C'!K:K,"",0),0),"")</f>
        <v>Унисекс</v>
      </c>
      <c r="V53" s="107"/>
      <c r="Y53" s="107"/>
      <c r="AA53" s="107">
        <v>2</v>
      </c>
      <c r="AC53" s="107">
        <v>1</v>
      </c>
      <c r="AE53" s="107">
        <v>3</v>
      </c>
      <c r="AG53" s="107"/>
      <c r="AT53" s="116">
        <f>IF(COUNTBLANK(V53:AS53)&lt;24,SUM(V53:AS53),"")</f>
        <v>6</v>
      </c>
      <c r="AU53" s="164" t="s">
        <v>423</v>
      </c>
      <c r="AV53" s="114" t="str">
        <f ca="1">IF(AU53&lt;&gt;"",VLOOKUP(AU53,INDIRECT(SUBSTITUTE($J53,"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3" s="112" t="str">
        <f ca="1">IF(AU53&lt;&gt;"",VLOOKUP(AU53,INDIRECT(SUBSTITUTE($J53," ","")&amp;"Manufactures"),2,0),"Требуется код страны")</f>
        <v>Китай</v>
      </c>
      <c r="AX53" s="117">
        <f>0.05+0.05</f>
        <v>0.1</v>
      </c>
      <c r="AY53" s="112">
        <f>IF(AX53&lt;&gt;"",AX53*1.5,"Требуется нетто")</f>
        <v>0.15000000000000002</v>
      </c>
      <c r="AZ53" s="112">
        <f>+IF(AX53&lt;&gt;"",IFERROR(AT53*AX53,"Требуются кол-во и нетто"),"Требуются кол-во и нетто")</f>
        <v>0.60000000000000009</v>
      </c>
      <c r="BA53" s="112">
        <f>IF(AY53&lt;&gt;"",IFERROR(AT53*AY53,"Требуются кол-во и брутто"),"Требуются кол-во и брутто")</f>
        <v>0.90000000000000013</v>
      </c>
      <c r="BB53" s="118">
        <v>270</v>
      </c>
      <c r="BC53" s="165">
        <f>+IF(BB53&lt;&gt;0,IFERROR(AT53*BB53,"Требуются кол-во и цена"),"Требуются кол-во и цена")</f>
        <v>1620</v>
      </c>
      <c r="BD53" s="105">
        <f>IF(A53&lt;&gt;"",IF(_xlfn.XLOOKUP(A53,'1C'!A:A,'1C'!A:A,0,0)&gt;0,1,0),"")</f>
        <v>1</v>
      </c>
      <c r="BE53" s="105">
        <f>IF(C53&lt;&gt;"",IF(_xlfn.XLOOKUP(TEXT(C53,"###"),'1C'!W:W,'1C'!D:D,0,0)&gt;0,0,1),"")</f>
        <v>0</v>
      </c>
      <c r="BF53" s="109">
        <f>IFERROR(IF(BE53,"-",IFERROR(IF(BD53&gt;0,0,1),"")),"")</f>
        <v>0</v>
      </c>
    </row>
    <row r="54" spans="1:58" ht="144" customHeight="1">
      <c r="A54" s="112" t="str">
        <f>IF(C54&amp;K54&lt;&gt;"",C54&amp;K54,"")</f>
        <v>EDMOND 001NAVY</v>
      </c>
      <c r="B54" s="10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80-483-16</v>
      </c>
      <c r="C54" s="121" t="s">
        <v>3107</v>
      </c>
      <c r="D54" s="112"/>
      <c r="E54" s="112" t="str">
        <f>IF(F54&lt;&gt;"",IFERROR(VLOOKUP(F54,Категории!A:B,2,0),""),"Требуется категория")</f>
        <v>Шапки</v>
      </c>
      <c r="F54" s="112" t="str">
        <f>IF(A54&lt;&gt;"",IF(BD54&gt;0,_xlfn.XLOOKUP(A54,'1C'!A:A,'1C'!J:J,"",0),_xlfn.XLOOKUP(C54,'1C'!W:W,'1C'!J:J,"",0)),"")</f>
        <v>Шапка вязаная</v>
      </c>
      <c r="G54" s="114" t="str">
        <f>IF(C54&lt;&gt;"",IF(BD54&gt;0,_xlfn.XLOOKUP(A54,'1C'!A:A,'1C'!L:L,"",0),_xlfn.XLOOKUP(C54,'1C'!W:W,'1C'!L:L,"",0)),"")</f>
        <v>Herman</v>
      </c>
      <c r="H54" s="112" t="str">
        <f>IF(A54&lt;&gt;"",_xlfn.XLOOKUP(A54,'1C'!A:A,'1C'!M:M,_xlfn.XLOOKUP(C54,'1C'!W:W,'1C'!M:M,"",0),0))</f>
        <v>зимний</v>
      </c>
      <c r="J54" s="112" t="str">
        <f>_xlfn.LET(_xlpm.text,IF(A54&lt;&gt;"",IF('1C'!$AJ$1&lt;&gt;"",'1C'!$AJ$1,_xlfn.XLOOKUP(A54,'1C'!A:A,'1C'!D:D,_xlfn.XLOOKUP(C54,'1C'!W:W,'1C'!D:D,"",0),0))),_xlpm.ifError,_xlpm.text,_xlpm.space1,FIND(" ",_xlpm.text),_xlpm.space2,FIND(" ",_xlpm.text,_xlpm.space1),IFERROR(MID(_xlpm.text,_xlpm.space1+1,_xlpm.space2),_xlpm.ifError))</f>
        <v>Herman</v>
      </c>
      <c r="K54" s="122" t="s">
        <v>8302</v>
      </c>
      <c r="L54" s="162" t="str">
        <f>IF(K54&lt;&gt;"",IFERROR(VLOOKUP(A54,'1C'!A:X,8,0),IFERROR(VLOOKUP(K54,Colors!D:E,2,0),"")),"")</f>
        <v>темно-синий</v>
      </c>
      <c r="M54" s="164" t="str">
        <f>IF(K54&lt;&gt;"",_xlfn.XLOOKUP(A54,'1C'!A:A,'1C'!R:R,"",0),"")</f>
        <v>синий</v>
      </c>
      <c r="N54" s="136"/>
      <c r="O54" s="136"/>
      <c r="P54" s="136"/>
      <c r="Q54" s="167" t="str">
        <f>IF(A54&lt;&gt;"",_xlfn.XLOOKUP(A54,'[1]1C'!A:A,'[1]1C'!I:I,_xlfn.XLOOKUP(C54,'[1]1C'!W:W,'[1]1C'!I:I,"",0),0),"")</f>
        <v>100% шерсть</v>
      </c>
      <c r="R54" s="136"/>
      <c r="S54" s="114" t="str">
        <f>_xlfn.LET(_xlpm.RES,IF(A54&lt;&gt;"",_xlfn.XLOOKUP(A54,'1C'!A:A,'1C'!N:N,_xlfn.XLOOKUP(C54,'1C'!W:W,'1C'!N:N,"",0),0),""),IF(_xlpm.RES=0,"",_xlpm.RES))</f>
        <v>шерстяные</v>
      </c>
      <c r="T54" s="107"/>
      <c r="U54" s="116" t="str">
        <f>IF(A54&lt;&gt;"",_xlfn.XLOOKUP(A54,'1C'!A:A,'1C'!K:K,_xlfn.XLOOKUP(C54,'1C'!W:W,'1C'!K:K,"",0),0),"")</f>
        <v>Унисекс</v>
      </c>
      <c r="V54" s="107">
        <v>30</v>
      </c>
      <c r="Y54" s="107"/>
      <c r="AA54" s="107"/>
      <c r="AC54" s="107"/>
      <c r="AE54" s="107"/>
      <c r="AG54" s="107"/>
      <c r="AT54" s="116">
        <f>IF(COUNTBLANK(V54:AS54)&lt;24,SUM(V54:AS54),"")</f>
        <v>30</v>
      </c>
      <c r="AU54" s="164" t="s">
        <v>430</v>
      </c>
      <c r="AV54" s="114" t="str">
        <f ca="1">IF(AU54&lt;&gt;"",VLOOKUP(AU54,INDIRECT(SUBSTITUTE($J54,"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4" s="112" t="str">
        <f ca="1">IF(AU54&lt;&gt;"",VLOOKUP(AU54,INDIRECT(SUBSTITUTE($J54," ","")&amp;"Manufactures"),2,0),"Требуется код страны")</f>
        <v>Италия</v>
      </c>
      <c r="AX54" s="117">
        <f>0.05+0.05</f>
        <v>0.1</v>
      </c>
      <c r="AY54" s="112">
        <f>IF(AX54&lt;&gt;"",AX54*1.5,"Требуется нетто")</f>
        <v>0.15000000000000002</v>
      </c>
      <c r="AZ54" s="112">
        <f>+IF(AX54&lt;&gt;"",IFERROR(AT54*AX54,"Требуются кол-во и нетто"),"Требуются кол-во и нетто")</f>
        <v>3</v>
      </c>
      <c r="BA54" s="112">
        <f>IF(AY54&lt;&gt;"",IFERROR(AT54*AY54,"Требуются кол-во и брутто"),"Требуются кол-во и брутто")</f>
        <v>4.5000000000000009</v>
      </c>
      <c r="BB54" s="118">
        <v>180</v>
      </c>
      <c r="BC54" s="165">
        <f>+IF(BB54&lt;&gt;0,IFERROR(AT54*BB54,"Требуются кол-во и цена"),"Требуются кол-во и цена")</f>
        <v>5400</v>
      </c>
      <c r="BD54" s="105">
        <f>IF(A54&lt;&gt;"",IF(_xlfn.XLOOKUP(A54,'1C'!A:A,'1C'!A:A,0,0)&gt;0,1,0),"")</f>
        <v>1</v>
      </c>
      <c r="BE54" s="105">
        <f>IF(C54&lt;&gt;"",IF(_xlfn.XLOOKUP(TEXT(C54,"###"),'1C'!W:W,'1C'!D:D,0,0)&gt;0,0,1),"")</f>
        <v>0</v>
      </c>
      <c r="BF54" s="109">
        <f>IFERROR(IF(BE54,"-",IFERROR(IF(BD54&gt;0,0,1),"")),"")</f>
        <v>0</v>
      </c>
    </row>
    <row r="55" spans="1:58" ht="98.1" customHeight="1">
      <c r="A55" s="112" t="str">
        <f>IF(C55&amp;K55&lt;&gt;"",C55&amp;K55,"")</f>
        <v>EDMOND 020BLACK</v>
      </c>
      <c r="B55" s="10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new</v>
      </c>
      <c r="C55" s="121" t="s">
        <v>8285</v>
      </c>
      <c r="E55" s="112" t="str">
        <f>IF(F55&lt;&gt;"",IFERROR(VLOOKUP(F55,Категории!A:B,2,0),""),"Требуется категория")</f>
        <v>Требуется категория</v>
      </c>
      <c r="G55" s="136"/>
      <c r="J55" s="112" t="str">
        <f>_xlfn.LET(_xlpm.text,IF(A55&lt;&gt;"",IF('1C'!$AJ$1&lt;&gt;"",'1C'!$AJ$1,_xlfn.XLOOKUP(A55,'1C'!A:A,'1C'!D:D,_xlfn.XLOOKUP(C55,'1C'!W:W,'1C'!D:D,"",0),0))),_xlpm.ifError,_xlpm.text,_xlpm.space1,FIND(" ",_xlpm.text),_xlpm.space2,FIND(" ",_xlpm.text,_xlpm.space1),IFERROR(MID(_xlpm.text,_xlpm.space1+1,_xlpm.space2),_xlpm.ifError))</f>
        <v>Herman</v>
      </c>
      <c r="K55" s="122" t="s">
        <v>8300</v>
      </c>
      <c r="L55" s="163" t="str">
        <f>IF(K55&lt;&gt;"",IFERROR(VLOOKUP(A55,'1C'!A:X,8,0),IFERROR(VLOOKUP(K55,Colors!D:E,2,0),"")),"")</f>
        <v>черный</v>
      </c>
      <c r="M55" s="131"/>
      <c r="N55" s="136"/>
      <c r="O55" s="136"/>
      <c r="P55" s="136"/>
      <c r="Q55" s="166" t="s">
        <v>1498</v>
      </c>
      <c r="R55" s="136"/>
      <c r="S55" s="136"/>
      <c r="T55" s="107"/>
      <c r="U55" s="107" t="s">
        <v>382</v>
      </c>
      <c r="V55" s="107">
        <v>14</v>
      </c>
      <c r="Y55" s="107"/>
      <c r="AA55" s="107"/>
      <c r="AC55" s="107"/>
      <c r="AE55" s="107"/>
      <c r="AG55" s="107"/>
      <c r="AT55" s="116">
        <f>IF(COUNTBLANK(V55:AS55)&lt;24,SUM(V55:AS55),"")</f>
        <v>14</v>
      </c>
      <c r="AU55" s="164" t="s">
        <v>423</v>
      </c>
      <c r="AV55" s="114" t="str">
        <f ca="1">IF(AU55&lt;&gt;"",VLOOKUP(AU55,INDIRECT(SUBSTITUTE($J55,"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5" s="112" t="str">
        <f ca="1">IF(AU55&lt;&gt;"",VLOOKUP(AU55,INDIRECT(SUBSTITUTE($J55," ","")&amp;"Manufactures"),2,0),"Требуется код страны")</f>
        <v>Китай</v>
      </c>
      <c r="AX55" s="117">
        <f>0.05+0.05</f>
        <v>0.1</v>
      </c>
      <c r="AY55" s="112">
        <f>IF(AX55&lt;&gt;"",AX55*1.5,"Требуется нетто")</f>
        <v>0.15000000000000002</v>
      </c>
      <c r="AZ55" s="112">
        <f>+IF(AX55&lt;&gt;"",IFERROR(AT55*AX55,"Требуются кол-во и нетто"),"Требуются кол-во и нетто")</f>
        <v>1.4000000000000001</v>
      </c>
      <c r="BA55" s="112">
        <f>IF(AY55&lt;&gt;"",IFERROR(AT55*AY55,"Требуются кол-во и брутто"),"Требуются кол-во и брутто")</f>
        <v>2.1000000000000005</v>
      </c>
      <c r="BB55" s="118">
        <v>135</v>
      </c>
      <c r="BC55" s="165">
        <f>+IF(BB55&lt;&gt;0,IFERROR(AT55*BB55,"Требуются кол-во и цена"),"Требуются кол-во и цена")</f>
        <v>1890</v>
      </c>
      <c r="BD55" s="105">
        <f>IF(A55&lt;&gt;"",IF(_xlfn.XLOOKUP(A55,'1C'!A:A,'1C'!A:A,0,0)&gt;0,1,0),"")</f>
        <v>0</v>
      </c>
      <c r="BE55" s="105">
        <f>IF(C55&lt;&gt;"",IF(_xlfn.XLOOKUP(TEXT(C55,"###"),'1C'!W:W,'1C'!D:D,0,0)&gt;0,0,1),"")</f>
        <v>1</v>
      </c>
      <c r="BF55" s="109" t="str">
        <f>IFERROR(IF(BE55,"-",IFERROR(IF(BD55&gt;0,0,1),"")),"")</f>
        <v>-</v>
      </c>
    </row>
    <row r="56" spans="1:58" ht="98.1" customHeight="1">
      <c r="A56" s="112" t="str">
        <f>IF(C56&amp;K56&lt;&gt;"",C56&amp;K56,"")</f>
        <v>EDMOND 039OFF WHITE</v>
      </c>
      <c r="B56" s="10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80-562-17</v>
      </c>
      <c r="C56" s="121" t="s">
        <v>1910</v>
      </c>
      <c r="D56" s="112"/>
      <c r="E56" s="112" t="str">
        <f>IF(F56&lt;&gt;"",IFERROR(VLOOKUP(F56,Категории!A:B,2,0),""),"Требуется категория")</f>
        <v>Шапки</v>
      </c>
      <c r="F56" s="112" t="str">
        <f>IF(A56&lt;&gt;"",IF(BD56&gt;0,_xlfn.XLOOKUP(A56,'1C'!A:A,'1C'!J:J,"",0),_xlfn.XLOOKUP(C56,'1C'!W:W,'1C'!J:J,"",0)),"")</f>
        <v>Шапка вязаная</v>
      </c>
      <c r="G56" s="114" t="str">
        <f>IF(C56&lt;&gt;"",IF(BD56&gt;0,_xlfn.XLOOKUP(A56,'1C'!A:A,'1C'!L:L,"",0),_xlfn.XLOOKUP(C56,'1C'!W:W,'1C'!L:L,"",0)),"")</f>
        <v>Herman</v>
      </c>
      <c r="H56" s="112" t="str">
        <f>IF(A56&lt;&gt;"",_xlfn.XLOOKUP(A56,'1C'!A:A,'1C'!M:M,_xlfn.XLOOKUP(C56,'1C'!W:W,'1C'!M:M,"",0),0))</f>
        <v>зимний</v>
      </c>
      <c r="J56" s="112" t="str">
        <f>_xlfn.LET(_xlpm.text,IF(A56&lt;&gt;"",IF('1C'!$AJ$1&lt;&gt;"",'1C'!$AJ$1,_xlfn.XLOOKUP(A56,'1C'!A:A,'1C'!D:D,_xlfn.XLOOKUP(C56,'1C'!W:W,'1C'!D:D,"",0),0))),_xlpm.ifError,_xlpm.text,_xlpm.space1,FIND(" ",_xlpm.text),_xlpm.space2,FIND(" ",_xlpm.text,_xlpm.space1),IFERROR(MID(_xlpm.text,_xlpm.space1+1,_xlpm.space2),_xlpm.ifError))</f>
        <v>Herman</v>
      </c>
      <c r="K56" s="122" t="s">
        <v>8317</v>
      </c>
      <c r="L56" s="135" t="s">
        <v>57</v>
      </c>
      <c r="M56" s="131"/>
      <c r="N56" s="136"/>
      <c r="O56" s="136"/>
      <c r="P56" s="136"/>
      <c r="Q56" s="167" t="str">
        <f>IF(A56&lt;&gt;"",_xlfn.XLOOKUP(A56,'[1]1C'!A:A,'[1]1C'!I:I,_xlfn.XLOOKUP(C56,'[1]1C'!W:W,'[1]1C'!I:I,"",0),0),"")</f>
        <v>100% акрил</v>
      </c>
      <c r="R56" s="136"/>
      <c r="S56" s="136"/>
      <c r="T56" s="107"/>
      <c r="U56" s="116" t="str">
        <f>IF(A56&lt;&gt;"",_xlfn.XLOOKUP(A56,'1C'!A:A,'1C'!K:K,_xlfn.XLOOKUP(C56,'1C'!W:W,'1C'!K:K,"",0),0),"")</f>
        <v>Унисекс</v>
      </c>
      <c r="V56" s="107">
        <v>23</v>
      </c>
      <c r="Y56" s="107"/>
      <c r="AA56" s="107"/>
      <c r="AC56" s="107"/>
      <c r="AE56" s="107"/>
      <c r="AG56" s="107"/>
      <c r="AT56" s="116">
        <f>IF(COUNTBLANK(V56:AS56)&lt;24,SUM(V56:AS56),"")</f>
        <v>23</v>
      </c>
      <c r="AU56" s="164" t="s">
        <v>435</v>
      </c>
      <c r="AV56" s="114" t="str">
        <f ca="1">IF(AU56&lt;&gt;"",VLOOKUP(AU56,INDIRECT(SUBSTITUTE($J56,"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56" s="112" t="str">
        <f ca="1">IF(AU56&lt;&gt;"",VLOOKUP(AU56,INDIRECT(SUBSTITUTE($J56," ","")&amp;"Manufactures"),2,0),"Требуется код страны")</f>
        <v>Польша</v>
      </c>
      <c r="AX56" s="117">
        <f>0.05+0.05</f>
        <v>0.1</v>
      </c>
      <c r="AY56" s="112">
        <f>IF(AX56&lt;&gt;"",AX56*1.5,"Требуется нетто")</f>
        <v>0.15000000000000002</v>
      </c>
      <c r="AZ56" s="112">
        <f>+IF(AX56&lt;&gt;"",IFERROR(AT56*AX56,"Требуются кол-во и нетто"),"Требуются кол-во и нетто")</f>
        <v>2.3000000000000003</v>
      </c>
      <c r="BA56" s="112">
        <f>IF(AY56&lt;&gt;"",IFERROR(AT56*AY56,"Требуются кол-во и брутто"),"Требуются кол-во и брутто")</f>
        <v>3.4500000000000006</v>
      </c>
      <c r="BB56" s="118">
        <v>135</v>
      </c>
      <c r="BC56" s="165">
        <f>+IF(BB56&lt;&gt;0,IFERROR(AT56*BB56,"Требуются кол-во и цена"),"Требуются кол-во и цена")</f>
        <v>3105</v>
      </c>
      <c r="BD56" s="105">
        <f>IF(A56&lt;&gt;"",IF(_xlfn.XLOOKUP(A56,'1C'!A:A,'1C'!A:A,0,0)&gt;0,1,0),"")</f>
        <v>0</v>
      </c>
      <c r="BE56" s="105">
        <f>IF(C56&lt;&gt;"",IF(_xlfn.XLOOKUP(TEXT(C56,"###"),'1C'!W:W,'1C'!D:D,0,0)&gt;0,0,1),"")</f>
        <v>0</v>
      </c>
      <c r="BF56" s="109">
        <f>IFERROR(IF(BE56,"-",IFERROR(IF(BD56&gt;0,0,1),"")),"")</f>
        <v>1</v>
      </c>
    </row>
    <row r="57" spans="1:58" ht="144" customHeight="1">
      <c r="A57" s="112" t="str">
        <f>IF(C57&amp;K57&lt;&gt;"",C57&amp;K57,"")</f>
        <v>EDMOND 005NAVY</v>
      </c>
      <c r="B57" s="10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80-506-16</v>
      </c>
      <c r="C57" s="121" t="s">
        <v>3306</v>
      </c>
      <c r="D57" s="112"/>
      <c r="E57" s="112" t="str">
        <f>IF(F57&lt;&gt;"",IFERROR(VLOOKUP(F57,Категории!A:B,2,0),""),"Требуется категория")</f>
        <v>Шарфы</v>
      </c>
      <c r="F57" s="112" t="str">
        <f>IF(A57&lt;&gt;"",IF(BD57&gt;0,_xlfn.XLOOKUP(A57,'1C'!A:A,'1C'!J:J,"",0),_xlfn.XLOOKUP(C57,'1C'!W:W,'1C'!J:J,"",0)),"")</f>
        <v>Шарф</v>
      </c>
      <c r="G57" s="114" t="str">
        <f>IF(C57&lt;&gt;"",IF(BD57&gt;0,_xlfn.XLOOKUP(A57,'1C'!A:A,'1C'!L:L,"",0),_xlfn.XLOOKUP(C57,'1C'!W:W,'1C'!L:L,"",0)),"")</f>
        <v>Herman</v>
      </c>
      <c r="H57" s="112" t="str">
        <f>IF(A57&lt;&gt;"",_xlfn.XLOOKUP(A57,'1C'!A:A,'1C'!M:M,_xlfn.XLOOKUP(C57,'1C'!W:W,'1C'!M:M,"",0),0))</f>
        <v>зимний</v>
      </c>
      <c r="J57" s="112" t="str">
        <f>_xlfn.LET(_xlpm.text,IF(A57&lt;&gt;"",IF('1C'!$AJ$1&lt;&gt;"",'1C'!$AJ$1,_xlfn.XLOOKUP(A57,'1C'!A:A,'1C'!D:D,_xlfn.XLOOKUP(C57,'1C'!W:W,'1C'!D:D,"",0),0))),_xlpm.ifError,_xlpm.text,_xlpm.space1,FIND(" ",_xlpm.text),_xlpm.space2,FIND(" ",_xlpm.text,_xlpm.space1),IFERROR(MID(_xlpm.text,_xlpm.space1+1,_xlpm.space2),_xlpm.ifError))</f>
        <v>Herman</v>
      </c>
      <c r="K57" s="122" t="s">
        <v>8302</v>
      </c>
      <c r="L57" s="163" t="str">
        <f>IF(K57&lt;&gt;"",IFERROR(VLOOKUP(A57,'1C'!A:X,8,0),IFERROR(VLOOKUP(K57,Colors!D:E,2,0),"")),"")</f>
        <v>темно-синий</v>
      </c>
      <c r="M57" s="164" t="str">
        <f>IF(K57&lt;&gt;"",_xlfn.XLOOKUP(A57,'1C'!A:A,'1C'!R:R,"",0),"")</f>
        <v>синий</v>
      </c>
      <c r="N57" s="136"/>
      <c r="O57" s="136"/>
      <c r="P57" s="136"/>
      <c r="Q57" s="167" t="str">
        <f>IF(A57&lt;&gt;"",_xlfn.XLOOKUP(A57,'[1]1C'!A:A,'[1]1C'!I:I,_xlfn.XLOOKUP(C57,'[1]1C'!W:W,'[1]1C'!I:I,"",0),0),"")</f>
        <v>100% шерсть</v>
      </c>
      <c r="R57" s="136"/>
      <c r="S57" s="114" t="str">
        <f>_xlfn.LET(_xlpm.RES,IF(A57&lt;&gt;"",_xlfn.XLOOKUP(A57,'1C'!A:A,'1C'!N:N,_xlfn.XLOOKUP(C57,'1C'!W:W,'1C'!N:N,"",0),0),""),IF(_xlpm.RES=0,"",_xlpm.RES))</f>
        <v>шерстяные</v>
      </c>
      <c r="T57" s="107"/>
      <c r="U57" s="116" t="str">
        <f>IF(A57&lt;&gt;"",_xlfn.XLOOKUP(A57,'1C'!A:A,'1C'!K:K,_xlfn.XLOOKUP(C57,'1C'!W:W,'1C'!K:K,"",0),0),"")</f>
        <v>Унисекс</v>
      </c>
      <c r="V57" s="107">
        <v>8</v>
      </c>
      <c r="Y57" s="107"/>
      <c r="AA57" s="107"/>
      <c r="AC57" s="107"/>
      <c r="AE57" s="107"/>
      <c r="AG57" s="107"/>
      <c r="AT57" s="116">
        <f>IF(COUNTBLANK(V57:AS57)&lt;24,SUM(V57:AS57),"")</f>
        <v>8</v>
      </c>
      <c r="AU57" s="164" t="s">
        <v>430</v>
      </c>
      <c r="AV57" s="114" t="str">
        <f ca="1">IF(AU57&lt;&gt;"",VLOOKUP(AU57,INDIRECT(SUBSTITUTE($J57,"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7" s="112" t="str">
        <f ca="1">IF(AU57&lt;&gt;"",VLOOKUP(AU57,INDIRECT(SUBSTITUTE($J57," ","")&amp;"Manufactures"),2,0),"Требуется код страны")</f>
        <v>Италия</v>
      </c>
      <c r="AX57" s="117">
        <f>0.05+0.05</f>
        <v>0.1</v>
      </c>
      <c r="AY57" s="112">
        <f>IF(AX57&lt;&gt;"",AX57*1.5,"Требуется нетто")</f>
        <v>0.15000000000000002</v>
      </c>
      <c r="AZ57" s="112">
        <f>+IF(AX57&lt;&gt;"",IFERROR(AT57*AX57,"Требуются кол-во и нетто"),"Требуются кол-во и нетто")</f>
        <v>0.8</v>
      </c>
      <c r="BA57" s="112">
        <f>IF(AY57&lt;&gt;"",IFERROR(AT57*AY57,"Требуются кол-во и брутто"),"Требуются кол-во и брутто")</f>
        <v>1.2000000000000002</v>
      </c>
      <c r="BB57" s="118">
        <v>270</v>
      </c>
      <c r="BC57" s="165">
        <f>+IF(BB57&lt;&gt;0,IFERROR(AT57*BB57,"Требуются кол-во и цена"),"Требуются кол-во и цена")</f>
        <v>2160</v>
      </c>
      <c r="BD57" s="105">
        <f>IF(A57&lt;&gt;"",IF(_xlfn.XLOOKUP(A57,'1C'!A:A,'1C'!A:A,0,0)&gt;0,1,0),"")</f>
        <v>1</v>
      </c>
      <c r="BE57" s="105">
        <f>IF(C57&lt;&gt;"",IF(_xlfn.XLOOKUP(TEXT(C57,"###"),'1C'!W:W,'1C'!D:D,0,0)&gt;0,0,1),"")</f>
        <v>0</v>
      </c>
      <c r="BF57" s="109">
        <f>IFERROR(IF(BE57,"-",IFERROR(IF(BD57&gt;0,0,1),"")),"")</f>
        <v>0</v>
      </c>
    </row>
    <row r="58" spans="1:58" ht="98.1" customHeight="1">
      <c r="A58" s="112" t="str">
        <f>IF(C58&amp;K58&lt;&gt;"",C58&amp;K58,"")</f>
        <v>EDMOND 005BROWN</v>
      </c>
      <c r="B58" s="10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80-506-14</v>
      </c>
      <c r="C58" s="121" t="s">
        <v>3306</v>
      </c>
      <c r="D58" s="112"/>
      <c r="E58" s="112" t="str">
        <f>IF(F58&lt;&gt;"",IFERROR(VLOOKUP(F58,Категории!A:B,2,0),""),"Требуется категория")</f>
        <v>Шарфы</v>
      </c>
      <c r="F58" s="112" t="str">
        <f>IF(A58&lt;&gt;"",IF(BD58&gt;0,_xlfn.XLOOKUP(A58,'1C'!A:A,'1C'!J:J,"",0),_xlfn.XLOOKUP(C58,'1C'!W:W,'1C'!J:J,"",0)),"")</f>
        <v>Шарф</v>
      </c>
      <c r="G58" s="114" t="str">
        <f>IF(C58&lt;&gt;"",IF(BD58&gt;0,_xlfn.XLOOKUP(A58,'1C'!A:A,'1C'!L:L,"",0),_xlfn.XLOOKUP(C58,'1C'!W:W,'1C'!L:L,"",0)),"")</f>
        <v>Herman</v>
      </c>
      <c r="H58" s="112" t="str">
        <f>IF(A58&lt;&gt;"",_xlfn.XLOOKUP(A58,'1C'!A:A,'1C'!M:M,_xlfn.XLOOKUP(C58,'1C'!W:W,'1C'!M:M,"",0),0))</f>
        <v>зимний</v>
      </c>
      <c r="J58" s="112" t="str">
        <f>_xlfn.LET(_xlpm.text,IF(A58&lt;&gt;"",IF('1C'!$AJ$1&lt;&gt;"",'1C'!$AJ$1,_xlfn.XLOOKUP(A58,'1C'!A:A,'1C'!D:D,_xlfn.XLOOKUP(C58,'1C'!W:W,'1C'!D:D,"",0),0))),_xlpm.ifError,_xlpm.text,_xlpm.space1,FIND(" ",_xlpm.text),_xlpm.space2,FIND(" ",_xlpm.text,_xlpm.space1),IFERROR(MID(_xlpm.text,_xlpm.space1+1,_xlpm.space2),_xlpm.ifError))</f>
        <v>Herman</v>
      </c>
      <c r="K58" s="122" t="s">
        <v>8314</v>
      </c>
      <c r="L58" s="163" t="str">
        <f>IF(K58&lt;&gt;"",IFERROR(VLOOKUP(A58,'1C'!A:X,8,0),IFERROR(VLOOKUP(K58,Colors!D:E,2,0),"")),"")</f>
        <v>коричневый</v>
      </c>
      <c r="M58" s="131"/>
      <c r="N58" s="136"/>
      <c r="O58" s="136"/>
      <c r="P58" s="136"/>
      <c r="Q58" s="167" t="str">
        <f>IF(A58&lt;&gt;"",_xlfn.XLOOKUP(A58,'[1]1C'!A:A,'[1]1C'!I:I,_xlfn.XLOOKUP(C58,'[1]1C'!W:W,'[1]1C'!I:I,"",0),0),"")</f>
        <v>100% шерсть</v>
      </c>
      <c r="R58" s="136"/>
      <c r="S58" s="114" t="str">
        <f>_xlfn.LET(_xlpm.RES,IF(A58&lt;&gt;"",_xlfn.XLOOKUP(A58,'1C'!A:A,'1C'!N:N,_xlfn.XLOOKUP(C58,'1C'!W:W,'1C'!N:N,"",0),0),""),IF(_xlpm.RES=0,"",_xlpm.RES))</f>
        <v>шерстяные</v>
      </c>
      <c r="T58" s="107"/>
      <c r="U58" s="116" t="str">
        <f>IF(A58&lt;&gt;"",_xlfn.XLOOKUP(A58,'1C'!A:A,'1C'!K:K,_xlfn.XLOOKUP(C58,'1C'!W:W,'1C'!K:K,"",0),0),"")</f>
        <v>Унисекс</v>
      </c>
      <c r="V58" s="107">
        <v>4</v>
      </c>
      <c r="Y58" s="107"/>
      <c r="AA58" s="107"/>
      <c r="AC58" s="107"/>
      <c r="AE58" s="107"/>
      <c r="AG58" s="107"/>
      <c r="AT58" s="116">
        <f>IF(COUNTBLANK(V58:AS58)&lt;24,SUM(V58:AS58),"")</f>
        <v>4</v>
      </c>
      <c r="AU58" s="164" t="s">
        <v>430</v>
      </c>
      <c r="AV58" s="114" t="str">
        <f ca="1">IF(AU58&lt;&gt;"",VLOOKUP(AU58,INDIRECT(SUBSTITUTE($J58,"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8" s="112" t="str">
        <f ca="1">IF(AU58&lt;&gt;"",VLOOKUP(AU58,INDIRECT(SUBSTITUTE($J58," ","")&amp;"Manufactures"),2,0),"Требуется код страны")</f>
        <v>Италия</v>
      </c>
      <c r="AX58" s="117">
        <f>0.05+0.05</f>
        <v>0.1</v>
      </c>
      <c r="AY58" s="112">
        <f>IF(AX58&lt;&gt;"",AX58*1.5,"Требуется нетто")</f>
        <v>0.15000000000000002</v>
      </c>
      <c r="AZ58" s="112">
        <f>+IF(AX58&lt;&gt;"",IFERROR(AT58*AX58,"Требуются кол-во и нетто"),"Требуются кол-во и нетто")</f>
        <v>0.4</v>
      </c>
      <c r="BA58" s="112">
        <f>IF(AY58&lt;&gt;"",IFERROR(AT58*AY58,"Требуются кол-во и брутто"),"Требуются кол-во и брутто")</f>
        <v>0.60000000000000009</v>
      </c>
      <c r="BB58" s="118">
        <v>270</v>
      </c>
      <c r="BC58" s="165">
        <f>+IF(BB58&lt;&gt;0,IFERROR(AT58*BB58,"Требуются кол-во и цена"),"Требуются кол-во и цена")</f>
        <v>1080</v>
      </c>
      <c r="BD58" s="105">
        <f>IF(A58&lt;&gt;"",IF(_xlfn.XLOOKUP(A58,'1C'!A:A,'1C'!A:A,0,0)&gt;0,1,0),"")</f>
        <v>0</v>
      </c>
      <c r="BE58" s="105">
        <f>IF(C58&lt;&gt;"",IF(_xlfn.XLOOKUP(TEXT(C58,"###"),'1C'!W:W,'1C'!D:D,0,0)&gt;0,0,1),"")</f>
        <v>0</v>
      </c>
      <c r="BF58" s="109">
        <f>IFERROR(IF(BE58,"-",IFERROR(IF(BD58&gt;0,0,1),"")),"")</f>
        <v>1</v>
      </c>
    </row>
    <row r="59" spans="1:58" ht="144" customHeight="1">
      <c r="A59" s="112" t="str">
        <f>IF(C59&amp;K59&lt;&gt;"",C59&amp;K59,"")</f>
        <v>EDMOND 005BLACK</v>
      </c>
      <c r="B59" s="10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80-506-09</v>
      </c>
      <c r="C59" s="121" t="s">
        <v>3306</v>
      </c>
      <c r="D59" s="112"/>
      <c r="E59" s="112" t="str">
        <f>IF(F59&lt;&gt;"",IFERROR(VLOOKUP(F59,Категории!A:B,2,0),""),"Требуется категория")</f>
        <v>Шарфы</v>
      </c>
      <c r="F59" s="112" t="str">
        <f>IF(A59&lt;&gt;"",IF(BD59&gt;0,_xlfn.XLOOKUP(A59,'1C'!A:A,'1C'!J:J,"",0),_xlfn.XLOOKUP(C59,'1C'!W:W,'1C'!J:J,"",0)),"")</f>
        <v>Шарф</v>
      </c>
      <c r="G59" s="114" t="str">
        <f>IF(C59&lt;&gt;"",IF(BD59&gt;0,_xlfn.XLOOKUP(A59,'1C'!A:A,'1C'!L:L,"",0),_xlfn.XLOOKUP(C59,'1C'!W:W,'1C'!L:L,"",0)),"")</f>
        <v>Herman</v>
      </c>
      <c r="H59" s="112" t="str">
        <f>IF(A59&lt;&gt;"",_xlfn.XLOOKUP(A59,'1C'!A:A,'1C'!M:M,_xlfn.XLOOKUP(C59,'1C'!W:W,'1C'!M:M,"",0),0))</f>
        <v>зимний</v>
      </c>
      <c r="J59" s="112" t="str">
        <f>_xlfn.LET(_xlpm.text,IF(A59&lt;&gt;"",IF('1C'!$AJ$1&lt;&gt;"",'1C'!$AJ$1,_xlfn.XLOOKUP(A59,'1C'!A:A,'1C'!D:D,_xlfn.XLOOKUP(C59,'1C'!W:W,'1C'!D:D,"",0),0))),_xlpm.ifError,_xlpm.text,_xlpm.space1,FIND(" ",_xlpm.text),_xlpm.space2,FIND(" ",_xlpm.text,_xlpm.space1),IFERROR(MID(_xlpm.text,_xlpm.space1+1,_xlpm.space2),_xlpm.ifError))</f>
        <v>Herman</v>
      </c>
      <c r="K59" s="122" t="s">
        <v>8300</v>
      </c>
      <c r="L59" s="163" t="str">
        <f>IF(K59&lt;&gt;"",IFERROR(VLOOKUP(A59,'1C'!A:X,8,0),IFERROR(VLOOKUP(K59,Colors!D:E,2,0),"")),"")</f>
        <v>черный</v>
      </c>
      <c r="M59" s="164" t="str">
        <f>IF(K59&lt;&gt;"",_xlfn.XLOOKUP(A59,'1C'!A:A,'1C'!R:R,"",0),"")</f>
        <v>черный</v>
      </c>
      <c r="N59" s="136"/>
      <c r="O59" s="136"/>
      <c r="P59" s="136"/>
      <c r="Q59" s="167" t="str">
        <f>IF(A59&lt;&gt;"",_xlfn.XLOOKUP(A59,'[1]1C'!A:A,'[1]1C'!I:I,_xlfn.XLOOKUP(C59,'[1]1C'!W:W,'[1]1C'!I:I,"",0),0),"")</f>
        <v>100% шерсть</v>
      </c>
      <c r="R59" s="136"/>
      <c r="S59" s="114" t="str">
        <f>_xlfn.LET(_xlpm.RES,IF(A59&lt;&gt;"",_xlfn.XLOOKUP(A59,'1C'!A:A,'1C'!N:N,_xlfn.XLOOKUP(C59,'1C'!W:W,'1C'!N:N,"",0),0),""),IF(_xlpm.RES=0,"",_xlpm.RES))</f>
        <v>шерстяные</v>
      </c>
      <c r="T59" s="107"/>
      <c r="U59" s="116" t="str">
        <f>IF(A59&lt;&gt;"",_xlfn.XLOOKUP(A59,'1C'!A:A,'1C'!K:K,_xlfn.XLOOKUP(C59,'1C'!W:W,'1C'!K:K,"",0),0),"")</f>
        <v>Унисекс</v>
      </c>
      <c r="V59" s="107">
        <v>20</v>
      </c>
      <c r="Y59" s="107"/>
      <c r="AA59" s="107"/>
      <c r="AC59" s="107"/>
      <c r="AE59" s="107"/>
      <c r="AG59" s="107"/>
      <c r="AT59" s="116">
        <f>IF(COUNTBLANK(V59:AS59)&lt;24,SUM(V59:AS59),"")</f>
        <v>20</v>
      </c>
      <c r="AU59" s="164" t="s">
        <v>430</v>
      </c>
      <c r="AV59" s="114" t="str">
        <f ca="1">IF(AU59&lt;&gt;"",VLOOKUP(AU59,INDIRECT(SUBSTITUTE($J59,"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9" s="112" t="str">
        <f ca="1">IF(AU59&lt;&gt;"",VLOOKUP(AU59,INDIRECT(SUBSTITUTE($J59," ","")&amp;"Manufactures"),2,0),"Требуется код страны")</f>
        <v>Италия</v>
      </c>
      <c r="AX59" s="117">
        <f>0.05+0.05</f>
        <v>0.1</v>
      </c>
      <c r="AY59" s="112">
        <f>IF(AX59&lt;&gt;"",AX59*1.5,"Требуется нетто")</f>
        <v>0.15000000000000002</v>
      </c>
      <c r="AZ59" s="112">
        <f>+IF(AX59&lt;&gt;"",IFERROR(AT59*AX59,"Требуются кол-во и нетто"),"Требуются кол-во и нетто")</f>
        <v>2</v>
      </c>
      <c r="BA59" s="112">
        <f>IF(AY59&lt;&gt;"",IFERROR(AT59*AY59,"Требуются кол-во и брутто"),"Требуются кол-во и брутто")</f>
        <v>3.0000000000000004</v>
      </c>
      <c r="BB59" s="118">
        <v>270</v>
      </c>
      <c r="BC59" s="165">
        <f>+IF(BB59&lt;&gt;0,IFERROR(AT59*BB59,"Требуются кол-во и цена"),"Требуются кол-во и цена")</f>
        <v>5400</v>
      </c>
      <c r="BD59" s="105">
        <f>IF(A59&lt;&gt;"",IF(_xlfn.XLOOKUP(A59,'1C'!A:A,'1C'!A:A,0,0)&gt;0,1,0),"")</f>
        <v>1</v>
      </c>
      <c r="BE59" s="105">
        <f>IF(C59&lt;&gt;"",IF(_xlfn.XLOOKUP(TEXT(C59,"###"),'1C'!W:W,'1C'!D:D,0,0)&gt;0,0,1),"")</f>
        <v>0</v>
      </c>
      <c r="BF59" s="109">
        <f>IFERROR(IF(BE59,"-",IFERROR(IF(BD59&gt;0,0,1),"")),"")</f>
        <v>0</v>
      </c>
    </row>
    <row r="60" spans="1:58" ht="98.1" customHeight="1">
      <c r="A60" s="112" t="str">
        <f>IF(C60&amp;K60&lt;&gt;"",C60&amp;K60,"")</f>
        <v>ICE 8520NAVY</v>
      </c>
      <c r="B60" s="10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new</v>
      </c>
      <c r="C60" s="121" t="s">
        <v>8286</v>
      </c>
      <c r="E60" s="112" t="str">
        <f>IF(F60&lt;&gt;"",IFERROR(VLOOKUP(F60,Категории!A:B,2,0),""),"Требуется категория")</f>
        <v>Требуется категория</v>
      </c>
      <c r="G60" s="136"/>
      <c r="J60" s="112" t="str">
        <f>_xlfn.LET(_xlpm.text,IF(A60&lt;&gt;"",IF('1C'!$AJ$1&lt;&gt;"",'1C'!$AJ$1,_xlfn.XLOOKUP(A60,'1C'!A:A,'1C'!D:D,_xlfn.XLOOKUP(C60,'1C'!W:W,'1C'!D:D,"",0),0))),_xlpm.ifError,_xlpm.text,_xlpm.space1,FIND(" ",_xlpm.text),_xlpm.space2,FIND(" ",_xlpm.text,_xlpm.space1),IFERROR(MID(_xlpm.text,_xlpm.space1+1,_xlpm.space2),_xlpm.ifError))</f>
        <v>Herman</v>
      </c>
      <c r="K60" s="122" t="s">
        <v>8302</v>
      </c>
      <c r="L60" s="162" t="str">
        <f>IF(K60&lt;&gt;"",IFERROR(VLOOKUP(A60,'1C'!A:X,8,0),IFERROR(VLOOKUP(K60,Colors!D:E,2,0),"")),"")</f>
        <v>темно-синий</v>
      </c>
      <c r="M60" s="131"/>
      <c r="N60" s="136"/>
      <c r="O60" s="136"/>
      <c r="P60" s="136"/>
      <c r="Q60" s="166" t="s">
        <v>1631</v>
      </c>
      <c r="R60" s="136"/>
      <c r="S60" s="136"/>
      <c r="T60" s="107"/>
      <c r="U60" s="107" t="s">
        <v>382</v>
      </c>
      <c r="V60" s="107"/>
      <c r="Y60" s="107">
        <v>4</v>
      </c>
      <c r="AA60" s="107">
        <v>17</v>
      </c>
      <c r="AC60" s="107">
        <v>21</v>
      </c>
      <c r="AE60" s="107">
        <v>8</v>
      </c>
      <c r="AG60" s="107"/>
      <c r="AT60" s="116">
        <f>IF(COUNTBLANK(V60:AS60)&lt;24,SUM(V60:AS60),"")</f>
        <v>50</v>
      </c>
      <c r="AU60" s="164" t="s">
        <v>423</v>
      </c>
      <c r="AV60" s="114" t="str">
        <f ca="1">IF(AU60&lt;&gt;"",VLOOKUP(AU60,INDIRECT(SUBSTITUTE($J60,"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0" s="112" t="str">
        <f ca="1">IF(AU60&lt;&gt;"",VLOOKUP(AU60,INDIRECT(SUBSTITUTE($J60," ","")&amp;"Manufactures"),2,0),"Требуется код страны")</f>
        <v>Китай</v>
      </c>
      <c r="AX60" s="117">
        <f>0.05+0.05</f>
        <v>0.1</v>
      </c>
      <c r="AY60" s="112">
        <f>IF(AX60&lt;&gt;"",AX60*1.5,"Требуется нетто")</f>
        <v>0.15000000000000002</v>
      </c>
      <c r="AZ60" s="112">
        <f>+IF(AX60&lt;&gt;"",IFERROR(AT60*AX60,"Требуются кол-во и нетто"),"Требуются кол-во и нетто")</f>
        <v>5</v>
      </c>
      <c r="BA60" s="112">
        <f>IF(AY60&lt;&gt;"",IFERROR(AT60*AY60,"Требуются кол-во и брутто"),"Требуются кол-во и брутто")</f>
        <v>7.5000000000000009</v>
      </c>
      <c r="BB60" s="118">
        <v>90</v>
      </c>
      <c r="BC60" s="165">
        <f>+IF(BB60&lt;&gt;0,IFERROR(AT60*BB60,"Требуются кол-во и цена"),"Требуются кол-во и цена")</f>
        <v>4500</v>
      </c>
      <c r="BD60" s="105">
        <f>IF(A60&lt;&gt;"",IF(_xlfn.XLOOKUP(A60,'1C'!A:A,'1C'!A:A,0,0)&gt;0,1,0),"")</f>
        <v>0</v>
      </c>
      <c r="BE60" s="105">
        <f>IF(C60&lt;&gt;"",IF(_xlfn.XLOOKUP(TEXT(C60,"###"),'1C'!W:W,'1C'!D:D,0,0)&gt;0,0,1),"")</f>
        <v>1</v>
      </c>
      <c r="BF60" s="109" t="str">
        <f>IFERROR(IF(BE60,"-",IFERROR(IF(BD60&gt;0,0,1),"")),"")</f>
        <v>-</v>
      </c>
    </row>
    <row r="61" spans="1:58" ht="98.1" customHeight="1">
      <c r="A61" s="112" t="str">
        <f>IF(C61&amp;K61&lt;&gt;"",C61&amp;K61,"")</f>
        <v>ICE 8520BLACK</v>
      </c>
      <c r="B61" s="10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new</v>
      </c>
      <c r="C61" s="121" t="s">
        <v>8286</v>
      </c>
      <c r="E61" s="112" t="str">
        <f>IF(F61&lt;&gt;"",IFERROR(VLOOKUP(F61,Категории!A:B,2,0),""),"Требуется категория")</f>
        <v>Требуется категория</v>
      </c>
      <c r="G61" s="136"/>
      <c r="J61" s="112" t="str">
        <f>_xlfn.LET(_xlpm.text,IF(A61&lt;&gt;"",IF('1C'!$AJ$1&lt;&gt;"",'1C'!$AJ$1,_xlfn.XLOOKUP(A61,'1C'!A:A,'1C'!D:D,_xlfn.XLOOKUP(C61,'1C'!W:W,'1C'!D:D,"",0),0))),_xlpm.ifError,_xlpm.text,_xlpm.space1,FIND(" ",_xlpm.text),_xlpm.space2,FIND(" ",_xlpm.text,_xlpm.space1),IFERROR(MID(_xlpm.text,_xlpm.space1+1,_xlpm.space2),_xlpm.ifError))</f>
        <v>Herman</v>
      </c>
      <c r="K61" s="122" t="s">
        <v>8300</v>
      </c>
      <c r="L61" s="162" t="str">
        <f>IF(K61&lt;&gt;"",IFERROR(VLOOKUP(A61,'1C'!A:X,8,0),IFERROR(VLOOKUP(K61,Colors!D:E,2,0),"")),"")</f>
        <v>черный</v>
      </c>
      <c r="M61" s="131"/>
      <c r="N61" s="136"/>
      <c r="O61" s="136"/>
      <c r="P61" s="136"/>
      <c r="Q61" s="166" t="s">
        <v>1631</v>
      </c>
      <c r="R61" s="136"/>
      <c r="S61" s="136"/>
      <c r="T61" s="107"/>
      <c r="U61" s="107" t="s">
        <v>382</v>
      </c>
      <c r="V61" s="107"/>
      <c r="Y61" s="107">
        <v>4</v>
      </c>
      <c r="AA61" s="107">
        <v>9</v>
      </c>
      <c r="AC61" s="107">
        <v>8</v>
      </c>
      <c r="AE61" s="107">
        <v>5</v>
      </c>
      <c r="AG61" s="107"/>
      <c r="AT61" s="116">
        <f>IF(COUNTBLANK(V61:AS61)&lt;24,SUM(V61:AS61),"")</f>
        <v>26</v>
      </c>
      <c r="AU61" s="164" t="s">
        <v>423</v>
      </c>
      <c r="AV61" s="114" t="str">
        <f ca="1">IF(AU61&lt;&gt;"",VLOOKUP(AU61,INDIRECT(SUBSTITUTE($J61,"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1" s="112" t="str">
        <f ca="1">IF(AU61&lt;&gt;"",VLOOKUP(AU61,INDIRECT(SUBSTITUTE($J61," ","")&amp;"Manufactures"),2,0),"Требуется код страны")</f>
        <v>Китай</v>
      </c>
      <c r="AX61" s="117">
        <f>0.05+0.05</f>
        <v>0.1</v>
      </c>
      <c r="AY61" s="112">
        <f>IF(AX61&lt;&gt;"",AX61*1.5,"Требуется нетто")</f>
        <v>0.15000000000000002</v>
      </c>
      <c r="AZ61" s="112">
        <f>+IF(AX61&lt;&gt;"",IFERROR(AT61*AX61,"Требуются кол-во и нетто"),"Требуются кол-во и нетто")</f>
        <v>2.6</v>
      </c>
      <c r="BA61" s="112">
        <f>IF(AY61&lt;&gt;"",IFERROR(AT61*AY61,"Требуются кол-во и брутто"),"Требуются кол-во и брутто")</f>
        <v>3.9000000000000004</v>
      </c>
      <c r="BB61" s="118">
        <v>90</v>
      </c>
      <c r="BC61" s="165">
        <f>+IF(BB61&lt;&gt;0,IFERROR(AT61*BB61,"Требуются кол-во и цена"),"Требуются кол-во и цена")</f>
        <v>2340</v>
      </c>
      <c r="BD61" s="105">
        <f>IF(A61&lt;&gt;"",IF(_xlfn.XLOOKUP(A61,'1C'!A:A,'1C'!A:A,0,0)&gt;0,1,0),"")</f>
        <v>0</v>
      </c>
      <c r="BE61" s="105">
        <f>IF(C61&lt;&gt;"",IF(_xlfn.XLOOKUP(TEXT(C61,"###"),'1C'!W:W,'1C'!D:D,0,0)&gt;0,0,1),"")</f>
        <v>1</v>
      </c>
      <c r="BF61" s="109" t="str">
        <f>IFERROR(IF(BE61,"-",IFERROR(IF(BD61&gt;0,0,1),"")),"")</f>
        <v>-</v>
      </c>
    </row>
    <row r="62" spans="1:58" ht="98.1" customHeight="1">
      <c r="A62" s="112" t="str">
        <f>IF(C62&amp;K62&lt;&gt;"",C62&amp;K62,"")</f>
        <v>ICE 8523BLACK</v>
      </c>
      <c r="B62" s="10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new</v>
      </c>
      <c r="C62" s="121" t="s">
        <v>8287</v>
      </c>
      <c r="E62" s="112" t="str">
        <f>IF(F62&lt;&gt;"",IFERROR(VLOOKUP(F62,Категории!A:B,2,0),""),"Требуется категория")</f>
        <v>Требуется категория</v>
      </c>
      <c r="G62" s="136"/>
      <c r="J62" s="112" t="str">
        <f>_xlfn.LET(_xlpm.text,IF(A62&lt;&gt;"",IF('1C'!$AJ$1&lt;&gt;"",'1C'!$AJ$1,_xlfn.XLOOKUP(A62,'1C'!A:A,'1C'!D:D,_xlfn.XLOOKUP(C62,'1C'!W:W,'1C'!D:D,"",0),0))),_xlpm.ifError,_xlpm.text,_xlpm.space1,FIND(" ",_xlpm.text),_xlpm.space2,FIND(" ",_xlpm.text,_xlpm.space1),IFERROR(MID(_xlpm.text,_xlpm.space1+1,_xlpm.space2),_xlpm.ifError))</f>
        <v>Herman</v>
      </c>
      <c r="K62" s="122" t="s">
        <v>8300</v>
      </c>
      <c r="L62" s="162" t="str">
        <f>IF(K62&lt;&gt;"",IFERROR(VLOOKUP(A62,'1C'!A:X,8,0),IFERROR(VLOOKUP(K62,Colors!D:E,2,0),"")),"")</f>
        <v>черный</v>
      </c>
      <c r="M62" s="131"/>
      <c r="N62" s="136"/>
      <c r="O62" s="136"/>
      <c r="P62" s="136"/>
      <c r="Q62" s="166" t="s">
        <v>1631</v>
      </c>
      <c r="R62" s="136"/>
      <c r="S62" s="136"/>
      <c r="T62" s="107"/>
      <c r="U62" s="107" t="s">
        <v>382</v>
      </c>
      <c r="V62" s="107">
        <v>5</v>
      </c>
      <c r="Y62" s="107"/>
      <c r="AA62" s="107"/>
      <c r="AC62" s="107"/>
      <c r="AE62" s="107"/>
      <c r="AG62" s="107"/>
      <c r="AT62" s="116">
        <f>IF(COUNTBLANK(V62:AS62)&lt;24,SUM(V62:AS62),"")</f>
        <v>5</v>
      </c>
      <c r="AU62" s="164" t="s">
        <v>423</v>
      </c>
      <c r="AV62" s="114" t="str">
        <f ca="1">IF(AU62&lt;&gt;"",VLOOKUP(AU62,INDIRECT(SUBSTITUTE($J62,"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2" s="112" t="str">
        <f ca="1">IF(AU62&lt;&gt;"",VLOOKUP(AU62,INDIRECT(SUBSTITUTE($J62," ","")&amp;"Manufactures"),2,0),"Требуется код страны")</f>
        <v>Китай</v>
      </c>
      <c r="AX62" s="117">
        <f>0.05+0.05</f>
        <v>0.1</v>
      </c>
      <c r="AY62" s="112">
        <f>IF(AX62&lt;&gt;"",AX62*1.5,"Требуется нетто")</f>
        <v>0.15000000000000002</v>
      </c>
      <c r="AZ62" s="112">
        <f>+IF(AX62&lt;&gt;"",IFERROR(AT62*AX62,"Требуются кол-во и нетто"),"Требуются кол-во и нетто")</f>
        <v>0.5</v>
      </c>
      <c r="BA62" s="112">
        <f>IF(AY62&lt;&gt;"",IFERROR(AT62*AY62,"Требуются кол-во и брутто"),"Требуются кол-во и брутто")</f>
        <v>0.75000000000000011</v>
      </c>
      <c r="BB62" s="118">
        <v>62.999999999999993</v>
      </c>
      <c r="BC62" s="165">
        <f>+IF(BB62&lt;&gt;0,IFERROR(AT62*BB62,"Требуются кол-во и цена"),"Требуются кол-во и цена")</f>
        <v>314.99999999999994</v>
      </c>
      <c r="BD62" s="105">
        <f>IF(A62&lt;&gt;"",IF(_xlfn.XLOOKUP(A62,'1C'!A:A,'1C'!A:A,0,0)&gt;0,1,0),"")</f>
        <v>0</v>
      </c>
      <c r="BE62" s="105">
        <f>IF(C62&lt;&gt;"",IF(_xlfn.XLOOKUP(TEXT(C62,"###"),'1C'!W:W,'1C'!D:D,0,0)&gt;0,0,1),"")</f>
        <v>1</v>
      </c>
      <c r="BF62" s="109" t="str">
        <f>IFERROR(IF(BE62,"-",IFERROR(IF(BD62&gt;0,0,1),"")),"")</f>
        <v>-</v>
      </c>
    </row>
    <row r="63" spans="1:58" ht="98.1" customHeight="1">
      <c r="A63" s="112" t="str">
        <f>IF(C63&amp;K63&lt;&gt;"",C63&amp;K63,"")</f>
        <v>ICE 8523GREEN</v>
      </c>
      <c r="B63" s="10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21" t="s">
        <v>8287</v>
      </c>
      <c r="E63" s="112" t="str">
        <f>IF(F63&lt;&gt;"",IFERROR(VLOOKUP(F63,Категории!A:B,2,0),""),"Требуется категория")</f>
        <v>Требуется категория</v>
      </c>
      <c r="G63" s="136"/>
      <c r="J63" s="112" t="str">
        <f>_xlfn.LET(_xlpm.text,IF(A63&lt;&gt;"",IF('1C'!$AJ$1&lt;&gt;"",'1C'!$AJ$1,_xlfn.XLOOKUP(A63,'1C'!A:A,'1C'!D:D,_xlfn.XLOOKUP(C63,'1C'!W:W,'1C'!D:D,"",0),0))),_xlpm.ifError,_xlpm.text,_xlpm.space1,FIND(" ",_xlpm.text),_xlpm.space2,FIND(" ",_xlpm.text,_xlpm.space1),IFERROR(MID(_xlpm.text,_xlpm.space1+1,_xlpm.space2),_xlpm.ifError))</f>
        <v>Herman</v>
      </c>
      <c r="K63" s="122" t="s">
        <v>8312</v>
      </c>
      <c r="L63" s="162" t="str">
        <f>IF(K63&lt;&gt;"",IFERROR(VLOOKUP(A63,'1C'!A:X,8,0),IFERROR(VLOOKUP(K63,Colors!D:E,2,0),"")),"")</f>
        <v>зеленый</v>
      </c>
      <c r="M63" s="131"/>
      <c r="N63" s="136"/>
      <c r="O63" s="136"/>
      <c r="P63" s="136"/>
      <c r="Q63" s="166" t="s">
        <v>1631</v>
      </c>
      <c r="R63" s="136"/>
      <c r="S63" s="136"/>
      <c r="T63" s="107"/>
      <c r="U63" s="107" t="s">
        <v>382</v>
      </c>
      <c r="V63" s="107">
        <v>30</v>
      </c>
      <c r="Y63" s="107"/>
      <c r="AA63" s="107"/>
      <c r="AC63" s="107"/>
      <c r="AE63" s="107"/>
      <c r="AG63" s="107"/>
      <c r="AT63" s="116">
        <f>IF(COUNTBLANK(V63:AS63)&lt;24,SUM(V63:AS63),"")</f>
        <v>30</v>
      </c>
      <c r="AU63" s="164" t="s">
        <v>423</v>
      </c>
      <c r="AV63" s="114" t="str">
        <f ca="1">IF(AU63&lt;&gt;"",VLOOKUP(AU63,INDIRECT(SUBSTITUTE($J63,"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3" s="112" t="str">
        <f ca="1">IF(AU63&lt;&gt;"",VLOOKUP(AU63,INDIRECT(SUBSTITUTE($J63," ","")&amp;"Manufactures"),2,0),"Требуется код страны")</f>
        <v>Китай</v>
      </c>
      <c r="AX63" s="117">
        <f>0.05+0.05</f>
        <v>0.1</v>
      </c>
      <c r="AY63" s="112">
        <f>IF(AX63&lt;&gt;"",AX63*1.5,"Требуется нетто")</f>
        <v>0.15000000000000002</v>
      </c>
      <c r="AZ63" s="112">
        <f>+IF(AX63&lt;&gt;"",IFERROR(AT63*AX63,"Требуются кол-во и нетто"),"Требуются кол-во и нетто")</f>
        <v>3</v>
      </c>
      <c r="BA63" s="112">
        <f>IF(AY63&lt;&gt;"",IFERROR(AT63*AY63,"Требуются кол-во и брутто"),"Требуются кол-во и брутто")</f>
        <v>4.5000000000000009</v>
      </c>
      <c r="BB63" s="118">
        <v>62.999999999999993</v>
      </c>
      <c r="BC63" s="165">
        <f>+IF(BB63&lt;&gt;0,IFERROR(AT63*BB63,"Требуются кол-во и цена"),"Требуются кол-во и цена")</f>
        <v>1889.9999999999998</v>
      </c>
      <c r="BD63" s="105">
        <f>IF(A63&lt;&gt;"",IF(_xlfn.XLOOKUP(A63,'1C'!A:A,'1C'!A:A,0,0)&gt;0,1,0),"")</f>
        <v>0</v>
      </c>
      <c r="BE63" s="105">
        <f>IF(C63&lt;&gt;"",IF(_xlfn.XLOOKUP(TEXT(C63,"###"),'1C'!W:W,'1C'!D:D,0,0)&gt;0,0,1),"")</f>
        <v>1</v>
      </c>
      <c r="BF63" s="109" t="str">
        <f>IFERROR(IF(BE63,"-",IFERROR(IF(BD63&gt;0,0,1),"")),"")</f>
        <v>-</v>
      </c>
    </row>
    <row r="64" spans="1:58" ht="144" customHeight="1">
      <c r="A64" s="112" t="str">
        <f>IF(C64&amp;K64&lt;&gt;"",C64&amp;K64,"")</f>
        <v>JUSTIN 8533GREY</v>
      </c>
      <c r="B64" s="10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80-494-08</v>
      </c>
      <c r="C64" s="121" t="s">
        <v>3198</v>
      </c>
      <c r="D64" s="112"/>
      <c r="E64" s="112" t="str">
        <f>IF(F64&lt;&gt;"",IFERROR(VLOOKUP(F64,Категории!A:B,2,0),""),"Требуется категория")</f>
        <v>Шапки</v>
      </c>
      <c r="F64" s="112" t="str">
        <f>IF(A64&lt;&gt;"",IF(BD64&gt;0,_xlfn.XLOOKUP(A64,'1C'!A:A,'1C'!J:J,"",0),_xlfn.XLOOKUP(C64,'1C'!W:W,'1C'!J:J,"",0)),"")</f>
        <v>Шапка вязаная</v>
      </c>
      <c r="G64" s="114" t="str">
        <f>IF(C64&lt;&gt;"",IF(BD64&gt;0,_xlfn.XLOOKUP(A64,'1C'!A:A,'1C'!L:L,"",0),_xlfn.XLOOKUP(C64,'1C'!W:W,'1C'!L:L,"",0)),"")</f>
        <v>Herman</v>
      </c>
      <c r="H64" s="112" t="str">
        <f>IF(A64&lt;&gt;"",_xlfn.XLOOKUP(A64,'1C'!A:A,'1C'!M:M,_xlfn.XLOOKUP(C64,'1C'!W:W,'1C'!M:M,"",0),0))</f>
        <v>зимний</v>
      </c>
      <c r="J64" s="112" t="str">
        <f>_xlfn.LET(_xlpm.text,IF(A64&lt;&gt;"",IF('1C'!$AJ$1&lt;&gt;"",'1C'!$AJ$1,_xlfn.XLOOKUP(A64,'1C'!A:A,'1C'!D:D,_xlfn.XLOOKUP(C64,'1C'!W:W,'1C'!D:D,"",0),0))),_xlpm.ifError,_xlpm.text,_xlpm.space1,FIND(" ",_xlpm.text),_xlpm.space2,FIND(" ",_xlpm.text,_xlpm.space1),IFERROR(MID(_xlpm.text,_xlpm.space1+1,_xlpm.space2),_xlpm.ifError))</f>
        <v>Herman</v>
      </c>
      <c r="K64" s="122" t="s">
        <v>8309</v>
      </c>
      <c r="L64" s="162" t="str">
        <f>IF(K64&lt;&gt;"",IFERROR(VLOOKUP(A64,'1C'!A:X,8,0),IFERROR(VLOOKUP(K64,Colors!D:E,2,0),"")),"")</f>
        <v>серый</v>
      </c>
      <c r="M64" s="164" t="str">
        <f>IF(K64&lt;&gt;"",_xlfn.XLOOKUP(A64,'1C'!A:A,'1C'!R:R,"",0),"")</f>
        <v>серый</v>
      </c>
      <c r="N64" s="136"/>
      <c r="O64" s="136"/>
      <c r="P64" s="136"/>
      <c r="Q64" s="167" t="str">
        <f>IF(A64&lt;&gt;"",_xlfn.XLOOKUP(A64,'[1]1C'!A:A,'[1]1C'!I:I,_xlfn.XLOOKUP(C64,'[1]1C'!W:W,'[1]1C'!I:I,"",0),0),"")</f>
        <v>70% акрил - 30% шерсть</v>
      </c>
      <c r="R64" s="136"/>
      <c r="S64" s="114" t="str">
        <f>_xlfn.LET(_xlpm.RES,IF(A64&lt;&gt;"",_xlfn.XLOOKUP(A64,'1C'!A:A,'1C'!N:N,_xlfn.XLOOKUP(C64,'1C'!W:W,'1C'!N:N,"",0),0),""),IF(_xlpm.RES=0,"",_xlpm.RES))</f>
        <v>шерстяные</v>
      </c>
      <c r="T64" s="107"/>
      <c r="U64" s="116" t="str">
        <f>IF(A64&lt;&gt;"",_xlfn.XLOOKUP(A64,'1C'!A:A,'1C'!K:K,_xlfn.XLOOKUP(C64,'1C'!W:W,'1C'!K:K,"",0),0),"")</f>
        <v>Унисекс</v>
      </c>
      <c r="V64" s="107">
        <v>20</v>
      </c>
      <c r="Y64" s="107"/>
      <c r="AA64" s="107"/>
      <c r="AC64" s="107"/>
      <c r="AE64" s="107"/>
      <c r="AG64" s="107"/>
      <c r="AT64" s="116">
        <f>IF(COUNTBLANK(V64:AS64)&lt;24,SUM(V64:AS64),"")</f>
        <v>20</v>
      </c>
      <c r="AU64" s="164" t="s">
        <v>423</v>
      </c>
      <c r="AV64" s="114" t="str">
        <f ca="1">IF(AU64&lt;&gt;"",VLOOKUP(AU64,INDIRECT(SUBSTITUTE($J64,"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4" s="112" t="str">
        <f ca="1">IF(AU64&lt;&gt;"",VLOOKUP(AU64,INDIRECT(SUBSTITUTE($J64," ","")&amp;"Manufactures"),2,0),"Требуется код страны")</f>
        <v>Китай</v>
      </c>
      <c r="AX64" s="117">
        <f>0.05+0.05</f>
        <v>0.1</v>
      </c>
      <c r="AY64" s="112">
        <f>IF(AX64&lt;&gt;"",AX64*1.5,"Требуется нетто")</f>
        <v>0.15000000000000002</v>
      </c>
      <c r="AZ64" s="112">
        <f>+IF(AX64&lt;&gt;"",IFERROR(AT64*AX64,"Требуются кол-во и нетто"),"Требуются кол-во и нетто")</f>
        <v>2</v>
      </c>
      <c r="BA64" s="112">
        <f>IF(AY64&lt;&gt;"",IFERROR(AT64*AY64,"Требуются кол-во и брутто"),"Требуются кол-во и брутто")</f>
        <v>3.0000000000000004</v>
      </c>
      <c r="BB64" s="118">
        <v>180</v>
      </c>
      <c r="BC64" s="165">
        <f>+IF(BB64&lt;&gt;0,IFERROR(AT64*BB64,"Требуются кол-во и цена"),"Требуются кол-во и цена")</f>
        <v>3600</v>
      </c>
      <c r="BD64" s="105">
        <f>IF(A64&lt;&gt;"",IF(_xlfn.XLOOKUP(A64,'1C'!A:A,'1C'!A:A,0,0)&gt;0,1,0),"")</f>
        <v>1</v>
      </c>
      <c r="BE64" s="105">
        <f>IF(C64&lt;&gt;"",IF(_xlfn.XLOOKUP(TEXT(C64,"###"),'1C'!W:W,'1C'!D:D,0,0)&gt;0,0,1),"")</f>
        <v>0</v>
      </c>
      <c r="BF64" s="109">
        <f>IFERROR(IF(BE64,"-",IFERROR(IF(BD64&gt;0,0,1),"")),"")</f>
        <v>0</v>
      </c>
    </row>
    <row r="65" spans="1:58" ht="98.1" customHeight="1">
      <c r="A65" s="112" t="str">
        <f>IF(C65&amp;K65&lt;&gt;"",C65&amp;K65,"")</f>
        <v>JUSTIN 8534GREY</v>
      </c>
      <c r="B65" s="10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80-268-80</v>
      </c>
      <c r="C65" s="121" t="s">
        <v>3205</v>
      </c>
      <c r="D65" s="112"/>
      <c r="E65" s="112" t="str">
        <f>IF(F65&lt;&gt;"",IFERROR(VLOOKUP(F65,Категории!A:B,2,0),""),"Требуется категория")</f>
        <v>Шапки</v>
      </c>
      <c r="F65" s="112" t="str">
        <f>IF(A65&lt;&gt;"",IF(BD65&gt;0,_xlfn.XLOOKUP(A65,'1C'!A:A,'1C'!J:J,"",0),_xlfn.XLOOKUP(C65,'1C'!W:W,'1C'!J:J,"",0)),"")</f>
        <v>Шапка вязаная</v>
      </c>
      <c r="G65" s="114" t="str">
        <f>IF(C65&lt;&gt;"",IF(BD65&gt;0,_xlfn.XLOOKUP(A65,'1C'!A:A,'1C'!L:L,"",0),_xlfn.XLOOKUP(C65,'1C'!W:W,'1C'!L:L,"",0)),"")</f>
        <v>Herman</v>
      </c>
      <c r="H65" s="112" t="str">
        <f>IF(A65&lt;&gt;"",_xlfn.XLOOKUP(A65,'1C'!A:A,'1C'!M:M,_xlfn.XLOOKUP(C65,'1C'!W:W,'1C'!M:M,"",0),0))</f>
        <v>зимний</v>
      </c>
      <c r="J65" s="112" t="str">
        <f>_xlfn.LET(_xlpm.text,IF(A65&lt;&gt;"",IF('1C'!$AJ$1&lt;&gt;"",'1C'!$AJ$1,_xlfn.XLOOKUP(A65,'1C'!A:A,'1C'!D:D,_xlfn.XLOOKUP(C65,'1C'!W:W,'1C'!D:D,"",0),0))),_xlpm.ifError,_xlpm.text,_xlpm.space1,FIND(" ",_xlpm.text),_xlpm.space2,FIND(" ",_xlpm.text,_xlpm.space1),IFERROR(MID(_xlpm.text,_xlpm.space1+1,_xlpm.space2),_xlpm.ifError))</f>
        <v>Herman</v>
      </c>
      <c r="K65" s="122" t="s">
        <v>8309</v>
      </c>
      <c r="L65" s="163" t="str">
        <f>IF(K65&lt;&gt;"",IFERROR(VLOOKUP(A65,'1C'!A:X,8,0),IFERROR(VLOOKUP(K65,Colors!D:E,2,0),"")),"")</f>
        <v>серый</v>
      </c>
      <c r="M65" s="131"/>
      <c r="N65" s="136"/>
      <c r="O65" s="136"/>
      <c r="P65" s="136"/>
      <c r="Q65" s="167" t="str">
        <f>IF(A65&lt;&gt;"",_xlfn.XLOOKUP(A65,'[1]1C'!A:A,'[1]1C'!I:I,_xlfn.XLOOKUP(C65,'[1]1C'!W:W,'[1]1C'!I:I,"",0),0),"")</f>
        <v>70% акрил - 30% шерсть</v>
      </c>
      <c r="R65" s="136"/>
      <c r="S65" s="114" t="str">
        <f>_xlfn.LET(_xlpm.RES,IF(A65&lt;&gt;"",_xlfn.XLOOKUP(A65,'1C'!A:A,'1C'!N:N,_xlfn.XLOOKUP(C65,'1C'!W:W,'1C'!N:N,"",0),0),""),IF(_xlpm.RES=0,"",_xlpm.RES))</f>
        <v>шерстяные</v>
      </c>
      <c r="T65" s="107"/>
      <c r="U65" s="116" t="str">
        <f>IF(A65&lt;&gt;"",_xlfn.XLOOKUP(A65,'1C'!A:A,'1C'!K:K,_xlfn.XLOOKUP(C65,'1C'!W:W,'1C'!K:K,"",0),0),"")</f>
        <v>Унисекс</v>
      </c>
      <c r="V65" s="107">
        <v>30</v>
      </c>
      <c r="Y65" s="107"/>
      <c r="AA65" s="107"/>
      <c r="AC65" s="107"/>
      <c r="AE65" s="107"/>
      <c r="AG65" s="107"/>
      <c r="AT65" s="116">
        <f>IF(COUNTBLANK(V65:AS65)&lt;24,SUM(V65:AS65),"")</f>
        <v>30</v>
      </c>
      <c r="AU65" s="164" t="s">
        <v>423</v>
      </c>
      <c r="AV65" s="114" t="str">
        <f ca="1">IF(AU65&lt;&gt;"",VLOOKUP(AU65,INDIRECT(SUBSTITUTE($J65,"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5" s="112" t="str">
        <f ca="1">IF(AU65&lt;&gt;"",VLOOKUP(AU65,INDIRECT(SUBSTITUTE($J65," ","")&amp;"Manufactures"),2,0),"Требуется код страны")</f>
        <v>Китай</v>
      </c>
      <c r="AX65" s="117">
        <f>0.05+0.05</f>
        <v>0.1</v>
      </c>
      <c r="AY65" s="112">
        <f>IF(AX65&lt;&gt;"",AX65*1.5,"Требуется нетто")</f>
        <v>0.15000000000000002</v>
      </c>
      <c r="AZ65" s="112">
        <f>+IF(AX65&lt;&gt;"",IFERROR(AT65*AX65,"Требуются кол-во и нетто"),"Требуются кол-во и нетто")</f>
        <v>3</v>
      </c>
      <c r="BA65" s="112">
        <f>IF(AY65&lt;&gt;"",IFERROR(AT65*AY65,"Требуются кол-во и брутто"),"Требуются кол-во и брутто")</f>
        <v>4.5000000000000009</v>
      </c>
      <c r="BB65" s="118">
        <v>180</v>
      </c>
      <c r="BC65" s="165">
        <f>+IF(BB65&lt;&gt;0,IFERROR(AT65*BB65,"Требуются кол-во и цена"),"Требуются кол-во и цена")</f>
        <v>5400</v>
      </c>
      <c r="BD65" s="105">
        <f>IF(A65&lt;&gt;"",IF(_xlfn.XLOOKUP(A65,'1C'!A:A,'1C'!A:A,0,0)&gt;0,1,0),"")</f>
        <v>0</v>
      </c>
      <c r="BE65" s="105">
        <f>IF(C65&lt;&gt;"",IF(_xlfn.XLOOKUP(TEXT(C65,"###"),'1C'!W:W,'1C'!D:D,0,0)&gt;0,0,1),"")</f>
        <v>0</v>
      </c>
      <c r="BF65" s="109">
        <f>IFERROR(IF(BE65,"-",IFERROR(IF(BD65&gt;0,0,1),"")),"")</f>
        <v>1</v>
      </c>
    </row>
    <row r="66" spans="1:58" ht="144" customHeight="1">
      <c r="A66" s="112" t="str">
        <f>IF(C66&amp;K66&lt;&gt;"",C66&amp;K66,"")</f>
        <v>JUSTIN 8534NAVY</v>
      </c>
      <c r="B66" s="10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80-268-16</v>
      </c>
      <c r="C66" s="121" t="s">
        <v>3205</v>
      </c>
      <c r="D66" s="112"/>
      <c r="E66" s="112" t="str">
        <f>IF(F66&lt;&gt;"",IFERROR(VLOOKUP(F66,Категории!A:B,2,0),""),"Требуется категория")</f>
        <v>Шапки</v>
      </c>
      <c r="F66" s="112" t="str">
        <f>IF(A66&lt;&gt;"",IF(BD66&gt;0,_xlfn.XLOOKUP(A66,'1C'!A:A,'1C'!J:J,"",0),_xlfn.XLOOKUP(C66,'1C'!W:W,'1C'!J:J,"",0)),"")</f>
        <v>Шапка вязаная</v>
      </c>
      <c r="G66" s="114" t="str">
        <f>IF(C66&lt;&gt;"",IF(BD66&gt;0,_xlfn.XLOOKUP(A66,'1C'!A:A,'1C'!L:L,"",0),_xlfn.XLOOKUP(C66,'1C'!W:W,'1C'!L:L,"",0)),"")</f>
        <v>Herman</v>
      </c>
      <c r="H66" s="112" t="str">
        <f>IF(A66&lt;&gt;"",_xlfn.XLOOKUP(A66,'1C'!A:A,'1C'!M:M,_xlfn.XLOOKUP(C66,'1C'!W:W,'1C'!M:M,"",0),0))</f>
        <v>зимний</v>
      </c>
      <c r="J66" s="112" t="str">
        <f>_xlfn.LET(_xlpm.text,IF(A66&lt;&gt;"",IF('1C'!$AJ$1&lt;&gt;"",'1C'!$AJ$1,_xlfn.XLOOKUP(A66,'1C'!A:A,'1C'!D:D,_xlfn.XLOOKUP(C66,'1C'!W:W,'1C'!D:D,"",0),0))),_xlpm.ifError,_xlpm.text,_xlpm.space1,FIND(" ",_xlpm.text),_xlpm.space2,FIND(" ",_xlpm.text,_xlpm.space1),IFERROR(MID(_xlpm.text,_xlpm.space1+1,_xlpm.space2),_xlpm.ifError))</f>
        <v>Herman</v>
      </c>
      <c r="K66" s="122" t="s">
        <v>8302</v>
      </c>
      <c r="L66" s="163" t="str">
        <f>IF(K66&lt;&gt;"",IFERROR(VLOOKUP(A66,'1C'!A:X,8,0),IFERROR(VLOOKUP(K66,Colors!D:E,2,0),"")),"")</f>
        <v>темно-синий</v>
      </c>
      <c r="M66" s="164" t="str">
        <f>IF(K66&lt;&gt;"",_xlfn.XLOOKUP(A66,'1C'!A:A,'1C'!R:R,"",0),"")</f>
        <v>синий</v>
      </c>
      <c r="N66" s="136"/>
      <c r="O66" s="136"/>
      <c r="P66" s="136"/>
      <c r="Q66" s="167" t="str">
        <f>IF(A66&lt;&gt;"",_xlfn.XLOOKUP(A66,'[1]1C'!A:A,'[1]1C'!I:I,_xlfn.XLOOKUP(C66,'[1]1C'!W:W,'[1]1C'!I:I,"",0),0),"")</f>
        <v>70% акрил - 30% шерсть</v>
      </c>
      <c r="R66" s="136"/>
      <c r="S66" s="114" t="str">
        <f>_xlfn.LET(_xlpm.RES,IF(A66&lt;&gt;"",_xlfn.XLOOKUP(A66,'1C'!A:A,'1C'!N:N,_xlfn.XLOOKUP(C66,'1C'!W:W,'1C'!N:N,"",0),0),""),IF(_xlpm.RES=0,"",_xlpm.RES))</f>
        <v>шерстяные</v>
      </c>
      <c r="T66" s="107"/>
      <c r="U66" s="116" t="str">
        <f>IF(A66&lt;&gt;"",_xlfn.XLOOKUP(A66,'1C'!A:A,'1C'!K:K,_xlfn.XLOOKUP(C66,'1C'!W:W,'1C'!K:K,"",0),0),"")</f>
        <v>Унисекс</v>
      </c>
      <c r="V66" s="107">
        <v>30</v>
      </c>
      <c r="Y66" s="107"/>
      <c r="AA66" s="107"/>
      <c r="AC66" s="107"/>
      <c r="AE66" s="107"/>
      <c r="AG66" s="107"/>
      <c r="AT66" s="116">
        <f>IF(COUNTBLANK(V66:AS66)&lt;24,SUM(V66:AS66),"")</f>
        <v>30</v>
      </c>
      <c r="AU66" s="164" t="s">
        <v>423</v>
      </c>
      <c r="AV66" s="114" t="str">
        <f ca="1">IF(AU66&lt;&gt;"",VLOOKUP(AU66,INDIRECT(SUBSTITUTE($J66,"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6" s="112" t="str">
        <f ca="1">IF(AU66&lt;&gt;"",VLOOKUP(AU66,INDIRECT(SUBSTITUTE($J66," ","")&amp;"Manufactures"),2,0),"Требуется код страны")</f>
        <v>Китай</v>
      </c>
      <c r="AX66" s="117">
        <f>0.05+0.05</f>
        <v>0.1</v>
      </c>
      <c r="AY66" s="112">
        <f>IF(AX66&lt;&gt;"",AX66*1.5,"Требуется нетто")</f>
        <v>0.15000000000000002</v>
      </c>
      <c r="AZ66" s="112">
        <f>+IF(AX66&lt;&gt;"",IFERROR(AT66*AX66,"Требуются кол-во и нетто"),"Требуются кол-во и нетто")</f>
        <v>3</v>
      </c>
      <c r="BA66" s="112">
        <f>IF(AY66&lt;&gt;"",IFERROR(AT66*AY66,"Требуются кол-во и брутто"),"Требуются кол-во и брутто")</f>
        <v>4.5000000000000009</v>
      </c>
      <c r="BB66" s="118">
        <v>180</v>
      </c>
      <c r="BC66" s="165">
        <f>+IF(BB66&lt;&gt;0,IFERROR(AT66*BB66,"Требуются кол-во и цена"),"Требуются кол-во и цена")</f>
        <v>5400</v>
      </c>
      <c r="BD66" s="105">
        <f>IF(A66&lt;&gt;"",IF(_xlfn.XLOOKUP(A66,'1C'!A:A,'1C'!A:A,0,0)&gt;0,1,0),"")</f>
        <v>1</v>
      </c>
      <c r="BE66" s="105">
        <f>IF(C66&lt;&gt;"",IF(_xlfn.XLOOKUP(TEXT(C66,"###"),'1C'!W:W,'1C'!D:D,0,0)&gt;0,0,1),"")</f>
        <v>0</v>
      </c>
      <c r="BF66" s="109">
        <f>IFERROR(IF(BE66,"-",IFERROR(IF(BD66&gt;0,0,1),"")),"")</f>
        <v>0</v>
      </c>
    </row>
    <row r="67" spans="1:58" ht="144" customHeight="1">
      <c r="A67" s="112" t="str">
        <f>IF(C67&amp;K67&lt;&gt;"",C67&amp;K67,"")</f>
        <v>JUSTIN 8534BLACK</v>
      </c>
      <c r="B67" s="10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80-268-09</v>
      </c>
      <c r="C67" s="121" t="s">
        <v>3205</v>
      </c>
      <c r="D67" s="112"/>
      <c r="E67" s="112" t="str">
        <f>IF(F67&lt;&gt;"",IFERROR(VLOOKUP(F67,Категории!A:B,2,0),""),"Требуется категория")</f>
        <v>Шапки</v>
      </c>
      <c r="F67" s="112" t="str">
        <f>IF(A67&lt;&gt;"",IF(BD67&gt;0,_xlfn.XLOOKUP(A67,'1C'!A:A,'1C'!J:J,"",0),_xlfn.XLOOKUP(C67,'1C'!W:W,'1C'!J:J,"",0)),"")</f>
        <v>Шапка вязаная</v>
      </c>
      <c r="G67" s="114" t="str">
        <f>IF(C67&lt;&gt;"",IF(BD67&gt;0,_xlfn.XLOOKUP(A67,'1C'!A:A,'1C'!L:L,"",0),_xlfn.XLOOKUP(C67,'1C'!W:W,'1C'!L:L,"",0)),"")</f>
        <v>Herman</v>
      </c>
      <c r="H67" s="112" t="str">
        <f>IF(A67&lt;&gt;"",_xlfn.XLOOKUP(A67,'1C'!A:A,'1C'!M:M,_xlfn.XLOOKUP(C67,'1C'!W:W,'1C'!M:M,"",0),0))</f>
        <v>зимний</v>
      </c>
      <c r="J67" s="112" t="str">
        <f>_xlfn.LET(_xlpm.text,IF(A67&lt;&gt;"",IF('1C'!$AJ$1&lt;&gt;"",'1C'!$AJ$1,_xlfn.XLOOKUP(A67,'1C'!A:A,'1C'!D:D,_xlfn.XLOOKUP(C67,'1C'!W:W,'1C'!D:D,"",0),0))),_xlpm.ifError,_xlpm.text,_xlpm.space1,FIND(" ",_xlpm.text),_xlpm.space2,FIND(" ",_xlpm.text,_xlpm.space1),IFERROR(MID(_xlpm.text,_xlpm.space1+1,_xlpm.space2),_xlpm.ifError))</f>
        <v>Herman</v>
      </c>
      <c r="K67" s="122" t="s">
        <v>8300</v>
      </c>
      <c r="L67" s="163" t="str">
        <f>IF(K67&lt;&gt;"",IFERROR(VLOOKUP(A67,'1C'!A:X,8,0),IFERROR(VLOOKUP(K67,Colors!D:E,2,0),"")),"")</f>
        <v>черный</v>
      </c>
      <c r="M67" s="164" t="str">
        <f>IF(K67&lt;&gt;"",_xlfn.XLOOKUP(A67,'1C'!A:A,'1C'!R:R,"",0),"")</f>
        <v>черный</v>
      </c>
      <c r="N67" s="136"/>
      <c r="O67" s="136"/>
      <c r="P67" s="136"/>
      <c r="Q67" s="167" t="str">
        <f>IF(A67&lt;&gt;"",_xlfn.XLOOKUP(A67,'[1]1C'!A:A,'[1]1C'!I:I,_xlfn.XLOOKUP(C67,'[1]1C'!W:W,'[1]1C'!I:I,"",0),0),"")</f>
        <v>70% акрил - 30% шерсть</v>
      </c>
      <c r="R67" s="136"/>
      <c r="S67" s="114" t="str">
        <f>_xlfn.LET(_xlpm.RES,IF(A67&lt;&gt;"",_xlfn.XLOOKUP(A67,'1C'!A:A,'1C'!N:N,_xlfn.XLOOKUP(C67,'1C'!W:W,'1C'!N:N,"",0),0),""),IF(_xlpm.RES=0,"",_xlpm.RES))</f>
        <v>шерстяные</v>
      </c>
      <c r="T67" s="107"/>
      <c r="U67" s="116" t="str">
        <f>IF(A67&lt;&gt;"",_xlfn.XLOOKUP(A67,'1C'!A:A,'1C'!K:K,_xlfn.XLOOKUP(C67,'1C'!W:W,'1C'!K:K,"",0),0),"")</f>
        <v>Унисекс</v>
      </c>
      <c r="V67" s="107">
        <v>45</v>
      </c>
      <c r="Y67" s="107"/>
      <c r="AA67" s="107"/>
      <c r="AC67" s="107"/>
      <c r="AE67" s="107"/>
      <c r="AG67" s="107"/>
      <c r="AT67" s="116">
        <f>IF(COUNTBLANK(V67:AS67)&lt;24,SUM(V67:AS67),"")</f>
        <v>45</v>
      </c>
      <c r="AU67" s="164" t="s">
        <v>423</v>
      </c>
      <c r="AV67" s="114" t="str">
        <f ca="1">IF(AU67&lt;&gt;"",VLOOKUP(AU67,INDIRECT(SUBSTITUTE($J67,"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7" s="112" t="str">
        <f ca="1">IF(AU67&lt;&gt;"",VLOOKUP(AU67,INDIRECT(SUBSTITUTE($J67," ","")&amp;"Manufactures"),2,0),"Требуется код страны")</f>
        <v>Китай</v>
      </c>
      <c r="AX67" s="117">
        <f>0.05+0.05</f>
        <v>0.1</v>
      </c>
      <c r="AY67" s="112">
        <f>IF(AX67&lt;&gt;"",AX67*1.5,"Требуется нетто")</f>
        <v>0.15000000000000002</v>
      </c>
      <c r="AZ67" s="112">
        <f>+IF(AX67&lt;&gt;"",IFERROR(AT67*AX67,"Требуются кол-во и нетто"),"Требуются кол-во и нетто")</f>
        <v>4.5</v>
      </c>
      <c r="BA67" s="112">
        <f>IF(AY67&lt;&gt;"",IFERROR(AT67*AY67,"Требуются кол-во и брутто"),"Требуются кол-во и брутто")</f>
        <v>6.7500000000000009</v>
      </c>
      <c r="BB67" s="118">
        <v>180</v>
      </c>
      <c r="BC67" s="165">
        <f>+IF(BB67&lt;&gt;0,IFERROR(AT67*BB67,"Требуются кол-во и цена"),"Требуются кол-во и цена")</f>
        <v>8100</v>
      </c>
      <c r="BD67" s="105">
        <f>IF(A67&lt;&gt;"",IF(_xlfn.XLOOKUP(A67,'1C'!A:A,'1C'!A:A,0,0)&gt;0,1,0),"")</f>
        <v>1</v>
      </c>
      <c r="BE67" s="105">
        <f>IF(C67&lt;&gt;"",IF(_xlfn.XLOOKUP(TEXT(C67,"###"),'1C'!W:W,'1C'!D:D,0,0)&gt;0,0,1),"")</f>
        <v>0</v>
      </c>
      <c r="BF67" s="109">
        <f>IFERROR(IF(BE67,"-",IFERROR(IF(BD67&gt;0,0,1),"")),"")</f>
        <v>0</v>
      </c>
    </row>
    <row r="68" spans="1:58" ht="98.1" customHeight="1">
      <c r="A68" s="112" t="str">
        <f>IF(C68&amp;K68&lt;&gt;"",C68&amp;K68,"")</f>
        <v>KANA W16BROWN</v>
      </c>
      <c r="B68" s="10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21" t="s">
        <v>8288</v>
      </c>
      <c r="E68" s="112" t="str">
        <f>IF(F68&lt;&gt;"",IFERROR(VLOOKUP(F68,Категории!A:B,2,0),""),"Требуется категория")</f>
        <v>Требуется категория</v>
      </c>
      <c r="G68" s="136"/>
      <c r="J68" s="112" t="str">
        <f>_xlfn.LET(_xlpm.text,IF(A68&lt;&gt;"",IF('1C'!$AJ$1&lt;&gt;"",'1C'!$AJ$1,_xlfn.XLOOKUP(A68,'1C'!A:A,'1C'!D:D,_xlfn.XLOOKUP(C68,'1C'!W:W,'1C'!D:D,"",0),0))),_xlpm.ifError,_xlpm.text,_xlpm.space1,FIND(" ",_xlpm.text),_xlpm.space2,FIND(" ",_xlpm.text,_xlpm.space1),IFERROR(MID(_xlpm.text,_xlpm.space1+1,_xlpm.space2),_xlpm.ifError))</f>
        <v>Herman</v>
      </c>
      <c r="K68" s="122" t="s">
        <v>8314</v>
      </c>
      <c r="L68" s="163" t="str">
        <f>IF(K68&lt;&gt;"",IFERROR(VLOOKUP(A68,'1C'!A:X,8,0),IFERROR(VLOOKUP(K68,Colors!D:E,2,0),"")),"")</f>
        <v>коричневый</v>
      </c>
      <c r="M68" s="131"/>
      <c r="N68" s="136"/>
      <c r="O68" s="136"/>
      <c r="P68" s="136"/>
      <c r="Q68" s="166" t="s">
        <v>1328</v>
      </c>
      <c r="R68" s="136"/>
      <c r="S68" s="136"/>
      <c r="T68" s="107"/>
      <c r="U68" s="107" t="s">
        <v>382</v>
      </c>
      <c r="V68" s="107">
        <v>20</v>
      </c>
      <c r="Y68" s="107"/>
      <c r="AA68" s="107"/>
      <c r="AC68" s="107"/>
      <c r="AE68" s="107"/>
      <c r="AG68" s="107"/>
      <c r="AT68" s="116">
        <f>IF(COUNTBLANK(V68:AS68)&lt;24,SUM(V68:AS68),"")</f>
        <v>20</v>
      </c>
      <c r="AU68" s="164" t="s">
        <v>423</v>
      </c>
      <c r="AV68" s="114" t="str">
        <f ca="1">IF(AU68&lt;&gt;"",VLOOKUP(AU68,INDIRECT(SUBSTITUTE($J68,"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8" s="112" t="str">
        <f ca="1">IF(AU68&lt;&gt;"",VLOOKUP(AU68,INDIRECT(SUBSTITUTE($J68," ","")&amp;"Manufactures"),2,0),"Требуется код страны")</f>
        <v>Китай</v>
      </c>
      <c r="AX68" s="117">
        <f>0.05+0.05</f>
        <v>0.1</v>
      </c>
      <c r="AY68" s="112">
        <f>IF(AX68&lt;&gt;"",AX68*1.5,"Требуется нетто")</f>
        <v>0.15000000000000002</v>
      </c>
      <c r="AZ68" s="112">
        <f>+IF(AX68&lt;&gt;"",IFERROR(AT68*AX68,"Требуются кол-во и нетто"),"Требуются кол-во и нетто")</f>
        <v>2</v>
      </c>
      <c r="BA68" s="112">
        <f>IF(AY68&lt;&gt;"",IFERROR(AT68*AY68,"Требуются кол-во и брутто"),"Требуются кол-во и брутто")</f>
        <v>3.0000000000000004</v>
      </c>
      <c r="BB68" s="118">
        <v>270</v>
      </c>
      <c r="BC68" s="165">
        <f>+IF(BB68&lt;&gt;0,IFERROR(AT68*BB68,"Требуются кол-во и цена"),"Требуются кол-во и цена")</f>
        <v>5400</v>
      </c>
      <c r="BD68" s="105">
        <f>IF(A68&lt;&gt;"",IF(_xlfn.XLOOKUP(A68,'1C'!A:A,'1C'!A:A,0,0)&gt;0,1,0),"")</f>
        <v>0</v>
      </c>
      <c r="BE68" s="105">
        <f>IF(C68&lt;&gt;"",IF(_xlfn.XLOOKUP(TEXT(C68,"###"),'1C'!W:W,'1C'!D:D,0,0)&gt;0,0,1),"")</f>
        <v>1</v>
      </c>
      <c r="BF68" s="109" t="str">
        <f>IFERROR(IF(BE68,"-",IFERROR(IF(BD68&gt;0,0,1),"")),"")</f>
        <v>-</v>
      </c>
    </row>
    <row r="69" spans="1:58" ht="98.1" customHeight="1">
      <c r="A69" s="112" t="str">
        <f>IF(C69&amp;K69&lt;&gt;"",C69&amp;K69,"")</f>
        <v>KANA W16BLACK</v>
      </c>
      <c r="B69" s="10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21" t="s">
        <v>8288</v>
      </c>
      <c r="E69" s="112" t="str">
        <f>IF(F69&lt;&gt;"",IFERROR(VLOOKUP(F69,Категории!A:B,2,0),""),"Требуется категория")</f>
        <v>Требуется категория</v>
      </c>
      <c r="G69" s="136"/>
      <c r="J69" s="112" t="str">
        <f>_xlfn.LET(_xlpm.text,IF(A69&lt;&gt;"",IF('1C'!$AJ$1&lt;&gt;"",'1C'!$AJ$1,_xlfn.XLOOKUP(A69,'1C'!A:A,'1C'!D:D,_xlfn.XLOOKUP(C69,'1C'!W:W,'1C'!D:D,"",0),0))),_xlpm.ifError,_xlpm.text,_xlpm.space1,FIND(" ",_xlpm.text),_xlpm.space2,FIND(" ",_xlpm.text,_xlpm.space1),IFERROR(MID(_xlpm.text,_xlpm.space1+1,_xlpm.space2),_xlpm.ifError))</f>
        <v>Herman</v>
      </c>
      <c r="K69" s="122" t="s">
        <v>8300</v>
      </c>
      <c r="L69" s="163" t="str">
        <f>IF(K69&lt;&gt;"",IFERROR(VLOOKUP(A69,'1C'!A:X,8,0),IFERROR(VLOOKUP(K69,Colors!D:E,2,0),"")),"")</f>
        <v>черный</v>
      </c>
      <c r="M69" s="131"/>
      <c r="N69" s="136"/>
      <c r="O69" s="136"/>
      <c r="P69" s="136"/>
      <c r="Q69" s="166" t="s">
        <v>1328</v>
      </c>
      <c r="R69" s="136"/>
      <c r="S69" s="136"/>
      <c r="T69" s="107"/>
      <c r="U69" s="107" t="s">
        <v>382</v>
      </c>
      <c r="V69" s="107">
        <v>30</v>
      </c>
      <c r="Y69" s="107"/>
      <c r="AA69" s="107"/>
      <c r="AC69" s="107"/>
      <c r="AE69" s="107"/>
      <c r="AG69" s="107"/>
      <c r="AT69" s="116">
        <f>IF(COUNTBLANK(V69:AS69)&lt;24,SUM(V69:AS69),"")</f>
        <v>30</v>
      </c>
      <c r="AU69" s="164" t="s">
        <v>423</v>
      </c>
      <c r="AV69" s="114" t="str">
        <f ca="1">IF(AU69&lt;&gt;"",VLOOKUP(AU69,INDIRECT(SUBSTITUTE($J69,"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9" s="112" t="str">
        <f ca="1">IF(AU69&lt;&gt;"",VLOOKUP(AU69,INDIRECT(SUBSTITUTE($J69," ","")&amp;"Manufactures"),2,0),"Требуется код страны")</f>
        <v>Китай</v>
      </c>
      <c r="AX69" s="117">
        <f>0.05+0.05</f>
        <v>0.1</v>
      </c>
      <c r="AY69" s="112">
        <f>IF(AX69&lt;&gt;"",AX69*1.5,"Требуется нетто")</f>
        <v>0.15000000000000002</v>
      </c>
      <c r="AZ69" s="112">
        <f>+IF(AX69&lt;&gt;"",IFERROR(AT69*AX69,"Требуются кол-во и нетто"),"Требуются кол-во и нетто")</f>
        <v>3</v>
      </c>
      <c r="BA69" s="112">
        <f>IF(AY69&lt;&gt;"",IFERROR(AT69*AY69,"Требуются кол-во и брутто"),"Требуются кол-во и брутто")</f>
        <v>4.5000000000000009</v>
      </c>
      <c r="BB69" s="118">
        <v>270</v>
      </c>
      <c r="BC69" s="165">
        <f>+IF(BB69&lt;&gt;0,IFERROR(AT69*BB69,"Требуются кол-во и цена"),"Требуются кол-во и цена")</f>
        <v>8100</v>
      </c>
      <c r="BD69" s="105">
        <f>IF(A69&lt;&gt;"",IF(_xlfn.XLOOKUP(A69,'1C'!A:A,'1C'!A:A,0,0)&gt;0,1,0),"")</f>
        <v>0</v>
      </c>
      <c r="BE69" s="105">
        <f>IF(C69&lt;&gt;"",IF(_xlfn.XLOOKUP(TEXT(C69,"###"),'1C'!W:W,'1C'!D:D,0,0)&gt;0,0,1),"")</f>
        <v>1</v>
      </c>
      <c r="BF69" s="109" t="str">
        <f>IFERROR(IF(BE69,"-",IFERROR(IF(BD69&gt;0,0,1),"")),"")</f>
        <v>-</v>
      </c>
    </row>
    <row r="70" spans="1:58" ht="98.1" customHeight="1">
      <c r="A70" s="112" t="str">
        <f>IF(C70&amp;K70&lt;&gt;"",C70&amp;K70,"")</f>
        <v>DORIANEBLUE</v>
      </c>
      <c r="B70" s="10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21" t="s">
        <v>8289</v>
      </c>
      <c r="E70" s="112" t="str">
        <f>IF(F70&lt;&gt;"",IFERROR(VLOOKUP(F70,Категории!A:B,2,0),""),"Требуется категория")</f>
        <v>Требуется категория</v>
      </c>
      <c r="G70" s="136"/>
      <c r="J70" s="112" t="str">
        <f>_xlfn.LET(_xlpm.text,IF(A70&lt;&gt;"",IF('1C'!$AJ$1&lt;&gt;"",'1C'!$AJ$1,_xlfn.XLOOKUP(A70,'1C'!A:A,'1C'!D:D,_xlfn.XLOOKUP(C70,'1C'!W:W,'1C'!D:D,"",0),0))),_xlpm.ifError,_xlpm.text,_xlpm.space1,FIND(" ",_xlpm.text),_xlpm.space2,FIND(" ",_xlpm.text,_xlpm.space1),IFERROR(MID(_xlpm.text,_xlpm.space1+1,_xlpm.space2),_xlpm.ifError))</f>
        <v>Herman</v>
      </c>
      <c r="K70" s="122" t="s">
        <v>8306</v>
      </c>
      <c r="L70" s="163" t="str">
        <f>IF(K70&lt;&gt;"",IFERROR(VLOOKUP(A70,'1C'!A:X,8,0),IFERROR(VLOOKUP(K70,Colors!D:E,2,0),"")),"")</f>
        <v>синий</v>
      </c>
      <c r="M70" s="131"/>
      <c r="N70" s="136"/>
      <c r="O70" s="136"/>
      <c r="P70" s="136"/>
      <c r="Q70" s="166" t="s">
        <v>8328</v>
      </c>
      <c r="R70" s="136"/>
      <c r="S70" s="136"/>
      <c r="T70" s="107"/>
      <c r="U70" s="107" t="s">
        <v>382</v>
      </c>
      <c r="V70" s="107">
        <v>12</v>
      </c>
      <c r="Y70" s="107"/>
      <c r="AA70" s="107"/>
      <c r="AC70" s="107"/>
      <c r="AE70" s="107"/>
      <c r="AG70" s="107"/>
      <c r="AT70" s="116">
        <f>IF(COUNTBLANK(V70:AS70)&lt;24,SUM(V70:AS70),"")</f>
        <v>12</v>
      </c>
      <c r="AU70" s="164" t="s">
        <v>430</v>
      </c>
      <c r="AV70" s="114" t="str">
        <f ca="1">IF(AU70&lt;&gt;"",VLOOKUP(AU70,INDIRECT(SUBSTITUTE($J70,"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0" s="112" t="str">
        <f ca="1">IF(AU70&lt;&gt;"",VLOOKUP(AU70,INDIRECT(SUBSTITUTE($J70," ","")&amp;"Manufactures"),2,0),"Требуется код страны")</f>
        <v>Италия</v>
      </c>
      <c r="AX70" s="117">
        <f>0.05+0.05</f>
        <v>0.1</v>
      </c>
      <c r="AY70" s="112">
        <f>IF(AX70&lt;&gt;"",AX70*1.5,"Требуется нетто")</f>
        <v>0.15000000000000002</v>
      </c>
      <c r="AZ70" s="112">
        <f>+IF(AX70&lt;&gt;"",IFERROR(AT70*AX70,"Требуются кол-во и нетто"),"Требуются кол-во и нетто")</f>
        <v>1.2000000000000002</v>
      </c>
      <c r="BA70" s="112">
        <f>IF(AY70&lt;&gt;"",IFERROR(AT70*AY70,"Требуются кол-во и брутто"),"Требуются кол-во и брутто")</f>
        <v>1.8000000000000003</v>
      </c>
      <c r="BB70" s="118">
        <v>225</v>
      </c>
      <c r="BC70" s="165">
        <f>+IF(BB70&lt;&gt;0,IFERROR(AT70*BB70,"Требуются кол-во и цена"),"Требуются кол-во и цена")</f>
        <v>2700</v>
      </c>
      <c r="BD70" s="105">
        <f>IF(A70&lt;&gt;"",IF(_xlfn.XLOOKUP(A70,'1C'!A:A,'1C'!A:A,0,0)&gt;0,1,0),"")</f>
        <v>0</v>
      </c>
      <c r="BE70" s="105">
        <f>IF(C70&lt;&gt;"",IF(_xlfn.XLOOKUP(TEXT(C70,"###"),'1C'!W:W,'1C'!D:D,0,0)&gt;0,0,1),"")</f>
        <v>1</v>
      </c>
      <c r="BF70" s="109" t="str">
        <f>IFERROR(IF(BE70,"-",IFERROR(IF(BD70&gt;0,0,1),"")),"")</f>
        <v>-</v>
      </c>
    </row>
    <row r="71" spans="1:58" ht="98.1" customHeight="1">
      <c r="A71" s="112" t="str">
        <f>IF(C71&amp;K71&lt;&gt;"",C71&amp;K71,"")</f>
        <v>DORIANETAUPE</v>
      </c>
      <c r="B71" s="10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21" t="s">
        <v>8289</v>
      </c>
      <c r="E71" s="112" t="str">
        <f>IF(F71&lt;&gt;"",IFERROR(VLOOKUP(F71,Категории!A:B,2,0),""),"Требуется категория")</f>
        <v>Требуется категория</v>
      </c>
      <c r="G71" s="136"/>
      <c r="J71" s="112" t="str">
        <f>_xlfn.LET(_xlpm.text,IF(A71&lt;&gt;"",IF('1C'!$AJ$1&lt;&gt;"",'1C'!$AJ$1,_xlfn.XLOOKUP(A71,'1C'!A:A,'1C'!D:D,_xlfn.XLOOKUP(C71,'1C'!W:W,'1C'!D:D,"",0),0))),_xlpm.ifError,_xlpm.text,_xlpm.space1,FIND(" ",_xlpm.text),_xlpm.space2,FIND(" ",_xlpm.text,_xlpm.space1),IFERROR(MID(_xlpm.text,_xlpm.space1+1,_xlpm.space2),_xlpm.ifError))</f>
        <v>Herman</v>
      </c>
      <c r="K71" s="122" t="s">
        <v>8318</v>
      </c>
      <c r="L71" s="163" t="str">
        <f>IF(K71&lt;&gt;"",IFERROR(VLOOKUP(A71,'1C'!A:X,8,0),IFERROR(VLOOKUP(K71,Colors!D:E,2,0),"")),"")</f>
        <v>зеленый</v>
      </c>
      <c r="M71" s="131"/>
      <c r="N71" s="136"/>
      <c r="O71" s="136"/>
      <c r="P71" s="136"/>
      <c r="Q71" s="166" t="s">
        <v>8328</v>
      </c>
      <c r="R71" s="136"/>
      <c r="S71" s="136"/>
      <c r="T71" s="107"/>
      <c r="U71" s="107" t="s">
        <v>382</v>
      </c>
      <c r="V71" s="107">
        <v>12</v>
      </c>
      <c r="Y71" s="107"/>
      <c r="AA71" s="107"/>
      <c r="AC71" s="107"/>
      <c r="AE71" s="107"/>
      <c r="AG71" s="107"/>
      <c r="AT71" s="116">
        <f>IF(COUNTBLANK(V71:AS71)&lt;24,SUM(V71:AS71),"")</f>
        <v>12</v>
      </c>
      <c r="AU71" s="164" t="s">
        <v>430</v>
      </c>
      <c r="AV71" s="114" t="str">
        <f ca="1">IF(AU71&lt;&gt;"",VLOOKUP(AU71,INDIRECT(SUBSTITUTE($J71,"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1" s="112" t="str">
        <f ca="1">IF(AU71&lt;&gt;"",VLOOKUP(AU71,INDIRECT(SUBSTITUTE($J71," ","")&amp;"Manufactures"),2,0),"Требуется код страны")</f>
        <v>Италия</v>
      </c>
      <c r="AX71" s="117">
        <f>0.05+0.05</f>
        <v>0.1</v>
      </c>
      <c r="AY71" s="112">
        <f>IF(AX71&lt;&gt;"",AX71*1.5,"Требуется нетто")</f>
        <v>0.15000000000000002</v>
      </c>
      <c r="AZ71" s="112">
        <f>+IF(AX71&lt;&gt;"",IFERROR(AT71*AX71,"Требуются кол-во и нетто"),"Требуются кол-во и нетто")</f>
        <v>1.2000000000000002</v>
      </c>
      <c r="BA71" s="112">
        <f>IF(AY71&lt;&gt;"",IFERROR(AT71*AY71,"Требуются кол-во и брутто"),"Требуются кол-во и брутто")</f>
        <v>1.8000000000000003</v>
      </c>
      <c r="BB71" s="118">
        <v>225</v>
      </c>
      <c r="BC71" s="165">
        <f>+IF(BB71&lt;&gt;0,IFERROR(AT71*BB71,"Требуются кол-во и цена"),"Требуются кол-во и цена")</f>
        <v>2700</v>
      </c>
      <c r="BD71" s="105">
        <f>IF(A71&lt;&gt;"",IF(_xlfn.XLOOKUP(A71,'1C'!A:A,'1C'!A:A,0,0)&gt;0,1,0),"")</f>
        <v>0</v>
      </c>
      <c r="BE71" s="105">
        <f>IF(C71&lt;&gt;"",IF(_xlfn.XLOOKUP(TEXT(C71,"###"),'1C'!W:W,'1C'!D:D,0,0)&gt;0,0,1),"")</f>
        <v>1</v>
      </c>
      <c r="BF71" s="109" t="str">
        <f>IFERROR(IF(BE71,"-",IFERROR(IF(BD71&gt;0,0,1),"")),"")</f>
        <v>-</v>
      </c>
    </row>
    <row r="72" spans="1:58" ht="98.1" customHeight="1">
      <c r="A72" s="112" t="str">
        <f>IF(C72&amp;K72&lt;&gt;"",C72&amp;K72,"")</f>
        <v>EDMOND 004NAVY</v>
      </c>
      <c r="B72" s="10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21" t="s">
        <v>8290</v>
      </c>
      <c r="E72" s="112" t="str">
        <f>IF(F72&lt;&gt;"",IFERROR(VLOOKUP(F72,Категории!A:B,2,0),""),"Требуется категория")</f>
        <v>Требуется категория</v>
      </c>
      <c r="G72" s="136"/>
      <c r="J72" s="112" t="str">
        <f>_xlfn.LET(_xlpm.text,IF(A72&lt;&gt;"",IF('1C'!$AJ$1&lt;&gt;"",'1C'!$AJ$1,_xlfn.XLOOKUP(A72,'1C'!A:A,'1C'!D:D,_xlfn.XLOOKUP(C72,'1C'!W:W,'1C'!D:D,"",0),0))),_xlpm.ifError,_xlpm.text,_xlpm.space1,FIND(" ",_xlpm.text),_xlpm.space2,FIND(" ",_xlpm.text,_xlpm.space1),IFERROR(MID(_xlpm.text,_xlpm.space1+1,_xlpm.space2),_xlpm.ifError))</f>
        <v>Herman</v>
      </c>
      <c r="K72" s="122" t="s">
        <v>8302</v>
      </c>
      <c r="L72" s="162" t="str">
        <f>IF(K72&lt;&gt;"",IFERROR(VLOOKUP(A72,'1C'!A:X,8,0),IFERROR(VLOOKUP(K72,Colors!D:E,2,0),"")),"")</f>
        <v>темно-синий</v>
      </c>
      <c r="M72" s="131"/>
      <c r="N72" s="136"/>
      <c r="O72" s="136"/>
      <c r="P72" s="136"/>
      <c r="Q72" s="166" t="s">
        <v>8325</v>
      </c>
      <c r="R72" s="136"/>
      <c r="S72" s="136"/>
      <c r="T72" s="107"/>
      <c r="U72" s="107" t="s">
        <v>382</v>
      </c>
      <c r="V72" s="107">
        <v>8</v>
      </c>
      <c r="Y72" s="107"/>
      <c r="AA72" s="107"/>
      <c r="AC72" s="107"/>
      <c r="AE72" s="107"/>
      <c r="AG72" s="107"/>
      <c r="AT72" s="116">
        <f>IF(COUNTBLANK(V72:AS72)&lt;24,SUM(V72:AS72),"")</f>
        <v>8</v>
      </c>
      <c r="AU72" s="164" t="s">
        <v>430</v>
      </c>
      <c r="AV72" s="114" t="str">
        <f ca="1">IF(AU72&lt;&gt;"",VLOOKUP(AU72,INDIRECT(SUBSTITUTE($J72,"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2" s="112" t="str">
        <f ca="1">IF(AU72&lt;&gt;"",VLOOKUP(AU72,INDIRECT(SUBSTITUTE($J72," ","")&amp;"Manufactures"),2,0),"Требуется код страны")</f>
        <v>Италия</v>
      </c>
      <c r="AX72" s="117">
        <f>0.05+0.05</f>
        <v>0.1</v>
      </c>
      <c r="AY72" s="112">
        <f>IF(AX72&lt;&gt;"",AX72*1.5,"Требуется нетто")</f>
        <v>0.15000000000000002</v>
      </c>
      <c r="AZ72" s="112">
        <f>+IF(AX72&lt;&gt;"",IFERROR(AT72*AX72,"Требуются кол-во и нетто"),"Требуются кол-во и нетто")</f>
        <v>0.8</v>
      </c>
      <c r="BA72" s="112">
        <f>IF(AY72&lt;&gt;"",IFERROR(AT72*AY72,"Требуются кол-во и брутто"),"Требуются кол-во и брутто")</f>
        <v>1.2000000000000002</v>
      </c>
      <c r="BB72" s="118">
        <v>225</v>
      </c>
      <c r="BC72" s="165">
        <f>+IF(BB72&lt;&gt;0,IFERROR(AT72*BB72,"Требуются кол-во и цена"),"Требуются кол-во и цена")</f>
        <v>1800</v>
      </c>
      <c r="BD72" s="105">
        <f>IF(A72&lt;&gt;"",IF(_xlfn.XLOOKUP(A72,'1C'!A:A,'1C'!A:A,0,0)&gt;0,1,0),"")</f>
        <v>0</v>
      </c>
      <c r="BE72" s="105">
        <f>IF(C72&lt;&gt;"",IF(_xlfn.XLOOKUP(TEXT(C72,"###"),'1C'!W:W,'1C'!D:D,0,0)&gt;0,0,1),"")</f>
        <v>1</v>
      </c>
      <c r="BF72" s="109" t="str">
        <f>IFERROR(IF(BE72,"-",IFERROR(IF(BD72&gt;0,0,1),"")),"")</f>
        <v>-</v>
      </c>
    </row>
    <row r="73" spans="1:58" ht="98.1" customHeight="1">
      <c r="A73" s="112" t="str">
        <f>IF(C73&amp;K73&lt;&gt;"",C73&amp;K73,"")</f>
        <v>EDMOND 004BLACK</v>
      </c>
      <c r="B73" s="10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21" t="s">
        <v>8290</v>
      </c>
      <c r="E73" s="112" t="str">
        <f>IF(F73&lt;&gt;"",IFERROR(VLOOKUP(F73,Категории!A:B,2,0),""),"Требуется категория")</f>
        <v>Требуется категория</v>
      </c>
      <c r="G73" s="136"/>
      <c r="J73" s="112" t="str">
        <f>_xlfn.LET(_xlpm.text,IF(A73&lt;&gt;"",IF('1C'!$AJ$1&lt;&gt;"",'1C'!$AJ$1,_xlfn.XLOOKUP(A73,'1C'!A:A,'1C'!D:D,_xlfn.XLOOKUP(C73,'1C'!W:W,'1C'!D:D,"",0),0))),_xlpm.ifError,_xlpm.text,_xlpm.space1,FIND(" ",_xlpm.text),_xlpm.space2,FIND(" ",_xlpm.text,_xlpm.space1),IFERROR(MID(_xlpm.text,_xlpm.space1+1,_xlpm.space2),_xlpm.ifError))</f>
        <v>Herman</v>
      </c>
      <c r="K73" s="122" t="s">
        <v>8300</v>
      </c>
      <c r="L73" s="162" t="str">
        <f>IF(K73&lt;&gt;"",IFERROR(VLOOKUP(A73,'1C'!A:X,8,0),IFERROR(VLOOKUP(K73,Colors!D:E,2,0),"")),"")</f>
        <v>черный</v>
      </c>
      <c r="M73" s="131"/>
      <c r="N73" s="136"/>
      <c r="O73" s="136"/>
      <c r="P73" s="136"/>
      <c r="Q73" s="166" t="s">
        <v>8325</v>
      </c>
      <c r="R73" s="136"/>
      <c r="S73" s="136"/>
      <c r="T73" s="107"/>
      <c r="U73" s="107" t="s">
        <v>382</v>
      </c>
      <c r="V73" s="107">
        <v>12</v>
      </c>
      <c r="Y73" s="107"/>
      <c r="AA73" s="107"/>
      <c r="AC73" s="107"/>
      <c r="AE73" s="107"/>
      <c r="AG73" s="107"/>
      <c r="AT73" s="116">
        <f>IF(COUNTBLANK(V73:AS73)&lt;24,SUM(V73:AS73),"")</f>
        <v>12</v>
      </c>
      <c r="AU73" s="164" t="s">
        <v>430</v>
      </c>
      <c r="AV73" s="114" t="str">
        <f ca="1">IF(AU73&lt;&gt;"",VLOOKUP(AU73,INDIRECT(SUBSTITUTE($J73,"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3" s="112" t="str">
        <f ca="1">IF(AU73&lt;&gt;"",VLOOKUP(AU73,INDIRECT(SUBSTITUTE($J73," ","")&amp;"Manufactures"),2,0),"Требуется код страны")</f>
        <v>Италия</v>
      </c>
      <c r="AX73" s="117">
        <f>0.05+0.05</f>
        <v>0.1</v>
      </c>
      <c r="AY73" s="112">
        <f>IF(AX73&lt;&gt;"",AX73*1.5,"Требуется нетто")</f>
        <v>0.15000000000000002</v>
      </c>
      <c r="AZ73" s="112">
        <f>+IF(AX73&lt;&gt;"",IFERROR(AT73*AX73,"Требуются кол-во и нетто"),"Требуются кол-во и нетто")</f>
        <v>1.2000000000000002</v>
      </c>
      <c r="BA73" s="112">
        <f>IF(AY73&lt;&gt;"",IFERROR(AT73*AY73,"Требуются кол-во и брутто"),"Требуются кол-во и брутто")</f>
        <v>1.8000000000000003</v>
      </c>
      <c r="BB73" s="118">
        <v>225</v>
      </c>
      <c r="BC73" s="165">
        <f>+IF(BB73&lt;&gt;0,IFERROR(AT73*BB73,"Требуются кол-во и цена"),"Требуются кол-во и цена")</f>
        <v>2700</v>
      </c>
      <c r="BD73" s="105">
        <f>IF(A73&lt;&gt;"",IF(_xlfn.XLOOKUP(A73,'1C'!A:A,'1C'!A:A,0,0)&gt;0,1,0),"")</f>
        <v>0</v>
      </c>
      <c r="BE73" s="105">
        <f>IF(C73&lt;&gt;"",IF(_xlfn.XLOOKUP(TEXT(C73,"###"),'1C'!W:W,'1C'!D:D,0,0)&gt;0,0,1),"")</f>
        <v>1</v>
      </c>
      <c r="BF73" s="109" t="str">
        <f>IFERROR(IF(BE73,"-",IFERROR(IF(BD73&gt;0,0,1),"")),"")</f>
        <v>-</v>
      </c>
    </row>
    <row r="74" spans="1:58" ht="98.1" customHeight="1">
      <c r="A74" s="112" t="str">
        <f>IF(C74&amp;K74&lt;&gt;"",C74&amp;K74,"")</f>
        <v>VALERERED</v>
      </c>
      <c r="B74" s="10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21" t="s">
        <v>8291</v>
      </c>
      <c r="E74" s="112" t="str">
        <f>IF(F74&lt;&gt;"",IFERROR(VLOOKUP(F74,Категории!A:B,2,0),""),"Требуется категория")</f>
        <v>Требуется категория</v>
      </c>
      <c r="G74" s="136"/>
      <c r="J74" s="112" t="str">
        <f>_xlfn.LET(_xlpm.text,IF(A74&lt;&gt;"",IF('1C'!$AJ$1&lt;&gt;"",'1C'!$AJ$1,_xlfn.XLOOKUP(A74,'1C'!A:A,'1C'!D:D,_xlfn.XLOOKUP(C74,'1C'!W:W,'1C'!D:D,"",0),0))),_xlpm.ifError,_xlpm.text,_xlpm.space1,FIND(" ",_xlpm.text),_xlpm.space2,FIND(" ",_xlpm.text,_xlpm.space1),IFERROR(MID(_xlpm.text,_xlpm.space1+1,_xlpm.space2),_xlpm.ifError))</f>
        <v>Herman</v>
      </c>
      <c r="K74" s="122" t="s">
        <v>8315</v>
      </c>
      <c r="L74" s="162" t="str">
        <f>IF(K74&lt;&gt;"",IFERROR(VLOOKUP(A74,'1C'!A:X,8,0),IFERROR(VLOOKUP(K74,Colors!D:E,2,0),"")),"")</f>
        <v>красный</v>
      </c>
      <c r="M74" s="131"/>
      <c r="N74" s="136"/>
      <c r="O74" s="136"/>
      <c r="P74" s="136"/>
      <c r="Q74" s="166" t="s">
        <v>1554</v>
      </c>
      <c r="R74" s="136"/>
      <c r="S74" s="136"/>
      <c r="T74" s="107"/>
      <c r="U74" s="107" t="s">
        <v>382</v>
      </c>
      <c r="V74" s="107">
        <v>10</v>
      </c>
      <c r="Y74" s="107"/>
      <c r="AA74" s="107"/>
      <c r="AC74" s="107"/>
      <c r="AE74" s="107"/>
      <c r="AG74" s="107"/>
      <c r="AT74" s="116">
        <f>IF(COUNTBLANK(V74:AS74)&lt;24,SUM(V74:AS74),"")</f>
        <v>10</v>
      </c>
      <c r="AU74" s="164" t="s">
        <v>430</v>
      </c>
      <c r="AV74" s="114" t="str">
        <f ca="1">IF(AU74&lt;&gt;"",VLOOKUP(AU74,INDIRECT(SUBSTITUTE($J74,"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4" s="112" t="str">
        <f ca="1">IF(AU74&lt;&gt;"",VLOOKUP(AU74,INDIRECT(SUBSTITUTE($J74," ","")&amp;"Manufactures"),2,0),"Требуется код страны")</f>
        <v>Италия</v>
      </c>
      <c r="AX74" s="117">
        <f>0.05+0.05</f>
        <v>0.1</v>
      </c>
      <c r="AY74" s="112">
        <f>IF(AX74&lt;&gt;"",AX74*1.5,"Требуется нетто")</f>
        <v>0.15000000000000002</v>
      </c>
      <c r="AZ74" s="112">
        <f>+IF(AX74&lt;&gt;"",IFERROR(AT74*AX74,"Требуются кол-во и нетто"),"Требуются кол-во и нетто")</f>
        <v>1</v>
      </c>
      <c r="BA74" s="112">
        <f>IF(AY74&lt;&gt;"",IFERROR(AT74*AY74,"Требуются кол-во и брутто"),"Требуются кол-во и брутто")</f>
        <v>1.5000000000000002</v>
      </c>
      <c r="BB74" s="118">
        <v>270</v>
      </c>
      <c r="BC74" s="165">
        <f>+IF(BB74&lt;&gt;0,IFERROR(AT74*BB74,"Требуются кол-во и цена"),"Требуются кол-во и цена")</f>
        <v>2700</v>
      </c>
      <c r="BD74" s="105">
        <f>IF(A74&lt;&gt;"",IF(_xlfn.XLOOKUP(A74,'1C'!A:A,'1C'!A:A,0,0)&gt;0,1,0),"")</f>
        <v>0</v>
      </c>
      <c r="BE74" s="105">
        <f>IF(C74&lt;&gt;"",IF(_xlfn.XLOOKUP(TEXT(C74,"###"),'1C'!W:W,'1C'!D:D,0,0)&gt;0,0,1),"")</f>
        <v>1</v>
      </c>
      <c r="BF74" s="109" t="str">
        <f>IFERROR(IF(BE74,"-",IFERROR(IF(BD74&gt;0,0,1),"")),"")</f>
        <v>-</v>
      </c>
    </row>
    <row r="75" spans="1:58" ht="98.1" customHeight="1">
      <c r="A75" s="112" t="str">
        <f>IF(C75&amp;K75&lt;&gt;"",C75&amp;K75,"")</f>
        <v>VALERETAUPE</v>
      </c>
      <c r="B75" s="10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21" t="s">
        <v>8291</v>
      </c>
      <c r="E75" s="112" t="str">
        <f>IF(F75&lt;&gt;"",IFERROR(VLOOKUP(F75,Категории!A:B,2,0),""),"Требуется категория")</f>
        <v>Требуется категория</v>
      </c>
      <c r="G75" s="136"/>
      <c r="J75" s="112" t="str">
        <f>_xlfn.LET(_xlpm.text,IF(A75&lt;&gt;"",IF('1C'!$AJ$1&lt;&gt;"",'1C'!$AJ$1,_xlfn.XLOOKUP(A75,'1C'!A:A,'1C'!D:D,_xlfn.XLOOKUP(C75,'1C'!W:W,'1C'!D:D,"",0),0))),_xlpm.ifError,_xlpm.text,_xlpm.space1,FIND(" ",_xlpm.text),_xlpm.space2,FIND(" ",_xlpm.text,_xlpm.space1),IFERROR(MID(_xlpm.text,_xlpm.space1+1,_xlpm.space2),_xlpm.ifError))</f>
        <v>Herman</v>
      </c>
      <c r="K75" s="122" t="s">
        <v>8318</v>
      </c>
      <c r="L75" s="162" t="str">
        <f>IF(K75&lt;&gt;"",IFERROR(VLOOKUP(A75,'1C'!A:X,8,0),IFERROR(VLOOKUP(K75,Colors!D:E,2,0),"")),"")</f>
        <v>зеленый</v>
      </c>
      <c r="M75" s="131"/>
      <c r="N75" s="136"/>
      <c r="O75" s="136"/>
      <c r="P75" s="136"/>
      <c r="Q75" s="166" t="s">
        <v>1554</v>
      </c>
      <c r="R75" s="136"/>
      <c r="S75" s="136"/>
      <c r="T75" s="107"/>
      <c r="U75" s="107" t="s">
        <v>382</v>
      </c>
      <c r="V75" s="107">
        <v>14</v>
      </c>
      <c r="Y75" s="107"/>
      <c r="AA75" s="107"/>
      <c r="AC75" s="107"/>
      <c r="AE75" s="107"/>
      <c r="AG75" s="107"/>
      <c r="AT75" s="116">
        <f>IF(COUNTBLANK(V75:AS75)&lt;24,SUM(V75:AS75),"")</f>
        <v>14</v>
      </c>
      <c r="AU75" s="164" t="s">
        <v>430</v>
      </c>
      <c r="AV75" s="114" t="str">
        <f ca="1">IF(AU75&lt;&gt;"",VLOOKUP(AU75,INDIRECT(SUBSTITUTE($J75,"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5" s="112" t="str">
        <f ca="1">IF(AU75&lt;&gt;"",VLOOKUP(AU75,INDIRECT(SUBSTITUTE($J75," ","")&amp;"Manufactures"),2,0),"Требуется код страны")</f>
        <v>Италия</v>
      </c>
      <c r="AX75" s="117">
        <f>0.05+0.05</f>
        <v>0.1</v>
      </c>
      <c r="AY75" s="112">
        <f>IF(AX75&lt;&gt;"",AX75*1.5,"Требуется нетто")</f>
        <v>0.15000000000000002</v>
      </c>
      <c r="AZ75" s="112">
        <f>+IF(AX75&lt;&gt;"",IFERROR(AT75*AX75,"Требуются кол-во и нетто"),"Требуются кол-во и нетто")</f>
        <v>1.4000000000000001</v>
      </c>
      <c r="BA75" s="112">
        <f>IF(AY75&lt;&gt;"",IFERROR(AT75*AY75,"Требуются кол-во и брутто"),"Требуются кол-во и брутто")</f>
        <v>2.1000000000000005</v>
      </c>
      <c r="BB75" s="118">
        <v>270</v>
      </c>
      <c r="BC75" s="165">
        <f>+IF(BB75&lt;&gt;0,IFERROR(AT75*BB75,"Требуются кол-во и цена"),"Требуются кол-во и цена")</f>
        <v>3780</v>
      </c>
      <c r="BD75" s="105">
        <f>IF(A75&lt;&gt;"",IF(_xlfn.XLOOKUP(A75,'1C'!A:A,'1C'!A:A,0,0)&gt;0,1,0),"")</f>
        <v>0</v>
      </c>
      <c r="BE75" s="105">
        <f>IF(C75&lt;&gt;"",IF(_xlfn.XLOOKUP(TEXT(C75,"###"),'1C'!W:W,'1C'!D:D,0,0)&gt;0,0,1),"")</f>
        <v>1</v>
      </c>
      <c r="BF75" s="109" t="str">
        <f>IFERROR(IF(BE75,"-",IFERROR(IF(BD75&gt;0,0,1),"")),"")</f>
        <v>-</v>
      </c>
    </row>
    <row r="76" spans="1:58" ht="98.1" customHeight="1">
      <c r="A76" s="112" t="str">
        <f>IF(C76&amp;K76&lt;&gt;"",C76&amp;K76,"")</f>
        <v>CARTER 002GREY</v>
      </c>
      <c r="B76" s="10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80-588-80</v>
      </c>
      <c r="C76" s="121" t="s">
        <v>2010</v>
      </c>
      <c r="D76" s="112"/>
      <c r="E76" s="112" t="str">
        <f>IF(F76&lt;&gt;"",IFERROR(VLOOKUP(F76,Категории!A:B,2,0),""),"Требуется категория")</f>
        <v>Шляпы</v>
      </c>
      <c r="F76" s="112" t="str">
        <f>IF(A76&lt;&gt;"",IF(BD76&gt;0,_xlfn.XLOOKUP(A76,'1C'!A:A,'1C'!J:J,"",0),_xlfn.XLOOKUP(C76,'1C'!W:W,'1C'!J:J,"",0)),"")</f>
        <v>Шляпа федора</v>
      </c>
      <c r="G76" s="114" t="str">
        <f>IF(C76&lt;&gt;"",IF(BD76&gt;0,_xlfn.XLOOKUP(A76,'1C'!A:A,'1C'!L:L,"",0),_xlfn.XLOOKUP(C76,'1C'!W:W,'1C'!L:L,"",0)),"")</f>
        <v>Herman</v>
      </c>
      <c r="H76" s="112" t="str">
        <f>IF(A76&lt;&gt;"",_xlfn.XLOOKUP(A76,'1C'!A:A,'1C'!M:M,_xlfn.XLOOKUP(C76,'1C'!W:W,'1C'!M:M,"",0),0))</f>
        <v>всесезон</v>
      </c>
      <c r="J76" s="112" t="str">
        <f>_xlfn.LET(_xlpm.text,IF(A76&lt;&gt;"",IF('1C'!$AJ$1&lt;&gt;"",'1C'!$AJ$1,_xlfn.XLOOKUP(A76,'1C'!A:A,'1C'!D:D,_xlfn.XLOOKUP(C76,'1C'!W:W,'1C'!D:D,"",0),0))),_xlpm.ifError,_xlpm.text,_xlpm.space1,FIND(" ",_xlpm.text),_xlpm.space2,FIND(" ",_xlpm.text,_xlpm.space1),IFERROR(MID(_xlpm.text,_xlpm.space1+1,_xlpm.space2),_xlpm.ifError))</f>
        <v>Herman</v>
      </c>
      <c r="K76" s="122" t="s">
        <v>8309</v>
      </c>
      <c r="L76" s="162" t="str">
        <f>IF(K76&lt;&gt;"",IFERROR(VLOOKUP(A76,'1C'!A:X,8,0),IFERROR(VLOOKUP(K76,Colors!D:E,2,0),"")),"")</f>
        <v>серый</v>
      </c>
      <c r="M76" s="131"/>
      <c r="N76" s="136"/>
      <c r="O76" s="136"/>
      <c r="P76" s="136"/>
      <c r="Q76" s="167" t="str">
        <f>IF(A76&lt;&gt;"",_xlfn.XLOOKUP(A76,'[1]1C'!A:A,'[1]1C'!I:I,_xlfn.XLOOKUP(C76,'[1]1C'!W:W,'[1]1C'!I:I,"",0),0),"")</f>
        <v>50% полиэстер - 50% полиамид</v>
      </c>
      <c r="R76" s="136"/>
      <c r="S76" s="136"/>
      <c r="T76" s="107"/>
      <c r="U76" s="116" t="str">
        <f>IF(A76&lt;&gt;"",_xlfn.XLOOKUP(A76,'1C'!A:A,'1C'!K:K,_xlfn.XLOOKUP(C76,'1C'!W:W,'1C'!K:K,"",0),0),"")</f>
        <v>Унисекс</v>
      </c>
      <c r="V76" s="107"/>
      <c r="Y76" s="107"/>
      <c r="AA76" s="107">
        <v>5</v>
      </c>
      <c r="AC76" s="107">
        <v>7</v>
      </c>
      <c r="AE76" s="107"/>
      <c r="AG76" s="107"/>
      <c r="AT76" s="116">
        <f>IF(COUNTBLANK(V76:AS76)&lt;24,SUM(V76:AS76),"")</f>
        <v>12</v>
      </c>
      <c r="AU76" s="164" t="s">
        <v>430</v>
      </c>
      <c r="AV76" s="114" t="str">
        <f ca="1">IF(AU76&lt;&gt;"",VLOOKUP(AU76,INDIRECT(SUBSTITUTE($J76,"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6" s="112" t="str">
        <f ca="1">IF(AU76&lt;&gt;"",VLOOKUP(AU76,INDIRECT(SUBSTITUTE($J76," ","")&amp;"Manufactures"),2,0),"Требуется код страны")</f>
        <v>Италия</v>
      </c>
      <c r="AX76" s="117">
        <f>0.05+0.05</f>
        <v>0.1</v>
      </c>
      <c r="AY76" s="112">
        <f>IF(AX76&lt;&gt;"",AX76*1.5,"Требуется нетто")</f>
        <v>0.15000000000000002</v>
      </c>
      <c r="AZ76" s="112">
        <f>+IF(AX76&lt;&gt;"",IFERROR(AT76*AX76,"Требуются кол-во и нетто"),"Требуются кол-во и нетто")</f>
        <v>1.2000000000000002</v>
      </c>
      <c r="BA76" s="112">
        <f>IF(AY76&lt;&gt;"",IFERROR(AT76*AY76,"Требуются кол-во и брутто"),"Требуются кол-во и брутто")</f>
        <v>1.8000000000000003</v>
      </c>
      <c r="BB76" s="118">
        <v>450</v>
      </c>
      <c r="BC76" s="165">
        <f>+IF(BB76&lt;&gt;0,IFERROR(AT76*BB76,"Требуются кол-во и цена"),"Требуются кол-во и цена")</f>
        <v>5400</v>
      </c>
      <c r="BD76" s="105">
        <f>IF(A76&lt;&gt;"",IF(_xlfn.XLOOKUP(A76,'1C'!A:A,'1C'!A:A,0,0)&gt;0,1,0),"")</f>
        <v>0</v>
      </c>
      <c r="BE76" s="105">
        <f>IF(C76&lt;&gt;"",IF(_xlfn.XLOOKUP(TEXT(C76,"###"),'1C'!W:W,'1C'!D:D,0,0)&gt;0,0,1),"")</f>
        <v>0</v>
      </c>
      <c r="BF76" s="109">
        <f>IFERROR(IF(BE76,"-",IFERROR(IF(BD76&gt;0,0,1),"")),"")</f>
        <v>1</v>
      </c>
    </row>
    <row r="77" spans="1:58" ht="144" customHeight="1">
      <c r="A77" s="112" t="str">
        <f>IF(C77&amp;K77&lt;&gt;"",C77&amp;K77,"")</f>
        <v>CARTER 002BROWN</v>
      </c>
      <c r="B77" s="10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80-588-14</v>
      </c>
      <c r="C77" s="121" t="s">
        <v>2010</v>
      </c>
      <c r="D77" s="112"/>
      <c r="E77" s="112" t="str">
        <f>IF(F77&lt;&gt;"",IFERROR(VLOOKUP(F77,Категории!A:B,2,0),""),"Требуется категория")</f>
        <v>Шляпы</v>
      </c>
      <c r="F77" s="112" t="str">
        <f>IF(A77&lt;&gt;"",IF(BD77&gt;0,_xlfn.XLOOKUP(A77,'1C'!A:A,'1C'!J:J,"",0),_xlfn.XLOOKUP(C77,'1C'!W:W,'1C'!J:J,"",0)),"")</f>
        <v>Шляпа федора</v>
      </c>
      <c r="G77" s="114" t="str">
        <f>IF(C77&lt;&gt;"",IF(BD77&gt;0,_xlfn.XLOOKUP(A77,'1C'!A:A,'1C'!L:L,"",0),_xlfn.XLOOKUP(C77,'1C'!W:W,'1C'!L:L,"",0)),"")</f>
        <v>Herman</v>
      </c>
      <c r="H77" s="112" t="str">
        <f>IF(A77&lt;&gt;"",_xlfn.XLOOKUP(A77,'1C'!A:A,'1C'!M:M,_xlfn.XLOOKUP(C77,'1C'!W:W,'1C'!M:M,"",0),0))</f>
        <v>всесезон</v>
      </c>
      <c r="J77" s="112" t="str">
        <f>_xlfn.LET(_xlpm.text,IF(A77&lt;&gt;"",IF('1C'!$AJ$1&lt;&gt;"",'1C'!$AJ$1,_xlfn.XLOOKUP(A77,'1C'!A:A,'1C'!D:D,_xlfn.XLOOKUP(C77,'1C'!W:W,'1C'!D:D,"",0),0))),_xlpm.ifError,_xlpm.text,_xlpm.space1,FIND(" ",_xlpm.text),_xlpm.space2,FIND(" ",_xlpm.text,_xlpm.space1),IFERROR(MID(_xlpm.text,_xlpm.space1+1,_xlpm.space2),_xlpm.ifError))</f>
        <v>Herman</v>
      </c>
      <c r="K77" s="122" t="s">
        <v>8314</v>
      </c>
      <c r="L77" s="163" t="str">
        <f>IF(K77&lt;&gt;"",IFERROR(VLOOKUP(A77,'1C'!A:X,8,0),IFERROR(VLOOKUP(K77,Colors!D:E,2,0),"")),"")</f>
        <v>коричневый</v>
      </c>
      <c r="M77" s="164" t="str">
        <f>IF(K77&lt;&gt;"",_xlfn.XLOOKUP(A77,'1C'!A:A,'1C'!R:R,"",0),"")</f>
        <v>коричневый</v>
      </c>
      <c r="N77" s="136"/>
      <c r="O77" s="136"/>
      <c r="P77" s="136"/>
      <c r="Q77" s="167" t="str">
        <f>IF(A77&lt;&gt;"",_xlfn.XLOOKUP(A77,'[1]1C'!A:A,'[1]1C'!I:I,_xlfn.XLOOKUP(C77,'[1]1C'!W:W,'[1]1C'!I:I,"",0),0),"")</f>
        <v>50% полиэстер - 50% полиамид</v>
      </c>
      <c r="R77" s="136"/>
      <c r="S77" s="136"/>
      <c r="T77" s="107"/>
      <c r="U77" s="116" t="str">
        <f>IF(A77&lt;&gt;"",_xlfn.XLOOKUP(A77,'1C'!A:A,'1C'!K:K,_xlfn.XLOOKUP(C77,'1C'!W:W,'1C'!K:K,"",0),0),"")</f>
        <v>Унисекс</v>
      </c>
      <c r="V77" s="107"/>
      <c r="Y77" s="107">
        <v>1</v>
      </c>
      <c r="AA77" s="107">
        <v>1</v>
      </c>
      <c r="AC77" s="107">
        <v>1</v>
      </c>
      <c r="AE77" s="107">
        <v>1</v>
      </c>
      <c r="AG77" s="107"/>
      <c r="AT77" s="116">
        <f>IF(COUNTBLANK(V77:AS77)&lt;24,SUM(V77:AS77),"")</f>
        <v>4</v>
      </c>
      <c r="AU77" s="164" t="s">
        <v>430</v>
      </c>
      <c r="AV77" s="114" t="str">
        <f ca="1">IF(AU77&lt;&gt;"",VLOOKUP(AU77,INDIRECT(SUBSTITUTE($J77,"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7" s="112" t="str">
        <f ca="1">IF(AU77&lt;&gt;"",VLOOKUP(AU77,INDIRECT(SUBSTITUTE($J77," ","")&amp;"Manufactures"),2,0),"Требуется код страны")</f>
        <v>Италия</v>
      </c>
      <c r="AX77" s="117">
        <f>0.05+0.05</f>
        <v>0.1</v>
      </c>
      <c r="AY77" s="112">
        <f>IF(AX77&lt;&gt;"",AX77*1.5,"Требуется нетто")</f>
        <v>0.15000000000000002</v>
      </c>
      <c r="AZ77" s="112">
        <f>+IF(AX77&lt;&gt;"",IFERROR(AT77*AX77,"Требуются кол-во и нетто"),"Требуются кол-во и нетто")</f>
        <v>0.4</v>
      </c>
      <c r="BA77" s="112">
        <f>IF(AY77&lt;&gt;"",IFERROR(AT77*AY77,"Требуются кол-во и брутто"),"Требуются кол-во и брутто")</f>
        <v>0.60000000000000009</v>
      </c>
      <c r="BB77" s="118">
        <v>450</v>
      </c>
      <c r="BC77" s="165">
        <f>+IF(BB77&lt;&gt;0,IFERROR(AT77*BB77,"Требуются кол-во и цена"),"Требуются кол-во и цена")</f>
        <v>1800</v>
      </c>
      <c r="BD77" s="105">
        <f>IF(A77&lt;&gt;"",IF(_xlfn.XLOOKUP(A77,'1C'!A:A,'1C'!A:A,0,0)&gt;0,1,0),"")</f>
        <v>1</v>
      </c>
      <c r="BE77" s="105">
        <f>IF(C77&lt;&gt;"",IF(_xlfn.XLOOKUP(TEXT(C77,"###"),'1C'!W:W,'1C'!D:D,0,0)&gt;0,0,1),"")</f>
        <v>0</v>
      </c>
      <c r="BF77" s="109">
        <f>IFERROR(IF(BE77,"-",IFERROR(IF(BD77&gt;0,0,1),"")),"")</f>
        <v>0</v>
      </c>
    </row>
    <row r="78" spans="1:58" ht="144" customHeight="1">
      <c r="A78" s="112" t="str">
        <f>IF(C78&amp;K78&lt;&gt;"",C78&amp;K78,"")</f>
        <v>CARTER 003GREY</v>
      </c>
      <c r="B78" s="10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80-589-08</v>
      </c>
      <c r="C78" s="121" t="s">
        <v>2014</v>
      </c>
      <c r="D78" s="112"/>
      <c r="E78" s="112" t="str">
        <f>IF(F78&lt;&gt;"",IFERROR(VLOOKUP(F78,Категории!A:B,2,0),""),"Требуется категория")</f>
        <v>Шляпы</v>
      </c>
      <c r="F78" s="112" t="str">
        <f>IF(A78&lt;&gt;"",IF(BD78&gt;0,_xlfn.XLOOKUP(A78,'1C'!A:A,'1C'!J:J,"",0),_xlfn.XLOOKUP(C78,'1C'!W:W,'1C'!J:J,"",0)),"")</f>
        <v>Шляпа трилби</v>
      </c>
      <c r="G78" s="114" t="str">
        <f>IF(C78&lt;&gt;"",IF(BD78&gt;0,_xlfn.XLOOKUP(A78,'1C'!A:A,'1C'!L:L,"",0),_xlfn.XLOOKUP(C78,'1C'!W:W,'1C'!L:L,"",0)),"")</f>
        <v>Herman</v>
      </c>
      <c r="H78" s="112" t="str">
        <f>IF(A78&lt;&gt;"",_xlfn.XLOOKUP(A78,'1C'!A:A,'1C'!M:M,_xlfn.XLOOKUP(C78,'1C'!W:W,'1C'!M:M,"",0),0))</f>
        <v>всесезон</v>
      </c>
      <c r="J78" s="112" t="str">
        <f>_xlfn.LET(_xlpm.text,IF(A78&lt;&gt;"",IF('1C'!$AJ$1&lt;&gt;"",'1C'!$AJ$1,_xlfn.XLOOKUP(A78,'1C'!A:A,'1C'!D:D,_xlfn.XLOOKUP(C78,'1C'!W:W,'1C'!D:D,"",0),0))),_xlpm.ifError,_xlpm.text,_xlpm.space1,FIND(" ",_xlpm.text),_xlpm.space2,FIND(" ",_xlpm.text,_xlpm.space1),IFERROR(MID(_xlpm.text,_xlpm.space1+1,_xlpm.space2),_xlpm.ifError))</f>
        <v>Herman</v>
      </c>
      <c r="K78" s="122" t="s">
        <v>8309</v>
      </c>
      <c r="L78" s="162" t="str">
        <f>IF(K78&lt;&gt;"",IFERROR(VLOOKUP(A78,'1C'!A:X,8,0),IFERROR(VLOOKUP(K78,Colors!D:E,2,0),"")),"")</f>
        <v>серый</v>
      </c>
      <c r="M78" s="164" t="str">
        <f>IF(K78&lt;&gt;"",_xlfn.XLOOKUP(A78,'1C'!A:A,'1C'!R:R,"",0),"")</f>
        <v>серый</v>
      </c>
      <c r="N78" s="136"/>
      <c r="O78" s="136"/>
      <c r="P78" s="136"/>
      <c r="Q78" s="167" t="str">
        <f>IF(A78&lt;&gt;"",_xlfn.XLOOKUP(A78,'[1]1C'!A:A,'[1]1C'!I:I,_xlfn.XLOOKUP(C78,'[1]1C'!W:W,'[1]1C'!I:I,"",0),0),"")</f>
        <v>100% шерсть</v>
      </c>
      <c r="R78" s="136"/>
      <c r="S78" s="114" t="str">
        <f>_xlfn.LET(_xlpm.RES,IF(A78&lt;&gt;"",_xlfn.XLOOKUP(A78,'1C'!A:A,'1C'!N:N,_xlfn.XLOOKUP(C78,'1C'!W:W,'1C'!N:N,"",0),0),""),IF(_xlpm.RES=0,"",_xlpm.RES))</f>
        <v>шерстяные</v>
      </c>
      <c r="T78" s="107"/>
      <c r="U78" s="116" t="str">
        <f>IF(A78&lt;&gt;"",_xlfn.XLOOKUP(A78,'1C'!A:A,'1C'!K:K,_xlfn.XLOOKUP(C78,'1C'!W:W,'1C'!K:K,"",0),0),"")</f>
        <v>Унисекс</v>
      </c>
      <c r="V78" s="107"/>
      <c r="Y78" s="107">
        <v>1</v>
      </c>
      <c r="AA78" s="107">
        <v>3</v>
      </c>
      <c r="AC78" s="107"/>
      <c r="AE78" s="107"/>
      <c r="AG78" s="107"/>
      <c r="AT78" s="116">
        <f>IF(COUNTBLANK(V78:AS78)&lt;24,SUM(V78:AS78),"")</f>
        <v>4</v>
      </c>
      <c r="AU78" s="164" t="s">
        <v>430</v>
      </c>
      <c r="AV78" s="114" t="str">
        <f ca="1">IF(AU78&lt;&gt;"",VLOOKUP(AU78,INDIRECT(SUBSTITUTE($J78,"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8" s="112" t="str">
        <f ca="1">IF(AU78&lt;&gt;"",VLOOKUP(AU78,INDIRECT(SUBSTITUTE($J78," ","")&amp;"Manufactures"),2,0),"Требуется код страны")</f>
        <v>Италия</v>
      </c>
      <c r="AX78" s="117">
        <f>0.05+0.05</f>
        <v>0.1</v>
      </c>
      <c r="AY78" s="112">
        <f>IF(AX78&lt;&gt;"",AX78*1.5,"Требуется нетто")</f>
        <v>0.15000000000000002</v>
      </c>
      <c r="AZ78" s="112">
        <f>+IF(AX78&lt;&gt;"",IFERROR(AT78*AX78,"Требуются кол-во и нетто"),"Требуются кол-во и нетто")</f>
        <v>0.4</v>
      </c>
      <c r="BA78" s="112">
        <f>IF(AY78&lt;&gt;"",IFERROR(AT78*AY78,"Требуются кол-во и брутто"),"Требуются кол-во и брутто")</f>
        <v>0.60000000000000009</v>
      </c>
      <c r="BB78" s="118">
        <v>450</v>
      </c>
      <c r="BC78" s="165">
        <f>+IF(BB78&lt;&gt;0,IFERROR(AT78*BB78,"Требуются кол-во и цена"),"Требуются кол-во и цена")</f>
        <v>1800</v>
      </c>
      <c r="BD78" s="105">
        <f>IF(A78&lt;&gt;"",IF(_xlfn.XLOOKUP(A78,'1C'!A:A,'1C'!A:A,0,0)&gt;0,1,0),"")</f>
        <v>1</v>
      </c>
      <c r="BE78" s="105">
        <f>IF(C78&lt;&gt;"",IF(_xlfn.XLOOKUP(TEXT(C78,"###"),'1C'!W:W,'1C'!D:D,0,0)&gt;0,0,1),"")</f>
        <v>0</v>
      </c>
      <c r="BF78" s="109">
        <f>IFERROR(IF(BE78,"-",IFERROR(IF(BD78&gt;0,0,1),"")),"")</f>
        <v>0</v>
      </c>
    </row>
    <row r="79" spans="1:58" ht="98.1" customHeight="1">
      <c r="A79" s="112" t="str">
        <f>IF(C79&amp;K79&lt;&gt;"",C79&amp;K79,"")</f>
        <v>CARTER 005BLACK</v>
      </c>
      <c r="B79" s="10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80-590-09</v>
      </c>
      <c r="C79" s="121" t="s">
        <v>2017</v>
      </c>
      <c r="D79" s="112"/>
      <c r="E79" s="112" t="str">
        <f>IF(F79&lt;&gt;"",IFERROR(VLOOKUP(F79,Категории!A:B,2,0),""),"Требуется категория")</f>
        <v>Шляпы</v>
      </c>
      <c r="F79" s="112" t="str">
        <f>IF(A79&lt;&gt;"",IF(BD79&gt;0,_xlfn.XLOOKUP(A79,'1C'!A:A,'1C'!J:J,"",0),_xlfn.XLOOKUP(C79,'1C'!W:W,'1C'!J:J,"",0)),"")</f>
        <v>Шляпа трилби</v>
      </c>
      <c r="G79" s="114" t="str">
        <f>IF(C79&lt;&gt;"",IF(BD79&gt;0,_xlfn.XLOOKUP(A79,'1C'!A:A,'1C'!L:L,"",0),_xlfn.XLOOKUP(C79,'1C'!W:W,'1C'!L:L,"",0)),"")</f>
        <v>Herman</v>
      </c>
      <c r="H79" s="112" t="str">
        <f>IF(A79&lt;&gt;"",_xlfn.XLOOKUP(A79,'1C'!A:A,'1C'!M:M,_xlfn.XLOOKUP(C79,'1C'!W:W,'1C'!M:M,"",0),0))</f>
        <v>всесезон</v>
      </c>
      <c r="J79" s="112" t="str">
        <f>_xlfn.LET(_xlpm.text,IF(A79&lt;&gt;"",IF('1C'!$AJ$1&lt;&gt;"",'1C'!$AJ$1,_xlfn.XLOOKUP(A79,'1C'!A:A,'1C'!D:D,_xlfn.XLOOKUP(C79,'1C'!W:W,'1C'!D:D,"",0),0))),_xlpm.ifError,_xlpm.text,_xlpm.space1,FIND(" ",_xlpm.text),_xlpm.space2,FIND(" ",_xlpm.text,_xlpm.space1),IFERROR(MID(_xlpm.text,_xlpm.space1+1,_xlpm.space2),_xlpm.ifError))</f>
        <v>Herman</v>
      </c>
      <c r="K79" s="122" t="s">
        <v>8300</v>
      </c>
      <c r="L79" s="162" t="str">
        <f>IF(K79&lt;&gt;"",IFERROR(VLOOKUP(A79,'1C'!A:X,8,0),IFERROR(VLOOKUP(K79,Colors!D:E,2,0),"")),"")</f>
        <v>черный</v>
      </c>
      <c r="M79" s="131"/>
      <c r="N79" s="136"/>
      <c r="O79" s="136"/>
      <c r="P79" s="136"/>
      <c r="Q79" s="167" t="str">
        <f>IF(A79&lt;&gt;"",_xlfn.XLOOKUP(A79,'[1]1C'!A:A,'[1]1C'!I:I,_xlfn.XLOOKUP(C79,'[1]1C'!W:W,'[1]1C'!I:I,"",0),0),"")</f>
        <v>50% полиэстер - 50% вискоза</v>
      </c>
      <c r="R79" s="136"/>
      <c r="S79" s="136"/>
      <c r="T79" s="107"/>
      <c r="U79" s="116" t="str">
        <f>IF(A79&lt;&gt;"",_xlfn.XLOOKUP(A79,'1C'!A:A,'1C'!K:K,_xlfn.XLOOKUP(C79,'1C'!W:W,'1C'!K:K,"",0),0),"")</f>
        <v>Унисекс</v>
      </c>
      <c r="V79" s="107"/>
      <c r="Y79" s="107">
        <v>1</v>
      </c>
      <c r="AA79" s="107">
        <v>1</v>
      </c>
      <c r="AC79" s="107">
        <v>1</v>
      </c>
      <c r="AE79" s="107">
        <v>1</v>
      </c>
      <c r="AG79" s="107"/>
      <c r="AT79" s="116">
        <f>IF(COUNTBLANK(V79:AS79)&lt;24,SUM(V79:AS79),"")</f>
        <v>4</v>
      </c>
      <c r="AU79" s="164" t="s">
        <v>430</v>
      </c>
      <c r="AV79" s="114" t="str">
        <f ca="1">IF(AU79&lt;&gt;"",VLOOKUP(AU79,INDIRECT(SUBSTITUTE($J79,"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9" s="112" t="str">
        <f ca="1">IF(AU79&lt;&gt;"",VLOOKUP(AU79,INDIRECT(SUBSTITUTE($J79," ","")&amp;"Manufactures"),2,0),"Требуется код страны")</f>
        <v>Италия</v>
      </c>
      <c r="AX79" s="117">
        <f>0.05+0.05</f>
        <v>0.1</v>
      </c>
      <c r="AY79" s="112">
        <f>IF(AX79&lt;&gt;"",AX79*1.5,"Требуется нетто")</f>
        <v>0.15000000000000002</v>
      </c>
      <c r="AZ79" s="112">
        <f>+IF(AX79&lt;&gt;"",IFERROR(AT79*AX79,"Требуются кол-во и нетто"),"Требуются кол-во и нетто")</f>
        <v>0.4</v>
      </c>
      <c r="BA79" s="112">
        <f>IF(AY79&lt;&gt;"",IFERROR(AT79*AY79,"Требуются кол-во и брутто"),"Требуются кол-во и брутто")</f>
        <v>0.60000000000000009</v>
      </c>
      <c r="BB79" s="118">
        <v>450</v>
      </c>
      <c r="BC79" s="165">
        <f>+IF(BB79&lt;&gt;0,IFERROR(AT79*BB79,"Требуются кол-во и цена"),"Требуются кол-во и цена")</f>
        <v>1800</v>
      </c>
      <c r="BD79" s="105">
        <f>IF(A79&lt;&gt;"",IF(_xlfn.XLOOKUP(A79,'1C'!A:A,'1C'!A:A,0,0)&gt;0,1,0),"")</f>
        <v>0</v>
      </c>
      <c r="BE79" s="105">
        <f>IF(C79&lt;&gt;"",IF(_xlfn.XLOOKUP(TEXT(C79,"###"),'1C'!W:W,'1C'!D:D,0,0)&gt;0,0,1),"")</f>
        <v>0</v>
      </c>
      <c r="BF79" s="109">
        <f>IFERROR(IF(BE79,"-",IFERROR(IF(BD79&gt;0,0,1),"")),"")</f>
        <v>1</v>
      </c>
    </row>
    <row r="80" spans="1:58" ht="98.1" customHeight="1">
      <c r="A80" s="112" t="str">
        <f>IF(C80&amp;K80&lt;&gt;"",C80&amp;K80,"")</f>
        <v>CARTER 006NAVY</v>
      </c>
      <c r="B80" s="10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80-591-16</v>
      </c>
      <c r="C80" s="121" t="s">
        <v>2021</v>
      </c>
      <c r="D80" s="112"/>
      <c r="E80" s="112" t="str">
        <f>IF(F80&lt;&gt;"",IFERROR(VLOOKUP(F80,Категории!A:B,2,0),""),"Требуется категория")</f>
        <v>Шляпы</v>
      </c>
      <c r="F80" s="112" t="str">
        <f>IF(A80&lt;&gt;"",IF(BD80&gt;0,_xlfn.XLOOKUP(A80,'1C'!A:A,'1C'!J:J,"",0),_xlfn.XLOOKUP(C80,'1C'!W:W,'1C'!J:J,"",0)),"")</f>
        <v>Шляпа с широкими полями</v>
      </c>
      <c r="G80" s="114" t="str">
        <f>IF(C80&lt;&gt;"",IF(BD80&gt;0,_xlfn.XLOOKUP(A80,'1C'!A:A,'1C'!L:L,"",0),_xlfn.XLOOKUP(C80,'1C'!W:W,'1C'!L:L,"",0)),"")</f>
        <v>Herman</v>
      </c>
      <c r="H80" s="112" t="str">
        <f>IF(A80&lt;&gt;"",_xlfn.XLOOKUP(A80,'1C'!A:A,'1C'!M:M,_xlfn.XLOOKUP(C80,'1C'!W:W,'1C'!M:M,"",0),0))</f>
        <v>всесезон</v>
      </c>
      <c r="J80" s="112" t="str">
        <f>_xlfn.LET(_xlpm.text,IF(A80&lt;&gt;"",IF('1C'!$AJ$1&lt;&gt;"",'1C'!$AJ$1,_xlfn.XLOOKUP(A80,'1C'!A:A,'1C'!D:D,_xlfn.XLOOKUP(C80,'1C'!W:W,'1C'!D:D,"",0),0))),_xlpm.ifError,_xlpm.text,_xlpm.space1,FIND(" ",_xlpm.text),_xlpm.space2,FIND(" ",_xlpm.text,_xlpm.space1),IFERROR(MID(_xlpm.text,_xlpm.space1+1,_xlpm.space2),_xlpm.ifError))</f>
        <v>Herman</v>
      </c>
      <c r="K80" s="122" t="s">
        <v>8302</v>
      </c>
      <c r="L80" s="162" t="str">
        <f>IF(K80&lt;&gt;"",IFERROR(VLOOKUP(A80,'1C'!A:X,8,0),IFERROR(VLOOKUP(K80,Colors!D:E,2,0),"")),"")</f>
        <v>темно-синий</v>
      </c>
      <c r="M80" s="131"/>
      <c r="N80" s="136"/>
      <c r="O80" s="136"/>
      <c r="P80" s="136"/>
      <c r="Q80" s="167" t="str">
        <f>IF(A80&lt;&gt;"",_xlfn.XLOOKUP(A80,'[1]1C'!A:A,'[1]1C'!I:I,_xlfn.XLOOKUP(C80,'[1]1C'!W:W,'[1]1C'!I:I,"",0),0),"")</f>
        <v>50% шерсть - 50% хлопок</v>
      </c>
      <c r="R80" s="136"/>
      <c r="S80" s="114" t="str">
        <f>_xlfn.LET(_xlpm.RES,IF(A80&lt;&gt;"",_xlfn.XLOOKUP(A80,'1C'!A:A,'1C'!N:N,_xlfn.XLOOKUP(C80,'1C'!W:W,'1C'!N:N,"",0),0),""),IF(_xlpm.RES=0,"",_xlpm.RES))</f>
        <v>шерстяные</v>
      </c>
      <c r="T80" s="107"/>
      <c r="U80" s="116" t="str">
        <f>IF(A80&lt;&gt;"",_xlfn.XLOOKUP(A80,'1C'!A:A,'1C'!K:K,_xlfn.XLOOKUP(C80,'1C'!W:W,'1C'!K:K,"",0),0),"")</f>
        <v>Женский</v>
      </c>
      <c r="V80" s="107"/>
      <c r="Y80" s="107">
        <v>8</v>
      </c>
      <c r="AA80" s="107">
        <v>10</v>
      </c>
      <c r="AC80" s="107"/>
      <c r="AE80" s="107"/>
      <c r="AG80" s="107"/>
      <c r="AT80" s="116">
        <f>IF(COUNTBLANK(V80:AS80)&lt;24,SUM(V80:AS80),"")</f>
        <v>18</v>
      </c>
      <c r="AU80" s="164" t="s">
        <v>430</v>
      </c>
      <c r="AV80" s="114" t="str">
        <f ca="1">IF(AU80&lt;&gt;"",VLOOKUP(AU80,INDIRECT(SUBSTITUTE($J80,"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0" s="112" t="str">
        <f ca="1">IF(AU80&lt;&gt;"",VLOOKUP(AU80,INDIRECT(SUBSTITUTE($J80," ","")&amp;"Manufactures"),2,0),"Требуется код страны")</f>
        <v>Италия</v>
      </c>
      <c r="AX80" s="117">
        <f>0.05+0.05</f>
        <v>0.1</v>
      </c>
      <c r="AY80" s="112">
        <f>IF(AX80&lt;&gt;"",AX80*1.5,"Требуется нетто")</f>
        <v>0.15000000000000002</v>
      </c>
      <c r="AZ80" s="112">
        <f>+IF(AX80&lt;&gt;"",IFERROR(AT80*AX80,"Требуются кол-во и нетто"),"Требуются кол-во и нетто")</f>
        <v>1.8</v>
      </c>
      <c r="BA80" s="112">
        <f>IF(AY80&lt;&gt;"",IFERROR(AT80*AY80,"Требуются кол-во и брутто"),"Требуются кол-во и брутто")</f>
        <v>2.7</v>
      </c>
      <c r="BB80" s="118">
        <v>270</v>
      </c>
      <c r="BC80" s="165">
        <f>+IF(BB80&lt;&gt;0,IFERROR(AT80*BB80,"Требуются кол-во и цена"),"Требуются кол-во и цена")</f>
        <v>4860</v>
      </c>
      <c r="BD80" s="105">
        <f>IF(A80&lt;&gt;"",IF(_xlfn.XLOOKUP(A80,'1C'!A:A,'1C'!A:A,0,0)&gt;0,1,0),"")</f>
        <v>0</v>
      </c>
      <c r="BE80" s="105">
        <f>IF(C80&lt;&gt;"",IF(_xlfn.XLOOKUP(TEXT(C80,"###"),'1C'!W:W,'1C'!D:D,0,0)&gt;0,0,1),"")</f>
        <v>0</v>
      </c>
      <c r="BF80" s="109">
        <f>IFERROR(IF(BE80,"-",IFERROR(IF(BD80&gt;0,0,1),"")),"")</f>
        <v>1</v>
      </c>
    </row>
    <row r="81" spans="1:58" ht="144" customHeight="1">
      <c r="A81" s="112" t="str">
        <f>IF(C81&amp;K81&lt;&gt;"",C81&amp;K81,"")</f>
        <v>DON BOSCOBLACK</v>
      </c>
      <c r="B81" s="10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80-361-52</v>
      </c>
      <c r="C81" s="121" t="s">
        <v>1673</v>
      </c>
      <c r="D81" s="112"/>
      <c r="E81" s="112" t="str">
        <f>IF(F81&lt;&gt;"",IFERROR(VLOOKUP(F81,Категории!A:B,2,0),""),"Требуется категория")</f>
        <v>Шляпы</v>
      </c>
      <c r="F81" s="112" t="str">
        <f>IF(A81&lt;&gt;"",IF(BD81&gt;0,_xlfn.XLOOKUP(A81,'1C'!A:A,'1C'!J:J,"",0),_xlfn.XLOOKUP(C81,'1C'!W:W,'1C'!J:J,"",0)),"")</f>
        <v>Шляпа трилби</v>
      </c>
      <c r="G81" s="114" t="str">
        <f>IF(C81&lt;&gt;"",IF(BD81&gt;0,_xlfn.XLOOKUP(A81,'1C'!A:A,'1C'!L:L,"",0),_xlfn.XLOOKUP(C81,'1C'!W:W,'1C'!L:L,"",0)),"")</f>
        <v>Herman</v>
      </c>
      <c r="H81" s="112" t="str">
        <f>IF(A81&lt;&gt;"",_xlfn.XLOOKUP(A81,'1C'!A:A,'1C'!M:M,_xlfn.XLOOKUP(C81,'1C'!W:W,'1C'!M:M,"",0),0))</f>
        <v>всесезон</v>
      </c>
      <c r="J81" s="112" t="str">
        <f>_xlfn.LET(_xlpm.text,IF(A81&lt;&gt;"",IF('1C'!$AJ$1&lt;&gt;"",'1C'!$AJ$1,_xlfn.XLOOKUP(A81,'1C'!A:A,'1C'!D:D,_xlfn.XLOOKUP(C81,'1C'!W:W,'1C'!D:D,"",0),0))),_xlpm.ifError,_xlpm.text,_xlpm.space1,FIND(" ",_xlpm.text),_xlpm.space2,FIND(" ",_xlpm.text,_xlpm.space1),IFERROR(MID(_xlpm.text,_xlpm.space1+1,_xlpm.space2),_xlpm.ifError))</f>
        <v>Herman</v>
      </c>
      <c r="K81" s="122" t="s">
        <v>8300</v>
      </c>
      <c r="L81" s="162" t="str">
        <f>IF(K81&lt;&gt;"",IFERROR(VLOOKUP(A81,'1C'!A:X,8,0),IFERROR(VLOOKUP(K81,Colors!D:E,2,0),"")),"")</f>
        <v>черный</v>
      </c>
      <c r="M81" s="164" t="str">
        <f>IF(K81&lt;&gt;"",_xlfn.XLOOKUP(A81,'1C'!A:A,'1C'!R:R,"",0),"")</f>
        <v>черный</v>
      </c>
      <c r="N81" s="136"/>
      <c r="O81" s="136"/>
      <c r="P81" s="136"/>
      <c r="Q81" s="167" t="str">
        <f>IF(A81&lt;&gt;"",_xlfn.XLOOKUP(A81,'[1]1C'!A:A,'[1]1C'!I:I,_xlfn.XLOOKUP(C81,'[1]1C'!W:W,'[1]1C'!I:I,"",0),0),"")</f>
        <v>100% шерсть</v>
      </c>
      <c r="R81" s="136"/>
      <c r="S81" s="114" t="str">
        <f>_xlfn.LET(_xlpm.RES,IF(A81&lt;&gt;"",_xlfn.XLOOKUP(A81,'1C'!A:A,'1C'!N:N,_xlfn.XLOOKUP(C81,'1C'!W:W,'1C'!N:N,"",0),0),""),IF(_xlpm.RES=0,"",_xlpm.RES))</f>
        <v>фетровые</v>
      </c>
      <c r="T81" s="116" t="str">
        <f>IF(S81&lt;&gt;"",IFERROR(VLOOKUP(S81,MaterialsTypes!F:G,2,0),IFERROR(VLOOKUP(Q81,MaterialsTypes100,2,0),"")),IFERROR(VLOOKUP(Q81,MaterialsTypes100,2,0),""))</f>
        <v>Текстиль, фетр шерстяной</v>
      </c>
      <c r="U81" s="116" t="str">
        <f>IF(A81&lt;&gt;"",_xlfn.XLOOKUP(A81,'1C'!A:A,'1C'!K:K,_xlfn.XLOOKUP(C81,'1C'!W:W,'1C'!K:K,"",0),0),"")</f>
        <v>Унисекс</v>
      </c>
      <c r="V81" s="107"/>
      <c r="Y81" s="107">
        <v>1</v>
      </c>
      <c r="AA81" s="107">
        <v>1</v>
      </c>
      <c r="AC81" s="107">
        <v>2</v>
      </c>
      <c r="AE81" s="107">
        <v>4</v>
      </c>
      <c r="AG81" s="107"/>
      <c r="AT81" s="116">
        <f>IF(COUNTBLANK(V81:AS81)&lt;24,SUM(V81:AS81),"")</f>
        <v>8</v>
      </c>
      <c r="AU81" s="164" t="s">
        <v>430</v>
      </c>
      <c r="AV81" s="114" t="str">
        <f ca="1">IF(AU81&lt;&gt;"",VLOOKUP(AU81,INDIRECT(SUBSTITUTE($J81,"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1" s="112" t="str">
        <f ca="1">IF(AU81&lt;&gt;"",VLOOKUP(AU81,INDIRECT(SUBSTITUTE($J81," ","")&amp;"Manufactures"),2,0),"Требуется код страны")</f>
        <v>Италия</v>
      </c>
      <c r="AX81" s="117">
        <f>0.05+0.05</f>
        <v>0.1</v>
      </c>
      <c r="AY81" s="112">
        <f>IF(AX81&lt;&gt;"",AX81*1.5,"Требуется нетто")</f>
        <v>0.15000000000000002</v>
      </c>
      <c r="AZ81" s="112">
        <f>+IF(AX81&lt;&gt;"",IFERROR(AT81*AX81,"Требуются кол-во и нетто"),"Требуются кол-во и нетто")</f>
        <v>0.8</v>
      </c>
      <c r="BA81" s="112">
        <f>IF(AY81&lt;&gt;"",IFERROR(AT81*AY81,"Требуются кол-во и брутто"),"Требуются кол-во и брутто")</f>
        <v>1.2000000000000002</v>
      </c>
      <c r="BB81" s="118">
        <v>450</v>
      </c>
      <c r="BC81" s="165">
        <f>+IF(BB81&lt;&gt;0,IFERROR(AT81*BB81,"Требуются кол-во и цена"),"Требуются кол-во и цена")</f>
        <v>3600</v>
      </c>
      <c r="BD81" s="105">
        <f>IF(A81&lt;&gt;"",IF(_xlfn.XLOOKUP(A81,'1C'!A:A,'1C'!A:A,0,0)&gt;0,1,0),"")</f>
        <v>1</v>
      </c>
      <c r="BE81" s="105">
        <f>IF(C81&lt;&gt;"",IF(_xlfn.XLOOKUP(TEXT(C81,"###"),'1C'!W:W,'1C'!D:D,0,0)&gt;0,0,1),"")</f>
        <v>0</v>
      </c>
      <c r="BF81" s="109">
        <f>IFERROR(IF(BE81,"-",IFERROR(IF(BD81&gt;0,0,1),"")),"")</f>
        <v>0</v>
      </c>
    </row>
    <row r="82" spans="1:58" ht="98.1" customHeight="1">
      <c r="A82" s="112" t="str">
        <f>IF(C82&amp;K82&lt;&gt;"",C82&amp;K82,"")</f>
        <v>HATTAWAYNAVY</v>
      </c>
      <c r="B82" s="10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new</v>
      </c>
      <c r="C82" s="121" t="s">
        <v>8292</v>
      </c>
      <c r="E82" s="112" t="str">
        <f>IF(F82&lt;&gt;"",IFERROR(VLOOKUP(F82,Категории!A:B,2,0),""),"Требуется категория")</f>
        <v>Требуется категория</v>
      </c>
      <c r="G82" s="136"/>
      <c r="J82" s="112" t="str">
        <f>_xlfn.LET(_xlpm.text,IF(A82&lt;&gt;"",IF('1C'!$AJ$1&lt;&gt;"",'1C'!$AJ$1,_xlfn.XLOOKUP(A82,'1C'!A:A,'1C'!D:D,_xlfn.XLOOKUP(C82,'1C'!W:W,'1C'!D:D,"",0),0))),_xlpm.ifError,_xlpm.text,_xlpm.space1,FIND(" ",_xlpm.text),_xlpm.space2,FIND(" ",_xlpm.text,_xlpm.space1),IFERROR(MID(_xlpm.text,_xlpm.space1+1,_xlpm.space2),_xlpm.ifError))</f>
        <v>Herman</v>
      </c>
      <c r="K82" s="122" t="s">
        <v>8302</v>
      </c>
      <c r="L82" s="162" t="str">
        <f>IF(K82&lt;&gt;"",IFERROR(VLOOKUP(A82,'1C'!A:X,8,0),IFERROR(VLOOKUP(K82,Colors!D:E,2,0),"")),"")</f>
        <v>темно-синий</v>
      </c>
      <c r="M82" s="131"/>
      <c r="N82" s="136"/>
      <c r="O82" s="136"/>
      <c r="P82" s="136"/>
      <c r="Q82" s="166" t="s">
        <v>1265</v>
      </c>
      <c r="R82" s="136"/>
      <c r="S82" s="136"/>
      <c r="T82" s="107"/>
      <c r="U82" s="107" t="s">
        <v>382</v>
      </c>
      <c r="V82" s="107"/>
      <c r="Y82" s="107"/>
      <c r="AA82" s="107">
        <v>6</v>
      </c>
      <c r="AC82" s="107">
        <v>15</v>
      </c>
      <c r="AE82" s="107"/>
      <c r="AG82" s="107"/>
      <c r="AT82" s="116">
        <f>IF(COUNTBLANK(V82:AS82)&lt;24,SUM(V82:AS82),"")</f>
        <v>21</v>
      </c>
      <c r="AU82" s="164" t="s">
        <v>423</v>
      </c>
      <c r="AV82" s="114" t="str">
        <f ca="1">IF(AU82&lt;&gt;"",VLOOKUP(AU82,INDIRECT(SUBSTITUTE($J82,"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2" s="112" t="str">
        <f ca="1">IF(AU82&lt;&gt;"",VLOOKUP(AU82,INDIRECT(SUBSTITUTE($J82," ","")&amp;"Manufactures"),2,0),"Требуется код страны")</f>
        <v>Китай</v>
      </c>
      <c r="AX82" s="117">
        <f>0.05+0.05</f>
        <v>0.1</v>
      </c>
      <c r="AY82" s="112">
        <f>IF(AX82&lt;&gt;"",AX82*1.5,"Требуется нетто")</f>
        <v>0.15000000000000002</v>
      </c>
      <c r="AZ82" s="112">
        <f>+IF(AX82&lt;&gt;"",IFERROR(AT82*AX82,"Требуются кол-во и нетто"),"Требуются кол-во и нетто")</f>
        <v>2.1</v>
      </c>
      <c r="BA82" s="112">
        <f>IF(AY82&lt;&gt;"",IFERROR(AT82*AY82,"Требуются кол-во и брутто"),"Требуются кол-во и брутто")</f>
        <v>3.1500000000000004</v>
      </c>
      <c r="BB82" s="118">
        <v>450</v>
      </c>
      <c r="BC82" s="165">
        <f>+IF(BB82&lt;&gt;0,IFERROR(AT82*BB82,"Требуются кол-во и цена"),"Требуются кол-во и цена")</f>
        <v>9450</v>
      </c>
      <c r="BD82" s="105">
        <f>IF(A82&lt;&gt;"",IF(_xlfn.XLOOKUP(A82,'1C'!A:A,'1C'!A:A,0,0)&gt;0,1,0),"")</f>
        <v>0</v>
      </c>
      <c r="BE82" s="105">
        <f>IF(C82&lt;&gt;"",IF(_xlfn.XLOOKUP(TEXT(C82,"###"),'1C'!W:W,'1C'!D:D,0,0)&gt;0,0,1),"")</f>
        <v>1</v>
      </c>
      <c r="BF82" s="109" t="str">
        <f>IFERROR(IF(BE82,"-",IFERROR(IF(BD82&gt;0,0,1),"")),"")</f>
        <v>-</v>
      </c>
    </row>
    <row r="83" spans="1:58" ht="144" customHeight="1">
      <c r="A83" s="112" t="str">
        <f>IF(C83&amp;K83&lt;&gt;"",C83&amp;K83,"")</f>
        <v>MAC FLEMISHBURGUNDY</v>
      </c>
      <c r="B83" s="10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80-365-41</v>
      </c>
      <c r="C83" s="121" t="s">
        <v>1694</v>
      </c>
      <c r="D83" s="112"/>
      <c r="E83" s="112" t="str">
        <f>IF(F83&lt;&gt;"",IFERROR(VLOOKUP(F83,Категории!A:B,2,0),""),"Требуется категория")</f>
        <v>Шляпы</v>
      </c>
      <c r="F83" s="112" t="str">
        <f>IF(A83&lt;&gt;"",IF(BD83&gt;0,_xlfn.XLOOKUP(A83,'1C'!A:A,'1C'!J:J,"",0),_xlfn.XLOOKUP(C83,'1C'!W:W,'1C'!J:J,"",0)),"")</f>
        <v>Шляпа федора</v>
      </c>
      <c r="G83" s="114" t="str">
        <f>IF(C83&lt;&gt;"",IF(BD83&gt;0,_xlfn.XLOOKUP(A83,'1C'!A:A,'1C'!L:L,"",0),_xlfn.XLOOKUP(C83,'1C'!W:W,'1C'!L:L,"",0)),"")</f>
        <v>Herman</v>
      </c>
      <c r="H83" s="112" t="str">
        <f>IF(A83&lt;&gt;"",_xlfn.XLOOKUP(A83,'1C'!A:A,'1C'!M:M,_xlfn.XLOOKUP(C83,'1C'!W:W,'1C'!M:M,"",0),0))</f>
        <v>всесезон</v>
      </c>
      <c r="J83" s="112" t="str">
        <f>_xlfn.LET(_xlpm.text,IF(A83&lt;&gt;"",IF('1C'!$AJ$1&lt;&gt;"",'1C'!$AJ$1,_xlfn.XLOOKUP(A83,'1C'!A:A,'1C'!D:D,_xlfn.XLOOKUP(C83,'1C'!W:W,'1C'!D:D,"",0),0))),_xlpm.ifError,_xlpm.text,_xlpm.space1,FIND(" ",_xlpm.text),_xlpm.space2,FIND(" ",_xlpm.text,_xlpm.space1),IFERROR(MID(_xlpm.text,_xlpm.space1+1,_xlpm.space2),_xlpm.ifError))</f>
        <v>Herman</v>
      </c>
      <c r="K83" s="122" t="s">
        <v>8313</v>
      </c>
      <c r="L83" s="162" t="str">
        <f>IF(K83&lt;&gt;"",IFERROR(VLOOKUP(A83,'1C'!A:X,8,0),IFERROR(VLOOKUP(K83,Colors!D:E,2,0),"")),"")</f>
        <v>бордовый</v>
      </c>
      <c r="M83" s="164" t="str">
        <f>IF(K83&lt;&gt;"",_xlfn.XLOOKUP(A83,'1C'!A:A,'1C'!R:R,"",0),"")</f>
        <v>бордовый</v>
      </c>
      <c r="N83" s="136"/>
      <c r="O83" s="136"/>
      <c r="P83" s="136"/>
      <c r="Q83" s="167" t="str">
        <f>IF(A83&lt;&gt;"",_xlfn.XLOOKUP(A83,'[1]1C'!A:A,'[1]1C'!I:I,_xlfn.XLOOKUP(C83,'[1]1C'!W:W,'[1]1C'!I:I,"",0),0),"")</f>
        <v>100% шерсть</v>
      </c>
      <c r="R83" s="136"/>
      <c r="S83" s="114" t="str">
        <f>_xlfn.LET(_xlpm.RES,IF(A83&lt;&gt;"",_xlfn.XLOOKUP(A83,'1C'!A:A,'1C'!N:N,_xlfn.XLOOKUP(C83,'1C'!W:W,'1C'!N:N,"",0),0),""),IF(_xlpm.RES=0,"",_xlpm.RES))</f>
        <v>фетровые</v>
      </c>
      <c r="T83" s="116" t="str">
        <f>IF(S83&lt;&gt;"",IFERROR(VLOOKUP(S83,MaterialsTypes!F:G,2,0),IFERROR(VLOOKUP(Q83,MaterialsTypes100,2,0),"")),IFERROR(VLOOKUP(Q83,MaterialsTypes100,2,0),""))</f>
        <v>Текстиль, фетр шерстяной</v>
      </c>
      <c r="U83" s="116" t="str">
        <f>IF(A83&lt;&gt;"",_xlfn.XLOOKUP(A83,'1C'!A:A,'1C'!K:K,_xlfn.XLOOKUP(C83,'1C'!W:W,'1C'!K:K,"",0),0),"")</f>
        <v>Женский</v>
      </c>
      <c r="V83" s="107"/>
      <c r="Y83" s="107"/>
      <c r="AA83" s="107">
        <v>3</v>
      </c>
      <c r="AC83" s="107">
        <v>1</v>
      </c>
      <c r="AE83" s="107"/>
      <c r="AG83" s="107"/>
      <c r="AT83" s="116">
        <f>IF(COUNTBLANK(V83:AS83)&lt;24,SUM(V83:AS83),"")</f>
        <v>4</v>
      </c>
      <c r="AU83" s="164" t="s">
        <v>430</v>
      </c>
      <c r="AV83" s="114" t="str">
        <f ca="1">IF(AU83&lt;&gt;"",VLOOKUP(AU83,INDIRECT(SUBSTITUTE($J83,"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3" s="112" t="str">
        <f ca="1">IF(AU83&lt;&gt;"",VLOOKUP(AU83,INDIRECT(SUBSTITUTE($J83," ","")&amp;"Manufactures"),2,0),"Требуется код страны")</f>
        <v>Италия</v>
      </c>
      <c r="AX83" s="117">
        <f>0.05+0.05</f>
        <v>0.1</v>
      </c>
      <c r="AY83" s="112">
        <f>IF(AX83&lt;&gt;"",AX83*1.5,"Требуется нетто")</f>
        <v>0.15000000000000002</v>
      </c>
      <c r="AZ83" s="112">
        <f>+IF(AX83&lt;&gt;"",IFERROR(AT83*AX83,"Требуются кол-во и нетто"),"Требуются кол-во и нетто")</f>
        <v>0.4</v>
      </c>
      <c r="BA83" s="112">
        <f>IF(AY83&lt;&gt;"",IFERROR(AT83*AY83,"Требуются кол-во и брутто"),"Требуются кол-во и брутто")</f>
        <v>0.60000000000000009</v>
      </c>
      <c r="BB83" s="118">
        <v>450</v>
      </c>
      <c r="BC83" s="165">
        <f>+IF(BB83&lt;&gt;0,IFERROR(AT83*BB83,"Требуются кол-во и цена"),"Требуются кол-во и цена")</f>
        <v>1800</v>
      </c>
      <c r="BD83" s="105">
        <f>IF(A83&lt;&gt;"",IF(_xlfn.XLOOKUP(A83,'1C'!A:A,'1C'!A:A,0,0)&gt;0,1,0),"")</f>
        <v>1</v>
      </c>
      <c r="BE83" s="105">
        <f>IF(C83&lt;&gt;"",IF(_xlfn.XLOOKUP(TEXT(C83,"###"),'1C'!W:W,'1C'!D:D,0,0)&gt;0,0,1),"")</f>
        <v>0</v>
      </c>
      <c r="BF83" s="109">
        <f>IFERROR(IF(BE83,"-",IFERROR(IF(BD83&gt;0,0,1),"")),"")</f>
        <v>0</v>
      </c>
    </row>
    <row r="84" spans="1:58" ht="144" customHeight="1">
      <c r="A84" s="112" t="str">
        <f>IF(C84&amp;K84&lt;&gt;"",C84&amp;K84,"")</f>
        <v>MAC FLEMISHNAVY</v>
      </c>
      <c r="B84" s="10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80-365-16</v>
      </c>
      <c r="C84" s="121" t="s">
        <v>1694</v>
      </c>
      <c r="D84" s="112"/>
      <c r="E84" s="112" t="str">
        <f>IF(F84&lt;&gt;"",IFERROR(VLOOKUP(F84,Категории!A:B,2,0),""),"Требуется категория")</f>
        <v>Шляпы</v>
      </c>
      <c r="F84" s="112" t="str">
        <f>IF(A84&lt;&gt;"",IF(BD84&gt;0,_xlfn.XLOOKUP(A84,'1C'!A:A,'1C'!J:J,"",0),_xlfn.XLOOKUP(C84,'1C'!W:W,'1C'!J:J,"",0)),"")</f>
        <v>Шляпа федора</v>
      </c>
      <c r="G84" s="114" t="str">
        <f>IF(C84&lt;&gt;"",IF(BD84&gt;0,_xlfn.XLOOKUP(A84,'1C'!A:A,'1C'!L:L,"",0),_xlfn.XLOOKUP(C84,'1C'!W:W,'1C'!L:L,"",0)),"")</f>
        <v>Herman</v>
      </c>
      <c r="H84" s="112" t="str">
        <f>IF(A84&lt;&gt;"",_xlfn.XLOOKUP(A84,'1C'!A:A,'1C'!M:M,_xlfn.XLOOKUP(C84,'1C'!W:W,'1C'!M:M,"",0),0))</f>
        <v>всесезон</v>
      </c>
      <c r="J84" s="112" t="str">
        <f>_xlfn.LET(_xlpm.text,IF(A84&lt;&gt;"",IF('1C'!$AJ$1&lt;&gt;"",'1C'!$AJ$1,_xlfn.XLOOKUP(A84,'1C'!A:A,'1C'!D:D,_xlfn.XLOOKUP(C84,'1C'!W:W,'1C'!D:D,"",0),0))),_xlpm.ifError,_xlpm.text,_xlpm.space1,FIND(" ",_xlpm.text),_xlpm.space2,FIND(" ",_xlpm.text,_xlpm.space1),IFERROR(MID(_xlpm.text,_xlpm.space1+1,_xlpm.space2),_xlpm.ifError))</f>
        <v>Herman</v>
      </c>
      <c r="K84" s="122" t="s">
        <v>8302</v>
      </c>
      <c r="L84" s="162" t="str">
        <f>IF(K84&lt;&gt;"",IFERROR(VLOOKUP(A84,'1C'!A:X,8,0),IFERROR(VLOOKUP(K84,Colors!D:E,2,0),"")),"")</f>
        <v>темно-синий</v>
      </c>
      <c r="M84" s="164" t="str">
        <f>IF(K84&lt;&gt;"",_xlfn.XLOOKUP(A84,'1C'!A:A,'1C'!R:R,"",0),"")</f>
        <v>синий</v>
      </c>
      <c r="N84" s="136"/>
      <c r="O84" s="136"/>
      <c r="P84" s="136"/>
      <c r="Q84" s="167" t="str">
        <f>IF(A84&lt;&gt;"",_xlfn.XLOOKUP(A84,'[1]1C'!A:A,'[1]1C'!I:I,_xlfn.XLOOKUP(C84,'[1]1C'!W:W,'[1]1C'!I:I,"",0),0),"")</f>
        <v>100% шерсть</v>
      </c>
      <c r="R84" s="136"/>
      <c r="S84" s="114" t="str">
        <f>_xlfn.LET(_xlpm.RES,IF(A84&lt;&gt;"",_xlfn.XLOOKUP(A84,'1C'!A:A,'1C'!N:N,_xlfn.XLOOKUP(C84,'1C'!W:W,'1C'!N:N,"",0),0),""),IF(_xlpm.RES=0,"",_xlpm.RES))</f>
        <v>фетровые</v>
      </c>
      <c r="T84" s="116" t="str">
        <f>IF(S84&lt;&gt;"",IFERROR(VLOOKUP(S84,MaterialsTypes!F:G,2,0),IFERROR(VLOOKUP(Q84,MaterialsTypes100,2,0),"")),IFERROR(VLOOKUP(Q84,MaterialsTypes100,2,0),""))</f>
        <v>Текстиль, фетр шерстяной</v>
      </c>
      <c r="U84" s="112" t="str">
        <f>IF(A84&lt;&gt;"",_xlfn.XLOOKUP(A84,'1C'!A:A,'1C'!K:K,_xlfn.XLOOKUP(C84,'1C'!W:W,'1C'!K:K,"",0),0),"")</f>
        <v>Женский</v>
      </c>
      <c r="Y84" s="106">
        <v>2</v>
      </c>
      <c r="AA84" s="106">
        <v>2</v>
      </c>
      <c r="AC84" s="106">
        <v>2</v>
      </c>
      <c r="AT84" s="116">
        <f>IF(COUNTBLANK(V84:AS84)&lt;24,SUM(V84:AS84),"")</f>
        <v>6</v>
      </c>
      <c r="AU84" s="164" t="s">
        <v>430</v>
      </c>
      <c r="AV84" s="114" t="str">
        <f ca="1">IF(AU84&lt;&gt;"",VLOOKUP(AU84,INDIRECT(SUBSTITUTE($J84,"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4" s="112" t="str">
        <f ca="1">IF(AU84&lt;&gt;"",VLOOKUP(AU84,INDIRECT(SUBSTITUTE($J84," ","")&amp;"Manufactures"),2,0),"Требуется код страны")</f>
        <v>Италия</v>
      </c>
      <c r="AX84" s="117">
        <f>0.05+0.05</f>
        <v>0.1</v>
      </c>
      <c r="AY84" s="112">
        <f>IF(AX84&lt;&gt;"",AX84*1.5,"Требуется нетто")</f>
        <v>0.15000000000000002</v>
      </c>
      <c r="AZ84" s="112">
        <f>+IF(AX84&lt;&gt;"",IFERROR(AT84*AX84,"Требуются кол-во и нетто"),"Требуются кол-во и нетто")</f>
        <v>0.60000000000000009</v>
      </c>
      <c r="BA84" s="112">
        <f>IF(AY84&lt;&gt;"",IFERROR(AT84*AY84,"Требуются кол-во и брутто"),"Требуются кол-во и брутто")</f>
        <v>0.90000000000000013</v>
      </c>
      <c r="BB84" s="118">
        <v>450</v>
      </c>
      <c r="BC84" s="165">
        <f>+IF(BB84&lt;&gt;0,IFERROR(AT84*BB84,"Требуются кол-во и цена"),"Требуются кол-во и цена")</f>
        <v>2700</v>
      </c>
      <c r="BD84" s="105">
        <f>IF(A84&lt;&gt;"",IF(_xlfn.XLOOKUP(A84,'1C'!A:A,'1C'!A:A,0,0)&gt;0,1,0),"")</f>
        <v>1</v>
      </c>
      <c r="BE84" s="105">
        <f>IF(C84&lt;&gt;"",IF(_xlfn.XLOOKUP(TEXT(C84,"###"),'1C'!W:W,'1C'!D:D,0,0)&gt;0,0,1),"")</f>
        <v>0</v>
      </c>
      <c r="BF84" s="105">
        <f>IFERROR(IF(BE84,"-",IFERROR(IF(BD84&gt;0,0,1),"")),"")</f>
        <v>0</v>
      </c>
    </row>
    <row r="85" spans="1:58" ht="144" customHeight="1">
      <c r="A85" s="112" t="str">
        <f>IF(C85&amp;K85&lt;&gt;"",C85&amp;K85,"")</f>
        <v>MAC FLEMISHORANGE</v>
      </c>
      <c r="B85" s="10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80-365-13</v>
      </c>
      <c r="C85" s="121" t="s">
        <v>1694</v>
      </c>
      <c r="D85" s="112"/>
      <c r="E85" s="112" t="str">
        <f>IF(F85&lt;&gt;"",IFERROR(VLOOKUP(F85,Категории!A:B,2,0),""),"Требуется категория")</f>
        <v>Шляпы</v>
      </c>
      <c r="F85" s="112" t="str">
        <f>IF(A85&lt;&gt;"",IF(BD85&gt;0,_xlfn.XLOOKUP(A85,'1C'!A:A,'1C'!J:J,"",0),_xlfn.XLOOKUP(C85,'1C'!W:W,'1C'!J:J,"",0)),"")</f>
        <v>Шляпа федора</v>
      </c>
      <c r="G85" s="114" t="str">
        <f>IF(C85&lt;&gt;"",IF(BD85&gt;0,_xlfn.XLOOKUP(A85,'1C'!A:A,'1C'!L:L,"",0),_xlfn.XLOOKUP(C85,'1C'!W:W,'1C'!L:L,"",0)),"")</f>
        <v>Herman</v>
      </c>
      <c r="H85" s="112" t="str">
        <f>IF(A85&lt;&gt;"",_xlfn.XLOOKUP(A85,'1C'!A:A,'1C'!M:M,_xlfn.XLOOKUP(C85,'1C'!W:W,'1C'!M:M,"",0),0))</f>
        <v>всесезон</v>
      </c>
      <c r="J85" s="112" t="str">
        <f>_xlfn.LET(_xlpm.text,IF(A85&lt;&gt;"",IF('1C'!$AJ$1&lt;&gt;"",'1C'!$AJ$1,_xlfn.XLOOKUP(A85,'1C'!A:A,'1C'!D:D,_xlfn.XLOOKUP(C85,'1C'!W:W,'1C'!D:D,"",0),0))),_xlpm.ifError,_xlpm.text,_xlpm.space1,FIND(" ",_xlpm.text),_xlpm.space2,FIND(" ",_xlpm.text,_xlpm.space1),IFERROR(MID(_xlpm.text,_xlpm.space1+1,_xlpm.space2),_xlpm.ifError))</f>
        <v>Herman</v>
      </c>
      <c r="K85" s="122" t="s">
        <v>8316</v>
      </c>
      <c r="L85" s="162" t="str">
        <f>IF(K85&lt;&gt;"",IFERROR(VLOOKUP(A85,'1C'!A:X,8,0),IFERROR(VLOOKUP(K85,Colors!D:E,2,0),"")),"")</f>
        <v>оранжевый</v>
      </c>
      <c r="M85" s="164" t="str">
        <f>IF(K85&lt;&gt;"",_xlfn.XLOOKUP(A85,'1C'!A:A,'1C'!R:R,"",0),"")</f>
        <v>оранжевый</v>
      </c>
      <c r="N85" s="136"/>
      <c r="O85" s="136"/>
      <c r="P85" s="136"/>
      <c r="Q85" s="167" t="str">
        <f>IF(A85&lt;&gt;"",_xlfn.XLOOKUP(A85,'[1]1C'!A:A,'[1]1C'!I:I,_xlfn.XLOOKUP(C85,'[1]1C'!W:W,'[1]1C'!I:I,"",0),0),"")</f>
        <v>100% шерсть</v>
      </c>
      <c r="R85" s="136"/>
      <c r="S85" s="114" t="str">
        <f>_xlfn.LET(_xlpm.RES,IF(A85&lt;&gt;"",_xlfn.XLOOKUP(A85,'1C'!A:A,'1C'!N:N,_xlfn.XLOOKUP(C85,'1C'!W:W,'1C'!N:N,"",0),0),""),IF(_xlpm.RES=0,"",_xlpm.RES))</f>
        <v>фетровые</v>
      </c>
      <c r="T85" s="116" t="str">
        <f>IF(S85&lt;&gt;"",IFERROR(VLOOKUP(S85,MaterialsTypes!F:G,2,0),IFERROR(VLOOKUP(Q85,MaterialsTypes100,2,0),"")),IFERROR(VLOOKUP(Q85,MaterialsTypes100,2,0),""))</f>
        <v>Текстиль, фетр шерстяной</v>
      </c>
      <c r="U85" s="112" t="str">
        <f>IF(A85&lt;&gt;"",_xlfn.XLOOKUP(A85,'1C'!A:A,'1C'!K:K,_xlfn.XLOOKUP(C85,'1C'!W:W,'1C'!K:K,"",0),0),"")</f>
        <v>Женский</v>
      </c>
      <c r="Y85" s="106">
        <v>3</v>
      </c>
      <c r="AA85" s="106">
        <v>6</v>
      </c>
      <c r="AC85" s="106">
        <v>4</v>
      </c>
      <c r="AT85" s="116">
        <f>IF(COUNTBLANK(V85:AS85)&lt;24,SUM(V85:AS85),"")</f>
        <v>13</v>
      </c>
      <c r="AU85" s="164" t="s">
        <v>430</v>
      </c>
      <c r="AV85" s="114" t="str">
        <f ca="1">IF(AU85&lt;&gt;"",VLOOKUP(AU85,INDIRECT(SUBSTITUTE($J85,"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5" s="112" t="str">
        <f ca="1">IF(AU85&lt;&gt;"",VLOOKUP(AU85,INDIRECT(SUBSTITUTE($J85," ","")&amp;"Manufactures"),2,0),"Требуется код страны")</f>
        <v>Италия</v>
      </c>
      <c r="AX85" s="117">
        <f>0.05+0.05</f>
        <v>0.1</v>
      </c>
      <c r="AY85" s="112">
        <f>IF(AX85&lt;&gt;"",AX85*1.5,"Требуется нетто")</f>
        <v>0.15000000000000002</v>
      </c>
      <c r="AZ85" s="112">
        <f>+IF(AX85&lt;&gt;"",IFERROR(AT85*AX85,"Требуются кол-во и нетто"),"Требуются кол-во и нетто")</f>
        <v>1.3</v>
      </c>
      <c r="BA85" s="112">
        <f>IF(AY85&lt;&gt;"",IFERROR(AT85*AY85,"Требуются кол-во и брутто"),"Требуются кол-во и брутто")</f>
        <v>1.9500000000000002</v>
      </c>
      <c r="BB85" s="118">
        <v>450</v>
      </c>
      <c r="BC85" s="165">
        <f>+IF(BB85&lt;&gt;0,IFERROR(AT85*BB85,"Требуются кол-во и цена"),"Требуются кол-во и цена")</f>
        <v>5850</v>
      </c>
      <c r="BD85" s="105">
        <f>IF(A85&lt;&gt;"",IF(_xlfn.XLOOKUP(A85,'1C'!A:A,'1C'!A:A,0,0)&gt;0,1,0),"")</f>
        <v>1</v>
      </c>
      <c r="BE85" s="105">
        <f>IF(C85&lt;&gt;"",IF(_xlfn.XLOOKUP(TEXT(C85,"###"),'1C'!W:W,'1C'!D:D,0,0)&gt;0,0,1),"")</f>
        <v>0</v>
      </c>
      <c r="BF85" s="105">
        <f>IFERROR(IF(BE85,"-",IFERROR(IF(BD85&gt;0,0,1),"")),"")</f>
        <v>0</v>
      </c>
    </row>
    <row r="86" spans="1:58" ht="98.1" customHeight="1">
      <c r="A86" s="112" t="str">
        <f>IF(C86&amp;K86&lt;&gt;"",C86&amp;K86,"")</f>
        <v>MAC FLEMISHPETROL</v>
      </c>
      <c r="B86" s="10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80-365-требуется цвет</v>
      </c>
      <c r="C86" s="121" t="s">
        <v>1694</v>
      </c>
      <c r="D86" s="112"/>
      <c r="E86" s="112" t="str">
        <f>IF(F86&lt;&gt;"",IFERROR(VLOOKUP(F86,Категории!A:B,2,0),""),"Требуется категория")</f>
        <v>Шляпы</v>
      </c>
      <c r="F86" s="112" t="str">
        <f>IF(A86&lt;&gt;"",IF(BD86&gt;0,_xlfn.XLOOKUP(A86,'1C'!A:A,'1C'!J:J,"",0),_xlfn.XLOOKUP(C86,'1C'!W:W,'1C'!J:J,"",0)),"")</f>
        <v>Шляпа федора</v>
      </c>
      <c r="G86" s="114" t="str">
        <f>IF(C86&lt;&gt;"",IF(BD86&gt;0,_xlfn.XLOOKUP(A86,'1C'!A:A,'1C'!L:L,"",0),_xlfn.XLOOKUP(C86,'1C'!W:W,'1C'!L:L,"",0)),"")</f>
        <v>Herman</v>
      </c>
      <c r="H86" s="112" t="str">
        <f>IF(A86&lt;&gt;"",_xlfn.XLOOKUP(A86,'1C'!A:A,'1C'!M:M,_xlfn.XLOOKUP(C86,'1C'!W:W,'1C'!M:M,"",0),0))</f>
        <v>всесезон</v>
      </c>
      <c r="J86" s="112" t="str">
        <f>_xlfn.LET(_xlpm.text,IF(A86&lt;&gt;"",IF('1C'!$AJ$1&lt;&gt;"",'1C'!$AJ$1,_xlfn.XLOOKUP(A86,'1C'!A:A,'1C'!D:D,_xlfn.XLOOKUP(C86,'1C'!W:W,'1C'!D:D,"",0),0))),_xlpm.ifError,_xlpm.text,_xlpm.space1,FIND(" ",_xlpm.text),_xlpm.space2,FIND(" ",_xlpm.text,_xlpm.space1),IFERROR(MID(_xlpm.text,_xlpm.space1+1,_xlpm.space2),_xlpm.ifError))</f>
        <v>Herman</v>
      </c>
      <c r="K86" s="122" t="s">
        <v>8319</v>
      </c>
      <c r="L86" s="135"/>
      <c r="M86" s="131"/>
      <c r="N86" s="136"/>
      <c r="O86" s="136"/>
      <c r="P86" s="136"/>
      <c r="Q86" s="167" t="str">
        <f>IF(A86&lt;&gt;"",_xlfn.XLOOKUP(A86,'[1]1C'!A:A,'[1]1C'!I:I,_xlfn.XLOOKUP(C86,'[1]1C'!W:W,'[1]1C'!I:I,"",0),0),"")</f>
        <v>100% шерсть</v>
      </c>
      <c r="R86" s="136"/>
      <c r="S86" s="114" t="str">
        <f>_xlfn.LET(_xlpm.RES,IF(A86&lt;&gt;"",_xlfn.XLOOKUP(A86,'1C'!A:A,'1C'!N:N,_xlfn.XLOOKUP(C86,'1C'!W:W,'1C'!N:N,"",0),0),""),IF(_xlpm.RES=0,"",_xlpm.RES))</f>
        <v>фетровые</v>
      </c>
      <c r="T86" s="116" t="str">
        <f>IF(S86&lt;&gt;"",IFERROR(VLOOKUP(S86,MaterialsTypes!F:G,2,0),IFERROR(VLOOKUP(Q86,MaterialsTypes100,2,0),"")),IFERROR(VLOOKUP(Q86,MaterialsTypes100,2,0),""))</f>
        <v>Текстиль, фетр шерстяной</v>
      </c>
      <c r="U86" s="116" t="str">
        <f>IF(A86&lt;&gt;"",_xlfn.XLOOKUP(A86,'1C'!A:A,'1C'!K:K,_xlfn.XLOOKUP(C86,'1C'!W:W,'1C'!K:K,"",0),0),"")</f>
        <v>Женский</v>
      </c>
      <c r="Y86" s="106">
        <v>3</v>
      </c>
      <c r="AA86" s="106">
        <v>6</v>
      </c>
      <c r="AC86" s="106">
        <v>4</v>
      </c>
      <c r="AT86" s="116">
        <f>IF(COUNTBLANK(V86:AS86)&lt;24,SUM(V86:AS86),"")</f>
        <v>13</v>
      </c>
      <c r="AU86" s="164" t="s">
        <v>430</v>
      </c>
      <c r="AV86" s="114" t="str">
        <f ca="1">IF(AU86&lt;&gt;"",VLOOKUP(AU86,INDIRECT(SUBSTITUTE($J86,"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6" s="112" t="str">
        <f ca="1">IF(AU86&lt;&gt;"",VLOOKUP(AU86,INDIRECT(SUBSTITUTE($J86," ","")&amp;"Manufactures"),2,0),"Требуется код страны")</f>
        <v>Италия</v>
      </c>
      <c r="AX86" s="117">
        <f>0.05+0.05</f>
        <v>0.1</v>
      </c>
      <c r="AY86" s="112">
        <f>IF(AX86&lt;&gt;"",AX86*1.5,"Требуется нетто")</f>
        <v>0.15000000000000002</v>
      </c>
      <c r="AZ86" s="112">
        <f>+IF(AX86&lt;&gt;"",IFERROR(AT86*AX86,"Требуются кол-во и нетто"),"Требуются кол-во и нетто")</f>
        <v>1.3</v>
      </c>
      <c r="BA86" s="112">
        <f>IF(AY86&lt;&gt;"",IFERROR(AT86*AY86,"Требуются кол-во и брутто"),"Требуются кол-во и брутто")</f>
        <v>1.9500000000000002</v>
      </c>
      <c r="BB86" s="118">
        <v>450</v>
      </c>
      <c r="BC86" s="165">
        <f>+IF(BB86&lt;&gt;0,IFERROR(AT86*BB86,"Требуются кол-во и цена"),"Требуются кол-во и цена")</f>
        <v>5850</v>
      </c>
      <c r="BD86" s="105">
        <f>IF(A86&lt;&gt;"",IF(_xlfn.XLOOKUP(A86,'1C'!A:A,'1C'!A:A,0,0)&gt;0,1,0),"")</f>
        <v>0</v>
      </c>
      <c r="BE86" s="105">
        <f>IF(C86&lt;&gt;"",IF(_xlfn.XLOOKUP(TEXT(C86,"###"),'1C'!W:W,'1C'!D:D,0,0)&gt;0,0,1),"")</f>
        <v>0</v>
      </c>
      <c r="BF86" s="105">
        <f>IFERROR(IF(BE86,"-",IFERROR(IF(BD86&gt;0,0,1),"")),"")</f>
        <v>1</v>
      </c>
    </row>
    <row r="87" spans="1:58" ht="144" customHeight="1">
      <c r="A87" s="112" t="str">
        <f>IF(C87&amp;K87&lt;&gt;"",C87&amp;K87,"")</f>
        <v>MAC FLEMISHPEARL</v>
      </c>
      <c r="B87" s="10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80-365-01</v>
      </c>
      <c r="C87" s="121" t="s">
        <v>1694</v>
      </c>
      <c r="D87" s="112"/>
      <c r="E87" s="112" t="str">
        <f>IF(F87&lt;&gt;"",IFERROR(VLOOKUP(F87,Категории!A:B,2,0),""),"Требуется категория")</f>
        <v>Шляпы</v>
      </c>
      <c r="F87" s="112" t="str">
        <f>IF(A87&lt;&gt;"",IF(BD87&gt;0,_xlfn.XLOOKUP(A87,'1C'!A:A,'1C'!J:J,"",0),_xlfn.XLOOKUP(C87,'1C'!W:W,'1C'!J:J,"",0)),"")</f>
        <v>Шляпа федора</v>
      </c>
      <c r="G87" s="114" t="str">
        <f>IF(C87&lt;&gt;"",IF(BD87&gt;0,_xlfn.XLOOKUP(A87,'1C'!A:A,'1C'!L:L,"",0),_xlfn.XLOOKUP(C87,'1C'!W:W,'1C'!L:L,"",0)),"")</f>
        <v>Herman</v>
      </c>
      <c r="H87" s="112" t="str">
        <f>IF(A87&lt;&gt;"",_xlfn.XLOOKUP(A87,'1C'!A:A,'1C'!M:M,_xlfn.XLOOKUP(C87,'1C'!W:W,'1C'!M:M,"",0),0))</f>
        <v>всесезон</v>
      </c>
      <c r="J87" s="112" t="str">
        <f>_xlfn.LET(_xlpm.text,IF(A87&lt;&gt;"",IF('1C'!$AJ$1&lt;&gt;"",'1C'!$AJ$1,_xlfn.XLOOKUP(A87,'1C'!A:A,'1C'!D:D,_xlfn.XLOOKUP(C87,'1C'!W:W,'1C'!D:D,"",0),0))),_xlpm.ifError,_xlpm.text,_xlpm.space1,FIND(" ",_xlpm.text),_xlpm.space2,FIND(" ",_xlpm.text,_xlpm.space1),IFERROR(MID(_xlpm.text,_xlpm.space1+1,_xlpm.space2),_xlpm.ifError))</f>
        <v>Herman</v>
      </c>
      <c r="K87" s="122" t="s">
        <v>8320</v>
      </c>
      <c r="L87" s="162" t="str">
        <f>IF(K87&lt;&gt;"",IFERROR(VLOOKUP(A87,'1C'!A:X,8,0),IFERROR(VLOOKUP(K87,Colors!D:E,2,0),"")),"")</f>
        <v>светло-серый</v>
      </c>
      <c r="M87" s="164" t="str">
        <f>IF(K87&lt;&gt;"",_xlfn.XLOOKUP(A87,'1C'!A:A,'1C'!R:R,"",0),"")</f>
        <v>серый</v>
      </c>
      <c r="N87" s="136"/>
      <c r="O87" s="136"/>
      <c r="P87" s="136"/>
      <c r="Q87" s="167" t="str">
        <f>IF(A87&lt;&gt;"",_xlfn.XLOOKUP(A87,'[1]1C'!A:A,'[1]1C'!I:I,_xlfn.XLOOKUP(C87,'[1]1C'!W:W,'[1]1C'!I:I,"",0),0),"")</f>
        <v>100% шерсть</v>
      </c>
      <c r="R87" s="136"/>
      <c r="S87" s="114" t="str">
        <f>_xlfn.LET(_xlpm.RES,IF(A87&lt;&gt;"",_xlfn.XLOOKUP(A87,'1C'!A:A,'1C'!N:N,_xlfn.XLOOKUP(C87,'1C'!W:W,'1C'!N:N,"",0),0),""),IF(_xlpm.RES=0,"",_xlpm.RES))</f>
        <v>фетровые</v>
      </c>
      <c r="T87" s="116" t="str">
        <f>IF(S87&lt;&gt;"",IFERROR(VLOOKUP(S87,MaterialsTypes!F:G,2,0),IFERROR(VLOOKUP(Q87,MaterialsTypes100,2,0),"")),IFERROR(VLOOKUP(Q87,MaterialsTypes100,2,0),""))</f>
        <v>Текстиль, фетр шерстяной</v>
      </c>
      <c r="U87" s="112" t="str">
        <f>IF(A87&lt;&gt;"",_xlfn.XLOOKUP(A87,'1C'!A:A,'1C'!K:K,_xlfn.XLOOKUP(C87,'1C'!W:W,'1C'!K:K,"",0),0),"")</f>
        <v>Женский</v>
      </c>
      <c r="Y87" s="106">
        <v>4</v>
      </c>
      <c r="AA87" s="106">
        <v>5</v>
      </c>
      <c r="AC87" s="106">
        <v>5</v>
      </c>
      <c r="AT87" s="116">
        <f>IF(COUNTBLANK(V87:AS87)&lt;24,SUM(V87:AS87),"")</f>
        <v>14</v>
      </c>
      <c r="AU87" s="164" t="s">
        <v>430</v>
      </c>
      <c r="AV87" s="114" t="str">
        <f ca="1">IF(AU87&lt;&gt;"",VLOOKUP(AU87,INDIRECT(SUBSTITUTE($J87,"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7" s="112" t="str">
        <f ca="1">IF(AU87&lt;&gt;"",VLOOKUP(AU87,INDIRECT(SUBSTITUTE($J87," ","")&amp;"Manufactures"),2,0),"Требуется код страны")</f>
        <v>Италия</v>
      </c>
      <c r="AX87" s="117">
        <f>0.05+0.05</f>
        <v>0.1</v>
      </c>
      <c r="AY87" s="112">
        <f>IF(AX87&lt;&gt;"",AX87*1.5,"Требуется нетто")</f>
        <v>0.15000000000000002</v>
      </c>
      <c r="AZ87" s="112">
        <f>+IF(AX87&lt;&gt;"",IFERROR(AT87*AX87,"Требуются кол-во и нетто"),"Требуются кол-во и нетто")</f>
        <v>1.4000000000000001</v>
      </c>
      <c r="BA87" s="112">
        <f>IF(AY87&lt;&gt;"",IFERROR(AT87*AY87,"Требуются кол-во и брутто"),"Требуются кол-во и брутто")</f>
        <v>2.1000000000000005</v>
      </c>
      <c r="BB87" s="118">
        <v>450</v>
      </c>
      <c r="BC87" s="165">
        <f>+IF(BB87&lt;&gt;0,IFERROR(AT87*BB87,"Требуются кол-во и цена"),"Требуются кол-во и цена")</f>
        <v>6300</v>
      </c>
      <c r="BD87" s="105">
        <f>IF(A87&lt;&gt;"",IF(_xlfn.XLOOKUP(A87,'1C'!A:A,'1C'!A:A,0,0)&gt;0,1,0),"")</f>
        <v>1</v>
      </c>
      <c r="BE87" s="105">
        <f>IF(C87&lt;&gt;"",IF(_xlfn.XLOOKUP(TEXT(C87,"###"),'1C'!W:W,'1C'!D:D,0,0)&gt;0,0,1),"")</f>
        <v>0</v>
      </c>
      <c r="BF87" s="105">
        <f>IFERROR(IF(BE87,"-",IFERROR(IF(BD87&gt;0,0,1),"")),"")</f>
        <v>0</v>
      </c>
    </row>
    <row r="88" spans="1:58" ht="144" customHeight="1">
      <c r="A88" s="112" t="str">
        <f>IF(C88&amp;K88&lt;&gt;"",C88&amp;K88,"")</f>
        <v>MAC MILLANBLACK</v>
      </c>
      <c r="B88" s="10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80-599-09</v>
      </c>
      <c r="C88" s="121" t="s">
        <v>2058</v>
      </c>
      <c r="D88" s="112"/>
      <c r="E88" s="112" t="str">
        <f>IF(F88&lt;&gt;"",IFERROR(VLOOKUP(F88,Категории!A:B,2,0),""),"Требуется категория")</f>
        <v>Шляпы</v>
      </c>
      <c r="F88" s="112" t="str">
        <f>IF(A88&lt;&gt;"",IF(BD88&gt;0,_xlfn.XLOOKUP(A88,'1C'!A:A,'1C'!J:J,"",0),_xlfn.XLOOKUP(C88,'1C'!W:W,'1C'!J:J,"",0)),"")</f>
        <v>Шляпа федора</v>
      </c>
      <c r="G88" s="114" t="str">
        <f>IF(C88&lt;&gt;"",IF(BD88&gt;0,_xlfn.XLOOKUP(A88,'1C'!A:A,'1C'!L:L,"",0),_xlfn.XLOOKUP(C88,'1C'!W:W,'1C'!L:L,"",0)),"")</f>
        <v>Herman</v>
      </c>
      <c r="H88" s="112" t="str">
        <f>IF(A88&lt;&gt;"",_xlfn.XLOOKUP(A88,'1C'!A:A,'1C'!M:M,_xlfn.XLOOKUP(C88,'1C'!W:W,'1C'!M:M,"",0),0))</f>
        <v>всесезон</v>
      </c>
      <c r="J88" s="112" t="str">
        <f>_xlfn.LET(_xlpm.text,IF(A88&lt;&gt;"",IF('1C'!$AJ$1&lt;&gt;"",'1C'!$AJ$1,_xlfn.XLOOKUP(A88,'1C'!A:A,'1C'!D:D,_xlfn.XLOOKUP(C88,'1C'!W:W,'1C'!D:D,"",0),0))),_xlpm.ifError,_xlpm.text,_xlpm.space1,FIND(" ",_xlpm.text),_xlpm.space2,FIND(" ",_xlpm.text,_xlpm.space1),IFERROR(MID(_xlpm.text,_xlpm.space1+1,_xlpm.space2),_xlpm.ifError))</f>
        <v>Herman</v>
      </c>
      <c r="K88" s="122" t="s">
        <v>8300</v>
      </c>
      <c r="L88" s="162" t="str">
        <f>IF(K88&lt;&gt;"",IFERROR(VLOOKUP(A88,'1C'!A:X,8,0),IFERROR(VLOOKUP(K88,Colors!D:E,2,0),"")),"")</f>
        <v>черный</v>
      </c>
      <c r="M88" s="164" t="str">
        <f>IF(K88&lt;&gt;"",_xlfn.XLOOKUP(A88,'1C'!A:A,'1C'!R:R,"",0),"")</f>
        <v>черный</v>
      </c>
      <c r="N88" s="136"/>
      <c r="O88" s="136"/>
      <c r="P88" s="136"/>
      <c r="Q88" s="167" t="str">
        <f>IF(A88&lt;&gt;"",_xlfn.XLOOKUP(A88,'[1]1C'!A:A,'[1]1C'!I:I,_xlfn.XLOOKUP(C88,'[1]1C'!W:W,'[1]1C'!I:I,"",0),0),"")</f>
        <v>100% шерсть</v>
      </c>
      <c r="R88" s="136"/>
      <c r="S88" s="114" t="str">
        <f>_xlfn.LET(_xlpm.RES,IF(A88&lt;&gt;"",_xlfn.XLOOKUP(A88,'1C'!A:A,'1C'!N:N,_xlfn.XLOOKUP(C88,'1C'!W:W,'1C'!N:N,"",0),0),""),IF(_xlpm.RES=0,"",_xlpm.RES))</f>
        <v>фетровые</v>
      </c>
      <c r="T88" s="116" t="str">
        <f>IF(S88&lt;&gt;"",IFERROR(VLOOKUP(S88,MaterialsTypes!F:G,2,0),IFERROR(VLOOKUP(Q88,MaterialsTypes100,2,0),"")),IFERROR(VLOOKUP(Q88,MaterialsTypes100,2,0),""))</f>
        <v>Текстиль, фетр шерстяной</v>
      </c>
      <c r="U88" s="112" t="str">
        <f>IF(A88&lt;&gt;"",_xlfn.XLOOKUP(A88,'1C'!A:A,'1C'!K:K,_xlfn.XLOOKUP(C88,'1C'!W:W,'1C'!K:K,"",0),0),"")</f>
        <v>Унисекс</v>
      </c>
      <c r="Y88" s="106">
        <v>4</v>
      </c>
      <c r="AT88" s="116">
        <f>IF(COUNTBLANK(V88:AS88)&lt;24,SUM(V88:AS88),"")</f>
        <v>4</v>
      </c>
      <c r="AU88" s="164" t="s">
        <v>423</v>
      </c>
      <c r="AV88" s="114" t="str">
        <f ca="1">IF(AU88&lt;&gt;"",VLOOKUP(AU88,INDIRECT(SUBSTITUTE($J88,"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8" s="112" t="str">
        <f ca="1">IF(AU88&lt;&gt;"",VLOOKUP(AU88,INDIRECT(SUBSTITUTE($J88," ","")&amp;"Manufactures"),2,0),"Требуется код страны")</f>
        <v>Китай</v>
      </c>
      <c r="AX88" s="117">
        <f>0.05+0.05</f>
        <v>0.1</v>
      </c>
      <c r="AY88" s="112">
        <f>IF(AX88&lt;&gt;"",AX88*1.5,"Требуется нетто")</f>
        <v>0.15000000000000002</v>
      </c>
      <c r="AZ88" s="112">
        <f>+IF(AX88&lt;&gt;"",IFERROR(AT88*AX88,"Требуются кол-во и нетто"),"Требуются кол-во и нетто")</f>
        <v>0.4</v>
      </c>
      <c r="BA88" s="112">
        <f>IF(AY88&lt;&gt;"",IFERROR(AT88*AY88,"Требуются кол-во и брутто"),"Требуются кол-во и брутто")</f>
        <v>0.60000000000000009</v>
      </c>
      <c r="BB88" s="118">
        <v>450</v>
      </c>
      <c r="BC88" s="165">
        <f>+IF(BB88&lt;&gt;0,IFERROR(AT88*BB88,"Требуются кол-во и цена"),"Требуются кол-во и цена")</f>
        <v>1800</v>
      </c>
      <c r="BD88" s="105">
        <f>IF(A88&lt;&gt;"",IF(_xlfn.XLOOKUP(A88,'1C'!A:A,'1C'!A:A,0,0)&gt;0,1,0),"")</f>
        <v>1</v>
      </c>
      <c r="BE88" s="105">
        <f>IF(C88&lt;&gt;"",IF(_xlfn.XLOOKUP(TEXT(C88,"###"),'1C'!W:W,'1C'!D:D,0,0)&gt;0,0,1),"")</f>
        <v>0</v>
      </c>
      <c r="BF88" s="105">
        <f>IFERROR(IF(BE88,"-",IFERROR(IF(BD88&gt;0,0,1),"")),"")</f>
        <v>0</v>
      </c>
    </row>
    <row r="89" spans="1:58" ht="144" customHeight="1">
      <c r="A89" s="112" t="str">
        <f>IF(C89&amp;K89&lt;&gt;"",C89&amp;K89,"")</f>
        <v>MAC NELLABLUE</v>
      </c>
      <c r="B89" s="10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80-933-06</v>
      </c>
      <c r="C89" s="121" t="s">
        <v>5368</v>
      </c>
      <c r="D89" s="112"/>
      <c r="E89" s="112" t="str">
        <f>IF(F89&lt;&gt;"",IFERROR(VLOOKUP(F89,Категории!A:B,2,0),""),"Требуется категория")</f>
        <v>Шляпы</v>
      </c>
      <c r="F89" s="112" t="str">
        <f>IF(A89&lt;&gt;"",IF(BD89&gt;0,_xlfn.XLOOKUP(A89,'1C'!A:A,'1C'!J:J,"",0),_xlfn.XLOOKUP(C89,'1C'!W:W,'1C'!J:J,"",0)),"")</f>
        <v>Шляпа федора</v>
      </c>
      <c r="G89" s="114" t="str">
        <f>IF(C89&lt;&gt;"",IF(BD89&gt;0,_xlfn.XLOOKUP(A89,'1C'!A:A,'1C'!L:L,"",0),_xlfn.XLOOKUP(C89,'1C'!W:W,'1C'!L:L,"",0)),"")</f>
        <v>Herman</v>
      </c>
      <c r="H89" s="112" t="str">
        <f>IF(A89&lt;&gt;"",_xlfn.XLOOKUP(A89,'1C'!A:A,'1C'!M:M,_xlfn.XLOOKUP(C89,'1C'!W:W,'1C'!M:M,"",0),0))</f>
        <v>всесезон</v>
      </c>
      <c r="J89" s="112" t="str">
        <f>_xlfn.LET(_xlpm.text,IF(A89&lt;&gt;"",IF('1C'!$AJ$1&lt;&gt;"",'1C'!$AJ$1,_xlfn.XLOOKUP(A89,'1C'!A:A,'1C'!D:D,_xlfn.XLOOKUP(C89,'1C'!W:W,'1C'!D:D,"",0),0))),_xlpm.ifError,_xlpm.text,_xlpm.space1,FIND(" ",_xlpm.text),_xlpm.space2,FIND(" ",_xlpm.text,_xlpm.space1),IFERROR(MID(_xlpm.text,_xlpm.space1+1,_xlpm.space2),_xlpm.ifError))</f>
        <v>Herman</v>
      </c>
      <c r="K89" s="122" t="s">
        <v>8306</v>
      </c>
      <c r="L89" s="162" t="str">
        <f>IF(K89&lt;&gt;"",IFERROR(VLOOKUP(A89,'1C'!A:X,8,0),IFERROR(VLOOKUP(K89,Colors!D:E,2,0),"")),"")</f>
        <v>синий</v>
      </c>
      <c r="M89" s="164" t="str">
        <f>IF(K89&lt;&gt;"",_xlfn.XLOOKUP(A89,'1C'!A:A,'1C'!R:R,"",0),"")</f>
        <v>синий</v>
      </c>
      <c r="N89" s="136"/>
      <c r="O89" s="136"/>
      <c r="P89" s="136"/>
      <c r="Q89" s="167" t="str">
        <f>IF(A89&lt;&gt;"",_xlfn.XLOOKUP(A89,'[1]1C'!A:A,'[1]1C'!I:I,_xlfn.XLOOKUP(C89,'[1]1C'!W:W,'[1]1C'!I:I,"",0),0),"")</f>
        <v>100% шерсть</v>
      </c>
      <c r="R89" s="136"/>
      <c r="S89" s="114" t="str">
        <f>_xlfn.LET(_xlpm.RES,IF(A89&lt;&gt;"",_xlfn.XLOOKUP(A89,'1C'!A:A,'1C'!N:N,_xlfn.XLOOKUP(C89,'1C'!W:W,'1C'!N:N,"",0),0),""),IF(_xlpm.RES=0,"",_xlpm.RES))</f>
        <v>фетровые</v>
      </c>
      <c r="T89" s="116" t="str">
        <f>IF(S89&lt;&gt;"",IFERROR(VLOOKUP(S89,MaterialsTypes!F:G,2,0),IFERROR(VLOOKUP(Q89,MaterialsTypes100,2,0),"")),IFERROR(VLOOKUP(Q89,MaterialsTypes100,2,0),""))</f>
        <v>Текстиль, фетр шерстяной</v>
      </c>
      <c r="U89" s="112" t="str">
        <f>IF(A89&lt;&gt;"",_xlfn.XLOOKUP(A89,'1C'!A:A,'1C'!K:K,_xlfn.XLOOKUP(C89,'1C'!W:W,'1C'!K:K,"",0),0),"")</f>
        <v>Женский</v>
      </c>
      <c r="Y89" s="106">
        <v>4</v>
      </c>
      <c r="AA89" s="106">
        <v>6</v>
      </c>
      <c r="AT89" s="116">
        <f>IF(COUNTBLANK(V89:AS89)&lt;24,SUM(V89:AS89),"")</f>
        <v>10</v>
      </c>
      <c r="AU89" s="112" t="s">
        <v>423</v>
      </c>
      <c r="AV89" s="114" t="str">
        <f ca="1">IF(AU89&lt;&gt;"",VLOOKUP(AU89,INDIRECT(SUBSTITUTE($J89,"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9" s="112" t="str">
        <f ca="1">IF(AU89&lt;&gt;"",VLOOKUP(AU89,INDIRECT(SUBSTITUTE($J89," ","")&amp;"Manufactures"),2,0),"Требуется код страны")</f>
        <v>Китай</v>
      </c>
      <c r="AX89" s="117">
        <f>0.05+0.05</f>
        <v>0.1</v>
      </c>
      <c r="AY89" s="112">
        <f>IF(AX89&lt;&gt;"",AX89*1.5,"Требуется нетто")</f>
        <v>0.15000000000000002</v>
      </c>
      <c r="AZ89" s="112">
        <f>+IF(AX89&lt;&gt;"",IFERROR(AT89*AX89,"Требуются кол-во и нетто"),"Требуются кол-во и нетто")</f>
        <v>1</v>
      </c>
      <c r="BA89" s="112">
        <f>IF(AY89&lt;&gt;"",IFERROR(AT89*AY89,"Требуются кол-во и брутто"),"Требуются кол-во и брутто")</f>
        <v>1.5000000000000002</v>
      </c>
      <c r="BB89" s="118">
        <v>450</v>
      </c>
      <c r="BC89" s="165">
        <f>+IF(BB89&lt;&gt;0,IFERROR(AT89*BB89,"Требуются кол-во и цена"),"Требуются кол-во и цена")</f>
        <v>4500</v>
      </c>
      <c r="BD89" s="105">
        <f>IF(A89&lt;&gt;"",IF(_xlfn.XLOOKUP(A89,'1C'!A:A,'1C'!A:A,0,0)&gt;0,1,0),"")</f>
        <v>1</v>
      </c>
      <c r="BE89" s="105">
        <f>IF(C89&lt;&gt;"",IF(_xlfn.XLOOKUP(TEXT(C89,"###"),'1C'!W:W,'1C'!D:D,0,0)&gt;0,0,1),"")</f>
        <v>0</v>
      </c>
      <c r="BF89" s="105">
        <f>IFERROR(IF(BE89,"-",IFERROR(IF(BD89&gt;0,0,1),"")),"")</f>
        <v>0</v>
      </c>
    </row>
    <row r="90" spans="1:58" ht="98.1" customHeight="1">
      <c r="A90" s="112" t="str">
        <f>IF(C90&amp;K90&lt;&gt;"",C90&amp;K90,"")</f>
        <v>MACKINSLEYBROWN</v>
      </c>
      <c r="B90" s="10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80-368-14</v>
      </c>
      <c r="C90" s="121" t="s">
        <v>1709</v>
      </c>
      <c r="E90" s="112" t="str">
        <f>IF(F90&lt;&gt;"",IFERROR(VLOOKUP(F90,Категории!A:B,2,0),""),"Требуется категория")</f>
        <v>Шляпы</v>
      </c>
      <c r="F90" s="112" t="str">
        <f>IF(A90&lt;&gt;"",IF(BD90&gt;0,_xlfn.XLOOKUP(A90,'1C'!A:A,'1C'!J:J,"",0),_xlfn.XLOOKUP(C90,'1C'!W:W,'1C'!J:J,"",0)),"")</f>
        <v>Шляпа федора</v>
      </c>
      <c r="G90" s="114" t="str">
        <f>IF(C90&lt;&gt;"",IF(BD90&gt;0,_xlfn.XLOOKUP(A90,'1C'!A:A,'1C'!L:L,"",0),_xlfn.XLOOKUP(C90,'1C'!W:W,'1C'!L:L,"",0)),"")</f>
        <v>Herman</v>
      </c>
      <c r="H90" s="112" t="str">
        <f>IF(A90&lt;&gt;"",_xlfn.XLOOKUP(A90,'1C'!A:A,'1C'!M:M,_xlfn.XLOOKUP(C90,'1C'!W:W,'1C'!M:M,"",0),0))</f>
        <v>всесезон</v>
      </c>
      <c r="J90" s="112" t="str">
        <f>_xlfn.LET(_xlpm.text,IF(A90&lt;&gt;"",IF('1C'!$AJ$1&lt;&gt;"",'1C'!$AJ$1,_xlfn.XLOOKUP(A90,'1C'!A:A,'1C'!D:D,_xlfn.XLOOKUP(C90,'1C'!W:W,'1C'!D:D,"",0),0))),_xlpm.ifError,_xlpm.text,_xlpm.space1,FIND(" ",_xlpm.text),_xlpm.space2,FIND(" ",_xlpm.text,_xlpm.space1),IFERROR(MID(_xlpm.text,_xlpm.space1+1,_xlpm.space2),_xlpm.ifError))</f>
        <v>Herman</v>
      </c>
      <c r="K90" s="122" t="s">
        <v>8314</v>
      </c>
      <c r="L90" s="162" t="str">
        <f>IF(K90&lt;&gt;"",IFERROR(VLOOKUP(A90,'1C'!A:X,8,0),IFERROR(VLOOKUP(K90,Colors!D:E,2,0),"")),"")</f>
        <v>коричневый</v>
      </c>
      <c r="M90" s="131"/>
      <c r="N90" s="136"/>
      <c r="O90" s="136"/>
      <c r="P90" s="136"/>
      <c r="Q90" s="167" t="str">
        <f>IF(A90&lt;&gt;"",_xlfn.XLOOKUP(A90,'[1]1C'!A:A,'[1]1C'!I:I,_xlfn.XLOOKUP(C90,'[1]1C'!W:W,'[1]1C'!I:I,"",0),0),"")</f>
        <v>100% шерсть</v>
      </c>
      <c r="R90" s="136"/>
      <c r="S90" s="114" t="str">
        <f>_xlfn.LET(_xlpm.RES,IF(A90&lt;&gt;"",_xlfn.XLOOKUP(A90,'1C'!A:A,'1C'!N:N,_xlfn.XLOOKUP(C90,'1C'!W:W,'1C'!N:N,"",0),0),""),IF(_xlpm.RES=0,"",_xlpm.RES))</f>
        <v>фетровые</v>
      </c>
      <c r="T90" s="116" t="str">
        <f>IF(S90&lt;&gt;"",IFERROR(VLOOKUP(S90,MaterialsTypes!F:G,2,0),IFERROR(VLOOKUP(Q90,MaterialsTypes100,2,0),"")),IFERROR(VLOOKUP(Q90,MaterialsTypes100,2,0),""))</f>
        <v>Текстиль, фетр шерстяной</v>
      </c>
      <c r="U90" s="112" t="str">
        <f>IF(A90&lt;&gt;"",_xlfn.XLOOKUP(A90,'1C'!A:A,'1C'!K:K,_xlfn.XLOOKUP(C90,'1C'!W:W,'1C'!K:K,"",0),0),"")</f>
        <v>Унисекс</v>
      </c>
      <c r="Y90" s="106">
        <v>2</v>
      </c>
      <c r="AC90" s="106">
        <v>2</v>
      </c>
      <c r="AT90" s="116">
        <f>IF(COUNTBLANK(V90:AS90)&lt;24,SUM(V90:AS90),"")</f>
        <v>4</v>
      </c>
      <c r="AU90" s="112" t="s">
        <v>423</v>
      </c>
      <c r="AV90" s="114" t="str">
        <f ca="1">IF(AU90&lt;&gt;"",VLOOKUP(AU90,INDIRECT(SUBSTITUTE($J90,"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0" s="112" t="str">
        <f ca="1">IF(AU90&lt;&gt;"",VLOOKUP(AU90,INDIRECT(SUBSTITUTE($J90," ","")&amp;"Manufactures"),2,0),"Требуется код страны")</f>
        <v>Китай</v>
      </c>
      <c r="AX90" s="117">
        <f>0.05+0.05</f>
        <v>0.1</v>
      </c>
      <c r="AY90" s="112">
        <f>IF(AX90&lt;&gt;"",AX90*1.5,"Требуется нетто")</f>
        <v>0.15000000000000002</v>
      </c>
      <c r="AZ90" s="112">
        <f>+IF(AX90&lt;&gt;"",IFERROR(AT90*AX90,"Требуются кол-во и нетто"),"Требуются кол-во и нетто")</f>
        <v>0.4</v>
      </c>
      <c r="BA90" s="112">
        <f>IF(AY90&lt;&gt;"",IFERROR(AT90*AY90,"Требуются кол-во и брутто"),"Требуются кол-во и брутто")</f>
        <v>0.60000000000000009</v>
      </c>
      <c r="BB90" s="118">
        <v>450</v>
      </c>
      <c r="BC90" s="165">
        <f>+IF(BB90&lt;&gt;0,IFERROR(AT90*BB90,"Требуются кол-во и цена"),"Требуются кол-во и цена")</f>
        <v>1800</v>
      </c>
      <c r="BD90" s="105">
        <f>IF(A90&lt;&gt;"",IF(_xlfn.XLOOKUP(A90,'1C'!A:A,'1C'!A:A,0,0)&gt;0,1,0),"")</f>
        <v>0</v>
      </c>
      <c r="BE90" s="105">
        <f>IF(C90&lt;&gt;"",IF(_xlfn.XLOOKUP(TEXT(C90,"###"),'1C'!W:W,'1C'!D:D,0,0)&gt;0,0,1),"")</f>
        <v>0</v>
      </c>
      <c r="BF90" s="105">
        <f>IFERROR(IF(BE90,"-",IFERROR(IF(BD90&gt;0,0,1),"")),"")</f>
        <v>1</v>
      </c>
    </row>
    <row r="91" spans="1:58" ht="98.1" customHeight="1">
      <c r="A91" s="112" t="str">
        <f>IF(C91&amp;K91&lt;&gt;"",C91&amp;K91,"")</f>
        <v>MACKINSLEYBLACK</v>
      </c>
      <c r="B91" s="10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80-368-09</v>
      </c>
      <c r="C91" s="121" t="s">
        <v>1709</v>
      </c>
      <c r="E91" s="112" t="str">
        <f>IF(F91&lt;&gt;"",IFERROR(VLOOKUP(F91,Категории!A:B,2,0),""),"Требуется категория")</f>
        <v>Шляпы</v>
      </c>
      <c r="F91" s="112" t="str">
        <f>IF(A91&lt;&gt;"",IF(BD91&gt;0,_xlfn.XLOOKUP(A91,'1C'!A:A,'1C'!J:J,"",0),_xlfn.XLOOKUP(C91,'1C'!W:W,'1C'!J:J,"",0)),"")</f>
        <v>Шляпа федора</v>
      </c>
      <c r="G91" s="114" t="str">
        <f>IF(C91&lt;&gt;"",IF(BD91&gt;0,_xlfn.XLOOKUP(A91,'1C'!A:A,'1C'!L:L,"",0),_xlfn.XLOOKUP(C91,'1C'!W:W,'1C'!L:L,"",0)),"")</f>
        <v>Herman</v>
      </c>
      <c r="H91" s="112" t="str">
        <f>IF(A91&lt;&gt;"",_xlfn.XLOOKUP(A91,'1C'!A:A,'1C'!M:M,_xlfn.XLOOKUP(C91,'1C'!W:W,'1C'!M:M,"",0),0))</f>
        <v>всесезон</v>
      </c>
      <c r="J91" s="112" t="str">
        <f>_xlfn.LET(_xlpm.text,IF(A91&lt;&gt;"",IF('1C'!$AJ$1&lt;&gt;"",'1C'!$AJ$1,_xlfn.XLOOKUP(A91,'1C'!A:A,'1C'!D:D,_xlfn.XLOOKUP(C91,'1C'!W:W,'1C'!D:D,"",0),0))),_xlpm.ifError,_xlpm.text,_xlpm.space1,FIND(" ",_xlpm.text),_xlpm.space2,FIND(" ",_xlpm.text,_xlpm.space1),IFERROR(MID(_xlpm.text,_xlpm.space1+1,_xlpm.space2),_xlpm.ifError))</f>
        <v>Herman</v>
      </c>
      <c r="K91" s="122" t="s">
        <v>8300</v>
      </c>
      <c r="L91" s="162" t="str">
        <f>IF(K91&lt;&gt;"",IFERROR(VLOOKUP(A91,'1C'!A:X,8,0),IFERROR(VLOOKUP(K91,Colors!D:E,2,0),"")),"")</f>
        <v>черный</v>
      </c>
      <c r="M91" s="131"/>
      <c r="N91" s="136"/>
      <c r="O91" s="136"/>
      <c r="P91" s="136"/>
      <c r="Q91" s="167" t="str">
        <f>IF(A91&lt;&gt;"",_xlfn.XLOOKUP(A91,'[1]1C'!A:A,'[1]1C'!I:I,_xlfn.XLOOKUP(C91,'[1]1C'!W:W,'[1]1C'!I:I,"",0),0),"")</f>
        <v>100% шерсть</v>
      </c>
      <c r="R91" s="136"/>
      <c r="S91" s="114" t="str">
        <f>_xlfn.LET(_xlpm.RES,IF(A91&lt;&gt;"",_xlfn.XLOOKUP(A91,'1C'!A:A,'1C'!N:N,_xlfn.XLOOKUP(C91,'1C'!W:W,'1C'!N:N,"",0),0),""),IF(_xlpm.RES=0,"",_xlpm.RES))</f>
        <v>фетровые</v>
      </c>
      <c r="T91" s="116" t="str">
        <f>IF(S91&lt;&gt;"",IFERROR(VLOOKUP(S91,MaterialsTypes!F:G,2,0),IFERROR(VLOOKUP(Q91,MaterialsTypes100,2,0),"")),IFERROR(VLOOKUP(Q91,MaterialsTypes100,2,0),""))</f>
        <v>Текстиль, фетр шерстяной</v>
      </c>
      <c r="U91" s="112" t="str">
        <f>IF(A91&lt;&gt;"",_xlfn.XLOOKUP(A91,'1C'!A:A,'1C'!K:K,_xlfn.XLOOKUP(C91,'1C'!W:W,'1C'!K:K,"",0),0),"")</f>
        <v>Унисекс</v>
      </c>
      <c r="AE91" s="106">
        <v>4</v>
      </c>
      <c r="AT91" s="116">
        <f>IF(COUNTBLANK(V91:AS91)&lt;24,SUM(V91:AS91),"")</f>
        <v>4</v>
      </c>
      <c r="AU91" s="112" t="s">
        <v>423</v>
      </c>
      <c r="AV91" s="114" t="str">
        <f ca="1">IF(AU91&lt;&gt;"",VLOOKUP(AU91,INDIRECT(SUBSTITUTE($J91,"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1" s="112" t="str">
        <f ca="1">IF(AU91&lt;&gt;"",VLOOKUP(AU91,INDIRECT(SUBSTITUTE($J91," ","")&amp;"Manufactures"),2,0),"Требуется код страны")</f>
        <v>Китай</v>
      </c>
      <c r="AX91" s="117">
        <f>0.05+0.05</f>
        <v>0.1</v>
      </c>
      <c r="AY91" s="112">
        <f>IF(AX91&lt;&gt;"",AX91*1.5,"Требуется нетто")</f>
        <v>0.15000000000000002</v>
      </c>
      <c r="AZ91" s="112">
        <f>+IF(AX91&lt;&gt;"",IFERROR(AT91*AX91,"Требуются кол-во и нетто"),"Требуются кол-во и нетто")</f>
        <v>0.4</v>
      </c>
      <c r="BA91" s="112">
        <f>IF(AY91&lt;&gt;"",IFERROR(AT91*AY91,"Требуются кол-во и брутто"),"Требуются кол-во и брутто")</f>
        <v>0.60000000000000009</v>
      </c>
      <c r="BB91" s="118">
        <v>450</v>
      </c>
      <c r="BC91" s="165">
        <f>+IF(BB91&lt;&gt;0,IFERROR(AT91*BB91,"Требуются кол-во и цена"),"Требуются кол-во и цена")</f>
        <v>1800</v>
      </c>
      <c r="BD91" s="105">
        <f>IF(A91&lt;&gt;"",IF(_xlfn.XLOOKUP(A91,'1C'!A:A,'1C'!A:A,0,0)&gt;0,1,0),"")</f>
        <v>0</v>
      </c>
      <c r="BE91" s="105">
        <f>IF(C91&lt;&gt;"",IF(_xlfn.XLOOKUP(TEXT(C91,"###"),'1C'!W:W,'1C'!D:D,0,0)&gt;0,0,1),"")</f>
        <v>0</v>
      </c>
      <c r="BF91" s="105">
        <f>IFERROR(IF(BE91,"-",IFERROR(IF(BD91&gt;0,0,1),"")),"")</f>
        <v>1</v>
      </c>
    </row>
    <row r="92" spans="1:58" ht="144" customHeight="1">
      <c r="A92" s="112" t="str">
        <f>IF(C92&amp;K92&lt;&gt;"",C92&amp;K92,"")</f>
        <v>QUEEN EVITABLACK</v>
      </c>
      <c r="B92" s="10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80-372-52</v>
      </c>
      <c r="C92" s="121" t="s">
        <v>1731</v>
      </c>
      <c r="D92" s="112"/>
      <c r="E92" s="112" t="str">
        <f>IF(F92&lt;&gt;"",IFERROR(VLOOKUP(F92,Категории!A:B,2,0),""),"Требуется категория")</f>
        <v>Шляпы</v>
      </c>
      <c r="F92" s="112" t="str">
        <f>IF(A92&lt;&gt;"",IF(BD92&gt;0,_xlfn.XLOOKUP(A92,'1C'!A:A,'1C'!J:J,"",0),_xlfn.XLOOKUP(C92,'1C'!W:W,'1C'!J:J,"",0)),"")</f>
        <v>Шляпа с широкими полями</v>
      </c>
      <c r="G92" s="114" t="str">
        <f>IF(C92&lt;&gt;"",IF(BD92&gt;0,_xlfn.XLOOKUP(A92,'1C'!A:A,'1C'!L:L,"",0),_xlfn.XLOOKUP(C92,'1C'!W:W,'1C'!L:L,"",0)),"")</f>
        <v>Herman</v>
      </c>
      <c r="H92" s="112" t="str">
        <f>IF(A92&lt;&gt;"",_xlfn.XLOOKUP(A92,'1C'!A:A,'1C'!M:M,_xlfn.XLOOKUP(C92,'1C'!W:W,'1C'!M:M,"",0),0))</f>
        <v>всесезон</v>
      </c>
      <c r="J92" s="112" t="str">
        <f>_xlfn.LET(_xlpm.text,IF(A92&lt;&gt;"",IF('1C'!$AJ$1&lt;&gt;"",'1C'!$AJ$1,_xlfn.XLOOKUP(A92,'1C'!A:A,'1C'!D:D,_xlfn.XLOOKUP(C92,'1C'!W:W,'1C'!D:D,"",0),0))),_xlpm.ifError,_xlpm.text,_xlpm.space1,FIND(" ",_xlpm.text),_xlpm.space2,FIND(" ",_xlpm.text,_xlpm.space1),IFERROR(MID(_xlpm.text,_xlpm.space1+1,_xlpm.space2),_xlpm.ifError))</f>
        <v>Herman</v>
      </c>
      <c r="K92" s="122" t="s">
        <v>8300</v>
      </c>
      <c r="L92" s="162" t="str">
        <f>IF(K92&lt;&gt;"",IFERROR(VLOOKUP(A92,'1C'!A:X,8,0),IFERROR(VLOOKUP(K92,Colors!D:E,2,0),"")),"")</f>
        <v>черный</v>
      </c>
      <c r="M92" s="164" t="str">
        <f>IF(K92&lt;&gt;"",_xlfn.XLOOKUP(A92,'1C'!A:A,'1C'!R:R,"",0),"")</f>
        <v>черный</v>
      </c>
      <c r="N92" s="136"/>
      <c r="O92" s="136"/>
      <c r="P92" s="136"/>
      <c r="Q92" s="167" t="str">
        <f>IF(A92&lt;&gt;"",_xlfn.XLOOKUP(A92,'[1]1C'!A:A,'[1]1C'!I:I,_xlfn.XLOOKUP(C92,'[1]1C'!W:W,'[1]1C'!I:I,"",0),0),"")</f>
        <v>100% шерсть</v>
      </c>
      <c r="R92" s="136"/>
      <c r="S92" s="114" t="str">
        <f>_xlfn.LET(_xlpm.RES,IF(A92&lt;&gt;"",_xlfn.XLOOKUP(A92,'1C'!A:A,'1C'!N:N,_xlfn.XLOOKUP(C92,'1C'!W:W,'1C'!N:N,"",0),0),""),IF(_xlpm.RES=0,"",_xlpm.RES))</f>
        <v>фетровые</v>
      </c>
      <c r="T92" s="116" t="str">
        <f>IF(S92&lt;&gt;"",IFERROR(VLOOKUP(S92,MaterialsTypes!F:G,2,0),IFERROR(VLOOKUP(Q92,MaterialsTypes100,2,0),"")),IFERROR(VLOOKUP(Q92,MaterialsTypes100,2,0),""))</f>
        <v>Текстиль, фетр шерстяной</v>
      </c>
      <c r="U92" s="112" t="str">
        <f>IF(A92&lt;&gt;"",_xlfn.XLOOKUP(A92,'1C'!A:A,'1C'!K:K,_xlfn.XLOOKUP(C92,'1C'!W:W,'1C'!K:K,"",0),0),"")</f>
        <v>Женский</v>
      </c>
      <c r="AA92" s="106">
        <v>5</v>
      </c>
      <c r="AT92" s="116">
        <f>IF(COUNTBLANK(V92:AS92)&lt;24,SUM(V92:AS92),"")</f>
        <v>5</v>
      </c>
      <c r="AU92" s="112" t="s">
        <v>423</v>
      </c>
      <c r="AV92" s="114" t="str">
        <f ca="1">IF(AU92&lt;&gt;"",VLOOKUP(AU92,INDIRECT(SUBSTITUTE($J92,"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2" s="112" t="str">
        <f ca="1">IF(AU92&lt;&gt;"",VLOOKUP(AU92,INDIRECT(SUBSTITUTE($J92," ","")&amp;"Manufactures"),2,0),"Требуется код страны")</f>
        <v>Китай</v>
      </c>
      <c r="AX92" s="117">
        <f>0.05+0.05</f>
        <v>0.1</v>
      </c>
      <c r="AY92" s="112">
        <f>IF(AX92&lt;&gt;"",AX92*1.5,"Требуется нетто")</f>
        <v>0.15000000000000002</v>
      </c>
      <c r="AZ92" s="112">
        <f>+IF(AX92&lt;&gt;"",IFERROR(AT92*AX92,"Требуются кол-во и нетто"),"Требуются кол-во и нетто")</f>
        <v>0.5</v>
      </c>
      <c r="BA92" s="112">
        <f>IF(AY92&lt;&gt;"",IFERROR(AT92*AY92,"Требуются кол-во и брутто"),"Требуются кол-во и брутто")</f>
        <v>0.75000000000000011</v>
      </c>
      <c r="BB92" s="118">
        <v>450</v>
      </c>
      <c r="BC92" s="165">
        <f>+IF(BB92&lt;&gt;0,IFERROR(AT92*BB92,"Требуются кол-во и цена"),"Требуются кол-во и цена")</f>
        <v>2250</v>
      </c>
      <c r="BD92" s="105">
        <f>IF(A92&lt;&gt;"",IF(_xlfn.XLOOKUP(A92,'1C'!A:A,'1C'!A:A,0,0)&gt;0,1,0),"")</f>
        <v>1</v>
      </c>
      <c r="BE92" s="105">
        <f>IF(C92&lt;&gt;"",IF(_xlfn.XLOOKUP(TEXT(C92,"###"),'1C'!W:W,'1C'!D:D,0,0)&gt;0,0,1),"")</f>
        <v>0</v>
      </c>
      <c r="BF92" s="105">
        <f>IFERROR(IF(BE92,"-",IFERROR(IF(BD92&gt;0,0,1),"")),"")</f>
        <v>0</v>
      </c>
    </row>
    <row r="93" spans="1:58" ht="144" customHeight="1">
      <c r="A93" s="112" t="str">
        <f>IF(C93&amp;K93&lt;&gt;"",C93&amp;K93,"")</f>
        <v>KINGCOGNAC</v>
      </c>
      <c r="B93" s="10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new</v>
      </c>
      <c r="C93" s="121" t="s">
        <v>8293</v>
      </c>
      <c r="E93" s="112" t="str">
        <f>IF(F93&lt;&gt;"",IFERROR(VLOOKUP(F93,Категории!A:B,2,0),""),"Требуется категория")</f>
        <v>Требуется категория</v>
      </c>
      <c r="G93" s="136"/>
      <c r="J93" s="112" t="str">
        <f>_xlfn.LET(_xlpm.text,IF(A93&lt;&gt;"",IF('1C'!$AJ$1&lt;&gt;"",'1C'!$AJ$1,_xlfn.XLOOKUP(A93,'1C'!A:A,'1C'!D:D,_xlfn.XLOOKUP(C93,'1C'!W:W,'1C'!D:D,"",0),0))),_xlpm.ifError,_xlpm.text,_xlpm.space1,FIND(" ",_xlpm.text),_xlpm.space2,FIND(" ",_xlpm.text,_xlpm.space1),IFERROR(MID(_xlpm.text,_xlpm.space1+1,_xlpm.space2),_xlpm.ifError))</f>
        <v>Herman</v>
      </c>
      <c r="K93" s="122" t="s">
        <v>8321</v>
      </c>
      <c r="L93" s="135"/>
      <c r="M93" s="131"/>
      <c r="N93" s="136"/>
      <c r="O93" s="136"/>
      <c r="P93" s="136"/>
      <c r="Q93" s="166" t="s">
        <v>2445</v>
      </c>
      <c r="R93" s="136"/>
      <c r="S93" s="136"/>
      <c r="T93" s="107"/>
      <c r="U93" s="107"/>
      <c r="AA93" s="106">
        <v>3</v>
      </c>
      <c r="AB93" s="106">
        <v>4</v>
      </c>
      <c r="AC93" s="106">
        <v>5</v>
      </c>
      <c r="AD93" s="106">
        <v>1</v>
      </c>
      <c r="AE93" s="106">
        <v>2</v>
      </c>
      <c r="AT93" s="116">
        <f>IF(COUNTBLANK(V93:AS93)&lt;24,SUM(V93:AS93),"")</f>
        <v>15</v>
      </c>
      <c r="AU93" s="112" t="s">
        <v>430</v>
      </c>
      <c r="AV93" s="114" t="str">
        <f ca="1">IF(AU93&lt;&gt;"",VLOOKUP(AU93,INDIRECT(SUBSTITUTE($J93,"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93" s="112" t="str">
        <f ca="1">IF(AU93&lt;&gt;"",VLOOKUP(AU93,INDIRECT(SUBSTITUTE($J93," ","")&amp;"Manufactures"),2,0),"Требуется код страны")</f>
        <v>Италия</v>
      </c>
      <c r="AX93" s="117">
        <f>0.05+0.05</f>
        <v>0.1</v>
      </c>
      <c r="AY93" s="112">
        <f>IF(AX93&lt;&gt;"",AX93*1.5,"Требуется нетто")</f>
        <v>0.15000000000000002</v>
      </c>
      <c r="AZ93" s="112">
        <f>+IF(AX93&lt;&gt;"",IFERROR(AT93*AX93,"Требуются кол-во и нетто"),"Требуются кол-во и нетто")</f>
        <v>1.5</v>
      </c>
      <c r="BA93" s="112">
        <f>IF(AY93&lt;&gt;"",IFERROR(AT93*AY93,"Требуются кол-во и брутто"),"Требуются кол-во и брутто")</f>
        <v>2.2500000000000004</v>
      </c>
      <c r="BB93" s="118">
        <v>2451.6</v>
      </c>
      <c r="BC93" s="165">
        <f>+IF(BB93&lt;&gt;0,IFERROR(AT93*BB93,"Требуются кол-во и цена"),"Требуются кол-во и цена")</f>
        <v>36774</v>
      </c>
      <c r="BD93" s="105">
        <f>IF(A93&lt;&gt;"",IF(_xlfn.XLOOKUP(A93,'1C'!A:A,'1C'!A:A,0,0)&gt;0,1,0),"")</f>
        <v>0</v>
      </c>
      <c r="BE93" s="105">
        <f>IF(C93&lt;&gt;"",IF(_xlfn.XLOOKUP(TEXT(C93,"###"),'1C'!W:W,'1C'!D:D,0,0)&gt;0,0,1),"")</f>
        <v>1</v>
      </c>
      <c r="BF93" s="105" t="str">
        <f>IFERROR(IF(BE93,"-",IFERROR(IF(BD93&gt;0,0,1),"")),"")</f>
        <v>-</v>
      </c>
    </row>
    <row r="94" spans="1:58" ht="144" customHeight="1">
      <c r="A94" s="112" t="str">
        <f>IF(C94&amp;K94&lt;&gt;"",C94&amp;K94,"")</f>
        <v>HARTLEYBEIGE</v>
      </c>
      <c r="B94" s="10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new</v>
      </c>
      <c r="C94" s="121" t="s">
        <v>8294</v>
      </c>
      <c r="E94" s="112" t="str">
        <f>IF(F94&lt;&gt;"",IFERROR(VLOOKUP(F94,Категории!A:B,2,0),""),"Требуется категория")</f>
        <v>Требуется категория</v>
      </c>
      <c r="G94" s="136"/>
      <c r="J94" s="112" t="str">
        <f>_xlfn.LET(_xlpm.text,IF(A94&lt;&gt;"",IF('1C'!$AJ$1&lt;&gt;"",'1C'!$AJ$1,_xlfn.XLOOKUP(A94,'1C'!A:A,'1C'!D:D,_xlfn.XLOOKUP(C94,'1C'!W:W,'1C'!D:D,"",0),0))),_xlpm.ifError,_xlpm.text,_xlpm.space1,FIND(" ",_xlpm.text),_xlpm.space2,FIND(" ",_xlpm.text,_xlpm.space1),IFERROR(MID(_xlpm.text,_xlpm.space1+1,_xlpm.space2),_xlpm.ifError))</f>
        <v>Herman</v>
      </c>
      <c r="K94" s="122" t="s">
        <v>8303</v>
      </c>
      <c r="L94" s="162" t="str">
        <f>IF(K94&lt;&gt;"",IFERROR(VLOOKUP(A94,'1C'!A:X,8,0),IFERROR(VLOOKUP(K94,Colors!D:E,2,0),"")),"")</f>
        <v>бежевый</v>
      </c>
      <c r="M94" s="131"/>
      <c r="N94" s="136"/>
      <c r="O94" s="136"/>
      <c r="P94" s="136"/>
      <c r="Q94" s="166" t="s">
        <v>906</v>
      </c>
      <c r="R94" s="136"/>
      <c r="S94" s="136"/>
      <c r="T94" s="107"/>
      <c r="V94" s="106">
        <v>20</v>
      </c>
      <c r="AT94" s="116">
        <f>IF(COUNTBLANK(V94:AS94)&lt;24,SUM(V94:AS94),"")</f>
        <v>20</v>
      </c>
      <c r="AU94" s="112" t="s">
        <v>423</v>
      </c>
      <c r="AV94" s="114" t="str">
        <f ca="1">IF(AU94&lt;&gt;"",VLOOKUP(AU94,INDIRECT(SUBSTITUTE($J94,"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4" s="112" t="str">
        <f ca="1">IF(AU94&lt;&gt;"",VLOOKUP(AU94,INDIRECT(SUBSTITUTE($J94," ","")&amp;"Manufactures"),2,0),"Требуется код страны")</f>
        <v>Китай</v>
      </c>
      <c r="AX94" s="117">
        <f>0.05+0.05</f>
        <v>0.1</v>
      </c>
      <c r="AY94" s="112">
        <f>IF(AX94&lt;&gt;"",AX94*1.5,"Требуется нетто")</f>
        <v>0.15000000000000002</v>
      </c>
      <c r="AZ94" s="112">
        <f>+IF(AX94&lt;&gt;"",IFERROR(AT94*AX94,"Требуются кол-во и нетто"),"Требуются кол-во и нетто")</f>
        <v>2</v>
      </c>
      <c r="BA94" s="112">
        <f>IF(AY94&lt;&gt;"",IFERROR(AT94*AY94,"Требуются кол-во и брутто"),"Требуются кол-во и брутто")</f>
        <v>3.0000000000000004</v>
      </c>
      <c r="BB94" s="118">
        <v>696.6</v>
      </c>
      <c r="BC94" s="165">
        <f>+IF(BB94&lt;&gt;0,IFERROR(AT94*BB94,"Требуются кол-во и цена"),"Требуются кол-во и цена")</f>
        <v>13932</v>
      </c>
      <c r="BD94" s="105">
        <f>IF(A94&lt;&gt;"",IF(_xlfn.XLOOKUP(A94,'1C'!A:A,'1C'!A:A,0,0)&gt;0,1,0),"")</f>
        <v>0</v>
      </c>
      <c r="BE94" s="105">
        <f>IF(C94&lt;&gt;"",IF(_xlfn.XLOOKUP(TEXT(C94,"###"),'1C'!W:W,'1C'!D:D,0,0)&gt;0,0,1),"")</f>
        <v>1</v>
      </c>
      <c r="BF94" s="105" t="str">
        <f>IFERROR(IF(BE94,"-",IFERROR(IF(BD94&gt;0,0,1),"")),"")</f>
        <v>-</v>
      </c>
    </row>
    <row r="95" spans="1:58" ht="144" customHeight="1">
      <c r="A95" s="112" t="str">
        <f>IF(C95&amp;K95&lt;&gt;"",C95&amp;K95,"")</f>
        <v>HARTLEYMUSTARD</v>
      </c>
      <c r="B95" s="10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new</v>
      </c>
      <c r="C95" s="121" t="s">
        <v>8294</v>
      </c>
      <c r="E95" s="112" t="str">
        <f>IF(F95&lt;&gt;"",IFERROR(VLOOKUP(F95,Категории!A:B,2,0),""),"Требуется категория")</f>
        <v>Требуется категория</v>
      </c>
      <c r="G95" s="136"/>
      <c r="J95" s="112" t="str">
        <f>_xlfn.LET(_xlpm.text,IF(A95&lt;&gt;"",IF('1C'!$AJ$1&lt;&gt;"",'1C'!$AJ$1,_xlfn.XLOOKUP(A95,'1C'!A:A,'1C'!D:D,_xlfn.XLOOKUP(C95,'1C'!W:W,'1C'!D:D,"",0),0))),_xlpm.ifError,_xlpm.text,_xlpm.space1,FIND(" ",_xlpm.text),_xlpm.space2,FIND(" ",_xlpm.text,_xlpm.space1),IFERROR(MID(_xlpm.text,_xlpm.space1+1,_xlpm.space2),_xlpm.ifError))</f>
        <v>Herman</v>
      </c>
      <c r="K95" s="122" t="s">
        <v>8322</v>
      </c>
      <c r="L95" s="135"/>
      <c r="M95" s="131"/>
      <c r="N95" s="136"/>
      <c r="O95" s="136"/>
      <c r="P95" s="136"/>
      <c r="Q95" s="166" t="s">
        <v>906</v>
      </c>
      <c r="R95" s="136"/>
      <c r="S95" s="136"/>
      <c r="T95" s="107"/>
      <c r="U95" s="107"/>
      <c r="V95" s="106">
        <v>12</v>
      </c>
      <c r="AT95" s="116">
        <f>IF(COUNTBLANK(V95:AS95)&lt;24,SUM(V95:AS95),"")</f>
        <v>12</v>
      </c>
      <c r="AU95" s="112" t="s">
        <v>423</v>
      </c>
      <c r="AV95" s="114" t="str">
        <f ca="1">IF(AU95&lt;&gt;"",VLOOKUP(AU95,INDIRECT(SUBSTITUTE($J95,"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5" s="112" t="str">
        <f ca="1">IF(AU95&lt;&gt;"",VLOOKUP(AU95,INDIRECT(SUBSTITUTE($J95," ","")&amp;"Manufactures"),2,0),"Требуется код страны")</f>
        <v>Китай</v>
      </c>
      <c r="AX95" s="117">
        <f>0.05+0.05</f>
        <v>0.1</v>
      </c>
      <c r="AY95" s="112">
        <f>IF(AX95&lt;&gt;"",AX95*1.5,"Требуется нетто")</f>
        <v>0.15000000000000002</v>
      </c>
      <c r="AZ95" s="112">
        <f>+IF(AX95&lt;&gt;"",IFERROR(AT95*AX95,"Требуются кол-во и нетто"),"Требуются кол-во и нетто")</f>
        <v>1.2000000000000002</v>
      </c>
      <c r="BA95" s="112">
        <f>IF(AY95&lt;&gt;"",IFERROR(AT95*AY95,"Требуются кол-во и брутто"),"Требуются кол-во и брутто")</f>
        <v>1.8000000000000003</v>
      </c>
      <c r="BB95" s="118">
        <v>696.6</v>
      </c>
      <c r="BC95" s="165">
        <f>+IF(BB95&lt;&gt;0,IFERROR(AT95*BB95,"Требуются кол-во и цена"),"Требуются кол-во и цена")</f>
        <v>8359.2000000000007</v>
      </c>
      <c r="BD95" s="105">
        <f>IF(A95&lt;&gt;"",IF(_xlfn.XLOOKUP(A95,'1C'!A:A,'1C'!A:A,0,0)&gt;0,1,0),"")</f>
        <v>0</v>
      </c>
      <c r="BE95" s="105">
        <f>IF(C95&lt;&gt;"",IF(_xlfn.XLOOKUP(TEXT(C95,"###"),'1C'!W:W,'1C'!D:D,0,0)&gt;0,0,1),"")</f>
        <v>1</v>
      </c>
      <c r="BF95" s="105" t="str">
        <f>IFERROR(IF(BE95,"-",IFERROR(IF(BD95&gt;0,0,1),"")),"")</f>
        <v>-</v>
      </c>
    </row>
    <row r="96" spans="1:58" ht="144" customHeight="1">
      <c r="A96" s="112" t="str">
        <f>IF(C96&amp;K96&lt;&gt;"",C96&amp;K96,"")</f>
        <v>HARTLEYBLACK</v>
      </c>
      <c r="B96" s="10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new</v>
      </c>
      <c r="C96" s="121" t="s">
        <v>8294</v>
      </c>
      <c r="E96" s="112" t="str">
        <f>IF(F96&lt;&gt;"",IFERROR(VLOOKUP(F96,Категории!A:B,2,0),""),"Требуется категория")</f>
        <v>Требуется категория</v>
      </c>
      <c r="G96" s="136"/>
      <c r="J96" s="112" t="str">
        <f>_xlfn.LET(_xlpm.text,IF(A96&lt;&gt;"",IF('1C'!$AJ$1&lt;&gt;"",'1C'!$AJ$1,_xlfn.XLOOKUP(A96,'1C'!A:A,'1C'!D:D,_xlfn.XLOOKUP(C96,'1C'!W:W,'1C'!D:D,"",0),0))),_xlpm.ifError,_xlpm.text,_xlpm.space1,FIND(" ",_xlpm.text),_xlpm.space2,FIND(" ",_xlpm.text,_xlpm.space1),IFERROR(MID(_xlpm.text,_xlpm.space1+1,_xlpm.space2),_xlpm.ifError))</f>
        <v>Herman</v>
      </c>
      <c r="K96" s="122" t="s">
        <v>8300</v>
      </c>
      <c r="L96" s="162" t="str">
        <f>IF(K96&lt;&gt;"",IFERROR(VLOOKUP(A96,'1C'!A:X,8,0),IFERROR(VLOOKUP(K96,Colors!D:E,2,0),"")),"")</f>
        <v>черный</v>
      </c>
      <c r="M96" s="131"/>
      <c r="N96" s="136"/>
      <c r="O96" s="136"/>
      <c r="P96" s="136"/>
      <c r="Q96" s="166" t="s">
        <v>906</v>
      </c>
      <c r="R96" s="136"/>
      <c r="S96" s="136"/>
      <c r="T96" s="107"/>
      <c r="V96" s="106">
        <v>70</v>
      </c>
      <c r="AT96" s="116">
        <f>IF(COUNTBLANK(V96:AS96)&lt;24,SUM(V96:AS96),"")</f>
        <v>70</v>
      </c>
      <c r="AU96" s="112" t="s">
        <v>423</v>
      </c>
      <c r="AV96" s="114" t="str">
        <f ca="1">IF(AU96&lt;&gt;"",VLOOKUP(AU96,INDIRECT(SUBSTITUTE($J96,"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6" s="112" t="str">
        <f ca="1">IF(AU96&lt;&gt;"",VLOOKUP(AU96,INDIRECT(SUBSTITUTE($J96," ","")&amp;"Manufactures"),2,0),"Требуется код страны")</f>
        <v>Китай</v>
      </c>
      <c r="AX96" s="117">
        <f>0.05+0.05</f>
        <v>0.1</v>
      </c>
      <c r="AY96" s="112">
        <f>IF(AX96&lt;&gt;"",AX96*1.5,"Требуется нетто")</f>
        <v>0.15000000000000002</v>
      </c>
      <c r="AZ96" s="112">
        <f>+IF(AX96&lt;&gt;"",IFERROR(AT96*AX96,"Требуются кол-во и нетто"),"Требуются кол-во и нетто")</f>
        <v>7</v>
      </c>
      <c r="BA96" s="112">
        <f>IF(AY96&lt;&gt;"",IFERROR(AT96*AY96,"Требуются кол-во и брутто"),"Требуются кол-во и брутто")</f>
        <v>10.500000000000002</v>
      </c>
      <c r="BB96" s="118">
        <v>696.6</v>
      </c>
      <c r="BC96" s="165">
        <f>+IF(BB96&lt;&gt;0,IFERROR(AT96*BB96,"Требуются кол-во и цена"),"Требуются кол-во и цена")</f>
        <v>48762</v>
      </c>
      <c r="BD96" s="105">
        <f>IF(A96&lt;&gt;"",IF(_xlfn.XLOOKUP(A96,'1C'!A:A,'1C'!A:A,0,0)&gt;0,1,0),"")</f>
        <v>0</v>
      </c>
      <c r="BE96" s="105">
        <f>IF(C96&lt;&gt;"",IF(_xlfn.XLOOKUP(TEXT(C96,"###"),'1C'!W:W,'1C'!D:D,0,0)&gt;0,0,1),"")</f>
        <v>1</v>
      </c>
      <c r="BF96" s="105" t="str">
        <f>IFERROR(IF(BE96,"-",IFERROR(IF(BD96&gt;0,0,1),"")),"")</f>
        <v>-</v>
      </c>
    </row>
    <row r="97" spans="1:58" ht="98.1" customHeight="1">
      <c r="A97" s="112" t="str">
        <f>IF(C97&amp;K97&lt;&gt;"",C97&amp;K97,"")</f>
        <v>BRUCEDARK GREY</v>
      </c>
      <c r="B97" s="10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new</v>
      </c>
      <c r="C97" s="121" t="s">
        <v>8295</v>
      </c>
      <c r="E97" s="112" t="str">
        <f>IF(F97&lt;&gt;"",IFERROR(VLOOKUP(F97,Категории!A:B,2,0),""),"Требуется категория")</f>
        <v>Требуется категория</v>
      </c>
      <c r="G97" s="136"/>
      <c r="J97" s="112" t="str">
        <f>_xlfn.LET(_xlpm.text,IF(A97&lt;&gt;"",IF('1C'!$AJ$1&lt;&gt;"",'1C'!$AJ$1,_xlfn.XLOOKUP(A97,'1C'!A:A,'1C'!D:D,_xlfn.XLOOKUP(C97,'1C'!W:W,'1C'!D:D,"",0),0))),_xlpm.ifError,_xlpm.text,_xlpm.space1,FIND(" ",_xlpm.text),_xlpm.space2,FIND(" ",_xlpm.text,_xlpm.space1),IFERROR(MID(_xlpm.text,_xlpm.space1+1,_xlpm.space2),_xlpm.ifError))</f>
        <v>Herman</v>
      </c>
      <c r="K97" s="122" t="s">
        <v>8323</v>
      </c>
      <c r="M97" s="131"/>
      <c r="N97" s="136"/>
      <c r="O97" s="136"/>
      <c r="P97" s="136"/>
      <c r="Q97" s="166" t="s">
        <v>8329</v>
      </c>
      <c r="R97" s="136"/>
      <c r="S97" s="136"/>
      <c r="T97" s="107"/>
      <c r="V97" s="106">
        <v>40</v>
      </c>
      <c r="AT97" s="116">
        <f>IF(COUNTBLANK(V97:AS97)&lt;24,SUM(V97:AS97),"")</f>
        <v>40</v>
      </c>
      <c r="AU97" s="112" t="s">
        <v>423</v>
      </c>
      <c r="AV97" s="114" t="str">
        <f ca="1">IF(AU97&lt;&gt;"",VLOOKUP(AU97,INDIRECT(SUBSTITUTE($J97,"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7" s="112" t="str">
        <f ca="1">IF(AU97&lt;&gt;"",VLOOKUP(AU97,INDIRECT(SUBSTITUTE($J97," ","")&amp;"Manufactures"),2,0),"Требуется код страны")</f>
        <v>Китай</v>
      </c>
      <c r="AX97" s="117">
        <f>0.05+0.05</f>
        <v>0.1</v>
      </c>
      <c r="AY97" s="112">
        <f>IF(AX97&lt;&gt;"",AX97*1.5,"Требуется нетто")</f>
        <v>0.15000000000000002</v>
      </c>
      <c r="AZ97" s="112">
        <f>+IF(AX97&lt;&gt;"",IFERROR(AT97*AX97,"Требуются кол-во и нетто"),"Требуются кол-во и нетто")</f>
        <v>4</v>
      </c>
      <c r="BA97" s="112">
        <f>IF(AY97&lt;&gt;"",IFERROR(AT97*AY97,"Требуются кол-во и брутто"),"Требуются кол-во и брутто")</f>
        <v>6.0000000000000009</v>
      </c>
      <c r="BB97" s="118">
        <v>755.1</v>
      </c>
      <c r="BC97" s="165">
        <f>+IF(BB97&lt;&gt;0,IFERROR(AT97*BB97,"Требуются кол-во и цена"),"Требуются кол-во и цена")</f>
        <v>30204</v>
      </c>
      <c r="BD97" s="105">
        <f>IF(A97&lt;&gt;"",IF(_xlfn.XLOOKUP(A97,'1C'!A:A,'1C'!A:A,0,0)&gt;0,1,0),"")</f>
        <v>0</v>
      </c>
      <c r="BE97" s="105">
        <f>IF(C97&lt;&gt;"",IF(_xlfn.XLOOKUP(TEXT(C97,"###"),'1C'!W:W,'1C'!D:D,0,0)&gt;0,0,1),"")</f>
        <v>1</v>
      </c>
      <c r="BF97" s="105" t="str">
        <f>IFERROR(IF(BE97,"-",IFERROR(IF(BD97&gt;0,0,1),"")),"")</f>
        <v>-</v>
      </c>
    </row>
    <row r="98" spans="1:58" ht="144" customHeight="1">
      <c r="A98" s="112" t="str">
        <f>IF(C98&amp;K98&lt;&gt;"",C98&amp;K98,"")</f>
        <v>WHALESNAVY</v>
      </c>
      <c r="B98" s="10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81-039-16</v>
      </c>
      <c r="C98" s="121" t="s">
        <v>6660</v>
      </c>
      <c r="E98" s="112" t="str">
        <f>IF(F98&lt;&gt;"",IFERROR(VLOOKUP(F98,Категории!A:B,2,0),""),"Требуется категория")</f>
        <v>Шапки</v>
      </c>
      <c r="F98" s="112" t="str">
        <f>IF(A98&lt;&gt;"",IF(BD98&gt;0,_xlfn.XLOOKUP(A98,'1C'!A:A,'1C'!J:J,"",0),_xlfn.XLOOKUP(C98,'1C'!W:W,'1C'!J:J,"",0)),"")</f>
        <v>Шапка докер</v>
      </c>
      <c r="G98" s="114" t="str">
        <f>IF(C98&lt;&gt;"",IF(BD98&gt;0,_xlfn.XLOOKUP(A98,'1C'!A:A,'1C'!L:L,"",0),_xlfn.XLOOKUP(C98,'1C'!W:W,'1C'!L:L,"",0)),"")</f>
        <v>Herman</v>
      </c>
      <c r="H98" s="112" t="str">
        <f>IF(A98&lt;&gt;"",_xlfn.XLOOKUP(A98,'1C'!A:A,'1C'!M:M,_xlfn.XLOOKUP(C98,'1C'!W:W,'1C'!M:M,"",0),0))</f>
        <v>всесезон</v>
      </c>
      <c r="J98" s="112" t="str">
        <f>_xlfn.LET(_xlpm.text,IF(A98&lt;&gt;"",IF('1C'!$AJ$1&lt;&gt;"",'1C'!$AJ$1,_xlfn.XLOOKUP(A98,'1C'!A:A,'1C'!D:D,_xlfn.XLOOKUP(C98,'1C'!W:W,'1C'!D:D,"",0),0))),_xlpm.ifError,_xlpm.text,_xlpm.space1,FIND(" ",_xlpm.text),_xlpm.space2,FIND(" ",_xlpm.text,_xlpm.space1),IFERROR(MID(_xlpm.text,_xlpm.space1+1,_xlpm.space2),_xlpm.ifError))</f>
        <v>Herman</v>
      </c>
      <c r="K98" s="122" t="s">
        <v>8302</v>
      </c>
      <c r="L98" s="163" t="str">
        <f>IF(K98&lt;&gt;"",IFERROR(VLOOKUP(A98,'1C'!A:X,8,0),IFERROR(VLOOKUP(K98,Colors!D:E,2,0),"")),"")</f>
        <v>темно-синий</v>
      </c>
      <c r="M98" s="164" t="str">
        <f>IF(K98&lt;&gt;"",_xlfn.XLOOKUP(A98,'1C'!A:A,'1C'!R:R,"",0),"")</f>
        <v>синий</v>
      </c>
      <c r="N98" s="136"/>
      <c r="O98" s="136"/>
      <c r="P98" s="136"/>
      <c r="Q98" s="111" t="s">
        <v>906</v>
      </c>
      <c r="R98" s="136"/>
      <c r="S98" s="114" t="str">
        <f>_xlfn.LET(_xlpm.RES,IF(A98&lt;&gt;"",_xlfn.XLOOKUP(A98,'1C'!A:A,'1C'!N:N,_xlfn.XLOOKUP(C98,'1C'!W:W,'1C'!N:N,"",0),0),""),IF(_xlpm.RES=0,"",_xlpm.RES))</f>
        <v>вельветовые</v>
      </c>
      <c r="T98" s="116" t="str">
        <f>IF(S98&lt;&gt;"",IFERROR(VLOOKUP(S98,MaterialsTypes!F:G,2,0),IFERROR(VLOOKUP(Q98,MaterialsTypes100,2,0),"")),IFERROR(VLOOKUP(Q98,MaterialsTypes100,2,0),""))</f>
        <v>Текстиль, ткань</v>
      </c>
      <c r="U98" s="116" t="str">
        <f>IF(A98&lt;&gt;"",_xlfn.XLOOKUP(A98,'1C'!A:A,'1C'!K:K,_xlfn.XLOOKUP(C98,'1C'!W:W,'1C'!K:K,"",0),0),"")</f>
        <v>Мужской</v>
      </c>
      <c r="V98" s="106">
        <v>3</v>
      </c>
      <c r="AT98" s="116">
        <f>IF(COUNTBLANK(V98:AS98)&lt;24,SUM(V98:AS98),"")</f>
        <v>3</v>
      </c>
      <c r="AU98" s="112" t="s">
        <v>423</v>
      </c>
      <c r="AV98" s="114" t="str">
        <f ca="1">IF(AU98&lt;&gt;"",VLOOKUP(AU98,INDIRECT(SUBSTITUTE($J98,"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8" s="112" t="str">
        <f ca="1">IF(AU98&lt;&gt;"",VLOOKUP(AU98,INDIRECT(SUBSTITUTE($J98," ","")&amp;"Manufactures"),2,0),"Требуется код страны")</f>
        <v>Китай</v>
      </c>
      <c r="AX98" s="117">
        <f>0.05+0.05</f>
        <v>0.1</v>
      </c>
      <c r="AY98" s="112">
        <f>IF(AX98&lt;&gt;"",AX98*1.5,"Требуется нетто")</f>
        <v>0.15000000000000002</v>
      </c>
      <c r="AZ98" s="112">
        <f>+IF(AX98&lt;&gt;"",IFERROR(AT98*AX98,"Требуются кол-во и нетто"),"Требуются кол-во и нетто")</f>
        <v>0.30000000000000004</v>
      </c>
      <c r="BA98" s="112">
        <f>IF(AY98&lt;&gt;"",IFERROR(AT98*AY98,"Требуются кол-во и брутто"),"Требуются кол-во и брутто")</f>
        <v>0.45000000000000007</v>
      </c>
      <c r="BB98" s="118">
        <v>579.6</v>
      </c>
      <c r="BC98" s="165">
        <f>+IF(BB98&lt;&gt;0,IFERROR(AT98*BB98,"Требуются кол-во и цена"),"Требуются кол-во и цена")</f>
        <v>1738.8000000000002</v>
      </c>
      <c r="BD98" s="105">
        <f>IF(A98&lt;&gt;"",IF(_xlfn.XLOOKUP(A98,'1C'!A:A,'1C'!A:A,0,0)&gt;0,1,0),"")</f>
        <v>1</v>
      </c>
      <c r="BE98" s="105">
        <f>IF(C98&lt;&gt;"",IF(_xlfn.XLOOKUP(TEXT(C98,"###"),'1C'!W:W,'1C'!D:D,0,0)&gt;0,0,1),"")</f>
        <v>0</v>
      </c>
      <c r="BF98" s="105">
        <f>IFERROR(IF(BE98,"-",IFERROR(IF(BD98&gt;0,0,1),"")),"")</f>
        <v>0</v>
      </c>
    </row>
    <row r="99" spans="1:58" ht="144" customHeight="1">
      <c r="A99" s="112" t="str">
        <f>IF(C99&amp;K99&lt;&gt;"",C99&amp;K99,"")</f>
        <v>WHALESBLACK</v>
      </c>
      <c r="B99" s="10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81-039-09</v>
      </c>
      <c r="C99" s="121" t="s">
        <v>6660</v>
      </c>
      <c r="E99" s="112" t="str">
        <f>IF(F99&lt;&gt;"",IFERROR(VLOOKUP(F99,Категории!A:B,2,0),""),"Требуется категория")</f>
        <v>Шапки</v>
      </c>
      <c r="F99" s="112" t="str">
        <f>IF(A99&lt;&gt;"",IF(BD99&gt;0,_xlfn.XLOOKUP(A99,'1C'!A:A,'1C'!J:J,"",0),_xlfn.XLOOKUP(C99,'1C'!W:W,'1C'!J:J,"",0)),"")</f>
        <v>Шапка докер</v>
      </c>
      <c r="G99" s="114" t="str">
        <f>IF(C99&lt;&gt;"",IF(BD99&gt;0,_xlfn.XLOOKUP(A99,'1C'!A:A,'1C'!L:L,"",0),_xlfn.XLOOKUP(C99,'1C'!W:W,'1C'!L:L,"",0)),"")</f>
        <v>Herman</v>
      </c>
      <c r="H99" s="112" t="str">
        <f>IF(A99&lt;&gt;"",_xlfn.XLOOKUP(A99,'1C'!A:A,'1C'!M:M,_xlfn.XLOOKUP(C99,'1C'!W:W,'1C'!M:M,"",0),0))</f>
        <v>всесезон</v>
      </c>
      <c r="J99" s="112" t="str">
        <f>_xlfn.LET(_xlpm.text,IF(A99&lt;&gt;"",IF('1C'!$AJ$1&lt;&gt;"",'1C'!$AJ$1,_xlfn.XLOOKUP(A99,'1C'!A:A,'1C'!D:D,_xlfn.XLOOKUP(C99,'1C'!W:W,'1C'!D:D,"",0),0))),_xlpm.ifError,_xlpm.text,_xlpm.space1,FIND(" ",_xlpm.text),_xlpm.space2,FIND(" ",_xlpm.text,_xlpm.space1),IFERROR(MID(_xlpm.text,_xlpm.space1+1,_xlpm.space2),_xlpm.ifError))</f>
        <v>Herman</v>
      </c>
      <c r="K99" s="122" t="s">
        <v>8300</v>
      </c>
      <c r="L99" s="163" t="str">
        <f>IF(K99&lt;&gt;"",IFERROR(VLOOKUP(A99,'1C'!A:X,8,0),IFERROR(VLOOKUP(K99,Colors!D:E,2,0),"")),"")</f>
        <v>черный</v>
      </c>
      <c r="M99" s="164" t="str">
        <f>IF(K99&lt;&gt;"",_xlfn.XLOOKUP(A99,'1C'!A:A,'1C'!R:R,"",0),"")</f>
        <v>черный</v>
      </c>
      <c r="N99" s="136"/>
      <c r="O99" s="136"/>
      <c r="P99" s="136"/>
      <c r="Q99" s="111" t="s">
        <v>906</v>
      </c>
      <c r="R99" s="136"/>
      <c r="S99" s="114" t="str">
        <f>_xlfn.LET(_xlpm.RES,IF(A99&lt;&gt;"",_xlfn.XLOOKUP(A99,'1C'!A:A,'1C'!N:N,_xlfn.XLOOKUP(C99,'1C'!W:W,'1C'!N:N,"",0),0),""),IF(_xlpm.RES=0,"",_xlpm.RES))</f>
        <v>вельветовые</v>
      </c>
      <c r="T99" s="116" t="str">
        <f>IF(S99&lt;&gt;"",IFERROR(VLOOKUP(S99,MaterialsTypes!F:G,2,0),IFERROR(VLOOKUP(Q99,MaterialsTypes100,2,0),"")),IFERROR(VLOOKUP(Q99,MaterialsTypes100,2,0),""))</f>
        <v>Текстиль, ткань</v>
      </c>
      <c r="U99" s="116" t="str">
        <f>IF(A99&lt;&gt;"",_xlfn.XLOOKUP(A99,'1C'!A:A,'1C'!K:K,_xlfn.XLOOKUP(C99,'1C'!W:W,'1C'!K:K,"",0),0),"")</f>
        <v>Мужской</v>
      </c>
      <c r="V99" s="106">
        <v>6</v>
      </c>
      <c r="AT99" s="116">
        <f>IF(COUNTBLANK(V99:AS99)&lt;24,SUM(V99:AS99),"")</f>
        <v>6</v>
      </c>
      <c r="AU99" s="112" t="s">
        <v>423</v>
      </c>
      <c r="AV99" s="114" t="str">
        <f ca="1">IF(AU99&lt;&gt;"",VLOOKUP(AU99,INDIRECT(SUBSTITUTE($J99,"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9" s="112" t="str">
        <f ca="1">IF(AU99&lt;&gt;"",VLOOKUP(AU99,INDIRECT(SUBSTITUTE($J99," ","")&amp;"Manufactures"),2,0),"Требуется код страны")</f>
        <v>Китай</v>
      </c>
      <c r="AX99" s="117">
        <f>0.05+0.05</f>
        <v>0.1</v>
      </c>
      <c r="AY99" s="112">
        <f>IF(AX99&lt;&gt;"",AX99*1.5,"Требуется нетто")</f>
        <v>0.15000000000000002</v>
      </c>
      <c r="AZ99" s="112">
        <f>+IF(AX99&lt;&gt;"",IFERROR(AT99*AX99,"Требуются кол-во и нетто"),"Требуются кол-во и нетто")</f>
        <v>0.60000000000000009</v>
      </c>
      <c r="BA99" s="112">
        <f>IF(AY99&lt;&gt;"",IFERROR(AT99*AY99,"Требуются кол-во и брутто"),"Требуются кол-во и брутто")</f>
        <v>0.90000000000000013</v>
      </c>
      <c r="BB99" s="118">
        <v>579.6</v>
      </c>
      <c r="BC99" s="165">
        <f>+IF(BB99&lt;&gt;0,IFERROR(AT99*BB99,"Требуются кол-во и цена"),"Требуются кол-во и цена")</f>
        <v>3477.6000000000004</v>
      </c>
      <c r="BD99" s="105">
        <f>IF(A99&lt;&gt;"",IF(_xlfn.XLOOKUP(A99,'1C'!A:A,'1C'!A:A,0,0)&gt;0,1,0),"")</f>
        <v>1</v>
      </c>
      <c r="BE99" s="105">
        <f>IF(C99&lt;&gt;"",IF(_xlfn.XLOOKUP(TEXT(C99,"###"),'1C'!W:W,'1C'!D:D,0,0)&gt;0,0,1),"")</f>
        <v>0</v>
      </c>
      <c r="BF99" s="105">
        <f>IFERROR(IF(BE99,"-",IFERROR(IF(BD99&gt;0,0,1),"")),"")</f>
        <v>0</v>
      </c>
    </row>
    <row r="100" spans="1:58" ht="144" customHeight="1">
      <c r="A100" s="112" t="str">
        <f>IF(C100&amp;K100&lt;&gt;"",C100&amp;K100,"")</f>
        <v>SEALNAVY</v>
      </c>
      <c r="B100" s="10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81-038-16</v>
      </c>
      <c r="C100" s="121" t="s">
        <v>6655</v>
      </c>
      <c r="E100" s="112" t="str">
        <f>IF(F100&lt;&gt;"",IFERROR(VLOOKUP(F100,Категории!A:B,2,0),""),"Требуется категория")</f>
        <v>Шапки</v>
      </c>
      <c r="F100" s="112" t="str">
        <f>IF(A100&lt;&gt;"",IF(BD100&gt;0,_xlfn.XLOOKUP(A100,'1C'!A:A,'1C'!J:J,"",0),_xlfn.XLOOKUP(C100,'1C'!W:W,'1C'!J:J,"",0)),"")</f>
        <v>Шапка докер</v>
      </c>
      <c r="G100" s="114" t="str">
        <f>IF(C100&lt;&gt;"",IF(BD100&gt;0,_xlfn.XLOOKUP(A100,'1C'!A:A,'1C'!L:L,"",0),_xlfn.XLOOKUP(C100,'1C'!W:W,'1C'!L:L,"",0)),"")</f>
        <v>Herman</v>
      </c>
      <c r="H100" s="112" t="str">
        <f>IF(A100&lt;&gt;"",_xlfn.XLOOKUP(A100,'1C'!A:A,'1C'!M:M,_xlfn.XLOOKUP(C100,'1C'!W:W,'1C'!M:M,"",0),0))</f>
        <v>всесезон</v>
      </c>
      <c r="J100" s="112" t="str">
        <f>_xlfn.LET(_xlpm.text,IF(A100&lt;&gt;"",IF('1C'!$AJ$1&lt;&gt;"",'1C'!$AJ$1,_xlfn.XLOOKUP(A100,'1C'!A:A,'1C'!D:D,_xlfn.XLOOKUP(C100,'1C'!W:W,'1C'!D:D,"",0),0))),_xlpm.ifError,_xlpm.text,_xlpm.space1,FIND(" ",_xlpm.text),_xlpm.space2,FIND(" ",_xlpm.text,_xlpm.space1),IFERROR(MID(_xlpm.text,_xlpm.space1+1,_xlpm.space2),_xlpm.ifError))</f>
        <v>Herman</v>
      </c>
      <c r="K100" s="122" t="s">
        <v>8302</v>
      </c>
      <c r="L100" s="162" t="str">
        <f>IF(K100&lt;&gt;"",IFERROR(VLOOKUP(A100,'1C'!A:X,8,0),IFERROR(VLOOKUP(K100,Colors!D:E,2,0),"")),"")</f>
        <v>темно-синий</v>
      </c>
      <c r="M100" s="164" t="str">
        <f>IF(K100&lt;&gt;"",_xlfn.XLOOKUP(A100,'1C'!A:A,'1C'!R:R,"",0),"")</f>
        <v>синий</v>
      </c>
      <c r="N100" s="136"/>
      <c r="O100" s="136"/>
      <c r="P100" s="136"/>
      <c r="Q100" s="168" t="str">
        <f>IF(A100&lt;&gt;"",_xlfn.XLOOKUP(A100,'[1]1C'!A:A,'[1]1C'!I:I,_xlfn.XLOOKUP(C100,'[1]1C'!W:W,'[1]1C'!I:I,"",0),0),"")</f>
        <v>100% хлопок</v>
      </c>
      <c r="R100" s="136"/>
      <c r="S100" s="114" t="str">
        <f>_xlfn.LET(_xlpm.RES,IF(A100&lt;&gt;"",_xlfn.XLOOKUP(A100,'1C'!A:A,'1C'!N:N,_xlfn.XLOOKUP(C100,'1C'!W:W,'1C'!N:N,"",0),0),""),IF(_xlpm.RES=0,"",_xlpm.RES))</f>
        <v>хлопковые</v>
      </c>
      <c r="T100" s="116" t="str">
        <f>IF(S100&lt;&gt;"",IFERROR(VLOOKUP(S100,MaterialsTypes!F:G,2,0),IFERROR(VLOOKUP(Q100,MaterialsTypes100,2,0),"")),IFERROR(VLOOKUP(Q100,MaterialsTypes100,2,0),""))</f>
        <v>Текстиль, ткань</v>
      </c>
      <c r="U100" s="112" t="str">
        <f>IF(A100&lt;&gt;"",_xlfn.XLOOKUP(A100,'1C'!A:A,'1C'!K:K,_xlfn.XLOOKUP(C100,'1C'!W:W,'1C'!K:K,"",0),0),"")</f>
        <v>Мужской</v>
      </c>
      <c r="V100" s="106">
        <v>6</v>
      </c>
      <c r="AT100" s="116">
        <f>IF(COUNTBLANK(V100:AS100)&lt;24,SUM(V100:AS100),"")</f>
        <v>6</v>
      </c>
      <c r="AU100" s="112" t="s">
        <v>423</v>
      </c>
      <c r="AV100" s="114" t="str">
        <f ca="1">IF(AU100&lt;&gt;"",VLOOKUP(AU100,INDIRECT(SUBSTITUTE($J100,"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0" s="112" t="str">
        <f ca="1">IF(AU100&lt;&gt;"",VLOOKUP(AU100,INDIRECT(SUBSTITUTE($J100," ","")&amp;"Manufactures"),2,0),"Требуется код страны")</f>
        <v>Китай</v>
      </c>
      <c r="AX100" s="117">
        <f>0.05+0.05</f>
        <v>0.1</v>
      </c>
      <c r="AY100" s="112">
        <f>IF(AX100&lt;&gt;"",AX100*1.5,"Требуется нетто")</f>
        <v>0.15000000000000002</v>
      </c>
      <c r="AZ100" s="112">
        <f>+IF(AX100&lt;&gt;"",IFERROR(AT100*AX100,"Требуются кол-во и нетто"),"Требуются кол-во и нетто")</f>
        <v>0.60000000000000009</v>
      </c>
      <c r="BA100" s="112">
        <f>IF(AY100&lt;&gt;"",IFERROR(AT100*AY100,"Требуются кол-во и брутто"),"Требуются кол-во и брутто")</f>
        <v>0.90000000000000013</v>
      </c>
      <c r="BB100" s="118">
        <v>579.6</v>
      </c>
      <c r="BC100" s="165">
        <f>+IF(BB100&lt;&gt;0,IFERROR(AT100*BB100,"Требуются кол-во и цена"),"Требуются кол-во и цена")</f>
        <v>3477.6000000000004</v>
      </c>
      <c r="BD100" s="105">
        <f>IF(A100&lt;&gt;"",IF(_xlfn.XLOOKUP(A100,'1C'!A:A,'1C'!A:A,0,0)&gt;0,1,0),"")</f>
        <v>1</v>
      </c>
      <c r="BE100" s="105">
        <f>IF(C100&lt;&gt;"",IF(_xlfn.XLOOKUP(TEXT(C100,"###"),'1C'!W:W,'1C'!D:D,0,0)&gt;0,0,1),"")</f>
        <v>0</v>
      </c>
      <c r="BF100" s="105">
        <f>IFERROR(IF(BE100,"-",IFERROR(IF(BD100&gt;0,0,1),"")),"")</f>
        <v>0</v>
      </c>
    </row>
    <row r="101" spans="1:58" ht="144" customHeight="1">
      <c r="A101" s="112" t="str">
        <f>IF(C101&amp;K101&lt;&gt;"",C101&amp;K101,"")</f>
        <v>SEALBLACK</v>
      </c>
      <c r="B101" s="10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81-038-09</v>
      </c>
      <c r="C101" s="121" t="s">
        <v>6655</v>
      </c>
      <c r="E101" s="112" t="str">
        <f>IF(F101&lt;&gt;"",IFERROR(VLOOKUP(F101,Категории!A:B,2,0),""),"Требуется категория")</f>
        <v>Шапки</v>
      </c>
      <c r="F101" s="112" t="str">
        <f>IF(A101&lt;&gt;"",IF(BD101&gt;0,_xlfn.XLOOKUP(A101,'1C'!A:A,'1C'!J:J,"",0),_xlfn.XLOOKUP(C101,'1C'!W:W,'1C'!J:J,"",0)),"")</f>
        <v>Шапка докер</v>
      </c>
      <c r="G101" s="114" t="str">
        <f>IF(C101&lt;&gt;"",IF(BD101&gt;0,_xlfn.XLOOKUP(A101,'1C'!A:A,'1C'!L:L,"",0),_xlfn.XLOOKUP(C101,'1C'!W:W,'1C'!L:L,"",0)),"")</f>
        <v>Herman</v>
      </c>
      <c r="H101" s="112" t="str">
        <f>IF(A101&lt;&gt;"",_xlfn.XLOOKUP(A101,'1C'!A:A,'1C'!M:M,_xlfn.XLOOKUP(C101,'1C'!W:W,'1C'!M:M,"",0),0))</f>
        <v>всесезон</v>
      </c>
      <c r="J101" s="112" t="str">
        <f>_xlfn.LET(_xlpm.text,IF(A101&lt;&gt;"",IF('1C'!$AJ$1&lt;&gt;"",'1C'!$AJ$1,_xlfn.XLOOKUP(A101,'1C'!A:A,'1C'!D:D,_xlfn.XLOOKUP(C101,'1C'!W:W,'1C'!D:D,"",0),0))),_xlpm.ifError,_xlpm.text,_xlpm.space1,FIND(" ",_xlpm.text),_xlpm.space2,FIND(" ",_xlpm.text,_xlpm.space1),IFERROR(MID(_xlpm.text,_xlpm.space1+1,_xlpm.space2),_xlpm.ifError))</f>
        <v>Herman</v>
      </c>
      <c r="K101" s="122" t="s">
        <v>8300</v>
      </c>
      <c r="L101" s="163" t="str">
        <f>IF(K101&lt;&gt;"",IFERROR(VLOOKUP(A101,'1C'!A:X,8,0),IFERROR(VLOOKUP(K101,Colors!D:E,2,0),"")),"")</f>
        <v>черный</v>
      </c>
      <c r="M101" s="164" t="str">
        <f>IF(K101&lt;&gt;"",_xlfn.XLOOKUP(A101,'1C'!A:A,'1C'!R:R,"",0),"")</f>
        <v>черный</v>
      </c>
      <c r="N101" s="136"/>
      <c r="O101" s="136"/>
      <c r="P101" s="136"/>
      <c r="Q101" s="167" t="str">
        <f>IF(A101&lt;&gt;"",_xlfn.XLOOKUP(A101,'[1]1C'!A:A,'[1]1C'!I:I,_xlfn.XLOOKUP(C101,'[1]1C'!W:W,'[1]1C'!I:I,"",0),0),"")</f>
        <v>100% хлопок</v>
      </c>
      <c r="R101" s="136"/>
      <c r="S101" s="114" t="str">
        <f>_xlfn.LET(_xlpm.RES,IF(A101&lt;&gt;"",_xlfn.XLOOKUP(A101,'1C'!A:A,'1C'!N:N,_xlfn.XLOOKUP(C101,'1C'!W:W,'1C'!N:N,"",0),0),""),IF(_xlpm.RES=0,"",_xlpm.RES))</f>
        <v>хлопковые</v>
      </c>
      <c r="T101" s="116" t="str">
        <f>IF(S101&lt;&gt;"",IFERROR(VLOOKUP(S101,MaterialsTypes!F:G,2,0),IFERROR(VLOOKUP(Q101,MaterialsTypes100,2,0),"")),IFERROR(VLOOKUP(Q101,MaterialsTypes100,2,0),""))</f>
        <v>Текстиль, ткань</v>
      </c>
      <c r="U101" s="112" t="str">
        <f>IF(A101&lt;&gt;"",_xlfn.XLOOKUP(A101,'1C'!A:A,'1C'!K:K,_xlfn.XLOOKUP(C101,'1C'!W:W,'1C'!K:K,"",0),0),"")</f>
        <v>Мужской</v>
      </c>
      <c r="V101" s="106">
        <v>12</v>
      </c>
      <c r="AT101" s="116">
        <f>IF(COUNTBLANK(V101:AS101)&lt;24,SUM(V101:AS101),"")</f>
        <v>12</v>
      </c>
      <c r="AU101" s="112" t="s">
        <v>423</v>
      </c>
      <c r="AV101" s="114" t="str">
        <f ca="1">IF(AU101&lt;&gt;"",VLOOKUP(AU101,INDIRECT(SUBSTITUTE($J101,"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1" s="112" t="str">
        <f ca="1">IF(AU101&lt;&gt;"",VLOOKUP(AU101,INDIRECT(SUBSTITUTE($J101," ","")&amp;"Manufactures"),2,0),"Требуется код страны")</f>
        <v>Китай</v>
      </c>
      <c r="AX101" s="117">
        <f>0.05+0.05</f>
        <v>0.1</v>
      </c>
      <c r="AY101" s="112">
        <f>IF(AX101&lt;&gt;"",AX101*1.5,"Требуется нетто")</f>
        <v>0.15000000000000002</v>
      </c>
      <c r="AZ101" s="112">
        <f>+IF(AX101&lt;&gt;"",IFERROR(AT101*AX101,"Требуются кол-во и нетто"),"Требуются кол-во и нетто")</f>
        <v>1.2000000000000002</v>
      </c>
      <c r="BA101" s="112">
        <f>IF(AY101&lt;&gt;"",IFERROR(AT101*AY101,"Требуются кол-во и брутто"),"Требуются кол-во и брутто")</f>
        <v>1.8000000000000003</v>
      </c>
      <c r="BB101" s="118">
        <v>579.6</v>
      </c>
      <c r="BC101" s="165">
        <f>+IF(BB101&lt;&gt;0,IFERROR(AT101*BB101,"Требуются кол-во и цена"),"Требуются кол-во и цена")</f>
        <v>6955.2000000000007</v>
      </c>
      <c r="BD101" s="105">
        <f>IF(A101&lt;&gt;"",IF(_xlfn.XLOOKUP(A101,'1C'!A:A,'1C'!A:A,0,0)&gt;0,1,0),"")</f>
        <v>1</v>
      </c>
      <c r="BE101" s="105">
        <f>IF(C101&lt;&gt;"",IF(_xlfn.XLOOKUP(TEXT(C101,"###"),'1C'!W:W,'1C'!D:D,0,0)&gt;0,0,1),"")</f>
        <v>0</v>
      </c>
      <c r="BF101" s="105">
        <f>IFERROR(IF(BE101,"-",IFERROR(IF(BD101&gt;0,0,1),"")),"")</f>
        <v>0</v>
      </c>
    </row>
    <row r="102" spans="1:58" ht="144" customHeight="1">
      <c r="A102" s="112" t="str">
        <f>IF(C102&amp;K102&lt;&gt;"",C102&amp;K102,"")</f>
        <v>TABARLYGREY</v>
      </c>
      <c r="B102" s="10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new</v>
      </c>
      <c r="C102" s="121" t="s">
        <v>8296</v>
      </c>
      <c r="E102" s="112" t="str">
        <f>IF(F102&lt;&gt;"",IFERROR(VLOOKUP(F102,Категории!A:B,2,0),""),"Требуется категория")</f>
        <v>Требуется категория</v>
      </c>
      <c r="G102" s="136"/>
      <c r="J102" s="112" t="str">
        <f>_xlfn.LET(_xlpm.text,IF(A102&lt;&gt;"",IF('1C'!$AJ$1&lt;&gt;"",'1C'!$AJ$1,_xlfn.XLOOKUP(A102,'1C'!A:A,'1C'!D:D,_xlfn.XLOOKUP(C102,'1C'!W:W,'1C'!D:D,"",0),0))),_xlpm.ifError,_xlpm.text,_xlpm.space1,FIND(" ",_xlpm.text),_xlpm.space2,FIND(" ",_xlpm.text,_xlpm.space1),IFERROR(MID(_xlpm.text,_xlpm.space1+1,_xlpm.space2),_xlpm.ifError))</f>
        <v>Herman</v>
      </c>
      <c r="K102" s="122" t="s">
        <v>8309</v>
      </c>
      <c r="L102" s="163" t="str">
        <f>IF(K102&lt;&gt;"",IFERROR(VLOOKUP(A102,'1C'!A:X,8,0),IFERROR(VLOOKUP(K102,Colors!D:E,2,0),"")),"")</f>
        <v>серый</v>
      </c>
      <c r="M102" s="131"/>
      <c r="N102" s="136"/>
      <c r="O102" s="136"/>
      <c r="P102" s="136"/>
      <c r="Q102" s="166" t="s">
        <v>8326</v>
      </c>
      <c r="R102" s="136"/>
      <c r="S102" s="136"/>
      <c r="T102" s="107"/>
      <c r="U102" s="107"/>
      <c r="V102" s="106">
        <v>4</v>
      </c>
      <c r="AT102" s="116">
        <f>IF(COUNTBLANK(V102:AS102)&lt;24,SUM(V102:AS102),"")</f>
        <v>4</v>
      </c>
      <c r="AU102" s="112" t="s">
        <v>423</v>
      </c>
      <c r="AV102" s="114" t="str">
        <f ca="1">IF(AU102&lt;&gt;"",VLOOKUP(AU102,INDIRECT(SUBSTITUTE($J102,"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2" s="112" t="str">
        <f ca="1">IF(AU102&lt;&gt;"",VLOOKUP(AU102,INDIRECT(SUBSTITUTE($J102," ","")&amp;"Manufactures"),2,0),"Требуется код страны")</f>
        <v>Китай</v>
      </c>
      <c r="AX102" s="117">
        <f>0.05+0.05</f>
        <v>0.1</v>
      </c>
      <c r="AY102" s="112">
        <f>IF(AX102&lt;&gt;"",AX102*1.5,"Требуется нетто")</f>
        <v>0.15000000000000002</v>
      </c>
      <c r="AZ102" s="112">
        <f>+IF(AX102&lt;&gt;"",IFERROR(AT102*AX102,"Требуются кол-во и нетто"),"Требуются кол-во и нетто")</f>
        <v>0.4</v>
      </c>
      <c r="BA102" s="112">
        <f>IF(AY102&lt;&gt;"",IFERROR(AT102*AY102,"Требуются кол-во и брутто"),"Требуются кол-во и брутто")</f>
        <v>0.60000000000000009</v>
      </c>
      <c r="BB102" s="118">
        <v>579.6</v>
      </c>
      <c r="BC102" s="165">
        <f>+IF(BB102&lt;&gt;0,IFERROR(AT102*BB102,"Требуются кол-во и цена"),"Требуются кол-во и цена")</f>
        <v>2318.4</v>
      </c>
      <c r="BD102" s="105">
        <f>IF(A102&lt;&gt;"",IF(_xlfn.XLOOKUP(A102,'1C'!A:A,'1C'!A:A,0,0)&gt;0,1,0),"")</f>
        <v>0</v>
      </c>
      <c r="BE102" s="105">
        <f>IF(C102&lt;&gt;"",IF(_xlfn.XLOOKUP(TEXT(C102,"###"),'1C'!W:W,'1C'!D:D,0,0)&gt;0,0,1),"")</f>
        <v>1</v>
      </c>
      <c r="BF102" s="105" t="str">
        <f>IFERROR(IF(BE102,"-",IFERROR(IF(BD102&gt;0,0,1),"")),"")</f>
        <v>-</v>
      </c>
    </row>
    <row r="103" spans="1:58" ht="144" customHeight="1">
      <c r="A103" s="112" t="str">
        <f>IF(C103&amp;K103&lt;&gt;"",C103&amp;K103,"")</f>
        <v>TABARLYNAVY</v>
      </c>
      <c r="B103" s="10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new</v>
      </c>
      <c r="C103" s="121" t="s">
        <v>8296</v>
      </c>
      <c r="E103" s="112" t="str">
        <f>IF(F103&lt;&gt;"",IFERROR(VLOOKUP(F103,Категории!A:B,2,0),""),"Требуется категория")</f>
        <v>Требуется категория</v>
      </c>
      <c r="G103" s="136"/>
      <c r="J103" s="112" t="str">
        <f>_xlfn.LET(_xlpm.text,IF(A103&lt;&gt;"",IF('1C'!$AJ$1&lt;&gt;"",'1C'!$AJ$1,_xlfn.XLOOKUP(A103,'1C'!A:A,'1C'!D:D,_xlfn.XLOOKUP(C103,'1C'!W:W,'1C'!D:D,"",0),0))),_xlpm.ifError,_xlpm.text,_xlpm.space1,FIND(" ",_xlpm.text),_xlpm.space2,FIND(" ",_xlpm.text,_xlpm.space1),IFERROR(MID(_xlpm.text,_xlpm.space1+1,_xlpm.space2),_xlpm.ifError))</f>
        <v>Herman</v>
      </c>
      <c r="K103" s="122" t="s">
        <v>8302</v>
      </c>
      <c r="L103" s="163" t="str">
        <f>IF(K103&lt;&gt;"",IFERROR(VLOOKUP(A103,'1C'!A:X,8,0),IFERROR(VLOOKUP(K103,Colors!D:E,2,0),"")),"")</f>
        <v>темно-синий</v>
      </c>
      <c r="M103" s="131"/>
      <c r="N103" s="136"/>
      <c r="O103" s="136"/>
      <c r="P103" s="136"/>
      <c r="Q103" s="166" t="s">
        <v>8326</v>
      </c>
      <c r="R103" s="136"/>
      <c r="S103" s="136"/>
      <c r="T103" s="107"/>
      <c r="U103" s="107"/>
      <c r="V103" s="106">
        <v>4</v>
      </c>
      <c r="AT103" s="116">
        <f>IF(COUNTBLANK(V103:AS103)&lt;24,SUM(V103:AS103),"")</f>
        <v>4</v>
      </c>
      <c r="AU103" s="112" t="s">
        <v>423</v>
      </c>
      <c r="AV103" s="114" t="str">
        <f ca="1">IF(AU103&lt;&gt;"",VLOOKUP(AU103,INDIRECT(SUBSTITUTE($J103,"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3" s="112" t="str">
        <f ca="1">IF(AU103&lt;&gt;"",VLOOKUP(AU103,INDIRECT(SUBSTITUTE($J103," ","")&amp;"Manufactures"),2,0),"Требуется код страны")</f>
        <v>Китай</v>
      </c>
      <c r="AX103" s="117">
        <f>0.05+0.05</f>
        <v>0.1</v>
      </c>
      <c r="AY103" s="112">
        <f>IF(AX103&lt;&gt;"",AX103*1.5,"Требуется нетто")</f>
        <v>0.15000000000000002</v>
      </c>
      <c r="AZ103" s="112">
        <f>+IF(AX103&lt;&gt;"",IFERROR(AT103*AX103,"Требуются кол-во и нетто"),"Требуются кол-во и нетто")</f>
        <v>0.4</v>
      </c>
      <c r="BA103" s="112">
        <f>IF(AY103&lt;&gt;"",IFERROR(AT103*AY103,"Требуются кол-во и брутто"),"Требуются кол-во и брутто")</f>
        <v>0.60000000000000009</v>
      </c>
      <c r="BB103" s="118">
        <v>579.6</v>
      </c>
      <c r="BC103" s="165">
        <f>+IF(BB103&lt;&gt;0,IFERROR(AT103*BB103,"Требуются кол-во и цена"),"Требуются кол-во и цена")</f>
        <v>2318.4</v>
      </c>
      <c r="BD103" s="105">
        <f>IF(A103&lt;&gt;"",IF(_xlfn.XLOOKUP(A103,'1C'!A:A,'1C'!A:A,0,0)&gt;0,1,0),"")</f>
        <v>0</v>
      </c>
      <c r="BE103" s="105">
        <f>IF(C103&lt;&gt;"",IF(_xlfn.XLOOKUP(TEXT(C103,"###"),'1C'!W:W,'1C'!D:D,0,0)&gt;0,0,1),"")</f>
        <v>1</v>
      </c>
      <c r="BF103" s="105" t="str">
        <f>IFERROR(IF(BE103,"-",IFERROR(IF(BD103&gt;0,0,1),"")),"")</f>
        <v>-</v>
      </c>
    </row>
    <row r="104" spans="1:58" ht="144" customHeight="1">
      <c r="A104" s="112" t="str">
        <f>IF(C104&amp;K104&lt;&gt;"",C104&amp;K104,"")</f>
        <v>KENDALBEIGE</v>
      </c>
      <c r="B104" s="10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21" t="s">
        <v>8297</v>
      </c>
      <c r="E104" s="112" t="str">
        <f>IF(F104&lt;&gt;"",IFERROR(VLOOKUP(F104,Категории!A:B,2,0),""),"Требуется категория")</f>
        <v>Требуется категория</v>
      </c>
      <c r="G104" s="136"/>
      <c r="J104" s="112" t="str">
        <f>_xlfn.LET(_xlpm.text,IF(A104&lt;&gt;"",IF('1C'!$AJ$1&lt;&gt;"",'1C'!$AJ$1,_xlfn.XLOOKUP(A104,'1C'!A:A,'1C'!D:D,_xlfn.XLOOKUP(C104,'1C'!W:W,'1C'!D:D,"",0),0))),_xlpm.ifError,_xlpm.text,_xlpm.space1,FIND(" ",_xlpm.text),_xlpm.space2,FIND(" ",_xlpm.text,_xlpm.space1),IFERROR(MID(_xlpm.text,_xlpm.space1+1,_xlpm.space2),_xlpm.ifError))</f>
        <v>Herman</v>
      </c>
      <c r="K104" s="122" t="s">
        <v>8303</v>
      </c>
      <c r="L104" s="162" t="str">
        <f>IF(K104&lt;&gt;"",IFERROR(VLOOKUP(A104,'1C'!A:X,8,0),IFERROR(VLOOKUP(K104,Colors!D:E,2,0),"")),"")</f>
        <v>бежевый</v>
      </c>
      <c r="M104" s="131"/>
      <c r="N104" s="136"/>
      <c r="O104" s="136"/>
      <c r="P104" s="136"/>
      <c r="Q104" s="166" t="s">
        <v>906</v>
      </c>
      <c r="R104" s="136"/>
      <c r="S104" s="136"/>
      <c r="T104" s="107"/>
      <c r="AA104" s="106">
        <v>6</v>
      </c>
      <c r="AC104" s="106">
        <v>6</v>
      </c>
      <c r="AT104" s="116">
        <f>IF(COUNTBLANK(V104:AS104)&lt;24,SUM(V104:AS104),"")</f>
        <v>12</v>
      </c>
      <c r="AU104" s="112" t="s">
        <v>423</v>
      </c>
      <c r="AV104" s="114" t="str">
        <f ca="1">IF(AU104&lt;&gt;"",VLOOKUP(AU104,INDIRECT(SUBSTITUTE($J104,"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4" s="112" t="str">
        <f ca="1">IF(AU104&lt;&gt;"",VLOOKUP(AU104,INDIRECT(SUBSTITUTE($J104," ","")&amp;"Manufactures"),2,0),"Требуется код страны")</f>
        <v>Китай</v>
      </c>
      <c r="AX104" s="117">
        <f>0.05+0.05</f>
        <v>0.1</v>
      </c>
      <c r="AY104" s="112">
        <f>IF(AX104&lt;&gt;"",AX104*1.5,"Требуется нетто")</f>
        <v>0.15000000000000002</v>
      </c>
      <c r="AZ104" s="112">
        <f>+IF(AX104&lt;&gt;"",IFERROR(AT104*AX104,"Требуются кол-во и нетто"),"Требуются кол-во и нетто")</f>
        <v>1.2000000000000002</v>
      </c>
      <c r="BA104" s="112">
        <f>IF(AY104&lt;&gt;"",IFERROR(AT104*AY104,"Требуются кол-во и брутто"),"Требуются кол-во и брутто")</f>
        <v>1.8000000000000003</v>
      </c>
      <c r="BB104" s="118">
        <v>813.59999999999991</v>
      </c>
      <c r="BC104" s="165">
        <f>+IF(BB104&lt;&gt;0,IFERROR(AT104*BB104,"Требуются кол-во и цена"),"Требуются кол-во и цена")</f>
        <v>9763.1999999999989</v>
      </c>
      <c r="BD104" s="105">
        <f>IF(A104&lt;&gt;"",IF(_xlfn.XLOOKUP(A104,'1C'!A:A,'1C'!A:A,0,0)&gt;0,1,0),"")</f>
        <v>0</v>
      </c>
      <c r="BE104" s="105">
        <f>IF(C104&lt;&gt;"",IF(_xlfn.XLOOKUP(TEXT(C104,"###"),'1C'!W:W,'1C'!D:D,0,0)&gt;0,0,1),"")</f>
        <v>1</v>
      </c>
      <c r="BF104" s="105" t="str">
        <f>IFERROR(IF(BE104,"-",IFERROR(IF(BD104&gt;0,0,1),"")),"")</f>
        <v>-</v>
      </c>
    </row>
    <row r="105" spans="1:58" ht="144" customHeight="1">
      <c r="A105" s="112" t="str">
        <f>IF(C105&amp;K105&lt;&gt;"",C105&amp;K105,"")</f>
        <v>KENDALMUSTARD</v>
      </c>
      <c r="B105" s="10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new</v>
      </c>
      <c r="C105" s="121" t="s">
        <v>8297</v>
      </c>
      <c r="E105" s="112" t="str">
        <f>IF(F105&lt;&gt;"",IFERROR(VLOOKUP(F105,Категории!A:B,2,0),""),"Требуется категория")</f>
        <v>Требуется категория</v>
      </c>
      <c r="G105" s="136"/>
      <c r="J105" s="112" t="str">
        <f>_xlfn.LET(_xlpm.text,IF(A105&lt;&gt;"",IF('1C'!$AJ$1&lt;&gt;"",'1C'!$AJ$1,_xlfn.XLOOKUP(A105,'1C'!A:A,'1C'!D:D,_xlfn.XLOOKUP(C105,'1C'!W:W,'1C'!D:D,"",0),0))),_xlpm.ifError,_xlpm.text,_xlpm.space1,FIND(" ",_xlpm.text),_xlpm.space2,FIND(" ",_xlpm.text,_xlpm.space1),IFERROR(MID(_xlpm.text,_xlpm.space1+1,_xlpm.space2),_xlpm.ifError))</f>
        <v>Herman</v>
      </c>
      <c r="K105" s="122" t="s">
        <v>8322</v>
      </c>
      <c r="M105" s="131"/>
      <c r="N105" s="136"/>
      <c r="O105" s="136"/>
      <c r="P105" s="136"/>
      <c r="Q105" s="166" t="s">
        <v>906</v>
      </c>
      <c r="R105" s="136"/>
      <c r="S105" s="136"/>
      <c r="T105" s="107"/>
      <c r="AA105" s="106">
        <v>6</v>
      </c>
      <c r="AC105" s="106">
        <v>6</v>
      </c>
      <c r="AT105" s="116">
        <f>IF(COUNTBLANK(V105:AS105)&lt;24,SUM(V105:AS105),"")</f>
        <v>12</v>
      </c>
      <c r="AU105" s="112" t="s">
        <v>423</v>
      </c>
      <c r="AV105" s="114" t="str">
        <f ca="1">IF(AU105&lt;&gt;"",VLOOKUP(AU105,INDIRECT(SUBSTITUTE($J105,"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5" s="112" t="str">
        <f ca="1">IF(AU105&lt;&gt;"",VLOOKUP(AU105,INDIRECT(SUBSTITUTE($J105," ","")&amp;"Manufactures"),2,0),"Требуется код страны")</f>
        <v>Китай</v>
      </c>
      <c r="AX105" s="117">
        <f>0.05+0.05</f>
        <v>0.1</v>
      </c>
      <c r="AY105" s="112">
        <f>IF(AX105&lt;&gt;"",AX105*1.5,"Требуется нетто")</f>
        <v>0.15000000000000002</v>
      </c>
      <c r="AZ105" s="112">
        <f>+IF(AX105&lt;&gt;"",IFERROR(AT105*AX105,"Требуются кол-во и нетто"),"Требуются кол-во и нетто")</f>
        <v>1.2000000000000002</v>
      </c>
      <c r="BA105" s="112">
        <f>IF(AY105&lt;&gt;"",IFERROR(AT105*AY105,"Требуются кол-во и брутто"),"Требуются кол-во и брутто")</f>
        <v>1.8000000000000003</v>
      </c>
      <c r="BB105" s="118">
        <v>813.59999999999991</v>
      </c>
      <c r="BC105" s="165">
        <f>+IF(BB105&lt;&gt;0,IFERROR(AT105*BB105,"Требуются кол-во и цена"),"Требуются кол-во и цена")</f>
        <v>9763.1999999999989</v>
      </c>
      <c r="BD105" s="105">
        <f>IF(A105&lt;&gt;"",IF(_xlfn.XLOOKUP(A105,'1C'!A:A,'1C'!A:A,0,0)&gt;0,1,0),"")</f>
        <v>0</v>
      </c>
      <c r="BE105" s="105">
        <f>IF(C105&lt;&gt;"",IF(_xlfn.XLOOKUP(TEXT(C105,"###"),'1C'!W:W,'1C'!D:D,0,0)&gt;0,0,1),"")</f>
        <v>1</v>
      </c>
      <c r="BF105" s="105" t="str">
        <f>IFERROR(IF(BE105,"-",IFERROR(IF(BD105&gt;0,0,1),"")),"")</f>
        <v>-</v>
      </c>
    </row>
    <row r="106" spans="1:58" ht="144" customHeight="1">
      <c r="A106" s="112" t="str">
        <f>IF(C106&amp;K106&lt;&gt;"",C106&amp;K106,"")</f>
        <v>KENDALBLACK</v>
      </c>
      <c r="B106" s="10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21" t="s">
        <v>8297</v>
      </c>
      <c r="E106" s="112" t="str">
        <f>IF(F106&lt;&gt;"",IFERROR(VLOOKUP(F106,Категории!A:B,2,0),""),"Требуется категория")</f>
        <v>Требуется категория</v>
      </c>
      <c r="G106" s="136"/>
      <c r="J106" s="112" t="str">
        <f>_xlfn.LET(_xlpm.text,IF(A106&lt;&gt;"",IF('1C'!$AJ$1&lt;&gt;"",'1C'!$AJ$1,_xlfn.XLOOKUP(A106,'1C'!A:A,'1C'!D:D,_xlfn.XLOOKUP(C106,'1C'!W:W,'1C'!D:D,"",0),0))),_xlpm.ifError,_xlpm.text,_xlpm.space1,FIND(" ",_xlpm.text),_xlpm.space2,FIND(" ",_xlpm.text,_xlpm.space1),IFERROR(MID(_xlpm.text,_xlpm.space1+1,_xlpm.space2),_xlpm.ifError))</f>
        <v>Herman</v>
      </c>
      <c r="K106" s="122" t="s">
        <v>8300</v>
      </c>
      <c r="L106" s="163" t="str">
        <f>IF(K106&lt;&gt;"",IFERROR(VLOOKUP(A106,'1C'!A:X,8,0),IFERROR(VLOOKUP(K106,Colors!D:E,2,0),"")),"")</f>
        <v>черный</v>
      </c>
      <c r="M106" s="131"/>
      <c r="N106" s="136"/>
      <c r="O106" s="136"/>
      <c r="P106" s="136"/>
      <c r="Q106" s="166" t="s">
        <v>906</v>
      </c>
      <c r="R106" s="136"/>
      <c r="S106" s="136"/>
      <c r="T106" s="107"/>
      <c r="U106" s="107"/>
      <c r="AA106" s="106">
        <v>16</v>
      </c>
      <c r="AC106" s="106">
        <v>16</v>
      </c>
      <c r="AT106" s="116">
        <f>IF(COUNTBLANK(V106:AS106)&lt;24,SUM(V106:AS106),"")</f>
        <v>32</v>
      </c>
      <c r="AU106" s="112" t="s">
        <v>423</v>
      </c>
      <c r="AV106" s="114" t="str">
        <f ca="1">IF(AU106&lt;&gt;"",VLOOKUP(AU106,INDIRECT(SUBSTITUTE($J106,"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6" s="112" t="str">
        <f ca="1">IF(AU106&lt;&gt;"",VLOOKUP(AU106,INDIRECT(SUBSTITUTE($J106," ","")&amp;"Manufactures"),2,0),"Требуется код страны")</f>
        <v>Китай</v>
      </c>
      <c r="AX106" s="117">
        <f>0.05+0.05</f>
        <v>0.1</v>
      </c>
      <c r="AY106" s="112">
        <f>IF(AX106&lt;&gt;"",AX106*1.5,"Требуется нетто")</f>
        <v>0.15000000000000002</v>
      </c>
      <c r="AZ106" s="112">
        <f>+IF(AX106&lt;&gt;"",IFERROR(AT106*AX106,"Требуются кол-во и нетто"),"Требуются кол-во и нетто")</f>
        <v>3.2</v>
      </c>
      <c r="BA106" s="112">
        <f>IF(AY106&lt;&gt;"",IFERROR(AT106*AY106,"Требуются кол-во и брутто"),"Требуются кол-во и брутто")</f>
        <v>4.8000000000000007</v>
      </c>
      <c r="BB106" s="118">
        <v>813.59999999999991</v>
      </c>
      <c r="BC106" s="165">
        <f>+IF(BB106&lt;&gt;0,IFERROR(AT106*BB106,"Требуются кол-во и цена"),"Требуются кол-во и цена")</f>
        <v>26035.199999999997</v>
      </c>
      <c r="BD106" s="105">
        <f>IF(A106&lt;&gt;"",IF(_xlfn.XLOOKUP(A106,'1C'!A:A,'1C'!A:A,0,0)&gt;0,1,0),"")</f>
        <v>0</v>
      </c>
      <c r="BE106" s="105">
        <f>IF(C106&lt;&gt;"",IF(_xlfn.XLOOKUP(TEXT(C106,"###"),'1C'!W:W,'1C'!D:D,0,0)&gt;0,0,1),"")</f>
        <v>1</v>
      </c>
      <c r="BF106" s="105" t="str">
        <f>IFERROR(IF(BE106,"-",IFERROR(IF(BD106&gt;0,0,1),"")),"")</f>
        <v>-</v>
      </c>
    </row>
    <row r="107" spans="1:58" ht="144" customHeight="1">
      <c r="A107" s="112" t="str">
        <f>IF(C107&amp;K107&lt;&gt;"",C107&amp;K107,"")</f>
        <v>KENDALOLD PINK</v>
      </c>
      <c r="B107" s="10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21" t="s">
        <v>8297</v>
      </c>
      <c r="E107" s="112" t="str">
        <f>IF(F107&lt;&gt;"",IFERROR(VLOOKUP(F107,Категории!A:B,2,0),""),"Требуется категория")</f>
        <v>Требуется категория</v>
      </c>
      <c r="G107" s="136"/>
      <c r="J107" s="112" t="str">
        <f>_xlfn.LET(_xlpm.text,IF(A107&lt;&gt;"",IF('1C'!$AJ$1&lt;&gt;"",'1C'!$AJ$1,_xlfn.XLOOKUP(A107,'1C'!A:A,'1C'!D:D,_xlfn.XLOOKUP(C107,'1C'!W:W,'1C'!D:D,"",0),0))),_xlpm.ifError,_xlpm.text,_xlpm.space1,FIND(" ",_xlpm.text),_xlpm.space2,FIND(" ",_xlpm.text,_xlpm.space1),IFERROR(MID(_xlpm.text,_xlpm.space1+1,_xlpm.space2),_xlpm.ifError))</f>
        <v>Herman</v>
      </c>
      <c r="K107" s="122" t="s">
        <v>8324</v>
      </c>
      <c r="L107" s="135"/>
      <c r="M107" s="131"/>
      <c r="N107" s="136"/>
      <c r="O107" s="136"/>
      <c r="P107" s="136"/>
      <c r="Q107" s="166" t="s">
        <v>906</v>
      </c>
      <c r="R107" s="136"/>
      <c r="S107" s="136"/>
      <c r="T107" s="107"/>
      <c r="U107" s="107"/>
      <c r="AA107" s="106">
        <v>6</v>
      </c>
      <c r="AC107" s="106">
        <v>6</v>
      </c>
      <c r="AT107" s="116">
        <f>IF(COUNTBLANK(V107:AS107)&lt;24,SUM(V107:AS107),"")</f>
        <v>12</v>
      </c>
      <c r="AU107" s="112" t="s">
        <v>423</v>
      </c>
      <c r="AV107" s="114" t="str">
        <f ca="1">IF(AU107&lt;&gt;"",VLOOKUP(AU107,INDIRECT(SUBSTITUTE($J107,"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7" s="112" t="str">
        <f ca="1">IF(AU107&lt;&gt;"",VLOOKUP(AU107,INDIRECT(SUBSTITUTE($J107," ","")&amp;"Manufactures"),2,0),"Требуется код страны")</f>
        <v>Китай</v>
      </c>
      <c r="AX107" s="117">
        <f>0.05+0.05</f>
        <v>0.1</v>
      </c>
      <c r="AY107" s="112">
        <f>IF(AX107&lt;&gt;"",AX107*1.5,"Требуется нетто")</f>
        <v>0.15000000000000002</v>
      </c>
      <c r="AZ107" s="112">
        <f>+IF(AX107&lt;&gt;"",IFERROR(AT107*AX107,"Требуются кол-во и нетто"),"Требуются кол-во и нетто")</f>
        <v>1.2000000000000002</v>
      </c>
      <c r="BA107" s="112">
        <f>IF(AY107&lt;&gt;"",IFERROR(AT107*AY107,"Требуются кол-во и брутто"),"Требуются кол-во и брутто")</f>
        <v>1.8000000000000003</v>
      </c>
      <c r="BB107" s="118">
        <v>813.59999999999991</v>
      </c>
      <c r="BC107" s="165">
        <f>+IF(BB107&lt;&gt;0,IFERROR(AT107*BB107,"Требуются кол-во и цена"),"Требуются кол-во и цена")</f>
        <v>9763.1999999999989</v>
      </c>
      <c r="BD107" s="105">
        <f>IF(A107&lt;&gt;"",IF(_xlfn.XLOOKUP(A107,'1C'!A:A,'1C'!A:A,0,0)&gt;0,1,0),"")</f>
        <v>0</v>
      </c>
      <c r="BE107" s="105">
        <f>IF(C107&lt;&gt;"",IF(_xlfn.XLOOKUP(TEXT(C107,"###"),'1C'!W:W,'1C'!D:D,0,0)&gt;0,0,1),"")</f>
        <v>1</v>
      </c>
      <c r="BF107" s="105" t="str">
        <f>IFERROR(IF(BE107,"-",IFERROR(IF(BD107&gt;0,0,1),"")),"")</f>
        <v>-</v>
      </c>
    </row>
    <row r="108" spans="1:58" ht="144" customHeight="1">
      <c r="A108" s="112" t="str">
        <f>IF(C108&amp;K108&lt;&gt;"",C108&amp;K108,"")</f>
        <v>AUSTRALIANBROWN</v>
      </c>
      <c r="B108" s="10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21" t="s">
        <v>6928</v>
      </c>
      <c r="E108" s="112" t="str">
        <f>IF(F108&lt;&gt;"",IFERROR(VLOOKUP(F108,Категории!A:B,2,0),""),"Требуется категория")</f>
        <v>Требуется категория</v>
      </c>
      <c r="G108" s="136"/>
      <c r="J108" s="112" t="str">
        <f>_xlfn.LET(_xlpm.text,IF(A108&lt;&gt;"",IF('1C'!$AJ$1&lt;&gt;"",'1C'!$AJ$1,_xlfn.XLOOKUP(A108,'1C'!A:A,'1C'!D:D,_xlfn.XLOOKUP(C108,'1C'!W:W,'1C'!D:D,"",0),0))),_xlpm.ifError,_xlpm.text,_xlpm.space1,FIND(" ",_xlpm.text),_xlpm.space2,FIND(" ",_xlpm.text,_xlpm.space1),IFERROR(MID(_xlpm.text,_xlpm.space1+1,_xlpm.space2),_xlpm.ifError))</f>
        <v>Herman</v>
      </c>
      <c r="K108" s="122" t="s">
        <v>8314</v>
      </c>
      <c r="L108" s="163" t="str">
        <f>IF(K108&lt;&gt;"",IFERROR(VLOOKUP(A108,'1C'!A:X,8,0),IFERROR(VLOOKUP(K108,Colors!D:E,2,0),"")),"")</f>
        <v>коричневый</v>
      </c>
      <c r="M108" s="131"/>
      <c r="N108" s="136"/>
      <c r="O108" s="136"/>
      <c r="P108" s="136"/>
      <c r="Q108" s="166" t="s">
        <v>2445</v>
      </c>
      <c r="R108" s="136"/>
      <c r="S108" s="136"/>
      <c r="T108" s="107"/>
      <c r="U108" s="107"/>
      <c r="AC108" s="106">
        <v>3</v>
      </c>
      <c r="AE108" s="106">
        <v>4</v>
      </c>
      <c r="AT108" s="116">
        <f>IF(COUNTBLANK(V108:AS108)&lt;24,SUM(V108:AS108),"")</f>
        <v>7</v>
      </c>
      <c r="AU108" s="112" t="s">
        <v>423</v>
      </c>
      <c r="AV108" s="114" t="str">
        <f ca="1">IF(AU108&lt;&gt;"",VLOOKUP(AU108,INDIRECT(SUBSTITUTE($J108,"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8" s="112" t="str">
        <f ca="1">IF(AU108&lt;&gt;"",VLOOKUP(AU108,INDIRECT(SUBSTITUTE($J108," ","")&amp;"Manufactures"),2,0),"Требуется код страны")</f>
        <v>Китай</v>
      </c>
      <c r="AX108" s="117">
        <f>0.05+0.05</f>
        <v>0.1</v>
      </c>
      <c r="AY108" s="112">
        <f>IF(AX108&lt;&gt;"",AX108*1.5,"Требуется нетто")</f>
        <v>0.15000000000000002</v>
      </c>
      <c r="AZ108" s="112">
        <f>+IF(AX108&lt;&gt;"",IFERROR(AT108*AX108,"Требуются кол-во и нетто"),"Требуются кол-во и нетто")</f>
        <v>0.70000000000000007</v>
      </c>
      <c r="BA108" s="112">
        <f>IF(AY108&lt;&gt;"",IFERROR(AT108*AY108,"Требуются кол-во и брутто"),"Требуются кол-во и брутто")</f>
        <v>1.0500000000000003</v>
      </c>
      <c r="BB108" s="118">
        <v>2100.6</v>
      </c>
      <c r="BC108" s="165">
        <f>+IF(BB108&lt;&gt;0,IFERROR(AT108*BB108,"Требуются кол-во и цена"),"Требуются кол-во и цена")</f>
        <v>14704.199999999999</v>
      </c>
      <c r="BD108" s="105">
        <f>IF(A108&lt;&gt;"",IF(_xlfn.XLOOKUP(A108,'1C'!A:A,'1C'!A:A,0,0)&gt;0,1,0),"")</f>
        <v>0</v>
      </c>
      <c r="BE108" s="105">
        <f>IF(C108&lt;&gt;"",IF(_xlfn.XLOOKUP(TEXT(C108,"###"),'1C'!W:W,'1C'!D:D,0,0)&gt;0,0,1),"")</f>
        <v>1</v>
      </c>
      <c r="BF108" s="105" t="str">
        <f>IFERROR(IF(BE108,"-",IFERROR(IF(BD108&gt;0,0,1),"")),"")</f>
        <v>-</v>
      </c>
    </row>
    <row r="109" spans="1:58" ht="98.1" customHeight="1">
      <c r="A109" s="112" t="str">
        <f>IF(C109&amp;K109&lt;&gt;"",C109&amp;K109,"")</f>
        <v>MAC LORCADARK GREY</v>
      </c>
      <c r="B109" s="10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81-023-требуется цвет</v>
      </c>
      <c r="C109" s="121" t="s">
        <v>6376</v>
      </c>
      <c r="D109" s="112"/>
      <c r="E109" s="112" t="str">
        <f>IF(F109&lt;&gt;"",IFERROR(VLOOKUP(F109,Категории!A:B,2,0),""),"Требуется категория")</f>
        <v>Шляпы</v>
      </c>
      <c r="F109" s="112" t="str">
        <f>IF(A109&lt;&gt;"",IF(BD109&gt;0,_xlfn.XLOOKUP(A109,'1C'!A:A,'1C'!J:J,"",0),_xlfn.XLOOKUP(C109,'1C'!W:W,'1C'!J:J,"",0)),"")</f>
        <v>Шляпа федора</v>
      </c>
      <c r="G109" s="114" t="str">
        <f>IF(C109&lt;&gt;"",IF(BD109&gt;0,_xlfn.XLOOKUP(A109,'1C'!A:A,'1C'!L:L,"",0),_xlfn.XLOOKUP(C109,'1C'!W:W,'1C'!L:L,"",0)),"")</f>
        <v>Herman</v>
      </c>
      <c r="H109" s="112" t="str">
        <f>IF(A109&lt;&gt;"",_xlfn.XLOOKUP(A109,'1C'!A:A,'1C'!M:M,_xlfn.XLOOKUP(C109,'1C'!W:W,'1C'!M:M,"",0),0))</f>
        <v>всесезон</v>
      </c>
      <c r="J109" s="112" t="str">
        <f>_xlfn.LET(_xlpm.text,IF(A109&lt;&gt;"",IF('1C'!$AJ$1&lt;&gt;"",'1C'!$AJ$1,_xlfn.XLOOKUP(A109,'1C'!A:A,'1C'!D:D,_xlfn.XLOOKUP(C109,'1C'!W:W,'1C'!D:D,"",0),0))),_xlpm.ifError,_xlpm.text,_xlpm.space1,FIND(" ",_xlpm.text),_xlpm.space2,FIND(" ",_xlpm.text,_xlpm.space1),IFERROR(MID(_xlpm.text,_xlpm.space1+1,_xlpm.space2),_xlpm.ifError))</f>
        <v>Herman</v>
      </c>
      <c r="K109" s="122" t="s">
        <v>8323</v>
      </c>
      <c r="L109" s="135"/>
      <c r="M109" s="131"/>
      <c r="N109" s="136"/>
      <c r="O109" s="136"/>
      <c r="P109" s="136"/>
      <c r="Q109" s="167" t="str">
        <f>IF(A109&lt;&gt;"",_xlfn.XLOOKUP(A109,'[1]1C'!A:A,'[1]1C'!I:I,_xlfn.XLOOKUP(C109,'[1]1C'!W:W,'[1]1C'!I:I,"",0),0),"")</f>
        <v>100% шерсть</v>
      </c>
      <c r="R109" s="136"/>
      <c r="S109" s="114" t="str">
        <f>_xlfn.LET(_xlpm.RES,IF(A109&lt;&gt;"",_xlfn.XLOOKUP(A109,'1C'!A:A,'1C'!N:N,_xlfn.XLOOKUP(C109,'1C'!W:W,'1C'!N:N,"",0),0),""),IF(_xlpm.RES=0,"",_xlpm.RES))</f>
        <v>фетровые</v>
      </c>
      <c r="T109" s="116" t="str">
        <f>IF(S109&lt;&gt;"",IFERROR(VLOOKUP(S109,MaterialsTypes!F:G,2,0),IFERROR(VLOOKUP(Q109,MaterialsTypes100,2,0),"")),IFERROR(VLOOKUP(Q109,MaterialsTypes100,2,0),""))</f>
        <v>Текстиль, фетр шерстяной</v>
      </c>
      <c r="U109" s="116" t="str">
        <f>IF(A109&lt;&gt;"",_xlfn.XLOOKUP(A109,'1C'!A:A,'1C'!K:K,_xlfn.XLOOKUP(C109,'1C'!W:W,'1C'!K:K,"",0),0),"")</f>
        <v>Мужской</v>
      </c>
      <c r="Y109" s="106">
        <v>6</v>
      </c>
      <c r="AA109" s="106">
        <v>11</v>
      </c>
      <c r="AC109" s="106">
        <v>22</v>
      </c>
      <c r="AE109" s="106">
        <v>16</v>
      </c>
      <c r="AT109" s="116">
        <f>IF(COUNTBLANK(V109:AS109)&lt;24,SUM(V109:AS109),"")</f>
        <v>55</v>
      </c>
      <c r="AU109" s="112" t="s">
        <v>423</v>
      </c>
      <c r="AV109" s="114" t="str">
        <f ca="1">IF(AU109&lt;&gt;"",VLOOKUP(AU109,INDIRECT(SUBSTITUTE($J109,"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9" s="112" t="str">
        <f ca="1">IF(AU109&lt;&gt;"",VLOOKUP(AU109,INDIRECT(SUBSTITUTE($J109," ","")&amp;"Manufactures"),2,0),"Требуется код страны")</f>
        <v>Китай</v>
      </c>
      <c r="AX109" s="117">
        <f>0.05+0.05</f>
        <v>0.1</v>
      </c>
      <c r="AY109" s="112">
        <f>IF(AX109&lt;&gt;"",AX109*1.5,"Требуется нетто")</f>
        <v>0.15000000000000002</v>
      </c>
      <c r="AZ109" s="112">
        <f>+IF(AX109&lt;&gt;"",IFERROR(AT109*AX109,"Требуются кол-во и нетто"),"Требуются кол-во и нетто")</f>
        <v>5.5</v>
      </c>
      <c r="BA109" s="112">
        <f>IF(AY109&lt;&gt;"",IFERROR(AT109*AY109,"Требуются кол-во и брутто"),"Требуются кол-во и брутто")</f>
        <v>8.2500000000000018</v>
      </c>
      <c r="BB109" s="118">
        <v>1457.1000000000001</v>
      </c>
      <c r="BC109" s="165">
        <f>+IF(BB109&lt;&gt;0,IFERROR(AT109*BB109,"Требуются кол-во и цена"),"Требуются кол-во и цена")</f>
        <v>80140.500000000015</v>
      </c>
      <c r="BD109" s="105">
        <f>IF(A109&lt;&gt;"",IF(_xlfn.XLOOKUP(A109,'1C'!A:A,'1C'!A:A,0,0)&gt;0,1,0),"")</f>
        <v>0</v>
      </c>
      <c r="BE109" s="105">
        <f>IF(C109&lt;&gt;"",IF(_xlfn.XLOOKUP(TEXT(C109,"###"),'1C'!W:W,'1C'!D:D,0,0)&gt;0,0,1),"")</f>
        <v>0</v>
      </c>
      <c r="BF109" s="105">
        <f>IFERROR(IF(BE109,"-",IFERROR(IF(BD109&gt;0,0,1),"")),"")</f>
        <v>1</v>
      </c>
    </row>
    <row r="110" spans="1:58" ht="144" customHeight="1">
      <c r="A110" s="112" t="str">
        <f>IF(C110&amp;K110&lt;&gt;"",C110&amp;K110,"")</f>
        <v>MAC LORCAGREY</v>
      </c>
      <c r="B110" s="10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81-023-08</v>
      </c>
      <c r="C110" s="121" t="s">
        <v>6376</v>
      </c>
      <c r="D110" s="112"/>
      <c r="E110" s="112" t="str">
        <f>IF(F110&lt;&gt;"",IFERROR(VLOOKUP(F110,Категории!A:B,2,0),""),"Требуется категория")</f>
        <v>Шляпы</v>
      </c>
      <c r="F110" s="112" t="str">
        <f>IF(A110&lt;&gt;"",IF(BD110&gt;0,_xlfn.XLOOKUP(A110,'1C'!A:A,'1C'!J:J,"",0),_xlfn.XLOOKUP(C110,'1C'!W:W,'1C'!J:J,"",0)),"")</f>
        <v>Шляпа федора</v>
      </c>
      <c r="G110" s="114" t="str">
        <f>IF(C110&lt;&gt;"",IF(BD110&gt;0,_xlfn.XLOOKUP(A110,'1C'!A:A,'1C'!L:L,"",0),_xlfn.XLOOKUP(C110,'1C'!W:W,'1C'!L:L,"",0)),"")</f>
        <v>Herman</v>
      </c>
      <c r="H110" s="112" t="str">
        <f>IF(A110&lt;&gt;"",_xlfn.XLOOKUP(A110,'1C'!A:A,'1C'!M:M,_xlfn.XLOOKUP(C110,'1C'!W:W,'1C'!M:M,"",0),0))</f>
        <v>всесезон</v>
      </c>
      <c r="J110" s="112" t="str">
        <f>_xlfn.LET(_xlpm.text,IF(A110&lt;&gt;"",IF('1C'!$AJ$1&lt;&gt;"",'1C'!$AJ$1,_xlfn.XLOOKUP(A110,'1C'!A:A,'1C'!D:D,_xlfn.XLOOKUP(C110,'1C'!W:W,'1C'!D:D,"",0),0))),_xlpm.ifError,_xlpm.text,_xlpm.space1,FIND(" ",_xlpm.text),_xlpm.space2,FIND(" ",_xlpm.text,_xlpm.space1),IFERROR(MID(_xlpm.text,_xlpm.space1+1,_xlpm.space2),_xlpm.ifError))</f>
        <v>Herman</v>
      </c>
      <c r="K110" s="122" t="s">
        <v>8309</v>
      </c>
      <c r="L110" s="163" t="str">
        <f>IF(K110&lt;&gt;"",IFERROR(VLOOKUP(A110,'1C'!A:X,8,0),IFERROR(VLOOKUP(K110,Colors!D:E,2,0),"")),"")</f>
        <v>серый</v>
      </c>
      <c r="M110" s="164" t="str">
        <f>IF(K110&lt;&gt;"",_xlfn.XLOOKUP(A110,'1C'!A:A,'1C'!R:R,"",0),"")</f>
        <v>серый</v>
      </c>
      <c r="N110" s="136"/>
      <c r="O110" s="136"/>
      <c r="P110" s="136"/>
      <c r="Q110" s="167" t="str">
        <f>IF(A110&lt;&gt;"",_xlfn.XLOOKUP(A110,'[1]1C'!A:A,'[1]1C'!I:I,_xlfn.XLOOKUP(C110,'[1]1C'!W:W,'[1]1C'!I:I,"",0),0),"")</f>
        <v>100% шерсть</v>
      </c>
      <c r="R110" s="136"/>
      <c r="S110" s="114" t="str">
        <f>_xlfn.LET(_xlpm.RES,IF(A110&lt;&gt;"",_xlfn.XLOOKUP(A110,'1C'!A:A,'1C'!N:N,_xlfn.XLOOKUP(C110,'1C'!W:W,'1C'!N:N,"",0),0),""),IF(_xlpm.RES=0,"",_xlpm.RES))</f>
        <v>фетровые</v>
      </c>
      <c r="T110" s="116" t="str">
        <f>IF(S110&lt;&gt;"",IFERROR(VLOOKUP(S110,MaterialsTypes!F:G,2,0),IFERROR(VLOOKUP(Q110,MaterialsTypes100,2,0),"")),IFERROR(VLOOKUP(Q110,MaterialsTypes100,2,0),""))</f>
        <v>Текстиль, фетр шерстяной</v>
      </c>
      <c r="U110" s="116" t="str">
        <f>IF(A110&lt;&gt;"",_xlfn.XLOOKUP(A110,'1C'!A:A,'1C'!K:K,_xlfn.XLOOKUP(C110,'1C'!W:W,'1C'!K:K,"",0),0),"")</f>
        <v>Унисекс</v>
      </c>
      <c r="Y110" s="106">
        <v>3</v>
      </c>
      <c r="AA110" s="106">
        <v>8</v>
      </c>
      <c r="AC110" s="106">
        <v>11</v>
      </c>
      <c r="AE110" s="106">
        <v>8</v>
      </c>
      <c r="AT110" s="116">
        <f>IF(COUNTBLANK(V110:AS110)&lt;24,SUM(V110:AS110),"")</f>
        <v>30</v>
      </c>
      <c r="AU110" s="112" t="s">
        <v>423</v>
      </c>
      <c r="AV110" s="114" t="str">
        <f ca="1">IF(AU110&lt;&gt;"",VLOOKUP(AU110,INDIRECT(SUBSTITUTE($J110,"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0" s="112" t="str">
        <f ca="1">IF(AU110&lt;&gt;"",VLOOKUP(AU110,INDIRECT(SUBSTITUTE($J110," ","")&amp;"Manufactures"),2,0),"Требуется код страны")</f>
        <v>Китай</v>
      </c>
      <c r="AX110" s="117">
        <f>0.05+0.05</f>
        <v>0.1</v>
      </c>
      <c r="AY110" s="112">
        <f>IF(AX110&lt;&gt;"",AX110*1.5,"Требуется нетто")</f>
        <v>0.15000000000000002</v>
      </c>
      <c r="AZ110" s="112">
        <f>+IF(AX110&lt;&gt;"",IFERROR(AT110*AX110,"Требуются кол-во и нетто"),"Требуются кол-во и нетто")</f>
        <v>3</v>
      </c>
      <c r="BA110" s="112">
        <f>IF(AY110&lt;&gt;"",IFERROR(AT110*AY110,"Требуются кол-во и брутто"),"Требуются кол-во и брутто")</f>
        <v>4.5000000000000009</v>
      </c>
      <c r="BB110" s="118">
        <v>1457.1000000000001</v>
      </c>
      <c r="BC110" s="165">
        <f>+IF(BB110&lt;&gt;0,IFERROR(AT110*BB110,"Требуются кол-во и цена"),"Требуются кол-во и цена")</f>
        <v>43713.000000000007</v>
      </c>
      <c r="BD110" s="105">
        <f>IF(A110&lt;&gt;"",IF(_xlfn.XLOOKUP(A110,'1C'!A:A,'1C'!A:A,0,0)&gt;0,1,0),"")</f>
        <v>1</v>
      </c>
      <c r="BE110" s="105">
        <f>IF(C110&lt;&gt;"",IF(_xlfn.XLOOKUP(TEXT(C110,"###"),'1C'!W:W,'1C'!D:D,0,0)&gt;0,0,1),"")</f>
        <v>0</v>
      </c>
      <c r="BF110" s="105">
        <f>IFERROR(IF(BE110,"-",IFERROR(IF(BD110&gt;0,0,1),"")),"")</f>
        <v>0</v>
      </c>
    </row>
    <row r="111" spans="1:58" ht="144" customHeight="1">
      <c r="A111" s="112" t="str">
        <f>IF(C111&amp;K111&lt;&gt;"",C111&amp;K111,"")</f>
        <v>MAC LORCABROWN</v>
      </c>
      <c r="B111" s="10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81-023-14</v>
      </c>
      <c r="C111" s="121" t="s">
        <v>6376</v>
      </c>
      <c r="D111" s="112"/>
      <c r="E111" s="112" t="str">
        <f>IF(F111&lt;&gt;"",IFERROR(VLOOKUP(F111,Категории!A:B,2,0),""),"Требуется категория")</f>
        <v>Шляпы</v>
      </c>
      <c r="F111" s="112" t="str">
        <f>IF(A111&lt;&gt;"",IF(BD111&gt;0,_xlfn.XLOOKUP(A111,'1C'!A:A,'1C'!J:J,"",0),_xlfn.XLOOKUP(C111,'1C'!W:W,'1C'!J:J,"",0)),"")</f>
        <v>Шляпа федора</v>
      </c>
      <c r="G111" s="114" t="str">
        <f>IF(C111&lt;&gt;"",IF(BD111&gt;0,_xlfn.XLOOKUP(A111,'1C'!A:A,'1C'!L:L,"",0),_xlfn.XLOOKUP(C111,'1C'!W:W,'1C'!L:L,"",0)),"")</f>
        <v>Herman</v>
      </c>
      <c r="H111" s="112" t="str">
        <f>IF(A111&lt;&gt;"",_xlfn.XLOOKUP(A111,'1C'!A:A,'1C'!M:M,_xlfn.XLOOKUP(C111,'1C'!W:W,'1C'!M:M,"",0),0))</f>
        <v>всесезон</v>
      </c>
      <c r="J111" s="112" t="str">
        <f>_xlfn.LET(_xlpm.text,IF(A111&lt;&gt;"",IF('1C'!$AJ$1&lt;&gt;"",'1C'!$AJ$1,_xlfn.XLOOKUP(A111,'1C'!A:A,'1C'!D:D,_xlfn.XLOOKUP(C111,'1C'!W:W,'1C'!D:D,"",0),0))),_xlpm.ifError,_xlpm.text,_xlpm.space1,FIND(" ",_xlpm.text),_xlpm.space2,FIND(" ",_xlpm.text,_xlpm.space1),IFERROR(MID(_xlpm.text,_xlpm.space1+1,_xlpm.space2),_xlpm.ifError))</f>
        <v>Herman</v>
      </c>
      <c r="K111" s="122" t="s">
        <v>8314</v>
      </c>
      <c r="L111" s="163" t="str">
        <f>IF(K111&lt;&gt;"",IFERROR(VLOOKUP(A111,'1C'!A:X,8,0),IFERROR(VLOOKUP(K111,Colors!D:E,2,0),"")),"")</f>
        <v>коричневый</v>
      </c>
      <c r="M111" s="164" t="str">
        <f>IF(K111&lt;&gt;"",_xlfn.XLOOKUP(A111,'1C'!A:A,'1C'!R:R,"",0),"")</f>
        <v>коричневый</v>
      </c>
      <c r="N111" s="136"/>
      <c r="O111" s="136"/>
      <c r="P111" s="136"/>
      <c r="Q111" s="167" t="str">
        <f>IF(A111&lt;&gt;"",_xlfn.XLOOKUP(A111,'[1]1C'!A:A,'[1]1C'!I:I,_xlfn.XLOOKUP(C111,'[1]1C'!W:W,'[1]1C'!I:I,"",0),0),"")</f>
        <v>100% шерсть</v>
      </c>
      <c r="R111" s="136"/>
      <c r="S111" s="114" t="str">
        <f>_xlfn.LET(_xlpm.RES,IF(A111&lt;&gt;"",_xlfn.XLOOKUP(A111,'1C'!A:A,'1C'!N:N,_xlfn.XLOOKUP(C111,'1C'!W:W,'1C'!N:N,"",0),0),""),IF(_xlpm.RES=0,"",_xlpm.RES))</f>
        <v>фетровые</v>
      </c>
      <c r="T111" s="116" t="str">
        <f>IF(S111&lt;&gt;"",IFERROR(VLOOKUP(S111,MaterialsTypes!F:G,2,0),IFERROR(VLOOKUP(Q111,MaterialsTypes100,2,0),"")),IFERROR(VLOOKUP(Q111,MaterialsTypes100,2,0),""))</f>
        <v>Текстиль, фетр шерстяной</v>
      </c>
      <c r="U111" s="116" t="str">
        <f>IF(A111&lt;&gt;"",_xlfn.XLOOKUP(A111,'1C'!A:A,'1C'!K:K,_xlfn.XLOOKUP(C111,'1C'!W:W,'1C'!K:K,"",0),0),"")</f>
        <v>Мужской</v>
      </c>
      <c r="Y111" s="106">
        <v>3</v>
      </c>
      <c r="AA111" s="106">
        <v>6</v>
      </c>
      <c r="AC111" s="106">
        <v>9</v>
      </c>
      <c r="AE111" s="106">
        <v>9</v>
      </c>
      <c r="AT111" s="116">
        <f>IF(COUNTBLANK(V111:AS111)&lt;24,SUM(V111:AS111),"")</f>
        <v>27</v>
      </c>
      <c r="AU111" s="112" t="s">
        <v>423</v>
      </c>
      <c r="AV111" s="114" t="str">
        <f ca="1">IF(AU111&lt;&gt;"",VLOOKUP(AU111,INDIRECT(SUBSTITUTE($J111,"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1" s="112" t="str">
        <f ca="1">IF(AU111&lt;&gt;"",VLOOKUP(AU111,INDIRECT(SUBSTITUTE($J111," ","")&amp;"Manufactures"),2,0),"Требуется код страны")</f>
        <v>Китай</v>
      </c>
      <c r="AX111" s="117">
        <f>0.05+0.05</f>
        <v>0.1</v>
      </c>
      <c r="AY111" s="112">
        <f>IF(AX111&lt;&gt;"",AX111*1.5,"Требуется нетто")</f>
        <v>0.15000000000000002</v>
      </c>
      <c r="AZ111" s="112">
        <f>+IF(AX111&lt;&gt;"",IFERROR(AT111*AX111,"Требуются кол-во и нетто"),"Требуются кол-во и нетто")</f>
        <v>2.7</v>
      </c>
      <c r="BA111" s="112">
        <f>IF(AY111&lt;&gt;"",IFERROR(AT111*AY111,"Требуются кол-во и брутто"),"Требуются кол-во и брутто")</f>
        <v>4.0500000000000007</v>
      </c>
      <c r="BB111" s="118">
        <v>1457.1000000000001</v>
      </c>
      <c r="BC111" s="165">
        <f>+IF(BB111&lt;&gt;0,IFERROR(AT111*BB111,"Требуются кол-во и цена"),"Требуются кол-во и цена")</f>
        <v>39341.700000000004</v>
      </c>
      <c r="BD111" s="105">
        <f>IF(A111&lt;&gt;"",IF(_xlfn.XLOOKUP(A111,'1C'!A:A,'1C'!A:A,0,0)&gt;0,1,0),"")</f>
        <v>1</v>
      </c>
      <c r="BE111" s="105">
        <f>IF(C111&lt;&gt;"",IF(_xlfn.XLOOKUP(TEXT(C111,"###"),'1C'!W:W,'1C'!D:D,0,0)&gt;0,0,1),"")</f>
        <v>0</v>
      </c>
      <c r="BF111" s="105">
        <f>IFERROR(IF(BE111,"-",IFERROR(IF(BD111&gt;0,0,1),"")),"")</f>
        <v>0</v>
      </c>
    </row>
    <row r="112" spans="1:58" ht="144" customHeight="1">
      <c r="A112" s="112" t="str">
        <f>IF(C112&amp;K112&lt;&gt;"",C112&amp;K112,"")</f>
        <v>MAC COYNAVY</v>
      </c>
      <c r="B112" s="10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81-022-16</v>
      </c>
      <c r="C112" s="121" t="s">
        <v>6360</v>
      </c>
      <c r="D112" s="112"/>
      <c r="E112" s="112" t="str">
        <f>IF(F112&lt;&gt;"",IFERROR(VLOOKUP(F112,Категории!A:B,2,0),""),"Требуется категория")</f>
        <v>Шляпы</v>
      </c>
      <c r="F112" s="112" t="str">
        <f>IF(A112&lt;&gt;"",IF(BD112&gt;0,_xlfn.XLOOKUP(A112,'1C'!A:A,'1C'!J:J,"",0),_xlfn.XLOOKUP(C112,'1C'!W:W,'1C'!J:J,"",0)),"")</f>
        <v>Шляпа федора</v>
      </c>
      <c r="G112" s="114" t="str">
        <f>IF(C112&lt;&gt;"",IF(BD112&gt;0,_xlfn.XLOOKUP(A112,'1C'!A:A,'1C'!L:L,"",0),_xlfn.XLOOKUP(C112,'1C'!W:W,'1C'!L:L,"",0)),"")</f>
        <v>Herman</v>
      </c>
      <c r="H112" s="112" t="str">
        <f>IF(A112&lt;&gt;"",_xlfn.XLOOKUP(A112,'1C'!A:A,'1C'!M:M,_xlfn.XLOOKUP(C112,'1C'!W:W,'1C'!M:M,"",0),0))</f>
        <v>всесезон</v>
      </c>
      <c r="J112" s="112" t="str">
        <f>_xlfn.LET(_xlpm.text,IF(A112&lt;&gt;"",IF('1C'!$AJ$1&lt;&gt;"",'1C'!$AJ$1,_xlfn.XLOOKUP(A112,'1C'!A:A,'1C'!D:D,_xlfn.XLOOKUP(C112,'1C'!W:W,'1C'!D:D,"",0),0))),_xlpm.ifError,_xlpm.text,_xlpm.space1,FIND(" ",_xlpm.text),_xlpm.space2,FIND(" ",_xlpm.text,_xlpm.space1),IFERROR(MID(_xlpm.text,_xlpm.space1+1,_xlpm.space2),_xlpm.ifError))</f>
        <v>Herman</v>
      </c>
      <c r="K112" s="122" t="s">
        <v>8302</v>
      </c>
      <c r="L112" s="162" t="str">
        <f>IF(K112&lt;&gt;"",IFERROR(VLOOKUP(A112,'1C'!A:X,8,0),IFERROR(VLOOKUP(K112,Colors!D:E,2,0),"")),"")</f>
        <v>темно-синий</v>
      </c>
      <c r="M112" s="164" t="str">
        <f>IF(K112&lt;&gt;"",_xlfn.XLOOKUP(A112,'1C'!A:A,'1C'!R:R,"",0),"")</f>
        <v>синий</v>
      </c>
      <c r="N112" s="136"/>
      <c r="O112" s="136"/>
      <c r="P112" s="136"/>
      <c r="Q112" s="167" t="str">
        <f>IF(A112&lt;&gt;"",_xlfn.XLOOKUP(A112,'[1]1C'!A:A,'[1]1C'!I:I,_xlfn.XLOOKUP(C112,'[1]1C'!W:W,'[1]1C'!I:I,"",0),0),"")</f>
        <v>100% шерсть</v>
      </c>
      <c r="R112" s="136"/>
      <c r="S112" s="114" t="str">
        <f>_xlfn.LET(_xlpm.RES,IF(A112&lt;&gt;"",_xlfn.XLOOKUP(A112,'1C'!A:A,'1C'!N:N,_xlfn.XLOOKUP(C112,'1C'!W:W,'1C'!N:N,"",0),0),""),IF(_xlpm.RES=0,"",_xlpm.RES))</f>
        <v>фетровые</v>
      </c>
      <c r="T112" s="116" t="str">
        <f>IF(S112&lt;&gt;"",IFERROR(VLOOKUP(S112,MaterialsTypes!F:G,2,0),IFERROR(VLOOKUP(Q112,MaterialsTypes100,2,0),"")),IFERROR(VLOOKUP(Q112,MaterialsTypes100,2,0),""))</f>
        <v>Текстиль, фетр шерстяной</v>
      </c>
      <c r="U112" s="112" t="str">
        <f>IF(A112&lt;&gt;"",_xlfn.XLOOKUP(A112,'1C'!A:A,'1C'!K:K,_xlfn.XLOOKUP(C112,'1C'!W:W,'1C'!K:K,"",0),0),"")</f>
        <v>Унисекс</v>
      </c>
      <c r="AA112" s="106">
        <v>5</v>
      </c>
      <c r="AC112" s="106">
        <v>11</v>
      </c>
      <c r="AE112" s="106">
        <v>4</v>
      </c>
      <c r="AT112" s="116">
        <f>IF(COUNTBLANK(V112:AS112)&lt;24,SUM(V112:AS112),"")</f>
        <v>20</v>
      </c>
      <c r="AU112" s="112" t="s">
        <v>423</v>
      </c>
      <c r="AV112" s="114" t="str">
        <f ca="1">IF(AU112&lt;&gt;"",VLOOKUP(AU112,INDIRECT(SUBSTITUTE($J112,"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2" s="112" t="str">
        <f ca="1">IF(AU112&lt;&gt;"",VLOOKUP(AU112,INDIRECT(SUBSTITUTE($J112," ","")&amp;"Manufactures"),2,0),"Требуется код страны")</f>
        <v>Китай</v>
      </c>
      <c r="AX112" s="117">
        <f>0.05+0.05</f>
        <v>0.1</v>
      </c>
      <c r="AY112" s="112">
        <f>IF(AX112&lt;&gt;"",AX112*1.5,"Требуется нетто")</f>
        <v>0.15000000000000002</v>
      </c>
      <c r="AZ112" s="112">
        <f>+IF(AX112&lt;&gt;"",IFERROR(AT112*AX112,"Требуются кол-во и нетто"),"Требуются кол-во и нетто")</f>
        <v>2</v>
      </c>
      <c r="BA112" s="112">
        <f>IF(AY112&lt;&gt;"",IFERROR(AT112*AY112,"Требуются кол-во и брутто"),"Требуются кол-во и брутто")</f>
        <v>3.0000000000000004</v>
      </c>
      <c r="BB112" s="118">
        <v>1281.5999999999999</v>
      </c>
      <c r="BC112" s="165">
        <f>+IF(BB112&lt;&gt;0,IFERROR(AT112*BB112,"Требуются кол-во и цена"),"Требуются кол-во и цена")</f>
        <v>25632</v>
      </c>
      <c r="BD112" s="105">
        <f>IF(A112&lt;&gt;"",IF(_xlfn.XLOOKUP(A112,'1C'!A:A,'1C'!A:A,0,0)&gt;0,1,0),"")</f>
        <v>1</v>
      </c>
      <c r="BE112" s="105">
        <f>IF(C112&lt;&gt;"",IF(_xlfn.XLOOKUP(TEXT(C112,"###"),'1C'!W:W,'1C'!D:D,0,0)&gt;0,0,1),"")</f>
        <v>0</v>
      </c>
      <c r="BF112" s="105">
        <f>IFERROR(IF(BE112,"-",IFERROR(IF(BD112&gt;0,0,1),"")),"")</f>
        <v>0</v>
      </c>
    </row>
    <row r="113" spans="1:58" ht="144" customHeight="1">
      <c r="A113" s="112" t="str">
        <f>IF(C113&amp;K113&lt;&gt;"",C113&amp;K113,"")</f>
        <v>MAC COYBLACK</v>
      </c>
      <c r="B113" s="10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81-022-09</v>
      </c>
      <c r="C113" s="121" t="s">
        <v>6360</v>
      </c>
      <c r="D113" s="112"/>
      <c r="E113" s="112" t="str">
        <f>IF(F113&lt;&gt;"",IFERROR(VLOOKUP(F113,Категории!A:B,2,0),""),"Требуется категория")</f>
        <v>Шляпы</v>
      </c>
      <c r="F113" s="112" t="str">
        <f>IF(A113&lt;&gt;"",IF(BD113&gt;0,_xlfn.XLOOKUP(A113,'1C'!A:A,'1C'!J:J,"",0),_xlfn.XLOOKUP(C113,'1C'!W:W,'1C'!J:J,"",0)),"")</f>
        <v>Шляпа федора</v>
      </c>
      <c r="G113" s="114" t="str">
        <f>IF(C113&lt;&gt;"",IF(BD113&gt;0,_xlfn.XLOOKUP(A113,'1C'!A:A,'1C'!L:L,"",0),_xlfn.XLOOKUP(C113,'1C'!W:W,'1C'!L:L,"",0)),"")</f>
        <v>Herman</v>
      </c>
      <c r="H113" s="112" t="str">
        <f>IF(A113&lt;&gt;"",_xlfn.XLOOKUP(A113,'1C'!A:A,'1C'!M:M,_xlfn.XLOOKUP(C113,'1C'!W:W,'1C'!M:M,"",0),0))</f>
        <v>всесезон</v>
      </c>
      <c r="J113" s="112" t="str">
        <f>_xlfn.LET(_xlpm.text,IF(A113&lt;&gt;"",IF('1C'!$AJ$1&lt;&gt;"",'1C'!$AJ$1,_xlfn.XLOOKUP(A113,'1C'!A:A,'1C'!D:D,_xlfn.XLOOKUP(C113,'1C'!W:W,'1C'!D:D,"",0),0))),_xlpm.ifError,_xlpm.text,_xlpm.space1,FIND(" ",_xlpm.text),_xlpm.space2,FIND(" ",_xlpm.text,_xlpm.space1),IFERROR(MID(_xlpm.text,_xlpm.space1+1,_xlpm.space2),_xlpm.ifError))</f>
        <v>Herman</v>
      </c>
      <c r="K113" s="122" t="s">
        <v>8300</v>
      </c>
      <c r="L113" s="162" t="str">
        <f>IF(K113&lt;&gt;"",IFERROR(VLOOKUP(A113,'1C'!A:X,8,0),IFERROR(VLOOKUP(K113,Colors!D:E,2,0),"")),"")</f>
        <v>черный</v>
      </c>
      <c r="M113" s="164" t="str">
        <f>IF(K113&lt;&gt;"",_xlfn.XLOOKUP(A113,'1C'!A:A,'1C'!R:R,"",0),"")</f>
        <v>черный</v>
      </c>
      <c r="N113" s="136"/>
      <c r="O113" s="136"/>
      <c r="P113" s="136"/>
      <c r="Q113" s="167" t="str">
        <f>IF(A113&lt;&gt;"",_xlfn.XLOOKUP(A113,'[1]1C'!A:A,'[1]1C'!I:I,_xlfn.XLOOKUP(C113,'[1]1C'!W:W,'[1]1C'!I:I,"",0),0),"")</f>
        <v>100% шерсть</v>
      </c>
      <c r="R113" s="136"/>
      <c r="S113" s="114" t="str">
        <f>_xlfn.LET(_xlpm.RES,IF(A113&lt;&gt;"",_xlfn.XLOOKUP(A113,'1C'!A:A,'1C'!N:N,_xlfn.XLOOKUP(C113,'1C'!W:W,'1C'!N:N,"",0),0),""),IF(_xlpm.RES=0,"",_xlpm.RES))</f>
        <v>фетровые</v>
      </c>
      <c r="T113" s="116" t="str">
        <f>IF(S113&lt;&gt;"",IFERROR(VLOOKUP(S113,MaterialsTypes!F:G,2,0),IFERROR(VLOOKUP(Q113,MaterialsTypes100,2,0),"")),IFERROR(VLOOKUP(Q113,MaterialsTypes100,2,0),""))</f>
        <v>Текстиль, фетр шерстяной</v>
      </c>
      <c r="U113" s="112" t="str">
        <f>IF(A113&lt;&gt;"",_xlfn.XLOOKUP(A113,'1C'!A:A,'1C'!K:K,_xlfn.XLOOKUP(C113,'1C'!W:W,'1C'!K:K,"",0),0),"")</f>
        <v>Унисекс</v>
      </c>
      <c r="Y113" s="106">
        <v>4</v>
      </c>
      <c r="AA113" s="106">
        <v>17</v>
      </c>
      <c r="AC113" s="106">
        <v>19</v>
      </c>
      <c r="AE113" s="106">
        <v>14</v>
      </c>
      <c r="AT113" s="116">
        <f>IF(COUNTBLANK(V113:AS113)&lt;24,SUM(V113:AS113),"")</f>
        <v>54</v>
      </c>
      <c r="AU113" s="112" t="s">
        <v>423</v>
      </c>
      <c r="AV113" s="114" t="str">
        <f ca="1">IF(AU113&lt;&gt;"",VLOOKUP(AU113,INDIRECT(SUBSTITUTE($J113,"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3" s="112" t="str">
        <f ca="1">IF(AU113&lt;&gt;"",VLOOKUP(AU113,INDIRECT(SUBSTITUTE($J113," ","")&amp;"Manufactures"),2,0),"Требуется код страны")</f>
        <v>Китай</v>
      </c>
      <c r="AX113" s="117">
        <f>0.05+0.05</f>
        <v>0.1</v>
      </c>
      <c r="AY113" s="112">
        <f>IF(AX113&lt;&gt;"",AX113*1.5,"Требуется нетто")</f>
        <v>0.15000000000000002</v>
      </c>
      <c r="AZ113" s="112">
        <f>+IF(AX113&lt;&gt;"",IFERROR(AT113*AX113,"Требуются кол-во и нетто"),"Требуются кол-во и нетто")</f>
        <v>5.4</v>
      </c>
      <c r="BA113" s="112">
        <f>IF(AY113&lt;&gt;"",IFERROR(AT113*AY113,"Требуются кол-во и брутто"),"Требуются кол-во и брутто")</f>
        <v>8.1000000000000014</v>
      </c>
      <c r="BB113" s="118">
        <v>1281.5999999999999</v>
      </c>
      <c r="BC113" s="165">
        <f>+IF(BB113&lt;&gt;0,IFERROR(AT113*BB113,"Требуются кол-во и цена"),"Требуются кол-во и цена")</f>
        <v>69206.399999999994</v>
      </c>
      <c r="BD113" s="105">
        <f>IF(A113&lt;&gt;"",IF(_xlfn.XLOOKUP(A113,'1C'!A:A,'1C'!A:A,0,0)&gt;0,1,0),"")</f>
        <v>1</v>
      </c>
      <c r="BE113" s="105">
        <f>IF(C113&lt;&gt;"",IF(_xlfn.XLOOKUP(TEXT(C113,"###"),'1C'!W:W,'1C'!D:D,0,0)&gt;0,0,1),"")</f>
        <v>0</v>
      </c>
      <c r="BF113" s="105">
        <f>IFERROR(IF(BE113,"-",IFERROR(IF(BD113&gt;0,0,1),"")),"")</f>
        <v>0</v>
      </c>
    </row>
    <row r="114" spans="1:58" ht="144" customHeight="1">
      <c r="A114" s="112" t="str">
        <f>IF(C114&amp;K114&lt;&gt;"",C114&amp;K114,"")</f>
        <v>MAC COYGREEN</v>
      </c>
      <c r="B114" s="10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81-022-11</v>
      </c>
      <c r="C114" s="121" t="s">
        <v>6360</v>
      </c>
      <c r="D114" s="112"/>
      <c r="E114" s="112" t="str">
        <f>IF(F114&lt;&gt;"",IFERROR(VLOOKUP(F114,Категории!A:B,2,0),""),"Требуется категория")</f>
        <v>Шляпы</v>
      </c>
      <c r="F114" s="112" t="str">
        <f>IF(A114&lt;&gt;"",IF(BD114&gt;0,_xlfn.XLOOKUP(A114,'1C'!A:A,'1C'!J:J,"",0),_xlfn.XLOOKUP(C114,'1C'!W:W,'1C'!J:J,"",0)),"")</f>
        <v>Шляпа федора</v>
      </c>
      <c r="G114" s="114" t="str">
        <f>IF(C114&lt;&gt;"",IF(BD114&gt;0,_xlfn.XLOOKUP(A114,'1C'!A:A,'1C'!L:L,"",0),_xlfn.XLOOKUP(C114,'1C'!W:W,'1C'!L:L,"",0)),"")</f>
        <v>Herman</v>
      </c>
      <c r="H114" s="112" t="str">
        <f>IF(A114&lt;&gt;"",_xlfn.XLOOKUP(A114,'1C'!A:A,'1C'!M:M,_xlfn.XLOOKUP(C114,'1C'!W:W,'1C'!M:M,"",0),0))</f>
        <v>всесезон</v>
      </c>
      <c r="J114" s="112" t="str">
        <f>_xlfn.LET(_xlpm.text,IF(A114&lt;&gt;"",IF('1C'!$AJ$1&lt;&gt;"",'1C'!$AJ$1,_xlfn.XLOOKUP(A114,'1C'!A:A,'1C'!D:D,_xlfn.XLOOKUP(C114,'1C'!W:W,'1C'!D:D,"",0),0))),_xlpm.ifError,_xlpm.text,_xlpm.space1,FIND(" ",_xlpm.text),_xlpm.space2,FIND(" ",_xlpm.text,_xlpm.space1),IFERROR(MID(_xlpm.text,_xlpm.space1+1,_xlpm.space2),_xlpm.ifError))</f>
        <v>Herman</v>
      </c>
      <c r="K114" s="122" t="s">
        <v>8312</v>
      </c>
      <c r="L114" s="163" t="str">
        <f>IF(K114&lt;&gt;"",IFERROR(VLOOKUP(A114,'1C'!A:X,8,0),IFERROR(VLOOKUP(K114,Colors!D:E,2,0),"")),"")</f>
        <v>зеленый</v>
      </c>
      <c r="M114" s="164" t="str">
        <f>IF(K114&lt;&gt;"",_xlfn.XLOOKUP(A114,'1C'!A:A,'1C'!R:R,"",0),"")</f>
        <v>зеленый</v>
      </c>
      <c r="N114" s="136"/>
      <c r="O114" s="136"/>
      <c r="P114" s="136"/>
      <c r="Q114" s="167" t="str">
        <f>IF(A114&lt;&gt;"",_xlfn.XLOOKUP(A114,'[1]1C'!A:A,'[1]1C'!I:I,_xlfn.XLOOKUP(C114,'[1]1C'!W:W,'[1]1C'!I:I,"",0),0),"")</f>
        <v>100% шерсть</v>
      </c>
      <c r="R114" s="136"/>
      <c r="S114" s="114" t="str">
        <f>_xlfn.LET(_xlpm.RES,IF(A114&lt;&gt;"",_xlfn.XLOOKUP(A114,'1C'!A:A,'1C'!N:N,_xlfn.XLOOKUP(C114,'1C'!W:W,'1C'!N:N,"",0),0),""),IF(_xlpm.RES=0,"",_xlpm.RES))</f>
        <v>фетровые</v>
      </c>
      <c r="T114" s="116" t="str">
        <f>IF(S114&lt;&gt;"",IFERROR(VLOOKUP(S114,MaterialsTypes!F:G,2,0),IFERROR(VLOOKUP(Q114,MaterialsTypes100,2,0),"")),IFERROR(VLOOKUP(Q114,MaterialsTypes100,2,0),""))</f>
        <v>Текстиль, фетр шерстяной</v>
      </c>
      <c r="U114" s="116" t="str">
        <f>IF(A114&lt;&gt;"",_xlfn.XLOOKUP(A114,'1C'!A:A,'1C'!K:K,_xlfn.XLOOKUP(C114,'1C'!W:W,'1C'!K:K,"",0),0),"")</f>
        <v>Унисекс</v>
      </c>
      <c r="Y114" s="106">
        <v>2</v>
      </c>
      <c r="AA114" s="106">
        <v>2</v>
      </c>
      <c r="AC114" s="106">
        <v>7</v>
      </c>
      <c r="AE114" s="106">
        <v>6</v>
      </c>
      <c r="AT114" s="116">
        <f>IF(COUNTBLANK(V114:AS114)&lt;24,SUM(V114:AS114),"")</f>
        <v>17</v>
      </c>
      <c r="AU114" s="112" t="s">
        <v>423</v>
      </c>
      <c r="AV114" s="114" t="str">
        <f ca="1">IF(AU114&lt;&gt;"",VLOOKUP(AU114,INDIRECT(SUBSTITUTE($J114,"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4" s="112" t="str">
        <f ca="1">IF(AU114&lt;&gt;"",VLOOKUP(AU114,INDIRECT(SUBSTITUTE($J114," ","")&amp;"Manufactures"),2,0),"Требуется код страны")</f>
        <v>Китай</v>
      </c>
      <c r="AX114" s="117">
        <f>0.05+0.05</f>
        <v>0.1</v>
      </c>
      <c r="AY114" s="112">
        <f>IF(AX114&lt;&gt;"",AX114*1.5,"Требуется нетто")</f>
        <v>0.15000000000000002</v>
      </c>
      <c r="AZ114" s="112">
        <f>+IF(AX114&lt;&gt;"",IFERROR(AT114*AX114,"Требуются кол-во и нетто"),"Требуются кол-во и нетто")</f>
        <v>1.7000000000000002</v>
      </c>
      <c r="BA114" s="112">
        <f>IF(AY114&lt;&gt;"",IFERROR(AT114*AY114,"Требуются кол-во и брутто"),"Требуются кол-во и брутто")</f>
        <v>2.5500000000000003</v>
      </c>
      <c r="BB114" s="118">
        <v>1281.5999999999999</v>
      </c>
      <c r="BC114" s="165">
        <f>+IF(BB114&lt;&gt;0,IFERROR(AT114*BB114,"Требуются кол-во и цена"),"Требуются кол-во и цена")</f>
        <v>21787.199999999997</v>
      </c>
      <c r="BD114" s="105">
        <f>IF(A114&lt;&gt;"",IF(_xlfn.XLOOKUP(A114,'1C'!A:A,'1C'!A:A,0,0)&gt;0,1,0),"")</f>
        <v>1</v>
      </c>
      <c r="BE114" s="105">
        <f>IF(C114&lt;&gt;"",IF(_xlfn.XLOOKUP(TEXT(C114,"###"),'1C'!W:W,'1C'!D:D,0,0)&gt;0,0,1),"")</f>
        <v>0</v>
      </c>
      <c r="BF114" s="105">
        <f>IFERROR(IF(BE114,"-",IFERROR(IF(BD114&gt;0,0,1),"")),"")</f>
        <v>0</v>
      </c>
    </row>
    <row r="115" spans="1:58" ht="98.1" customHeight="1">
      <c r="A115" s="112" t="str">
        <f>IF(C115&amp;K115&lt;&gt;"",C115&amp;K115,"")</f>
        <v>MACSOFTDARK GREY</v>
      </c>
      <c r="B115" s="10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21" t="s">
        <v>8298</v>
      </c>
      <c r="E115" s="112" t="str">
        <f>IF(F115&lt;&gt;"",IFERROR(VLOOKUP(F115,Категории!A:B,2,0),""),"Требуется категория")</f>
        <v>Требуется категория</v>
      </c>
      <c r="G115" s="136"/>
      <c r="J115" s="112" t="str">
        <f>_xlfn.LET(_xlpm.text,IF(A115&lt;&gt;"",IF('1C'!$AJ$1&lt;&gt;"",'1C'!$AJ$1,_xlfn.XLOOKUP(A115,'1C'!A:A,'1C'!D:D,_xlfn.XLOOKUP(C115,'1C'!W:W,'1C'!D:D,"",0),0))),_xlpm.ifError,_xlpm.text,_xlpm.space1,FIND(" ",_xlpm.text),_xlpm.space2,FIND(" ",_xlpm.text,_xlpm.space1),IFERROR(MID(_xlpm.text,_xlpm.space1+1,_xlpm.space2),_xlpm.ifError))</f>
        <v>Herman</v>
      </c>
      <c r="K115" s="122" t="s">
        <v>8323</v>
      </c>
      <c r="L115" s="135"/>
      <c r="M115" s="131"/>
      <c r="N115" s="136"/>
      <c r="O115" s="136"/>
      <c r="P115" s="136"/>
      <c r="Q115" s="166" t="s">
        <v>1265</v>
      </c>
      <c r="R115" s="136"/>
      <c r="S115" s="136"/>
      <c r="T115" s="107"/>
      <c r="U115" s="107"/>
      <c r="Y115" s="106">
        <v>7</v>
      </c>
      <c r="AA115" s="106">
        <v>9</v>
      </c>
      <c r="AC115" s="106">
        <v>8</v>
      </c>
      <c r="AE115" s="106">
        <v>2</v>
      </c>
      <c r="AT115" s="116">
        <f>IF(COUNTBLANK(V115:AS115)&lt;24,SUM(V115:AS115),"")</f>
        <v>26</v>
      </c>
      <c r="AU115" s="112" t="s">
        <v>423</v>
      </c>
      <c r="AV115" s="114" t="str">
        <f ca="1">IF(AU115&lt;&gt;"",VLOOKUP(AU115,INDIRECT(SUBSTITUTE($J115,"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5" s="112" t="str">
        <f ca="1">IF(AU115&lt;&gt;"",VLOOKUP(AU115,INDIRECT(SUBSTITUTE($J115," ","")&amp;"Manufactures"),2,0),"Требуется код страны")</f>
        <v>Китай</v>
      </c>
      <c r="AX115" s="117">
        <f>0.05+0.05</f>
        <v>0.1</v>
      </c>
      <c r="AY115" s="112">
        <f>IF(AX115&lt;&gt;"",AX115*1.5,"Требуется нетто")</f>
        <v>0.15000000000000002</v>
      </c>
      <c r="AZ115" s="112">
        <f>+IF(AX115&lt;&gt;"",IFERROR(AT115*AX115,"Требуются кол-во и нетто"),"Требуются кол-во и нетто")</f>
        <v>2.6</v>
      </c>
      <c r="BA115" s="112">
        <f>IF(AY115&lt;&gt;"",IFERROR(AT115*AY115,"Требуются кол-во и брутто"),"Требуются кол-во и брутто")</f>
        <v>3.9000000000000004</v>
      </c>
      <c r="BB115" s="118">
        <v>1398.6</v>
      </c>
      <c r="BC115" s="165">
        <f>+IF(BB115&lt;&gt;0,IFERROR(AT115*BB115,"Требуются кол-во и цена"),"Требуются кол-во и цена")</f>
        <v>36363.599999999999</v>
      </c>
      <c r="BD115" s="105">
        <f>IF(A115&lt;&gt;"",IF(_xlfn.XLOOKUP(A115,'1C'!A:A,'1C'!A:A,0,0)&gt;0,1,0),"")</f>
        <v>0</v>
      </c>
      <c r="BE115" s="105">
        <f>IF(C115&lt;&gt;"",IF(_xlfn.XLOOKUP(TEXT(C115,"###"),'1C'!W:W,'1C'!D:D,0,0)&gt;0,0,1),"")</f>
        <v>1</v>
      </c>
      <c r="BF115" s="105" t="str">
        <f>IFERROR(IF(BE115,"-",IFERROR(IF(BD115&gt;0,0,1),"")),"")</f>
        <v>-</v>
      </c>
    </row>
    <row r="116" spans="1:58" ht="98.1" customHeight="1">
      <c r="A116" s="112" t="str">
        <f>IF(C116&amp;K116&lt;&gt;"",C116&amp;K116,"")</f>
        <v>MACSOFTBEIGE</v>
      </c>
      <c r="B116" s="10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21" t="s">
        <v>8298</v>
      </c>
      <c r="E116" s="112" t="str">
        <f>IF(F116&lt;&gt;"",IFERROR(VLOOKUP(F116,Категории!A:B,2,0),""),"Требуется категория")</f>
        <v>Требуется категория</v>
      </c>
      <c r="G116" s="136"/>
      <c r="J116" s="112" t="str">
        <f>_xlfn.LET(_xlpm.text,IF(A116&lt;&gt;"",IF('1C'!$AJ$1&lt;&gt;"",'1C'!$AJ$1,_xlfn.XLOOKUP(A116,'1C'!A:A,'1C'!D:D,_xlfn.XLOOKUP(C116,'1C'!W:W,'1C'!D:D,"",0),0))),_xlpm.ifError,_xlpm.text,_xlpm.space1,FIND(" ",_xlpm.text),_xlpm.space2,FIND(" ",_xlpm.text,_xlpm.space1),IFERROR(MID(_xlpm.text,_xlpm.space1+1,_xlpm.space2),_xlpm.ifError))</f>
        <v>Herman</v>
      </c>
      <c r="K116" s="122" t="s">
        <v>8303</v>
      </c>
      <c r="L116" s="163" t="str">
        <f>IF(K116&lt;&gt;"",IFERROR(VLOOKUP(A116,'1C'!A:X,8,0),IFERROR(VLOOKUP(K116,Colors!D:E,2,0),"")),"")</f>
        <v>бежевый</v>
      </c>
      <c r="M116" s="131"/>
      <c r="N116" s="136"/>
      <c r="O116" s="136"/>
      <c r="P116" s="136"/>
      <c r="Q116" s="166" t="s">
        <v>1265</v>
      </c>
      <c r="R116" s="136"/>
      <c r="S116" s="136"/>
      <c r="T116" s="107"/>
      <c r="U116" s="107"/>
      <c r="Y116" s="106">
        <v>7</v>
      </c>
      <c r="AA116" s="106">
        <v>6</v>
      </c>
      <c r="AC116" s="106">
        <v>1</v>
      </c>
      <c r="AT116" s="116">
        <f>IF(COUNTBLANK(V116:AS116)&lt;24,SUM(V116:AS116),"")</f>
        <v>14</v>
      </c>
      <c r="AU116" s="112" t="s">
        <v>423</v>
      </c>
      <c r="AV116" s="114" t="str">
        <f ca="1">IF(AU116&lt;&gt;"",VLOOKUP(AU116,INDIRECT(SUBSTITUTE($J116,"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6" s="112" t="str">
        <f ca="1">IF(AU116&lt;&gt;"",VLOOKUP(AU116,INDIRECT(SUBSTITUTE($J116," ","")&amp;"Manufactures"),2,0),"Требуется код страны")</f>
        <v>Китай</v>
      </c>
      <c r="AX116" s="117">
        <f>0.05+0.05</f>
        <v>0.1</v>
      </c>
      <c r="AY116" s="112">
        <f>IF(AX116&lt;&gt;"",AX116*1.5,"Требуется нетто")</f>
        <v>0.15000000000000002</v>
      </c>
      <c r="AZ116" s="112">
        <f>+IF(AX116&lt;&gt;"",IFERROR(AT116*AX116,"Требуются кол-во и нетто"),"Требуются кол-во и нетто")</f>
        <v>1.4000000000000001</v>
      </c>
      <c r="BA116" s="112">
        <f>IF(AY116&lt;&gt;"",IFERROR(AT116*AY116,"Требуются кол-во и брутто"),"Требуются кол-во и брутто")</f>
        <v>2.1000000000000005</v>
      </c>
      <c r="BB116" s="118">
        <v>1398.6</v>
      </c>
      <c r="BC116" s="165">
        <f>+IF(BB116&lt;&gt;0,IFERROR(AT116*BB116,"Требуются кол-во и цена"),"Требуются кол-во и цена")</f>
        <v>19580.399999999998</v>
      </c>
      <c r="BD116" s="105">
        <f>IF(A116&lt;&gt;"",IF(_xlfn.XLOOKUP(A116,'1C'!A:A,'1C'!A:A,0,0)&gt;0,1,0),"")</f>
        <v>0</v>
      </c>
      <c r="BE116" s="105">
        <f>IF(C116&lt;&gt;"",IF(_xlfn.XLOOKUP(TEXT(C116,"###"),'1C'!W:W,'1C'!D:D,0,0)&gt;0,0,1),"")</f>
        <v>1</v>
      </c>
      <c r="BF116" s="105" t="str">
        <f>IFERROR(IF(BE116,"-",IFERROR(IF(BD116&gt;0,0,1),"")),"")</f>
        <v>-</v>
      </c>
    </row>
    <row r="117" spans="1:58" ht="98.1" customHeight="1">
      <c r="A117" s="112" t="str">
        <f>IF(C117&amp;K117&lt;&gt;"",C117&amp;K117,"")</f>
        <v>MACSOFTBLUE</v>
      </c>
      <c r="B117" s="10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21" t="s">
        <v>8298</v>
      </c>
      <c r="E117" s="112" t="str">
        <f>IF(F117&lt;&gt;"",IFERROR(VLOOKUP(F117,Категории!A:B,2,0),""),"Требуется категория")</f>
        <v>Требуется категория</v>
      </c>
      <c r="G117" s="136"/>
      <c r="J117" s="112" t="str">
        <f>_xlfn.LET(_xlpm.text,IF(A117&lt;&gt;"",IF('1C'!$AJ$1&lt;&gt;"",'1C'!$AJ$1,_xlfn.XLOOKUP(A117,'1C'!A:A,'1C'!D:D,_xlfn.XLOOKUP(C117,'1C'!W:W,'1C'!D:D,"",0),0))),_xlpm.ifError,_xlpm.text,_xlpm.space1,FIND(" ",_xlpm.text),_xlpm.space2,FIND(" ",_xlpm.text,_xlpm.space1),IFERROR(MID(_xlpm.text,_xlpm.space1+1,_xlpm.space2),_xlpm.ifError))</f>
        <v>Herman</v>
      </c>
      <c r="K117" s="122" t="s">
        <v>8306</v>
      </c>
      <c r="L117" s="163" t="str">
        <f>IF(K117&lt;&gt;"",IFERROR(VLOOKUP(A117,'1C'!A:X,8,0),IFERROR(VLOOKUP(K117,Colors!D:E,2,0),"")),"")</f>
        <v>синий</v>
      </c>
      <c r="M117" s="131"/>
      <c r="N117" s="136"/>
      <c r="O117" s="136"/>
      <c r="P117" s="136"/>
      <c r="Q117" s="166" t="s">
        <v>1265</v>
      </c>
      <c r="R117" s="136"/>
      <c r="S117" s="136"/>
      <c r="T117" s="107"/>
      <c r="U117" s="107"/>
      <c r="AA117" s="106">
        <v>5</v>
      </c>
      <c r="AC117" s="106">
        <v>3</v>
      </c>
      <c r="AT117" s="116">
        <f>IF(COUNTBLANK(V117:AS117)&lt;24,SUM(V117:AS117),"")</f>
        <v>8</v>
      </c>
      <c r="AU117" s="112" t="s">
        <v>423</v>
      </c>
      <c r="AV117" s="114" t="str">
        <f ca="1">IF(AU117&lt;&gt;"",VLOOKUP(AU117,INDIRECT(SUBSTITUTE($J117,"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7" s="112" t="str">
        <f ca="1">IF(AU117&lt;&gt;"",VLOOKUP(AU117,INDIRECT(SUBSTITUTE($J117," ","")&amp;"Manufactures"),2,0),"Требуется код страны")</f>
        <v>Китай</v>
      </c>
      <c r="AX117" s="117">
        <f>0.05+0.05</f>
        <v>0.1</v>
      </c>
      <c r="AY117" s="112">
        <f>IF(AX117&lt;&gt;"",AX117*1.5,"Требуется нетто")</f>
        <v>0.15000000000000002</v>
      </c>
      <c r="AZ117" s="112">
        <f>+IF(AX117&lt;&gt;"",IFERROR(AT117*AX117,"Требуются кол-во и нетто"),"Требуются кол-во и нетто")</f>
        <v>0.8</v>
      </c>
      <c r="BA117" s="112">
        <f>IF(AY117&lt;&gt;"",IFERROR(AT117*AY117,"Требуются кол-во и брутто"),"Требуются кол-во и брутто")</f>
        <v>1.2000000000000002</v>
      </c>
      <c r="BB117" s="118">
        <v>1398.6</v>
      </c>
      <c r="BC117" s="165">
        <f>+IF(BB117&lt;&gt;0,IFERROR(AT117*BB117,"Требуются кол-во и цена"),"Требуются кол-во и цена")</f>
        <v>11188.8</v>
      </c>
      <c r="BD117" s="105">
        <f>IF(A117&lt;&gt;"",IF(_xlfn.XLOOKUP(A117,'1C'!A:A,'1C'!A:A,0,0)&gt;0,1,0),"")</f>
        <v>0</v>
      </c>
      <c r="BE117" s="105">
        <f>IF(C117&lt;&gt;"",IF(_xlfn.XLOOKUP(TEXT(C117,"###"),'1C'!W:W,'1C'!D:D,0,0)&gt;0,0,1),"")</f>
        <v>1</v>
      </c>
      <c r="BF117" s="105" t="str">
        <f>IFERROR(IF(BE117,"-",IFERROR(IF(BD117&gt;0,0,1),"")),"")</f>
        <v>-</v>
      </c>
    </row>
    <row r="118" spans="1:58" ht="98.1" customHeight="1">
      <c r="A118" s="112" t="str">
        <f>IF(C118&amp;K118&lt;&gt;"",C118&amp;K118,"")</f>
        <v>MACSOFTGREY</v>
      </c>
      <c r="B118" s="10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21" t="s">
        <v>8298</v>
      </c>
      <c r="E118" s="112" t="str">
        <f>IF(F118&lt;&gt;"",IFERROR(VLOOKUP(F118,Категории!A:B,2,0),""),"Требуется категория")</f>
        <v>Требуется категория</v>
      </c>
      <c r="G118" s="136"/>
      <c r="J118" s="112" t="str">
        <f>_xlfn.LET(_xlpm.text,IF(A118&lt;&gt;"",IF('1C'!$AJ$1&lt;&gt;"",'1C'!$AJ$1,_xlfn.XLOOKUP(A118,'1C'!A:A,'1C'!D:D,_xlfn.XLOOKUP(C118,'1C'!W:W,'1C'!D:D,"",0),0))),_xlpm.ifError,_xlpm.text,_xlpm.space1,FIND(" ",_xlpm.text),_xlpm.space2,FIND(" ",_xlpm.text,_xlpm.space1),IFERROR(MID(_xlpm.text,_xlpm.space1+1,_xlpm.space2),_xlpm.ifError))</f>
        <v>Herman</v>
      </c>
      <c r="K118" s="122" t="s">
        <v>8309</v>
      </c>
      <c r="L118" s="162" t="str">
        <f>IF(K118&lt;&gt;"",IFERROR(VLOOKUP(A118,'1C'!A:X,8,0),IFERROR(VLOOKUP(K118,Colors!D:E,2,0),"")),"")</f>
        <v>серый</v>
      </c>
      <c r="M118" s="131"/>
      <c r="N118" s="136"/>
      <c r="O118" s="136"/>
      <c r="P118" s="136"/>
      <c r="Q118" s="166" t="s">
        <v>1265</v>
      </c>
      <c r="R118" s="136"/>
      <c r="S118" s="136"/>
      <c r="T118" s="107"/>
      <c r="Y118" s="106">
        <v>5</v>
      </c>
      <c r="AA118" s="106">
        <v>5</v>
      </c>
      <c r="AC118" s="106">
        <v>5</v>
      </c>
      <c r="AT118" s="116">
        <f>IF(COUNTBLANK(V118:AS118)&lt;24,SUM(V118:AS118),"")</f>
        <v>15</v>
      </c>
      <c r="AU118" s="112" t="s">
        <v>423</v>
      </c>
      <c r="AV118" s="114" t="str">
        <f ca="1">IF(AU118&lt;&gt;"",VLOOKUP(AU118,INDIRECT(SUBSTITUTE($J118,"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8" s="112" t="str">
        <f ca="1">IF(AU118&lt;&gt;"",VLOOKUP(AU118,INDIRECT(SUBSTITUTE($J118," ","")&amp;"Manufactures"),2,0),"Требуется код страны")</f>
        <v>Китай</v>
      </c>
      <c r="AX118" s="117">
        <f>0.05+0.05</f>
        <v>0.1</v>
      </c>
      <c r="AY118" s="112">
        <f>IF(AX118&lt;&gt;"",AX118*1.5,"Требуется нетто")</f>
        <v>0.15000000000000002</v>
      </c>
      <c r="AZ118" s="112">
        <f>+IF(AX118&lt;&gt;"",IFERROR(AT118*AX118,"Требуются кол-во и нетто"),"Требуются кол-во и нетто")</f>
        <v>1.5</v>
      </c>
      <c r="BA118" s="112">
        <f>IF(AY118&lt;&gt;"",IFERROR(AT118*AY118,"Требуются кол-во и брутто"),"Требуются кол-во и брутто")</f>
        <v>2.2500000000000004</v>
      </c>
      <c r="BB118" s="118">
        <v>1398.6</v>
      </c>
      <c r="BC118" s="165">
        <f>+IF(BB118&lt;&gt;0,IFERROR(AT118*BB118,"Требуются кол-во и цена"),"Требуются кол-во и цена")</f>
        <v>20979</v>
      </c>
      <c r="BD118" s="105">
        <f>IF(A118&lt;&gt;"",IF(_xlfn.XLOOKUP(A118,'1C'!A:A,'1C'!A:A,0,0)&gt;0,1,0),"")</f>
        <v>0</v>
      </c>
      <c r="BE118" s="105">
        <f>IF(C118&lt;&gt;"",IF(_xlfn.XLOOKUP(TEXT(C118,"###"),'1C'!W:W,'1C'!D:D,0,0)&gt;0,0,1),"")</f>
        <v>1</v>
      </c>
      <c r="BF118" s="105" t="str">
        <f>IFERROR(IF(BE118,"-",IFERROR(IF(BD118&gt;0,0,1),"")),"")</f>
        <v>-</v>
      </c>
    </row>
    <row r="119" spans="1:58" ht="98.1" customHeight="1">
      <c r="A119" s="112" t="str">
        <f>IF(C119&amp;K119&lt;&gt;"",C119&amp;K119,"")</f>
        <v>MACSOFTPINK</v>
      </c>
      <c r="B119" s="10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new</v>
      </c>
      <c r="C119" s="121" t="s">
        <v>8298</v>
      </c>
      <c r="E119" s="112" t="str">
        <f>IF(F119&lt;&gt;"",IFERROR(VLOOKUP(F119,Категории!A:B,2,0),""),"Требуется категория")</f>
        <v>Требуется категория</v>
      </c>
      <c r="G119" s="136"/>
      <c r="J119" s="112" t="str">
        <f>_xlfn.LET(_xlpm.text,IF(A119&lt;&gt;"",IF('1C'!$AJ$1&lt;&gt;"",'1C'!$AJ$1,_xlfn.XLOOKUP(A119,'1C'!A:A,'1C'!D:D,_xlfn.XLOOKUP(C119,'1C'!W:W,'1C'!D:D,"",0),0))),_xlpm.ifError,_xlpm.text,_xlpm.space1,FIND(" ",_xlpm.text),_xlpm.space2,FIND(" ",_xlpm.text,_xlpm.space1),IFERROR(MID(_xlpm.text,_xlpm.space1+1,_xlpm.space2),_xlpm.ifError))</f>
        <v>Herman</v>
      </c>
      <c r="K119" s="122" t="s">
        <v>8305</v>
      </c>
      <c r="L119" s="162" t="str">
        <f>IF(K119&lt;&gt;"",IFERROR(VLOOKUP(A119,'1C'!A:X,8,0),IFERROR(VLOOKUP(K119,Colors!D:E,2,0),"")),"")</f>
        <v>розовый</v>
      </c>
      <c r="M119" s="131"/>
      <c r="N119" s="136"/>
      <c r="O119" s="136"/>
      <c r="P119" s="136"/>
      <c r="Q119" s="166" t="s">
        <v>1265</v>
      </c>
      <c r="R119" s="136"/>
      <c r="S119" s="136"/>
      <c r="T119" s="107"/>
      <c r="Y119" s="106">
        <v>5</v>
      </c>
      <c r="AA119" s="106">
        <v>7</v>
      </c>
      <c r="AC119" s="106">
        <v>4</v>
      </c>
      <c r="AT119" s="116">
        <f>IF(COUNTBLANK(V119:AS119)&lt;24,SUM(V119:AS119),"")</f>
        <v>16</v>
      </c>
      <c r="AU119" s="112" t="s">
        <v>423</v>
      </c>
      <c r="AV119" s="114" t="str">
        <f ca="1">IF(AU119&lt;&gt;"",VLOOKUP(AU119,INDIRECT(SUBSTITUTE($J119,"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9" s="112" t="str">
        <f ca="1">IF(AU119&lt;&gt;"",VLOOKUP(AU119,INDIRECT(SUBSTITUTE($J119," ","")&amp;"Manufactures"),2,0),"Требуется код страны")</f>
        <v>Китай</v>
      </c>
      <c r="AX119" s="117">
        <f>0.05+0.05</f>
        <v>0.1</v>
      </c>
      <c r="AY119" s="112">
        <f>IF(AX119&lt;&gt;"",AX119*1.5,"Требуется нетто")</f>
        <v>0.15000000000000002</v>
      </c>
      <c r="AZ119" s="112">
        <f>+IF(AX119&lt;&gt;"",IFERROR(AT119*AX119,"Требуются кол-во и нетто"),"Требуются кол-во и нетто")</f>
        <v>1.6</v>
      </c>
      <c r="BA119" s="112">
        <f>IF(AY119&lt;&gt;"",IFERROR(AT119*AY119,"Требуются кол-во и брутто"),"Требуются кол-во и брутто")</f>
        <v>2.4000000000000004</v>
      </c>
      <c r="BB119" s="118">
        <v>1398.6</v>
      </c>
      <c r="BC119" s="165">
        <f>+IF(BB119&lt;&gt;0,IFERROR(AT119*BB119,"Требуются кол-во и цена"),"Требуются кол-во и цена")</f>
        <v>22377.599999999999</v>
      </c>
      <c r="BD119" s="105">
        <f>IF(A119&lt;&gt;"",IF(_xlfn.XLOOKUP(A119,'1C'!A:A,'1C'!A:A,0,0)&gt;0,1,0),"")</f>
        <v>0</v>
      </c>
      <c r="BE119" s="105">
        <f>IF(C119&lt;&gt;"",IF(_xlfn.XLOOKUP(TEXT(C119,"###"),'1C'!W:W,'1C'!D:D,0,0)&gt;0,0,1),"")</f>
        <v>1</v>
      </c>
      <c r="BF119" s="105" t="str">
        <f>IFERROR(IF(BE119,"-",IFERROR(IF(BD119&gt;0,0,1),"")),"")</f>
        <v>-</v>
      </c>
    </row>
    <row r="120" spans="1:58" ht="98.1" customHeight="1">
      <c r="A120" s="112" t="str">
        <f>IF(C120&amp;K120&lt;&gt;"",C120&amp;K120,"")</f>
        <v>MAC CARTHYDARK GREY</v>
      </c>
      <c r="B120" s="10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81-004-требуется цвет</v>
      </c>
      <c r="C120" s="121" t="s">
        <v>6068</v>
      </c>
      <c r="D120" s="112"/>
      <c r="E120" s="112" t="str">
        <f>IF(F120&lt;&gt;"",IFERROR(VLOOKUP(F120,Категории!A:B,2,0),""),"Требуется категория")</f>
        <v>Шляпы</v>
      </c>
      <c r="F120" s="112" t="str">
        <f>IF(A120&lt;&gt;"",IF(BD120&gt;0,_xlfn.XLOOKUP(A120,'1C'!A:A,'1C'!J:J,"",0),_xlfn.XLOOKUP(C120,'1C'!W:W,'1C'!J:J,"",0)),"")</f>
        <v>Шляпа федора</v>
      </c>
      <c r="G120" s="114" t="str">
        <f>IF(C120&lt;&gt;"",IF(BD120&gt;0,_xlfn.XLOOKUP(A120,'1C'!A:A,'1C'!L:L,"",0),_xlfn.XLOOKUP(C120,'1C'!W:W,'1C'!L:L,"",0)),"")</f>
        <v>Herman</v>
      </c>
      <c r="H120" s="112" t="str">
        <f>IF(A120&lt;&gt;"",_xlfn.XLOOKUP(A120,'1C'!A:A,'1C'!M:M,_xlfn.XLOOKUP(C120,'1C'!W:W,'1C'!M:M,"",0),0))</f>
        <v>всесезон</v>
      </c>
      <c r="J120" s="112" t="str">
        <f>_xlfn.LET(_xlpm.text,IF(A120&lt;&gt;"",IF('1C'!$AJ$1&lt;&gt;"",'1C'!$AJ$1,_xlfn.XLOOKUP(A120,'1C'!A:A,'1C'!D:D,_xlfn.XLOOKUP(C120,'1C'!W:W,'1C'!D:D,"",0),0))),_xlpm.ifError,_xlpm.text,_xlpm.space1,FIND(" ",_xlpm.text),_xlpm.space2,FIND(" ",_xlpm.text,_xlpm.space1),IFERROR(MID(_xlpm.text,_xlpm.space1+1,_xlpm.space2),_xlpm.ifError))</f>
        <v>Herman</v>
      </c>
      <c r="K120" s="122" t="s">
        <v>8323</v>
      </c>
      <c r="M120" s="131"/>
      <c r="N120" s="136"/>
      <c r="O120" s="136"/>
      <c r="P120" s="136"/>
      <c r="Q120" s="167" t="str">
        <f>IF(A120&lt;&gt;"",_xlfn.XLOOKUP(A120,'[1]1C'!A:A,'[1]1C'!I:I,_xlfn.XLOOKUP(C120,'[1]1C'!W:W,'[1]1C'!I:I,"",0),0),"")</f>
        <v>100% шерсть</v>
      </c>
      <c r="R120" s="136"/>
      <c r="S120" s="114" t="str">
        <f>_xlfn.LET(_xlpm.RES,IF(A120&lt;&gt;"",_xlfn.XLOOKUP(A120,'1C'!A:A,'1C'!N:N,_xlfn.XLOOKUP(C120,'1C'!W:W,'1C'!N:N,"",0),0),""),IF(_xlpm.RES=0,"",_xlpm.RES))</f>
        <v>фетровые</v>
      </c>
      <c r="T120" s="116" t="str">
        <f>IF(S120&lt;&gt;"",IFERROR(VLOOKUP(S120,MaterialsTypes!F:G,2,0),IFERROR(VLOOKUP(Q120,MaterialsTypes100,2,0),"")),IFERROR(VLOOKUP(Q120,MaterialsTypes100,2,0),""))</f>
        <v>Текстиль, фетр шерстяной</v>
      </c>
      <c r="U120" s="112" t="str">
        <f>IF(A120&lt;&gt;"",_xlfn.XLOOKUP(A120,'1C'!A:A,'1C'!K:K,_xlfn.XLOOKUP(C120,'1C'!W:W,'1C'!K:K,"",0),0),"")</f>
        <v>Унисекс</v>
      </c>
      <c r="Y120" s="106">
        <v>5</v>
      </c>
      <c r="AA120" s="106">
        <v>14</v>
      </c>
      <c r="AC120" s="106">
        <v>15</v>
      </c>
      <c r="AE120" s="106">
        <v>11</v>
      </c>
      <c r="AT120" s="116">
        <f>IF(COUNTBLANK(V120:AS120)&lt;24,SUM(V120:AS120),"")</f>
        <v>45</v>
      </c>
      <c r="AU120" s="112" t="s">
        <v>423</v>
      </c>
      <c r="AV120" s="114" t="str">
        <f ca="1">IF(AU120&lt;&gt;"",VLOOKUP(AU120,INDIRECT(SUBSTITUTE($J120,"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0" s="112" t="str">
        <f ca="1">IF(AU120&lt;&gt;"",VLOOKUP(AU120,INDIRECT(SUBSTITUTE($J120," ","")&amp;"Manufactures"),2,0),"Требуется код страны")</f>
        <v>Китай</v>
      </c>
      <c r="AX120" s="117">
        <f>0.05+0.05</f>
        <v>0.1</v>
      </c>
      <c r="AY120" s="112">
        <f>IF(AX120&lt;&gt;"",AX120*1.5,"Требуется нетто")</f>
        <v>0.15000000000000002</v>
      </c>
      <c r="AZ120" s="112">
        <f>+IF(AX120&lt;&gt;"",IFERROR(AT120*AX120,"Требуются кол-во и нетто"),"Требуются кол-во и нетто")</f>
        <v>4.5</v>
      </c>
      <c r="BA120" s="112">
        <f>IF(AY120&lt;&gt;"",IFERROR(AT120*AY120,"Требуются кол-во и брутто"),"Требуются кол-во и брутто")</f>
        <v>6.7500000000000009</v>
      </c>
      <c r="BB120" s="118">
        <v>1340.1000000000001</v>
      </c>
      <c r="BC120" s="165">
        <f>+IF(BB120&lt;&gt;0,IFERROR(AT120*BB120,"Требуются кол-во и цена"),"Требуются кол-во и цена")</f>
        <v>60304.500000000007</v>
      </c>
      <c r="BD120" s="105">
        <f>IF(A120&lt;&gt;"",IF(_xlfn.XLOOKUP(A120,'1C'!A:A,'1C'!A:A,0,0)&gt;0,1,0),"")</f>
        <v>0</v>
      </c>
      <c r="BE120" s="105">
        <f>IF(C120&lt;&gt;"",IF(_xlfn.XLOOKUP(TEXT(C120,"###"),'1C'!W:W,'1C'!D:D,0,0)&gt;0,0,1),"")</f>
        <v>0</v>
      </c>
      <c r="BF120" s="105">
        <f>IFERROR(IF(BE120,"-",IFERROR(IF(BD120&gt;0,0,1),"")),"")</f>
        <v>1</v>
      </c>
    </row>
    <row r="121" spans="1:58" ht="144" customHeight="1">
      <c r="A121" s="112" t="str">
        <f>IF(C121&amp;K121&lt;&gt;"",C121&amp;K121,"")</f>
        <v>MAC CARTHYBROWN</v>
      </c>
      <c r="B121" s="10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81-004-14</v>
      </c>
      <c r="C121" s="121" t="s">
        <v>6068</v>
      </c>
      <c r="D121" s="112"/>
      <c r="E121" s="112" t="str">
        <f>IF(F121&lt;&gt;"",IFERROR(VLOOKUP(F121,Категории!A:B,2,0),""),"Требуется категория")</f>
        <v>Шляпы</v>
      </c>
      <c r="F121" s="112" t="str">
        <f>IF(A121&lt;&gt;"",IF(BD121&gt;0,_xlfn.XLOOKUP(A121,'1C'!A:A,'1C'!J:J,"",0),_xlfn.XLOOKUP(C121,'1C'!W:W,'1C'!J:J,"",0)),"")</f>
        <v>Шляпа федора</v>
      </c>
      <c r="G121" s="114" t="str">
        <f>IF(C121&lt;&gt;"",IF(BD121&gt;0,_xlfn.XLOOKUP(A121,'1C'!A:A,'1C'!L:L,"",0),_xlfn.XLOOKUP(C121,'1C'!W:W,'1C'!L:L,"",0)),"")</f>
        <v>Herman</v>
      </c>
      <c r="H121" s="112" t="str">
        <f>IF(A121&lt;&gt;"",_xlfn.XLOOKUP(A121,'1C'!A:A,'1C'!M:M,_xlfn.XLOOKUP(C121,'1C'!W:W,'1C'!M:M,"",0),0))</f>
        <v>всесезон</v>
      </c>
      <c r="J121" s="112" t="str">
        <f>_xlfn.LET(_xlpm.text,IF(A121&lt;&gt;"",IF('1C'!$AJ$1&lt;&gt;"",'1C'!$AJ$1,_xlfn.XLOOKUP(A121,'1C'!A:A,'1C'!D:D,_xlfn.XLOOKUP(C121,'1C'!W:W,'1C'!D:D,"",0),0))),_xlpm.ifError,_xlpm.text,_xlpm.space1,FIND(" ",_xlpm.text),_xlpm.space2,FIND(" ",_xlpm.text,_xlpm.space1),IFERROR(MID(_xlpm.text,_xlpm.space1+1,_xlpm.space2),_xlpm.ifError))</f>
        <v>Herman</v>
      </c>
      <c r="K121" s="122" t="s">
        <v>8314</v>
      </c>
      <c r="L121" s="162" t="str">
        <f>IF(K121&lt;&gt;"",IFERROR(VLOOKUP(A121,'1C'!A:X,8,0),IFERROR(VLOOKUP(K121,Colors!D:E,2,0),"")),"")</f>
        <v>коричневый</v>
      </c>
      <c r="M121" s="164" t="str">
        <f>IF(K121&lt;&gt;"",_xlfn.XLOOKUP(A121,'1C'!A:A,'1C'!R:R,"",0),"")</f>
        <v>коричневый</v>
      </c>
      <c r="N121" s="136"/>
      <c r="O121" s="136"/>
      <c r="P121" s="136"/>
      <c r="Q121" s="167" t="str">
        <f>IF(A121&lt;&gt;"",_xlfn.XLOOKUP(A121,'[1]1C'!A:A,'[1]1C'!I:I,_xlfn.XLOOKUP(C121,'[1]1C'!W:W,'[1]1C'!I:I,"",0),0),"")</f>
        <v>100% шерсть</v>
      </c>
      <c r="R121" s="136"/>
      <c r="S121" s="114" t="str">
        <f>_xlfn.LET(_xlpm.RES,IF(A121&lt;&gt;"",_xlfn.XLOOKUP(A121,'1C'!A:A,'1C'!N:N,_xlfn.XLOOKUP(C121,'1C'!W:W,'1C'!N:N,"",0),0),""),IF(_xlpm.RES=0,"",_xlpm.RES))</f>
        <v>фетровые</v>
      </c>
      <c r="T121" s="116" t="str">
        <f>IF(S121&lt;&gt;"",IFERROR(VLOOKUP(S121,MaterialsTypes!F:G,2,0),IFERROR(VLOOKUP(Q121,MaterialsTypes100,2,0),"")),IFERROR(VLOOKUP(Q121,MaterialsTypes100,2,0),""))</f>
        <v>Текстиль, фетр шерстяной</v>
      </c>
      <c r="U121" s="112" t="str">
        <f>IF(A121&lt;&gt;"",_xlfn.XLOOKUP(A121,'1C'!A:A,'1C'!K:K,_xlfn.XLOOKUP(C121,'1C'!W:W,'1C'!K:K,"",0),0),"")</f>
        <v>Унисекс</v>
      </c>
      <c r="Y121" s="106">
        <v>7</v>
      </c>
      <c r="AA121" s="106">
        <v>18</v>
      </c>
      <c r="AC121" s="106">
        <v>20</v>
      </c>
      <c r="AE121" s="106">
        <v>16</v>
      </c>
      <c r="AT121" s="116">
        <f>IF(COUNTBLANK(V121:AS121)&lt;24,SUM(V121:AS121),"")</f>
        <v>61</v>
      </c>
      <c r="AU121" s="112" t="s">
        <v>423</v>
      </c>
      <c r="AV121" s="114" t="str">
        <f ca="1">IF(AU121&lt;&gt;"",VLOOKUP(AU121,INDIRECT(SUBSTITUTE($J121,"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1" s="112" t="str">
        <f ca="1">IF(AU121&lt;&gt;"",VLOOKUP(AU121,INDIRECT(SUBSTITUTE($J121," ","")&amp;"Manufactures"),2,0),"Требуется код страны")</f>
        <v>Китай</v>
      </c>
      <c r="AX121" s="117">
        <f>0.05+0.05</f>
        <v>0.1</v>
      </c>
      <c r="AY121" s="112">
        <f>IF(AX121&lt;&gt;"",AX121*1.5,"Требуется нетто")</f>
        <v>0.15000000000000002</v>
      </c>
      <c r="AZ121" s="112">
        <f>+IF(AX121&lt;&gt;"",IFERROR(AT121*AX121,"Требуются кол-во и нетто"),"Требуются кол-во и нетто")</f>
        <v>6.1000000000000005</v>
      </c>
      <c r="BA121" s="112">
        <f>IF(AY121&lt;&gt;"",IFERROR(AT121*AY121,"Требуются кол-во и брутто"),"Требуются кол-во и брутто")</f>
        <v>9.1500000000000021</v>
      </c>
      <c r="BB121" s="118">
        <v>1340.1000000000001</v>
      </c>
      <c r="BC121" s="165">
        <f>+IF(BB121&lt;&gt;0,IFERROR(AT121*BB121,"Требуются кол-во и цена"),"Требуются кол-во и цена")</f>
        <v>81746.100000000006</v>
      </c>
      <c r="BD121" s="105">
        <f>IF(A121&lt;&gt;"",IF(_xlfn.XLOOKUP(A121,'1C'!A:A,'1C'!A:A,0,0)&gt;0,1,0),"")</f>
        <v>1</v>
      </c>
      <c r="BE121" s="105">
        <f>IF(C121&lt;&gt;"",IF(_xlfn.XLOOKUP(TEXT(C121,"###"),'1C'!W:W,'1C'!D:D,0,0)&gt;0,0,1),"")</f>
        <v>0</v>
      </c>
      <c r="BF121" s="105">
        <f>IFERROR(IF(BE121,"-",IFERROR(IF(BD121&gt;0,0,1),"")),"")</f>
        <v>0</v>
      </c>
    </row>
    <row r="122" spans="1:58" ht="144" customHeight="1">
      <c r="A122" s="112" t="str">
        <f>IF(C122&amp;K122&lt;&gt;"",C122&amp;K122,"")</f>
        <v>MAC CARTHYBLACK</v>
      </c>
      <c r="B122" s="10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81-004-09</v>
      </c>
      <c r="C122" s="121" t="s">
        <v>6068</v>
      </c>
      <c r="D122" s="112"/>
      <c r="E122" s="112" t="str">
        <f>IF(F122&lt;&gt;"",IFERROR(VLOOKUP(F122,Категории!A:B,2,0),""),"Требуется категория")</f>
        <v>Шляпы</v>
      </c>
      <c r="F122" s="112" t="str">
        <f>IF(A122&lt;&gt;"",IF(BD122&gt;0,_xlfn.XLOOKUP(A122,'1C'!A:A,'1C'!J:J,"",0),_xlfn.XLOOKUP(C122,'1C'!W:W,'1C'!J:J,"",0)),"")</f>
        <v>Шляпа федора</v>
      </c>
      <c r="G122" s="114" t="str">
        <f>IF(C122&lt;&gt;"",IF(BD122&gt;0,_xlfn.XLOOKUP(A122,'1C'!A:A,'1C'!L:L,"",0),_xlfn.XLOOKUP(C122,'1C'!W:W,'1C'!L:L,"",0)),"")</f>
        <v>Herman</v>
      </c>
      <c r="H122" s="112" t="str">
        <f>IF(A122&lt;&gt;"",_xlfn.XLOOKUP(A122,'1C'!A:A,'1C'!M:M,_xlfn.XLOOKUP(C122,'1C'!W:W,'1C'!M:M,"",0),0))</f>
        <v>всесезон</v>
      </c>
      <c r="J122" s="112" t="str">
        <f>_xlfn.LET(_xlpm.text,IF(A122&lt;&gt;"",IF('1C'!$AJ$1&lt;&gt;"",'1C'!$AJ$1,_xlfn.XLOOKUP(A122,'1C'!A:A,'1C'!D:D,_xlfn.XLOOKUP(C122,'1C'!W:W,'1C'!D:D,"",0),0))),_xlpm.ifError,_xlpm.text,_xlpm.space1,FIND(" ",_xlpm.text),_xlpm.space2,FIND(" ",_xlpm.text,_xlpm.space1),IFERROR(MID(_xlpm.text,_xlpm.space1+1,_xlpm.space2),_xlpm.ifError))</f>
        <v>Herman</v>
      </c>
      <c r="K122" s="122" t="s">
        <v>8300</v>
      </c>
      <c r="L122" s="162" t="str">
        <f>IF(K122&lt;&gt;"",IFERROR(VLOOKUP(A122,'1C'!A:X,8,0),IFERROR(VLOOKUP(K122,Colors!D:E,2,0),"")),"")</f>
        <v>черный</v>
      </c>
      <c r="M122" s="164" t="str">
        <f>IF(K122&lt;&gt;"",_xlfn.XLOOKUP(A122,'1C'!A:A,'1C'!R:R,"",0),"")</f>
        <v>черный</v>
      </c>
      <c r="N122" s="136"/>
      <c r="O122" s="136"/>
      <c r="P122" s="136"/>
      <c r="Q122" s="167" t="str">
        <f>IF(A122&lt;&gt;"",_xlfn.XLOOKUP(A122,'[1]1C'!A:A,'[1]1C'!I:I,_xlfn.XLOOKUP(C122,'[1]1C'!W:W,'[1]1C'!I:I,"",0),0),"")</f>
        <v>100% шерсть</v>
      </c>
      <c r="R122" s="136"/>
      <c r="S122" s="114" t="str">
        <f>_xlfn.LET(_xlpm.RES,IF(A122&lt;&gt;"",_xlfn.XLOOKUP(A122,'1C'!A:A,'1C'!N:N,_xlfn.XLOOKUP(C122,'1C'!W:W,'1C'!N:N,"",0),0),""),IF(_xlpm.RES=0,"",_xlpm.RES))</f>
        <v>фетровые</v>
      </c>
      <c r="T122" s="116" t="str">
        <f>IF(S122&lt;&gt;"",IFERROR(VLOOKUP(S122,MaterialsTypes!F:G,2,0),IFERROR(VLOOKUP(Q122,MaterialsTypes100,2,0),"")),IFERROR(VLOOKUP(Q122,MaterialsTypes100,2,0),""))</f>
        <v>Текстиль, фетр шерстяной</v>
      </c>
      <c r="U122" s="112" t="str">
        <f>IF(A122&lt;&gt;"",_xlfn.XLOOKUP(A122,'1C'!A:A,'1C'!K:K,_xlfn.XLOOKUP(C122,'1C'!W:W,'1C'!K:K,"",0),0),"")</f>
        <v>Унисекс</v>
      </c>
      <c r="Y122" s="106">
        <v>18</v>
      </c>
      <c r="AA122" s="106">
        <v>40</v>
      </c>
      <c r="AC122" s="106">
        <v>45</v>
      </c>
      <c r="AE122" s="106">
        <v>25</v>
      </c>
      <c r="AT122" s="116">
        <f>IF(COUNTBLANK(V122:AS122)&lt;24,SUM(V122:AS122),"")</f>
        <v>128</v>
      </c>
      <c r="AU122" s="112" t="s">
        <v>423</v>
      </c>
      <c r="AV122" s="114" t="str">
        <f ca="1">IF(AU122&lt;&gt;"",VLOOKUP(AU122,INDIRECT(SUBSTITUTE($J122,"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2" s="112" t="str">
        <f ca="1">IF(AU122&lt;&gt;"",VLOOKUP(AU122,INDIRECT(SUBSTITUTE($J122," ","")&amp;"Manufactures"),2,0),"Требуется код страны")</f>
        <v>Китай</v>
      </c>
      <c r="AX122" s="117">
        <f>0.05+0.05</f>
        <v>0.1</v>
      </c>
      <c r="AY122" s="112">
        <f>IF(AX122&lt;&gt;"",AX122*1.5,"Требуется нетто")</f>
        <v>0.15000000000000002</v>
      </c>
      <c r="AZ122" s="112">
        <f>+IF(AX122&lt;&gt;"",IFERROR(AT122*AX122,"Требуются кол-во и нетто"),"Требуются кол-во и нетто")</f>
        <v>12.8</v>
      </c>
      <c r="BA122" s="112">
        <f>IF(AY122&lt;&gt;"",IFERROR(AT122*AY122,"Требуются кол-во и брутто"),"Требуются кол-во и брутто")</f>
        <v>19.200000000000003</v>
      </c>
      <c r="BB122" s="118">
        <v>1340.1000000000001</v>
      </c>
      <c r="BC122" s="165">
        <f>+IF(BB122&lt;&gt;0,IFERROR(AT122*BB122,"Требуются кол-во и цена"),"Требуются кол-во и цена")</f>
        <v>171532.80000000002</v>
      </c>
      <c r="BD122" s="105">
        <f>IF(A122&lt;&gt;"",IF(_xlfn.XLOOKUP(A122,'1C'!A:A,'1C'!A:A,0,0)&gt;0,1,0),"")</f>
        <v>1</v>
      </c>
      <c r="BE122" s="105">
        <f>IF(C122&lt;&gt;"",IF(_xlfn.XLOOKUP(TEXT(C122,"###"),'1C'!W:W,'1C'!D:D,0,0)&gt;0,0,1),"")</f>
        <v>0</v>
      </c>
      <c r="BF122" s="105">
        <f>IFERROR(IF(BE122,"-",IFERROR(IF(BD122&gt;0,0,1),"")),"")</f>
        <v>0</v>
      </c>
    </row>
    <row r="123" spans="1:58" ht="144" customHeight="1">
      <c r="A123" s="112" t="str">
        <f>IF(C123&amp;K123&lt;&gt;"",C123&amp;K123,"")</f>
        <v>MAC HAWKBLACK</v>
      </c>
      <c r="B123" s="10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81-008-09</v>
      </c>
      <c r="C123" s="121" t="s">
        <v>6169</v>
      </c>
      <c r="D123" s="112"/>
      <c r="E123" s="112" t="str">
        <f>IF(F123&lt;&gt;"",IFERROR(VLOOKUP(F123,Категории!A:B,2,0),""),"Требуется категория")</f>
        <v>Шляпы</v>
      </c>
      <c r="F123" s="112" t="str">
        <f>IF(A123&lt;&gt;"",IF(BD123&gt;0,_xlfn.XLOOKUP(A123,'1C'!A:A,'1C'!J:J,"",0),_xlfn.XLOOKUP(C123,'1C'!W:W,'1C'!J:J,"",0)),"")</f>
        <v>Шляпа федора</v>
      </c>
      <c r="G123" s="114" t="str">
        <f>IF(C123&lt;&gt;"",IF(BD123&gt;0,_xlfn.XLOOKUP(A123,'1C'!A:A,'1C'!L:L,"",0),_xlfn.XLOOKUP(C123,'1C'!W:W,'1C'!L:L,"",0)),"")</f>
        <v>Herman</v>
      </c>
      <c r="H123" s="112" t="str">
        <f>IF(A123&lt;&gt;"",_xlfn.XLOOKUP(A123,'1C'!A:A,'1C'!M:M,_xlfn.XLOOKUP(C123,'1C'!W:W,'1C'!M:M,"",0),0))</f>
        <v>всесезон</v>
      </c>
      <c r="J123" s="112" t="str">
        <f>_xlfn.LET(_xlpm.text,IF(A123&lt;&gt;"",IF('1C'!$AJ$1&lt;&gt;"",'1C'!$AJ$1,_xlfn.XLOOKUP(A123,'1C'!A:A,'1C'!D:D,_xlfn.XLOOKUP(C123,'1C'!W:W,'1C'!D:D,"",0),0))),_xlpm.ifError,_xlpm.text,_xlpm.space1,FIND(" ",_xlpm.text),_xlpm.space2,FIND(" ",_xlpm.text,_xlpm.space1),IFERROR(MID(_xlpm.text,_xlpm.space1+1,_xlpm.space2),_xlpm.ifError))</f>
        <v>Herman</v>
      </c>
      <c r="K123" s="122" t="s">
        <v>8300</v>
      </c>
      <c r="L123" s="162" t="str">
        <f>IF(K123&lt;&gt;"",IFERROR(VLOOKUP(A123,'1C'!A:X,8,0),IFERROR(VLOOKUP(K123,Colors!D:E,2,0),"")),"")</f>
        <v>черный</v>
      </c>
      <c r="M123" s="164" t="str">
        <f>IF(K123&lt;&gt;"",_xlfn.XLOOKUP(A123,'1C'!A:A,'1C'!R:R,"",0),"")</f>
        <v>черный</v>
      </c>
      <c r="N123" s="136"/>
      <c r="O123" s="136"/>
      <c r="P123" s="136"/>
      <c r="Q123" s="167" t="str">
        <f>IF(A123&lt;&gt;"",_xlfn.XLOOKUP(A123,'[1]1C'!A:A,'[1]1C'!I:I,_xlfn.XLOOKUP(C123,'[1]1C'!W:W,'[1]1C'!I:I,"",0),0),"")</f>
        <v>100% шерсть</v>
      </c>
      <c r="R123" s="136"/>
      <c r="S123" s="114" t="str">
        <f>_xlfn.LET(_xlpm.RES,IF(A123&lt;&gt;"",_xlfn.XLOOKUP(A123,'1C'!A:A,'1C'!N:N,_xlfn.XLOOKUP(C123,'1C'!W:W,'1C'!N:N,"",0),0),""),IF(_xlpm.RES=0,"",_xlpm.RES))</f>
        <v>фетровые</v>
      </c>
      <c r="T123" s="116" t="str">
        <f>IF(S123&lt;&gt;"",IFERROR(VLOOKUP(S123,MaterialsTypes!F:G,2,0),IFERROR(VLOOKUP(Q123,MaterialsTypes100,2,0),"")),IFERROR(VLOOKUP(Q123,MaterialsTypes100,2,0),""))</f>
        <v>Текстиль, фетр шерстяной</v>
      </c>
      <c r="U123" s="112" t="str">
        <f>IF(A123&lt;&gt;"",_xlfn.XLOOKUP(A123,'1C'!A:A,'1C'!K:K,_xlfn.XLOOKUP(C123,'1C'!W:W,'1C'!K:K,"",0),0),"")</f>
        <v>Унисекс</v>
      </c>
      <c r="Y123" s="106">
        <v>19</v>
      </c>
      <c r="AA123" s="106">
        <v>26</v>
      </c>
      <c r="AC123" s="106">
        <v>40</v>
      </c>
      <c r="AE123" s="106">
        <v>15</v>
      </c>
      <c r="AT123" s="116">
        <f>IF(COUNTBLANK(V123:AS123)&lt;24,SUM(V123:AS123),"")</f>
        <v>100</v>
      </c>
      <c r="AU123" s="112" t="s">
        <v>423</v>
      </c>
      <c r="AV123" s="114" t="str">
        <f ca="1">IF(AU123&lt;&gt;"",VLOOKUP(AU123,INDIRECT(SUBSTITUTE($J123,"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3" s="112" t="str">
        <f ca="1">IF(AU123&lt;&gt;"",VLOOKUP(AU123,INDIRECT(SUBSTITUTE($J123," ","")&amp;"Manufactures"),2,0),"Требуется код страны")</f>
        <v>Китай</v>
      </c>
      <c r="AX123" s="117">
        <f>0.05+0.05</f>
        <v>0.1</v>
      </c>
      <c r="AY123" s="112">
        <f>IF(AX123&lt;&gt;"",AX123*1.5,"Требуется нетто")</f>
        <v>0.15000000000000002</v>
      </c>
      <c r="AZ123" s="112">
        <f>+IF(AX123&lt;&gt;"",IFERROR(AT123*AX123,"Требуются кол-во и нетто"),"Требуются кол-во и нетто")</f>
        <v>10</v>
      </c>
      <c r="BA123" s="112">
        <f>IF(AY123&lt;&gt;"",IFERROR(AT123*AY123,"Требуются кол-во и брутто"),"Требуются кол-во и брутто")</f>
        <v>15.000000000000002</v>
      </c>
      <c r="BB123" s="118">
        <v>1164.5999999999999</v>
      </c>
      <c r="BC123" s="165">
        <f>+IF(BB123&lt;&gt;0,IFERROR(AT123*BB123,"Требуются кол-во и цена"),"Требуются кол-во и цена")</f>
        <v>116459.99999999999</v>
      </c>
      <c r="BD123" s="105">
        <f>IF(A123&lt;&gt;"",IF(_xlfn.XLOOKUP(A123,'1C'!A:A,'1C'!A:A,0,0)&gt;0,1,0),"")</f>
        <v>1</v>
      </c>
      <c r="BE123" s="105">
        <f>IF(C123&lt;&gt;"",IF(_xlfn.XLOOKUP(TEXT(C123,"###"),'1C'!W:W,'1C'!D:D,0,0)&gt;0,0,1),"")</f>
        <v>0</v>
      </c>
      <c r="BF123" s="105">
        <f>IFERROR(IF(BE123,"-",IFERROR(IF(BD123&gt;0,0,1),"")),"")</f>
        <v>0</v>
      </c>
    </row>
    <row r="124" spans="1:58" ht="144" customHeight="1">
      <c r="A124" s="112" t="str">
        <f>IF(C124&amp;K124&lt;&gt;"",C124&amp;K124,"")</f>
        <v>DON VEGASBLACK</v>
      </c>
      <c r="B124" s="10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80-929-09</v>
      </c>
      <c r="C124" s="121" t="s">
        <v>5352</v>
      </c>
      <c r="D124" s="112"/>
      <c r="E124" s="112" t="str">
        <f>IF(F124&lt;&gt;"",IFERROR(VLOOKUP(F124,Категории!A:B,2,0),""),"Требуется категория")</f>
        <v>Шляпы</v>
      </c>
      <c r="F124" s="112" t="str">
        <f>IF(A124&lt;&gt;"",IF(BD124&gt;0,_xlfn.XLOOKUP(A124,'1C'!A:A,'1C'!J:J,"",0),_xlfn.XLOOKUP(C124,'1C'!W:W,'1C'!J:J,"",0)),"")</f>
        <v>Шляпа цилиндр</v>
      </c>
      <c r="G124" s="114" t="str">
        <f>IF(C124&lt;&gt;"",IF(BD124&gt;0,_xlfn.XLOOKUP(A124,'1C'!A:A,'1C'!L:L,"",0),_xlfn.XLOOKUP(C124,'1C'!W:W,'1C'!L:L,"",0)),"")</f>
        <v>Herman</v>
      </c>
      <c r="H124" s="112" t="str">
        <f>IF(A124&lt;&gt;"",_xlfn.XLOOKUP(A124,'1C'!A:A,'1C'!M:M,_xlfn.XLOOKUP(C124,'1C'!W:W,'1C'!M:M,"",0),0))</f>
        <v>всесезон</v>
      </c>
      <c r="J124" s="112" t="str">
        <f>_xlfn.LET(_xlpm.text,IF(A124&lt;&gt;"",IF('1C'!$AJ$1&lt;&gt;"",'1C'!$AJ$1,_xlfn.XLOOKUP(A124,'1C'!A:A,'1C'!D:D,_xlfn.XLOOKUP(C124,'1C'!W:W,'1C'!D:D,"",0),0))),_xlpm.ifError,_xlpm.text,_xlpm.space1,FIND(" ",_xlpm.text),_xlpm.space2,FIND(" ",_xlpm.text,_xlpm.space1),IFERROR(MID(_xlpm.text,_xlpm.space1+1,_xlpm.space2),_xlpm.ifError))</f>
        <v>Herman</v>
      </c>
      <c r="K124" s="122" t="s">
        <v>8300</v>
      </c>
      <c r="L124" s="162" t="str">
        <f>IF(K124&lt;&gt;"",IFERROR(VLOOKUP(A124,'1C'!A:X,8,0),IFERROR(VLOOKUP(K124,Colors!D:E,2,0),"")),"")</f>
        <v>черный</v>
      </c>
      <c r="M124" s="164" t="str">
        <f>IF(K124&lt;&gt;"",_xlfn.XLOOKUP(A124,'1C'!A:A,'1C'!R:R,"",0),"")</f>
        <v>черный</v>
      </c>
      <c r="N124" s="136"/>
      <c r="O124" s="136"/>
      <c r="P124" s="136"/>
      <c r="Q124" s="167" t="str">
        <f>IF(A124&lt;&gt;"",_xlfn.XLOOKUP(A124,'[1]1C'!A:A,'[1]1C'!I:I,_xlfn.XLOOKUP(C124,'[1]1C'!W:W,'[1]1C'!I:I,"",0),0),"")</f>
        <v>100% шерсть</v>
      </c>
      <c r="R124" s="136"/>
      <c r="S124" s="114" t="str">
        <f>_xlfn.LET(_xlpm.RES,IF(A124&lt;&gt;"",_xlfn.XLOOKUP(A124,'1C'!A:A,'1C'!N:N,_xlfn.XLOOKUP(C124,'1C'!W:W,'1C'!N:N,"",0),0),""),IF(_xlpm.RES=0,"",_xlpm.RES))</f>
        <v>фетровые</v>
      </c>
      <c r="T124" s="116" t="str">
        <f>IF(S124&lt;&gt;"",IFERROR(VLOOKUP(S124,MaterialsTypes!F:G,2,0),IFERROR(VLOOKUP(Q124,MaterialsTypes100,2,0),"")),IFERROR(VLOOKUP(Q124,MaterialsTypes100,2,0),""))</f>
        <v>Текстиль, фетр шерстяной</v>
      </c>
      <c r="U124" s="112" t="str">
        <f>IF(A124&lt;&gt;"",_xlfn.XLOOKUP(A124,'1C'!A:A,'1C'!K:K,_xlfn.XLOOKUP(C124,'1C'!W:W,'1C'!K:K,"",0),0),"")</f>
        <v>Мужской</v>
      </c>
      <c r="AA124" s="106">
        <v>20</v>
      </c>
      <c r="AC124" s="106">
        <v>20</v>
      </c>
      <c r="AT124" s="116">
        <f>IF(COUNTBLANK(V124:AS124)&lt;24,SUM(V124:AS124),"")</f>
        <v>40</v>
      </c>
      <c r="AU124" s="112" t="s">
        <v>423</v>
      </c>
      <c r="AV124" s="114" t="str">
        <f ca="1">IF(AU124&lt;&gt;"",VLOOKUP(AU124,INDIRECT(SUBSTITUTE($J124,"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4" s="112" t="str">
        <f ca="1">IF(AU124&lt;&gt;"",VLOOKUP(AU124,INDIRECT(SUBSTITUTE($J124," ","")&amp;"Manufactures"),2,0),"Требуется код страны")</f>
        <v>Китай</v>
      </c>
      <c r="AX124" s="117">
        <f>0.05+0.05</f>
        <v>0.1</v>
      </c>
      <c r="AY124" s="112">
        <f>IF(AX124&lt;&gt;"",AX124*1.5,"Требуется нетто")</f>
        <v>0.15000000000000002</v>
      </c>
      <c r="AZ124" s="112">
        <f>+IF(AX124&lt;&gt;"",IFERROR(AT124*AX124,"Требуются кол-во и нетто"),"Требуются кол-во и нетто")</f>
        <v>4</v>
      </c>
      <c r="BA124" s="112">
        <f>IF(AY124&lt;&gt;"",IFERROR(AT124*AY124,"Требуются кол-во и брутто"),"Требуются кол-во и брутто")</f>
        <v>6.0000000000000009</v>
      </c>
      <c r="BB124" s="118">
        <v>1164.5999999999999</v>
      </c>
      <c r="BC124" s="165">
        <f>+IF(BB124&lt;&gt;0,IFERROR(AT124*BB124,"Требуются кол-во и цена"),"Требуются кол-во и цена")</f>
        <v>46584</v>
      </c>
      <c r="BD124" s="105">
        <f>IF(A124&lt;&gt;"",IF(_xlfn.XLOOKUP(A124,'1C'!A:A,'1C'!A:A,0,0)&gt;0,1,0),"")</f>
        <v>1</v>
      </c>
      <c r="BE124" s="105">
        <f>IF(C124&lt;&gt;"",IF(_xlfn.XLOOKUP(TEXT(C124,"###"),'1C'!W:W,'1C'!D:D,0,0)&gt;0,0,1),"")</f>
        <v>0</v>
      </c>
      <c r="BF124" s="105">
        <f>IFERROR(IF(BE124,"-",IFERROR(IF(BD124&gt;0,0,1),"")),"")</f>
        <v>0</v>
      </c>
    </row>
    <row r="125" spans="1:58" ht="144" customHeight="1">
      <c r="A125" s="112" t="str">
        <f>IF(C125&amp;K125&lt;&gt;"",C125&amp;K125,"")</f>
        <v>DON CHURCHBLACK</v>
      </c>
      <c r="B125" s="10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21" t="s">
        <v>6994</v>
      </c>
      <c r="E125" s="112" t="str">
        <f>IF(F125&lt;&gt;"",IFERROR(VLOOKUP(F125,Категории!A:B,2,0),""),"Требуется категория")</f>
        <v>Шляпы</v>
      </c>
      <c r="F125" s="106" t="s">
        <v>359</v>
      </c>
      <c r="G125" s="136" t="s">
        <v>383</v>
      </c>
      <c r="H125" s="106" t="s">
        <v>388</v>
      </c>
      <c r="J125" s="112" t="str">
        <f>_xlfn.LET(_xlpm.text,IF(A125&lt;&gt;"",IF('1C'!$AJ$1&lt;&gt;"",'1C'!$AJ$1,_xlfn.XLOOKUP(A125,'1C'!A:A,'1C'!D:D,_xlfn.XLOOKUP(C125,'1C'!W:W,'1C'!D:D,"",0),0))),_xlpm.ifError,_xlpm.text,_xlpm.space1,FIND(" ",_xlpm.text),_xlpm.space2,FIND(" ",_xlpm.text,_xlpm.space1),IFERROR(MID(_xlpm.text,_xlpm.space1+1,_xlpm.space2),_xlpm.ifError))</f>
        <v>Herman</v>
      </c>
      <c r="K125" s="122" t="s">
        <v>8300</v>
      </c>
      <c r="L125" s="162" t="str">
        <f>IF(K125&lt;&gt;"",IFERROR(VLOOKUP(A125,'1C'!A:X,8,0),IFERROR(VLOOKUP(K125,Colors!D:E,2,0),"")),"")</f>
        <v>черный</v>
      </c>
      <c r="M125" s="131"/>
      <c r="N125" s="136"/>
      <c r="O125" s="136"/>
      <c r="P125" s="136"/>
      <c r="Q125" s="166" t="s">
        <v>1265</v>
      </c>
      <c r="R125" s="136"/>
      <c r="S125" s="136" t="s">
        <v>30</v>
      </c>
      <c r="T125" s="107" t="s">
        <v>31</v>
      </c>
      <c r="U125" s="106" t="s">
        <v>390</v>
      </c>
      <c r="Y125" s="106">
        <v>3</v>
      </c>
      <c r="AA125" s="106">
        <v>4</v>
      </c>
      <c r="AC125" s="106">
        <v>5</v>
      </c>
      <c r="AE125" s="106">
        <v>3</v>
      </c>
      <c r="AT125" s="116">
        <f>IF(COUNTBLANK(V125:AS125)&lt;24,SUM(V125:AS125),"")</f>
        <v>15</v>
      </c>
      <c r="AU125" s="112" t="s">
        <v>423</v>
      </c>
      <c r="AV125" s="114" t="str">
        <f ca="1">IF(AU125&lt;&gt;"",VLOOKUP(AU125,INDIRECT(SUBSTITUTE($J125,"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5" s="112" t="str">
        <f ca="1">IF(AU125&lt;&gt;"",VLOOKUP(AU125,INDIRECT(SUBSTITUTE($J125," ","")&amp;"Manufactures"),2,0),"Требуется код страны")</f>
        <v>Китай</v>
      </c>
      <c r="AX125" s="117">
        <f>0.05+0.05</f>
        <v>0.1</v>
      </c>
      <c r="AY125" s="112">
        <f>IF(AX125&lt;&gt;"",AX125*1.5,"Требуется нетто")</f>
        <v>0.15000000000000002</v>
      </c>
      <c r="AZ125" s="112">
        <f>+IF(AX125&lt;&gt;"",IFERROR(AT125*AX125,"Требуются кол-во и нетто"),"Требуются кол-во и нетто")</f>
        <v>1.5</v>
      </c>
      <c r="BA125" s="112">
        <f>IF(AY125&lt;&gt;"",IFERROR(AT125*AY125,"Требуются кол-во и брутто"),"Требуются кол-во и брутто")</f>
        <v>2.2500000000000004</v>
      </c>
      <c r="BB125" s="118">
        <v>1281.5999999999999</v>
      </c>
      <c r="BC125" s="165">
        <f>+IF(BB125&lt;&gt;0,IFERROR(AT125*BB125,"Требуются кол-во и цена"),"Требуются кол-во и цена")</f>
        <v>19224</v>
      </c>
      <c r="BD125" s="105">
        <f>IF(A125&lt;&gt;"",IF(_xlfn.XLOOKUP(A125,'1C'!A:A,'1C'!A:A,0,0)&gt;0,1,0),"")</f>
        <v>0</v>
      </c>
      <c r="BE125" s="105">
        <f>IF(C125&lt;&gt;"",IF(_xlfn.XLOOKUP(TEXT(C125,"###"),'1C'!W:W,'1C'!D:D,0,0)&gt;0,0,1),"")</f>
        <v>1</v>
      </c>
      <c r="BF125" s="105" t="str">
        <f>IFERROR(IF(BE125,"-",IFERROR(IF(BD125&gt;0,0,1),"")),"")</f>
        <v>-</v>
      </c>
    </row>
    <row r="126" spans="1:58" ht="144" customHeight="1">
      <c r="A126" s="112" t="str">
        <f>IF(C126&amp;K126&lt;&gt;"",C126&amp;K126,"")</f>
        <v>BUCK 001BROWN</v>
      </c>
      <c r="B126" s="10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80-862-14</v>
      </c>
      <c r="C126" s="121" t="s">
        <v>5122</v>
      </c>
      <c r="D126" s="112"/>
      <c r="E126" s="112" t="str">
        <f>IF(F126&lt;&gt;"",IFERROR(VLOOKUP(F126,Категории!A:B,2,0),""),"Требуется категория")</f>
        <v>Шапки</v>
      </c>
      <c r="F126" s="112" t="str">
        <f>IF(A126&lt;&gt;"",IF(BD126&gt;0,_xlfn.XLOOKUP(A126,'1C'!A:A,'1C'!J:J,"",0),_xlfn.XLOOKUP(C126,'1C'!W:W,'1C'!J:J,"",0)),"")</f>
        <v>Шапка ушанка</v>
      </c>
      <c r="G126" s="114" t="str">
        <f>IF(C126&lt;&gt;"",IF(BD126&gt;0,_xlfn.XLOOKUP(A126,'1C'!A:A,'1C'!L:L,"",0),_xlfn.XLOOKUP(C126,'1C'!W:W,'1C'!L:L,"",0)),"")</f>
        <v>Herman</v>
      </c>
      <c r="H126" s="112" t="str">
        <f>IF(A126&lt;&gt;"",_xlfn.XLOOKUP(A126,'1C'!A:A,'1C'!M:M,_xlfn.XLOOKUP(C126,'1C'!W:W,'1C'!M:M,"",0),0))</f>
        <v>зимний</v>
      </c>
      <c r="J126" s="112" t="str">
        <f>_xlfn.LET(_xlpm.text,IF(A126&lt;&gt;"",IF('1C'!$AJ$1&lt;&gt;"",'1C'!$AJ$1,_xlfn.XLOOKUP(A126,'1C'!A:A,'1C'!D:D,_xlfn.XLOOKUP(C126,'1C'!W:W,'1C'!D:D,"",0),0))),_xlpm.ifError,_xlpm.text,_xlpm.space1,FIND(" ",_xlpm.text),_xlpm.space2,FIND(" ",_xlpm.text,_xlpm.space1),IFERROR(MID(_xlpm.text,_xlpm.space1+1,_xlpm.space2),_xlpm.ifError))</f>
        <v>Herman</v>
      </c>
      <c r="K126" s="122" t="s">
        <v>8314</v>
      </c>
      <c r="L126" s="163" t="str">
        <f>IF(K126&lt;&gt;"",IFERROR(VLOOKUP(A126,'1C'!A:X,8,0),IFERROR(VLOOKUP(K126,Colors!D:E,2,0),"")),"")</f>
        <v>коричневый</v>
      </c>
      <c r="M126" s="164" t="str">
        <f>IF(K126&lt;&gt;"",_xlfn.XLOOKUP(A126,'1C'!A:A,'1C'!R:R,"",0),"")</f>
        <v>коричневый</v>
      </c>
      <c r="N126" s="136"/>
      <c r="O126" s="136"/>
      <c r="P126" s="136"/>
      <c r="Q126" s="167" t="str">
        <f>IF(A126&lt;&gt;"",_xlfn.XLOOKUP(A126,'[1]1C'!A:A,'[1]1C'!I:I,_xlfn.XLOOKUP(C126,'[1]1C'!W:W,'[1]1C'!I:I,"",0),0),"")</f>
        <v>100% полиэстер</v>
      </c>
      <c r="R126" s="136"/>
      <c r="S126" s="136"/>
      <c r="T126" s="107"/>
      <c r="U126" s="116" t="str">
        <f>IF(A126&lt;&gt;"",_xlfn.XLOOKUP(A126,'1C'!A:A,'1C'!K:K,_xlfn.XLOOKUP(C126,'1C'!W:W,'1C'!K:K,"",0),0),"")</f>
        <v>Мужской</v>
      </c>
      <c r="Y126" s="106">
        <v>2</v>
      </c>
      <c r="AA126" s="106">
        <v>16</v>
      </c>
      <c r="AC126" s="106">
        <v>24</v>
      </c>
      <c r="AE126" s="106">
        <v>16</v>
      </c>
      <c r="AT126" s="116">
        <f>IF(COUNTBLANK(V126:AS126)&lt;24,SUM(V126:AS126),"")</f>
        <v>58</v>
      </c>
      <c r="AU126" s="112" t="s">
        <v>423</v>
      </c>
      <c r="AV126" s="114" t="str">
        <f ca="1">IF(AU126&lt;&gt;"",VLOOKUP(AU126,INDIRECT(SUBSTITUTE($J126,"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6" s="112" t="str">
        <f ca="1">IF(AU126&lt;&gt;"",VLOOKUP(AU126,INDIRECT(SUBSTITUTE($J126," ","")&amp;"Manufactures"),2,0),"Требуется код страны")</f>
        <v>Китай</v>
      </c>
      <c r="AX126" s="117">
        <f>0.05+0.05</f>
        <v>0.1</v>
      </c>
      <c r="AY126" s="112">
        <f>IF(AX126&lt;&gt;"",AX126*1.5,"Требуется нетто")</f>
        <v>0.15000000000000002</v>
      </c>
      <c r="AZ126" s="112">
        <f>+IF(AX126&lt;&gt;"",IFERROR(AT126*AX126,"Требуются кол-во и нетто"),"Требуются кол-во и нетто")</f>
        <v>5.8000000000000007</v>
      </c>
      <c r="BA126" s="112">
        <f>IF(AY126&lt;&gt;"",IFERROR(AT126*AY126,"Требуются кол-во и брутто"),"Требуются кол-во и брутто")</f>
        <v>8.7000000000000011</v>
      </c>
      <c r="BB126" s="118">
        <v>872.09999999999991</v>
      </c>
      <c r="BC126" s="165">
        <f>+IF(BB126&lt;&gt;0,IFERROR(AT126*BB126,"Требуются кол-во и цена"),"Требуются кол-во и цена")</f>
        <v>50581.799999999996</v>
      </c>
      <c r="BD126" s="105">
        <f>IF(A126&lt;&gt;"",IF(_xlfn.XLOOKUP(A126,'1C'!A:A,'1C'!A:A,0,0)&gt;0,1,0),"")</f>
        <v>1</v>
      </c>
      <c r="BE126" s="105">
        <f>IF(C126&lt;&gt;"",IF(_xlfn.XLOOKUP(TEXT(C126,"###"),'1C'!W:W,'1C'!D:D,0,0)&gt;0,0,1),"")</f>
        <v>0</v>
      </c>
      <c r="BF126" s="105">
        <f>IFERROR(IF(BE126,"-",IFERROR(IF(BD126&gt;0,0,1),"")),"")</f>
        <v>0</v>
      </c>
    </row>
    <row r="127" spans="1:58" ht="144" customHeight="1">
      <c r="A127" s="112" t="str">
        <f>IF(C127&amp;K127&lt;&gt;"",C127&amp;K127,"")</f>
        <v>EDMOND 019DARK GREY</v>
      </c>
      <c r="B127" s="10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80-556-05</v>
      </c>
      <c r="C127" s="121" t="s">
        <v>1891</v>
      </c>
      <c r="D127" s="112"/>
      <c r="E127" s="112" t="str">
        <f>IF(F127&lt;&gt;"",IFERROR(VLOOKUP(F127,Категории!A:B,2,0),""),"Требуется категория")</f>
        <v>Шапки</v>
      </c>
      <c r="F127" s="112" t="str">
        <f>IF(A127&lt;&gt;"",IF(BD127&gt;0,_xlfn.XLOOKUP(A127,'1C'!A:A,'1C'!J:J,"",0),_xlfn.XLOOKUP(C127,'1C'!W:W,'1C'!J:J,"",0)),"")</f>
        <v>Шапка вязаная</v>
      </c>
      <c r="G127" s="114" t="str">
        <f>IF(C127&lt;&gt;"",IF(BD127&gt;0,_xlfn.XLOOKUP(A127,'1C'!A:A,'1C'!L:L,"",0),_xlfn.XLOOKUP(C127,'1C'!W:W,'1C'!L:L,"",0)),"")</f>
        <v>Herman</v>
      </c>
      <c r="H127" s="112" t="str">
        <f>IF(A127&lt;&gt;"",_xlfn.XLOOKUP(A127,'1C'!A:A,'1C'!M:M,_xlfn.XLOOKUP(C127,'1C'!W:W,'1C'!M:M,"",0),0))</f>
        <v>зимний</v>
      </c>
      <c r="J127" s="112" t="str">
        <f>_xlfn.LET(_xlpm.text,IF(A127&lt;&gt;"",IF('1C'!$AJ$1&lt;&gt;"",'1C'!$AJ$1,_xlfn.XLOOKUP(A127,'1C'!A:A,'1C'!D:D,_xlfn.XLOOKUP(C127,'1C'!W:W,'1C'!D:D,"",0),0))),_xlpm.ifError,_xlpm.text,_xlpm.space1,FIND(" ",_xlpm.text),_xlpm.space2,FIND(" ",_xlpm.text,_xlpm.space1),IFERROR(MID(_xlpm.text,_xlpm.space1+1,_xlpm.space2),_xlpm.ifError))</f>
        <v>Herman</v>
      </c>
      <c r="K127" s="122" t="s">
        <v>8323</v>
      </c>
      <c r="L127" s="162" t="str">
        <f>IF(K127&lt;&gt;"",IFERROR(VLOOKUP(A127,'1C'!A:X,8,0),IFERROR(VLOOKUP(K127,Colors!D:E,2,0),"")),"")</f>
        <v>темно-серый</v>
      </c>
      <c r="M127" s="164" t="str">
        <f>IF(K127&lt;&gt;"",_xlfn.XLOOKUP(A127,'1C'!A:A,'1C'!R:R,"",0),"")</f>
        <v>серый</v>
      </c>
      <c r="N127" s="136"/>
      <c r="O127" s="136"/>
      <c r="P127" s="136"/>
      <c r="Q127" s="167" t="str">
        <f>IF(A127&lt;&gt;"",_xlfn.XLOOKUP(A127,'[1]1C'!A:A,'[1]1C'!I:I,_xlfn.XLOOKUP(C127,'[1]1C'!W:W,'[1]1C'!I:I,"",0),0),"")</f>
        <v>100% акрил</v>
      </c>
      <c r="R127" s="136"/>
      <c r="S127" s="114" t="str">
        <f>_xlfn.LET(_xlpm.RES,IF(A127&lt;&gt;"",_xlfn.XLOOKUP(A127,'1C'!A:A,'1C'!N:N,_xlfn.XLOOKUP(C127,'1C'!W:W,'1C'!N:N,"",0),0),""),IF(_xlpm.RES=0,"",_xlpm.RES))</f>
        <v>акриловые</v>
      </c>
      <c r="T127" s="107"/>
      <c r="U127" s="112" t="str">
        <f>IF(A127&lt;&gt;"",_xlfn.XLOOKUP(A127,'1C'!A:A,'1C'!K:K,_xlfn.XLOOKUP(C127,'1C'!W:W,'1C'!K:K,"",0),0),"")</f>
        <v>Мужской</v>
      </c>
      <c r="V127" s="106">
        <v>20</v>
      </c>
      <c r="AT127" s="116">
        <f>IF(COUNTBLANK(V127:AS127)&lt;24,SUM(V127:AS127),"")</f>
        <v>20</v>
      </c>
      <c r="AU127" s="112" t="s">
        <v>423</v>
      </c>
      <c r="AV127" s="114" t="str">
        <f ca="1">IF(AU127&lt;&gt;"",VLOOKUP(AU127,INDIRECT(SUBSTITUTE($J127,"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7" s="112" t="str">
        <f ca="1">IF(AU127&lt;&gt;"",VLOOKUP(AU127,INDIRECT(SUBSTITUTE($J127," ","")&amp;"Manufactures"),2,0),"Требуется код страны")</f>
        <v>Китай</v>
      </c>
      <c r="AX127" s="117">
        <f>0.05+0.05</f>
        <v>0.1</v>
      </c>
      <c r="AY127" s="112">
        <f>IF(AX127&lt;&gt;"",AX127*1.5,"Требуется нетто")</f>
        <v>0.15000000000000002</v>
      </c>
      <c r="AZ127" s="112">
        <f>+IF(AX127&lt;&gt;"",IFERROR(AT127*AX127,"Требуются кол-во и нетто"),"Требуются кол-во и нетто")</f>
        <v>2</v>
      </c>
      <c r="BA127" s="112">
        <f>IF(AY127&lt;&gt;"",IFERROR(AT127*AY127,"Требуются кол-во и брутто"),"Требуются кол-во и брутто")</f>
        <v>3.0000000000000004</v>
      </c>
      <c r="BB127" s="118">
        <v>345.59999999999997</v>
      </c>
      <c r="BC127" s="165">
        <f>+IF(BB127&lt;&gt;0,IFERROR(AT127*BB127,"Требуются кол-во и цена"),"Требуются кол-во и цена")</f>
        <v>6911.9999999999991</v>
      </c>
      <c r="BD127" s="105">
        <f>IF(A127&lt;&gt;"",IF(_xlfn.XLOOKUP(A127,'1C'!A:A,'1C'!A:A,0,0)&gt;0,1,0),"")</f>
        <v>1</v>
      </c>
      <c r="BE127" s="105">
        <f>IF(C127&lt;&gt;"",IF(_xlfn.XLOOKUP(TEXT(C127,"###"),'1C'!W:W,'1C'!D:D,0,0)&gt;0,0,1),"")</f>
        <v>0</v>
      </c>
      <c r="BF127" s="105">
        <f>IFERROR(IF(BE127,"-",IFERROR(IF(BD127&gt;0,0,1),"")),"")</f>
        <v>0</v>
      </c>
    </row>
    <row r="128" spans="1:58" ht="144" customHeight="1">
      <c r="A128" s="112" t="str">
        <f>IF(C128&amp;K128&lt;&gt;"",C128&amp;K128,"")</f>
        <v>EDMOND 019NAVY</v>
      </c>
      <c r="B128" s="10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80-556-16</v>
      </c>
      <c r="C128" s="121" t="s">
        <v>1891</v>
      </c>
      <c r="D128" s="112"/>
      <c r="E128" s="112" t="str">
        <f>IF(F128&lt;&gt;"",IFERROR(VLOOKUP(F128,Категории!A:B,2,0),""),"Требуется категория")</f>
        <v>Шапки</v>
      </c>
      <c r="F128" s="112" t="str">
        <f>IF(A128&lt;&gt;"",IF(BD128&gt;0,_xlfn.XLOOKUP(A128,'1C'!A:A,'1C'!J:J,"",0),_xlfn.XLOOKUP(C128,'1C'!W:W,'1C'!J:J,"",0)),"")</f>
        <v>Шапка вязаная</v>
      </c>
      <c r="G128" s="114" t="str">
        <f>IF(C128&lt;&gt;"",IF(BD128&gt;0,_xlfn.XLOOKUP(A128,'1C'!A:A,'1C'!L:L,"",0),_xlfn.XLOOKUP(C128,'1C'!W:W,'1C'!L:L,"",0)),"")</f>
        <v>Herman</v>
      </c>
      <c r="H128" s="112" t="str">
        <f>IF(A128&lt;&gt;"",_xlfn.XLOOKUP(A128,'1C'!A:A,'1C'!M:M,_xlfn.XLOOKUP(C128,'1C'!W:W,'1C'!M:M,"",0),0))</f>
        <v>зимний</v>
      </c>
      <c r="J128" s="112" t="str">
        <f>_xlfn.LET(_xlpm.text,IF(A128&lt;&gt;"",IF('1C'!$AJ$1&lt;&gt;"",'1C'!$AJ$1,_xlfn.XLOOKUP(A128,'1C'!A:A,'1C'!D:D,_xlfn.XLOOKUP(C128,'1C'!W:W,'1C'!D:D,"",0),0))),_xlpm.ifError,_xlpm.text,_xlpm.space1,FIND(" ",_xlpm.text),_xlpm.space2,FIND(" ",_xlpm.text,_xlpm.space1),IFERROR(MID(_xlpm.text,_xlpm.space1+1,_xlpm.space2),_xlpm.ifError))</f>
        <v>Herman</v>
      </c>
      <c r="K128" s="122" t="s">
        <v>8302</v>
      </c>
      <c r="L128" s="163" t="str">
        <f>IF(K128&lt;&gt;"",IFERROR(VLOOKUP(A128,'1C'!A:X,8,0),IFERROR(VLOOKUP(K128,Colors!D:E,2,0),"")),"")</f>
        <v>темно-синий</v>
      </c>
      <c r="M128" s="164" t="str">
        <f>IF(K128&lt;&gt;"",_xlfn.XLOOKUP(A128,'1C'!A:A,'1C'!R:R,"",0),"")</f>
        <v>синий</v>
      </c>
      <c r="N128" s="136"/>
      <c r="O128" s="136"/>
      <c r="P128" s="136"/>
      <c r="Q128" s="167" t="str">
        <f>IF(A128&lt;&gt;"",_xlfn.XLOOKUP(A128,'[1]1C'!A:A,'[1]1C'!I:I,_xlfn.XLOOKUP(C128,'[1]1C'!W:W,'[1]1C'!I:I,"",0),0),"")</f>
        <v>100% акрил</v>
      </c>
      <c r="R128" s="136"/>
      <c r="S128" s="114" t="str">
        <f>_xlfn.LET(_xlpm.RES,IF(A128&lt;&gt;"",_xlfn.XLOOKUP(A128,'1C'!A:A,'1C'!N:N,_xlfn.XLOOKUP(C128,'1C'!W:W,'1C'!N:N,"",0),0),""),IF(_xlpm.RES=0,"",_xlpm.RES))</f>
        <v>акриловые</v>
      </c>
      <c r="T128" s="107"/>
      <c r="U128" s="116" t="str">
        <f>IF(A128&lt;&gt;"",_xlfn.XLOOKUP(A128,'1C'!A:A,'1C'!K:K,_xlfn.XLOOKUP(C128,'1C'!W:W,'1C'!K:K,"",0),0),"")</f>
        <v>Мужской</v>
      </c>
      <c r="V128" s="106">
        <v>20</v>
      </c>
      <c r="AT128" s="116">
        <f>IF(COUNTBLANK(V128:AS128)&lt;24,SUM(V128:AS128),"")</f>
        <v>20</v>
      </c>
      <c r="AU128" s="112" t="s">
        <v>423</v>
      </c>
      <c r="AV128" s="114" t="str">
        <f ca="1">IF(AU128&lt;&gt;"",VLOOKUP(AU128,INDIRECT(SUBSTITUTE($J128,"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8" s="112" t="str">
        <f ca="1">IF(AU128&lt;&gt;"",VLOOKUP(AU128,INDIRECT(SUBSTITUTE($J128," ","")&amp;"Manufactures"),2,0),"Требуется код страны")</f>
        <v>Китай</v>
      </c>
      <c r="AX128" s="117">
        <f>0.05+0.05</f>
        <v>0.1</v>
      </c>
      <c r="AY128" s="112">
        <f>IF(AX128&lt;&gt;"",AX128*1.5,"Требуется нетто")</f>
        <v>0.15000000000000002</v>
      </c>
      <c r="AZ128" s="112">
        <f>+IF(AX128&lt;&gt;"",IFERROR(AT128*AX128,"Требуются кол-во и нетто"),"Требуются кол-во и нетто")</f>
        <v>2</v>
      </c>
      <c r="BA128" s="112">
        <f>IF(AY128&lt;&gt;"",IFERROR(AT128*AY128,"Требуются кол-во и брутто"),"Требуются кол-во и брутто")</f>
        <v>3.0000000000000004</v>
      </c>
      <c r="BB128" s="118">
        <v>345.59999999999997</v>
      </c>
      <c r="BC128" s="165">
        <f>+IF(BB128&lt;&gt;0,IFERROR(AT128*BB128,"Требуются кол-во и цена"),"Требуются кол-во и цена")</f>
        <v>6911.9999999999991</v>
      </c>
      <c r="BD128" s="105">
        <f>IF(A128&lt;&gt;"",IF(_xlfn.XLOOKUP(A128,'1C'!A:A,'1C'!A:A,0,0)&gt;0,1,0),"")</f>
        <v>1</v>
      </c>
      <c r="BE128" s="105">
        <f>IF(C128&lt;&gt;"",IF(_xlfn.XLOOKUP(TEXT(C128,"###"),'1C'!W:W,'1C'!D:D,0,0)&gt;0,0,1),"")</f>
        <v>0</v>
      </c>
      <c r="BF128" s="105">
        <f>IFERROR(IF(BE128,"-",IFERROR(IF(BD128&gt;0,0,1),"")),"")</f>
        <v>0</v>
      </c>
    </row>
    <row r="129" spans="1:59" ht="144" customHeight="1">
      <c r="A129" s="112" t="str">
        <f>IF(C129&amp;K129&lt;&gt;"",C129&amp;K129,"")</f>
        <v>EDMOND 019BLACK</v>
      </c>
      <c r="B129" s="10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80-556-09</v>
      </c>
      <c r="C129" s="121" t="s">
        <v>1891</v>
      </c>
      <c r="D129" s="112"/>
      <c r="E129" s="112" t="str">
        <f>IF(F129&lt;&gt;"",IFERROR(VLOOKUP(F129,Категории!A:B,2,0),""),"Требуется категория")</f>
        <v>Шапки</v>
      </c>
      <c r="F129" s="112" t="str">
        <f>IF(A129&lt;&gt;"",IF(BD129&gt;0,_xlfn.XLOOKUP(A129,'1C'!A:A,'1C'!J:J,"",0),_xlfn.XLOOKUP(C129,'1C'!W:W,'1C'!J:J,"",0)),"")</f>
        <v>Шапка вязаная</v>
      </c>
      <c r="G129" s="114" t="str">
        <f>IF(C129&lt;&gt;"",IF(BD129&gt;0,_xlfn.XLOOKUP(A129,'1C'!A:A,'1C'!L:L,"",0),_xlfn.XLOOKUP(C129,'1C'!W:W,'1C'!L:L,"",0)),"")</f>
        <v>Herman</v>
      </c>
      <c r="H129" s="112" t="str">
        <f>IF(A129&lt;&gt;"",_xlfn.XLOOKUP(A129,'1C'!A:A,'1C'!M:M,_xlfn.XLOOKUP(C129,'1C'!W:W,'1C'!M:M,"",0),0))</f>
        <v>зимний</v>
      </c>
      <c r="J129" s="112" t="str">
        <f>_xlfn.LET(_xlpm.text,IF(A129&lt;&gt;"",IF('1C'!$AJ$1&lt;&gt;"",'1C'!$AJ$1,_xlfn.XLOOKUP(A129,'1C'!A:A,'1C'!D:D,_xlfn.XLOOKUP(C129,'1C'!W:W,'1C'!D:D,"",0),0))),_xlpm.ifError,_xlpm.text,_xlpm.space1,FIND(" ",_xlpm.text),_xlpm.space2,FIND(" ",_xlpm.text,_xlpm.space1),IFERROR(MID(_xlpm.text,_xlpm.space1+1,_xlpm.space2),_xlpm.ifError))</f>
        <v>Herman</v>
      </c>
      <c r="K129" s="122" t="s">
        <v>8300</v>
      </c>
      <c r="L129" s="162" t="str">
        <f>IF(K129&lt;&gt;"",IFERROR(VLOOKUP(A129,'1C'!A:X,8,0),IFERROR(VLOOKUP(K129,Colors!D:E,2,0),"")),"")</f>
        <v>черный</v>
      </c>
      <c r="M129" s="164" t="str">
        <f>IF(K129&lt;&gt;"",_xlfn.XLOOKUP(A129,'1C'!A:A,'1C'!R:R,"",0),"")</f>
        <v>черный</v>
      </c>
      <c r="N129" s="136"/>
      <c r="O129" s="136"/>
      <c r="P129" s="136"/>
      <c r="Q129" s="167" t="str">
        <f>IF(A129&lt;&gt;"",_xlfn.XLOOKUP(A129,'[1]1C'!A:A,'[1]1C'!I:I,_xlfn.XLOOKUP(C129,'[1]1C'!W:W,'[1]1C'!I:I,"",0),0),"")</f>
        <v>100% акрил</v>
      </c>
      <c r="R129" s="136"/>
      <c r="S129" s="114" t="str">
        <f>_xlfn.LET(_xlpm.RES,IF(A129&lt;&gt;"",_xlfn.XLOOKUP(A129,'1C'!A:A,'1C'!N:N,_xlfn.XLOOKUP(C129,'1C'!W:W,'1C'!N:N,"",0),0),""),IF(_xlpm.RES=0,"",_xlpm.RES))</f>
        <v>акриловые</v>
      </c>
      <c r="T129" s="107"/>
      <c r="U129" s="112" t="str">
        <f>IF(A129&lt;&gt;"",_xlfn.XLOOKUP(A129,'1C'!A:A,'1C'!K:K,_xlfn.XLOOKUP(C129,'1C'!W:W,'1C'!K:K,"",0),0),"")</f>
        <v>Мужской</v>
      </c>
      <c r="V129" s="106">
        <v>20</v>
      </c>
      <c r="AT129" s="116">
        <f>IF(COUNTBLANK(V129:AS129)&lt;24,SUM(V129:AS129),"")</f>
        <v>20</v>
      </c>
      <c r="AU129" s="112" t="s">
        <v>423</v>
      </c>
      <c r="AV129" s="114" t="str">
        <f ca="1">IF(AU129&lt;&gt;"",VLOOKUP(AU129,INDIRECT(SUBSTITUTE($J129,"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9" s="112" t="str">
        <f ca="1">IF(AU129&lt;&gt;"",VLOOKUP(AU129,INDIRECT(SUBSTITUTE($J129," ","")&amp;"Manufactures"),2,0),"Требуется код страны")</f>
        <v>Китай</v>
      </c>
      <c r="AX129" s="117">
        <f>0.05+0.05</f>
        <v>0.1</v>
      </c>
      <c r="AY129" s="112">
        <f>IF(AX129&lt;&gt;"",AX129*1.5,"Требуется нетто")</f>
        <v>0.15000000000000002</v>
      </c>
      <c r="AZ129" s="112">
        <f>+IF(AX129&lt;&gt;"",IFERROR(AT129*AX129,"Требуются кол-во и нетто"),"Требуются кол-во и нетто")</f>
        <v>2</v>
      </c>
      <c r="BA129" s="112">
        <f>IF(AY129&lt;&gt;"",IFERROR(AT129*AY129,"Требуются кол-во и брутто"),"Требуются кол-во и брутто")</f>
        <v>3.0000000000000004</v>
      </c>
      <c r="BB129" s="118">
        <v>345.59999999999997</v>
      </c>
      <c r="BC129" s="165">
        <f>+IF(BB129&lt;&gt;0,IFERROR(AT129*BB129,"Требуются кол-во и цена"),"Требуются кол-во и цена")</f>
        <v>6911.9999999999991</v>
      </c>
      <c r="BD129" s="105">
        <f>IF(A129&lt;&gt;"",IF(_xlfn.XLOOKUP(A129,'1C'!A:A,'1C'!A:A,0,0)&gt;0,1,0),"")</f>
        <v>1</v>
      </c>
      <c r="BE129" s="105">
        <f>IF(C129&lt;&gt;"",IF(_xlfn.XLOOKUP(TEXT(C129,"###"),'1C'!W:W,'1C'!D:D,0,0)&gt;0,0,1),"")</f>
        <v>0</v>
      </c>
      <c r="BF129" s="105">
        <f>IFERROR(IF(BE129,"-",IFERROR(IF(BD129&gt;0,0,1),"")),"")</f>
        <v>0</v>
      </c>
    </row>
    <row r="130" spans="1:59" ht="144" customHeight="1">
      <c r="A130" s="112" t="str">
        <f>IF(C130&amp;K130&lt;&gt;"",C130&amp;K130,"")</f>
        <v>EDMOND 088DENIM</v>
      </c>
      <c r="B130" s="10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new</v>
      </c>
      <c r="C130" s="121" t="s">
        <v>8299</v>
      </c>
      <c r="E130" s="112" t="str">
        <f>IF(F130&lt;&gt;"",IFERROR(VLOOKUP(F130,Категории!A:B,2,0),""),"Требуется категория")</f>
        <v>Шапки</v>
      </c>
      <c r="F130" s="106" t="s">
        <v>340</v>
      </c>
      <c r="G130" s="136" t="s">
        <v>383</v>
      </c>
      <c r="H130" s="106" t="s">
        <v>389</v>
      </c>
      <c r="J130" s="112" t="str">
        <f>_xlfn.LET(_xlpm.text,IF(A130&lt;&gt;"",IF('1C'!$AJ$1&lt;&gt;"",'1C'!$AJ$1,_xlfn.XLOOKUP(A130,'1C'!A:A,'1C'!D:D,_xlfn.XLOOKUP(C130,'1C'!W:W,'1C'!D:D,"",0),0))),_xlpm.ifError,_xlpm.text,_xlpm.space1,FIND(" ",_xlpm.text),_xlpm.space2,FIND(" ",_xlpm.text,_xlpm.space1),IFERROR(MID(_xlpm.text,_xlpm.space1+1,_xlpm.space2),_xlpm.ifError))</f>
        <v>Herman</v>
      </c>
      <c r="K130" s="122" t="s">
        <v>8307</v>
      </c>
      <c r="L130" s="162" t="str">
        <f>IF(K130&lt;&gt;"",IFERROR(VLOOKUP(A130,'1C'!A:X,8,0),IFERROR(VLOOKUP(K130,Colors!D:E,2,0),"")),"")</f>
        <v>бежевый</v>
      </c>
      <c r="M130" s="131"/>
      <c r="N130" s="136"/>
      <c r="O130" s="136"/>
      <c r="P130" s="136"/>
      <c r="Q130" s="166" t="s">
        <v>1631</v>
      </c>
      <c r="R130" s="136"/>
      <c r="S130" s="136"/>
      <c r="T130" s="107"/>
      <c r="V130" s="106">
        <v>12</v>
      </c>
      <c r="AT130" s="116">
        <f>IF(COUNTBLANK(V130:AS130)&lt;24,SUM(V130:AS130),"")</f>
        <v>12</v>
      </c>
      <c r="AU130" s="112" t="s">
        <v>435</v>
      </c>
      <c r="AV130" s="114" t="str">
        <f ca="1">IF(AU130&lt;&gt;"",VLOOKUP(AU130,INDIRECT(SUBSTITUTE($J130,"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0" s="112" t="str">
        <f ca="1">IF(AU130&lt;&gt;"",VLOOKUP(AU130,INDIRECT(SUBSTITUTE($J130," ","")&amp;"Manufactures"),2,0),"Требуется код страны")</f>
        <v>Польша</v>
      </c>
      <c r="AX130" s="117">
        <f>0.05+0.05</f>
        <v>0.1</v>
      </c>
      <c r="AY130" s="112">
        <f>IF(AX130&lt;&gt;"",AX130*1.5,"Требуется нетто")</f>
        <v>0.15000000000000002</v>
      </c>
      <c r="AZ130" s="112">
        <f>+IF(AX130&lt;&gt;"",IFERROR(AT130*AX130,"Требуются кол-во и нетто"),"Требуются кол-во и нетто")</f>
        <v>1.2000000000000002</v>
      </c>
      <c r="BA130" s="112">
        <f>IF(AY130&lt;&gt;"",IFERROR(AT130*AY130,"Требуются кол-во и брутто"),"Требуются кол-во и брутто")</f>
        <v>1.8000000000000003</v>
      </c>
      <c r="BB130" s="118">
        <v>755.1</v>
      </c>
      <c r="BC130" s="165">
        <f>+IF(BB130&lt;&gt;0,IFERROR(AT130*BB130,"Требуются кол-во и цена"),"Требуются кол-во и цена")</f>
        <v>9061.2000000000007</v>
      </c>
      <c r="BD130" s="105">
        <f>IF(A130&lt;&gt;"",IF(_xlfn.XLOOKUP(A130,'1C'!A:A,'1C'!A:A,0,0)&gt;0,1,0),"")</f>
        <v>0</v>
      </c>
      <c r="BE130" s="105">
        <f>IF(C130&lt;&gt;"",IF(_xlfn.XLOOKUP(TEXT(C130,"###"),'1C'!W:W,'1C'!D:D,0,0)&gt;0,0,1),"")</f>
        <v>1</v>
      </c>
      <c r="BF130" s="105" t="str">
        <f>IFERROR(IF(BE130,"-",IFERROR(IF(BD130&gt;0,0,1),"")),"")</f>
        <v>-</v>
      </c>
    </row>
    <row r="131" spans="1:59" ht="98.1" customHeight="1">
      <c r="A131" s="112" t="str">
        <f>IF(C131&amp;K131&lt;&gt;"",C131&amp;K131,"")</f>
        <v>EDMOND 088OFF WHITE</v>
      </c>
      <c r="B131" s="10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21" t="s">
        <v>8299</v>
      </c>
      <c r="E131" s="112" t="str">
        <f>IF(F131&lt;&gt;"",IFERROR(VLOOKUP(F131,Категории!A:B,2,0),""),"Требуется категория")</f>
        <v>Шапки</v>
      </c>
      <c r="F131" s="106" t="s">
        <v>340</v>
      </c>
      <c r="G131" s="136" t="s">
        <v>383</v>
      </c>
      <c r="H131" s="106" t="s">
        <v>389</v>
      </c>
      <c r="J131" s="112" t="str">
        <f>_xlfn.LET(_xlpm.text,IF(A131&lt;&gt;"",IF('1C'!$AJ$1&lt;&gt;"",'1C'!$AJ$1,_xlfn.XLOOKUP(A131,'1C'!A:A,'1C'!D:D,_xlfn.XLOOKUP(C131,'1C'!W:W,'1C'!D:D,"",0),0))),_xlpm.ifError,_xlpm.text,_xlpm.space1,FIND(" ",_xlpm.text),_xlpm.space2,FIND(" ",_xlpm.text,_xlpm.space1),IFERROR(MID(_xlpm.text,_xlpm.space1+1,_xlpm.space2),_xlpm.ifError))</f>
        <v>Herman</v>
      </c>
      <c r="K131" s="122" t="s">
        <v>8317</v>
      </c>
      <c r="L131" s="120" t="s">
        <v>57</v>
      </c>
      <c r="M131" s="131"/>
      <c r="N131" s="136"/>
      <c r="O131" s="136"/>
      <c r="P131" s="136"/>
      <c r="Q131" s="166" t="s">
        <v>1631</v>
      </c>
      <c r="R131" s="136"/>
      <c r="S131" s="136"/>
      <c r="T131" s="107"/>
      <c r="V131" s="106">
        <v>12</v>
      </c>
      <c r="AT131" s="116">
        <f>IF(COUNTBLANK(V131:AS131)&lt;24,SUM(V131:AS131),"")</f>
        <v>12</v>
      </c>
      <c r="AU131" s="112" t="s">
        <v>435</v>
      </c>
      <c r="AV131" s="114" t="str">
        <f ca="1">IF(AU131&lt;&gt;"",VLOOKUP(AU131,INDIRECT(SUBSTITUTE($J131,"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1" s="112" t="str">
        <f ca="1">IF(AU131&lt;&gt;"",VLOOKUP(AU131,INDIRECT(SUBSTITUTE($J131," ","")&amp;"Manufactures"),2,0),"Требуется код страны")</f>
        <v>Польша</v>
      </c>
      <c r="AX131" s="117">
        <f>0.05+0.05</f>
        <v>0.1</v>
      </c>
      <c r="AY131" s="112">
        <f>IF(AX131&lt;&gt;"",AX131*1.5,"Требуется нетто")</f>
        <v>0.15000000000000002</v>
      </c>
      <c r="AZ131" s="112">
        <f>+IF(AX131&lt;&gt;"",IFERROR(AT131*AX131,"Требуются кол-во и нетто"),"Требуются кол-во и нетто")</f>
        <v>1.2000000000000002</v>
      </c>
      <c r="BA131" s="112">
        <f>IF(AY131&lt;&gt;"",IFERROR(AT131*AY131,"Требуются кол-во и брутто"),"Требуются кол-во и брутто")</f>
        <v>1.8000000000000003</v>
      </c>
      <c r="BB131" s="118">
        <v>755.1</v>
      </c>
      <c r="BC131" s="165">
        <f>+IF(BB131&lt;&gt;0,IFERROR(AT131*BB131,"Требуются кол-во и цена"),"Требуются кол-во и цена")</f>
        <v>9061.2000000000007</v>
      </c>
      <c r="BD131" s="105">
        <f>IF(A131&lt;&gt;"",IF(_xlfn.XLOOKUP(A131,'1C'!A:A,'1C'!A:A,0,0)&gt;0,1,0),"")</f>
        <v>0</v>
      </c>
      <c r="BE131" s="105">
        <f>IF(C131&lt;&gt;"",IF(_xlfn.XLOOKUP(TEXT(C131,"###"),'1C'!W:W,'1C'!D:D,0,0)&gt;0,0,1),"")</f>
        <v>1</v>
      </c>
      <c r="BF131" s="105" t="str">
        <f>IFERROR(IF(BE131,"-",IFERROR(IF(BD131&gt;0,0,1),"")),"")</f>
        <v>-</v>
      </c>
    </row>
    <row r="132" spans="1:59" ht="144" customHeight="1">
      <c r="A132" s="112" t="str">
        <f>IF(C132&amp;K132&lt;&gt;"",C132&amp;K132,"")</f>
        <v>EDMOND 088NAVY</v>
      </c>
      <c r="B132" s="10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21" t="s">
        <v>8299</v>
      </c>
      <c r="E132" s="112" t="str">
        <f>IF(F132&lt;&gt;"",IFERROR(VLOOKUP(F132,Категории!A:B,2,0),""),"Требуется категория")</f>
        <v>Шапки</v>
      </c>
      <c r="F132" s="106" t="s">
        <v>340</v>
      </c>
      <c r="G132" s="136" t="s">
        <v>383</v>
      </c>
      <c r="H132" s="106" t="s">
        <v>389</v>
      </c>
      <c r="J132" s="112" t="str">
        <f>_xlfn.LET(_xlpm.text,IF(A132&lt;&gt;"",IF('1C'!$AJ$1&lt;&gt;"",'1C'!$AJ$1,_xlfn.XLOOKUP(A132,'1C'!A:A,'1C'!D:D,_xlfn.XLOOKUP(C132,'1C'!W:W,'1C'!D:D,"",0),0))),_xlpm.ifError,_xlpm.text,_xlpm.space1,FIND(" ",_xlpm.text),_xlpm.space2,FIND(" ",_xlpm.text,_xlpm.space1),IFERROR(MID(_xlpm.text,_xlpm.space1+1,_xlpm.space2),_xlpm.ifError))</f>
        <v>Herman</v>
      </c>
      <c r="K132" s="122" t="s">
        <v>8302</v>
      </c>
      <c r="L132" s="162" t="str">
        <f>IF(K132&lt;&gt;"",IFERROR(VLOOKUP(A132,'1C'!A:X,8,0),IFERROR(VLOOKUP(K132,Colors!D:E,2,0),"")),"")</f>
        <v>темно-синий</v>
      </c>
      <c r="M132" s="131"/>
      <c r="N132" s="136"/>
      <c r="O132" s="136"/>
      <c r="P132" s="136"/>
      <c r="Q132" s="166" t="s">
        <v>1631</v>
      </c>
      <c r="R132" s="136"/>
      <c r="S132" s="136"/>
      <c r="T132" s="107"/>
      <c r="V132" s="106">
        <v>30</v>
      </c>
      <c r="AT132" s="116">
        <f>IF(COUNTBLANK(V132:AS132)&lt;24,SUM(V132:AS132),"")</f>
        <v>30</v>
      </c>
      <c r="AU132" s="112" t="s">
        <v>435</v>
      </c>
      <c r="AV132" s="114" t="str">
        <f ca="1">IF(AU132&lt;&gt;"",VLOOKUP(AU132,INDIRECT(SUBSTITUTE($J132,"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2" s="112" t="str">
        <f ca="1">IF(AU132&lt;&gt;"",VLOOKUP(AU132,INDIRECT(SUBSTITUTE($J132," ","")&amp;"Manufactures"),2,0),"Требуется код страны")</f>
        <v>Польша</v>
      </c>
      <c r="AX132" s="117">
        <f>0.05+0.05</f>
        <v>0.1</v>
      </c>
      <c r="AY132" s="112">
        <f>IF(AX132&lt;&gt;"",AX132*1.5,"Требуется нетто")</f>
        <v>0.15000000000000002</v>
      </c>
      <c r="AZ132" s="112">
        <f>+IF(AX132&lt;&gt;"",IFERROR(AT132*AX132,"Требуются кол-во и нетто"),"Требуются кол-во и нетто")</f>
        <v>3</v>
      </c>
      <c r="BA132" s="112">
        <f>IF(AY132&lt;&gt;"",IFERROR(AT132*AY132,"Требуются кол-во и брутто"),"Требуются кол-во и брутто")</f>
        <v>4.5000000000000009</v>
      </c>
      <c r="BB132" s="118">
        <v>755.1</v>
      </c>
      <c r="BC132" s="165">
        <f>+IF(BB132&lt;&gt;0,IFERROR(AT132*BB132,"Требуются кол-во и цена"),"Требуются кол-во и цена")</f>
        <v>22653</v>
      </c>
      <c r="BD132" s="105">
        <f>IF(A132&lt;&gt;"",IF(_xlfn.XLOOKUP(A132,'1C'!A:A,'1C'!A:A,0,0)&gt;0,1,0),"")</f>
        <v>0</v>
      </c>
      <c r="BE132" s="105">
        <f>IF(C132&lt;&gt;"",IF(_xlfn.XLOOKUP(TEXT(C132,"###"),'1C'!W:W,'1C'!D:D,0,0)&gt;0,0,1),"")</f>
        <v>1</v>
      </c>
      <c r="BF132" s="105" t="str">
        <f>IFERROR(IF(BE132,"-",IFERROR(IF(BD132&gt;0,0,1),"")),"")</f>
        <v>-</v>
      </c>
    </row>
    <row r="133" spans="1:59" ht="144" customHeight="1">
      <c r="A133" s="112" t="str">
        <f>IF(C133&amp;K133&lt;&gt;"",C133&amp;K133,"")</f>
        <v>EDMOND 088BLACK</v>
      </c>
      <c r="B133" s="10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21" t="s">
        <v>8299</v>
      </c>
      <c r="E133" s="112" t="str">
        <f>IF(F133&lt;&gt;"",IFERROR(VLOOKUP(F133,Категории!A:B,2,0),""),"Требуется категория")</f>
        <v>Шапки</v>
      </c>
      <c r="F133" s="106" t="s">
        <v>340</v>
      </c>
      <c r="G133" s="136" t="s">
        <v>383</v>
      </c>
      <c r="H133" s="106" t="s">
        <v>389</v>
      </c>
      <c r="J133" s="112" t="str">
        <f>_xlfn.LET(_xlpm.text,IF(A133&lt;&gt;"",IF('1C'!$AJ$1&lt;&gt;"",'1C'!$AJ$1,_xlfn.XLOOKUP(A133,'1C'!A:A,'1C'!D:D,_xlfn.XLOOKUP(C133,'1C'!W:W,'1C'!D:D,"",0),0))),_xlpm.ifError,_xlpm.text,_xlpm.space1,FIND(" ",_xlpm.text),_xlpm.space2,FIND(" ",_xlpm.text,_xlpm.space1),IFERROR(MID(_xlpm.text,_xlpm.space1+1,_xlpm.space2),_xlpm.ifError))</f>
        <v>Herman</v>
      </c>
      <c r="K133" s="122" t="s">
        <v>8300</v>
      </c>
      <c r="L133" s="162" t="str">
        <f>IF(K133&lt;&gt;"",IFERROR(VLOOKUP(A133,'1C'!A:X,8,0),IFERROR(VLOOKUP(K133,Colors!D:E,2,0),"")),"")</f>
        <v>черный</v>
      </c>
      <c r="M133" s="131"/>
      <c r="N133" s="136"/>
      <c r="O133" s="136"/>
      <c r="P133" s="136"/>
      <c r="Q133" s="166" t="s">
        <v>1631</v>
      </c>
      <c r="R133" s="136"/>
      <c r="S133" s="136"/>
      <c r="T133" s="107"/>
      <c r="V133" s="106">
        <v>40</v>
      </c>
      <c r="AT133" s="116">
        <f>IF(COUNTBLANK(V133:AS133)&lt;24,SUM(V133:AS133),"")</f>
        <v>40</v>
      </c>
      <c r="AU133" s="112" t="s">
        <v>435</v>
      </c>
      <c r="AV133" s="114" t="str">
        <f ca="1">IF(AU133&lt;&gt;"",VLOOKUP(AU133,INDIRECT(SUBSTITUTE($J133,"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3" s="112" t="str">
        <f ca="1">IF(AU133&lt;&gt;"",VLOOKUP(AU133,INDIRECT(SUBSTITUTE($J133," ","")&amp;"Manufactures"),2,0),"Требуется код страны")</f>
        <v>Польша</v>
      </c>
      <c r="AX133" s="117">
        <f>0.05+0.05</f>
        <v>0.1</v>
      </c>
      <c r="AY133" s="112">
        <f>IF(AX133&lt;&gt;"",AX133*1.5,"Требуется нетто")</f>
        <v>0.15000000000000002</v>
      </c>
      <c r="AZ133" s="112">
        <f>+IF(AX133&lt;&gt;"",IFERROR(AT133*AX133,"Требуются кол-во и нетто"),"Требуются кол-во и нетто")</f>
        <v>4</v>
      </c>
      <c r="BA133" s="112">
        <f>IF(AY133&lt;&gt;"",IFERROR(AT133*AY133,"Требуются кол-во и брутто"),"Требуются кол-во и брутто")</f>
        <v>6.0000000000000009</v>
      </c>
      <c r="BB133" s="118">
        <v>755.1</v>
      </c>
      <c r="BC133" s="165">
        <f>+IF(BB133&lt;&gt;0,IFERROR(AT133*BB133,"Требуются кол-во и цена"),"Требуются кол-во и цена")</f>
        <v>30204</v>
      </c>
      <c r="BD133" s="105">
        <f>IF(A133&lt;&gt;"",IF(_xlfn.XLOOKUP(A133,'1C'!A:A,'1C'!A:A,0,0)&gt;0,1,0),"")</f>
        <v>0</v>
      </c>
      <c r="BE133" s="105">
        <f>IF(C133&lt;&gt;"",IF(_xlfn.XLOOKUP(TEXT(C133,"###"),'1C'!W:W,'1C'!D:D,0,0)&gt;0,0,1),"")</f>
        <v>1</v>
      </c>
      <c r="BF133" s="105" t="str">
        <f>IFERROR(IF(BE133,"-",IFERROR(IF(BD133&gt;0,0,1),"")),"")</f>
        <v>-</v>
      </c>
    </row>
    <row r="134" spans="1:59" ht="98.1" customHeight="1">
      <c r="C134" s="121" t="s">
        <v>47</v>
      </c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  <c r="BG134" s="106" t="str">
        <f t="shared" ref="BG132:BG134" si="10">IF(BD134=1,"https://hatsandcaps.ru/components/com_jshopping/files/img_products/full_"&amp;B134&amp;"(0).jpg","")</f>
        <v/>
      </c>
    </row>
    <row r="135" spans="1:59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1:59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1:59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1:59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1:59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1:59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1:59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1:59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1:59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1:59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33" priority="12">
      <formula>IF(УФ_Переключатель=1,IF(ISNUMBER(V2),IF(V2&gt;0,TRUE,FALSE),FALSE))</formula>
    </cfRule>
  </conditionalFormatting>
  <conditionalFormatting sqref="BF2:BF356 AT2:BD356 A2:H356 J2:U2 J134:U356 J3:P133 R3:U133">
    <cfRule type="expression" dxfId="32" priority="19">
      <formula>IF(УФ_Переключатель=1,IF(A2&lt;&gt;"",TRUE,FALSE))</formula>
    </cfRule>
    <cfRule type="expression" dxfId="31" priority="20">
      <formula>IF(УФ_Переключатель=1,IF($A2&lt;&gt;"",NOT(_xludf.isFormula(A2)),FALSE))</formula>
    </cfRule>
  </conditionalFormatting>
  <conditionalFormatting sqref="BF1:BF356 A3:H3 M3:O52 N3:O187 B3:B187 A4:O356 J3:M3 A1:BD2 P134:BD356 P3:P133 R3:BD133">
    <cfRule type="expression" dxfId="30" priority="21">
      <formula>IF(УФ_Переключатель=1,IFERROR(TEXT(RIGHT(A1,255),"###"),TRUE))</formula>
    </cfRule>
  </conditionalFormatting>
  <conditionalFormatting sqref="A3:H3 M3:O52 N3:O187 B3:B187 A4:O356 J3:M3 A1:BF2 P134:BF356 P3:P133 R3:BF133">
    <cfRule type="expression" dxfId="29" priority="18">
      <formula>IF(УФ_Переключатель=1,_xludf.isFormula(A1))</formula>
    </cfRule>
    <cfRule type="expression" dxfId="28" priority="22">
      <formula>IF(УФ_Переключатель=1,IF($A1&lt;&gt;"",TRUE,FALSE))</formula>
    </cfRule>
  </conditionalFormatting>
  <conditionalFormatting sqref="B1:B1048576">
    <cfRule type="duplicateValues" dxfId="27" priority="7"/>
  </conditionalFormatting>
  <conditionalFormatting sqref="A1:A1048576">
    <cfRule type="duplicateValues" dxfId="26" priority="6"/>
  </conditionalFormatting>
  <conditionalFormatting sqref="Q3:Q133">
    <cfRule type="expression" dxfId="4" priority="2">
      <formula>IF(УФ_Переключатель=1,IF(Q3&lt;&gt;"",TRUE,FALSE))</formula>
    </cfRule>
    <cfRule type="expression" dxfId="3" priority="3">
      <formula>IF(УФ_Переключатель=1,IF($A3&lt;&gt;"",NOT(_xludf.isFormula(Q3)),FALSE))</formula>
    </cfRule>
  </conditionalFormatting>
  <conditionalFormatting sqref="Q3:Q133">
    <cfRule type="expression" dxfId="2" priority="4">
      <formula>IF(УФ_Переключатель=1,IFERROR(TEXT(RIGHT(Q3,255),"###"),TRUE))</formula>
    </cfRule>
  </conditionalFormatting>
  <conditionalFormatting sqref="Q3:Q133">
    <cfRule type="expression" dxfId="1" priority="1">
      <formula>IF(УФ_Переключатель=1,_xludf.isFormula(Q3))</formula>
    </cfRule>
    <cfRule type="expression" dxfId="0" priority="5">
      <formula>IF(УФ_Переключатель=1,IF($A3&lt;&gt;"",TRUE,FALSE))</formula>
    </cfRule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8" t="s">
        <v>453</v>
      </c>
      <c r="C1" s="149"/>
      <c r="D1" s="149"/>
      <c r="E1" s="150"/>
      <c r="G1" s="43" t="s">
        <v>458</v>
      </c>
      <c r="I1" s="43" t="s">
        <v>845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1" t="s">
        <v>466</v>
      </c>
      <c r="C5" s="151"/>
      <c r="D5" s="151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2"/>
      <c r="C6" s="153"/>
      <c r="D6" s="153"/>
      <c r="E6" s="154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8" t="s">
        <v>543</v>
      </c>
      <c r="C8" s="149"/>
      <c r="D8" s="149"/>
      <c r="E8" s="150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5" t="s">
        <v>572</v>
      </c>
      <c r="C9" s="156"/>
      <c r="D9" s="157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5"/>
      <c r="C17" s="146"/>
      <c r="D17" s="146"/>
      <c r="E17" s="147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830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850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879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881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882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883</v>
      </c>
      <c r="N24" s="41" t="s">
        <v>541</v>
      </c>
      <c r="O24" s="41" t="s">
        <v>571</v>
      </c>
    </row>
    <row r="25" spans="2:17" ht="22.15" customHeight="1">
      <c r="L25" s="41" t="s">
        <v>884</v>
      </c>
      <c r="N25" s="41" t="s">
        <v>538</v>
      </c>
      <c r="O25" s="41" t="s">
        <v>589</v>
      </c>
    </row>
    <row r="26" spans="2:17" ht="22.15" customHeight="1">
      <c r="L26" s="41" t="s">
        <v>886</v>
      </c>
      <c r="N26" s="41" t="s">
        <v>542</v>
      </c>
      <c r="O26" s="41" t="s">
        <v>438</v>
      </c>
    </row>
    <row r="27" spans="2:17" ht="22.15" customHeight="1">
      <c r="L27" s="41" t="s">
        <v>885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39" sqref="C39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861</v>
      </c>
    </row>
    <row r="2" spans="2:8" ht="18.75">
      <c r="B2" s="18" t="s">
        <v>405</v>
      </c>
      <c r="C2" s="140" t="s">
        <v>788</v>
      </c>
      <c r="D2" s="19">
        <f t="shared" ref="D2:D47" si="0">LEN(B2)</f>
        <v>2</v>
      </c>
      <c r="E2" s="96"/>
      <c r="F2" s="93" t="str">
        <v>Buffalo leather</v>
      </c>
      <c r="G2" s="94" t="str">
        <v>кожа</v>
      </c>
      <c r="H2" s="101"/>
    </row>
    <row r="3" spans="2:8" ht="18.75">
      <c r="B3" s="22" t="s">
        <v>419</v>
      </c>
      <c r="C3" s="141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142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142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142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141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142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141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142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142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142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141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142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142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142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141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141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142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142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142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142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142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142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142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142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142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142" t="s">
        <v>828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829</v>
      </c>
      <c r="C29" s="142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840</v>
      </c>
      <c r="C30" s="142" t="s">
        <v>8327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852</v>
      </c>
      <c r="C31" s="142" t="s">
        <v>853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854</v>
      </c>
      <c r="C32" s="142" t="s">
        <v>855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856</v>
      </c>
      <c r="C33" s="142" t="s">
        <v>856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857</v>
      </c>
      <c r="C34" s="142" t="s">
        <v>857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142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858</v>
      </c>
      <c r="C36" s="142" t="s">
        <v>859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860</v>
      </c>
      <c r="C37" s="142" t="s">
        <v>860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893</v>
      </c>
      <c r="C38" s="142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894</v>
      </c>
      <c r="C39" s="142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895</v>
      </c>
      <c r="C40" s="142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896</v>
      </c>
      <c r="C41" s="142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897</v>
      </c>
      <c r="C42" s="142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898</v>
      </c>
      <c r="C43" s="142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899</v>
      </c>
      <c r="C44" s="142" t="s">
        <v>859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900</v>
      </c>
      <c r="C45" s="142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901</v>
      </c>
      <c r="C46" s="142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90" t="s">
        <v>397</v>
      </c>
      <c r="C47" s="143" t="s">
        <v>803</v>
      </c>
      <c r="D47" s="21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826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827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825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832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849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841</v>
      </c>
      <c r="B177" s="81" t="s">
        <v>632</v>
      </c>
      <c r="D177" s="14"/>
      <c r="E177" s="14"/>
    </row>
    <row r="178" spans="1:5">
      <c r="A178" s="80" t="s">
        <v>843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833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834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835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836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844</v>
      </c>
      <c r="B387" s="81" t="s">
        <v>612</v>
      </c>
    </row>
    <row r="388" spans="1:2">
      <c r="A388" s="80" t="s">
        <v>842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863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864</v>
      </c>
      <c r="B831" s="81" t="s">
        <v>598</v>
      </c>
    </row>
    <row r="832" spans="1:2">
      <c r="A832" s="80" t="s">
        <v>865</v>
      </c>
      <c r="B832" s="81" t="s">
        <v>605</v>
      </c>
    </row>
    <row r="833" spans="1:2">
      <c r="A833" s="80" t="s">
        <v>866</v>
      </c>
      <c r="B833" s="81" t="s">
        <v>604</v>
      </c>
    </row>
    <row r="834" spans="1:2">
      <c r="A834" s="80" t="s">
        <v>867</v>
      </c>
      <c r="B834" s="81" t="s">
        <v>603</v>
      </c>
    </row>
    <row r="835" spans="1:2">
      <c r="A835" s="80" t="s">
        <v>868</v>
      </c>
      <c r="B835" s="81" t="s">
        <v>602</v>
      </c>
    </row>
    <row r="836" spans="1:2">
      <c r="A836" s="80" t="s">
        <v>869</v>
      </c>
      <c r="B836" s="81" t="s">
        <v>598</v>
      </c>
    </row>
    <row r="837" spans="1:2">
      <c r="A837" s="80" t="s">
        <v>870</v>
      </c>
      <c r="B837" s="81" t="s">
        <v>600</v>
      </c>
    </row>
    <row r="838" spans="1:2">
      <c r="A838" s="80" t="s">
        <v>871</v>
      </c>
      <c r="B838" s="81" t="s">
        <v>599</v>
      </c>
    </row>
    <row r="839" spans="1:2">
      <c r="A839" s="80" t="s">
        <v>872</v>
      </c>
      <c r="B839" s="81" t="s">
        <v>638</v>
      </c>
    </row>
    <row r="840" spans="1:2">
      <c r="A840" s="80" t="s">
        <v>873</v>
      </c>
      <c r="B840" s="81" t="s">
        <v>779</v>
      </c>
    </row>
    <row r="841" spans="1:2">
      <c r="A841" s="80" t="s">
        <v>874</v>
      </c>
      <c r="B841" s="81" t="s">
        <v>661</v>
      </c>
    </row>
    <row r="842" spans="1:2">
      <c r="A842" s="80" t="s">
        <v>875</v>
      </c>
      <c r="B842" s="81" t="s">
        <v>686</v>
      </c>
    </row>
    <row r="843" spans="1:2">
      <c r="A843" s="80" t="s">
        <v>876</v>
      </c>
      <c r="B843" s="81" t="s">
        <v>644</v>
      </c>
    </row>
    <row r="844" spans="1:2">
      <c r="A844" s="80" t="s">
        <v>877</v>
      </c>
      <c r="B844" s="81" t="s">
        <v>764</v>
      </c>
    </row>
    <row r="845" spans="1:2">
      <c r="A845" s="80" t="s">
        <v>878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zoomScale="70" zoomScaleNormal="70" workbookViewId="0">
      <pane ySplit="1" topLeftCell="A2" activePane="bottomLeft" state="frozen"/>
      <selection pane="bottomLeft" activeCell="J1" sqref="J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830</v>
      </c>
      <c r="BW1" s="28"/>
      <c r="BY1" s="30"/>
      <c r="BZ1" s="25" t="s">
        <v>850</v>
      </c>
      <c r="CA1" s="28"/>
      <c r="CC1" s="30"/>
      <c r="CD1" s="25" t="s">
        <v>879</v>
      </c>
      <c r="CE1" s="28"/>
      <c r="CG1" s="30"/>
      <c r="CH1" s="25" t="s">
        <v>881</v>
      </c>
      <c r="CI1" s="28"/>
      <c r="CK1" s="30"/>
      <c r="CL1" s="25" t="s">
        <v>882</v>
      </c>
      <c r="CM1" s="28"/>
      <c r="CO1" s="30"/>
      <c r="CP1" s="25" t="s">
        <v>884</v>
      </c>
      <c r="CQ1" s="28"/>
      <c r="CS1" s="30"/>
      <c r="CT1" s="25" t="s">
        <v>886</v>
      </c>
      <c r="CU1" s="28"/>
      <c r="CW1" s="30"/>
      <c r="CX1" s="25" t="s">
        <v>883</v>
      </c>
      <c r="CY1" s="28"/>
      <c r="DA1" s="30"/>
      <c r="DB1" s="25" t="s">
        <v>885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831</v>
      </c>
      <c r="BY3" s="32" t="s">
        <v>438</v>
      </c>
      <c r="BZ3" s="33" t="s">
        <v>542</v>
      </c>
      <c r="CA3" s="33" t="s">
        <v>851</v>
      </c>
      <c r="CC3" s="32" t="s">
        <v>565</v>
      </c>
      <c r="CD3" s="33" t="s">
        <v>537</v>
      </c>
      <c r="CE3" s="33" t="s">
        <v>880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887</v>
      </c>
      <c r="CO3" s="32" t="s">
        <v>423</v>
      </c>
      <c r="CP3" s="33" t="s">
        <v>888</v>
      </c>
      <c r="CQ3" s="33" t="s">
        <v>887</v>
      </c>
      <c r="CS3" s="32" t="s">
        <v>890</v>
      </c>
      <c r="CT3" s="33" t="s">
        <v>891</v>
      </c>
      <c r="CU3" s="33" t="s">
        <v>887</v>
      </c>
      <c r="CW3" s="32" t="s">
        <v>423</v>
      </c>
      <c r="CX3" s="33" t="s">
        <v>888</v>
      </c>
      <c r="CY3" s="33" t="s">
        <v>887</v>
      </c>
      <c r="DA3" s="32" t="s">
        <v>423</v>
      </c>
      <c r="DB3" s="33" t="s">
        <v>888</v>
      </c>
      <c r="DC3" s="33" t="s">
        <v>887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851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889</v>
      </c>
      <c r="CQ4" s="33" t="s">
        <v>887</v>
      </c>
      <c r="CS4" s="32" t="s">
        <v>571</v>
      </c>
      <c r="CT4" s="33" t="s">
        <v>892</v>
      </c>
      <c r="CU4" s="33" t="s">
        <v>887</v>
      </c>
      <c r="CW4" s="32"/>
      <c r="CX4" s="33"/>
      <c r="CY4" s="33"/>
      <c r="DA4" s="32" t="s">
        <v>560</v>
      </c>
      <c r="DB4" s="33" t="s">
        <v>889</v>
      </c>
      <c r="DC4" s="33" t="s">
        <v>887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888</v>
      </c>
      <c r="CU5" s="33" t="s">
        <v>887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58" t="s">
        <v>556</v>
      </c>
      <c r="C20" s="159"/>
      <c r="D20" s="159"/>
      <c r="E20" s="159"/>
      <c r="F20" s="159"/>
      <c r="G20" s="159"/>
      <c r="H20" s="159"/>
      <c r="I20" s="159"/>
      <c r="J20" s="16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W1" workbookViewId="0">
      <pane ySplit="1" topLeftCell="A694" activePane="bottomLeft" state="frozen"/>
      <selection pane="bottomLeft" activeCell="AA718" sqref="AA71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839</v>
      </c>
      <c r="T1" s="58" t="s">
        <v>837</v>
      </c>
      <c r="U1" s="58" t="s">
        <v>838</v>
      </c>
      <c r="V1" s="58" t="s">
        <v>847</v>
      </c>
      <c r="W1" s="58" t="s">
        <v>474</v>
      </c>
      <c r="X1" s="58" t="s">
        <v>475</v>
      </c>
      <c r="Y1" s="59"/>
      <c r="Z1" s="56" t="s">
        <v>588</v>
      </c>
      <c r="AA1" s="99" t="s">
        <v>862</v>
      </c>
      <c r="AB1" s="56" t="s">
        <v>557</v>
      </c>
      <c r="AC1" s="54">
        <f>MAX(AC2:AC10000)</f>
        <v>81</v>
      </c>
      <c r="AD1" s="54"/>
      <c r="AE1" s="54" t="str">
        <f>RIGHT(TEXT(MAX(AE2:AE10000),"###"),3)</f>
        <v>054</v>
      </c>
      <c r="AF1" s="55" t="str">
        <f>RIGHT("000"&amp;AC1,2)&amp;"-"&amp;RIGHT("000"&amp;AE1,3)</f>
        <v>81-054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81-055-</v>
      </c>
      <c r="AI1" s="57" t="s">
        <v>582</v>
      </c>
      <c r="AJ1" s="97" t="s">
        <v>383</v>
      </c>
      <c r="AK1" s="57" t="s">
        <v>848</v>
      </c>
      <c r="AL1" s="98">
        <v>0</v>
      </c>
    </row>
    <row r="2" spans="1:38">
      <c r="A2" s="60" t="str">
        <f>IF(G2&amp;Q2&lt;&gt;"",W2&amp;Q2,"")</f>
        <v>ADVANCER POLOwhite</v>
      </c>
      <c r="B2" s="60" t="str">
        <f>IF(C2&lt;&gt;"",LEFT(C2,9),"")</f>
        <v>80-034-17</v>
      </c>
      <c r="C2" s="73" t="s">
        <v>902</v>
      </c>
      <c r="D2" s="73" t="s">
        <v>903</v>
      </c>
      <c r="E2" s="73" t="s">
        <v>904</v>
      </c>
      <c r="F2" s="74">
        <v>57</v>
      </c>
      <c r="G2" s="74" t="s">
        <v>905</v>
      </c>
      <c r="H2" s="73" t="s">
        <v>57</v>
      </c>
      <c r="I2" s="73" t="s">
        <v>906</v>
      </c>
      <c r="J2" s="73" t="s">
        <v>318</v>
      </c>
      <c r="K2" s="73" t="s">
        <v>382</v>
      </c>
      <c r="L2" s="73" t="s">
        <v>383</v>
      </c>
      <c r="M2" s="73" t="s">
        <v>384</v>
      </c>
      <c r="N2" s="73" t="s">
        <v>43</v>
      </c>
      <c r="O2" s="73" t="s">
        <v>385</v>
      </c>
      <c r="P2" s="73" t="s">
        <v>907</v>
      </c>
      <c r="Q2" s="73" t="s">
        <v>908</v>
      </c>
      <c r="R2" s="73" t="s">
        <v>57</v>
      </c>
      <c r="V2" s="60" t="str">
        <f>W2&amp;H2</f>
        <v>ADVANCER POLOбелый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ADVANCER POLO</v>
      </c>
      <c r="X2" s="60" t="str">
        <f>IF(A2&lt;&gt;"",IFERROR(IF(FIND(" ",G2)&gt;=1,MID(G2,FIND(" ",G2)+1,LEN(G2)),""),""),"")</f>
        <v>POLO</v>
      </c>
      <c r="AC2" s="51">
        <f>IFERROR(VALUE(MID($C2,1,2)),0)</f>
        <v>80</v>
      </c>
      <c r="AD2" s="44">
        <f t="shared" ref="AD2:AD66" si="1">IFERROR(VALUE(MID($C2,4,3)),0)</f>
        <v>34</v>
      </c>
      <c r="AE2" s="51">
        <f>VALUE(RIGHT("00"&amp;AC2,2)&amp;RIGHT("000"&amp;AD2,3))</f>
        <v>80034</v>
      </c>
    </row>
    <row r="3" spans="1:38">
      <c r="A3" s="60" t="str">
        <f t="shared" ref="A3:A66" si="2">IF(G3&amp;Q3&lt;&gt;"",W3&amp;Q3,"")</f>
        <v>ADVANCER POLOwhite</v>
      </c>
      <c r="B3" s="60" t="str">
        <f t="shared" ref="B3:B66" si="3">IF(C3&lt;&gt;"",LEFT(C3,9),"")</f>
        <v>80-034-17</v>
      </c>
      <c r="C3" s="73" t="s">
        <v>909</v>
      </c>
      <c r="D3" s="73" t="s">
        <v>903</v>
      </c>
      <c r="E3" s="73" t="s">
        <v>910</v>
      </c>
      <c r="F3" s="74">
        <v>59</v>
      </c>
      <c r="G3" s="74" t="s">
        <v>905</v>
      </c>
      <c r="H3" s="73" t="s">
        <v>57</v>
      </c>
      <c r="I3" s="73" t="s">
        <v>906</v>
      </c>
      <c r="J3" s="73" t="s">
        <v>318</v>
      </c>
      <c r="K3" s="73" t="s">
        <v>382</v>
      </c>
      <c r="L3" s="73" t="s">
        <v>383</v>
      </c>
      <c r="M3" s="73" t="s">
        <v>384</v>
      </c>
      <c r="N3" s="73" t="s">
        <v>43</v>
      </c>
      <c r="O3" s="73" t="s">
        <v>385</v>
      </c>
      <c r="P3" s="73" t="s">
        <v>907</v>
      </c>
      <c r="Q3" s="73" t="s">
        <v>908</v>
      </c>
      <c r="R3" s="73" t="s">
        <v>57</v>
      </c>
      <c r="V3" s="60" t="str">
        <f t="shared" ref="V3:V66" si="4">W3&amp;H3</f>
        <v>ADVANCER POLOбелый</v>
      </c>
      <c r="W3" s="60" t="str">
        <f t="shared" si="0"/>
        <v>ADVANCER POLO</v>
      </c>
      <c r="X3" s="60" t="str">
        <f t="shared" ref="X3:X66" si="5">IF(A3&lt;&gt;"",IFERROR(IF(FIND(" ",G3)&gt;=1,MID(G3,FIND(" ",G3)+1,LEN(G3)),""),""),"")</f>
        <v>POLO</v>
      </c>
      <c r="AC3" s="51">
        <f t="shared" ref="AC3:AC66" si="6">IFERROR(VALUE(MID($C3,1,2)),0)</f>
        <v>80</v>
      </c>
      <c r="AD3" s="44">
        <f t="shared" si="1"/>
        <v>34</v>
      </c>
      <c r="AE3" s="51">
        <f t="shared" ref="AE3:AE66" si="7">VALUE(RIGHT("00"&amp;AC3,2)&amp;RIGHT("000"&amp;AD3,3))</f>
        <v>80034</v>
      </c>
    </row>
    <row r="4" spans="1:38">
      <c r="A4" s="60" t="str">
        <f t="shared" si="2"/>
        <v>ADVANCER POLOwhite</v>
      </c>
      <c r="B4" s="60" t="str">
        <f t="shared" si="3"/>
        <v>80-034-17</v>
      </c>
      <c r="C4" s="73" t="s">
        <v>911</v>
      </c>
      <c r="D4" s="73" t="s">
        <v>903</v>
      </c>
      <c r="E4" s="73" t="s">
        <v>912</v>
      </c>
      <c r="F4" s="74">
        <v>61</v>
      </c>
      <c r="G4" s="74" t="s">
        <v>905</v>
      </c>
      <c r="H4" s="73" t="s">
        <v>57</v>
      </c>
      <c r="I4" s="73" t="s">
        <v>906</v>
      </c>
      <c r="J4" s="73" t="s">
        <v>318</v>
      </c>
      <c r="K4" s="73" t="s">
        <v>382</v>
      </c>
      <c r="L4" s="73" t="s">
        <v>383</v>
      </c>
      <c r="M4" s="73" t="s">
        <v>384</v>
      </c>
      <c r="N4" s="73" t="s">
        <v>43</v>
      </c>
      <c r="O4" s="73" t="s">
        <v>385</v>
      </c>
      <c r="P4" s="73" t="s">
        <v>907</v>
      </c>
      <c r="Q4" s="73" t="s">
        <v>908</v>
      </c>
      <c r="R4" s="73" t="s">
        <v>57</v>
      </c>
      <c r="V4" s="60" t="str">
        <f t="shared" si="4"/>
        <v>ADVANCER POLOбелый</v>
      </c>
      <c r="W4" s="60" t="str">
        <f t="shared" si="0"/>
        <v>ADVANCER POLO</v>
      </c>
      <c r="X4" s="60" t="str">
        <f t="shared" si="5"/>
        <v>POLO</v>
      </c>
      <c r="AC4" s="51">
        <f t="shared" si="6"/>
        <v>80</v>
      </c>
      <c r="AD4" s="44">
        <f t="shared" si="1"/>
        <v>34</v>
      </c>
      <c r="AE4" s="51">
        <f t="shared" si="7"/>
        <v>80034</v>
      </c>
    </row>
    <row r="5" spans="1:38">
      <c r="A5" s="60" t="str">
        <f t="shared" si="2"/>
        <v>BADGER POLOgrey</v>
      </c>
      <c r="B5" s="60" t="str">
        <f t="shared" si="3"/>
        <v>80-035-08</v>
      </c>
      <c r="C5" s="73" t="s">
        <v>913</v>
      </c>
      <c r="D5" s="73" t="s">
        <v>914</v>
      </c>
      <c r="E5" s="73" t="s">
        <v>915</v>
      </c>
      <c r="F5" s="74">
        <v>56</v>
      </c>
      <c r="G5" s="74" t="s">
        <v>916</v>
      </c>
      <c r="H5" s="73" t="s">
        <v>83</v>
      </c>
      <c r="I5" s="73" t="s">
        <v>906</v>
      </c>
      <c r="J5" s="73" t="s">
        <v>320</v>
      </c>
      <c r="K5" s="73" t="s">
        <v>382</v>
      </c>
      <c r="L5" s="73" t="s">
        <v>383</v>
      </c>
      <c r="M5" s="73" t="s">
        <v>384</v>
      </c>
      <c r="N5" s="73" t="s">
        <v>43</v>
      </c>
      <c r="O5" s="73" t="s">
        <v>385</v>
      </c>
      <c r="P5" s="73" t="s">
        <v>907</v>
      </c>
      <c r="Q5" s="73" t="s">
        <v>917</v>
      </c>
      <c r="R5" s="73" t="s">
        <v>83</v>
      </c>
      <c r="V5" s="60" t="str">
        <f t="shared" si="4"/>
        <v>BADGER POLOсерый</v>
      </c>
      <c r="W5" s="60" t="str">
        <f t="shared" si="0"/>
        <v>BADGER POLO</v>
      </c>
      <c r="X5" s="60" t="str">
        <f t="shared" si="5"/>
        <v>POLO</v>
      </c>
      <c r="AC5" s="51">
        <f t="shared" si="6"/>
        <v>80</v>
      </c>
      <c r="AD5" s="44">
        <f t="shared" si="1"/>
        <v>35</v>
      </c>
      <c r="AE5" s="51">
        <f t="shared" si="7"/>
        <v>80035</v>
      </c>
    </row>
    <row r="6" spans="1:38">
      <c r="A6" s="60" t="str">
        <f t="shared" si="2"/>
        <v>BADGER POLOgrey</v>
      </c>
      <c r="B6" s="60" t="str">
        <f t="shared" si="3"/>
        <v>80-035-08</v>
      </c>
      <c r="C6" s="73" t="s">
        <v>918</v>
      </c>
      <c r="D6" s="73" t="s">
        <v>914</v>
      </c>
      <c r="E6" s="73" t="s">
        <v>904</v>
      </c>
      <c r="F6" s="74">
        <v>57</v>
      </c>
      <c r="G6" s="74" t="s">
        <v>916</v>
      </c>
      <c r="H6" s="73" t="s">
        <v>83</v>
      </c>
      <c r="I6" s="73" t="s">
        <v>906</v>
      </c>
      <c r="J6" s="73" t="s">
        <v>320</v>
      </c>
      <c r="K6" s="73" t="s">
        <v>382</v>
      </c>
      <c r="L6" s="73" t="s">
        <v>383</v>
      </c>
      <c r="M6" s="73" t="s">
        <v>384</v>
      </c>
      <c r="N6" s="73" t="s">
        <v>43</v>
      </c>
      <c r="O6" s="73" t="s">
        <v>385</v>
      </c>
      <c r="P6" s="73" t="s">
        <v>907</v>
      </c>
      <c r="Q6" s="73" t="s">
        <v>917</v>
      </c>
      <c r="R6" s="73" t="s">
        <v>83</v>
      </c>
      <c r="V6" s="60" t="str">
        <f t="shared" si="4"/>
        <v>BADGER POLOсерый</v>
      </c>
      <c r="W6" s="60" t="str">
        <f t="shared" si="0"/>
        <v>BADGER POLO</v>
      </c>
      <c r="X6" s="60" t="str">
        <f t="shared" si="5"/>
        <v>POLO</v>
      </c>
      <c r="AC6" s="51">
        <f t="shared" si="6"/>
        <v>80</v>
      </c>
      <c r="AD6" s="44">
        <f t="shared" si="1"/>
        <v>35</v>
      </c>
      <c r="AE6" s="51">
        <f t="shared" si="7"/>
        <v>80035</v>
      </c>
    </row>
    <row r="7" spans="1:38">
      <c r="A7" s="60" t="str">
        <f t="shared" si="2"/>
        <v>BADGER POLOgrey</v>
      </c>
      <c r="B7" s="60" t="str">
        <f t="shared" si="3"/>
        <v>80-035-08</v>
      </c>
      <c r="C7" s="73" t="s">
        <v>919</v>
      </c>
      <c r="D7" s="73" t="s">
        <v>914</v>
      </c>
      <c r="E7" s="73" t="s">
        <v>920</v>
      </c>
      <c r="F7" s="74">
        <v>58</v>
      </c>
      <c r="G7" s="74" t="s">
        <v>916</v>
      </c>
      <c r="H7" s="73" t="s">
        <v>83</v>
      </c>
      <c r="I7" s="73" t="s">
        <v>906</v>
      </c>
      <c r="J7" s="73" t="s">
        <v>320</v>
      </c>
      <c r="K7" s="73" t="s">
        <v>382</v>
      </c>
      <c r="L7" s="73" t="s">
        <v>383</v>
      </c>
      <c r="M7" s="73" t="s">
        <v>384</v>
      </c>
      <c r="N7" s="73" t="s">
        <v>43</v>
      </c>
      <c r="O7" s="73" t="s">
        <v>385</v>
      </c>
      <c r="P7" s="73" t="s">
        <v>907</v>
      </c>
      <c r="Q7" s="73" t="s">
        <v>917</v>
      </c>
      <c r="R7" s="73" t="s">
        <v>83</v>
      </c>
      <c r="V7" s="60" t="str">
        <f t="shared" si="4"/>
        <v>BADGER POLOсерый</v>
      </c>
      <c r="W7" s="60" t="str">
        <f t="shared" si="0"/>
        <v>BADGER POLO</v>
      </c>
      <c r="X7" s="60" t="str">
        <f t="shared" si="5"/>
        <v>POLO</v>
      </c>
      <c r="AC7" s="51">
        <f t="shared" si="6"/>
        <v>80</v>
      </c>
      <c r="AD7" s="44">
        <f t="shared" si="1"/>
        <v>35</v>
      </c>
      <c r="AE7" s="51">
        <f t="shared" si="7"/>
        <v>80035</v>
      </c>
    </row>
    <row r="8" spans="1:38">
      <c r="A8" s="60" t="str">
        <f t="shared" si="2"/>
        <v>BADGER POLOgrey</v>
      </c>
      <c r="B8" s="60" t="str">
        <f t="shared" si="3"/>
        <v>80-035-08</v>
      </c>
      <c r="C8" s="73" t="s">
        <v>921</v>
      </c>
      <c r="D8" s="73" t="s">
        <v>914</v>
      </c>
      <c r="E8" s="73" t="s">
        <v>922</v>
      </c>
      <c r="F8" s="74">
        <v>60</v>
      </c>
      <c r="G8" s="74" t="s">
        <v>916</v>
      </c>
      <c r="H8" s="73" t="s">
        <v>83</v>
      </c>
      <c r="I8" s="73" t="s">
        <v>906</v>
      </c>
      <c r="J8" s="73" t="s">
        <v>320</v>
      </c>
      <c r="K8" s="73" t="s">
        <v>382</v>
      </c>
      <c r="L8" s="73" t="s">
        <v>383</v>
      </c>
      <c r="M8" s="73" t="s">
        <v>384</v>
      </c>
      <c r="N8" s="73" t="s">
        <v>43</v>
      </c>
      <c r="O8" s="73" t="s">
        <v>385</v>
      </c>
      <c r="P8" s="73" t="s">
        <v>907</v>
      </c>
      <c r="Q8" s="73" t="s">
        <v>917</v>
      </c>
      <c r="R8" s="73" t="s">
        <v>83</v>
      </c>
      <c r="V8" s="60" t="str">
        <f t="shared" si="4"/>
        <v>BADGER POLOсерый</v>
      </c>
      <c r="W8" s="60" t="str">
        <f t="shared" si="0"/>
        <v>BADGER POLO</v>
      </c>
      <c r="X8" s="60" t="str">
        <f t="shared" si="5"/>
        <v>POLO</v>
      </c>
      <c r="AC8" s="51">
        <f t="shared" si="6"/>
        <v>80</v>
      </c>
      <c r="AD8" s="44">
        <f t="shared" si="1"/>
        <v>35</v>
      </c>
      <c r="AE8" s="51">
        <f t="shared" si="7"/>
        <v>80035</v>
      </c>
    </row>
    <row r="9" spans="1:38">
      <c r="A9" s="60" t="str">
        <f t="shared" si="2"/>
        <v>BADGER POLOgrey</v>
      </c>
      <c r="B9" s="60" t="str">
        <f t="shared" si="3"/>
        <v>80-035-08</v>
      </c>
      <c r="C9" s="73" t="s">
        <v>923</v>
      </c>
      <c r="D9" s="73" t="s">
        <v>914</v>
      </c>
      <c r="E9" s="73" t="s">
        <v>912</v>
      </c>
      <c r="F9" s="74">
        <v>61</v>
      </c>
      <c r="G9" s="74" t="s">
        <v>916</v>
      </c>
      <c r="H9" s="73" t="s">
        <v>83</v>
      </c>
      <c r="I9" s="73" t="s">
        <v>906</v>
      </c>
      <c r="J9" s="73" t="s">
        <v>320</v>
      </c>
      <c r="K9" s="73" t="s">
        <v>382</v>
      </c>
      <c r="L9" s="73" t="s">
        <v>383</v>
      </c>
      <c r="M9" s="73" t="s">
        <v>384</v>
      </c>
      <c r="N9" s="73" t="s">
        <v>43</v>
      </c>
      <c r="O9" s="73" t="s">
        <v>385</v>
      </c>
      <c r="P9" s="73" t="s">
        <v>907</v>
      </c>
      <c r="Q9" s="73" t="s">
        <v>917</v>
      </c>
      <c r="R9" s="73" t="s">
        <v>83</v>
      </c>
      <c r="V9" s="60" t="str">
        <f t="shared" si="4"/>
        <v>BADGER POLOсерый</v>
      </c>
      <c r="W9" s="60" t="str">
        <f t="shared" si="0"/>
        <v>BADGER POLO</v>
      </c>
      <c r="X9" s="60" t="str">
        <f t="shared" si="5"/>
        <v>POLO</v>
      </c>
      <c r="AC9" s="51">
        <f t="shared" si="6"/>
        <v>80</v>
      </c>
      <c r="AD9" s="44">
        <f t="shared" si="1"/>
        <v>35</v>
      </c>
      <c r="AE9" s="51">
        <f t="shared" si="7"/>
        <v>80035</v>
      </c>
    </row>
    <row r="10" spans="1:38">
      <c r="A10" s="60" t="str">
        <f t="shared" si="2"/>
        <v>BOATER S1702black</v>
      </c>
      <c r="B10" s="60" t="str">
        <f t="shared" si="3"/>
        <v>80-197-09</v>
      </c>
      <c r="C10" s="73" t="s">
        <v>924</v>
      </c>
      <c r="D10" s="73" t="s">
        <v>925</v>
      </c>
      <c r="E10" s="73" t="s">
        <v>910</v>
      </c>
      <c r="F10" s="74">
        <v>0</v>
      </c>
      <c r="G10" s="74" t="s">
        <v>926</v>
      </c>
      <c r="H10" s="73" t="s">
        <v>119</v>
      </c>
      <c r="I10" s="73" t="s">
        <v>927</v>
      </c>
      <c r="J10" s="73" t="s">
        <v>321</v>
      </c>
      <c r="K10" s="73" t="s">
        <v>382</v>
      </c>
      <c r="L10" s="73" t="s">
        <v>383</v>
      </c>
      <c r="M10" s="73" t="s">
        <v>384</v>
      </c>
      <c r="N10" s="73" t="s">
        <v>36</v>
      </c>
      <c r="O10" s="73" t="s">
        <v>386</v>
      </c>
      <c r="P10" s="73" t="s">
        <v>907</v>
      </c>
      <c r="Q10" s="73" t="s">
        <v>928</v>
      </c>
      <c r="R10" s="73" t="s">
        <v>57</v>
      </c>
      <c r="V10" s="60" t="str">
        <f t="shared" si="4"/>
        <v>BOATER S1702белый / черный</v>
      </c>
      <c r="W10" s="60" t="str">
        <f t="shared" si="0"/>
        <v>BOATER S1702</v>
      </c>
      <c r="X10" s="60" t="str">
        <f t="shared" si="5"/>
        <v>S1702</v>
      </c>
      <c r="AC10" s="51">
        <f t="shared" si="6"/>
        <v>80</v>
      </c>
      <c r="AD10" s="44">
        <f t="shared" si="1"/>
        <v>197</v>
      </c>
      <c r="AE10" s="51">
        <f t="shared" si="7"/>
        <v>80197</v>
      </c>
    </row>
    <row r="11" spans="1:38">
      <c r="A11" s="60" t="str">
        <f t="shared" si="2"/>
        <v>BOATER S1702blue</v>
      </c>
      <c r="B11" s="60" t="str">
        <f t="shared" si="3"/>
        <v>80-197-06</v>
      </c>
      <c r="C11" s="73" t="s">
        <v>929</v>
      </c>
      <c r="D11" s="73" t="s">
        <v>930</v>
      </c>
      <c r="E11" s="73" t="s">
        <v>931</v>
      </c>
      <c r="F11" s="74">
        <v>1</v>
      </c>
      <c r="G11" s="74" t="s">
        <v>926</v>
      </c>
      <c r="H11" s="73" t="s">
        <v>185</v>
      </c>
      <c r="I11" s="73" t="s">
        <v>927</v>
      </c>
      <c r="J11" s="73" t="s">
        <v>321</v>
      </c>
      <c r="K11" s="73" t="s">
        <v>382</v>
      </c>
      <c r="L11" s="73" t="s">
        <v>383</v>
      </c>
      <c r="M11" s="73" t="s">
        <v>384</v>
      </c>
      <c r="N11" s="73" t="s">
        <v>36</v>
      </c>
      <c r="O11" s="73" t="s">
        <v>386</v>
      </c>
      <c r="P11" s="73" t="s">
        <v>907</v>
      </c>
      <c r="Q11" s="73" t="s">
        <v>932</v>
      </c>
      <c r="R11" s="73" t="s">
        <v>78</v>
      </c>
      <c r="V11" s="60" t="str">
        <f t="shared" si="4"/>
        <v>BOATER S1702красный / синий</v>
      </c>
      <c r="W11" s="60" t="str">
        <f t="shared" si="0"/>
        <v>BOATER S1702</v>
      </c>
      <c r="X11" s="60" t="str">
        <f t="shared" si="5"/>
        <v>S1702</v>
      </c>
      <c r="AC11" s="51">
        <f t="shared" si="6"/>
        <v>80</v>
      </c>
      <c r="AD11" s="44">
        <f t="shared" si="1"/>
        <v>197</v>
      </c>
      <c r="AE11" s="51">
        <f t="shared" si="7"/>
        <v>80197</v>
      </c>
    </row>
    <row r="12" spans="1:38">
      <c r="A12" s="60" t="str">
        <f t="shared" si="2"/>
        <v>BOATER S1704beige</v>
      </c>
      <c r="B12" s="60" t="str">
        <f t="shared" si="3"/>
        <v>80-269-02</v>
      </c>
      <c r="C12" s="73" t="s">
        <v>933</v>
      </c>
      <c r="D12" s="73" t="s">
        <v>934</v>
      </c>
      <c r="E12" s="73" t="s">
        <v>931</v>
      </c>
      <c r="F12" s="74">
        <v>0</v>
      </c>
      <c r="G12" s="74" t="s">
        <v>935</v>
      </c>
      <c r="H12" s="73" t="s">
        <v>63</v>
      </c>
      <c r="I12" s="73" t="s">
        <v>936</v>
      </c>
      <c r="J12" s="73" t="s">
        <v>321</v>
      </c>
      <c r="K12" s="73" t="s">
        <v>382</v>
      </c>
      <c r="L12" s="73" t="s">
        <v>383</v>
      </c>
      <c r="M12" s="73" t="s">
        <v>384</v>
      </c>
      <c r="N12" s="73" t="s">
        <v>35</v>
      </c>
      <c r="O12" s="73" t="s">
        <v>386</v>
      </c>
      <c r="P12" s="73" t="s">
        <v>907</v>
      </c>
      <c r="Q12" s="73" t="s">
        <v>937</v>
      </c>
      <c r="R12" s="73" t="s">
        <v>63</v>
      </c>
      <c r="V12" s="60" t="str">
        <f t="shared" si="4"/>
        <v>BOATER S1704бежевый</v>
      </c>
      <c r="W12" s="60" t="str">
        <f t="shared" si="0"/>
        <v>BOATER S1704</v>
      </c>
      <c r="X12" s="60" t="str">
        <f t="shared" si="5"/>
        <v>S1704</v>
      </c>
      <c r="AC12" s="51">
        <f t="shared" si="6"/>
        <v>80</v>
      </c>
      <c r="AD12" s="44">
        <f t="shared" si="1"/>
        <v>269</v>
      </c>
      <c r="AE12" s="51">
        <f t="shared" si="7"/>
        <v>80269</v>
      </c>
    </row>
    <row r="13" spans="1:38">
      <c r="A13" s="60" t="str">
        <f t="shared" si="2"/>
        <v>BOATER S1704black</v>
      </c>
      <c r="B13" s="60" t="str">
        <f t="shared" si="3"/>
        <v>80-269-09</v>
      </c>
      <c r="C13" s="73" t="s">
        <v>938</v>
      </c>
      <c r="D13" s="73" t="s">
        <v>939</v>
      </c>
      <c r="E13" s="73" t="s">
        <v>931</v>
      </c>
      <c r="F13" s="74">
        <v>0</v>
      </c>
      <c r="G13" s="74" t="s">
        <v>935</v>
      </c>
      <c r="H13" s="73" t="s">
        <v>53</v>
      </c>
      <c r="I13" s="73" t="s">
        <v>936</v>
      </c>
      <c r="J13" s="73" t="s">
        <v>321</v>
      </c>
      <c r="K13" s="73" t="s">
        <v>382</v>
      </c>
      <c r="L13" s="73" t="s">
        <v>383</v>
      </c>
      <c r="M13" s="73" t="s">
        <v>384</v>
      </c>
      <c r="N13" s="73" t="s">
        <v>35</v>
      </c>
      <c r="O13" s="73" t="s">
        <v>386</v>
      </c>
      <c r="P13" s="73" t="s">
        <v>907</v>
      </c>
      <c r="Q13" s="73" t="s">
        <v>928</v>
      </c>
      <c r="R13" s="73" t="s">
        <v>53</v>
      </c>
      <c r="V13" s="60" t="str">
        <f t="shared" si="4"/>
        <v>BOATER S1704черный</v>
      </c>
      <c r="W13" s="60" t="str">
        <f t="shared" si="0"/>
        <v>BOATER S1704</v>
      </c>
      <c r="X13" s="60" t="str">
        <f t="shared" si="5"/>
        <v>S1704</v>
      </c>
      <c r="AC13" s="51">
        <f t="shared" si="6"/>
        <v>80</v>
      </c>
      <c r="AD13" s="44">
        <f t="shared" si="1"/>
        <v>269</v>
      </c>
      <c r="AE13" s="51">
        <f t="shared" si="7"/>
        <v>80269</v>
      </c>
    </row>
    <row r="14" spans="1:38">
      <c r="A14" s="60" t="str">
        <f t="shared" si="2"/>
        <v>BOATER S1704tobacco</v>
      </c>
      <c r="B14" s="60" t="str">
        <f t="shared" si="3"/>
        <v>80-269-14</v>
      </c>
      <c r="C14" s="73" t="s">
        <v>940</v>
      </c>
      <c r="D14" s="73" t="s">
        <v>941</v>
      </c>
      <c r="E14" s="73" t="s">
        <v>931</v>
      </c>
      <c r="F14" s="74">
        <v>0</v>
      </c>
      <c r="G14" s="74" t="s">
        <v>935</v>
      </c>
      <c r="H14" s="73" t="s">
        <v>86</v>
      </c>
      <c r="I14" s="73" t="s">
        <v>936</v>
      </c>
      <c r="J14" s="73" t="s">
        <v>321</v>
      </c>
      <c r="K14" s="73" t="s">
        <v>382</v>
      </c>
      <c r="L14" s="73" t="s">
        <v>383</v>
      </c>
      <c r="M14" s="73" t="s">
        <v>384</v>
      </c>
      <c r="N14" s="73" t="s">
        <v>35</v>
      </c>
      <c r="O14" s="73" t="s">
        <v>386</v>
      </c>
      <c r="P14" s="73" t="s">
        <v>907</v>
      </c>
      <c r="Q14" s="73" t="s">
        <v>942</v>
      </c>
      <c r="R14" s="73" t="s">
        <v>86</v>
      </c>
      <c r="V14" s="60" t="str">
        <f t="shared" si="4"/>
        <v>BOATER S1704коричневый</v>
      </c>
      <c r="W14" s="60" t="str">
        <f t="shared" si="0"/>
        <v>BOATER S1704</v>
      </c>
      <c r="X14" s="60" t="str">
        <f t="shared" si="5"/>
        <v>S1704</v>
      </c>
      <c r="AC14" s="51">
        <f t="shared" si="6"/>
        <v>80</v>
      </c>
      <c r="AD14" s="44">
        <f t="shared" si="1"/>
        <v>269</v>
      </c>
      <c r="AE14" s="51">
        <f t="shared" si="7"/>
        <v>80269</v>
      </c>
    </row>
    <row r="15" spans="1:38">
      <c r="A15" s="60" t="str">
        <f t="shared" si="2"/>
        <v>BOATER S1705natural</v>
      </c>
      <c r="B15" s="60" t="str">
        <f t="shared" si="3"/>
        <v>80-270-02</v>
      </c>
      <c r="C15" s="73" t="s">
        <v>943</v>
      </c>
      <c r="D15" s="73" t="s">
        <v>944</v>
      </c>
      <c r="E15" s="73" t="s">
        <v>931</v>
      </c>
      <c r="F15" s="74">
        <v>0</v>
      </c>
      <c r="G15" s="74" t="s">
        <v>945</v>
      </c>
      <c r="H15" s="73" t="s">
        <v>63</v>
      </c>
      <c r="I15" s="73" t="s">
        <v>946</v>
      </c>
      <c r="J15" s="73" t="s">
        <v>323</v>
      </c>
      <c r="K15" s="73" t="s">
        <v>387</v>
      </c>
      <c r="L15" s="73" t="s">
        <v>383</v>
      </c>
      <c r="M15" s="73" t="s">
        <v>384</v>
      </c>
      <c r="N15" s="73" t="s">
        <v>36</v>
      </c>
      <c r="O15" s="73" t="s">
        <v>386</v>
      </c>
      <c r="P15" s="73" t="s">
        <v>907</v>
      </c>
      <c r="Q15" s="73" t="s">
        <v>947</v>
      </c>
      <c r="R15" s="73" t="s">
        <v>63</v>
      </c>
      <c r="V15" s="60" t="str">
        <f t="shared" si="4"/>
        <v>BOATER S1705бежевый</v>
      </c>
      <c r="W15" s="60" t="str">
        <f t="shared" si="0"/>
        <v>BOATER S1705</v>
      </c>
      <c r="X15" s="60" t="str">
        <f t="shared" si="5"/>
        <v>S1705</v>
      </c>
      <c r="AC15" s="51">
        <f t="shared" si="6"/>
        <v>80</v>
      </c>
      <c r="AD15" s="44">
        <f t="shared" si="1"/>
        <v>270</v>
      </c>
      <c r="AE15" s="51">
        <f t="shared" si="7"/>
        <v>80270</v>
      </c>
    </row>
    <row r="16" spans="1:38">
      <c r="A16" s="60" t="str">
        <f t="shared" si="2"/>
        <v>BOXER S1701beige</v>
      </c>
      <c r="B16" s="60" t="str">
        <f t="shared" si="3"/>
        <v>80-173-02</v>
      </c>
      <c r="C16" s="73" t="s">
        <v>948</v>
      </c>
      <c r="D16" s="73" t="s">
        <v>949</v>
      </c>
      <c r="E16" s="73" t="s">
        <v>904</v>
      </c>
      <c r="F16" s="74">
        <v>57</v>
      </c>
      <c r="G16" s="74" t="s">
        <v>950</v>
      </c>
      <c r="H16" s="73" t="s">
        <v>63</v>
      </c>
      <c r="I16" s="73" t="s">
        <v>951</v>
      </c>
      <c r="J16" s="73" t="s">
        <v>324</v>
      </c>
      <c r="K16" s="73" t="s">
        <v>382</v>
      </c>
      <c r="L16" s="73" t="s">
        <v>383</v>
      </c>
      <c r="M16" s="73" t="s">
        <v>384</v>
      </c>
      <c r="N16" s="73" t="s">
        <v>43</v>
      </c>
      <c r="O16" s="73" t="s">
        <v>385</v>
      </c>
      <c r="P16" s="73" t="s">
        <v>907</v>
      </c>
      <c r="Q16" s="73" t="s">
        <v>937</v>
      </c>
      <c r="R16" s="73" t="s">
        <v>63</v>
      </c>
      <c r="V16" s="60" t="str">
        <f t="shared" si="4"/>
        <v>BOXER S1701бежевый</v>
      </c>
      <c r="W16" s="60" t="str">
        <f t="shared" si="0"/>
        <v>BOXER S1701</v>
      </c>
      <c r="X16" s="60" t="str">
        <f t="shared" si="5"/>
        <v>S1701</v>
      </c>
      <c r="AC16" s="51">
        <f t="shared" si="6"/>
        <v>80</v>
      </c>
      <c r="AD16" s="44">
        <f t="shared" si="1"/>
        <v>173</v>
      </c>
      <c r="AE16" s="51">
        <f t="shared" si="7"/>
        <v>80173</v>
      </c>
    </row>
    <row r="17" spans="1:31">
      <c r="A17" s="60" t="str">
        <f t="shared" si="2"/>
        <v>BOXER S1701beige</v>
      </c>
      <c r="B17" s="60" t="str">
        <f t="shared" si="3"/>
        <v>80-173-02</v>
      </c>
      <c r="C17" s="73" t="s">
        <v>952</v>
      </c>
      <c r="D17" s="73" t="s">
        <v>949</v>
      </c>
      <c r="E17" s="73" t="s">
        <v>910</v>
      </c>
      <c r="F17" s="74">
        <v>59</v>
      </c>
      <c r="G17" s="74" t="s">
        <v>950</v>
      </c>
      <c r="H17" s="73" t="s">
        <v>63</v>
      </c>
      <c r="I17" s="73" t="s">
        <v>951</v>
      </c>
      <c r="J17" s="73" t="s">
        <v>324</v>
      </c>
      <c r="K17" s="73" t="s">
        <v>382</v>
      </c>
      <c r="L17" s="73" t="s">
        <v>383</v>
      </c>
      <c r="M17" s="73" t="s">
        <v>384</v>
      </c>
      <c r="N17" s="73" t="s">
        <v>43</v>
      </c>
      <c r="O17" s="73" t="s">
        <v>385</v>
      </c>
      <c r="P17" s="73" t="s">
        <v>907</v>
      </c>
      <c r="Q17" s="73" t="s">
        <v>937</v>
      </c>
      <c r="R17" s="73" t="s">
        <v>63</v>
      </c>
      <c r="V17" s="60" t="str">
        <f t="shared" si="4"/>
        <v>BOXER S1701бежевый</v>
      </c>
      <c r="W17" s="60" t="str">
        <f t="shared" si="0"/>
        <v>BOXER S1701</v>
      </c>
      <c r="X17" s="60" t="str">
        <f t="shared" si="5"/>
        <v>S1701</v>
      </c>
      <c r="AC17" s="51">
        <f t="shared" si="6"/>
        <v>80</v>
      </c>
      <c r="AD17" s="44">
        <f t="shared" si="1"/>
        <v>173</v>
      </c>
      <c r="AE17" s="51">
        <f t="shared" si="7"/>
        <v>80173</v>
      </c>
    </row>
    <row r="18" spans="1:31">
      <c r="A18" s="60" t="str">
        <f t="shared" si="2"/>
        <v>BOXER S1701beige</v>
      </c>
      <c r="B18" s="60" t="str">
        <f t="shared" si="3"/>
        <v>80-173-02</v>
      </c>
      <c r="C18" s="73" t="s">
        <v>953</v>
      </c>
      <c r="D18" s="73" t="s">
        <v>949</v>
      </c>
      <c r="E18" s="73" t="s">
        <v>912</v>
      </c>
      <c r="F18" s="74">
        <v>61</v>
      </c>
      <c r="G18" s="74" t="s">
        <v>950</v>
      </c>
      <c r="H18" s="73" t="s">
        <v>63</v>
      </c>
      <c r="I18" s="73" t="s">
        <v>951</v>
      </c>
      <c r="J18" s="73" t="s">
        <v>324</v>
      </c>
      <c r="K18" s="73" t="s">
        <v>382</v>
      </c>
      <c r="L18" s="73" t="s">
        <v>383</v>
      </c>
      <c r="M18" s="73" t="s">
        <v>384</v>
      </c>
      <c r="N18" s="73" t="s">
        <v>43</v>
      </c>
      <c r="O18" s="73" t="s">
        <v>385</v>
      </c>
      <c r="P18" s="73" t="s">
        <v>907</v>
      </c>
      <c r="Q18" s="73" t="s">
        <v>937</v>
      </c>
      <c r="R18" s="73" t="s">
        <v>63</v>
      </c>
      <c r="V18" s="60" t="str">
        <f t="shared" si="4"/>
        <v>BOXER S1701бежевый</v>
      </c>
      <c r="W18" s="60" t="str">
        <f t="shared" si="0"/>
        <v>BOXER S1701</v>
      </c>
      <c r="X18" s="60" t="str">
        <f t="shared" si="5"/>
        <v>S1701</v>
      </c>
      <c r="AC18" s="51">
        <f t="shared" si="6"/>
        <v>80</v>
      </c>
      <c r="AD18" s="44">
        <f t="shared" si="1"/>
        <v>173</v>
      </c>
      <c r="AE18" s="51">
        <f t="shared" si="7"/>
        <v>80173</v>
      </c>
    </row>
    <row r="19" spans="1:31">
      <c r="A19" s="60" t="str">
        <f t="shared" si="2"/>
        <v>BOXER S1701beige</v>
      </c>
      <c r="B19" s="60" t="str">
        <f t="shared" si="3"/>
        <v>80-173-02</v>
      </c>
      <c r="C19" s="73" t="s">
        <v>954</v>
      </c>
      <c r="D19" s="73" t="s">
        <v>949</v>
      </c>
      <c r="E19" s="73" t="s">
        <v>920</v>
      </c>
      <c r="F19" s="74">
        <v>58</v>
      </c>
      <c r="G19" s="74" t="s">
        <v>950</v>
      </c>
      <c r="H19" s="73" t="s">
        <v>63</v>
      </c>
      <c r="I19" s="73" t="s">
        <v>951</v>
      </c>
      <c r="J19" s="73" t="s">
        <v>324</v>
      </c>
      <c r="K19" s="73" t="s">
        <v>382</v>
      </c>
      <c r="L19" s="73" t="s">
        <v>383</v>
      </c>
      <c r="M19" s="73" t="s">
        <v>384</v>
      </c>
      <c r="N19" s="73" t="s">
        <v>43</v>
      </c>
      <c r="O19" s="73" t="s">
        <v>385</v>
      </c>
      <c r="P19" s="73" t="s">
        <v>907</v>
      </c>
      <c r="Q19" s="73" t="s">
        <v>937</v>
      </c>
      <c r="R19" s="73" t="s">
        <v>63</v>
      </c>
      <c r="V19" s="60" t="str">
        <f t="shared" si="4"/>
        <v>BOXER S1701бежевый</v>
      </c>
      <c r="W19" s="60" t="str">
        <f t="shared" si="0"/>
        <v>BOXER S1701</v>
      </c>
      <c r="X19" s="60" t="str">
        <f t="shared" si="5"/>
        <v>S1701</v>
      </c>
      <c r="AC19" s="51">
        <f t="shared" si="6"/>
        <v>80</v>
      </c>
      <c r="AD19" s="44">
        <f t="shared" si="1"/>
        <v>173</v>
      </c>
      <c r="AE19" s="51">
        <f t="shared" si="7"/>
        <v>80173</v>
      </c>
    </row>
    <row r="20" spans="1:31">
      <c r="A20" s="60" t="str">
        <f t="shared" si="2"/>
        <v>BOXER S1701beige</v>
      </c>
      <c r="B20" s="60" t="str">
        <f t="shared" si="3"/>
        <v>80-173-02</v>
      </c>
      <c r="C20" s="73" t="s">
        <v>955</v>
      </c>
      <c r="D20" s="73" t="s">
        <v>949</v>
      </c>
      <c r="E20" s="73" t="s">
        <v>956</v>
      </c>
      <c r="F20" s="74">
        <v>55</v>
      </c>
      <c r="G20" s="74" t="s">
        <v>950</v>
      </c>
      <c r="H20" s="73" t="s">
        <v>63</v>
      </c>
      <c r="I20" s="73" t="s">
        <v>951</v>
      </c>
      <c r="J20" s="73" t="s">
        <v>324</v>
      </c>
      <c r="K20" s="73" t="s">
        <v>382</v>
      </c>
      <c r="L20" s="73" t="s">
        <v>383</v>
      </c>
      <c r="M20" s="73" t="s">
        <v>384</v>
      </c>
      <c r="N20" s="73" t="s">
        <v>43</v>
      </c>
      <c r="O20" s="73" t="s">
        <v>385</v>
      </c>
      <c r="P20" s="73" t="s">
        <v>907</v>
      </c>
      <c r="Q20" s="73" t="s">
        <v>937</v>
      </c>
      <c r="R20" s="73" t="s">
        <v>63</v>
      </c>
      <c r="V20" s="60" t="str">
        <f t="shared" si="4"/>
        <v>BOXER S1701бежевый</v>
      </c>
      <c r="W20" s="60" t="str">
        <f t="shared" si="0"/>
        <v>BOXER S1701</v>
      </c>
      <c r="X20" s="60" t="str">
        <f t="shared" si="5"/>
        <v>S1701</v>
      </c>
      <c r="AC20" s="51">
        <f t="shared" si="6"/>
        <v>80</v>
      </c>
      <c r="AD20" s="44">
        <f t="shared" si="1"/>
        <v>173</v>
      </c>
      <c r="AE20" s="51">
        <f t="shared" si="7"/>
        <v>80173</v>
      </c>
    </row>
    <row r="21" spans="1:31">
      <c r="A21" s="60" t="str">
        <f t="shared" si="2"/>
        <v>BUCKET S1701black</v>
      </c>
      <c r="B21" s="60" t="str">
        <f t="shared" si="3"/>
        <v>80-271-09</v>
      </c>
      <c r="C21" s="73" t="s">
        <v>957</v>
      </c>
      <c r="D21" s="73" t="s">
        <v>958</v>
      </c>
      <c r="E21" s="73" t="s">
        <v>904</v>
      </c>
      <c r="F21" s="74">
        <v>57</v>
      </c>
      <c r="G21" s="74" t="s">
        <v>959</v>
      </c>
      <c r="H21" s="73" t="s">
        <v>53</v>
      </c>
      <c r="I21" s="73" t="s">
        <v>906</v>
      </c>
      <c r="J21" s="73" t="s">
        <v>325</v>
      </c>
      <c r="K21" s="73" t="s">
        <v>382</v>
      </c>
      <c r="L21" s="73" t="s">
        <v>383</v>
      </c>
      <c r="M21" s="73" t="s">
        <v>384</v>
      </c>
      <c r="N21" s="73" t="s">
        <v>43</v>
      </c>
      <c r="O21" s="73" t="s">
        <v>386</v>
      </c>
      <c r="P21" s="73" t="s">
        <v>907</v>
      </c>
      <c r="Q21" s="73" t="s">
        <v>928</v>
      </c>
      <c r="R21" s="73" t="s">
        <v>53</v>
      </c>
      <c r="V21" s="60" t="str">
        <f t="shared" si="4"/>
        <v>BUCKET S1701черный</v>
      </c>
      <c r="W21" s="60" t="str">
        <f t="shared" si="0"/>
        <v>BUCKET S1701</v>
      </c>
      <c r="X21" s="60" t="str">
        <f t="shared" si="5"/>
        <v>S1701</v>
      </c>
      <c r="AC21" s="51">
        <f t="shared" si="6"/>
        <v>80</v>
      </c>
      <c r="AD21" s="44">
        <f t="shared" si="1"/>
        <v>271</v>
      </c>
      <c r="AE21" s="51">
        <f t="shared" si="7"/>
        <v>80271</v>
      </c>
    </row>
    <row r="22" spans="1:31">
      <c r="A22" s="60" t="str">
        <f t="shared" si="2"/>
        <v>BUCKET S1701black</v>
      </c>
      <c r="B22" s="60" t="str">
        <f t="shared" si="3"/>
        <v>80-271-09</v>
      </c>
      <c r="C22" s="73" t="s">
        <v>960</v>
      </c>
      <c r="D22" s="73" t="s">
        <v>958</v>
      </c>
      <c r="E22" s="73" t="s">
        <v>910</v>
      </c>
      <c r="F22" s="74">
        <v>59</v>
      </c>
      <c r="G22" s="74" t="s">
        <v>959</v>
      </c>
      <c r="H22" s="73" t="s">
        <v>53</v>
      </c>
      <c r="I22" s="73" t="s">
        <v>906</v>
      </c>
      <c r="J22" s="73" t="s">
        <v>325</v>
      </c>
      <c r="K22" s="73" t="s">
        <v>382</v>
      </c>
      <c r="L22" s="73" t="s">
        <v>383</v>
      </c>
      <c r="M22" s="73" t="s">
        <v>384</v>
      </c>
      <c r="N22" s="73" t="s">
        <v>43</v>
      </c>
      <c r="O22" s="73" t="s">
        <v>386</v>
      </c>
      <c r="P22" s="73" t="s">
        <v>907</v>
      </c>
      <c r="Q22" s="73" t="s">
        <v>928</v>
      </c>
      <c r="R22" s="73" t="s">
        <v>53</v>
      </c>
      <c r="V22" s="60" t="str">
        <f t="shared" si="4"/>
        <v>BUCKET S1701черный</v>
      </c>
      <c r="W22" s="60" t="str">
        <f t="shared" si="0"/>
        <v>BUCKET S1701</v>
      </c>
      <c r="X22" s="60" t="str">
        <f t="shared" si="5"/>
        <v>S1701</v>
      </c>
      <c r="AC22" s="51">
        <f t="shared" si="6"/>
        <v>80</v>
      </c>
      <c r="AD22" s="44">
        <f t="shared" si="1"/>
        <v>271</v>
      </c>
      <c r="AE22" s="51">
        <f t="shared" si="7"/>
        <v>80271</v>
      </c>
    </row>
    <row r="23" spans="1:31">
      <c r="A23" s="60" t="str">
        <f t="shared" si="2"/>
        <v>BUCKET S1702blue</v>
      </c>
      <c r="B23" s="60" t="str">
        <f t="shared" si="3"/>
        <v>80-272-06</v>
      </c>
      <c r="C23" s="73" t="s">
        <v>961</v>
      </c>
      <c r="D23" s="73" t="s">
        <v>962</v>
      </c>
      <c r="E23" s="73" t="s">
        <v>904</v>
      </c>
      <c r="F23" s="74">
        <v>57</v>
      </c>
      <c r="G23" s="74" t="s">
        <v>963</v>
      </c>
      <c r="H23" s="73" t="s">
        <v>71</v>
      </c>
      <c r="I23" s="73" t="s">
        <v>964</v>
      </c>
      <c r="J23" s="73" t="s">
        <v>325</v>
      </c>
      <c r="K23" s="73" t="s">
        <v>382</v>
      </c>
      <c r="L23" s="73" t="s">
        <v>383</v>
      </c>
      <c r="M23" s="73" t="s">
        <v>384</v>
      </c>
      <c r="O23" s="73" t="s">
        <v>386</v>
      </c>
      <c r="P23" s="73" t="s">
        <v>907</v>
      </c>
      <c r="Q23" s="73" t="s">
        <v>932</v>
      </c>
      <c r="R23" s="73" t="s">
        <v>71</v>
      </c>
      <c r="V23" s="60" t="str">
        <f t="shared" si="4"/>
        <v>BUCKET S1702синий</v>
      </c>
      <c r="W23" s="60" t="str">
        <f t="shared" si="0"/>
        <v>BUCKET S1702</v>
      </c>
      <c r="X23" s="60" t="str">
        <f t="shared" si="5"/>
        <v>S1702</v>
      </c>
      <c r="AC23" s="51">
        <f t="shared" si="6"/>
        <v>80</v>
      </c>
      <c r="AD23" s="44">
        <f t="shared" si="1"/>
        <v>272</v>
      </c>
      <c r="AE23" s="51">
        <f t="shared" si="7"/>
        <v>80272</v>
      </c>
    </row>
    <row r="24" spans="1:31">
      <c r="A24" s="60" t="str">
        <f t="shared" si="2"/>
        <v>BUCKET S1702blue</v>
      </c>
      <c r="B24" s="60" t="str">
        <f t="shared" si="3"/>
        <v>80-272-06</v>
      </c>
      <c r="C24" s="73" t="s">
        <v>965</v>
      </c>
      <c r="D24" s="73" t="s">
        <v>962</v>
      </c>
      <c r="E24" s="73" t="s">
        <v>910</v>
      </c>
      <c r="F24" s="74">
        <v>59</v>
      </c>
      <c r="G24" s="74" t="s">
        <v>963</v>
      </c>
      <c r="H24" s="73" t="s">
        <v>71</v>
      </c>
      <c r="I24" s="73" t="s">
        <v>964</v>
      </c>
      <c r="J24" s="73" t="s">
        <v>325</v>
      </c>
      <c r="K24" s="73" t="s">
        <v>382</v>
      </c>
      <c r="L24" s="73" t="s">
        <v>383</v>
      </c>
      <c r="M24" s="73" t="s">
        <v>384</v>
      </c>
      <c r="O24" s="73" t="s">
        <v>386</v>
      </c>
      <c r="P24" s="73" t="s">
        <v>907</v>
      </c>
      <c r="Q24" s="73" t="s">
        <v>932</v>
      </c>
      <c r="R24" s="73" t="s">
        <v>71</v>
      </c>
      <c r="V24" s="60" t="str">
        <f t="shared" si="4"/>
        <v>BUCKET S1702синий</v>
      </c>
      <c r="W24" s="60" t="str">
        <f t="shared" si="0"/>
        <v>BUCKET S1702</v>
      </c>
      <c r="X24" s="60" t="str">
        <f t="shared" si="5"/>
        <v>S1702</v>
      </c>
      <c r="AC24" s="51">
        <f t="shared" si="6"/>
        <v>80</v>
      </c>
      <c r="AD24" s="44">
        <f t="shared" si="1"/>
        <v>272</v>
      </c>
      <c r="AE24" s="51">
        <f t="shared" si="7"/>
        <v>80272</v>
      </c>
    </row>
    <row r="25" spans="1:31">
      <c r="A25" s="60" t="str">
        <f t="shared" si="2"/>
        <v>BUCKET S1703red</v>
      </c>
      <c r="B25" s="60" t="str">
        <f t="shared" si="3"/>
        <v>80-273-18</v>
      </c>
      <c r="C25" s="73" t="s">
        <v>966</v>
      </c>
      <c r="D25" s="73" t="s">
        <v>967</v>
      </c>
      <c r="E25" s="73" t="s">
        <v>904</v>
      </c>
      <c r="F25" s="74">
        <v>57</v>
      </c>
      <c r="G25" s="74" t="s">
        <v>968</v>
      </c>
      <c r="H25" s="73" t="s">
        <v>78</v>
      </c>
      <c r="I25" s="73" t="s">
        <v>964</v>
      </c>
      <c r="J25" s="73" t="s">
        <v>325</v>
      </c>
      <c r="K25" s="73" t="s">
        <v>382</v>
      </c>
      <c r="L25" s="73" t="s">
        <v>383</v>
      </c>
      <c r="M25" s="73" t="s">
        <v>384</v>
      </c>
      <c r="O25" s="73" t="s">
        <v>386</v>
      </c>
      <c r="P25" s="73" t="s">
        <v>907</v>
      </c>
      <c r="Q25" s="73" t="s">
        <v>969</v>
      </c>
      <c r="R25" s="73" t="s">
        <v>78</v>
      </c>
      <c r="V25" s="60" t="str">
        <f t="shared" si="4"/>
        <v>BUCKET S1703красный</v>
      </c>
      <c r="W25" s="60" t="str">
        <f t="shared" si="0"/>
        <v>BUCKET S1703</v>
      </c>
      <c r="X25" s="60" t="str">
        <f t="shared" si="5"/>
        <v>S1703</v>
      </c>
      <c r="AC25" s="51">
        <f t="shared" si="6"/>
        <v>80</v>
      </c>
      <c r="AD25" s="44">
        <f t="shared" si="1"/>
        <v>273</v>
      </c>
      <c r="AE25" s="51">
        <f t="shared" si="7"/>
        <v>80273</v>
      </c>
    </row>
    <row r="26" spans="1:31">
      <c r="A26" s="60" t="str">
        <f t="shared" si="2"/>
        <v>BUCKET S1703red</v>
      </c>
      <c r="B26" s="60" t="str">
        <f t="shared" si="3"/>
        <v>80-273-18</v>
      </c>
      <c r="C26" s="73" t="s">
        <v>970</v>
      </c>
      <c r="D26" s="73" t="s">
        <v>967</v>
      </c>
      <c r="E26" s="73" t="s">
        <v>910</v>
      </c>
      <c r="F26" s="74">
        <v>59</v>
      </c>
      <c r="G26" s="74" t="s">
        <v>968</v>
      </c>
      <c r="H26" s="73" t="s">
        <v>78</v>
      </c>
      <c r="I26" s="73" t="s">
        <v>964</v>
      </c>
      <c r="J26" s="73" t="s">
        <v>325</v>
      </c>
      <c r="K26" s="73" t="s">
        <v>382</v>
      </c>
      <c r="L26" s="73" t="s">
        <v>383</v>
      </c>
      <c r="M26" s="73" t="s">
        <v>384</v>
      </c>
      <c r="O26" s="73" t="s">
        <v>386</v>
      </c>
      <c r="P26" s="73" t="s">
        <v>907</v>
      </c>
      <c r="Q26" s="73" t="s">
        <v>969</v>
      </c>
      <c r="R26" s="73" t="s">
        <v>78</v>
      </c>
      <c r="V26" s="60" t="str">
        <f t="shared" si="4"/>
        <v>BUCKET S1703красный</v>
      </c>
      <c r="W26" s="60" t="str">
        <f t="shared" si="0"/>
        <v>BUCKET S1703</v>
      </c>
      <c r="X26" s="60" t="str">
        <f t="shared" si="5"/>
        <v>S1703</v>
      </c>
      <c r="AC26" s="51">
        <f t="shared" si="6"/>
        <v>80</v>
      </c>
      <c r="AD26" s="44">
        <f t="shared" si="1"/>
        <v>273</v>
      </c>
      <c r="AE26" s="51">
        <f t="shared" si="7"/>
        <v>80273</v>
      </c>
    </row>
    <row r="27" spans="1:31">
      <c r="A27" s="60" t="str">
        <f t="shared" si="2"/>
        <v>BUCKET S1705beige</v>
      </c>
      <c r="B27" s="60" t="str">
        <f t="shared" si="3"/>
        <v>80-274-02</v>
      </c>
      <c r="C27" s="73" t="s">
        <v>971</v>
      </c>
      <c r="D27" s="73" t="s">
        <v>972</v>
      </c>
      <c r="E27" s="73" t="s">
        <v>904</v>
      </c>
      <c r="F27" s="74">
        <v>57</v>
      </c>
      <c r="G27" s="74" t="s">
        <v>973</v>
      </c>
      <c r="H27" s="73" t="s">
        <v>63</v>
      </c>
      <c r="I27" s="73" t="s">
        <v>964</v>
      </c>
      <c r="J27" s="73" t="s">
        <v>325</v>
      </c>
      <c r="K27" s="73" t="s">
        <v>382</v>
      </c>
      <c r="L27" s="73" t="s">
        <v>383</v>
      </c>
      <c r="M27" s="73" t="s">
        <v>384</v>
      </c>
      <c r="O27" s="73" t="s">
        <v>386</v>
      </c>
      <c r="P27" s="73" t="s">
        <v>907</v>
      </c>
      <c r="Q27" s="73" t="s">
        <v>937</v>
      </c>
      <c r="R27" s="73" t="s">
        <v>63</v>
      </c>
      <c r="V27" s="60" t="str">
        <f t="shared" si="4"/>
        <v>BUCKET S1705бежевый</v>
      </c>
      <c r="W27" s="60" t="str">
        <f t="shared" si="0"/>
        <v>BUCKET S1705</v>
      </c>
      <c r="X27" s="60" t="str">
        <f t="shared" si="5"/>
        <v>S1705</v>
      </c>
      <c r="AC27" s="51">
        <f t="shared" si="6"/>
        <v>80</v>
      </c>
      <c r="AD27" s="44">
        <f t="shared" si="1"/>
        <v>274</v>
      </c>
      <c r="AE27" s="51">
        <f t="shared" si="7"/>
        <v>80274</v>
      </c>
    </row>
    <row r="28" spans="1:31">
      <c r="A28" s="60" t="str">
        <f t="shared" si="2"/>
        <v>BUCKET S1705beige</v>
      </c>
      <c r="B28" s="60" t="str">
        <f t="shared" si="3"/>
        <v>80-274-02</v>
      </c>
      <c r="C28" s="73" t="s">
        <v>974</v>
      </c>
      <c r="D28" s="73" t="s">
        <v>972</v>
      </c>
      <c r="E28" s="73" t="s">
        <v>910</v>
      </c>
      <c r="F28" s="74">
        <v>59</v>
      </c>
      <c r="G28" s="74" t="s">
        <v>973</v>
      </c>
      <c r="H28" s="73" t="s">
        <v>63</v>
      </c>
      <c r="I28" s="73" t="s">
        <v>964</v>
      </c>
      <c r="J28" s="73" t="s">
        <v>325</v>
      </c>
      <c r="K28" s="73" t="s">
        <v>382</v>
      </c>
      <c r="L28" s="73" t="s">
        <v>383</v>
      </c>
      <c r="M28" s="73" t="s">
        <v>384</v>
      </c>
      <c r="O28" s="73" t="s">
        <v>386</v>
      </c>
      <c r="P28" s="73" t="s">
        <v>907</v>
      </c>
      <c r="Q28" s="73" t="s">
        <v>937</v>
      </c>
      <c r="R28" s="73" t="s">
        <v>63</v>
      </c>
      <c r="V28" s="60" t="str">
        <f t="shared" si="4"/>
        <v>BUCKET S1705бежевый</v>
      </c>
      <c r="W28" s="60" t="str">
        <f t="shared" si="0"/>
        <v>BUCKET S1705</v>
      </c>
      <c r="X28" s="60" t="str">
        <f t="shared" si="5"/>
        <v>S1705</v>
      </c>
      <c r="AC28" s="51">
        <f t="shared" si="6"/>
        <v>80</v>
      </c>
      <c r="AD28" s="44">
        <f t="shared" si="1"/>
        <v>274</v>
      </c>
      <c r="AE28" s="51">
        <f t="shared" si="7"/>
        <v>80274</v>
      </c>
    </row>
    <row r="29" spans="1:31">
      <c r="A29" s="60" t="str">
        <f t="shared" si="2"/>
        <v>CONQUEST CANVASdarkgrey</v>
      </c>
      <c r="B29" s="60" t="str">
        <f t="shared" si="3"/>
        <v>80-038-05</v>
      </c>
      <c r="C29" s="73" t="s">
        <v>975</v>
      </c>
      <c r="D29" s="73" t="s">
        <v>976</v>
      </c>
      <c r="E29" s="73" t="s">
        <v>904</v>
      </c>
      <c r="F29" s="74">
        <v>57</v>
      </c>
      <c r="G29" s="74" t="s">
        <v>977</v>
      </c>
      <c r="H29" s="73" t="s">
        <v>277</v>
      </c>
      <c r="I29" s="73" t="s">
        <v>906</v>
      </c>
      <c r="J29" s="73" t="s">
        <v>327</v>
      </c>
      <c r="K29" s="73" t="s">
        <v>382</v>
      </c>
      <c r="L29" s="73" t="s">
        <v>383</v>
      </c>
      <c r="M29" s="73" t="s">
        <v>384</v>
      </c>
      <c r="N29" s="73" t="s">
        <v>43</v>
      </c>
      <c r="O29" s="73" t="s">
        <v>385</v>
      </c>
      <c r="P29" s="73" t="s">
        <v>907</v>
      </c>
      <c r="Q29" s="73" t="s">
        <v>978</v>
      </c>
      <c r="R29" s="73" t="s">
        <v>83</v>
      </c>
      <c r="V29" s="60" t="str">
        <f t="shared" si="4"/>
        <v>CONQUEST CANVASтемно-серый</v>
      </c>
      <c r="W29" s="60" t="str">
        <f t="shared" si="0"/>
        <v>CONQUEST CANVAS</v>
      </c>
      <c r="X29" s="60" t="str">
        <f t="shared" si="5"/>
        <v>CANVAS</v>
      </c>
      <c r="AC29" s="51">
        <f t="shared" si="6"/>
        <v>80</v>
      </c>
      <c r="AD29" s="44">
        <f t="shared" si="1"/>
        <v>38</v>
      </c>
      <c r="AE29" s="51">
        <f t="shared" si="7"/>
        <v>80038</v>
      </c>
    </row>
    <row r="30" spans="1:31">
      <c r="A30" s="60" t="str">
        <f t="shared" si="2"/>
        <v>CONQUEST CANVASdarkgrey</v>
      </c>
      <c r="B30" s="60" t="str">
        <f t="shared" si="3"/>
        <v>80-038-05</v>
      </c>
      <c r="C30" s="73" t="s">
        <v>979</v>
      </c>
      <c r="D30" s="73" t="s">
        <v>976</v>
      </c>
      <c r="E30" s="73" t="s">
        <v>910</v>
      </c>
      <c r="F30" s="74">
        <v>59</v>
      </c>
      <c r="G30" s="74" t="s">
        <v>977</v>
      </c>
      <c r="H30" s="73" t="s">
        <v>277</v>
      </c>
      <c r="I30" s="73" t="s">
        <v>906</v>
      </c>
      <c r="J30" s="73" t="s">
        <v>327</v>
      </c>
      <c r="K30" s="73" t="s">
        <v>382</v>
      </c>
      <c r="L30" s="73" t="s">
        <v>383</v>
      </c>
      <c r="M30" s="73" t="s">
        <v>384</v>
      </c>
      <c r="N30" s="73" t="s">
        <v>43</v>
      </c>
      <c r="O30" s="73" t="s">
        <v>385</v>
      </c>
      <c r="P30" s="73" t="s">
        <v>907</v>
      </c>
      <c r="Q30" s="73" t="s">
        <v>978</v>
      </c>
      <c r="R30" s="73" t="s">
        <v>83</v>
      </c>
      <c r="V30" s="60" t="str">
        <f t="shared" si="4"/>
        <v>CONQUEST CANVASтемно-серый</v>
      </c>
      <c r="W30" s="60" t="str">
        <f t="shared" si="0"/>
        <v>CONQUEST CANVAS</v>
      </c>
      <c r="X30" s="60" t="str">
        <f t="shared" si="5"/>
        <v>CANVAS</v>
      </c>
      <c r="AC30" s="51">
        <f t="shared" si="6"/>
        <v>80</v>
      </c>
      <c r="AD30" s="44">
        <f t="shared" si="1"/>
        <v>38</v>
      </c>
      <c r="AE30" s="51">
        <f t="shared" si="7"/>
        <v>80038</v>
      </c>
    </row>
    <row r="31" spans="1:31">
      <c r="A31" s="60" t="str">
        <f t="shared" si="2"/>
        <v>CONQUEST POLOblue</v>
      </c>
      <c r="B31" s="60" t="str">
        <f t="shared" si="3"/>
        <v>80-039-06</v>
      </c>
      <c r="C31" s="73" t="s">
        <v>980</v>
      </c>
      <c r="D31" s="73" t="s">
        <v>981</v>
      </c>
      <c r="E31" s="73" t="s">
        <v>915</v>
      </c>
      <c r="F31" s="74">
        <v>56</v>
      </c>
      <c r="G31" s="74" t="s">
        <v>982</v>
      </c>
      <c r="H31" s="73" t="s">
        <v>71</v>
      </c>
      <c r="I31" s="73" t="s">
        <v>906</v>
      </c>
      <c r="J31" s="73" t="s">
        <v>327</v>
      </c>
      <c r="K31" s="73" t="s">
        <v>382</v>
      </c>
      <c r="L31" s="73" t="s">
        <v>383</v>
      </c>
      <c r="M31" s="73" t="s">
        <v>384</v>
      </c>
      <c r="N31" s="73" t="s">
        <v>43</v>
      </c>
      <c r="O31" s="73" t="s">
        <v>385</v>
      </c>
      <c r="P31" s="73" t="s">
        <v>907</v>
      </c>
      <c r="Q31" s="73" t="s">
        <v>932</v>
      </c>
      <c r="R31" s="73" t="s">
        <v>71</v>
      </c>
      <c r="V31" s="60" t="str">
        <f t="shared" si="4"/>
        <v>CONQUEST POLOсиний</v>
      </c>
      <c r="W31" s="60" t="str">
        <f t="shared" si="0"/>
        <v>CONQUEST POLO</v>
      </c>
      <c r="X31" s="60" t="str">
        <f t="shared" si="5"/>
        <v>POLO</v>
      </c>
      <c r="AC31" s="51">
        <f t="shared" si="6"/>
        <v>80</v>
      </c>
      <c r="AD31" s="44">
        <f t="shared" si="1"/>
        <v>39</v>
      </c>
      <c r="AE31" s="51">
        <f t="shared" si="7"/>
        <v>80039</v>
      </c>
    </row>
    <row r="32" spans="1:31">
      <c r="A32" s="60" t="str">
        <f t="shared" si="2"/>
        <v>CONQUEST POLOblue</v>
      </c>
      <c r="B32" s="60" t="str">
        <f t="shared" si="3"/>
        <v>80-039-06</v>
      </c>
      <c r="C32" s="73" t="s">
        <v>983</v>
      </c>
      <c r="D32" s="73" t="s">
        <v>981</v>
      </c>
      <c r="E32" s="73" t="s">
        <v>904</v>
      </c>
      <c r="F32" s="74">
        <v>57</v>
      </c>
      <c r="G32" s="74" t="s">
        <v>982</v>
      </c>
      <c r="H32" s="73" t="s">
        <v>71</v>
      </c>
      <c r="I32" s="73" t="s">
        <v>906</v>
      </c>
      <c r="J32" s="73" t="s">
        <v>327</v>
      </c>
      <c r="K32" s="73" t="s">
        <v>382</v>
      </c>
      <c r="L32" s="73" t="s">
        <v>383</v>
      </c>
      <c r="M32" s="73" t="s">
        <v>384</v>
      </c>
      <c r="N32" s="73" t="s">
        <v>43</v>
      </c>
      <c r="O32" s="73" t="s">
        <v>385</v>
      </c>
      <c r="P32" s="73" t="s">
        <v>907</v>
      </c>
      <c r="Q32" s="73" t="s">
        <v>932</v>
      </c>
      <c r="R32" s="73" t="s">
        <v>71</v>
      </c>
      <c r="V32" s="60" t="str">
        <f t="shared" si="4"/>
        <v>CONQUEST POLOсиний</v>
      </c>
      <c r="W32" s="60" t="str">
        <f t="shared" si="0"/>
        <v>CONQUEST POLO</v>
      </c>
      <c r="X32" s="60" t="str">
        <f t="shared" si="5"/>
        <v>POLO</v>
      </c>
      <c r="AC32" s="51">
        <f t="shared" si="6"/>
        <v>80</v>
      </c>
      <c r="AD32" s="44">
        <f t="shared" si="1"/>
        <v>39</v>
      </c>
      <c r="AE32" s="51">
        <f t="shared" si="7"/>
        <v>80039</v>
      </c>
    </row>
    <row r="33" spans="1:31">
      <c r="A33" s="60" t="str">
        <f t="shared" si="2"/>
        <v>CONQUEST POLOblue</v>
      </c>
      <c r="B33" s="60" t="str">
        <f t="shared" si="3"/>
        <v>80-039-06</v>
      </c>
      <c r="C33" s="73" t="s">
        <v>984</v>
      </c>
      <c r="D33" s="73" t="s">
        <v>981</v>
      </c>
      <c r="E33" s="73" t="s">
        <v>920</v>
      </c>
      <c r="F33" s="74">
        <v>58</v>
      </c>
      <c r="G33" s="74" t="s">
        <v>982</v>
      </c>
      <c r="H33" s="73" t="s">
        <v>71</v>
      </c>
      <c r="I33" s="73" t="s">
        <v>906</v>
      </c>
      <c r="J33" s="73" t="s">
        <v>327</v>
      </c>
      <c r="K33" s="73" t="s">
        <v>382</v>
      </c>
      <c r="L33" s="73" t="s">
        <v>383</v>
      </c>
      <c r="M33" s="73" t="s">
        <v>384</v>
      </c>
      <c r="N33" s="73" t="s">
        <v>43</v>
      </c>
      <c r="O33" s="73" t="s">
        <v>385</v>
      </c>
      <c r="P33" s="73" t="s">
        <v>907</v>
      </c>
      <c r="Q33" s="73" t="s">
        <v>932</v>
      </c>
      <c r="R33" s="73" t="s">
        <v>71</v>
      </c>
      <c r="V33" s="60" t="str">
        <f t="shared" si="4"/>
        <v>CONQUEST POLOсиний</v>
      </c>
      <c r="W33" s="60" t="str">
        <f t="shared" si="0"/>
        <v>CONQUEST POLO</v>
      </c>
      <c r="X33" s="60" t="str">
        <f t="shared" si="5"/>
        <v>POLO</v>
      </c>
      <c r="AC33" s="51">
        <f t="shared" si="6"/>
        <v>80</v>
      </c>
      <c r="AD33" s="44">
        <f t="shared" si="1"/>
        <v>39</v>
      </c>
      <c r="AE33" s="51">
        <f t="shared" si="7"/>
        <v>80039</v>
      </c>
    </row>
    <row r="34" spans="1:31">
      <c r="A34" s="60" t="str">
        <f t="shared" si="2"/>
        <v>CONQUEST POLOblue</v>
      </c>
      <c r="B34" s="60" t="str">
        <f t="shared" si="3"/>
        <v>80-039-06</v>
      </c>
      <c r="C34" s="73" t="s">
        <v>985</v>
      </c>
      <c r="D34" s="73" t="s">
        <v>981</v>
      </c>
      <c r="E34" s="73" t="s">
        <v>910</v>
      </c>
      <c r="F34" s="74">
        <v>59</v>
      </c>
      <c r="G34" s="74" t="s">
        <v>982</v>
      </c>
      <c r="H34" s="73" t="s">
        <v>71</v>
      </c>
      <c r="I34" s="73" t="s">
        <v>906</v>
      </c>
      <c r="J34" s="73" t="s">
        <v>327</v>
      </c>
      <c r="K34" s="73" t="s">
        <v>382</v>
      </c>
      <c r="L34" s="73" t="s">
        <v>383</v>
      </c>
      <c r="M34" s="73" t="s">
        <v>384</v>
      </c>
      <c r="N34" s="73" t="s">
        <v>43</v>
      </c>
      <c r="O34" s="73" t="s">
        <v>385</v>
      </c>
      <c r="P34" s="73" t="s">
        <v>907</v>
      </c>
      <c r="Q34" s="73" t="s">
        <v>932</v>
      </c>
      <c r="R34" s="73" t="s">
        <v>71</v>
      </c>
      <c r="V34" s="60" t="str">
        <f t="shared" si="4"/>
        <v>CONQUEST POLOсиний</v>
      </c>
      <c r="W34" s="60" t="str">
        <f t="shared" si="0"/>
        <v>CONQUEST POLO</v>
      </c>
      <c r="X34" s="60" t="str">
        <f t="shared" si="5"/>
        <v>POLO</v>
      </c>
      <c r="AC34" s="51">
        <f t="shared" si="6"/>
        <v>80</v>
      </c>
      <c r="AD34" s="44">
        <f t="shared" si="1"/>
        <v>39</v>
      </c>
      <c r="AE34" s="51">
        <f t="shared" si="7"/>
        <v>80039</v>
      </c>
    </row>
    <row r="35" spans="1:31">
      <c r="A35" s="60" t="str">
        <f t="shared" si="2"/>
        <v>CONQUEST POLOblue</v>
      </c>
      <c r="B35" s="60" t="str">
        <f t="shared" si="3"/>
        <v>80-039-06</v>
      </c>
      <c r="C35" s="73" t="s">
        <v>986</v>
      </c>
      <c r="D35" s="73" t="s">
        <v>981</v>
      </c>
      <c r="E35" s="73" t="s">
        <v>922</v>
      </c>
      <c r="F35" s="74">
        <v>60</v>
      </c>
      <c r="G35" s="74" t="s">
        <v>982</v>
      </c>
      <c r="H35" s="73" t="s">
        <v>71</v>
      </c>
      <c r="I35" s="73" t="s">
        <v>906</v>
      </c>
      <c r="J35" s="73" t="s">
        <v>327</v>
      </c>
      <c r="K35" s="73" t="s">
        <v>382</v>
      </c>
      <c r="L35" s="73" t="s">
        <v>383</v>
      </c>
      <c r="M35" s="73" t="s">
        <v>384</v>
      </c>
      <c r="N35" s="73" t="s">
        <v>43</v>
      </c>
      <c r="O35" s="73" t="s">
        <v>385</v>
      </c>
      <c r="P35" s="73" t="s">
        <v>907</v>
      </c>
      <c r="Q35" s="73" t="s">
        <v>932</v>
      </c>
      <c r="R35" s="73" t="s">
        <v>71</v>
      </c>
      <c r="V35" s="60" t="str">
        <f t="shared" si="4"/>
        <v>CONQUEST POLOсиний</v>
      </c>
      <c r="W35" s="60" t="str">
        <f t="shared" si="0"/>
        <v>CONQUEST POLO</v>
      </c>
      <c r="X35" s="60" t="str">
        <f t="shared" si="5"/>
        <v>POLO</v>
      </c>
      <c r="AC35" s="51">
        <f t="shared" si="6"/>
        <v>80</v>
      </c>
      <c r="AD35" s="44">
        <f t="shared" si="1"/>
        <v>39</v>
      </c>
      <c r="AE35" s="51">
        <f t="shared" si="7"/>
        <v>80039</v>
      </c>
    </row>
    <row r="36" spans="1:31">
      <c r="A36" s="60" t="str">
        <f t="shared" si="2"/>
        <v>CONQUEST POLOblue</v>
      </c>
      <c r="B36" s="60" t="str">
        <f t="shared" si="3"/>
        <v>80-039-06</v>
      </c>
      <c r="C36" s="73" t="s">
        <v>987</v>
      </c>
      <c r="D36" s="73" t="s">
        <v>981</v>
      </c>
      <c r="E36" s="73" t="s">
        <v>912</v>
      </c>
      <c r="F36" s="74">
        <v>61</v>
      </c>
      <c r="G36" s="74" t="s">
        <v>982</v>
      </c>
      <c r="H36" s="73" t="s">
        <v>71</v>
      </c>
      <c r="I36" s="73" t="s">
        <v>906</v>
      </c>
      <c r="J36" s="73" t="s">
        <v>327</v>
      </c>
      <c r="K36" s="73" t="s">
        <v>382</v>
      </c>
      <c r="L36" s="73" t="s">
        <v>383</v>
      </c>
      <c r="M36" s="73" t="s">
        <v>384</v>
      </c>
      <c r="N36" s="73" t="s">
        <v>43</v>
      </c>
      <c r="O36" s="73" t="s">
        <v>385</v>
      </c>
      <c r="P36" s="73" t="s">
        <v>907</v>
      </c>
      <c r="Q36" s="73" t="s">
        <v>932</v>
      </c>
      <c r="R36" s="73" t="s">
        <v>71</v>
      </c>
      <c r="V36" s="60" t="str">
        <f t="shared" si="4"/>
        <v>CONQUEST POLOсиний</v>
      </c>
      <c r="W36" s="60" t="str">
        <f t="shared" si="0"/>
        <v>CONQUEST POLO</v>
      </c>
      <c r="X36" s="60" t="str">
        <f t="shared" si="5"/>
        <v>POLO</v>
      </c>
      <c r="AC36" s="51">
        <f t="shared" si="6"/>
        <v>80</v>
      </c>
      <c r="AD36" s="44">
        <f t="shared" si="1"/>
        <v>39</v>
      </c>
      <c r="AE36" s="51">
        <f t="shared" si="7"/>
        <v>80039</v>
      </c>
    </row>
    <row r="37" spans="1:31">
      <c r="A37" s="60" t="str">
        <f t="shared" si="2"/>
        <v>CONQUEST POLOgreen</v>
      </c>
      <c r="B37" s="60" t="str">
        <f t="shared" si="3"/>
        <v>80-039-11</v>
      </c>
      <c r="C37" s="73" t="s">
        <v>988</v>
      </c>
      <c r="D37" s="73" t="s">
        <v>989</v>
      </c>
      <c r="E37" s="73" t="s">
        <v>904</v>
      </c>
      <c r="F37" s="74">
        <v>57</v>
      </c>
      <c r="G37" s="74" t="s">
        <v>982</v>
      </c>
      <c r="H37" s="73" t="s">
        <v>60</v>
      </c>
      <c r="I37" s="73" t="s">
        <v>906</v>
      </c>
      <c r="J37" s="73" t="s">
        <v>327</v>
      </c>
      <c r="K37" s="73" t="s">
        <v>382</v>
      </c>
      <c r="L37" s="73" t="s">
        <v>383</v>
      </c>
      <c r="M37" s="73" t="s">
        <v>384</v>
      </c>
      <c r="N37" s="73" t="s">
        <v>43</v>
      </c>
      <c r="O37" s="73" t="s">
        <v>385</v>
      </c>
      <c r="P37" s="73" t="s">
        <v>907</v>
      </c>
      <c r="Q37" s="73" t="s">
        <v>990</v>
      </c>
      <c r="R37" s="73" t="s">
        <v>60</v>
      </c>
      <c r="V37" s="60" t="str">
        <f t="shared" si="4"/>
        <v>CONQUEST POLOзеленый</v>
      </c>
      <c r="W37" s="60" t="str">
        <f t="shared" si="0"/>
        <v>CONQUEST POLO</v>
      </c>
      <c r="X37" s="60" t="str">
        <f t="shared" si="5"/>
        <v>POLO</v>
      </c>
      <c r="AC37" s="51">
        <f t="shared" si="6"/>
        <v>80</v>
      </c>
      <c r="AD37" s="44">
        <f t="shared" si="1"/>
        <v>39</v>
      </c>
      <c r="AE37" s="51">
        <f t="shared" si="7"/>
        <v>80039</v>
      </c>
    </row>
    <row r="38" spans="1:31">
      <c r="A38" s="60" t="str">
        <f t="shared" si="2"/>
        <v>CONQUEST POLOgreen</v>
      </c>
      <c r="B38" s="60" t="str">
        <f t="shared" si="3"/>
        <v>80-039-11</v>
      </c>
      <c r="C38" s="73" t="s">
        <v>991</v>
      </c>
      <c r="D38" s="73" t="s">
        <v>989</v>
      </c>
      <c r="E38" s="73" t="s">
        <v>910</v>
      </c>
      <c r="F38" s="74">
        <v>59</v>
      </c>
      <c r="G38" s="74" t="s">
        <v>982</v>
      </c>
      <c r="H38" s="73" t="s">
        <v>60</v>
      </c>
      <c r="I38" s="73" t="s">
        <v>906</v>
      </c>
      <c r="J38" s="73" t="s">
        <v>327</v>
      </c>
      <c r="K38" s="73" t="s">
        <v>382</v>
      </c>
      <c r="L38" s="73" t="s">
        <v>383</v>
      </c>
      <c r="M38" s="73" t="s">
        <v>384</v>
      </c>
      <c r="N38" s="73" t="s">
        <v>43</v>
      </c>
      <c r="O38" s="73" t="s">
        <v>385</v>
      </c>
      <c r="P38" s="73" t="s">
        <v>907</v>
      </c>
      <c r="Q38" s="73" t="s">
        <v>990</v>
      </c>
      <c r="R38" s="73" t="s">
        <v>60</v>
      </c>
      <c r="V38" s="60" t="str">
        <f t="shared" si="4"/>
        <v>CONQUEST POLOзеленый</v>
      </c>
      <c r="W38" s="60" t="str">
        <f t="shared" si="0"/>
        <v>CONQUEST POLO</v>
      </c>
      <c r="X38" s="60" t="str">
        <f t="shared" si="5"/>
        <v>POLO</v>
      </c>
      <c r="AC38" s="51">
        <f t="shared" si="6"/>
        <v>80</v>
      </c>
      <c r="AD38" s="44">
        <f t="shared" si="1"/>
        <v>39</v>
      </c>
      <c r="AE38" s="51">
        <f t="shared" si="7"/>
        <v>80039</v>
      </c>
    </row>
    <row r="39" spans="1:31">
      <c r="A39" s="60" t="str">
        <f t="shared" si="2"/>
        <v>CONQUEST POLOgreen</v>
      </c>
      <c r="B39" s="60" t="str">
        <f t="shared" si="3"/>
        <v>80-039-11</v>
      </c>
      <c r="C39" s="73" t="s">
        <v>992</v>
      </c>
      <c r="D39" s="73" t="s">
        <v>989</v>
      </c>
      <c r="E39" s="73" t="s">
        <v>912</v>
      </c>
      <c r="F39" s="74">
        <v>61</v>
      </c>
      <c r="G39" s="74" t="s">
        <v>982</v>
      </c>
      <c r="H39" s="73" t="s">
        <v>60</v>
      </c>
      <c r="I39" s="73" t="s">
        <v>906</v>
      </c>
      <c r="J39" s="73" t="s">
        <v>327</v>
      </c>
      <c r="K39" s="73" t="s">
        <v>382</v>
      </c>
      <c r="L39" s="73" t="s">
        <v>383</v>
      </c>
      <c r="M39" s="73" t="s">
        <v>384</v>
      </c>
      <c r="N39" s="73" t="s">
        <v>43</v>
      </c>
      <c r="O39" s="73" t="s">
        <v>385</v>
      </c>
      <c r="P39" s="73" t="s">
        <v>907</v>
      </c>
      <c r="Q39" s="73" t="s">
        <v>990</v>
      </c>
      <c r="R39" s="73" t="s">
        <v>60</v>
      </c>
      <c r="V39" s="60" t="str">
        <f t="shared" si="4"/>
        <v>CONQUEST POLOзеленый</v>
      </c>
      <c r="W39" s="60" t="str">
        <f t="shared" si="0"/>
        <v>CONQUEST POLO</v>
      </c>
      <c r="X39" s="60" t="str">
        <f t="shared" si="5"/>
        <v>POLO</v>
      </c>
      <c r="AC39" s="51">
        <f t="shared" si="6"/>
        <v>80</v>
      </c>
      <c r="AD39" s="44">
        <f t="shared" si="1"/>
        <v>39</v>
      </c>
      <c r="AE39" s="51">
        <f t="shared" si="7"/>
        <v>80039</v>
      </c>
    </row>
    <row r="40" spans="1:31">
      <c r="A40" s="60" t="str">
        <f t="shared" si="2"/>
        <v>CONQUEST POLOgrey</v>
      </c>
      <c r="B40" s="60" t="str">
        <f t="shared" si="3"/>
        <v>80-039-08</v>
      </c>
      <c r="C40" s="73" t="s">
        <v>993</v>
      </c>
      <c r="D40" s="73" t="s">
        <v>994</v>
      </c>
      <c r="E40" s="73" t="s">
        <v>956</v>
      </c>
      <c r="F40" s="74">
        <v>55</v>
      </c>
      <c r="G40" s="74" t="s">
        <v>982</v>
      </c>
      <c r="H40" s="73" t="s">
        <v>83</v>
      </c>
      <c r="I40" s="73" t="s">
        <v>906</v>
      </c>
      <c r="J40" s="73" t="s">
        <v>327</v>
      </c>
      <c r="K40" s="73" t="s">
        <v>382</v>
      </c>
      <c r="L40" s="73" t="s">
        <v>383</v>
      </c>
      <c r="M40" s="73" t="s">
        <v>384</v>
      </c>
      <c r="N40" s="73" t="s">
        <v>43</v>
      </c>
      <c r="O40" s="73" t="s">
        <v>385</v>
      </c>
      <c r="P40" s="73" t="s">
        <v>907</v>
      </c>
      <c r="Q40" s="73" t="s">
        <v>917</v>
      </c>
      <c r="R40" s="73" t="s">
        <v>83</v>
      </c>
      <c r="V40" s="60" t="str">
        <f t="shared" si="4"/>
        <v>CONQUEST POLOсерый</v>
      </c>
      <c r="W40" s="60" t="str">
        <f t="shared" si="0"/>
        <v>CONQUEST POLO</v>
      </c>
      <c r="X40" s="60" t="str">
        <f t="shared" si="5"/>
        <v>POLO</v>
      </c>
      <c r="AC40" s="51">
        <f t="shared" si="6"/>
        <v>80</v>
      </c>
      <c r="AD40" s="44">
        <f t="shared" si="1"/>
        <v>39</v>
      </c>
      <c r="AE40" s="51">
        <f t="shared" si="7"/>
        <v>80039</v>
      </c>
    </row>
    <row r="41" spans="1:31">
      <c r="A41" s="60" t="str">
        <f t="shared" si="2"/>
        <v>CONQUEST POLOgrey</v>
      </c>
      <c r="B41" s="60" t="str">
        <f t="shared" si="3"/>
        <v>80-039-08</v>
      </c>
      <c r="C41" s="73" t="s">
        <v>995</v>
      </c>
      <c r="D41" s="73" t="s">
        <v>994</v>
      </c>
      <c r="E41" s="73" t="s">
        <v>915</v>
      </c>
      <c r="F41" s="74">
        <v>56</v>
      </c>
      <c r="G41" s="74" t="s">
        <v>982</v>
      </c>
      <c r="H41" s="73" t="s">
        <v>83</v>
      </c>
      <c r="I41" s="73" t="s">
        <v>906</v>
      </c>
      <c r="J41" s="73" t="s">
        <v>327</v>
      </c>
      <c r="K41" s="73" t="s">
        <v>382</v>
      </c>
      <c r="L41" s="73" t="s">
        <v>383</v>
      </c>
      <c r="M41" s="73" t="s">
        <v>384</v>
      </c>
      <c r="N41" s="73" t="s">
        <v>43</v>
      </c>
      <c r="O41" s="73" t="s">
        <v>385</v>
      </c>
      <c r="P41" s="73" t="s">
        <v>907</v>
      </c>
      <c r="Q41" s="73" t="s">
        <v>917</v>
      </c>
      <c r="R41" s="73" t="s">
        <v>83</v>
      </c>
      <c r="V41" s="60" t="str">
        <f t="shared" si="4"/>
        <v>CONQUEST POLOсерый</v>
      </c>
      <c r="W41" s="60" t="str">
        <f t="shared" si="0"/>
        <v>CONQUEST POLO</v>
      </c>
      <c r="X41" s="60" t="str">
        <f t="shared" si="5"/>
        <v>POLO</v>
      </c>
      <c r="AC41" s="51">
        <f t="shared" si="6"/>
        <v>80</v>
      </c>
      <c r="AD41" s="44">
        <f t="shared" si="1"/>
        <v>39</v>
      </c>
      <c r="AE41" s="51">
        <f t="shared" si="7"/>
        <v>80039</v>
      </c>
    </row>
    <row r="42" spans="1:31">
      <c r="A42" s="60" t="str">
        <f t="shared" si="2"/>
        <v>CONQUEST POLOgrey</v>
      </c>
      <c r="B42" s="60" t="str">
        <f t="shared" si="3"/>
        <v>80-039-08</v>
      </c>
      <c r="C42" s="73" t="s">
        <v>996</v>
      </c>
      <c r="D42" s="73" t="s">
        <v>994</v>
      </c>
      <c r="E42" s="73" t="s">
        <v>904</v>
      </c>
      <c r="F42" s="74">
        <v>57</v>
      </c>
      <c r="G42" s="74" t="s">
        <v>982</v>
      </c>
      <c r="H42" s="73" t="s">
        <v>83</v>
      </c>
      <c r="I42" s="73" t="s">
        <v>906</v>
      </c>
      <c r="J42" s="73" t="s">
        <v>327</v>
      </c>
      <c r="K42" s="73" t="s">
        <v>382</v>
      </c>
      <c r="L42" s="73" t="s">
        <v>383</v>
      </c>
      <c r="M42" s="73" t="s">
        <v>384</v>
      </c>
      <c r="N42" s="73" t="s">
        <v>43</v>
      </c>
      <c r="O42" s="73" t="s">
        <v>385</v>
      </c>
      <c r="P42" s="73" t="s">
        <v>907</v>
      </c>
      <c r="Q42" s="73" t="s">
        <v>917</v>
      </c>
      <c r="R42" s="73" t="s">
        <v>83</v>
      </c>
      <c r="V42" s="60" t="str">
        <f t="shared" si="4"/>
        <v>CONQUEST POLOсерый</v>
      </c>
      <c r="W42" s="60" t="str">
        <f t="shared" si="0"/>
        <v>CONQUEST POLO</v>
      </c>
      <c r="X42" s="60" t="str">
        <f t="shared" si="5"/>
        <v>POLO</v>
      </c>
      <c r="AC42" s="51">
        <f t="shared" si="6"/>
        <v>80</v>
      </c>
      <c r="AD42" s="44">
        <f t="shared" si="1"/>
        <v>39</v>
      </c>
      <c r="AE42" s="51">
        <f t="shared" si="7"/>
        <v>80039</v>
      </c>
    </row>
    <row r="43" spans="1:31">
      <c r="A43" s="60" t="str">
        <f t="shared" si="2"/>
        <v>CONQUEST POLOgrey</v>
      </c>
      <c r="B43" s="60" t="str">
        <f t="shared" si="3"/>
        <v>80-039-08</v>
      </c>
      <c r="C43" s="73" t="s">
        <v>997</v>
      </c>
      <c r="D43" s="73" t="s">
        <v>994</v>
      </c>
      <c r="E43" s="73" t="s">
        <v>920</v>
      </c>
      <c r="F43" s="74">
        <v>58</v>
      </c>
      <c r="G43" s="74" t="s">
        <v>982</v>
      </c>
      <c r="H43" s="73" t="s">
        <v>83</v>
      </c>
      <c r="I43" s="73" t="s">
        <v>906</v>
      </c>
      <c r="J43" s="73" t="s">
        <v>327</v>
      </c>
      <c r="K43" s="73" t="s">
        <v>382</v>
      </c>
      <c r="L43" s="73" t="s">
        <v>383</v>
      </c>
      <c r="M43" s="73" t="s">
        <v>384</v>
      </c>
      <c r="N43" s="73" t="s">
        <v>43</v>
      </c>
      <c r="O43" s="73" t="s">
        <v>385</v>
      </c>
      <c r="P43" s="73" t="s">
        <v>907</v>
      </c>
      <c r="Q43" s="73" t="s">
        <v>917</v>
      </c>
      <c r="R43" s="73" t="s">
        <v>83</v>
      </c>
      <c r="V43" s="60" t="str">
        <f t="shared" si="4"/>
        <v>CONQUEST POLOсерый</v>
      </c>
      <c r="W43" s="60" t="str">
        <f t="shared" si="0"/>
        <v>CONQUEST POLO</v>
      </c>
      <c r="X43" s="60" t="str">
        <f t="shared" si="5"/>
        <v>POLO</v>
      </c>
      <c r="AC43" s="51">
        <f t="shared" si="6"/>
        <v>80</v>
      </c>
      <c r="AD43" s="44">
        <f t="shared" si="1"/>
        <v>39</v>
      </c>
      <c r="AE43" s="51">
        <f t="shared" si="7"/>
        <v>80039</v>
      </c>
    </row>
    <row r="44" spans="1:31">
      <c r="A44" s="60" t="str">
        <f t="shared" si="2"/>
        <v>CONQUEST POLOgrey</v>
      </c>
      <c r="B44" s="60" t="str">
        <f t="shared" si="3"/>
        <v>80-039-08</v>
      </c>
      <c r="C44" s="73" t="s">
        <v>998</v>
      </c>
      <c r="D44" s="73" t="s">
        <v>994</v>
      </c>
      <c r="E44" s="73" t="s">
        <v>910</v>
      </c>
      <c r="F44" s="74">
        <v>59</v>
      </c>
      <c r="G44" s="74" t="s">
        <v>982</v>
      </c>
      <c r="H44" s="73" t="s">
        <v>83</v>
      </c>
      <c r="I44" s="73" t="s">
        <v>906</v>
      </c>
      <c r="J44" s="73" t="s">
        <v>327</v>
      </c>
      <c r="K44" s="73" t="s">
        <v>382</v>
      </c>
      <c r="L44" s="73" t="s">
        <v>383</v>
      </c>
      <c r="M44" s="73" t="s">
        <v>384</v>
      </c>
      <c r="N44" s="73" t="s">
        <v>43</v>
      </c>
      <c r="O44" s="73" t="s">
        <v>385</v>
      </c>
      <c r="P44" s="73" t="s">
        <v>907</v>
      </c>
      <c r="Q44" s="73" t="s">
        <v>917</v>
      </c>
      <c r="R44" s="73" t="s">
        <v>83</v>
      </c>
      <c r="V44" s="60" t="str">
        <f t="shared" si="4"/>
        <v>CONQUEST POLOсерый</v>
      </c>
      <c r="W44" s="60" t="str">
        <f t="shared" si="0"/>
        <v>CONQUEST POLO</v>
      </c>
      <c r="X44" s="60" t="str">
        <f t="shared" si="5"/>
        <v>POLO</v>
      </c>
      <c r="AC44" s="51">
        <f t="shared" si="6"/>
        <v>80</v>
      </c>
      <c r="AD44" s="44">
        <f t="shared" si="1"/>
        <v>39</v>
      </c>
      <c r="AE44" s="51">
        <f t="shared" si="7"/>
        <v>80039</v>
      </c>
    </row>
    <row r="45" spans="1:31">
      <c r="A45" s="60" t="str">
        <f t="shared" si="2"/>
        <v>CONQUEST POLOgrey</v>
      </c>
      <c r="B45" s="60" t="str">
        <f t="shared" si="3"/>
        <v>80-039-08</v>
      </c>
      <c r="C45" s="73" t="s">
        <v>999</v>
      </c>
      <c r="D45" s="73" t="s">
        <v>994</v>
      </c>
      <c r="E45" s="73" t="s">
        <v>922</v>
      </c>
      <c r="F45" s="74">
        <v>60</v>
      </c>
      <c r="G45" s="74" t="s">
        <v>982</v>
      </c>
      <c r="H45" s="73" t="s">
        <v>83</v>
      </c>
      <c r="I45" s="73" t="s">
        <v>906</v>
      </c>
      <c r="J45" s="73" t="s">
        <v>327</v>
      </c>
      <c r="K45" s="73" t="s">
        <v>382</v>
      </c>
      <c r="L45" s="73" t="s">
        <v>383</v>
      </c>
      <c r="M45" s="73" t="s">
        <v>384</v>
      </c>
      <c r="N45" s="73" t="s">
        <v>43</v>
      </c>
      <c r="O45" s="73" t="s">
        <v>385</v>
      </c>
      <c r="P45" s="73" t="s">
        <v>907</v>
      </c>
      <c r="Q45" s="73" t="s">
        <v>917</v>
      </c>
      <c r="R45" s="73" t="s">
        <v>83</v>
      </c>
      <c r="V45" s="60" t="str">
        <f t="shared" si="4"/>
        <v>CONQUEST POLOсерый</v>
      </c>
      <c r="W45" s="60" t="str">
        <f t="shared" si="0"/>
        <v>CONQUEST POLO</v>
      </c>
      <c r="X45" s="60" t="str">
        <f t="shared" si="5"/>
        <v>POLO</v>
      </c>
      <c r="AC45" s="51">
        <f t="shared" si="6"/>
        <v>80</v>
      </c>
      <c r="AD45" s="44">
        <f t="shared" si="1"/>
        <v>39</v>
      </c>
      <c r="AE45" s="51">
        <f t="shared" si="7"/>
        <v>80039</v>
      </c>
    </row>
    <row r="46" spans="1:31">
      <c r="A46" s="60" t="str">
        <f t="shared" si="2"/>
        <v>CONQUEST POLOgrey</v>
      </c>
      <c r="B46" s="60" t="str">
        <f t="shared" si="3"/>
        <v>80-039-08</v>
      </c>
      <c r="C46" s="73" t="s">
        <v>1000</v>
      </c>
      <c r="D46" s="73" t="s">
        <v>994</v>
      </c>
      <c r="E46" s="73" t="s">
        <v>912</v>
      </c>
      <c r="F46" s="74">
        <v>61</v>
      </c>
      <c r="G46" s="74" t="s">
        <v>982</v>
      </c>
      <c r="H46" s="73" t="s">
        <v>83</v>
      </c>
      <c r="I46" s="73" t="s">
        <v>906</v>
      </c>
      <c r="J46" s="73" t="s">
        <v>327</v>
      </c>
      <c r="K46" s="73" t="s">
        <v>382</v>
      </c>
      <c r="L46" s="73" t="s">
        <v>383</v>
      </c>
      <c r="M46" s="73" t="s">
        <v>384</v>
      </c>
      <c r="N46" s="73" t="s">
        <v>43</v>
      </c>
      <c r="O46" s="73" t="s">
        <v>385</v>
      </c>
      <c r="P46" s="73" t="s">
        <v>907</v>
      </c>
      <c r="Q46" s="73" t="s">
        <v>917</v>
      </c>
      <c r="R46" s="73" t="s">
        <v>83</v>
      </c>
      <c r="V46" s="60" t="str">
        <f t="shared" si="4"/>
        <v>CONQUEST POLOсерый</v>
      </c>
      <c r="W46" s="60" t="str">
        <f t="shared" si="0"/>
        <v>CONQUEST POLO</v>
      </c>
      <c r="X46" s="60" t="str">
        <f t="shared" si="5"/>
        <v>POLO</v>
      </c>
      <c r="AC46" s="51">
        <f t="shared" si="6"/>
        <v>80</v>
      </c>
      <c r="AD46" s="44">
        <f t="shared" si="1"/>
        <v>39</v>
      </c>
      <c r="AE46" s="51">
        <f t="shared" si="7"/>
        <v>80039</v>
      </c>
    </row>
    <row r="47" spans="1:31">
      <c r="A47" s="60" t="str">
        <f t="shared" si="2"/>
        <v>CONQUEST POLOnavy</v>
      </c>
      <c r="B47" s="60" t="str">
        <f t="shared" si="3"/>
        <v>80-039-16</v>
      </c>
      <c r="C47" s="73" t="s">
        <v>1001</v>
      </c>
      <c r="D47" s="73" t="s">
        <v>1002</v>
      </c>
      <c r="E47" s="73" t="s">
        <v>956</v>
      </c>
      <c r="F47" s="74">
        <v>55</v>
      </c>
      <c r="G47" s="74" t="s">
        <v>982</v>
      </c>
      <c r="H47" s="73" t="s">
        <v>55</v>
      </c>
      <c r="I47" s="73" t="s">
        <v>906</v>
      </c>
      <c r="J47" s="73" t="s">
        <v>327</v>
      </c>
      <c r="K47" s="73" t="s">
        <v>382</v>
      </c>
      <c r="L47" s="73" t="s">
        <v>383</v>
      </c>
      <c r="M47" s="73" t="s">
        <v>384</v>
      </c>
      <c r="N47" s="73" t="s">
        <v>43</v>
      </c>
      <c r="O47" s="73" t="s">
        <v>385</v>
      </c>
      <c r="P47" s="73" t="s">
        <v>907</v>
      </c>
      <c r="Q47" s="73" t="s">
        <v>1003</v>
      </c>
      <c r="R47" s="73" t="s">
        <v>71</v>
      </c>
      <c r="V47" s="60" t="str">
        <f t="shared" si="4"/>
        <v>CONQUEST POLOтемно-синий</v>
      </c>
      <c r="W47" s="60" t="str">
        <f t="shared" si="0"/>
        <v>CONQUEST POLO</v>
      </c>
      <c r="X47" s="60" t="str">
        <f t="shared" si="5"/>
        <v>POLO</v>
      </c>
      <c r="AC47" s="51">
        <f t="shared" si="6"/>
        <v>80</v>
      </c>
      <c r="AD47" s="44">
        <f t="shared" si="1"/>
        <v>39</v>
      </c>
      <c r="AE47" s="51">
        <f t="shared" si="7"/>
        <v>80039</v>
      </c>
    </row>
    <row r="48" spans="1:31">
      <c r="A48" s="60" t="str">
        <f t="shared" si="2"/>
        <v>CONQUEST POLOnavy</v>
      </c>
      <c r="B48" s="60" t="str">
        <f t="shared" si="3"/>
        <v>80-039-16</v>
      </c>
      <c r="C48" s="73" t="s">
        <v>1004</v>
      </c>
      <c r="D48" s="73" t="s">
        <v>1002</v>
      </c>
      <c r="E48" s="73" t="s">
        <v>915</v>
      </c>
      <c r="F48" s="74">
        <v>56</v>
      </c>
      <c r="G48" s="74" t="s">
        <v>982</v>
      </c>
      <c r="H48" s="73" t="s">
        <v>55</v>
      </c>
      <c r="I48" s="73" t="s">
        <v>906</v>
      </c>
      <c r="J48" s="73" t="s">
        <v>327</v>
      </c>
      <c r="K48" s="73" t="s">
        <v>382</v>
      </c>
      <c r="L48" s="73" t="s">
        <v>383</v>
      </c>
      <c r="M48" s="73" t="s">
        <v>384</v>
      </c>
      <c r="N48" s="73" t="s">
        <v>43</v>
      </c>
      <c r="O48" s="73" t="s">
        <v>385</v>
      </c>
      <c r="P48" s="73" t="s">
        <v>907</v>
      </c>
      <c r="Q48" s="73" t="s">
        <v>1003</v>
      </c>
      <c r="R48" s="73" t="s">
        <v>71</v>
      </c>
      <c r="V48" s="60" t="str">
        <f t="shared" si="4"/>
        <v>CONQUEST POLOтемно-синий</v>
      </c>
      <c r="W48" s="60" t="str">
        <f t="shared" si="0"/>
        <v>CONQUEST POLO</v>
      </c>
      <c r="X48" s="60" t="str">
        <f t="shared" si="5"/>
        <v>POLO</v>
      </c>
      <c r="AC48" s="51">
        <f t="shared" si="6"/>
        <v>80</v>
      </c>
      <c r="AD48" s="44">
        <f t="shared" si="1"/>
        <v>39</v>
      </c>
      <c r="AE48" s="51">
        <f t="shared" si="7"/>
        <v>80039</v>
      </c>
    </row>
    <row r="49" spans="1:31">
      <c r="A49" s="60" t="str">
        <f t="shared" si="2"/>
        <v>CONQUEST POLOnavy</v>
      </c>
      <c r="B49" s="60" t="str">
        <f t="shared" si="3"/>
        <v>80-039-16</v>
      </c>
      <c r="C49" s="73" t="s">
        <v>1005</v>
      </c>
      <c r="D49" s="73" t="s">
        <v>1002</v>
      </c>
      <c r="E49" s="73" t="s">
        <v>904</v>
      </c>
      <c r="F49" s="74">
        <v>57</v>
      </c>
      <c r="G49" s="74" t="s">
        <v>982</v>
      </c>
      <c r="H49" s="73" t="s">
        <v>55</v>
      </c>
      <c r="I49" s="73" t="s">
        <v>906</v>
      </c>
      <c r="J49" s="73" t="s">
        <v>327</v>
      </c>
      <c r="K49" s="73" t="s">
        <v>382</v>
      </c>
      <c r="L49" s="73" t="s">
        <v>383</v>
      </c>
      <c r="M49" s="73" t="s">
        <v>384</v>
      </c>
      <c r="N49" s="73" t="s">
        <v>43</v>
      </c>
      <c r="O49" s="73" t="s">
        <v>385</v>
      </c>
      <c r="P49" s="73" t="s">
        <v>907</v>
      </c>
      <c r="Q49" s="73" t="s">
        <v>1003</v>
      </c>
      <c r="R49" s="73" t="s">
        <v>71</v>
      </c>
      <c r="V49" s="60" t="str">
        <f t="shared" si="4"/>
        <v>CONQUEST POLOтемно-синий</v>
      </c>
      <c r="W49" s="60" t="str">
        <f t="shared" si="0"/>
        <v>CONQUEST POLO</v>
      </c>
      <c r="X49" s="60" t="str">
        <f t="shared" si="5"/>
        <v>POLO</v>
      </c>
      <c r="AC49" s="51">
        <f t="shared" si="6"/>
        <v>80</v>
      </c>
      <c r="AD49" s="44">
        <f t="shared" si="1"/>
        <v>39</v>
      </c>
      <c r="AE49" s="51">
        <f t="shared" si="7"/>
        <v>80039</v>
      </c>
    </row>
    <row r="50" spans="1:31">
      <c r="A50" s="60" t="str">
        <f t="shared" si="2"/>
        <v>CONQUEST POLOnavy</v>
      </c>
      <c r="B50" s="60" t="str">
        <f t="shared" si="3"/>
        <v>80-039-16</v>
      </c>
      <c r="C50" s="73" t="s">
        <v>1006</v>
      </c>
      <c r="D50" s="73" t="s">
        <v>1002</v>
      </c>
      <c r="E50" s="73" t="s">
        <v>920</v>
      </c>
      <c r="F50" s="74">
        <v>58</v>
      </c>
      <c r="G50" s="74" t="s">
        <v>982</v>
      </c>
      <c r="H50" s="73" t="s">
        <v>55</v>
      </c>
      <c r="I50" s="73" t="s">
        <v>906</v>
      </c>
      <c r="J50" s="73" t="s">
        <v>327</v>
      </c>
      <c r="K50" s="73" t="s">
        <v>382</v>
      </c>
      <c r="L50" s="73" t="s">
        <v>383</v>
      </c>
      <c r="M50" s="73" t="s">
        <v>384</v>
      </c>
      <c r="N50" s="73" t="s">
        <v>43</v>
      </c>
      <c r="O50" s="73" t="s">
        <v>385</v>
      </c>
      <c r="P50" s="73" t="s">
        <v>907</v>
      </c>
      <c r="Q50" s="73" t="s">
        <v>1003</v>
      </c>
      <c r="R50" s="73" t="s">
        <v>71</v>
      </c>
      <c r="V50" s="60" t="str">
        <f t="shared" si="4"/>
        <v>CONQUEST POLOтемно-синий</v>
      </c>
      <c r="W50" s="60" t="str">
        <f t="shared" si="0"/>
        <v>CONQUEST POLO</v>
      </c>
      <c r="X50" s="60" t="str">
        <f t="shared" si="5"/>
        <v>POLO</v>
      </c>
      <c r="AC50" s="51">
        <f t="shared" si="6"/>
        <v>80</v>
      </c>
      <c r="AD50" s="44">
        <f t="shared" si="1"/>
        <v>39</v>
      </c>
      <c r="AE50" s="51">
        <f t="shared" si="7"/>
        <v>80039</v>
      </c>
    </row>
    <row r="51" spans="1:31">
      <c r="A51" s="60" t="str">
        <f t="shared" si="2"/>
        <v>CONQUEST POLOnavy</v>
      </c>
      <c r="B51" s="60" t="str">
        <f t="shared" si="3"/>
        <v>80-039-16</v>
      </c>
      <c r="C51" s="73" t="s">
        <v>1007</v>
      </c>
      <c r="D51" s="73" t="s">
        <v>1002</v>
      </c>
      <c r="E51" s="73" t="s">
        <v>910</v>
      </c>
      <c r="F51" s="74">
        <v>59</v>
      </c>
      <c r="G51" s="74" t="s">
        <v>982</v>
      </c>
      <c r="H51" s="73" t="s">
        <v>55</v>
      </c>
      <c r="I51" s="73" t="s">
        <v>906</v>
      </c>
      <c r="J51" s="73" t="s">
        <v>327</v>
      </c>
      <c r="K51" s="73" t="s">
        <v>382</v>
      </c>
      <c r="L51" s="73" t="s">
        <v>383</v>
      </c>
      <c r="M51" s="73" t="s">
        <v>384</v>
      </c>
      <c r="N51" s="73" t="s">
        <v>43</v>
      </c>
      <c r="O51" s="73" t="s">
        <v>385</v>
      </c>
      <c r="P51" s="73" t="s">
        <v>907</v>
      </c>
      <c r="Q51" s="73" t="s">
        <v>1003</v>
      </c>
      <c r="R51" s="73" t="s">
        <v>71</v>
      </c>
      <c r="V51" s="60" t="str">
        <f t="shared" si="4"/>
        <v>CONQUEST POLOтемно-синий</v>
      </c>
      <c r="W51" s="60" t="str">
        <f t="shared" si="0"/>
        <v>CONQUEST POLO</v>
      </c>
      <c r="X51" s="60" t="str">
        <f t="shared" si="5"/>
        <v>POLO</v>
      </c>
      <c r="AC51" s="51">
        <f t="shared" si="6"/>
        <v>80</v>
      </c>
      <c r="AD51" s="44">
        <f t="shared" si="1"/>
        <v>39</v>
      </c>
      <c r="AE51" s="51">
        <f t="shared" si="7"/>
        <v>80039</v>
      </c>
    </row>
    <row r="52" spans="1:31">
      <c r="A52" s="60" t="str">
        <f t="shared" si="2"/>
        <v>CONQUEST POLOnavy</v>
      </c>
      <c r="B52" s="60" t="str">
        <f t="shared" si="3"/>
        <v>80-039-16</v>
      </c>
      <c r="C52" s="73" t="s">
        <v>1008</v>
      </c>
      <c r="D52" s="73" t="s">
        <v>1002</v>
      </c>
      <c r="E52" s="73" t="s">
        <v>922</v>
      </c>
      <c r="F52" s="74">
        <v>60</v>
      </c>
      <c r="G52" s="74" t="s">
        <v>982</v>
      </c>
      <c r="H52" s="73" t="s">
        <v>55</v>
      </c>
      <c r="I52" s="73" t="s">
        <v>906</v>
      </c>
      <c r="J52" s="73" t="s">
        <v>327</v>
      </c>
      <c r="K52" s="73" t="s">
        <v>382</v>
      </c>
      <c r="L52" s="73" t="s">
        <v>383</v>
      </c>
      <c r="M52" s="73" t="s">
        <v>384</v>
      </c>
      <c r="N52" s="73" t="s">
        <v>43</v>
      </c>
      <c r="O52" s="73" t="s">
        <v>385</v>
      </c>
      <c r="P52" s="73" t="s">
        <v>907</v>
      </c>
      <c r="Q52" s="73" t="s">
        <v>1003</v>
      </c>
      <c r="R52" s="73" t="s">
        <v>71</v>
      </c>
      <c r="V52" s="60" t="str">
        <f t="shared" si="4"/>
        <v>CONQUEST POLOтемно-синий</v>
      </c>
      <c r="W52" s="60" t="str">
        <f t="shared" si="0"/>
        <v>CONQUEST POLO</v>
      </c>
      <c r="X52" s="60" t="str">
        <f t="shared" si="5"/>
        <v>POLO</v>
      </c>
      <c r="AC52" s="51">
        <f t="shared" si="6"/>
        <v>80</v>
      </c>
      <c r="AD52" s="44">
        <f t="shared" si="1"/>
        <v>39</v>
      </c>
      <c r="AE52" s="51">
        <f t="shared" si="7"/>
        <v>80039</v>
      </c>
    </row>
    <row r="53" spans="1:31">
      <c r="A53" s="60" t="str">
        <f t="shared" si="2"/>
        <v>CONQUEST POLOnavy</v>
      </c>
      <c r="B53" s="60" t="str">
        <f t="shared" si="3"/>
        <v>80-039-16</v>
      </c>
      <c r="C53" s="73" t="s">
        <v>1009</v>
      </c>
      <c r="D53" s="73" t="s">
        <v>1002</v>
      </c>
      <c r="E53" s="73" t="s">
        <v>912</v>
      </c>
      <c r="F53" s="74">
        <v>61</v>
      </c>
      <c r="G53" s="74" t="s">
        <v>982</v>
      </c>
      <c r="H53" s="73" t="s">
        <v>55</v>
      </c>
      <c r="I53" s="73" t="s">
        <v>906</v>
      </c>
      <c r="J53" s="73" t="s">
        <v>327</v>
      </c>
      <c r="K53" s="73" t="s">
        <v>382</v>
      </c>
      <c r="L53" s="73" t="s">
        <v>383</v>
      </c>
      <c r="M53" s="73" t="s">
        <v>384</v>
      </c>
      <c r="N53" s="73" t="s">
        <v>43</v>
      </c>
      <c r="O53" s="73" t="s">
        <v>385</v>
      </c>
      <c r="P53" s="73" t="s">
        <v>907</v>
      </c>
      <c r="Q53" s="73" t="s">
        <v>1003</v>
      </c>
      <c r="R53" s="73" t="s">
        <v>71</v>
      </c>
      <c r="V53" s="60" t="str">
        <f t="shared" si="4"/>
        <v>CONQUEST POLOтемно-синий</v>
      </c>
      <c r="W53" s="60" t="str">
        <f t="shared" si="0"/>
        <v>CONQUEST POLO</v>
      </c>
      <c r="X53" s="60" t="str">
        <f t="shared" si="5"/>
        <v>POLO</v>
      </c>
      <c r="AC53" s="51">
        <f t="shared" si="6"/>
        <v>80</v>
      </c>
      <c r="AD53" s="44">
        <f t="shared" si="1"/>
        <v>39</v>
      </c>
      <c r="AE53" s="51">
        <f t="shared" si="7"/>
        <v>80039</v>
      </c>
    </row>
    <row r="54" spans="1:31">
      <c r="A54" s="60" t="str">
        <f t="shared" si="2"/>
        <v>CONQUEST POLOTurquoise</v>
      </c>
      <c r="B54" s="60" t="str">
        <f t="shared" si="3"/>
        <v>80-039-19</v>
      </c>
      <c r="C54" s="73" t="s">
        <v>1010</v>
      </c>
      <c r="D54" s="73" t="s">
        <v>1011</v>
      </c>
      <c r="E54" s="73" t="s">
        <v>915</v>
      </c>
      <c r="F54" s="74">
        <v>56</v>
      </c>
      <c r="G54" s="74" t="s">
        <v>982</v>
      </c>
      <c r="H54" s="73" t="s">
        <v>91</v>
      </c>
      <c r="I54" s="73" t="s">
        <v>906</v>
      </c>
      <c r="J54" s="73" t="s">
        <v>327</v>
      </c>
      <c r="K54" s="73" t="s">
        <v>382</v>
      </c>
      <c r="L54" s="73" t="s">
        <v>383</v>
      </c>
      <c r="M54" s="73" t="s">
        <v>384</v>
      </c>
      <c r="N54" s="73" t="s">
        <v>43</v>
      </c>
      <c r="O54" s="73" t="s">
        <v>385</v>
      </c>
      <c r="P54" s="73" t="s">
        <v>907</v>
      </c>
      <c r="Q54" s="73" t="s">
        <v>1012</v>
      </c>
      <c r="R54" s="73" t="s">
        <v>91</v>
      </c>
      <c r="V54" s="60" t="str">
        <f t="shared" si="4"/>
        <v>CONQUEST POLOголубой</v>
      </c>
      <c r="W54" s="60" t="str">
        <f t="shared" si="0"/>
        <v>CONQUEST POLO</v>
      </c>
      <c r="X54" s="60" t="str">
        <f t="shared" si="5"/>
        <v>POLO</v>
      </c>
      <c r="AC54" s="51">
        <f t="shared" si="6"/>
        <v>80</v>
      </c>
      <c r="AD54" s="44">
        <f t="shared" si="1"/>
        <v>39</v>
      </c>
      <c r="AE54" s="51">
        <f t="shared" si="7"/>
        <v>80039</v>
      </c>
    </row>
    <row r="55" spans="1:31">
      <c r="A55" s="60" t="str">
        <f t="shared" si="2"/>
        <v>CONQUEST POLOTurquoise</v>
      </c>
      <c r="B55" s="60" t="str">
        <f t="shared" si="3"/>
        <v>80-039-19</v>
      </c>
      <c r="C55" s="73" t="s">
        <v>1013</v>
      </c>
      <c r="D55" s="73" t="s">
        <v>1011</v>
      </c>
      <c r="E55" s="73" t="s">
        <v>904</v>
      </c>
      <c r="F55" s="74">
        <v>57</v>
      </c>
      <c r="G55" s="74" t="s">
        <v>982</v>
      </c>
      <c r="H55" s="73" t="s">
        <v>91</v>
      </c>
      <c r="I55" s="73" t="s">
        <v>906</v>
      </c>
      <c r="J55" s="73" t="s">
        <v>327</v>
      </c>
      <c r="K55" s="73" t="s">
        <v>382</v>
      </c>
      <c r="L55" s="73" t="s">
        <v>383</v>
      </c>
      <c r="M55" s="73" t="s">
        <v>384</v>
      </c>
      <c r="N55" s="73" t="s">
        <v>43</v>
      </c>
      <c r="O55" s="73" t="s">
        <v>385</v>
      </c>
      <c r="P55" s="73" t="s">
        <v>907</v>
      </c>
      <c r="Q55" s="73" t="s">
        <v>1012</v>
      </c>
      <c r="R55" s="73" t="s">
        <v>91</v>
      </c>
      <c r="V55" s="60" t="str">
        <f t="shared" si="4"/>
        <v>CONQUEST POLOголубой</v>
      </c>
      <c r="W55" s="60" t="str">
        <f t="shared" si="0"/>
        <v>CONQUEST POLO</v>
      </c>
      <c r="X55" s="60" t="str">
        <f t="shared" si="5"/>
        <v>POLO</v>
      </c>
      <c r="AC55" s="51">
        <f t="shared" si="6"/>
        <v>80</v>
      </c>
      <c r="AD55" s="44">
        <f t="shared" si="1"/>
        <v>39</v>
      </c>
      <c r="AE55" s="51">
        <f t="shared" si="7"/>
        <v>80039</v>
      </c>
    </row>
    <row r="56" spans="1:31">
      <c r="A56" s="60" t="str">
        <f t="shared" si="2"/>
        <v>CONQUEST POLOTurquoise</v>
      </c>
      <c r="B56" s="60" t="str">
        <f t="shared" si="3"/>
        <v>80-039-19</v>
      </c>
      <c r="C56" s="73" t="s">
        <v>1014</v>
      </c>
      <c r="D56" s="73" t="s">
        <v>1011</v>
      </c>
      <c r="E56" s="73" t="s">
        <v>920</v>
      </c>
      <c r="F56" s="74">
        <v>58</v>
      </c>
      <c r="G56" s="74" t="s">
        <v>982</v>
      </c>
      <c r="H56" s="73" t="s">
        <v>91</v>
      </c>
      <c r="I56" s="73" t="s">
        <v>906</v>
      </c>
      <c r="J56" s="73" t="s">
        <v>327</v>
      </c>
      <c r="K56" s="73" t="s">
        <v>382</v>
      </c>
      <c r="L56" s="73" t="s">
        <v>383</v>
      </c>
      <c r="M56" s="73" t="s">
        <v>384</v>
      </c>
      <c r="N56" s="73" t="s">
        <v>43</v>
      </c>
      <c r="O56" s="73" t="s">
        <v>385</v>
      </c>
      <c r="P56" s="73" t="s">
        <v>907</v>
      </c>
      <c r="Q56" s="73" t="s">
        <v>1012</v>
      </c>
      <c r="R56" s="73" t="s">
        <v>91</v>
      </c>
      <c r="V56" s="60" t="str">
        <f t="shared" si="4"/>
        <v>CONQUEST POLOголубой</v>
      </c>
      <c r="W56" s="60" t="str">
        <f t="shared" si="0"/>
        <v>CONQUEST POLO</v>
      </c>
      <c r="X56" s="60" t="str">
        <f t="shared" si="5"/>
        <v>POLO</v>
      </c>
      <c r="AC56" s="51">
        <f t="shared" si="6"/>
        <v>80</v>
      </c>
      <c r="AD56" s="44">
        <f t="shared" si="1"/>
        <v>39</v>
      </c>
      <c r="AE56" s="51">
        <f t="shared" si="7"/>
        <v>80039</v>
      </c>
    </row>
    <row r="57" spans="1:31">
      <c r="A57" s="60" t="str">
        <f t="shared" si="2"/>
        <v>CONQUEST POLOTurquoise</v>
      </c>
      <c r="B57" s="60" t="str">
        <f t="shared" si="3"/>
        <v>80-039-19</v>
      </c>
      <c r="C57" s="73" t="s">
        <v>1015</v>
      </c>
      <c r="D57" s="73" t="s">
        <v>1011</v>
      </c>
      <c r="E57" s="73" t="s">
        <v>910</v>
      </c>
      <c r="F57" s="74">
        <v>59</v>
      </c>
      <c r="G57" s="74" t="s">
        <v>982</v>
      </c>
      <c r="H57" s="73" t="s">
        <v>91</v>
      </c>
      <c r="I57" s="73" t="s">
        <v>906</v>
      </c>
      <c r="J57" s="73" t="s">
        <v>327</v>
      </c>
      <c r="K57" s="73" t="s">
        <v>382</v>
      </c>
      <c r="L57" s="73" t="s">
        <v>383</v>
      </c>
      <c r="M57" s="73" t="s">
        <v>384</v>
      </c>
      <c r="N57" s="73" t="s">
        <v>43</v>
      </c>
      <c r="O57" s="73" t="s">
        <v>385</v>
      </c>
      <c r="P57" s="73" t="s">
        <v>907</v>
      </c>
      <c r="Q57" s="73" t="s">
        <v>1012</v>
      </c>
      <c r="R57" s="73" t="s">
        <v>91</v>
      </c>
      <c r="V57" s="60" t="str">
        <f t="shared" si="4"/>
        <v>CONQUEST POLOголубой</v>
      </c>
      <c r="W57" s="60" t="str">
        <f t="shared" si="0"/>
        <v>CONQUEST POLO</v>
      </c>
      <c r="X57" s="60" t="str">
        <f t="shared" si="5"/>
        <v>POLO</v>
      </c>
      <c r="AC57" s="51">
        <f t="shared" si="6"/>
        <v>80</v>
      </c>
      <c r="AD57" s="44">
        <f t="shared" si="1"/>
        <v>39</v>
      </c>
      <c r="AE57" s="51">
        <f t="shared" si="7"/>
        <v>80039</v>
      </c>
    </row>
    <row r="58" spans="1:31">
      <c r="A58" s="60" t="str">
        <f t="shared" si="2"/>
        <v>CONQUEST POLOTurquoise</v>
      </c>
      <c r="B58" s="60" t="str">
        <f t="shared" si="3"/>
        <v>80-039-19</v>
      </c>
      <c r="C58" s="73" t="s">
        <v>1016</v>
      </c>
      <c r="D58" s="73" t="s">
        <v>1011</v>
      </c>
      <c r="E58" s="73" t="s">
        <v>922</v>
      </c>
      <c r="F58" s="74">
        <v>60</v>
      </c>
      <c r="G58" s="74" t="s">
        <v>982</v>
      </c>
      <c r="H58" s="73" t="s">
        <v>91</v>
      </c>
      <c r="I58" s="73" t="s">
        <v>906</v>
      </c>
      <c r="J58" s="73" t="s">
        <v>327</v>
      </c>
      <c r="K58" s="73" t="s">
        <v>382</v>
      </c>
      <c r="L58" s="73" t="s">
        <v>383</v>
      </c>
      <c r="M58" s="73" t="s">
        <v>384</v>
      </c>
      <c r="N58" s="73" t="s">
        <v>43</v>
      </c>
      <c r="O58" s="73" t="s">
        <v>385</v>
      </c>
      <c r="P58" s="73" t="s">
        <v>907</v>
      </c>
      <c r="Q58" s="73" t="s">
        <v>1012</v>
      </c>
      <c r="R58" s="73" t="s">
        <v>91</v>
      </c>
      <c r="V58" s="60" t="str">
        <f t="shared" si="4"/>
        <v>CONQUEST POLOголубой</v>
      </c>
      <c r="W58" s="60" t="str">
        <f t="shared" si="0"/>
        <v>CONQUEST POLO</v>
      </c>
      <c r="X58" s="60" t="str">
        <f t="shared" si="5"/>
        <v>POLO</v>
      </c>
      <c r="AC58" s="51">
        <f t="shared" si="6"/>
        <v>80</v>
      </c>
      <c r="AD58" s="44">
        <f t="shared" si="1"/>
        <v>39</v>
      </c>
      <c r="AE58" s="51">
        <f t="shared" si="7"/>
        <v>80039</v>
      </c>
    </row>
    <row r="59" spans="1:31">
      <c r="A59" s="60" t="str">
        <f t="shared" si="2"/>
        <v>CONQUEST POLOTurquoise</v>
      </c>
      <c r="B59" s="60" t="str">
        <f t="shared" si="3"/>
        <v>80-039-19</v>
      </c>
      <c r="C59" s="73" t="s">
        <v>1017</v>
      </c>
      <c r="D59" s="73" t="s">
        <v>1011</v>
      </c>
      <c r="E59" s="73" t="s">
        <v>912</v>
      </c>
      <c r="F59" s="74">
        <v>61</v>
      </c>
      <c r="G59" s="74" t="s">
        <v>982</v>
      </c>
      <c r="H59" s="73" t="s">
        <v>91</v>
      </c>
      <c r="I59" s="73" t="s">
        <v>906</v>
      </c>
      <c r="J59" s="73" t="s">
        <v>327</v>
      </c>
      <c r="K59" s="73" t="s">
        <v>382</v>
      </c>
      <c r="L59" s="73" t="s">
        <v>383</v>
      </c>
      <c r="M59" s="73" t="s">
        <v>384</v>
      </c>
      <c r="N59" s="73" t="s">
        <v>43</v>
      </c>
      <c r="O59" s="73" t="s">
        <v>385</v>
      </c>
      <c r="P59" s="73" t="s">
        <v>907</v>
      </c>
      <c r="Q59" s="73" t="s">
        <v>1012</v>
      </c>
      <c r="R59" s="73" t="s">
        <v>91</v>
      </c>
      <c r="V59" s="60" t="str">
        <f t="shared" si="4"/>
        <v>CONQUEST POLOголубой</v>
      </c>
      <c r="W59" s="60" t="str">
        <f t="shared" si="0"/>
        <v>CONQUEST POLO</v>
      </c>
      <c r="X59" s="60" t="str">
        <f t="shared" si="5"/>
        <v>POLO</v>
      </c>
      <c r="AC59" s="51">
        <f t="shared" si="6"/>
        <v>80</v>
      </c>
      <c r="AD59" s="44">
        <f t="shared" si="1"/>
        <v>39</v>
      </c>
      <c r="AE59" s="51">
        <f t="shared" si="7"/>
        <v>80039</v>
      </c>
    </row>
    <row r="60" spans="1:31">
      <c r="A60" s="60" t="str">
        <f t="shared" si="2"/>
        <v>CONQUEST S1701blue</v>
      </c>
      <c r="B60" s="60" t="str">
        <f t="shared" si="3"/>
        <v>80-160-06</v>
      </c>
      <c r="C60" s="73" t="s">
        <v>1018</v>
      </c>
      <c r="D60" s="73" t="s">
        <v>1019</v>
      </c>
      <c r="E60" s="73" t="s">
        <v>904</v>
      </c>
      <c r="F60" s="74">
        <v>57</v>
      </c>
      <c r="G60" s="74" t="s">
        <v>1020</v>
      </c>
      <c r="H60" s="73" t="s">
        <v>71</v>
      </c>
      <c r="I60" s="73" t="s">
        <v>1021</v>
      </c>
      <c r="J60" s="73" t="s">
        <v>327</v>
      </c>
      <c r="K60" s="73" t="s">
        <v>382</v>
      </c>
      <c r="L60" s="73" t="s">
        <v>383</v>
      </c>
      <c r="M60" s="73" t="s">
        <v>384</v>
      </c>
      <c r="N60" s="73" t="s">
        <v>37</v>
      </c>
      <c r="O60" s="73" t="s">
        <v>385</v>
      </c>
      <c r="P60" s="73" t="s">
        <v>907</v>
      </c>
      <c r="Q60" s="73" t="s">
        <v>932</v>
      </c>
      <c r="R60" s="73" t="s">
        <v>71</v>
      </c>
      <c r="V60" s="60" t="str">
        <f t="shared" si="4"/>
        <v>CONQUEST S1701синий</v>
      </c>
      <c r="W60" s="60" t="str">
        <f t="shared" si="0"/>
        <v>CONQUEST S1701</v>
      </c>
      <c r="X60" s="60" t="str">
        <f t="shared" si="5"/>
        <v>S1701</v>
      </c>
      <c r="AC60" s="51">
        <f t="shared" si="6"/>
        <v>80</v>
      </c>
      <c r="AD60" s="44">
        <f t="shared" si="1"/>
        <v>160</v>
      </c>
      <c r="AE60" s="51">
        <f t="shared" si="7"/>
        <v>80160</v>
      </c>
    </row>
    <row r="61" spans="1:31">
      <c r="A61" s="60" t="str">
        <f t="shared" si="2"/>
        <v>CONQUEST S1701blue</v>
      </c>
      <c r="B61" s="60" t="str">
        <f t="shared" si="3"/>
        <v>80-160-06</v>
      </c>
      <c r="C61" s="73" t="s">
        <v>1022</v>
      </c>
      <c r="D61" s="73" t="s">
        <v>1019</v>
      </c>
      <c r="E61" s="73" t="s">
        <v>910</v>
      </c>
      <c r="F61" s="74">
        <v>59</v>
      </c>
      <c r="G61" s="74" t="s">
        <v>1020</v>
      </c>
      <c r="H61" s="73" t="s">
        <v>71</v>
      </c>
      <c r="I61" s="73" t="s">
        <v>1021</v>
      </c>
      <c r="J61" s="73" t="s">
        <v>327</v>
      </c>
      <c r="K61" s="73" t="s">
        <v>382</v>
      </c>
      <c r="L61" s="73" t="s">
        <v>383</v>
      </c>
      <c r="M61" s="73" t="s">
        <v>384</v>
      </c>
      <c r="N61" s="73" t="s">
        <v>37</v>
      </c>
      <c r="O61" s="73" t="s">
        <v>385</v>
      </c>
      <c r="P61" s="73" t="s">
        <v>907</v>
      </c>
      <c r="Q61" s="73" t="s">
        <v>932</v>
      </c>
      <c r="R61" s="73" t="s">
        <v>71</v>
      </c>
      <c r="V61" s="60" t="str">
        <f t="shared" si="4"/>
        <v>CONQUEST S1701синий</v>
      </c>
      <c r="W61" s="60" t="str">
        <f t="shared" si="0"/>
        <v>CONQUEST S1701</v>
      </c>
      <c r="X61" s="60" t="str">
        <f t="shared" si="5"/>
        <v>S1701</v>
      </c>
      <c r="AC61" s="51">
        <f t="shared" si="6"/>
        <v>80</v>
      </c>
      <c r="AD61" s="44">
        <f t="shared" si="1"/>
        <v>160</v>
      </c>
      <c r="AE61" s="51">
        <f t="shared" si="7"/>
        <v>80160</v>
      </c>
    </row>
    <row r="62" spans="1:31">
      <c r="A62" s="60" t="str">
        <f t="shared" si="2"/>
        <v>CONQUEST S1701blue</v>
      </c>
      <c r="B62" s="60" t="str">
        <f t="shared" si="3"/>
        <v>80-160-06</v>
      </c>
      <c r="C62" s="73" t="s">
        <v>1023</v>
      </c>
      <c r="D62" s="73" t="s">
        <v>1019</v>
      </c>
      <c r="E62" s="73" t="s">
        <v>912</v>
      </c>
      <c r="F62" s="74">
        <v>61</v>
      </c>
      <c r="G62" s="74" t="s">
        <v>1020</v>
      </c>
      <c r="H62" s="73" t="s">
        <v>71</v>
      </c>
      <c r="I62" s="73" t="s">
        <v>1021</v>
      </c>
      <c r="J62" s="73" t="s">
        <v>327</v>
      </c>
      <c r="K62" s="73" t="s">
        <v>382</v>
      </c>
      <c r="L62" s="73" t="s">
        <v>383</v>
      </c>
      <c r="M62" s="73" t="s">
        <v>384</v>
      </c>
      <c r="N62" s="73" t="s">
        <v>37</v>
      </c>
      <c r="O62" s="73" t="s">
        <v>385</v>
      </c>
      <c r="P62" s="73" t="s">
        <v>907</v>
      </c>
      <c r="Q62" s="73" t="s">
        <v>932</v>
      </c>
      <c r="R62" s="73" t="s">
        <v>71</v>
      </c>
      <c r="V62" s="60" t="str">
        <f t="shared" si="4"/>
        <v>CONQUEST S1701синий</v>
      </c>
      <c r="W62" s="60" t="str">
        <f t="shared" si="0"/>
        <v>CONQUEST S1701</v>
      </c>
      <c r="X62" s="60" t="str">
        <f t="shared" si="5"/>
        <v>S1701</v>
      </c>
      <c r="AC62" s="51">
        <f t="shared" si="6"/>
        <v>80</v>
      </c>
      <c r="AD62" s="44">
        <f t="shared" si="1"/>
        <v>160</v>
      </c>
      <c r="AE62" s="51">
        <f t="shared" si="7"/>
        <v>80160</v>
      </c>
    </row>
    <row r="63" spans="1:31">
      <c r="A63" s="60" t="str">
        <f t="shared" si="2"/>
        <v>CONQUEST S1701blue</v>
      </c>
      <c r="B63" s="60" t="str">
        <f t="shared" si="3"/>
        <v>80-160-06</v>
      </c>
      <c r="C63" s="73" t="s">
        <v>1024</v>
      </c>
      <c r="D63" s="73" t="s">
        <v>1019</v>
      </c>
      <c r="E63" s="73" t="s">
        <v>956</v>
      </c>
      <c r="F63" s="74">
        <v>55</v>
      </c>
      <c r="G63" s="74" t="s">
        <v>1020</v>
      </c>
      <c r="H63" s="73" t="s">
        <v>71</v>
      </c>
      <c r="I63" s="73" t="s">
        <v>1021</v>
      </c>
      <c r="J63" s="73" t="s">
        <v>327</v>
      </c>
      <c r="K63" s="73" t="s">
        <v>382</v>
      </c>
      <c r="L63" s="73" t="s">
        <v>383</v>
      </c>
      <c r="M63" s="73" t="s">
        <v>384</v>
      </c>
      <c r="N63" s="73" t="s">
        <v>37</v>
      </c>
      <c r="O63" s="73" t="s">
        <v>385</v>
      </c>
      <c r="P63" s="73" t="s">
        <v>907</v>
      </c>
      <c r="Q63" s="73" t="s">
        <v>932</v>
      </c>
      <c r="R63" s="73" t="s">
        <v>71</v>
      </c>
      <c r="V63" s="60" t="str">
        <f t="shared" si="4"/>
        <v>CONQUEST S1701синий</v>
      </c>
      <c r="W63" s="60" t="str">
        <f t="shared" si="0"/>
        <v>CONQUEST S1701</v>
      </c>
      <c r="X63" s="60" t="str">
        <f t="shared" si="5"/>
        <v>S1701</v>
      </c>
      <c r="AC63" s="51">
        <f t="shared" si="6"/>
        <v>80</v>
      </c>
      <c r="AD63" s="44">
        <f t="shared" si="1"/>
        <v>160</v>
      </c>
      <c r="AE63" s="51">
        <f t="shared" si="7"/>
        <v>80160</v>
      </c>
    </row>
    <row r="64" spans="1:31">
      <c r="A64" s="60" t="str">
        <f t="shared" si="2"/>
        <v>CONQUEST S1701grey</v>
      </c>
      <c r="B64" s="60" t="str">
        <f t="shared" si="3"/>
        <v>80-160-08</v>
      </c>
      <c r="C64" s="73" t="s">
        <v>1025</v>
      </c>
      <c r="D64" s="73" t="s">
        <v>1026</v>
      </c>
      <c r="E64" s="73" t="s">
        <v>904</v>
      </c>
      <c r="F64" s="74">
        <v>57</v>
      </c>
      <c r="G64" s="74" t="s">
        <v>1020</v>
      </c>
      <c r="H64" s="73" t="s">
        <v>83</v>
      </c>
      <c r="I64" s="73" t="s">
        <v>1021</v>
      </c>
      <c r="J64" s="73" t="s">
        <v>327</v>
      </c>
      <c r="K64" s="73" t="s">
        <v>382</v>
      </c>
      <c r="L64" s="73" t="s">
        <v>383</v>
      </c>
      <c r="M64" s="73" t="s">
        <v>384</v>
      </c>
      <c r="N64" s="73" t="s">
        <v>37</v>
      </c>
      <c r="O64" s="73" t="s">
        <v>385</v>
      </c>
      <c r="P64" s="73" t="s">
        <v>907</v>
      </c>
      <c r="Q64" s="73" t="s">
        <v>917</v>
      </c>
      <c r="R64" s="73" t="s">
        <v>83</v>
      </c>
      <c r="V64" s="60" t="str">
        <f t="shared" si="4"/>
        <v>CONQUEST S1701серый</v>
      </c>
      <c r="W64" s="60" t="str">
        <f t="shared" si="0"/>
        <v>CONQUEST S1701</v>
      </c>
      <c r="X64" s="60" t="str">
        <f t="shared" si="5"/>
        <v>S1701</v>
      </c>
      <c r="AC64" s="51">
        <f t="shared" si="6"/>
        <v>80</v>
      </c>
      <c r="AD64" s="44">
        <f t="shared" si="1"/>
        <v>160</v>
      </c>
      <c r="AE64" s="51">
        <f t="shared" si="7"/>
        <v>80160</v>
      </c>
    </row>
    <row r="65" spans="1:31">
      <c r="A65" s="60" t="str">
        <f t="shared" si="2"/>
        <v>CONQUEST S1701grey</v>
      </c>
      <c r="B65" s="60" t="str">
        <f t="shared" si="3"/>
        <v>80-160-08</v>
      </c>
      <c r="C65" s="73" t="s">
        <v>1027</v>
      </c>
      <c r="D65" s="73" t="s">
        <v>1026</v>
      </c>
      <c r="E65" s="73" t="s">
        <v>910</v>
      </c>
      <c r="F65" s="74">
        <v>59</v>
      </c>
      <c r="G65" s="74" t="s">
        <v>1020</v>
      </c>
      <c r="H65" s="73" t="s">
        <v>83</v>
      </c>
      <c r="I65" s="73" t="s">
        <v>1021</v>
      </c>
      <c r="J65" s="73" t="s">
        <v>327</v>
      </c>
      <c r="K65" s="73" t="s">
        <v>382</v>
      </c>
      <c r="L65" s="73" t="s">
        <v>383</v>
      </c>
      <c r="M65" s="73" t="s">
        <v>384</v>
      </c>
      <c r="N65" s="73" t="s">
        <v>37</v>
      </c>
      <c r="O65" s="73" t="s">
        <v>385</v>
      </c>
      <c r="P65" s="73" t="s">
        <v>907</v>
      </c>
      <c r="Q65" s="73" t="s">
        <v>917</v>
      </c>
      <c r="R65" s="73" t="s">
        <v>83</v>
      </c>
      <c r="V65" s="60" t="str">
        <f t="shared" si="4"/>
        <v>CONQUEST S1701серый</v>
      </c>
      <c r="W65" s="60" t="str">
        <f t="shared" si="0"/>
        <v>CONQUEST S1701</v>
      </c>
      <c r="X65" s="60" t="str">
        <f t="shared" si="5"/>
        <v>S1701</v>
      </c>
      <c r="AC65" s="51">
        <f t="shared" si="6"/>
        <v>80</v>
      </c>
      <c r="AD65" s="44">
        <f t="shared" si="1"/>
        <v>160</v>
      </c>
      <c r="AE65" s="51">
        <f t="shared" si="7"/>
        <v>80160</v>
      </c>
    </row>
    <row r="66" spans="1:31">
      <c r="A66" s="60" t="str">
        <f t="shared" si="2"/>
        <v>CONQUEST S1701grey</v>
      </c>
      <c r="B66" s="60" t="str">
        <f t="shared" si="3"/>
        <v>80-160-08</v>
      </c>
      <c r="C66" s="73" t="s">
        <v>1028</v>
      </c>
      <c r="D66" s="73" t="s">
        <v>1026</v>
      </c>
      <c r="E66" s="73" t="s">
        <v>912</v>
      </c>
      <c r="F66" s="74">
        <v>61</v>
      </c>
      <c r="G66" s="74" t="s">
        <v>1020</v>
      </c>
      <c r="H66" s="73" t="s">
        <v>83</v>
      </c>
      <c r="I66" s="73" t="s">
        <v>1021</v>
      </c>
      <c r="J66" s="73" t="s">
        <v>327</v>
      </c>
      <c r="K66" s="73" t="s">
        <v>382</v>
      </c>
      <c r="L66" s="73" t="s">
        <v>383</v>
      </c>
      <c r="M66" s="73" t="s">
        <v>384</v>
      </c>
      <c r="N66" s="73" t="s">
        <v>37</v>
      </c>
      <c r="O66" s="73" t="s">
        <v>385</v>
      </c>
      <c r="P66" s="73" t="s">
        <v>907</v>
      </c>
      <c r="Q66" s="73" t="s">
        <v>917</v>
      </c>
      <c r="R66" s="73" t="s">
        <v>83</v>
      </c>
      <c r="V66" s="60" t="str">
        <f t="shared" si="4"/>
        <v>CONQUEST S1701серый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CONQUEST S1701</v>
      </c>
      <c r="X66" s="60" t="str">
        <f t="shared" si="5"/>
        <v>S1701</v>
      </c>
      <c r="AC66" s="51">
        <f t="shared" si="6"/>
        <v>80</v>
      </c>
      <c r="AD66" s="44">
        <f t="shared" si="1"/>
        <v>160</v>
      </c>
      <c r="AE66" s="51">
        <f t="shared" si="7"/>
        <v>80160</v>
      </c>
    </row>
    <row r="67" spans="1:31">
      <c r="A67" s="60" t="str">
        <f t="shared" ref="A67:A130" si="9">IF(G67&amp;Q67&lt;&gt;"",W67&amp;Q67,"")</f>
        <v>CONQUEST S1701grey</v>
      </c>
      <c r="B67" s="60" t="str">
        <f t="shared" ref="B67:B130" si="10">IF(C67&lt;&gt;"",LEFT(C67,9),"")</f>
        <v>80-160-08</v>
      </c>
      <c r="C67" s="73" t="s">
        <v>1029</v>
      </c>
      <c r="D67" s="73" t="s">
        <v>1026</v>
      </c>
      <c r="E67" s="73" t="s">
        <v>956</v>
      </c>
      <c r="F67" s="74">
        <v>55</v>
      </c>
      <c r="G67" s="74" t="s">
        <v>1020</v>
      </c>
      <c r="H67" s="73" t="s">
        <v>83</v>
      </c>
      <c r="I67" s="73" t="s">
        <v>1021</v>
      </c>
      <c r="J67" s="73" t="s">
        <v>327</v>
      </c>
      <c r="K67" s="73" t="s">
        <v>382</v>
      </c>
      <c r="L67" s="73" t="s">
        <v>383</v>
      </c>
      <c r="M67" s="73" t="s">
        <v>384</v>
      </c>
      <c r="N67" s="73" t="s">
        <v>37</v>
      </c>
      <c r="O67" s="73" t="s">
        <v>385</v>
      </c>
      <c r="P67" s="73" t="s">
        <v>907</v>
      </c>
      <c r="Q67" s="73" t="s">
        <v>917</v>
      </c>
      <c r="R67" s="73" t="s">
        <v>83</v>
      </c>
      <c r="V67" s="60" t="str">
        <f t="shared" ref="V67:V130" si="11">W67&amp;H67</f>
        <v>CONQUEST S1701серый</v>
      </c>
      <c r="W67" s="60" t="str">
        <f t="shared" si="8"/>
        <v>CONQUEST S1701</v>
      </c>
      <c r="X67" s="60" t="str">
        <f t="shared" ref="X67:X130" si="12">IF(A67&lt;&gt;"",IFERROR(IF(FIND(" ",G67)&gt;=1,MID(G67,FIND(" ",G67)+1,LEN(G67)),""),""),"")</f>
        <v>S1701</v>
      </c>
      <c r="AC67" s="51">
        <f t="shared" ref="AC67:AC130" si="13">IFERROR(VALUE(MID($C67,1,2)),0)</f>
        <v>80</v>
      </c>
      <c r="AD67" s="44">
        <f t="shared" ref="AD67:AD130" si="14">IFERROR(VALUE(MID($C67,4,3)),0)</f>
        <v>160</v>
      </c>
      <c r="AE67" s="51">
        <f t="shared" ref="AE67:AE130" si="15">VALUE(RIGHT("00"&amp;AC67,2)&amp;RIGHT("000"&amp;AD67,3))</f>
        <v>80160</v>
      </c>
    </row>
    <row r="68" spans="1:31">
      <c r="A68" s="60" t="str">
        <f t="shared" si="9"/>
        <v>CONQUEST WAXbrown</v>
      </c>
      <c r="B68" s="60" t="str">
        <f t="shared" si="10"/>
        <v>80-044-14</v>
      </c>
      <c r="C68" s="73" t="s">
        <v>1030</v>
      </c>
      <c r="D68" s="73" t="s">
        <v>1031</v>
      </c>
      <c r="E68" s="73" t="s">
        <v>904</v>
      </c>
      <c r="F68" s="74">
        <v>57</v>
      </c>
      <c r="G68" s="74" t="s">
        <v>1032</v>
      </c>
      <c r="H68" s="73" t="s">
        <v>86</v>
      </c>
      <c r="I68" s="73" t="s">
        <v>906</v>
      </c>
      <c r="J68" s="73" t="s">
        <v>327</v>
      </c>
      <c r="K68" s="73" t="s">
        <v>382</v>
      </c>
      <c r="L68" s="73" t="s">
        <v>383</v>
      </c>
      <c r="M68" s="73" t="s">
        <v>384</v>
      </c>
      <c r="N68" s="73" t="s">
        <v>43</v>
      </c>
      <c r="O68" s="73" t="s">
        <v>385</v>
      </c>
      <c r="P68" s="73" t="s">
        <v>907</v>
      </c>
      <c r="Q68" s="73" t="s">
        <v>1033</v>
      </c>
      <c r="R68" s="73" t="s">
        <v>86</v>
      </c>
      <c r="V68" s="60" t="str">
        <f t="shared" si="11"/>
        <v>CONQUEST WAXкоричневый</v>
      </c>
      <c r="W68" s="60" t="str">
        <f t="shared" si="8"/>
        <v>CONQUEST WAX</v>
      </c>
      <c r="X68" s="60" t="str">
        <f t="shared" si="12"/>
        <v>WAX</v>
      </c>
      <c r="AC68" s="51">
        <f t="shared" si="13"/>
        <v>80</v>
      </c>
      <c r="AD68" s="44">
        <f t="shared" si="14"/>
        <v>44</v>
      </c>
      <c r="AE68" s="51">
        <f t="shared" si="15"/>
        <v>80044</v>
      </c>
    </row>
    <row r="69" spans="1:31">
      <c r="A69" s="60" t="str">
        <f t="shared" si="9"/>
        <v>CONQUEST WAXbrown</v>
      </c>
      <c r="B69" s="60" t="str">
        <f t="shared" si="10"/>
        <v>80-044-14</v>
      </c>
      <c r="C69" s="73" t="s">
        <v>1034</v>
      </c>
      <c r="D69" s="73" t="s">
        <v>1031</v>
      </c>
      <c r="E69" s="73" t="s">
        <v>910</v>
      </c>
      <c r="F69" s="74">
        <v>59</v>
      </c>
      <c r="G69" s="74" t="s">
        <v>1032</v>
      </c>
      <c r="H69" s="73" t="s">
        <v>86</v>
      </c>
      <c r="I69" s="73" t="s">
        <v>906</v>
      </c>
      <c r="J69" s="73" t="s">
        <v>327</v>
      </c>
      <c r="K69" s="73" t="s">
        <v>382</v>
      </c>
      <c r="L69" s="73" t="s">
        <v>383</v>
      </c>
      <c r="M69" s="73" t="s">
        <v>384</v>
      </c>
      <c r="N69" s="73" t="s">
        <v>43</v>
      </c>
      <c r="O69" s="73" t="s">
        <v>385</v>
      </c>
      <c r="P69" s="73" t="s">
        <v>907</v>
      </c>
      <c r="Q69" s="73" t="s">
        <v>1033</v>
      </c>
      <c r="R69" s="73" t="s">
        <v>86</v>
      </c>
      <c r="V69" s="60" t="str">
        <f t="shared" si="11"/>
        <v>CONQUEST WAXкоричневый</v>
      </c>
      <c r="W69" s="60" t="str">
        <f t="shared" si="8"/>
        <v>CONQUEST WAX</v>
      </c>
      <c r="X69" s="60" t="str">
        <f t="shared" si="12"/>
        <v>WAX</v>
      </c>
      <c r="AC69" s="51">
        <f t="shared" si="13"/>
        <v>80</v>
      </c>
      <c r="AD69" s="44">
        <f t="shared" si="14"/>
        <v>44</v>
      </c>
      <c r="AE69" s="51">
        <f t="shared" si="15"/>
        <v>80044</v>
      </c>
    </row>
    <row r="70" spans="1:31">
      <c r="A70" s="60" t="str">
        <f t="shared" si="9"/>
        <v>CONQUEST WAXbrown</v>
      </c>
      <c r="B70" s="60" t="str">
        <f t="shared" si="10"/>
        <v>80-044-14</v>
      </c>
      <c r="C70" s="73" t="s">
        <v>1035</v>
      </c>
      <c r="D70" s="73" t="s">
        <v>1031</v>
      </c>
      <c r="E70" s="73" t="s">
        <v>912</v>
      </c>
      <c r="F70" s="74">
        <v>61</v>
      </c>
      <c r="G70" s="74" t="s">
        <v>1032</v>
      </c>
      <c r="H70" s="73" t="s">
        <v>86</v>
      </c>
      <c r="I70" s="73" t="s">
        <v>906</v>
      </c>
      <c r="J70" s="73" t="s">
        <v>327</v>
      </c>
      <c r="K70" s="73" t="s">
        <v>382</v>
      </c>
      <c r="L70" s="73" t="s">
        <v>383</v>
      </c>
      <c r="M70" s="73" t="s">
        <v>384</v>
      </c>
      <c r="N70" s="73" t="s">
        <v>43</v>
      </c>
      <c r="O70" s="73" t="s">
        <v>385</v>
      </c>
      <c r="P70" s="73" t="s">
        <v>907</v>
      </c>
      <c r="Q70" s="73" t="s">
        <v>1033</v>
      </c>
      <c r="R70" s="73" t="s">
        <v>86</v>
      </c>
      <c r="V70" s="60" t="str">
        <f t="shared" si="11"/>
        <v>CONQUEST WAXкоричневый</v>
      </c>
      <c r="W70" s="60" t="str">
        <f t="shared" si="8"/>
        <v>CONQUEST WAX</v>
      </c>
      <c r="X70" s="60" t="str">
        <f t="shared" si="12"/>
        <v>WAX</v>
      </c>
      <c r="AC70" s="51">
        <f t="shared" si="13"/>
        <v>80</v>
      </c>
      <c r="AD70" s="44">
        <f t="shared" si="14"/>
        <v>44</v>
      </c>
      <c r="AE70" s="51">
        <f t="shared" si="15"/>
        <v>80044</v>
      </c>
    </row>
    <row r="71" spans="1:31">
      <c r="A71" s="60" t="str">
        <f t="shared" si="9"/>
        <v>DISCOVERY S1701blue</v>
      </c>
      <c r="B71" s="60" t="str">
        <f t="shared" si="10"/>
        <v>80-275-06</v>
      </c>
      <c r="C71" s="73" t="s">
        <v>1036</v>
      </c>
      <c r="D71" s="73" t="s">
        <v>1037</v>
      </c>
      <c r="E71" s="73" t="s">
        <v>904</v>
      </c>
      <c r="F71" s="74">
        <v>57</v>
      </c>
      <c r="G71" s="74" t="s">
        <v>1038</v>
      </c>
      <c r="H71" s="73" t="s">
        <v>71</v>
      </c>
      <c r="I71" s="73" t="s">
        <v>1021</v>
      </c>
      <c r="J71" s="73" t="s">
        <v>324</v>
      </c>
      <c r="K71" s="73" t="s">
        <v>382</v>
      </c>
      <c r="L71" s="73" t="s">
        <v>383</v>
      </c>
      <c r="M71" s="73" t="s">
        <v>384</v>
      </c>
      <c r="N71" s="73" t="s">
        <v>37</v>
      </c>
      <c r="O71" s="73" t="s">
        <v>385</v>
      </c>
      <c r="P71" s="73" t="s">
        <v>907</v>
      </c>
      <c r="Q71" s="73" t="s">
        <v>932</v>
      </c>
      <c r="R71" s="73" t="s">
        <v>71</v>
      </c>
      <c r="V71" s="60" t="str">
        <f t="shared" si="11"/>
        <v>DISCOVERY S1701синий</v>
      </c>
      <c r="W71" s="60" t="str">
        <f t="shared" si="8"/>
        <v>DISCOVERY S1701</v>
      </c>
      <c r="X71" s="60" t="str">
        <f t="shared" si="12"/>
        <v>S1701</v>
      </c>
      <c r="AC71" s="51">
        <f t="shared" si="13"/>
        <v>80</v>
      </c>
      <c r="AD71" s="44">
        <f t="shared" si="14"/>
        <v>275</v>
      </c>
      <c r="AE71" s="51">
        <f t="shared" si="15"/>
        <v>80275</v>
      </c>
    </row>
    <row r="72" spans="1:31">
      <c r="A72" s="60" t="str">
        <f t="shared" si="9"/>
        <v>DISCOVERY S1701blue</v>
      </c>
      <c r="B72" s="60" t="str">
        <f t="shared" si="10"/>
        <v>80-275-06</v>
      </c>
      <c r="C72" s="73" t="s">
        <v>1039</v>
      </c>
      <c r="D72" s="73" t="s">
        <v>1037</v>
      </c>
      <c r="E72" s="73" t="s">
        <v>910</v>
      </c>
      <c r="F72" s="74">
        <v>59</v>
      </c>
      <c r="G72" s="74" t="s">
        <v>1038</v>
      </c>
      <c r="H72" s="73" t="s">
        <v>71</v>
      </c>
      <c r="I72" s="73" t="s">
        <v>1021</v>
      </c>
      <c r="J72" s="73" t="s">
        <v>324</v>
      </c>
      <c r="K72" s="73" t="s">
        <v>382</v>
      </c>
      <c r="L72" s="73" t="s">
        <v>383</v>
      </c>
      <c r="M72" s="73" t="s">
        <v>384</v>
      </c>
      <c r="N72" s="73" t="s">
        <v>37</v>
      </c>
      <c r="O72" s="73" t="s">
        <v>385</v>
      </c>
      <c r="P72" s="73" t="s">
        <v>907</v>
      </c>
      <c r="Q72" s="73" t="s">
        <v>932</v>
      </c>
      <c r="R72" s="73" t="s">
        <v>71</v>
      </c>
      <c r="V72" s="60" t="str">
        <f t="shared" si="11"/>
        <v>DISCOVERY S1701синий</v>
      </c>
      <c r="W72" s="60" t="str">
        <f t="shared" si="8"/>
        <v>DISCOVERY S1701</v>
      </c>
      <c r="X72" s="60" t="str">
        <f t="shared" si="12"/>
        <v>S1701</v>
      </c>
      <c r="AC72" s="51">
        <f t="shared" si="13"/>
        <v>80</v>
      </c>
      <c r="AD72" s="44">
        <f t="shared" si="14"/>
        <v>275</v>
      </c>
      <c r="AE72" s="51">
        <f t="shared" si="15"/>
        <v>80275</v>
      </c>
    </row>
    <row r="73" spans="1:31">
      <c r="A73" s="60" t="str">
        <f t="shared" si="9"/>
        <v>DISCOVERY S1701blue</v>
      </c>
      <c r="B73" s="60" t="str">
        <f t="shared" si="10"/>
        <v>80-275-06</v>
      </c>
      <c r="C73" s="73" t="s">
        <v>1040</v>
      </c>
      <c r="D73" s="73" t="s">
        <v>1037</v>
      </c>
      <c r="E73" s="73" t="s">
        <v>912</v>
      </c>
      <c r="F73" s="74">
        <v>61</v>
      </c>
      <c r="G73" s="74" t="s">
        <v>1038</v>
      </c>
      <c r="H73" s="73" t="s">
        <v>71</v>
      </c>
      <c r="I73" s="73" t="s">
        <v>1021</v>
      </c>
      <c r="J73" s="73" t="s">
        <v>324</v>
      </c>
      <c r="K73" s="73" t="s">
        <v>382</v>
      </c>
      <c r="L73" s="73" t="s">
        <v>383</v>
      </c>
      <c r="M73" s="73" t="s">
        <v>384</v>
      </c>
      <c r="N73" s="73" t="s">
        <v>37</v>
      </c>
      <c r="O73" s="73" t="s">
        <v>385</v>
      </c>
      <c r="P73" s="73" t="s">
        <v>907</v>
      </c>
      <c r="Q73" s="73" t="s">
        <v>932</v>
      </c>
      <c r="R73" s="73" t="s">
        <v>71</v>
      </c>
      <c r="V73" s="60" t="str">
        <f t="shared" si="11"/>
        <v>DISCOVERY S1701синий</v>
      </c>
      <c r="W73" s="60" t="str">
        <f t="shared" si="8"/>
        <v>DISCOVERY S1701</v>
      </c>
      <c r="X73" s="60" t="str">
        <f t="shared" si="12"/>
        <v>S1701</v>
      </c>
      <c r="AC73" s="51">
        <f t="shared" si="13"/>
        <v>80</v>
      </c>
      <c r="AD73" s="44">
        <f t="shared" si="14"/>
        <v>275</v>
      </c>
      <c r="AE73" s="51">
        <f t="shared" si="15"/>
        <v>80275</v>
      </c>
    </row>
    <row r="74" spans="1:31">
      <c r="A74" s="60" t="str">
        <f t="shared" si="9"/>
        <v>DISCOVERY S1701blue</v>
      </c>
      <c r="B74" s="60" t="str">
        <f t="shared" si="10"/>
        <v>80-275-06</v>
      </c>
      <c r="C74" s="73" t="s">
        <v>1041</v>
      </c>
      <c r="D74" s="73" t="s">
        <v>1037</v>
      </c>
      <c r="E74" s="73" t="s">
        <v>956</v>
      </c>
      <c r="F74" s="74">
        <v>55</v>
      </c>
      <c r="G74" s="74" t="s">
        <v>1038</v>
      </c>
      <c r="H74" s="73" t="s">
        <v>71</v>
      </c>
      <c r="I74" s="73" t="s">
        <v>1021</v>
      </c>
      <c r="J74" s="73" t="s">
        <v>324</v>
      </c>
      <c r="K74" s="73" t="s">
        <v>382</v>
      </c>
      <c r="L74" s="73" t="s">
        <v>383</v>
      </c>
      <c r="M74" s="73" t="s">
        <v>384</v>
      </c>
      <c r="N74" s="73" t="s">
        <v>37</v>
      </c>
      <c r="O74" s="73" t="s">
        <v>385</v>
      </c>
      <c r="P74" s="73" t="s">
        <v>907</v>
      </c>
      <c r="Q74" s="73" t="s">
        <v>932</v>
      </c>
      <c r="R74" s="73" t="s">
        <v>71</v>
      </c>
      <c r="V74" s="60" t="str">
        <f t="shared" si="11"/>
        <v>DISCOVERY S1701синий</v>
      </c>
      <c r="W74" s="60" t="str">
        <f t="shared" si="8"/>
        <v>DISCOVERY S1701</v>
      </c>
      <c r="X74" s="60" t="str">
        <f t="shared" si="12"/>
        <v>S1701</v>
      </c>
      <c r="AC74" s="51">
        <f t="shared" si="13"/>
        <v>80</v>
      </c>
      <c r="AD74" s="44">
        <f t="shared" si="14"/>
        <v>275</v>
      </c>
      <c r="AE74" s="51">
        <f t="shared" si="15"/>
        <v>80275</v>
      </c>
    </row>
    <row r="75" spans="1:31">
      <c r="A75" s="60" t="str">
        <f t="shared" si="9"/>
        <v>DISCOVERY S1701blue</v>
      </c>
      <c r="B75" s="60" t="str">
        <f t="shared" si="10"/>
        <v>80-275-06</v>
      </c>
      <c r="C75" s="73" t="s">
        <v>1042</v>
      </c>
      <c r="D75" s="73" t="s">
        <v>1037</v>
      </c>
      <c r="E75" s="73" t="s">
        <v>915</v>
      </c>
      <c r="F75" s="74">
        <v>56</v>
      </c>
      <c r="G75" s="74" t="s">
        <v>1038</v>
      </c>
      <c r="H75" s="73" t="s">
        <v>71</v>
      </c>
      <c r="I75" s="73" t="s">
        <v>1021</v>
      </c>
      <c r="J75" s="73" t="s">
        <v>324</v>
      </c>
      <c r="K75" s="73" t="s">
        <v>382</v>
      </c>
      <c r="L75" s="73" t="s">
        <v>383</v>
      </c>
      <c r="M75" s="73" t="s">
        <v>384</v>
      </c>
      <c r="N75" s="73" t="s">
        <v>37</v>
      </c>
      <c r="O75" s="73" t="s">
        <v>385</v>
      </c>
      <c r="P75" s="73" t="s">
        <v>907</v>
      </c>
      <c r="Q75" s="73" t="s">
        <v>932</v>
      </c>
      <c r="R75" s="73" t="s">
        <v>71</v>
      </c>
      <c r="V75" s="60" t="str">
        <f t="shared" si="11"/>
        <v>DISCOVERY S1701синий</v>
      </c>
      <c r="W75" s="60" t="str">
        <f t="shared" si="8"/>
        <v>DISCOVERY S1701</v>
      </c>
      <c r="X75" s="60" t="str">
        <f t="shared" si="12"/>
        <v>S1701</v>
      </c>
      <c r="AC75" s="51">
        <f t="shared" si="13"/>
        <v>80</v>
      </c>
      <c r="AD75" s="44">
        <f t="shared" si="14"/>
        <v>275</v>
      </c>
      <c r="AE75" s="51">
        <f t="shared" si="15"/>
        <v>80275</v>
      </c>
    </row>
    <row r="76" spans="1:31">
      <c r="A76" s="60" t="str">
        <f t="shared" si="9"/>
        <v>DISCOVERY S1701blue</v>
      </c>
      <c r="B76" s="60" t="str">
        <f t="shared" si="10"/>
        <v>80-275-06</v>
      </c>
      <c r="C76" s="73" t="s">
        <v>1043</v>
      </c>
      <c r="D76" s="73" t="s">
        <v>1037</v>
      </c>
      <c r="E76" s="73" t="s">
        <v>920</v>
      </c>
      <c r="F76" s="74">
        <v>58</v>
      </c>
      <c r="G76" s="74" t="s">
        <v>1038</v>
      </c>
      <c r="H76" s="73" t="s">
        <v>71</v>
      </c>
      <c r="I76" s="73" t="s">
        <v>1021</v>
      </c>
      <c r="J76" s="73" t="s">
        <v>324</v>
      </c>
      <c r="K76" s="73" t="s">
        <v>382</v>
      </c>
      <c r="L76" s="73" t="s">
        <v>383</v>
      </c>
      <c r="M76" s="73" t="s">
        <v>384</v>
      </c>
      <c r="N76" s="73" t="s">
        <v>37</v>
      </c>
      <c r="O76" s="73" t="s">
        <v>385</v>
      </c>
      <c r="P76" s="73" t="s">
        <v>907</v>
      </c>
      <c r="Q76" s="73" t="s">
        <v>932</v>
      </c>
      <c r="R76" s="73" t="s">
        <v>71</v>
      </c>
      <c r="V76" s="60" t="str">
        <f t="shared" si="11"/>
        <v>DISCOVERY S1701синий</v>
      </c>
      <c r="W76" s="60" t="str">
        <f t="shared" si="8"/>
        <v>DISCOVERY S1701</v>
      </c>
      <c r="X76" s="60" t="str">
        <f t="shared" si="12"/>
        <v>S1701</v>
      </c>
      <c r="AC76" s="51">
        <f t="shared" si="13"/>
        <v>80</v>
      </c>
      <c r="AD76" s="44">
        <f t="shared" si="14"/>
        <v>275</v>
      </c>
      <c r="AE76" s="51">
        <f t="shared" si="15"/>
        <v>80275</v>
      </c>
    </row>
    <row r="77" spans="1:31">
      <c r="A77" s="60" t="str">
        <f t="shared" si="9"/>
        <v>DISCOVERY S1701blue</v>
      </c>
      <c r="B77" s="60" t="str">
        <f t="shared" si="10"/>
        <v>80-275-06</v>
      </c>
      <c r="C77" s="73" t="s">
        <v>1044</v>
      </c>
      <c r="D77" s="73" t="s">
        <v>1037</v>
      </c>
      <c r="E77" s="73" t="s">
        <v>922</v>
      </c>
      <c r="F77" s="74">
        <v>60</v>
      </c>
      <c r="G77" s="74" t="s">
        <v>1038</v>
      </c>
      <c r="H77" s="73" t="s">
        <v>71</v>
      </c>
      <c r="I77" s="73" t="s">
        <v>1021</v>
      </c>
      <c r="J77" s="73" t="s">
        <v>324</v>
      </c>
      <c r="K77" s="73" t="s">
        <v>382</v>
      </c>
      <c r="L77" s="73" t="s">
        <v>383</v>
      </c>
      <c r="M77" s="73" t="s">
        <v>384</v>
      </c>
      <c r="N77" s="73" t="s">
        <v>37</v>
      </c>
      <c r="O77" s="73" t="s">
        <v>385</v>
      </c>
      <c r="P77" s="73" t="s">
        <v>907</v>
      </c>
      <c r="Q77" s="73" t="s">
        <v>932</v>
      </c>
      <c r="R77" s="73" t="s">
        <v>71</v>
      </c>
      <c r="V77" s="60" t="str">
        <f t="shared" si="11"/>
        <v>DISCOVERY S1701синий</v>
      </c>
      <c r="W77" s="60" t="str">
        <f t="shared" si="8"/>
        <v>DISCOVERY S1701</v>
      </c>
      <c r="X77" s="60" t="str">
        <f t="shared" si="12"/>
        <v>S1701</v>
      </c>
      <c r="AC77" s="51">
        <f t="shared" si="13"/>
        <v>80</v>
      </c>
      <c r="AD77" s="44">
        <f t="shared" si="14"/>
        <v>275</v>
      </c>
      <c r="AE77" s="51">
        <f t="shared" si="15"/>
        <v>80275</v>
      </c>
    </row>
    <row r="78" spans="1:31">
      <c r="A78" s="60" t="str">
        <f t="shared" si="9"/>
        <v>DISCOVERY S1701blue</v>
      </c>
      <c r="B78" s="60" t="str">
        <f t="shared" si="10"/>
        <v>80-275-06</v>
      </c>
      <c r="C78" s="73" t="s">
        <v>1045</v>
      </c>
      <c r="D78" s="73" t="s">
        <v>1037</v>
      </c>
      <c r="E78" s="73" t="s">
        <v>1046</v>
      </c>
      <c r="F78" s="74">
        <v>62</v>
      </c>
      <c r="G78" s="74" t="s">
        <v>1038</v>
      </c>
      <c r="H78" s="73" t="s">
        <v>71</v>
      </c>
      <c r="I78" s="73" t="s">
        <v>1021</v>
      </c>
      <c r="J78" s="73" t="s">
        <v>324</v>
      </c>
      <c r="K78" s="73" t="s">
        <v>382</v>
      </c>
      <c r="L78" s="73" t="s">
        <v>383</v>
      </c>
      <c r="M78" s="73" t="s">
        <v>384</v>
      </c>
      <c r="N78" s="73" t="s">
        <v>37</v>
      </c>
      <c r="O78" s="73" t="s">
        <v>385</v>
      </c>
      <c r="P78" s="73" t="s">
        <v>907</v>
      </c>
      <c r="Q78" s="73" t="s">
        <v>932</v>
      </c>
      <c r="R78" s="73" t="s">
        <v>71</v>
      </c>
      <c r="V78" s="60" t="str">
        <f t="shared" si="11"/>
        <v>DISCOVERY S1701синий</v>
      </c>
      <c r="W78" s="60" t="str">
        <f t="shared" si="8"/>
        <v>DISCOVERY S1701</v>
      </c>
      <c r="X78" s="60" t="str">
        <f t="shared" si="12"/>
        <v>S1701</v>
      </c>
      <c r="AC78" s="51">
        <f t="shared" si="13"/>
        <v>80</v>
      </c>
      <c r="AD78" s="44">
        <f t="shared" si="14"/>
        <v>275</v>
      </c>
      <c r="AE78" s="51">
        <f t="shared" si="15"/>
        <v>80275</v>
      </c>
    </row>
    <row r="79" spans="1:31">
      <c r="A79" s="60" t="str">
        <f t="shared" si="9"/>
        <v>DISPATCH S1602blue</v>
      </c>
      <c r="B79" s="60" t="str">
        <f t="shared" si="10"/>
        <v>80-276-19</v>
      </c>
      <c r="C79" s="73" t="s">
        <v>1047</v>
      </c>
      <c r="D79" s="73" t="s">
        <v>1048</v>
      </c>
      <c r="E79" s="73" t="s">
        <v>904</v>
      </c>
      <c r="F79" s="74">
        <v>57</v>
      </c>
      <c r="G79" s="74" t="s">
        <v>1049</v>
      </c>
      <c r="H79" s="73" t="s">
        <v>91</v>
      </c>
      <c r="I79" s="73" t="s">
        <v>906</v>
      </c>
      <c r="J79" s="73" t="s">
        <v>320</v>
      </c>
      <c r="K79" s="73" t="s">
        <v>382</v>
      </c>
      <c r="L79" s="73" t="s">
        <v>383</v>
      </c>
      <c r="M79" s="73" t="s">
        <v>384</v>
      </c>
      <c r="N79" s="73" t="s">
        <v>43</v>
      </c>
      <c r="O79" s="73" t="s">
        <v>385</v>
      </c>
      <c r="P79" s="73" t="s">
        <v>907</v>
      </c>
      <c r="Q79" s="73" t="s">
        <v>932</v>
      </c>
      <c r="R79" s="73" t="s">
        <v>91</v>
      </c>
      <c r="V79" s="60" t="str">
        <f t="shared" si="11"/>
        <v>DISPATCH S1602голубой</v>
      </c>
      <c r="W79" s="60" t="str">
        <f t="shared" si="8"/>
        <v>DISPATCH S1602</v>
      </c>
      <c r="X79" s="60" t="str">
        <f t="shared" si="12"/>
        <v>S1602</v>
      </c>
      <c r="AC79" s="51">
        <f t="shared" si="13"/>
        <v>80</v>
      </c>
      <c r="AD79" s="44">
        <f t="shared" si="14"/>
        <v>276</v>
      </c>
      <c r="AE79" s="51">
        <f t="shared" si="15"/>
        <v>80276</v>
      </c>
    </row>
    <row r="80" spans="1:31">
      <c r="A80" s="60" t="str">
        <f t="shared" si="9"/>
        <v>DISPATCH S1602blue</v>
      </c>
      <c r="B80" s="60" t="str">
        <f t="shared" si="10"/>
        <v>80-276-19</v>
      </c>
      <c r="C80" s="73" t="s">
        <v>1050</v>
      </c>
      <c r="D80" s="73" t="s">
        <v>1048</v>
      </c>
      <c r="E80" s="73" t="s">
        <v>920</v>
      </c>
      <c r="F80" s="74">
        <v>58</v>
      </c>
      <c r="G80" s="74" t="s">
        <v>1049</v>
      </c>
      <c r="H80" s="73" t="s">
        <v>91</v>
      </c>
      <c r="I80" s="73" t="s">
        <v>906</v>
      </c>
      <c r="J80" s="73" t="s">
        <v>320</v>
      </c>
      <c r="K80" s="73" t="s">
        <v>382</v>
      </c>
      <c r="L80" s="73" t="s">
        <v>383</v>
      </c>
      <c r="M80" s="73" t="s">
        <v>384</v>
      </c>
      <c r="N80" s="73" t="s">
        <v>43</v>
      </c>
      <c r="O80" s="73" t="s">
        <v>385</v>
      </c>
      <c r="P80" s="73" t="s">
        <v>907</v>
      </c>
      <c r="Q80" s="73" t="s">
        <v>932</v>
      </c>
      <c r="R80" s="73" t="s">
        <v>91</v>
      </c>
      <c r="V80" s="60" t="str">
        <f t="shared" si="11"/>
        <v>DISPATCH S1602голубой</v>
      </c>
      <c r="W80" s="60" t="str">
        <f t="shared" si="8"/>
        <v>DISPATCH S1602</v>
      </c>
      <c r="X80" s="60" t="str">
        <f t="shared" si="12"/>
        <v>S1602</v>
      </c>
      <c r="AC80" s="51">
        <f t="shared" si="13"/>
        <v>80</v>
      </c>
      <c r="AD80" s="44">
        <f t="shared" si="14"/>
        <v>276</v>
      </c>
      <c r="AE80" s="51">
        <f t="shared" si="15"/>
        <v>80276</v>
      </c>
    </row>
    <row r="81" spans="1:31">
      <c r="A81" s="60" t="str">
        <f t="shared" si="9"/>
        <v>DISPATCH S1602blue</v>
      </c>
      <c r="B81" s="60" t="str">
        <f t="shared" si="10"/>
        <v>80-276-19</v>
      </c>
      <c r="C81" s="73" t="s">
        <v>1051</v>
      </c>
      <c r="D81" s="73" t="s">
        <v>1048</v>
      </c>
      <c r="E81" s="73" t="s">
        <v>910</v>
      </c>
      <c r="F81" s="74">
        <v>59</v>
      </c>
      <c r="G81" s="74" t="s">
        <v>1049</v>
      </c>
      <c r="H81" s="73" t="s">
        <v>91</v>
      </c>
      <c r="I81" s="73" t="s">
        <v>906</v>
      </c>
      <c r="J81" s="73" t="s">
        <v>320</v>
      </c>
      <c r="K81" s="73" t="s">
        <v>382</v>
      </c>
      <c r="L81" s="73" t="s">
        <v>383</v>
      </c>
      <c r="M81" s="73" t="s">
        <v>384</v>
      </c>
      <c r="N81" s="73" t="s">
        <v>43</v>
      </c>
      <c r="O81" s="73" t="s">
        <v>385</v>
      </c>
      <c r="P81" s="73" t="s">
        <v>907</v>
      </c>
      <c r="Q81" s="73" t="s">
        <v>932</v>
      </c>
      <c r="R81" s="73" t="s">
        <v>91</v>
      </c>
      <c r="V81" s="60" t="str">
        <f t="shared" si="11"/>
        <v>DISPATCH S1602голубой</v>
      </c>
      <c r="W81" s="60" t="str">
        <f t="shared" si="8"/>
        <v>DISPATCH S1602</v>
      </c>
      <c r="X81" s="60" t="str">
        <f t="shared" si="12"/>
        <v>S1602</v>
      </c>
      <c r="AC81" s="51">
        <f t="shared" si="13"/>
        <v>80</v>
      </c>
      <c r="AD81" s="44">
        <f t="shared" si="14"/>
        <v>276</v>
      </c>
      <c r="AE81" s="51">
        <f t="shared" si="15"/>
        <v>80276</v>
      </c>
    </row>
    <row r="82" spans="1:31">
      <c r="A82" s="60" t="str">
        <f t="shared" si="9"/>
        <v>DISPATCH S1602blue</v>
      </c>
      <c r="B82" s="60" t="str">
        <f t="shared" si="10"/>
        <v>80-276-19</v>
      </c>
      <c r="C82" s="73" t="s">
        <v>1052</v>
      </c>
      <c r="D82" s="73" t="s">
        <v>1048</v>
      </c>
      <c r="E82" s="73" t="s">
        <v>922</v>
      </c>
      <c r="F82" s="74">
        <v>60</v>
      </c>
      <c r="G82" s="74" t="s">
        <v>1049</v>
      </c>
      <c r="H82" s="73" t="s">
        <v>91</v>
      </c>
      <c r="I82" s="73" t="s">
        <v>906</v>
      </c>
      <c r="J82" s="73" t="s">
        <v>320</v>
      </c>
      <c r="K82" s="73" t="s">
        <v>382</v>
      </c>
      <c r="L82" s="73" t="s">
        <v>383</v>
      </c>
      <c r="M82" s="73" t="s">
        <v>384</v>
      </c>
      <c r="N82" s="73" t="s">
        <v>43</v>
      </c>
      <c r="O82" s="73" t="s">
        <v>385</v>
      </c>
      <c r="P82" s="73" t="s">
        <v>907</v>
      </c>
      <c r="Q82" s="73" t="s">
        <v>932</v>
      </c>
      <c r="R82" s="73" t="s">
        <v>91</v>
      </c>
      <c r="V82" s="60" t="str">
        <f t="shared" si="11"/>
        <v>DISPATCH S1602голубой</v>
      </c>
      <c r="W82" s="60" t="str">
        <f t="shared" si="8"/>
        <v>DISPATCH S1602</v>
      </c>
      <c r="X82" s="60" t="str">
        <f t="shared" si="12"/>
        <v>S1602</v>
      </c>
      <c r="AC82" s="51">
        <f t="shared" si="13"/>
        <v>80</v>
      </c>
      <c r="AD82" s="44">
        <f t="shared" si="14"/>
        <v>276</v>
      </c>
      <c r="AE82" s="51">
        <f t="shared" si="15"/>
        <v>80276</v>
      </c>
    </row>
    <row r="83" spans="1:31">
      <c r="A83" s="60" t="str">
        <f t="shared" si="9"/>
        <v>DISPATCH S1602navy</v>
      </c>
      <c r="B83" s="60" t="str">
        <f t="shared" si="10"/>
        <v>80-276-06</v>
      </c>
      <c r="C83" s="73" t="s">
        <v>1053</v>
      </c>
      <c r="D83" s="73" t="s">
        <v>1054</v>
      </c>
      <c r="E83" s="73" t="s">
        <v>915</v>
      </c>
      <c r="F83" s="74">
        <v>56</v>
      </c>
      <c r="G83" s="74" t="s">
        <v>1049</v>
      </c>
      <c r="H83" s="73" t="s">
        <v>71</v>
      </c>
      <c r="I83" s="73" t="s">
        <v>906</v>
      </c>
      <c r="J83" s="73" t="s">
        <v>320</v>
      </c>
      <c r="K83" s="73" t="s">
        <v>382</v>
      </c>
      <c r="L83" s="73" t="s">
        <v>383</v>
      </c>
      <c r="M83" s="73" t="s">
        <v>384</v>
      </c>
      <c r="N83" s="73" t="s">
        <v>43</v>
      </c>
      <c r="O83" s="73" t="s">
        <v>385</v>
      </c>
      <c r="P83" s="73" t="s">
        <v>907</v>
      </c>
      <c r="Q83" s="73" t="s">
        <v>1003</v>
      </c>
      <c r="R83" s="73" t="s">
        <v>71</v>
      </c>
      <c r="V83" s="60" t="str">
        <f t="shared" si="11"/>
        <v>DISPATCH S1602синий</v>
      </c>
      <c r="W83" s="60" t="str">
        <f t="shared" si="8"/>
        <v>DISPATCH S1602</v>
      </c>
      <c r="X83" s="60" t="str">
        <f t="shared" si="12"/>
        <v>S1602</v>
      </c>
      <c r="AC83" s="51">
        <f t="shared" si="13"/>
        <v>80</v>
      </c>
      <c r="AD83" s="44">
        <f t="shared" si="14"/>
        <v>276</v>
      </c>
      <c r="AE83" s="51">
        <f t="shared" si="15"/>
        <v>80276</v>
      </c>
    </row>
    <row r="84" spans="1:31">
      <c r="A84" s="60" t="str">
        <f t="shared" si="9"/>
        <v>DISPATCH S1602navy</v>
      </c>
      <c r="B84" s="60" t="str">
        <f t="shared" si="10"/>
        <v>80-276-06</v>
      </c>
      <c r="C84" s="73" t="s">
        <v>1055</v>
      </c>
      <c r="D84" s="73" t="s">
        <v>1054</v>
      </c>
      <c r="E84" s="73" t="s">
        <v>904</v>
      </c>
      <c r="F84" s="74">
        <v>57</v>
      </c>
      <c r="G84" s="74" t="s">
        <v>1049</v>
      </c>
      <c r="H84" s="73" t="s">
        <v>71</v>
      </c>
      <c r="I84" s="73" t="s">
        <v>906</v>
      </c>
      <c r="J84" s="73" t="s">
        <v>320</v>
      </c>
      <c r="K84" s="73" t="s">
        <v>382</v>
      </c>
      <c r="L84" s="73" t="s">
        <v>383</v>
      </c>
      <c r="M84" s="73" t="s">
        <v>384</v>
      </c>
      <c r="N84" s="73" t="s">
        <v>43</v>
      </c>
      <c r="O84" s="73" t="s">
        <v>385</v>
      </c>
      <c r="P84" s="73" t="s">
        <v>907</v>
      </c>
      <c r="Q84" s="73" t="s">
        <v>1003</v>
      </c>
      <c r="R84" s="73" t="s">
        <v>71</v>
      </c>
      <c r="V84" s="60" t="str">
        <f t="shared" si="11"/>
        <v>DISPATCH S1602синий</v>
      </c>
      <c r="W84" s="60" t="str">
        <f t="shared" si="8"/>
        <v>DISPATCH S1602</v>
      </c>
      <c r="X84" s="60" t="str">
        <f t="shared" si="12"/>
        <v>S1602</v>
      </c>
      <c r="AC84" s="51">
        <f t="shared" si="13"/>
        <v>80</v>
      </c>
      <c r="AD84" s="44">
        <f t="shared" si="14"/>
        <v>276</v>
      </c>
      <c r="AE84" s="51">
        <f t="shared" si="15"/>
        <v>80276</v>
      </c>
    </row>
    <row r="85" spans="1:31">
      <c r="A85" s="60" t="str">
        <f t="shared" si="9"/>
        <v>DISPATCH S1602navy</v>
      </c>
      <c r="B85" s="60" t="str">
        <f t="shared" si="10"/>
        <v>80-276-06</v>
      </c>
      <c r="C85" s="73" t="s">
        <v>1056</v>
      </c>
      <c r="D85" s="73" t="s">
        <v>1054</v>
      </c>
      <c r="E85" s="73" t="s">
        <v>920</v>
      </c>
      <c r="F85" s="74">
        <v>58</v>
      </c>
      <c r="G85" s="74" t="s">
        <v>1049</v>
      </c>
      <c r="H85" s="73" t="s">
        <v>71</v>
      </c>
      <c r="I85" s="73" t="s">
        <v>906</v>
      </c>
      <c r="J85" s="73" t="s">
        <v>320</v>
      </c>
      <c r="K85" s="73" t="s">
        <v>382</v>
      </c>
      <c r="L85" s="73" t="s">
        <v>383</v>
      </c>
      <c r="M85" s="73" t="s">
        <v>384</v>
      </c>
      <c r="N85" s="73" t="s">
        <v>43</v>
      </c>
      <c r="O85" s="73" t="s">
        <v>385</v>
      </c>
      <c r="P85" s="73" t="s">
        <v>907</v>
      </c>
      <c r="Q85" s="73" t="s">
        <v>1003</v>
      </c>
      <c r="R85" s="73" t="s">
        <v>71</v>
      </c>
      <c r="V85" s="60" t="str">
        <f t="shared" si="11"/>
        <v>DISPATCH S1602синий</v>
      </c>
      <c r="W85" s="60" t="str">
        <f t="shared" si="8"/>
        <v>DISPATCH S1602</v>
      </c>
      <c r="X85" s="60" t="str">
        <f t="shared" si="12"/>
        <v>S1602</v>
      </c>
      <c r="AC85" s="51">
        <f t="shared" si="13"/>
        <v>80</v>
      </c>
      <c r="AD85" s="44">
        <f t="shared" si="14"/>
        <v>276</v>
      </c>
      <c r="AE85" s="51">
        <f t="shared" si="15"/>
        <v>80276</v>
      </c>
    </row>
    <row r="86" spans="1:31">
      <c r="A86" s="60" t="str">
        <f t="shared" si="9"/>
        <v>DISPATCH S1602navy</v>
      </c>
      <c r="B86" s="60" t="str">
        <f t="shared" si="10"/>
        <v>80-276-06</v>
      </c>
      <c r="C86" s="73" t="s">
        <v>1057</v>
      </c>
      <c r="D86" s="73" t="s">
        <v>1054</v>
      </c>
      <c r="E86" s="73" t="s">
        <v>910</v>
      </c>
      <c r="F86" s="74">
        <v>59</v>
      </c>
      <c r="G86" s="74" t="s">
        <v>1049</v>
      </c>
      <c r="H86" s="73" t="s">
        <v>71</v>
      </c>
      <c r="I86" s="73" t="s">
        <v>906</v>
      </c>
      <c r="J86" s="73" t="s">
        <v>320</v>
      </c>
      <c r="K86" s="73" t="s">
        <v>382</v>
      </c>
      <c r="L86" s="73" t="s">
        <v>383</v>
      </c>
      <c r="M86" s="73" t="s">
        <v>384</v>
      </c>
      <c r="N86" s="73" t="s">
        <v>43</v>
      </c>
      <c r="O86" s="73" t="s">
        <v>385</v>
      </c>
      <c r="P86" s="73" t="s">
        <v>907</v>
      </c>
      <c r="Q86" s="73" t="s">
        <v>1003</v>
      </c>
      <c r="R86" s="73" t="s">
        <v>71</v>
      </c>
      <c r="V86" s="60" t="str">
        <f t="shared" si="11"/>
        <v>DISPATCH S1602синий</v>
      </c>
      <c r="W86" s="60" t="str">
        <f t="shared" si="8"/>
        <v>DISPATCH S1602</v>
      </c>
      <c r="X86" s="60" t="str">
        <f t="shared" si="12"/>
        <v>S1602</v>
      </c>
      <c r="AC86" s="51">
        <f t="shared" si="13"/>
        <v>80</v>
      </c>
      <c r="AD86" s="44">
        <f t="shared" si="14"/>
        <v>276</v>
      </c>
      <c r="AE86" s="51">
        <f t="shared" si="15"/>
        <v>80276</v>
      </c>
    </row>
    <row r="87" spans="1:31">
      <c r="A87" s="60" t="str">
        <f t="shared" si="9"/>
        <v>DISPATCH S1602navy</v>
      </c>
      <c r="B87" s="60" t="str">
        <f t="shared" si="10"/>
        <v>80-276-06</v>
      </c>
      <c r="C87" s="73" t="s">
        <v>1058</v>
      </c>
      <c r="D87" s="73" t="s">
        <v>1054</v>
      </c>
      <c r="E87" s="73" t="s">
        <v>922</v>
      </c>
      <c r="F87" s="74">
        <v>60</v>
      </c>
      <c r="G87" s="74" t="s">
        <v>1049</v>
      </c>
      <c r="H87" s="73" t="s">
        <v>71</v>
      </c>
      <c r="I87" s="73" t="s">
        <v>906</v>
      </c>
      <c r="J87" s="73" t="s">
        <v>320</v>
      </c>
      <c r="K87" s="73" t="s">
        <v>382</v>
      </c>
      <c r="L87" s="73" t="s">
        <v>383</v>
      </c>
      <c r="M87" s="73" t="s">
        <v>384</v>
      </c>
      <c r="N87" s="73" t="s">
        <v>43</v>
      </c>
      <c r="O87" s="73" t="s">
        <v>385</v>
      </c>
      <c r="P87" s="73" t="s">
        <v>907</v>
      </c>
      <c r="Q87" s="73" t="s">
        <v>1003</v>
      </c>
      <c r="R87" s="73" t="s">
        <v>71</v>
      </c>
      <c r="V87" s="60" t="str">
        <f t="shared" si="11"/>
        <v>DISPATCH S1602синий</v>
      </c>
      <c r="W87" s="60" t="str">
        <f t="shared" si="8"/>
        <v>DISPATCH S1602</v>
      </c>
      <c r="X87" s="60" t="str">
        <f t="shared" si="12"/>
        <v>S1602</v>
      </c>
      <c r="AC87" s="51">
        <f t="shared" si="13"/>
        <v>80</v>
      </c>
      <c r="AD87" s="44">
        <f t="shared" si="14"/>
        <v>276</v>
      </c>
      <c r="AE87" s="51">
        <f t="shared" si="15"/>
        <v>80276</v>
      </c>
    </row>
    <row r="88" spans="1:31">
      <c r="A88" s="60" t="str">
        <f t="shared" si="9"/>
        <v>DISPATCH S1602navy</v>
      </c>
      <c r="B88" s="60" t="str">
        <f t="shared" si="10"/>
        <v>80-276-06</v>
      </c>
      <c r="C88" s="73" t="s">
        <v>1059</v>
      </c>
      <c r="D88" s="73" t="s">
        <v>1054</v>
      </c>
      <c r="E88" s="73" t="s">
        <v>912</v>
      </c>
      <c r="F88" s="74">
        <v>61</v>
      </c>
      <c r="G88" s="74" t="s">
        <v>1049</v>
      </c>
      <c r="H88" s="73" t="s">
        <v>71</v>
      </c>
      <c r="I88" s="73" t="s">
        <v>906</v>
      </c>
      <c r="J88" s="73" t="s">
        <v>320</v>
      </c>
      <c r="K88" s="73" t="s">
        <v>382</v>
      </c>
      <c r="L88" s="73" t="s">
        <v>383</v>
      </c>
      <c r="M88" s="73" t="s">
        <v>384</v>
      </c>
      <c r="N88" s="73" t="s">
        <v>43</v>
      </c>
      <c r="O88" s="73" t="s">
        <v>385</v>
      </c>
      <c r="P88" s="73" t="s">
        <v>907</v>
      </c>
      <c r="Q88" s="73" t="s">
        <v>1003</v>
      </c>
      <c r="R88" s="73" t="s">
        <v>71</v>
      </c>
      <c r="V88" s="60" t="str">
        <f t="shared" si="11"/>
        <v>DISPATCH S1602синий</v>
      </c>
      <c r="W88" s="60" t="str">
        <f t="shared" si="8"/>
        <v>DISPATCH S1602</v>
      </c>
      <c r="X88" s="60" t="str">
        <f t="shared" si="12"/>
        <v>S1602</v>
      </c>
      <c r="AC88" s="51">
        <f t="shared" si="13"/>
        <v>80</v>
      </c>
      <c r="AD88" s="44">
        <f t="shared" si="14"/>
        <v>276</v>
      </c>
      <c r="AE88" s="51">
        <f t="shared" si="15"/>
        <v>80276</v>
      </c>
    </row>
    <row r="89" spans="1:31">
      <c r="A89" s="60" t="str">
        <f t="shared" si="9"/>
        <v>DON GIOwhite</v>
      </c>
      <c r="B89" s="60" t="str">
        <f t="shared" si="10"/>
        <v>80-200-17</v>
      </c>
      <c r="C89" s="73" t="s">
        <v>1060</v>
      </c>
      <c r="D89" s="73" t="s">
        <v>1061</v>
      </c>
      <c r="E89" s="73" t="s">
        <v>956</v>
      </c>
      <c r="F89" s="74">
        <v>55</v>
      </c>
      <c r="G89" s="74" t="s">
        <v>1062</v>
      </c>
      <c r="H89" s="73" t="s">
        <v>57</v>
      </c>
      <c r="I89" s="73" t="s">
        <v>927</v>
      </c>
      <c r="J89" s="73" t="s">
        <v>329</v>
      </c>
      <c r="K89" s="73" t="s">
        <v>382</v>
      </c>
      <c r="L89" s="73" t="s">
        <v>383</v>
      </c>
      <c r="M89" s="73" t="s">
        <v>384</v>
      </c>
      <c r="N89" s="73" t="s">
        <v>36</v>
      </c>
      <c r="O89" s="73" t="s">
        <v>386</v>
      </c>
      <c r="P89" s="73" t="s">
        <v>907</v>
      </c>
      <c r="Q89" s="73" t="s">
        <v>908</v>
      </c>
      <c r="R89" s="73" t="s">
        <v>57</v>
      </c>
      <c r="V89" s="60" t="str">
        <f t="shared" si="11"/>
        <v>DON GIOбелый</v>
      </c>
      <c r="W89" s="60" t="str">
        <f t="shared" si="8"/>
        <v>DON GIO</v>
      </c>
      <c r="X89" s="60" t="str">
        <f t="shared" si="12"/>
        <v>GIO</v>
      </c>
      <c r="AC89" s="51">
        <f t="shared" si="13"/>
        <v>80</v>
      </c>
      <c r="AD89" s="44">
        <f t="shared" si="14"/>
        <v>200</v>
      </c>
      <c r="AE89" s="51">
        <f t="shared" si="15"/>
        <v>80200</v>
      </c>
    </row>
    <row r="90" spans="1:31">
      <c r="A90" s="60" t="str">
        <f t="shared" si="9"/>
        <v>DON GIOwhite</v>
      </c>
      <c r="B90" s="60" t="str">
        <f t="shared" si="10"/>
        <v>80-200-17</v>
      </c>
      <c r="C90" s="73" t="s">
        <v>1063</v>
      </c>
      <c r="D90" s="73" t="s">
        <v>1061</v>
      </c>
      <c r="E90" s="73" t="s">
        <v>904</v>
      </c>
      <c r="F90" s="74">
        <v>57</v>
      </c>
      <c r="G90" s="74" t="s">
        <v>1062</v>
      </c>
      <c r="H90" s="73" t="s">
        <v>57</v>
      </c>
      <c r="I90" s="73" t="s">
        <v>927</v>
      </c>
      <c r="J90" s="73" t="s">
        <v>329</v>
      </c>
      <c r="K90" s="73" t="s">
        <v>382</v>
      </c>
      <c r="L90" s="73" t="s">
        <v>383</v>
      </c>
      <c r="M90" s="73" t="s">
        <v>384</v>
      </c>
      <c r="N90" s="73" t="s">
        <v>36</v>
      </c>
      <c r="O90" s="73" t="s">
        <v>386</v>
      </c>
      <c r="P90" s="73" t="s">
        <v>907</v>
      </c>
      <c r="Q90" s="73" t="s">
        <v>908</v>
      </c>
      <c r="R90" s="73" t="s">
        <v>57</v>
      </c>
      <c r="V90" s="60" t="str">
        <f t="shared" si="11"/>
        <v>DON GIOбелый</v>
      </c>
      <c r="W90" s="60" t="str">
        <f t="shared" si="8"/>
        <v>DON GIO</v>
      </c>
      <c r="X90" s="60" t="str">
        <f t="shared" si="12"/>
        <v>GIO</v>
      </c>
      <c r="AC90" s="51">
        <f t="shared" si="13"/>
        <v>80</v>
      </c>
      <c r="AD90" s="44">
        <f t="shared" si="14"/>
        <v>200</v>
      </c>
      <c r="AE90" s="51">
        <f t="shared" si="15"/>
        <v>80200</v>
      </c>
    </row>
    <row r="91" spans="1:31">
      <c r="A91" s="60" t="str">
        <f t="shared" si="9"/>
        <v>DON GIOwhite</v>
      </c>
      <c r="B91" s="60" t="str">
        <f t="shared" si="10"/>
        <v>80-200-17</v>
      </c>
      <c r="C91" s="73" t="s">
        <v>1064</v>
      </c>
      <c r="D91" s="73" t="s">
        <v>1061</v>
      </c>
      <c r="E91" s="73" t="s">
        <v>910</v>
      </c>
      <c r="F91" s="74">
        <v>59</v>
      </c>
      <c r="G91" s="74" t="s">
        <v>1062</v>
      </c>
      <c r="H91" s="73" t="s">
        <v>57</v>
      </c>
      <c r="I91" s="73" t="s">
        <v>927</v>
      </c>
      <c r="J91" s="73" t="s">
        <v>329</v>
      </c>
      <c r="K91" s="73" t="s">
        <v>382</v>
      </c>
      <c r="L91" s="73" t="s">
        <v>383</v>
      </c>
      <c r="M91" s="73" t="s">
        <v>384</v>
      </c>
      <c r="N91" s="73" t="s">
        <v>36</v>
      </c>
      <c r="O91" s="73" t="s">
        <v>386</v>
      </c>
      <c r="P91" s="73" t="s">
        <v>907</v>
      </c>
      <c r="Q91" s="73" t="s">
        <v>908</v>
      </c>
      <c r="R91" s="73" t="s">
        <v>57</v>
      </c>
      <c r="V91" s="60" t="str">
        <f t="shared" si="11"/>
        <v>DON GIOбелый</v>
      </c>
      <c r="W91" s="60" t="str">
        <f t="shared" si="8"/>
        <v>DON GIO</v>
      </c>
      <c r="X91" s="60" t="str">
        <f t="shared" si="12"/>
        <v>GIO</v>
      </c>
      <c r="AC91" s="51">
        <f t="shared" si="13"/>
        <v>80</v>
      </c>
      <c r="AD91" s="44">
        <f t="shared" si="14"/>
        <v>200</v>
      </c>
      <c r="AE91" s="51">
        <f t="shared" si="15"/>
        <v>80200</v>
      </c>
    </row>
    <row r="92" spans="1:31">
      <c r="A92" s="60" t="str">
        <f t="shared" si="9"/>
        <v>DON GIOwhite</v>
      </c>
      <c r="B92" s="60" t="str">
        <f t="shared" si="10"/>
        <v>80-200-17</v>
      </c>
      <c r="C92" s="73" t="s">
        <v>1065</v>
      </c>
      <c r="D92" s="73" t="s">
        <v>1061</v>
      </c>
      <c r="E92" s="73" t="s">
        <v>912</v>
      </c>
      <c r="F92" s="74">
        <v>61</v>
      </c>
      <c r="G92" s="73" t="s">
        <v>1062</v>
      </c>
      <c r="H92" s="73" t="s">
        <v>57</v>
      </c>
      <c r="I92" s="73" t="s">
        <v>927</v>
      </c>
      <c r="J92" s="73" t="s">
        <v>329</v>
      </c>
      <c r="K92" s="73" t="s">
        <v>382</v>
      </c>
      <c r="L92" s="73" t="s">
        <v>383</v>
      </c>
      <c r="M92" s="73" t="s">
        <v>384</v>
      </c>
      <c r="N92" s="73" t="s">
        <v>36</v>
      </c>
      <c r="O92" s="73" t="s">
        <v>386</v>
      </c>
      <c r="P92" s="73" t="s">
        <v>907</v>
      </c>
      <c r="Q92" s="73" t="s">
        <v>908</v>
      </c>
      <c r="R92" s="73" t="s">
        <v>57</v>
      </c>
      <c r="V92" s="60" t="str">
        <f t="shared" si="11"/>
        <v>DON GIOбелый</v>
      </c>
      <c r="W92" s="60" t="str">
        <f t="shared" si="8"/>
        <v>DON GIO</v>
      </c>
      <c r="X92" s="60" t="str">
        <f t="shared" si="12"/>
        <v>GIO</v>
      </c>
      <c r="AC92" s="51">
        <f t="shared" si="13"/>
        <v>80</v>
      </c>
      <c r="AD92" s="44">
        <f t="shared" si="14"/>
        <v>200</v>
      </c>
      <c r="AE92" s="51">
        <f t="shared" si="15"/>
        <v>80200</v>
      </c>
    </row>
    <row r="93" spans="1:31">
      <c r="A93" s="60" t="str">
        <f t="shared" si="9"/>
        <v>DUKEnatural</v>
      </c>
      <c r="B93" s="60" t="str">
        <f t="shared" si="10"/>
        <v>80-060-36</v>
      </c>
      <c r="C93" s="73" t="s">
        <v>1066</v>
      </c>
      <c r="D93" s="73" t="s">
        <v>1067</v>
      </c>
      <c r="E93" s="73" t="s">
        <v>904</v>
      </c>
      <c r="F93" s="74">
        <v>57</v>
      </c>
      <c r="G93" s="73" t="s">
        <v>1068</v>
      </c>
      <c r="H93" s="73" t="s">
        <v>187</v>
      </c>
      <c r="I93" s="73" t="s">
        <v>1069</v>
      </c>
      <c r="J93" s="73" t="s">
        <v>330</v>
      </c>
      <c r="K93" s="73" t="s">
        <v>382</v>
      </c>
      <c r="L93" s="73" t="s">
        <v>383</v>
      </c>
      <c r="M93" s="73" t="s">
        <v>384</v>
      </c>
      <c r="N93" s="73" t="s">
        <v>35</v>
      </c>
      <c r="O93" s="73" t="s">
        <v>386</v>
      </c>
      <c r="P93" s="73" t="s">
        <v>907</v>
      </c>
      <c r="Q93" s="73" t="s">
        <v>947</v>
      </c>
      <c r="R93" s="73" t="s">
        <v>63</v>
      </c>
      <c r="V93" s="60" t="str">
        <f t="shared" si="11"/>
        <v>DUKEкремовый</v>
      </c>
      <c r="W93" s="60" t="str">
        <f t="shared" si="8"/>
        <v>DUKE</v>
      </c>
      <c r="X93" s="60" t="str">
        <f t="shared" si="12"/>
        <v/>
      </c>
      <c r="AC93" s="51">
        <f t="shared" si="13"/>
        <v>80</v>
      </c>
      <c r="AD93" s="44">
        <f t="shared" si="14"/>
        <v>60</v>
      </c>
      <c r="AE93" s="51">
        <f t="shared" si="15"/>
        <v>80060</v>
      </c>
    </row>
    <row r="94" spans="1:31">
      <c r="A94" s="60" t="str">
        <f t="shared" si="9"/>
        <v>DUKEnatural</v>
      </c>
      <c r="B94" s="60" t="str">
        <f t="shared" si="10"/>
        <v>80-060-36</v>
      </c>
      <c r="C94" s="73" t="s">
        <v>1070</v>
      </c>
      <c r="D94" s="73" t="s">
        <v>1067</v>
      </c>
      <c r="E94" s="73" t="s">
        <v>910</v>
      </c>
      <c r="F94" s="74">
        <v>59</v>
      </c>
      <c r="G94" s="73" t="s">
        <v>1068</v>
      </c>
      <c r="H94" s="73" t="s">
        <v>187</v>
      </c>
      <c r="I94" s="73" t="s">
        <v>1069</v>
      </c>
      <c r="J94" s="73" t="s">
        <v>330</v>
      </c>
      <c r="K94" s="73" t="s">
        <v>382</v>
      </c>
      <c r="L94" s="73" t="s">
        <v>383</v>
      </c>
      <c r="M94" s="73" t="s">
        <v>384</v>
      </c>
      <c r="N94" s="73" t="s">
        <v>35</v>
      </c>
      <c r="O94" s="73" t="s">
        <v>386</v>
      </c>
      <c r="P94" s="73" t="s">
        <v>907</v>
      </c>
      <c r="Q94" s="73" t="s">
        <v>947</v>
      </c>
      <c r="R94" s="73" t="s">
        <v>63</v>
      </c>
      <c r="V94" s="60" t="str">
        <f t="shared" si="11"/>
        <v>DUKEкремовый</v>
      </c>
      <c r="W94" s="60" t="str">
        <f t="shared" si="8"/>
        <v>DUKE</v>
      </c>
      <c r="X94" s="60" t="str">
        <f t="shared" si="12"/>
        <v/>
      </c>
      <c r="AC94" s="51">
        <f t="shared" si="13"/>
        <v>80</v>
      </c>
      <c r="AD94" s="44">
        <f t="shared" si="14"/>
        <v>60</v>
      </c>
      <c r="AE94" s="51">
        <f t="shared" si="15"/>
        <v>80060</v>
      </c>
    </row>
    <row r="95" spans="1:31">
      <c r="A95" s="60" t="str">
        <f t="shared" si="9"/>
        <v>DUKEnatural</v>
      </c>
      <c r="B95" s="60" t="str">
        <f t="shared" si="10"/>
        <v>80-060-36</v>
      </c>
      <c r="C95" s="73" t="s">
        <v>1071</v>
      </c>
      <c r="D95" s="73" t="s">
        <v>1067</v>
      </c>
      <c r="E95" s="73" t="s">
        <v>912</v>
      </c>
      <c r="F95" s="74">
        <v>61</v>
      </c>
      <c r="G95" s="73" t="s">
        <v>1068</v>
      </c>
      <c r="H95" s="73" t="s">
        <v>187</v>
      </c>
      <c r="I95" s="73" t="s">
        <v>1069</v>
      </c>
      <c r="J95" s="73" t="s">
        <v>330</v>
      </c>
      <c r="K95" s="73" t="s">
        <v>382</v>
      </c>
      <c r="L95" s="73" t="s">
        <v>383</v>
      </c>
      <c r="M95" s="73" t="s">
        <v>384</v>
      </c>
      <c r="N95" s="73" t="s">
        <v>35</v>
      </c>
      <c r="O95" s="73" t="s">
        <v>386</v>
      </c>
      <c r="P95" s="73" t="s">
        <v>907</v>
      </c>
      <c r="Q95" s="73" t="s">
        <v>947</v>
      </c>
      <c r="R95" s="73" t="s">
        <v>63</v>
      </c>
      <c r="V95" s="60" t="str">
        <f t="shared" si="11"/>
        <v>DUKEкремовый</v>
      </c>
      <c r="W95" s="60" t="str">
        <f t="shared" si="8"/>
        <v>DUKE</v>
      </c>
      <c r="X95" s="60" t="str">
        <f t="shared" si="12"/>
        <v/>
      </c>
      <c r="AC95" s="51">
        <f t="shared" si="13"/>
        <v>80</v>
      </c>
      <c r="AD95" s="44">
        <f t="shared" si="14"/>
        <v>60</v>
      </c>
      <c r="AE95" s="51">
        <f t="shared" si="15"/>
        <v>80060</v>
      </c>
    </row>
    <row r="96" spans="1:31">
      <c r="A96" s="60" t="str">
        <f t="shared" si="9"/>
        <v>MACCHICKgrey</v>
      </c>
      <c r="B96" s="60" t="str">
        <f t="shared" si="10"/>
        <v>80-202-08</v>
      </c>
      <c r="C96" s="73" t="s">
        <v>1072</v>
      </c>
      <c r="D96" s="73" t="s">
        <v>1073</v>
      </c>
      <c r="E96" s="73" t="s">
        <v>956</v>
      </c>
      <c r="F96" s="74">
        <v>55</v>
      </c>
      <c r="G96" s="73" t="s">
        <v>1074</v>
      </c>
      <c r="H96" s="73" t="s">
        <v>246</v>
      </c>
      <c r="I96" s="73" t="s">
        <v>927</v>
      </c>
      <c r="J96" s="73" t="s">
        <v>330</v>
      </c>
      <c r="K96" s="73" t="s">
        <v>387</v>
      </c>
      <c r="L96" s="73" t="s">
        <v>383</v>
      </c>
      <c r="M96" s="73" t="s">
        <v>384</v>
      </c>
      <c r="N96" s="73" t="s">
        <v>36</v>
      </c>
      <c r="O96" s="73" t="s">
        <v>386</v>
      </c>
      <c r="P96" s="73" t="s">
        <v>907</v>
      </c>
      <c r="Q96" s="73" t="s">
        <v>917</v>
      </c>
      <c r="R96" s="73" t="s">
        <v>83</v>
      </c>
      <c r="V96" s="60" t="str">
        <f t="shared" si="11"/>
        <v>MACCHICKсерый / черный</v>
      </c>
      <c r="W96" s="60" t="str">
        <f t="shared" si="8"/>
        <v>MACCHICK</v>
      </c>
      <c r="X96" s="60" t="str">
        <f t="shared" si="12"/>
        <v/>
      </c>
      <c r="AC96" s="51">
        <f t="shared" si="13"/>
        <v>80</v>
      </c>
      <c r="AD96" s="44">
        <f t="shared" si="14"/>
        <v>202</v>
      </c>
      <c r="AE96" s="51">
        <f t="shared" si="15"/>
        <v>80202</v>
      </c>
    </row>
    <row r="97" spans="1:31">
      <c r="A97" s="60" t="str">
        <f t="shared" si="9"/>
        <v>MACCHICKgrey</v>
      </c>
      <c r="B97" s="60" t="str">
        <f t="shared" si="10"/>
        <v>80-202-08</v>
      </c>
      <c r="C97" s="73" t="s">
        <v>1075</v>
      </c>
      <c r="D97" s="73" t="s">
        <v>1073</v>
      </c>
      <c r="E97" s="73" t="s">
        <v>904</v>
      </c>
      <c r="F97" s="74">
        <v>57</v>
      </c>
      <c r="G97" s="73" t="s">
        <v>1074</v>
      </c>
      <c r="H97" s="73" t="s">
        <v>246</v>
      </c>
      <c r="I97" s="73" t="s">
        <v>927</v>
      </c>
      <c r="J97" s="73" t="s">
        <v>330</v>
      </c>
      <c r="K97" s="73" t="s">
        <v>387</v>
      </c>
      <c r="L97" s="73" t="s">
        <v>383</v>
      </c>
      <c r="M97" s="73" t="s">
        <v>384</v>
      </c>
      <c r="N97" s="73" t="s">
        <v>36</v>
      </c>
      <c r="O97" s="73" t="s">
        <v>386</v>
      </c>
      <c r="P97" s="73" t="s">
        <v>907</v>
      </c>
      <c r="Q97" s="73" t="s">
        <v>917</v>
      </c>
      <c r="R97" s="73" t="s">
        <v>83</v>
      </c>
      <c r="V97" s="60" t="str">
        <f t="shared" si="11"/>
        <v>MACCHICKсерый / черный</v>
      </c>
      <c r="W97" s="60" t="str">
        <f t="shared" si="8"/>
        <v>MACCHICK</v>
      </c>
      <c r="X97" s="60" t="str">
        <f t="shared" si="12"/>
        <v/>
      </c>
      <c r="AC97" s="51">
        <f t="shared" si="13"/>
        <v>80</v>
      </c>
      <c r="AD97" s="44">
        <f t="shared" si="14"/>
        <v>202</v>
      </c>
      <c r="AE97" s="51">
        <f t="shared" si="15"/>
        <v>80202</v>
      </c>
    </row>
    <row r="98" spans="1:31">
      <c r="A98" s="60" t="str">
        <f t="shared" si="9"/>
        <v>MACESTERblue</v>
      </c>
      <c r="B98" s="60" t="str">
        <f t="shared" si="10"/>
        <v>80-277-06</v>
      </c>
      <c r="C98" s="73" t="s">
        <v>1076</v>
      </c>
      <c r="D98" s="73" t="s">
        <v>1077</v>
      </c>
      <c r="E98" s="73" t="s">
        <v>915</v>
      </c>
      <c r="F98" s="74">
        <v>56</v>
      </c>
      <c r="G98" s="73" t="s">
        <v>1078</v>
      </c>
      <c r="H98" s="73" t="s">
        <v>71</v>
      </c>
      <c r="I98" s="73" t="s">
        <v>927</v>
      </c>
      <c r="J98" s="73" t="s">
        <v>323</v>
      </c>
      <c r="K98" s="73" t="s">
        <v>387</v>
      </c>
      <c r="L98" s="73" t="s">
        <v>383</v>
      </c>
      <c r="M98" s="73" t="s">
        <v>384</v>
      </c>
      <c r="N98" s="73" t="s">
        <v>36</v>
      </c>
      <c r="O98" s="73" t="s">
        <v>386</v>
      </c>
      <c r="P98" s="73" t="s">
        <v>907</v>
      </c>
      <c r="Q98" s="73" t="s">
        <v>932</v>
      </c>
      <c r="R98" s="73" t="s">
        <v>71</v>
      </c>
      <c r="V98" s="60" t="str">
        <f t="shared" si="11"/>
        <v>MACESTERсиний</v>
      </c>
      <c r="W98" s="60" t="str">
        <f t="shared" si="8"/>
        <v>MACESTER</v>
      </c>
      <c r="X98" s="60" t="str">
        <f t="shared" si="12"/>
        <v/>
      </c>
      <c r="AC98" s="51">
        <f t="shared" si="13"/>
        <v>80</v>
      </c>
      <c r="AD98" s="44">
        <f t="shared" si="14"/>
        <v>277</v>
      </c>
      <c r="AE98" s="51">
        <f t="shared" si="15"/>
        <v>80277</v>
      </c>
    </row>
    <row r="99" spans="1:31">
      <c r="A99" s="60" t="str">
        <f t="shared" si="9"/>
        <v>MACESTERblue</v>
      </c>
      <c r="B99" s="60" t="str">
        <f t="shared" si="10"/>
        <v>80-277-06</v>
      </c>
      <c r="C99" s="73" t="s">
        <v>1079</v>
      </c>
      <c r="D99" s="73" t="s">
        <v>1077</v>
      </c>
      <c r="E99" s="73" t="s">
        <v>920</v>
      </c>
      <c r="F99" s="74">
        <v>58</v>
      </c>
      <c r="G99" s="73" t="s">
        <v>1078</v>
      </c>
      <c r="H99" s="73" t="s">
        <v>71</v>
      </c>
      <c r="I99" s="73" t="s">
        <v>927</v>
      </c>
      <c r="J99" s="73" t="s">
        <v>323</v>
      </c>
      <c r="K99" s="73" t="s">
        <v>387</v>
      </c>
      <c r="L99" s="73" t="s">
        <v>383</v>
      </c>
      <c r="M99" s="73" t="s">
        <v>384</v>
      </c>
      <c r="N99" s="73" t="s">
        <v>36</v>
      </c>
      <c r="O99" s="73" t="s">
        <v>386</v>
      </c>
      <c r="P99" s="73" t="s">
        <v>907</v>
      </c>
      <c r="Q99" s="73" t="s">
        <v>932</v>
      </c>
      <c r="R99" s="73" t="s">
        <v>71</v>
      </c>
      <c r="V99" s="60" t="str">
        <f t="shared" si="11"/>
        <v>MACESTERсиний</v>
      </c>
      <c r="W99" s="60" t="str">
        <f t="shared" si="8"/>
        <v>MACESTER</v>
      </c>
      <c r="X99" s="60" t="str">
        <f t="shared" si="12"/>
        <v/>
      </c>
      <c r="AC99" s="51">
        <f t="shared" si="13"/>
        <v>80</v>
      </c>
      <c r="AD99" s="44">
        <f t="shared" si="14"/>
        <v>277</v>
      </c>
      <c r="AE99" s="51">
        <f t="shared" si="15"/>
        <v>80277</v>
      </c>
    </row>
    <row r="100" spans="1:31">
      <c r="A100" s="60" t="str">
        <f t="shared" si="9"/>
        <v>MACFARLANnatural</v>
      </c>
      <c r="B100" s="60" t="str">
        <f t="shared" si="10"/>
        <v>80-278-02</v>
      </c>
      <c r="C100" s="73" t="s">
        <v>1080</v>
      </c>
      <c r="D100" s="73" t="s">
        <v>1081</v>
      </c>
      <c r="E100" s="73" t="s">
        <v>904</v>
      </c>
      <c r="F100" s="74">
        <v>57</v>
      </c>
      <c r="G100" s="73" t="s">
        <v>1082</v>
      </c>
      <c r="H100" s="73" t="s">
        <v>63</v>
      </c>
      <c r="I100" s="73" t="s">
        <v>927</v>
      </c>
      <c r="J100" s="73" t="s">
        <v>331</v>
      </c>
      <c r="K100" s="73" t="s">
        <v>387</v>
      </c>
      <c r="L100" s="73" t="s">
        <v>383</v>
      </c>
      <c r="M100" s="73" t="s">
        <v>384</v>
      </c>
      <c r="N100" s="73" t="s">
        <v>36</v>
      </c>
      <c r="O100" s="73" t="s">
        <v>386</v>
      </c>
      <c r="P100" s="73" t="s">
        <v>907</v>
      </c>
      <c r="Q100" s="73" t="s">
        <v>947</v>
      </c>
      <c r="R100" s="73" t="s">
        <v>63</v>
      </c>
      <c r="V100" s="60" t="str">
        <f t="shared" si="11"/>
        <v>MACFARLANбежевый</v>
      </c>
      <c r="W100" s="60" t="str">
        <f t="shared" si="8"/>
        <v>MACFARLAN</v>
      </c>
      <c r="X100" s="60" t="str">
        <f t="shared" si="12"/>
        <v/>
      </c>
      <c r="AC100" s="51">
        <f t="shared" si="13"/>
        <v>80</v>
      </c>
      <c r="AD100" s="44">
        <f t="shared" si="14"/>
        <v>278</v>
      </c>
      <c r="AE100" s="51">
        <f t="shared" si="15"/>
        <v>80278</v>
      </c>
    </row>
    <row r="101" spans="1:31">
      <c r="A101" s="60" t="str">
        <f t="shared" si="9"/>
        <v>MACQUEENwhite</v>
      </c>
      <c r="B101" s="60" t="str">
        <f t="shared" si="10"/>
        <v>80-279-17</v>
      </c>
      <c r="C101" s="73" t="s">
        <v>1083</v>
      </c>
      <c r="D101" s="73" t="s">
        <v>1084</v>
      </c>
      <c r="E101" s="73" t="s">
        <v>904</v>
      </c>
      <c r="F101" s="74">
        <v>57</v>
      </c>
      <c r="G101" s="73" t="s">
        <v>1085</v>
      </c>
      <c r="H101" s="73" t="s">
        <v>57</v>
      </c>
      <c r="I101" s="73" t="s">
        <v>927</v>
      </c>
      <c r="J101" s="73" t="s">
        <v>323</v>
      </c>
      <c r="K101" s="73" t="s">
        <v>387</v>
      </c>
      <c r="L101" s="73" t="s">
        <v>383</v>
      </c>
      <c r="M101" s="73" t="s">
        <v>384</v>
      </c>
      <c r="N101" s="73" t="s">
        <v>36</v>
      </c>
      <c r="O101" s="73" t="s">
        <v>386</v>
      </c>
      <c r="P101" s="73" t="s">
        <v>907</v>
      </c>
      <c r="Q101" s="73" t="s">
        <v>908</v>
      </c>
      <c r="R101" s="73" t="s">
        <v>57</v>
      </c>
      <c r="V101" s="60" t="str">
        <f t="shared" si="11"/>
        <v>MACQUEENбелый</v>
      </c>
      <c r="W101" s="60" t="str">
        <f t="shared" si="8"/>
        <v>MACQUEEN</v>
      </c>
      <c r="X101" s="60" t="str">
        <f t="shared" si="12"/>
        <v/>
      </c>
      <c r="AC101" s="51">
        <f t="shared" si="13"/>
        <v>80</v>
      </c>
      <c r="AD101" s="44">
        <f t="shared" si="14"/>
        <v>279</v>
      </c>
      <c r="AE101" s="51">
        <f t="shared" si="15"/>
        <v>80279</v>
      </c>
    </row>
    <row r="102" spans="1:31">
      <c r="A102" s="60" t="str">
        <f t="shared" si="9"/>
        <v>PEREGRINAnatural</v>
      </c>
      <c r="B102" s="60" t="str">
        <f t="shared" si="10"/>
        <v>80-280-02</v>
      </c>
      <c r="C102" s="73" t="s">
        <v>1086</v>
      </c>
      <c r="D102" s="73" t="s">
        <v>1087</v>
      </c>
      <c r="E102" s="73" t="s">
        <v>904</v>
      </c>
      <c r="F102" s="74">
        <v>57</v>
      </c>
      <c r="G102" s="73" t="s">
        <v>1088</v>
      </c>
      <c r="H102" s="73" t="s">
        <v>63</v>
      </c>
      <c r="I102" s="73" t="s">
        <v>927</v>
      </c>
      <c r="J102" s="73" t="s">
        <v>323</v>
      </c>
      <c r="K102" s="73" t="s">
        <v>387</v>
      </c>
      <c r="L102" s="73" t="s">
        <v>383</v>
      </c>
      <c r="M102" s="73" t="s">
        <v>384</v>
      </c>
      <c r="N102" s="73" t="s">
        <v>36</v>
      </c>
      <c r="O102" s="73" t="s">
        <v>386</v>
      </c>
      <c r="P102" s="73" t="s">
        <v>907</v>
      </c>
      <c r="Q102" s="73" t="s">
        <v>947</v>
      </c>
      <c r="R102" s="73" t="s">
        <v>63</v>
      </c>
      <c r="V102" s="60" t="str">
        <f t="shared" si="11"/>
        <v>PEREGRINAбежевый</v>
      </c>
      <c r="W102" s="60" t="str">
        <f t="shared" si="8"/>
        <v>PEREGRINA</v>
      </c>
      <c r="X102" s="60" t="str">
        <f t="shared" si="12"/>
        <v/>
      </c>
      <c r="AC102" s="51">
        <f t="shared" si="13"/>
        <v>80</v>
      </c>
      <c r="AD102" s="44">
        <f t="shared" si="14"/>
        <v>280</v>
      </c>
      <c r="AE102" s="51">
        <f t="shared" si="15"/>
        <v>80280</v>
      </c>
    </row>
    <row r="103" spans="1:31">
      <c r="A103" s="60" t="str">
        <f t="shared" si="9"/>
        <v>RANGE POLOwhite</v>
      </c>
      <c r="B103" s="60" t="str">
        <f t="shared" si="10"/>
        <v>80-045-17</v>
      </c>
      <c r="C103" s="73" t="s">
        <v>1089</v>
      </c>
      <c r="D103" s="73" t="s">
        <v>1090</v>
      </c>
      <c r="E103" s="73" t="s">
        <v>904</v>
      </c>
      <c r="F103" s="74">
        <v>57</v>
      </c>
      <c r="G103" s="73" t="s">
        <v>1091</v>
      </c>
      <c r="H103" s="73" t="s">
        <v>57</v>
      </c>
      <c r="I103" s="73" t="s">
        <v>906</v>
      </c>
      <c r="J103" s="73" t="s">
        <v>320</v>
      </c>
      <c r="K103" s="73" t="s">
        <v>382</v>
      </c>
      <c r="L103" s="73" t="s">
        <v>383</v>
      </c>
      <c r="M103" s="73" t="s">
        <v>384</v>
      </c>
      <c r="N103" s="73" t="s">
        <v>43</v>
      </c>
      <c r="O103" s="73" t="s">
        <v>385</v>
      </c>
      <c r="P103" s="73" t="s">
        <v>907</v>
      </c>
      <c r="Q103" s="73" t="s">
        <v>908</v>
      </c>
      <c r="R103" s="73" t="s">
        <v>57</v>
      </c>
      <c r="V103" s="60" t="str">
        <f t="shared" si="11"/>
        <v>RANGE POLOбелый</v>
      </c>
      <c r="W103" s="60" t="str">
        <f t="shared" si="8"/>
        <v>RANGE POLO</v>
      </c>
      <c r="X103" s="60" t="str">
        <f t="shared" si="12"/>
        <v>POLO</v>
      </c>
      <c r="AC103" s="51">
        <f t="shared" si="13"/>
        <v>80</v>
      </c>
      <c r="AD103" s="44">
        <f t="shared" si="14"/>
        <v>45</v>
      </c>
      <c r="AE103" s="51">
        <f t="shared" si="15"/>
        <v>80045</v>
      </c>
    </row>
    <row r="104" spans="1:31">
      <c r="A104" s="60" t="str">
        <f t="shared" si="9"/>
        <v>RANGE POLOwhite</v>
      </c>
      <c r="B104" s="60" t="str">
        <f t="shared" si="10"/>
        <v>80-045-17</v>
      </c>
      <c r="C104" s="73" t="s">
        <v>1092</v>
      </c>
      <c r="D104" s="73" t="s">
        <v>1090</v>
      </c>
      <c r="E104" s="73" t="s">
        <v>910</v>
      </c>
      <c r="F104" s="74">
        <v>59</v>
      </c>
      <c r="G104" s="73" t="s">
        <v>1091</v>
      </c>
      <c r="H104" s="73" t="s">
        <v>57</v>
      </c>
      <c r="I104" s="73" t="s">
        <v>906</v>
      </c>
      <c r="J104" s="73" t="s">
        <v>320</v>
      </c>
      <c r="K104" s="73" t="s">
        <v>382</v>
      </c>
      <c r="L104" s="73" t="s">
        <v>383</v>
      </c>
      <c r="M104" s="73" t="s">
        <v>384</v>
      </c>
      <c r="N104" s="73" t="s">
        <v>43</v>
      </c>
      <c r="O104" s="73" t="s">
        <v>385</v>
      </c>
      <c r="P104" s="73" t="s">
        <v>907</v>
      </c>
      <c r="Q104" s="73" t="s">
        <v>908</v>
      </c>
      <c r="R104" s="73" t="s">
        <v>57</v>
      </c>
      <c r="V104" s="60" t="str">
        <f t="shared" si="11"/>
        <v>RANGE POLOбелый</v>
      </c>
      <c r="W104" s="60" t="str">
        <f t="shared" si="8"/>
        <v>RANGE POLO</v>
      </c>
      <c r="X104" s="60" t="str">
        <f t="shared" si="12"/>
        <v>POLO</v>
      </c>
      <c r="AC104" s="51">
        <f t="shared" si="13"/>
        <v>80</v>
      </c>
      <c r="AD104" s="44">
        <f t="shared" si="14"/>
        <v>45</v>
      </c>
      <c r="AE104" s="51">
        <f t="shared" si="15"/>
        <v>80045</v>
      </c>
    </row>
    <row r="105" spans="1:31">
      <c r="A105" s="60" t="str">
        <f t="shared" si="9"/>
        <v>RANGE POLOwhite</v>
      </c>
      <c r="B105" s="60" t="str">
        <f t="shared" si="10"/>
        <v>80-045-17</v>
      </c>
      <c r="C105" s="73" t="s">
        <v>1093</v>
      </c>
      <c r="D105" s="73" t="s">
        <v>1090</v>
      </c>
      <c r="E105" s="73" t="s">
        <v>912</v>
      </c>
      <c r="F105" s="74">
        <v>61</v>
      </c>
      <c r="G105" s="73" t="s">
        <v>1091</v>
      </c>
      <c r="H105" s="73" t="s">
        <v>57</v>
      </c>
      <c r="I105" s="73" t="s">
        <v>906</v>
      </c>
      <c r="J105" s="73" t="s">
        <v>320</v>
      </c>
      <c r="K105" s="73" t="s">
        <v>382</v>
      </c>
      <c r="L105" s="73" t="s">
        <v>383</v>
      </c>
      <c r="M105" s="73" t="s">
        <v>384</v>
      </c>
      <c r="N105" s="73" t="s">
        <v>43</v>
      </c>
      <c r="O105" s="73" t="s">
        <v>385</v>
      </c>
      <c r="P105" s="73" t="s">
        <v>907</v>
      </c>
      <c r="Q105" s="73" t="s">
        <v>908</v>
      </c>
      <c r="R105" s="73" t="s">
        <v>57</v>
      </c>
      <c r="V105" s="60" t="str">
        <f t="shared" si="11"/>
        <v>RANGE POLOбелый</v>
      </c>
      <c r="W105" s="60" t="str">
        <f t="shared" si="8"/>
        <v>RANGE POLO</v>
      </c>
      <c r="X105" s="60" t="str">
        <f t="shared" si="12"/>
        <v>POLO</v>
      </c>
      <c r="AC105" s="51">
        <f t="shared" si="13"/>
        <v>80</v>
      </c>
      <c r="AD105" s="44">
        <f t="shared" si="14"/>
        <v>45</v>
      </c>
      <c r="AE105" s="51">
        <f t="shared" si="15"/>
        <v>80045</v>
      </c>
    </row>
    <row r="106" spans="1:31">
      <c r="A106" s="60" t="str">
        <f t="shared" si="9"/>
        <v>RANGE S1702blue</v>
      </c>
      <c r="B106" s="60" t="str">
        <f t="shared" si="10"/>
        <v>80-281-06</v>
      </c>
      <c r="C106" s="73" t="s">
        <v>1094</v>
      </c>
      <c r="D106" s="73" t="s">
        <v>1095</v>
      </c>
      <c r="E106" s="73" t="s">
        <v>904</v>
      </c>
      <c r="F106" s="74">
        <v>57</v>
      </c>
      <c r="G106" s="73" t="s">
        <v>1096</v>
      </c>
      <c r="H106" s="73" t="s">
        <v>71</v>
      </c>
      <c r="I106" s="73" t="s">
        <v>1021</v>
      </c>
      <c r="J106" s="73" t="s">
        <v>320</v>
      </c>
      <c r="K106" s="73" t="s">
        <v>382</v>
      </c>
      <c r="L106" s="73" t="s">
        <v>383</v>
      </c>
      <c r="M106" s="73" t="s">
        <v>384</v>
      </c>
      <c r="N106" s="73" t="s">
        <v>37</v>
      </c>
      <c r="O106" s="73" t="s">
        <v>385</v>
      </c>
      <c r="P106" s="73" t="s">
        <v>907</v>
      </c>
      <c r="Q106" s="73" t="s">
        <v>932</v>
      </c>
      <c r="R106" s="73" t="s">
        <v>71</v>
      </c>
      <c r="V106" s="60" t="str">
        <f t="shared" si="11"/>
        <v>RANGE S1702синий</v>
      </c>
      <c r="W106" s="60" t="str">
        <f t="shared" si="8"/>
        <v>RANGE S1702</v>
      </c>
      <c r="X106" s="60" t="str">
        <f t="shared" si="12"/>
        <v>S1702</v>
      </c>
      <c r="AC106" s="51">
        <f t="shared" si="13"/>
        <v>80</v>
      </c>
      <c r="AD106" s="44">
        <f t="shared" si="14"/>
        <v>281</v>
      </c>
      <c r="AE106" s="51">
        <f t="shared" si="15"/>
        <v>80281</v>
      </c>
    </row>
    <row r="107" spans="1:31">
      <c r="A107" s="60" t="str">
        <f t="shared" si="9"/>
        <v>RANGE S1702blue</v>
      </c>
      <c r="B107" s="60" t="str">
        <f t="shared" si="10"/>
        <v>80-281-06</v>
      </c>
      <c r="C107" s="73" t="s">
        <v>1097</v>
      </c>
      <c r="D107" s="73" t="s">
        <v>1095</v>
      </c>
      <c r="E107" s="73" t="s">
        <v>910</v>
      </c>
      <c r="F107" s="74">
        <v>59</v>
      </c>
      <c r="G107" s="73" t="s">
        <v>1096</v>
      </c>
      <c r="H107" s="73" t="s">
        <v>71</v>
      </c>
      <c r="I107" s="73" t="s">
        <v>1021</v>
      </c>
      <c r="J107" s="73" t="s">
        <v>320</v>
      </c>
      <c r="K107" s="73" t="s">
        <v>382</v>
      </c>
      <c r="L107" s="73" t="s">
        <v>383</v>
      </c>
      <c r="M107" s="73" t="s">
        <v>384</v>
      </c>
      <c r="N107" s="73" t="s">
        <v>37</v>
      </c>
      <c r="O107" s="73" t="s">
        <v>385</v>
      </c>
      <c r="P107" s="73" t="s">
        <v>907</v>
      </c>
      <c r="Q107" s="73" t="s">
        <v>932</v>
      </c>
      <c r="R107" s="73" t="s">
        <v>71</v>
      </c>
      <c r="V107" s="60" t="str">
        <f t="shared" si="11"/>
        <v>RANGE S1702синий</v>
      </c>
      <c r="W107" s="60" t="str">
        <f t="shared" si="8"/>
        <v>RANGE S1702</v>
      </c>
      <c r="X107" s="60" t="str">
        <f t="shared" si="12"/>
        <v>S1702</v>
      </c>
      <c r="AC107" s="51">
        <f t="shared" si="13"/>
        <v>80</v>
      </c>
      <c r="AD107" s="44">
        <f t="shared" si="14"/>
        <v>281</v>
      </c>
      <c r="AE107" s="51">
        <f t="shared" si="15"/>
        <v>80281</v>
      </c>
    </row>
    <row r="108" spans="1:31">
      <c r="A108" s="60" t="str">
        <f t="shared" si="9"/>
        <v>RANGE S1702blue</v>
      </c>
      <c r="B108" s="60" t="str">
        <f t="shared" si="10"/>
        <v>80-281-06</v>
      </c>
      <c r="C108" s="73" t="s">
        <v>1098</v>
      </c>
      <c r="D108" s="73" t="s">
        <v>1095</v>
      </c>
      <c r="E108" s="73" t="s">
        <v>912</v>
      </c>
      <c r="F108" s="74">
        <v>61</v>
      </c>
      <c r="G108" s="73" t="s">
        <v>1096</v>
      </c>
      <c r="H108" s="73" t="s">
        <v>71</v>
      </c>
      <c r="I108" s="73" t="s">
        <v>1021</v>
      </c>
      <c r="J108" s="73" t="s">
        <v>320</v>
      </c>
      <c r="K108" s="73" t="s">
        <v>382</v>
      </c>
      <c r="L108" s="73" t="s">
        <v>383</v>
      </c>
      <c r="M108" s="73" t="s">
        <v>384</v>
      </c>
      <c r="N108" s="73" t="s">
        <v>37</v>
      </c>
      <c r="O108" s="73" t="s">
        <v>385</v>
      </c>
      <c r="P108" s="73" t="s">
        <v>907</v>
      </c>
      <c r="Q108" s="73" t="s">
        <v>932</v>
      </c>
      <c r="R108" s="73" t="s">
        <v>71</v>
      </c>
      <c r="V108" s="60" t="str">
        <f t="shared" si="11"/>
        <v>RANGE S1702синий</v>
      </c>
      <c r="W108" s="60" t="str">
        <f t="shared" si="8"/>
        <v>RANGE S1702</v>
      </c>
      <c r="X108" s="60" t="str">
        <f t="shared" si="12"/>
        <v>S1702</v>
      </c>
      <c r="AC108" s="51">
        <f t="shared" si="13"/>
        <v>80</v>
      </c>
      <c r="AD108" s="44">
        <f t="shared" si="14"/>
        <v>281</v>
      </c>
      <c r="AE108" s="51">
        <f t="shared" si="15"/>
        <v>80281</v>
      </c>
    </row>
    <row r="109" spans="1:31">
      <c r="A109" s="60" t="str">
        <f t="shared" si="9"/>
        <v>RANGE S1702grey</v>
      </c>
      <c r="B109" s="60" t="str">
        <f t="shared" si="10"/>
        <v>80-281-08</v>
      </c>
      <c r="C109" s="73" t="s">
        <v>1099</v>
      </c>
      <c r="D109" s="73" t="s">
        <v>1100</v>
      </c>
      <c r="E109" s="73" t="s">
        <v>904</v>
      </c>
      <c r="F109" s="74">
        <v>57</v>
      </c>
      <c r="G109" s="73" t="s">
        <v>1096</v>
      </c>
      <c r="H109" s="73" t="s">
        <v>83</v>
      </c>
      <c r="I109" s="73" t="s">
        <v>1021</v>
      </c>
      <c r="J109" s="73" t="s">
        <v>320</v>
      </c>
      <c r="K109" s="73" t="s">
        <v>382</v>
      </c>
      <c r="L109" s="73" t="s">
        <v>383</v>
      </c>
      <c r="M109" s="73" t="s">
        <v>384</v>
      </c>
      <c r="N109" s="73" t="s">
        <v>37</v>
      </c>
      <c r="O109" s="73" t="s">
        <v>385</v>
      </c>
      <c r="P109" s="73" t="s">
        <v>907</v>
      </c>
      <c r="Q109" s="73" t="s">
        <v>917</v>
      </c>
      <c r="R109" s="73" t="s">
        <v>83</v>
      </c>
      <c r="V109" s="60" t="str">
        <f t="shared" si="11"/>
        <v>RANGE S1702серый</v>
      </c>
      <c r="W109" s="60" t="str">
        <f t="shared" si="8"/>
        <v>RANGE S1702</v>
      </c>
      <c r="X109" s="60" t="str">
        <f t="shared" si="12"/>
        <v>S1702</v>
      </c>
      <c r="AC109" s="51">
        <f t="shared" si="13"/>
        <v>80</v>
      </c>
      <c r="AD109" s="44">
        <f t="shared" si="14"/>
        <v>281</v>
      </c>
      <c r="AE109" s="51">
        <f t="shared" si="15"/>
        <v>80281</v>
      </c>
    </row>
    <row r="110" spans="1:31">
      <c r="A110" s="60" t="str">
        <f t="shared" si="9"/>
        <v>RANGE S1702grey</v>
      </c>
      <c r="B110" s="60" t="str">
        <f t="shared" si="10"/>
        <v>80-281-08</v>
      </c>
      <c r="C110" s="73" t="s">
        <v>1101</v>
      </c>
      <c r="D110" s="73" t="s">
        <v>1100</v>
      </c>
      <c r="E110" s="73" t="s">
        <v>910</v>
      </c>
      <c r="F110" s="74">
        <v>59</v>
      </c>
      <c r="G110" s="73" t="s">
        <v>1096</v>
      </c>
      <c r="H110" s="73" t="s">
        <v>83</v>
      </c>
      <c r="I110" s="73" t="s">
        <v>1021</v>
      </c>
      <c r="J110" s="73" t="s">
        <v>320</v>
      </c>
      <c r="K110" s="73" t="s">
        <v>382</v>
      </c>
      <c r="L110" s="73" t="s">
        <v>383</v>
      </c>
      <c r="M110" s="73" t="s">
        <v>384</v>
      </c>
      <c r="N110" s="73" t="s">
        <v>37</v>
      </c>
      <c r="O110" s="73" t="s">
        <v>385</v>
      </c>
      <c r="P110" s="73" t="s">
        <v>907</v>
      </c>
      <c r="Q110" s="73" t="s">
        <v>917</v>
      </c>
      <c r="R110" s="73" t="s">
        <v>83</v>
      </c>
      <c r="V110" s="60" t="str">
        <f t="shared" si="11"/>
        <v>RANGE S1702серый</v>
      </c>
      <c r="W110" s="60" t="str">
        <f t="shared" si="8"/>
        <v>RANGE S1702</v>
      </c>
      <c r="X110" s="60" t="str">
        <f t="shared" si="12"/>
        <v>S1702</v>
      </c>
      <c r="AC110" s="51">
        <f t="shared" si="13"/>
        <v>80</v>
      </c>
      <c r="AD110" s="44">
        <f t="shared" si="14"/>
        <v>281</v>
      </c>
      <c r="AE110" s="51">
        <f t="shared" si="15"/>
        <v>80281</v>
      </c>
    </row>
    <row r="111" spans="1:31">
      <c r="A111" s="60" t="str">
        <f t="shared" si="9"/>
        <v>RANGE S1702grey</v>
      </c>
      <c r="B111" s="60" t="str">
        <f t="shared" si="10"/>
        <v>80-281-08</v>
      </c>
      <c r="C111" s="73" t="s">
        <v>1102</v>
      </c>
      <c r="D111" s="73" t="s">
        <v>1100</v>
      </c>
      <c r="E111" s="73" t="s">
        <v>912</v>
      </c>
      <c r="F111" s="74">
        <v>61</v>
      </c>
      <c r="G111" s="73" t="s">
        <v>1096</v>
      </c>
      <c r="H111" s="73" t="s">
        <v>83</v>
      </c>
      <c r="I111" s="73" t="s">
        <v>1021</v>
      </c>
      <c r="J111" s="73" t="s">
        <v>320</v>
      </c>
      <c r="K111" s="73" t="s">
        <v>382</v>
      </c>
      <c r="L111" s="73" t="s">
        <v>383</v>
      </c>
      <c r="M111" s="73" t="s">
        <v>384</v>
      </c>
      <c r="N111" s="73" t="s">
        <v>37</v>
      </c>
      <c r="O111" s="73" t="s">
        <v>385</v>
      </c>
      <c r="P111" s="73" t="s">
        <v>907</v>
      </c>
      <c r="Q111" s="73" t="s">
        <v>917</v>
      </c>
      <c r="R111" s="73" t="s">
        <v>83</v>
      </c>
      <c r="V111" s="60" t="str">
        <f t="shared" si="11"/>
        <v>RANGE S1702серый</v>
      </c>
      <c r="W111" s="60" t="str">
        <f t="shared" si="8"/>
        <v>RANGE S1702</v>
      </c>
      <c r="X111" s="60" t="str">
        <f t="shared" si="12"/>
        <v>S1702</v>
      </c>
      <c r="AC111" s="51">
        <f t="shared" si="13"/>
        <v>80</v>
      </c>
      <c r="AD111" s="44">
        <f t="shared" si="14"/>
        <v>281</v>
      </c>
      <c r="AE111" s="51">
        <f t="shared" si="15"/>
        <v>80281</v>
      </c>
    </row>
    <row r="112" spans="1:31">
      <c r="A112" s="60" t="str">
        <f t="shared" si="9"/>
        <v>RANGE S1704blue</v>
      </c>
      <c r="B112" s="60" t="str">
        <f t="shared" si="10"/>
        <v>80-282-06</v>
      </c>
      <c r="C112" s="73" t="s">
        <v>1103</v>
      </c>
      <c r="D112" s="73" t="s">
        <v>1104</v>
      </c>
      <c r="E112" s="73" t="s">
        <v>915</v>
      </c>
      <c r="F112" s="74">
        <v>56</v>
      </c>
      <c r="G112" s="73" t="s">
        <v>1105</v>
      </c>
      <c r="H112" s="73" t="s">
        <v>71</v>
      </c>
      <c r="I112" s="73" t="s">
        <v>1021</v>
      </c>
      <c r="J112" s="73" t="s">
        <v>320</v>
      </c>
      <c r="K112" s="73" t="s">
        <v>382</v>
      </c>
      <c r="L112" s="73" t="s">
        <v>383</v>
      </c>
      <c r="M112" s="73" t="s">
        <v>384</v>
      </c>
      <c r="N112" s="73" t="s">
        <v>37</v>
      </c>
      <c r="O112" s="73" t="s">
        <v>385</v>
      </c>
      <c r="P112" s="73" t="s">
        <v>907</v>
      </c>
      <c r="Q112" s="73" t="s">
        <v>932</v>
      </c>
      <c r="R112" s="73" t="s">
        <v>71</v>
      </c>
      <c r="V112" s="60" t="str">
        <f t="shared" si="11"/>
        <v>RANGE S1704синий</v>
      </c>
      <c r="W112" s="60" t="str">
        <f t="shared" si="8"/>
        <v>RANGE S1704</v>
      </c>
      <c r="X112" s="60" t="str">
        <f t="shared" si="12"/>
        <v>S1704</v>
      </c>
      <c r="AC112" s="51">
        <f t="shared" si="13"/>
        <v>80</v>
      </c>
      <c r="AD112" s="44">
        <f t="shared" si="14"/>
        <v>282</v>
      </c>
      <c r="AE112" s="51">
        <f t="shared" si="15"/>
        <v>80282</v>
      </c>
    </row>
    <row r="113" spans="1:31">
      <c r="A113" s="60" t="str">
        <f t="shared" si="9"/>
        <v>RANGE S1704blue</v>
      </c>
      <c r="B113" s="60" t="str">
        <f t="shared" si="10"/>
        <v>80-282-06</v>
      </c>
      <c r="C113" s="73" t="s">
        <v>1106</v>
      </c>
      <c r="D113" s="73" t="s">
        <v>1104</v>
      </c>
      <c r="E113" s="73" t="s">
        <v>904</v>
      </c>
      <c r="F113" s="74">
        <v>57</v>
      </c>
      <c r="G113" s="73" t="s">
        <v>1105</v>
      </c>
      <c r="H113" s="73" t="s">
        <v>71</v>
      </c>
      <c r="I113" s="73" t="s">
        <v>1021</v>
      </c>
      <c r="J113" s="73" t="s">
        <v>320</v>
      </c>
      <c r="K113" s="73" t="s">
        <v>382</v>
      </c>
      <c r="L113" s="73" t="s">
        <v>383</v>
      </c>
      <c r="M113" s="73" t="s">
        <v>384</v>
      </c>
      <c r="N113" s="73" t="s">
        <v>37</v>
      </c>
      <c r="O113" s="73" t="s">
        <v>385</v>
      </c>
      <c r="P113" s="73" t="s">
        <v>907</v>
      </c>
      <c r="Q113" s="73" t="s">
        <v>932</v>
      </c>
      <c r="R113" s="73" t="s">
        <v>71</v>
      </c>
      <c r="V113" s="60" t="str">
        <f t="shared" si="11"/>
        <v>RANGE S1704синий</v>
      </c>
      <c r="W113" s="60" t="str">
        <f t="shared" si="8"/>
        <v>RANGE S1704</v>
      </c>
      <c r="X113" s="60" t="str">
        <f t="shared" si="12"/>
        <v>S1704</v>
      </c>
      <c r="AC113" s="51">
        <f t="shared" si="13"/>
        <v>80</v>
      </c>
      <c r="AD113" s="44">
        <f t="shared" si="14"/>
        <v>282</v>
      </c>
      <c r="AE113" s="51">
        <f t="shared" si="15"/>
        <v>80282</v>
      </c>
    </row>
    <row r="114" spans="1:31">
      <c r="A114" s="60" t="str">
        <f t="shared" si="9"/>
        <v>RANGE S1704blue</v>
      </c>
      <c r="B114" s="60" t="str">
        <f t="shared" si="10"/>
        <v>80-282-06</v>
      </c>
      <c r="C114" s="73" t="s">
        <v>1107</v>
      </c>
      <c r="D114" s="73" t="s">
        <v>1104</v>
      </c>
      <c r="E114" s="73" t="s">
        <v>920</v>
      </c>
      <c r="F114" s="74">
        <v>58</v>
      </c>
      <c r="G114" s="73" t="s">
        <v>1105</v>
      </c>
      <c r="H114" s="73" t="s">
        <v>71</v>
      </c>
      <c r="I114" s="73" t="s">
        <v>1021</v>
      </c>
      <c r="J114" s="73" t="s">
        <v>320</v>
      </c>
      <c r="K114" s="73" t="s">
        <v>382</v>
      </c>
      <c r="L114" s="73" t="s">
        <v>383</v>
      </c>
      <c r="M114" s="73" t="s">
        <v>384</v>
      </c>
      <c r="N114" s="73" t="s">
        <v>37</v>
      </c>
      <c r="O114" s="73" t="s">
        <v>385</v>
      </c>
      <c r="P114" s="73" t="s">
        <v>907</v>
      </c>
      <c r="Q114" s="73" t="s">
        <v>932</v>
      </c>
      <c r="R114" s="73" t="s">
        <v>71</v>
      </c>
      <c r="V114" s="60" t="str">
        <f t="shared" si="11"/>
        <v>RANGE S1704синий</v>
      </c>
      <c r="W114" s="60" t="str">
        <f t="shared" si="8"/>
        <v>RANGE S1704</v>
      </c>
      <c r="X114" s="60" t="str">
        <f t="shared" si="12"/>
        <v>S1704</v>
      </c>
      <c r="AC114" s="51">
        <f t="shared" si="13"/>
        <v>80</v>
      </c>
      <c r="AD114" s="44">
        <f t="shared" si="14"/>
        <v>282</v>
      </c>
      <c r="AE114" s="51">
        <f t="shared" si="15"/>
        <v>80282</v>
      </c>
    </row>
    <row r="115" spans="1:31">
      <c r="A115" s="60" t="str">
        <f t="shared" si="9"/>
        <v>RANGE S1704blue</v>
      </c>
      <c r="B115" s="60" t="str">
        <f t="shared" si="10"/>
        <v>80-282-06</v>
      </c>
      <c r="C115" s="73" t="s">
        <v>1108</v>
      </c>
      <c r="D115" s="73" t="s">
        <v>1104</v>
      </c>
      <c r="E115" s="73" t="s">
        <v>910</v>
      </c>
      <c r="F115" s="74">
        <v>59</v>
      </c>
      <c r="G115" s="73" t="s">
        <v>1105</v>
      </c>
      <c r="H115" s="73" t="s">
        <v>71</v>
      </c>
      <c r="I115" s="73" t="s">
        <v>1021</v>
      </c>
      <c r="J115" s="73" t="s">
        <v>320</v>
      </c>
      <c r="K115" s="73" t="s">
        <v>382</v>
      </c>
      <c r="L115" s="73" t="s">
        <v>383</v>
      </c>
      <c r="M115" s="73" t="s">
        <v>384</v>
      </c>
      <c r="N115" s="73" t="s">
        <v>37</v>
      </c>
      <c r="O115" s="73" t="s">
        <v>385</v>
      </c>
      <c r="P115" s="73" t="s">
        <v>907</v>
      </c>
      <c r="Q115" s="73" t="s">
        <v>932</v>
      </c>
      <c r="R115" s="73" t="s">
        <v>71</v>
      </c>
      <c r="V115" s="60" t="str">
        <f t="shared" si="11"/>
        <v>RANGE S1704синий</v>
      </c>
      <c r="W115" s="60" t="str">
        <f t="shared" si="8"/>
        <v>RANGE S1704</v>
      </c>
      <c r="X115" s="60" t="str">
        <f t="shared" si="12"/>
        <v>S1704</v>
      </c>
      <c r="AC115" s="51">
        <f t="shared" si="13"/>
        <v>80</v>
      </c>
      <c r="AD115" s="44">
        <f t="shared" si="14"/>
        <v>282</v>
      </c>
      <c r="AE115" s="51">
        <f t="shared" si="15"/>
        <v>80282</v>
      </c>
    </row>
    <row r="116" spans="1:31">
      <c r="A116" s="60" t="str">
        <f t="shared" si="9"/>
        <v>RANGE S1704blue</v>
      </c>
      <c r="B116" s="60" t="str">
        <f t="shared" si="10"/>
        <v>80-282-06</v>
      </c>
      <c r="C116" s="73" t="s">
        <v>1109</v>
      </c>
      <c r="D116" s="73" t="s">
        <v>1104</v>
      </c>
      <c r="E116" s="73" t="s">
        <v>922</v>
      </c>
      <c r="F116" s="74">
        <v>60</v>
      </c>
      <c r="G116" s="73" t="s">
        <v>1105</v>
      </c>
      <c r="H116" s="73" t="s">
        <v>71</v>
      </c>
      <c r="I116" s="73" t="s">
        <v>1021</v>
      </c>
      <c r="J116" s="73" t="s">
        <v>320</v>
      </c>
      <c r="K116" s="73" t="s">
        <v>382</v>
      </c>
      <c r="L116" s="73" t="s">
        <v>383</v>
      </c>
      <c r="M116" s="73" t="s">
        <v>384</v>
      </c>
      <c r="N116" s="73" t="s">
        <v>37</v>
      </c>
      <c r="O116" s="73" t="s">
        <v>385</v>
      </c>
      <c r="P116" s="73" t="s">
        <v>907</v>
      </c>
      <c r="Q116" s="73" t="s">
        <v>932</v>
      </c>
      <c r="R116" s="73" t="s">
        <v>71</v>
      </c>
      <c r="V116" s="60" t="str">
        <f t="shared" si="11"/>
        <v>RANGE S1704синий</v>
      </c>
      <c r="W116" s="60" t="str">
        <f t="shared" si="8"/>
        <v>RANGE S1704</v>
      </c>
      <c r="X116" s="60" t="str">
        <f t="shared" si="12"/>
        <v>S1704</v>
      </c>
      <c r="AC116" s="51">
        <f t="shared" si="13"/>
        <v>80</v>
      </c>
      <c r="AD116" s="44">
        <f t="shared" si="14"/>
        <v>282</v>
      </c>
      <c r="AE116" s="51">
        <f t="shared" si="15"/>
        <v>80282</v>
      </c>
    </row>
    <row r="117" spans="1:31">
      <c r="A117" s="60" t="str">
        <f t="shared" si="9"/>
        <v>RANGE S1704blue</v>
      </c>
      <c r="B117" s="60" t="str">
        <f t="shared" si="10"/>
        <v>80-282-06</v>
      </c>
      <c r="C117" s="73" t="s">
        <v>1110</v>
      </c>
      <c r="D117" s="73" t="s">
        <v>1104</v>
      </c>
      <c r="E117" s="73" t="s">
        <v>912</v>
      </c>
      <c r="F117" s="74">
        <v>61</v>
      </c>
      <c r="G117" s="73" t="s">
        <v>1105</v>
      </c>
      <c r="H117" s="73" t="s">
        <v>71</v>
      </c>
      <c r="I117" s="73" t="s">
        <v>1021</v>
      </c>
      <c r="J117" s="73" t="s">
        <v>320</v>
      </c>
      <c r="K117" s="73" t="s">
        <v>382</v>
      </c>
      <c r="L117" s="73" t="s">
        <v>383</v>
      </c>
      <c r="M117" s="73" t="s">
        <v>384</v>
      </c>
      <c r="N117" s="73" t="s">
        <v>37</v>
      </c>
      <c r="O117" s="73" t="s">
        <v>385</v>
      </c>
      <c r="P117" s="73" t="s">
        <v>907</v>
      </c>
      <c r="Q117" s="73" t="s">
        <v>932</v>
      </c>
      <c r="R117" s="73" t="s">
        <v>71</v>
      </c>
      <c r="V117" s="60" t="str">
        <f t="shared" si="11"/>
        <v>RANGE S1704синий</v>
      </c>
      <c r="W117" s="60" t="str">
        <f t="shared" si="8"/>
        <v>RANGE S1704</v>
      </c>
      <c r="X117" s="60" t="str">
        <f t="shared" si="12"/>
        <v>S1704</v>
      </c>
      <c r="AC117" s="51">
        <f t="shared" si="13"/>
        <v>80</v>
      </c>
      <c r="AD117" s="44">
        <f t="shared" si="14"/>
        <v>282</v>
      </c>
      <c r="AE117" s="51">
        <f t="shared" si="15"/>
        <v>80282</v>
      </c>
    </row>
    <row r="118" spans="1:31">
      <c r="A118" s="60" t="str">
        <f t="shared" si="9"/>
        <v>RANGE S1704blue</v>
      </c>
      <c r="B118" s="60" t="str">
        <f t="shared" si="10"/>
        <v>80-282-06</v>
      </c>
      <c r="C118" s="73" t="s">
        <v>1111</v>
      </c>
      <c r="D118" s="73" t="s">
        <v>1104</v>
      </c>
      <c r="E118" s="73" t="s">
        <v>956</v>
      </c>
      <c r="F118" s="74">
        <v>55</v>
      </c>
      <c r="G118" s="73" t="s">
        <v>1105</v>
      </c>
      <c r="H118" s="73" t="s">
        <v>71</v>
      </c>
      <c r="I118" s="73" t="s">
        <v>1021</v>
      </c>
      <c r="J118" s="73" t="s">
        <v>320</v>
      </c>
      <c r="K118" s="73" t="s">
        <v>382</v>
      </c>
      <c r="L118" s="73" t="s">
        <v>383</v>
      </c>
      <c r="M118" s="73" t="s">
        <v>384</v>
      </c>
      <c r="N118" s="73" t="s">
        <v>37</v>
      </c>
      <c r="O118" s="73" t="s">
        <v>385</v>
      </c>
      <c r="P118" s="73" t="s">
        <v>907</v>
      </c>
      <c r="Q118" s="73" t="s">
        <v>932</v>
      </c>
      <c r="R118" s="73" t="s">
        <v>71</v>
      </c>
      <c r="V118" s="60" t="str">
        <f t="shared" si="11"/>
        <v>RANGE S1704синий</v>
      </c>
      <c r="W118" s="60" t="str">
        <f t="shared" si="8"/>
        <v>RANGE S1704</v>
      </c>
      <c r="X118" s="60" t="str">
        <f t="shared" si="12"/>
        <v>S1704</v>
      </c>
      <c r="AC118" s="51">
        <f t="shared" si="13"/>
        <v>80</v>
      </c>
      <c r="AD118" s="44">
        <f t="shared" si="14"/>
        <v>282</v>
      </c>
      <c r="AE118" s="51">
        <f t="shared" si="15"/>
        <v>80282</v>
      </c>
    </row>
    <row r="119" spans="1:31">
      <c r="A119" s="60" t="str">
        <f t="shared" si="9"/>
        <v>RANGE S1704blue</v>
      </c>
      <c r="B119" s="60" t="str">
        <f t="shared" si="10"/>
        <v>80-282-06</v>
      </c>
      <c r="C119" s="73" t="s">
        <v>1112</v>
      </c>
      <c r="D119" s="73" t="s">
        <v>1104</v>
      </c>
      <c r="E119" s="73" t="s">
        <v>1046</v>
      </c>
      <c r="F119" s="74">
        <v>62</v>
      </c>
      <c r="G119" s="73" t="s">
        <v>1105</v>
      </c>
      <c r="H119" s="73" t="s">
        <v>71</v>
      </c>
      <c r="I119" s="73" t="s">
        <v>1021</v>
      </c>
      <c r="J119" s="73" t="s">
        <v>320</v>
      </c>
      <c r="K119" s="73" t="s">
        <v>382</v>
      </c>
      <c r="L119" s="73" t="s">
        <v>383</v>
      </c>
      <c r="M119" s="73" t="s">
        <v>384</v>
      </c>
      <c r="N119" s="73" t="s">
        <v>37</v>
      </c>
      <c r="O119" s="73" t="s">
        <v>385</v>
      </c>
      <c r="P119" s="73" t="s">
        <v>907</v>
      </c>
      <c r="Q119" s="73" t="s">
        <v>932</v>
      </c>
      <c r="R119" s="73" t="s">
        <v>71</v>
      </c>
      <c r="V119" s="60" t="str">
        <f t="shared" si="11"/>
        <v>RANGE S1704синий</v>
      </c>
      <c r="W119" s="60" t="str">
        <f t="shared" si="8"/>
        <v>RANGE S1704</v>
      </c>
      <c r="X119" s="60" t="str">
        <f t="shared" si="12"/>
        <v>S1704</v>
      </c>
      <c r="AC119" s="51">
        <f t="shared" si="13"/>
        <v>80</v>
      </c>
      <c r="AD119" s="44">
        <f t="shared" si="14"/>
        <v>282</v>
      </c>
      <c r="AE119" s="51">
        <f t="shared" si="15"/>
        <v>80282</v>
      </c>
    </row>
    <row r="120" spans="1:31">
      <c r="A120" s="60" t="str">
        <f t="shared" si="9"/>
        <v>SCARF S1704blue</v>
      </c>
      <c r="B120" s="60" t="str">
        <f t="shared" si="10"/>
        <v>80-283-06</v>
      </c>
      <c r="C120" s="73" t="s">
        <v>1113</v>
      </c>
      <c r="D120" s="73" t="s">
        <v>1114</v>
      </c>
      <c r="E120" s="73" t="s">
        <v>931</v>
      </c>
      <c r="F120" s="74">
        <v>0</v>
      </c>
      <c r="G120" s="73" t="s">
        <v>1115</v>
      </c>
      <c r="H120" s="73" t="s">
        <v>256</v>
      </c>
      <c r="I120" s="73" t="s">
        <v>1116</v>
      </c>
      <c r="J120" s="73" t="s">
        <v>332</v>
      </c>
      <c r="K120" s="73" t="s">
        <v>382</v>
      </c>
      <c r="L120" s="73" t="s">
        <v>383</v>
      </c>
      <c r="M120" s="73" t="s">
        <v>388</v>
      </c>
      <c r="O120" s="73" t="s">
        <v>386</v>
      </c>
      <c r="P120" s="73" t="s">
        <v>907</v>
      </c>
      <c r="Q120" s="73" t="s">
        <v>932</v>
      </c>
      <c r="R120" s="73" t="s">
        <v>71</v>
      </c>
      <c r="V120" s="60" t="str">
        <f t="shared" si="11"/>
        <v>SCARF S1704синий / серый</v>
      </c>
      <c r="W120" s="60" t="str">
        <f t="shared" si="8"/>
        <v>SCARF S1704</v>
      </c>
      <c r="X120" s="60" t="str">
        <f t="shared" si="12"/>
        <v>S1704</v>
      </c>
      <c r="AC120" s="51">
        <f t="shared" si="13"/>
        <v>80</v>
      </c>
      <c r="AD120" s="44">
        <f t="shared" si="14"/>
        <v>283</v>
      </c>
      <c r="AE120" s="51">
        <f t="shared" si="15"/>
        <v>80283</v>
      </c>
    </row>
    <row r="121" spans="1:31">
      <c r="A121" s="60" t="str">
        <f t="shared" si="9"/>
        <v>SCARF S1704pink</v>
      </c>
      <c r="B121" s="60" t="str">
        <f t="shared" si="10"/>
        <v>80-283-18</v>
      </c>
      <c r="C121" s="73" t="s">
        <v>1117</v>
      </c>
      <c r="D121" s="73" t="s">
        <v>1118</v>
      </c>
      <c r="E121" s="73" t="s">
        <v>931</v>
      </c>
      <c r="F121" s="74">
        <v>0</v>
      </c>
      <c r="G121" s="73" t="s">
        <v>1115</v>
      </c>
      <c r="H121" s="73" t="s">
        <v>184</v>
      </c>
      <c r="I121" s="73" t="s">
        <v>1116</v>
      </c>
      <c r="J121" s="73" t="s">
        <v>332</v>
      </c>
      <c r="K121" s="73" t="s">
        <v>382</v>
      </c>
      <c r="L121" s="73" t="s">
        <v>383</v>
      </c>
      <c r="M121" s="73" t="s">
        <v>389</v>
      </c>
      <c r="O121" s="73" t="s">
        <v>386</v>
      </c>
      <c r="P121" s="73" t="s">
        <v>907</v>
      </c>
      <c r="Q121" s="73" t="s">
        <v>1119</v>
      </c>
      <c r="R121" s="73" t="s">
        <v>78</v>
      </c>
      <c r="V121" s="60" t="str">
        <f t="shared" si="11"/>
        <v>SCARF S1704красный / серый</v>
      </c>
      <c r="W121" s="60" t="str">
        <f t="shared" si="8"/>
        <v>SCARF S1704</v>
      </c>
      <c r="X121" s="60" t="str">
        <f t="shared" si="12"/>
        <v>S1704</v>
      </c>
      <c r="AC121" s="51">
        <f t="shared" si="13"/>
        <v>80</v>
      </c>
      <c r="AD121" s="44">
        <f t="shared" si="14"/>
        <v>283</v>
      </c>
      <c r="AE121" s="51">
        <f t="shared" si="15"/>
        <v>80283</v>
      </c>
    </row>
    <row r="122" spans="1:31">
      <c r="A122" s="60" t="str">
        <f t="shared" si="9"/>
        <v>SCARF S1705blue</v>
      </c>
      <c r="B122" s="60" t="str">
        <f t="shared" si="10"/>
        <v>80-192-19</v>
      </c>
      <c r="C122" s="73" t="s">
        <v>1120</v>
      </c>
      <c r="D122" s="73" t="s">
        <v>1121</v>
      </c>
      <c r="E122" s="73" t="s">
        <v>931</v>
      </c>
      <c r="F122" s="74">
        <v>0</v>
      </c>
      <c r="G122" s="73" t="s">
        <v>1122</v>
      </c>
      <c r="H122" s="73" t="s">
        <v>91</v>
      </c>
      <c r="I122" s="73" t="s">
        <v>1116</v>
      </c>
      <c r="J122" s="73" t="s">
        <v>332</v>
      </c>
      <c r="K122" s="73" t="s">
        <v>382</v>
      </c>
      <c r="L122" s="73" t="s">
        <v>383</v>
      </c>
      <c r="M122" s="73" t="s">
        <v>384</v>
      </c>
      <c r="O122" s="73" t="s">
        <v>386</v>
      </c>
      <c r="P122" s="73" t="s">
        <v>907</v>
      </c>
      <c r="Q122" s="73" t="s">
        <v>932</v>
      </c>
      <c r="R122" s="73" t="s">
        <v>91</v>
      </c>
      <c r="V122" s="60" t="str">
        <f t="shared" si="11"/>
        <v>SCARF S1705голубой</v>
      </c>
      <c r="W122" s="60" t="str">
        <f t="shared" si="8"/>
        <v>SCARF S1705</v>
      </c>
      <c r="X122" s="60" t="str">
        <f t="shared" si="12"/>
        <v>S1705</v>
      </c>
      <c r="AC122" s="51">
        <f t="shared" si="13"/>
        <v>80</v>
      </c>
      <c r="AD122" s="44">
        <f t="shared" si="14"/>
        <v>192</v>
      </c>
      <c r="AE122" s="51">
        <f t="shared" si="15"/>
        <v>80192</v>
      </c>
    </row>
    <row r="123" spans="1:31">
      <c r="A123" s="60" t="str">
        <f t="shared" si="9"/>
        <v>USURPER POLOgreen</v>
      </c>
      <c r="B123" s="60" t="str">
        <f t="shared" si="10"/>
        <v>80-182-11</v>
      </c>
      <c r="C123" s="73" t="s">
        <v>1123</v>
      </c>
      <c r="D123" s="73" t="s">
        <v>1124</v>
      </c>
      <c r="E123" s="73" t="s">
        <v>904</v>
      </c>
      <c r="F123" s="74">
        <v>57</v>
      </c>
      <c r="G123" s="73" t="s">
        <v>1125</v>
      </c>
      <c r="H123" s="73" t="s">
        <v>60</v>
      </c>
      <c r="I123" s="73" t="s">
        <v>906</v>
      </c>
      <c r="J123" s="73" t="s">
        <v>320</v>
      </c>
      <c r="K123" s="73" t="s">
        <v>382</v>
      </c>
      <c r="L123" s="73" t="s">
        <v>383</v>
      </c>
      <c r="M123" s="73" t="s">
        <v>384</v>
      </c>
      <c r="N123" s="73" t="s">
        <v>43</v>
      </c>
      <c r="O123" s="73" t="s">
        <v>385</v>
      </c>
      <c r="P123" s="73" t="s">
        <v>907</v>
      </c>
      <c r="Q123" s="73" t="s">
        <v>990</v>
      </c>
      <c r="R123" s="73" t="s">
        <v>60</v>
      </c>
      <c r="V123" s="60" t="str">
        <f t="shared" si="11"/>
        <v>USURPER POLOзеленый</v>
      </c>
      <c r="W123" s="60" t="str">
        <f t="shared" si="8"/>
        <v>USURPER POLO</v>
      </c>
      <c r="X123" s="60" t="str">
        <f t="shared" si="12"/>
        <v>POLO</v>
      </c>
      <c r="AC123" s="51">
        <f t="shared" si="13"/>
        <v>80</v>
      </c>
      <c r="AD123" s="44">
        <f t="shared" si="14"/>
        <v>182</v>
      </c>
      <c r="AE123" s="51">
        <f t="shared" si="15"/>
        <v>80182</v>
      </c>
    </row>
    <row r="124" spans="1:31">
      <c r="A124" s="60" t="str">
        <f t="shared" si="9"/>
        <v>USURPER POLOgreen</v>
      </c>
      <c r="B124" s="60" t="str">
        <f t="shared" si="10"/>
        <v>80-182-11</v>
      </c>
      <c r="C124" s="73" t="s">
        <v>1126</v>
      </c>
      <c r="D124" s="73" t="s">
        <v>1124</v>
      </c>
      <c r="E124" s="73" t="s">
        <v>910</v>
      </c>
      <c r="F124" s="74">
        <v>59</v>
      </c>
      <c r="G124" s="73" t="s">
        <v>1125</v>
      </c>
      <c r="H124" s="73" t="s">
        <v>60</v>
      </c>
      <c r="I124" s="73" t="s">
        <v>906</v>
      </c>
      <c r="J124" s="73" t="s">
        <v>320</v>
      </c>
      <c r="K124" s="73" t="s">
        <v>382</v>
      </c>
      <c r="L124" s="73" t="s">
        <v>383</v>
      </c>
      <c r="M124" s="73" t="s">
        <v>384</v>
      </c>
      <c r="N124" s="73" t="s">
        <v>43</v>
      </c>
      <c r="O124" s="73" t="s">
        <v>385</v>
      </c>
      <c r="P124" s="73" t="s">
        <v>907</v>
      </c>
      <c r="Q124" s="73" t="s">
        <v>990</v>
      </c>
      <c r="R124" s="73" t="s">
        <v>60</v>
      </c>
      <c r="V124" s="60" t="str">
        <f t="shared" si="11"/>
        <v>USURPER POLOзеленый</v>
      </c>
      <c r="W124" s="60" t="str">
        <f t="shared" si="8"/>
        <v>USURPER POLO</v>
      </c>
      <c r="X124" s="60" t="str">
        <f t="shared" si="12"/>
        <v>POLO</v>
      </c>
      <c r="AC124" s="51">
        <f t="shared" si="13"/>
        <v>80</v>
      </c>
      <c r="AD124" s="44">
        <f t="shared" si="14"/>
        <v>182</v>
      </c>
      <c r="AE124" s="51">
        <f t="shared" si="15"/>
        <v>80182</v>
      </c>
    </row>
    <row r="125" spans="1:31">
      <c r="A125" s="60" t="str">
        <f t="shared" si="9"/>
        <v>USURPER POLOgrey</v>
      </c>
      <c r="B125" s="60" t="str">
        <f t="shared" si="10"/>
        <v>80-182-08</v>
      </c>
      <c r="C125" s="73" t="s">
        <v>1127</v>
      </c>
      <c r="D125" s="73" t="s">
        <v>1128</v>
      </c>
      <c r="E125" s="73" t="s">
        <v>904</v>
      </c>
      <c r="F125" s="74">
        <v>57</v>
      </c>
      <c r="G125" s="73" t="s">
        <v>1125</v>
      </c>
      <c r="H125" s="73" t="s">
        <v>83</v>
      </c>
      <c r="I125" s="73" t="s">
        <v>906</v>
      </c>
      <c r="J125" s="73" t="s">
        <v>320</v>
      </c>
      <c r="K125" s="73" t="s">
        <v>382</v>
      </c>
      <c r="L125" s="73" t="s">
        <v>383</v>
      </c>
      <c r="M125" s="73" t="s">
        <v>384</v>
      </c>
      <c r="N125" s="73" t="s">
        <v>43</v>
      </c>
      <c r="O125" s="73" t="s">
        <v>385</v>
      </c>
      <c r="P125" s="73" t="s">
        <v>907</v>
      </c>
      <c r="Q125" s="73" t="s">
        <v>917</v>
      </c>
      <c r="R125" s="73" t="s">
        <v>83</v>
      </c>
      <c r="V125" s="60" t="str">
        <f t="shared" si="11"/>
        <v>USURPER POLOсерый</v>
      </c>
      <c r="W125" s="60" t="str">
        <f t="shared" si="8"/>
        <v>USURPER POLO</v>
      </c>
      <c r="X125" s="60" t="str">
        <f t="shared" si="12"/>
        <v>POLO</v>
      </c>
      <c r="AC125" s="51">
        <f t="shared" si="13"/>
        <v>80</v>
      </c>
      <c r="AD125" s="44">
        <f t="shared" si="14"/>
        <v>182</v>
      </c>
      <c r="AE125" s="51">
        <f t="shared" si="15"/>
        <v>80182</v>
      </c>
    </row>
    <row r="126" spans="1:31">
      <c r="A126" s="60" t="str">
        <f t="shared" si="9"/>
        <v>USURPER POLOgrey</v>
      </c>
      <c r="B126" s="60" t="str">
        <f t="shared" si="10"/>
        <v>80-182-08</v>
      </c>
      <c r="C126" s="73" t="s">
        <v>1129</v>
      </c>
      <c r="D126" s="73" t="s">
        <v>1128</v>
      </c>
      <c r="E126" s="73" t="s">
        <v>910</v>
      </c>
      <c r="F126" s="74">
        <v>59</v>
      </c>
      <c r="G126" s="73" t="s">
        <v>1125</v>
      </c>
      <c r="H126" s="73" t="s">
        <v>83</v>
      </c>
      <c r="I126" s="73" t="s">
        <v>906</v>
      </c>
      <c r="J126" s="73" t="s">
        <v>320</v>
      </c>
      <c r="K126" s="73" t="s">
        <v>382</v>
      </c>
      <c r="L126" s="73" t="s">
        <v>383</v>
      </c>
      <c r="M126" s="73" t="s">
        <v>384</v>
      </c>
      <c r="N126" s="73" t="s">
        <v>43</v>
      </c>
      <c r="O126" s="73" t="s">
        <v>385</v>
      </c>
      <c r="P126" s="73" t="s">
        <v>907</v>
      </c>
      <c r="Q126" s="73" t="s">
        <v>917</v>
      </c>
      <c r="R126" s="73" t="s">
        <v>83</v>
      </c>
      <c r="V126" s="60" t="str">
        <f t="shared" si="11"/>
        <v>USURPER POLOсерый</v>
      </c>
      <c r="W126" s="60" t="str">
        <f t="shared" si="8"/>
        <v>USURPER POLO</v>
      </c>
      <c r="X126" s="60" t="str">
        <f t="shared" si="12"/>
        <v>POLO</v>
      </c>
      <c r="AC126" s="51">
        <f t="shared" si="13"/>
        <v>80</v>
      </c>
      <c r="AD126" s="44">
        <f t="shared" si="14"/>
        <v>182</v>
      </c>
      <c r="AE126" s="51">
        <f t="shared" si="15"/>
        <v>80182</v>
      </c>
    </row>
    <row r="127" spans="1:31">
      <c r="A127" s="60" t="str">
        <f t="shared" si="9"/>
        <v>USURPER POLOgrey</v>
      </c>
      <c r="B127" s="60" t="str">
        <f t="shared" si="10"/>
        <v>80-182-08</v>
      </c>
      <c r="C127" s="73" t="s">
        <v>1130</v>
      </c>
      <c r="D127" s="73" t="s">
        <v>1128</v>
      </c>
      <c r="E127" s="73" t="s">
        <v>912</v>
      </c>
      <c r="F127" s="74">
        <v>61</v>
      </c>
      <c r="G127" s="73" t="s">
        <v>1125</v>
      </c>
      <c r="H127" s="73" t="s">
        <v>83</v>
      </c>
      <c r="I127" s="73" t="s">
        <v>906</v>
      </c>
      <c r="J127" s="73" t="s">
        <v>320</v>
      </c>
      <c r="K127" s="73" t="s">
        <v>382</v>
      </c>
      <c r="L127" s="73" t="s">
        <v>383</v>
      </c>
      <c r="M127" s="73" t="s">
        <v>384</v>
      </c>
      <c r="N127" s="73" t="s">
        <v>43</v>
      </c>
      <c r="O127" s="73" t="s">
        <v>385</v>
      </c>
      <c r="P127" s="73" t="s">
        <v>907</v>
      </c>
      <c r="Q127" s="73" t="s">
        <v>917</v>
      </c>
      <c r="R127" s="73" t="s">
        <v>83</v>
      </c>
      <c r="V127" s="60" t="str">
        <f t="shared" si="11"/>
        <v>USURPER POLOсерый</v>
      </c>
      <c r="W127" s="60" t="str">
        <f t="shared" si="8"/>
        <v>USURPER POLO</v>
      </c>
      <c r="X127" s="60" t="str">
        <f t="shared" si="12"/>
        <v>POLO</v>
      </c>
      <c r="AC127" s="51">
        <f t="shared" si="13"/>
        <v>80</v>
      </c>
      <c r="AD127" s="44">
        <f t="shared" si="14"/>
        <v>182</v>
      </c>
      <c r="AE127" s="51">
        <f t="shared" si="15"/>
        <v>80182</v>
      </c>
    </row>
    <row r="128" spans="1:31">
      <c r="A128" s="60" t="str">
        <f t="shared" si="9"/>
        <v>USURPER POLOred</v>
      </c>
      <c r="B128" s="60" t="str">
        <f t="shared" si="10"/>
        <v>80-182-18</v>
      </c>
      <c r="C128" s="73" t="s">
        <v>1131</v>
      </c>
      <c r="D128" s="73" t="s">
        <v>1132</v>
      </c>
      <c r="E128" s="73" t="s">
        <v>904</v>
      </c>
      <c r="F128" s="74">
        <v>57</v>
      </c>
      <c r="G128" s="73" t="s">
        <v>1125</v>
      </c>
      <c r="H128" s="73" t="s">
        <v>78</v>
      </c>
      <c r="I128" s="73" t="s">
        <v>906</v>
      </c>
      <c r="J128" s="73" t="s">
        <v>320</v>
      </c>
      <c r="K128" s="73" t="s">
        <v>382</v>
      </c>
      <c r="L128" s="73" t="s">
        <v>383</v>
      </c>
      <c r="M128" s="73" t="s">
        <v>384</v>
      </c>
      <c r="N128" s="73" t="s">
        <v>43</v>
      </c>
      <c r="O128" s="73" t="s">
        <v>385</v>
      </c>
      <c r="P128" s="73" t="s">
        <v>907</v>
      </c>
      <c r="Q128" s="73" t="s">
        <v>969</v>
      </c>
      <c r="R128" s="73" t="s">
        <v>78</v>
      </c>
      <c r="V128" s="60" t="str">
        <f t="shared" si="11"/>
        <v>USURPER POLOкрасный</v>
      </c>
      <c r="W128" s="60" t="str">
        <f t="shared" si="8"/>
        <v>USURPER POLO</v>
      </c>
      <c r="X128" s="60" t="str">
        <f t="shared" si="12"/>
        <v>POLO</v>
      </c>
      <c r="AC128" s="51">
        <f t="shared" si="13"/>
        <v>80</v>
      </c>
      <c r="AD128" s="44">
        <f t="shared" si="14"/>
        <v>182</v>
      </c>
      <c r="AE128" s="51">
        <f t="shared" si="15"/>
        <v>80182</v>
      </c>
    </row>
    <row r="129" spans="1:31">
      <c r="A129" s="60" t="str">
        <f t="shared" si="9"/>
        <v>USURPER POLOred</v>
      </c>
      <c r="B129" s="60" t="str">
        <f t="shared" si="10"/>
        <v>80-182-18</v>
      </c>
      <c r="C129" s="73" t="s">
        <v>1133</v>
      </c>
      <c r="D129" s="73" t="s">
        <v>1132</v>
      </c>
      <c r="E129" s="73" t="s">
        <v>910</v>
      </c>
      <c r="F129" s="74">
        <v>59</v>
      </c>
      <c r="G129" s="73" t="s">
        <v>1125</v>
      </c>
      <c r="H129" s="73" t="s">
        <v>78</v>
      </c>
      <c r="I129" s="73" t="s">
        <v>906</v>
      </c>
      <c r="J129" s="73" t="s">
        <v>320</v>
      </c>
      <c r="K129" s="73" t="s">
        <v>382</v>
      </c>
      <c r="L129" s="73" t="s">
        <v>383</v>
      </c>
      <c r="M129" s="73" t="s">
        <v>384</v>
      </c>
      <c r="N129" s="73" t="s">
        <v>43</v>
      </c>
      <c r="O129" s="73" t="s">
        <v>385</v>
      </c>
      <c r="P129" s="73" t="s">
        <v>907</v>
      </c>
      <c r="Q129" s="73" t="s">
        <v>969</v>
      </c>
      <c r="R129" s="73" t="s">
        <v>78</v>
      </c>
      <c r="V129" s="60" t="str">
        <f t="shared" si="11"/>
        <v>USURPER POLOкрасный</v>
      </c>
      <c r="W129" s="60" t="str">
        <f t="shared" si="8"/>
        <v>USURPER POLO</v>
      </c>
      <c r="X129" s="60" t="str">
        <f t="shared" si="12"/>
        <v>POLO</v>
      </c>
      <c r="AC129" s="51">
        <f t="shared" si="13"/>
        <v>80</v>
      </c>
      <c r="AD129" s="44">
        <f t="shared" si="14"/>
        <v>182</v>
      </c>
      <c r="AE129" s="51">
        <f t="shared" si="15"/>
        <v>80182</v>
      </c>
    </row>
    <row r="130" spans="1:31">
      <c r="A130" s="60" t="str">
        <f t="shared" si="9"/>
        <v>USURPER POLOred</v>
      </c>
      <c r="B130" s="60" t="str">
        <f t="shared" si="10"/>
        <v>80-182-18</v>
      </c>
      <c r="C130" s="73" t="s">
        <v>1134</v>
      </c>
      <c r="D130" s="73" t="s">
        <v>1132</v>
      </c>
      <c r="E130" s="73" t="s">
        <v>912</v>
      </c>
      <c r="F130" s="74">
        <v>61</v>
      </c>
      <c r="G130" s="73" t="s">
        <v>1125</v>
      </c>
      <c r="H130" s="73" t="s">
        <v>78</v>
      </c>
      <c r="I130" s="73" t="s">
        <v>906</v>
      </c>
      <c r="J130" s="73" t="s">
        <v>320</v>
      </c>
      <c r="K130" s="73" t="s">
        <v>382</v>
      </c>
      <c r="L130" s="73" t="s">
        <v>383</v>
      </c>
      <c r="M130" s="73" t="s">
        <v>384</v>
      </c>
      <c r="N130" s="73" t="s">
        <v>43</v>
      </c>
      <c r="O130" s="73" t="s">
        <v>385</v>
      </c>
      <c r="P130" s="73" t="s">
        <v>907</v>
      </c>
      <c r="Q130" s="73" t="s">
        <v>969</v>
      </c>
      <c r="R130" s="73" t="s">
        <v>78</v>
      </c>
      <c r="V130" s="60" t="str">
        <f t="shared" si="11"/>
        <v>USURPER POLOкрасный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USURPER POLO</v>
      </c>
      <c r="X130" s="60" t="str">
        <f t="shared" si="12"/>
        <v>POLO</v>
      </c>
      <c r="AC130" s="51">
        <f t="shared" si="13"/>
        <v>80</v>
      </c>
      <c r="AD130" s="44">
        <f t="shared" si="14"/>
        <v>182</v>
      </c>
      <c r="AE130" s="51">
        <f t="shared" si="15"/>
        <v>80182</v>
      </c>
    </row>
    <row r="131" spans="1:31">
      <c r="A131" s="60" t="str">
        <f t="shared" ref="A131:A194" si="17">IF(G131&amp;Q131&lt;&gt;"",W131&amp;Q131,"")</f>
        <v>USURPER POLOTurquoise</v>
      </c>
      <c r="B131" s="60" t="str">
        <f t="shared" ref="B131:B194" si="18">IF(C131&lt;&gt;"",LEFT(C131,9),"")</f>
        <v>80-182-19</v>
      </c>
      <c r="C131" s="73" t="s">
        <v>1135</v>
      </c>
      <c r="D131" s="73" t="s">
        <v>1136</v>
      </c>
      <c r="E131" s="73" t="s">
        <v>904</v>
      </c>
      <c r="F131" s="74">
        <v>57</v>
      </c>
      <c r="G131" s="73" t="s">
        <v>1125</v>
      </c>
      <c r="H131" s="73" t="s">
        <v>91</v>
      </c>
      <c r="I131" s="73" t="s">
        <v>906</v>
      </c>
      <c r="J131" s="73" t="s">
        <v>320</v>
      </c>
      <c r="K131" s="73" t="s">
        <v>382</v>
      </c>
      <c r="L131" s="73" t="s">
        <v>383</v>
      </c>
      <c r="M131" s="73" t="s">
        <v>384</v>
      </c>
      <c r="N131" s="73" t="s">
        <v>43</v>
      </c>
      <c r="O131" s="73" t="s">
        <v>385</v>
      </c>
      <c r="P131" s="73" t="s">
        <v>907</v>
      </c>
      <c r="Q131" s="73" t="s">
        <v>1012</v>
      </c>
      <c r="R131" s="73" t="s">
        <v>91</v>
      </c>
      <c r="V131" s="60" t="str">
        <f t="shared" ref="V131:V194" si="19">W131&amp;H131</f>
        <v>USURPER POLOголубой</v>
      </c>
      <c r="W131" s="60" t="str">
        <f t="shared" si="16"/>
        <v>USURPER POLO</v>
      </c>
      <c r="X131" s="60" t="str">
        <f t="shared" ref="X131:X194" si="20">IF(A131&lt;&gt;"",IFERROR(IF(FIND(" ",G131)&gt;=1,MID(G131,FIND(" ",G131)+1,LEN(G131)),""),""),"")</f>
        <v>POLO</v>
      </c>
      <c r="AC131" s="51">
        <f t="shared" ref="AC131:AC194" si="21">IFERROR(VALUE(MID($C131,1,2)),0)</f>
        <v>80</v>
      </c>
      <c r="AD131" s="44">
        <f t="shared" ref="AD131:AD194" si="22">IFERROR(VALUE(MID($C131,4,3)),0)</f>
        <v>182</v>
      </c>
      <c r="AE131" s="51">
        <f t="shared" ref="AE131:AE194" si="23">VALUE(RIGHT("00"&amp;AC131,2)&amp;RIGHT("000"&amp;AD131,3))</f>
        <v>80182</v>
      </c>
    </row>
    <row r="132" spans="1:31">
      <c r="A132" s="60" t="str">
        <f t="shared" si="17"/>
        <v>USURPER POLOTurquoise</v>
      </c>
      <c r="B132" s="60" t="str">
        <f t="shared" si="18"/>
        <v>80-182-19</v>
      </c>
      <c r="C132" s="73" t="s">
        <v>1137</v>
      </c>
      <c r="D132" s="73" t="s">
        <v>1136</v>
      </c>
      <c r="E132" s="73" t="s">
        <v>910</v>
      </c>
      <c r="F132" s="74">
        <v>59</v>
      </c>
      <c r="G132" s="73" t="s">
        <v>1125</v>
      </c>
      <c r="H132" s="73" t="s">
        <v>91</v>
      </c>
      <c r="I132" s="73" t="s">
        <v>906</v>
      </c>
      <c r="J132" s="73" t="s">
        <v>320</v>
      </c>
      <c r="K132" s="73" t="s">
        <v>382</v>
      </c>
      <c r="L132" s="73" t="s">
        <v>383</v>
      </c>
      <c r="M132" s="73" t="s">
        <v>384</v>
      </c>
      <c r="N132" s="73" t="s">
        <v>43</v>
      </c>
      <c r="O132" s="73" t="s">
        <v>385</v>
      </c>
      <c r="P132" s="73" t="s">
        <v>907</v>
      </c>
      <c r="Q132" s="73" t="s">
        <v>1012</v>
      </c>
      <c r="R132" s="73" t="s">
        <v>91</v>
      </c>
      <c r="V132" s="60" t="str">
        <f t="shared" si="19"/>
        <v>USURPER POLOголубой</v>
      </c>
      <c r="W132" s="60" t="str">
        <f t="shared" si="16"/>
        <v>USURPER POLO</v>
      </c>
      <c r="X132" s="60" t="str">
        <f t="shared" si="20"/>
        <v>POLO</v>
      </c>
      <c r="AC132" s="51">
        <f t="shared" si="21"/>
        <v>80</v>
      </c>
      <c r="AD132" s="44">
        <f t="shared" si="22"/>
        <v>182</v>
      </c>
      <c r="AE132" s="51">
        <f t="shared" si="23"/>
        <v>80182</v>
      </c>
    </row>
    <row r="133" spans="1:31">
      <c r="A133" s="60" t="str">
        <f t="shared" si="17"/>
        <v>USURPER POLOTurquoise</v>
      </c>
      <c r="B133" s="60" t="str">
        <f t="shared" si="18"/>
        <v>80-182-19</v>
      </c>
      <c r="C133" s="73" t="s">
        <v>1138</v>
      </c>
      <c r="D133" s="73" t="s">
        <v>1136</v>
      </c>
      <c r="E133" s="73" t="s">
        <v>912</v>
      </c>
      <c r="F133" s="74">
        <v>61</v>
      </c>
      <c r="G133" s="73" t="s">
        <v>1125</v>
      </c>
      <c r="H133" s="73" t="s">
        <v>91</v>
      </c>
      <c r="I133" s="73" t="s">
        <v>906</v>
      </c>
      <c r="J133" s="73" t="s">
        <v>320</v>
      </c>
      <c r="K133" s="73" t="s">
        <v>382</v>
      </c>
      <c r="L133" s="73" t="s">
        <v>383</v>
      </c>
      <c r="M133" s="73" t="s">
        <v>384</v>
      </c>
      <c r="N133" s="73" t="s">
        <v>43</v>
      </c>
      <c r="O133" s="73" t="s">
        <v>385</v>
      </c>
      <c r="P133" s="73" t="s">
        <v>907</v>
      </c>
      <c r="Q133" s="73" t="s">
        <v>1012</v>
      </c>
      <c r="R133" s="73" t="s">
        <v>91</v>
      </c>
      <c r="V133" s="60" t="str">
        <f t="shared" si="19"/>
        <v>USURPER POLOголубой</v>
      </c>
      <c r="W133" s="60" t="str">
        <f t="shared" si="16"/>
        <v>USURPER POLO</v>
      </c>
      <c r="X133" s="60" t="str">
        <f t="shared" si="20"/>
        <v>POLO</v>
      </c>
      <c r="AC133" s="51">
        <f t="shared" si="21"/>
        <v>80</v>
      </c>
      <c r="AD133" s="44">
        <f t="shared" si="22"/>
        <v>182</v>
      </c>
      <c r="AE133" s="51">
        <f t="shared" si="23"/>
        <v>80182</v>
      </c>
    </row>
    <row r="134" spans="1:31">
      <c r="A134" s="60" t="str">
        <f t="shared" si="17"/>
        <v>USURPER POLOwhite</v>
      </c>
      <c r="B134" s="60" t="str">
        <f t="shared" si="18"/>
        <v>80-182-17</v>
      </c>
      <c r="C134" s="73" t="s">
        <v>1139</v>
      </c>
      <c r="D134" s="73" t="s">
        <v>1140</v>
      </c>
      <c r="E134" s="73" t="s">
        <v>904</v>
      </c>
      <c r="F134" s="74">
        <v>57</v>
      </c>
      <c r="G134" s="73" t="s">
        <v>1125</v>
      </c>
      <c r="H134" s="73" t="s">
        <v>57</v>
      </c>
      <c r="I134" s="73" t="s">
        <v>906</v>
      </c>
      <c r="J134" s="73" t="s">
        <v>320</v>
      </c>
      <c r="K134" s="73" t="s">
        <v>382</v>
      </c>
      <c r="L134" s="73" t="s">
        <v>383</v>
      </c>
      <c r="M134" s="73" t="s">
        <v>384</v>
      </c>
      <c r="N134" s="73" t="s">
        <v>43</v>
      </c>
      <c r="O134" s="73" t="s">
        <v>385</v>
      </c>
      <c r="P134" s="73" t="s">
        <v>907</v>
      </c>
      <c r="Q134" s="73" t="s">
        <v>908</v>
      </c>
      <c r="R134" s="73" t="s">
        <v>57</v>
      </c>
      <c r="V134" s="60" t="str">
        <f t="shared" si="19"/>
        <v>USURPER POLOбелый</v>
      </c>
      <c r="W134" s="60" t="str">
        <f t="shared" si="16"/>
        <v>USURPER POLO</v>
      </c>
      <c r="X134" s="60" t="str">
        <f t="shared" si="20"/>
        <v>POLO</v>
      </c>
      <c r="AC134" s="51">
        <f t="shared" si="21"/>
        <v>80</v>
      </c>
      <c r="AD134" s="44">
        <f t="shared" si="22"/>
        <v>182</v>
      </c>
      <c r="AE134" s="51">
        <f t="shared" si="23"/>
        <v>80182</v>
      </c>
    </row>
    <row r="135" spans="1:31">
      <c r="A135" s="60" t="str">
        <f t="shared" si="17"/>
        <v>USURPER POLOwhite</v>
      </c>
      <c r="B135" s="60" t="str">
        <f t="shared" si="18"/>
        <v>80-182-17</v>
      </c>
      <c r="C135" s="73" t="s">
        <v>1141</v>
      </c>
      <c r="D135" s="73" t="s">
        <v>1140</v>
      </c>
      <c r="E135" s="73" t="s">
        <v>910</v>
      </c>
      <c r="F135" s="74">
        <v>59</v>
      </c>
      <c r="G135" s="73" t="s">
        <v>1125</v>
      </c>
      <c r="H135" s="73" t="s">
        <v>57</v>
      </c>
      <c r="I135" s="73" t="s">
        <v>906</v>
      </c>
      <c r="J135" s="73" t="s">
        <v>320</v>
      </c>
      <c r="K135" s="73" t="s">
        <v>382</v>
      </c>
      <c r="L135" s="73" t="s">
        <v>383</v>
      </c>
      <c r="M135" s="73" t="s">
        <v>384</v>
      </c>
      <c r="N135" s="73" t="s">
        <v>43</v>
      </c>
      <c r="O135" s="73" t="s">
        <v>385</v>
      </c>
      <c r="P135" s="73" t="s">
        <v>907</v>
      </c>
      <c r="Q135" s="73" t="s">
        <v>908</v>
      </c>
      <c r="R135" s="73" t="s">
        <v>57</v>
      </c>
      <c r="V135" s="60" t="str">
        <f t="shared" si="19"/>
        <v>USURPER POLOбелый</v>
      </c>
      <c r="W135" s="60" t="str">
        <f t="shared" si="16"/>
        <v>USURPER POLO</v>
      </c>
      <c r="X135" s="60" t="str">
        <f t="shared" si="20"/>
        <v>POLO</v>
      </c>
      <c r="AC135" s="51">
        <f t="shared" si="21"/>
        <v>80</v>
      </c>
      <c r="AD135" s="44">
        <f t="shared" si="22"/>
        <v>182</v>
      </c>
      <c r="AE135" s="51">
        <f t="shared" si="23"/>
        <v>80182</v>
      </c>
    </row>
    <row r="136" spans="1:31">
      <c r="A136" s="60" t="str">
        <f t="shared" si="17"/>
        <v>USURPER POLOwhite</v>
      </c>
      <c r="B136" s="60" t="str">
        <f t="shared" si="18"/>
        <v>80-182-17</v>
      </c>
      <c r="C136" s="73" t="s">
        <v>1142</v>
      </c>
      <c r="D136" s="73" t="s">
        <v>1140</v>
      </c>
      <c r="E136" s="73" t="s">
        <v>912</v>
      </c>
      <c r="F136" s="74">
        <v>61</v>
      </c>
      <c r="G136" s="73" t="s">
        <v>1125</v>
      </c>
      <c r="H136" s="73" t="s">
        <v>57</v>
      </c>
      <c r="I136" s="73" t="s">
        <v>906</v>
      </c>
      <c r="J136" s="73" t="s">
        <v>320</v>
      </c>
      <c r="K136" s="73" t="s">
        <v>382</v>
      </c>
      <c r="L136" s="73" t="s">
        <v>383</v>
      </c>
      <c r="M136" s="73" t="s">
        <v>384</v>
      </c>
      <c r="N136" s="73" t="s">
        <v>43</v>
      </c>
      <c r="O136" s="73" t="s">
        <v>385</v>
      </c>
      <c r="P136" s="73" t="s">
        <v>907</v>
      </c>
      <c r="Q136" s="73" t="s">
        <v>908</v>
      </c>
      <c r="R136" s="73" t="s">
        <v>57</v>
      </c>
      <c r="V136" s="60" t="str">
        <f t="shared" si="19"/>
        <v>USURPER POLOбелый</v>
      </c>
      <c r="W136" s="60" t="str">
        <f t="shared" si="16"/>
        <v>USURPER POLO</v>
      </c>
      <c r="X136" s="60" t="str">
        <f t="shared" si="20"/>
        <v>POLO</v>
      </c>
      <c r="AC136" s="51">
        <f t="shared" si="21"/>
        <v>80</v>
      </c>
      <c r="AD136" s="44">
        <f t="shared" si="22"/>
        <v>182</v>
      </c>
      <c r="AE136" s="51">
        <f t="shared" si="23"/>
        <v>80182</v>
      </c>
    </row>
    <row r="137" spans="1:31">
      <c r="A137" s="60" t="str">
        <f t="shared" si="17"/>
        <v>USURPER S1707blue</v>
      </c>
      <c r="B137" s="60" t="str">
        <f t="shared" si="18"/>
        <v>80-284-19</v>
      </c>
      <c r="C137" s="73" t="s">
        <v>1143</v>
      </c>
      <c r="D137" s="73" t="s">
        <v>1144</v>
      </c>
      <c r="E137" s="73" t="s">
        <v>915</v>
      </c>
      <c r="F137" s="74">
        <v>56</v>
      </c>
      <c r="G137" s="73" t="s">
        <v>1145</v>
      </c>
      <c r="H137" s="73" t="s">
        <v>91</v>
      </c>
      <c r="I137" s="73" t="s">
        <v>1146</v>
      </c>
      <c r="J137" s="73" t="s">
        <v>320</v>
      </c>
      <c r="K137" s="73" t="s">
        <v>382</v>
      </c>
      <c r="L137" s="73" t="s">
        <v>383</v>
      </c>
      <c r="M137" s="73" t="s">
        <v>384</v>
      </c>
      <c r="N137" s="73" t="s">
        <v>39</v>
      </c>
      <c r="O137" s="73" t="s">
        <v>385</v>
      </c>
      <c r="P137" s="73" t="s">
        <v>907</v>
      </c>
      <c r="Q137" s="73" t="s">
        <v>932</v>
      </c>
      <c r="R137" s="73" t="s">
        <v>91</v>
      </c>
      <c r="V137" s="60" t="str">
        <f t="shared" si="19"/>
        <v>USURPER S1707голубой</v>
      </c>
      <c r="W137" s="60" t="str">
        <f t="shared" si="16"/>
        <v>USURPER S1707</v>
      </c>
      <c r="X137" s="60" t="str">
        <f t="shared" si="20"/>
        <v>S1707</v>
      </c>
      <c r="AC137" s="51">
        <f t="shared" si="21"/>
        <v>80</v>
      </c>
      <c r="AD137" s="44">
        <f t="shared" si="22"/>
        <v>284</v>
      </c>
      <c r="AE137" s="51">
        <f t="shared" si="23"/>
        <v>80284</v>
      </c>
    </row>
    <row r="138" spans="1:31">
      <c r="A138" s="60" t="str">
        <f t="shared" si="17"/>
        <v>USURPER S1707blue</v>
      </c>
      <c r="B138" s="60" t="str">
        <f t="shared" si="18"/>
        <v>80-284-19</v>
      </c>
      <c r="C138" s="73" t="s">
        <v>1147</v>
      </c>
      <c r="D138" s="73" t="s">
        <v>1144</v>
      </c>
      <c r="E138" s="73" t="s">
        <v>904</v>
      </c>
      <c r="F138" s="74">
        <v>57</v>
      </c>
      <c r="G138" s="73" t="s">
        <v>1145</v>
      </c>
      <c r="H138" s="73" t="s">
        <v>91</v>
      </c>
      <c r="I138" s="73" t="s">
        <v>1146</v>
      </c>
      <c r="J138" s="73" t="s">
        <v>320</v>
      </c>
      <c r="K138" s="73" t="s">
        <v>382</v>
      </c>
      <c r="L138" s="73" t="s">
        <v>383</v>
      </c>
      <c r="M138" s="73" t="s">
        <v>384</v>
      </c>
      <c r="N138" s="73" t="s">
        <v>39</v>
      </c>
      <c r="O138" s="73" t="s">
        <v>385</v>
      </c>
      <c r="P138" s="73" t="s">
        <v>907</v>
      </c>
      <c r="Q138" s="73" t="s">
        <v>932</v>
      </c>
      <c r="R138" s="73" t="s">
        <v>91</v>
      </c>
      <c r="V138" s="60" t="str">
        <f t="shared" si="19"/>
        <v>USURPER S1707голубой</v>
      </c>
      <c r="W138" s="60" t="str">
        <f t="shared" si="16"/>
        <v>USURPER S1707</v>
      </c>
      <c r="X138" s="60" t="str">
        <f t="shared" si="20"/>
        <v>S1707</v>
      </c>
      <c r="AC138" s="51">
        <f t="shared" si="21"/>
        <v>80</v>
      </c>
      <c r="AD138" s="44">
        <f t="shared" si="22"/>
        <v>284</v>
      </c>
      <c r="AE138" s="51">
        <f t="shared" si="23"/>
        <v>80284</v>
      </c>
    </row>
    <row r="139" spans="1:31">
      <c r="A139" s="60" t="str">
        <f t="shared" si="17"/>
        <v>USURPER S1707blue</v>
      </c>
      <c r="B139" s="60" t="str">
        <f t="shared" si="18"/>
        <v>80-284-19</v>
      </c>
      <c r="C139" s="73" t="s">
        <v>1148</v>
      </c>
      <c r="D139" s="73" t="s">
        <v>1144</v>
      </c>
      <c r="E139" s="73" t="s">
        <v>920</v>
      </c>
      <c r="F139" s="74">
        <v>58</v>
      </c>
      <c r="G139" s="73" t="s">
        <v>1145</v>
      </c>
      <c r="H139" s="73" t="s">
        <v>91</v>
      </c>
      <c r="I139" s="73" t="s">
        <v>1146</v>
      </c>
      <c r="J139" s="73" t="s">
        <v>320</v>
      </c>
      <c r="K139" s="73" t="s">
        <v>382</v>
      </c>
      <c r="L139" s="73" t="s">
        <v>383</v>
      </c>
      <c r="M139" s="73" t="s">
        <v>384</v>
      </c>
      <c r="N139" s="73" t="s">
        <v>39</v>
      </c>
      <c r="O139" s="73" t="s">
        <v>385</v>
      </c>
      <c r="P139" s="73" t="s">
        <v>907</v>
      </c>
      <c r="Q139" s="73" t="s">
        <v>932</v>
      </c>
      <c r="R139" s="73" t="s">
        <v>91</v>
      </c>
      <c r="V139" s="60" t="str">
        <f t="shared" si="19"/>
        <v>USURPER S1707голубой</v>
      </c>
      <c r="W139" s="60" t="str">
        <f t="shared" si="16"/>
        <v>USURPER S1707</v>
      </c>
      <c r="X139" s="60" t="str">
        <f t="shared" si="20"/>
        <v>S1707</v>
      </c>
      <c r="AC139" s="51">
        <f t="shared" si="21"/>
        <v>80</v>
      </c>
      <c r="AD139" s="44">
        <f t="shared" si="22"/>
        <v>284</v>
      </c>
      <c r="AE139" s="51">
        <f t="shared" si="23"/>
        <v>80284</v>
      </c>
    </row>
    <row r="140" spans="1:31">
      <c r="A140" s="60" t="str">
        <f t="shared" si="17"/>
        <v>USURPER S1707blue</v>
      </c>
      <c r="B140" s="60" t="str">
        <f t="shared" si="18"/>
        <v>80-284-19</v>
      </c>
      <c r="C140" s="73" t="s">
        <v>1149</v>
      </c>
      <c r="D140" s="73" t="s">
        <v>1144</v>
      </c>
      <c r="E140" s="73" t="s">
        <v>910</v>
      </c>
      <c r="F140" s="74">
        <v>59</v>
      </c>
      <c r="G140" s="73" t="s">
        <v>1145</v>
      </c>
      <c r="H140" s="73" t="s">
        <v>91</v>
      </c>
      <c r="I140" s="73" t="s">
        <v>1146</v>
      </c>
      <c r="J140" s="73" t="s">
        <v>320</v>
      </c>
      <c r="K140" s="73" t="s">
        <v>382</v>
      </c>
      <c r="L140" s="73" t="s">
        <v>383</v>
      </c>
      <c r="M140" s="73" t="s">
        <v>384</v>
      </c>
      <c r="N140" s="73" t="s">
        <v>39</v>
      </c>
      <c r="O140" s="73" t="s">
        <v>385</v>
      </c>
      <c r="P140" s="73" t="s">
        <v>907</v>
      </c>
      <c r="Q140" s="73" t="s">
        <v>932</v>
      </c>
      <c r="R140" s="73" t="s">
        <v>91</v>
      </c>
      <c r="V140" s="60" t="str">
        <f t="shared" si="19"/>
        <v>USURPER S1707голубой</v>
      </c>
      <c r="W140" s="60" t="str">
        <f t="shared" si="16"/>
        <v>USURPER S1707</v>
      </c>
      <c r="X140" s="60" t="str">
        <f t="shared" si="20"/>
        <v>S1707</v>
      </c>
      <c r="AC140" s="51">
        <f t="shared" si="21"/>
        <v>80</v>
      </c>
      <c r="AD140" s="44">
        <f t="shared" si="22"/>
        <v>284</v>
      </c>
      <c r="AE140" s="51">
        <f t="shared" si="23"/>
        <v>80284</v>
      </c>
    </row>
    <row r="141" spans="1:31">
      <c r="A141" s="60" t="str">
        <f t="shared" si="17"/>
        <v>USURPER S1707blue</v>
      </c>
      <c r="B141" s="60" t="str">
        <f t="shared" si="18"/>
        <v>80-284-19</v>
      </c>
      <c r="C141" s="73" t="s">
        <v>1150</v>
      </c>
      <c r="D141" s="73" t="s">
        <v>1144</v>
      </c>
      <c r="E141" s="73" t="s">
        <v>922</v>
      </c>
      <c r="F141" s="74">
        <v>60</v>
      </c>
      <c r="G141" s="73" t="s">
        <v>1145</v>
      </c>
      <c r="H141" s="73" t="s">
        <v>91</v>
      </c>
      <c r="I141" s="73" t="s">
        <v>1146</v>
      </c>
      <c r="J141" s="73" t="s">
        <v>320</v>
      </c>
      <c r="K141" s="73" t="s">
        <v>382</v>
      </c>
      <c r="L141" s="73" t="s">
        <v>383</v>
      </c>
      <c r="M141" s="73" t="s">
        <v>384</v>
      </c>
      <c r="N141" s="73" t="s">
        <v>39</v>
      </c>
      <c r="O141" s="73" t="s">
        <v>385</v>
      </c>
      <c r="P141" s="73" t="s">
        <v>907</v>
      </c>
      <c r="Q141" s="73" t="s">
        <v>932</v>
      </c>
      <c r="R141" s="73" t="s">
        <v>91</v>
      </c>
      <c r="V141" s="60" t="str">
        <f t="shared" si="19"/>
        <v>USURPER S1707голубой</v>
      </c>
      <c r="W141" s="60" t="str">
        <f t="shared" si="16"/>
        <v>USURPER S1707</v>
      </c>
      <c r="X141" s="60" t="str">
        <f t="shared" si="20"/>
        <v>S1707</v>
      </c>
      <c r="AC141" s="51">
        <f t="shared" si="21"/>
        <v>80</v>
      </c>
      <c r="AD141" s="44">
        <f t="shared" si="22"/>
        <v>284</v>
      </c>
      <c r="AE141" s="51">
        <f t="shared" si="23"/>
        <v>80284</v>
      </c>
    </row>
    <row r="142" spans="1:31">
      <c r="A142" s="60" t="str">
        <f t="shared" si="17"/>
        <v>USURPER S1707blue</v>
      </c>
      <c r="B142" s="60" t="str">
        <f t="shared" si="18"/>
        <v>80-284-19</v>
      </c>
      <c r="C142" s="73" t="s">
        <v>1151</v>
      </c>
      <c r="D142" s="73" t="s">
        <v>1144</v>
      </c>
      <c r="E142" s="73" t="s">
        <v>912</v>
      </c>
      <c r="F142" s="74">
        <v>61</v>
      </c>
      <c r="G142" s="73" t="s">
        <v>1145</v>
      </c>
      <c r="H142" s="73" t="s">
        <v>91</v>
      </c>
      <c r="I142" s="73" t="s">
        <v>1146</v>
      </c>
      <c r="J142" s="73" t="s">
        <v>320</v>
      </c>
      <c r="K142" s="73" t="s">
        <v>382</v>
      </c>
      <c r="L142" s="73" t="s">
        <v>383</v>
      </c>
      <c r="M142" s="73" t="s">
        <v>384</v>
      </c>
      <c r="N142" s="73" t="s">
        <v>39</v>
      </c>
      <c r="O142" s="73" t="s">
        <v>385</v>
      </c>
      <c r="P142" s="73" t="s">
        <v>907</v>
      </c>
      <c r="Q142" s="73" t="s">
        <v>932</v>
      </c>
      <c r="R142" s="73" t="s">
        <v>91</v>
      </c>
      <c r="V142" s="60" t="str">
        <f t="shared" si="19"/>
        <v>USURPER S1707голубой</v>
      </c>
      <c r="W142" s="60" t="str">
        <f t="shared" si="16"/>
        <v>USURPER S1707</v>
      </c>
      <c r="X142" s="60" t="str">
        <f t="shared" si="20"/>
        <v>S1707</v>
      </c>
      <c r="AC142" s="51">
        <f t="shared" si="21"/>
        <v>80</v>
      </c>
      <c r="AD142" s="44">
        <f t="shared" si="22"/>
        <v>284</v>
      </c>
      <c r="AE142" s="51">
        <f t="shared" si="23"/>
        <v>80284</v>
      </c>
    </row>
    <row r="143" spans="1:31">
      <c r="A143" s="60" t="str">
        <f t="shared" si="17"/>
        <v>USURPER S1707blue</v>
      </c>
      <c r="B143" s="60" t="str">
        <f t="shared" si="18"/>
        <v>80-284-19</v>
      </c>
      <c r="C143" s="73" t="s">
        <v>1152</v>
      </c>
      <c r="D143" s="73" t="s">
        <v>1144</v>
      </c>
      <c r="E143" s="73" t="s">
        <v>956</v>
      </c>
      <c r="F143" s="74">
        <v>55</v>
      </c>
      <c r="G143" s="73" t="s">
        <v>1145</v>
      </c>
      <c r="H143" s="73" t="s">
        <v>91</v>
      </c>
      <c r="I143" s="73" t="s">
        <v>1146</v>
      </c>
      <c r="J143" s="73" t="s">
        <v>320</v>
      </c>
      <c r="K143" s="73" t="s">
        <v>382</v>
      </c>
      <c r="L143" s="73" t="s">
        <v>383</v>
      </c>
      <c r="M143" s="73" t="s">
        <v>384</v>
      </c>
      <c r="N143" s="73" t="s">
        <v>39</v>
      </c>
      <c r="O143" s="73" t="s">
        <v>385</v>
      </c>
      <c r="P143" s="73" t="s">
        <v>907</v>
      </c>
      <c r="Q143" s="73" t="s">
        <v>932</v>
      </c>
      <c r="R143" s="73" t="s">
        <v>91</v>
      </c>
      <c r="V143" s="60" t="str">
        <f t="shared" si="19"/>
        <v>USURPER S1707голубой</v>
      </c>
      <c r="W143" s="60" t="str">
        <f t="shared" si="16"/>
        <v>USURPER S1707</v>
      </c>
      <c r="X143" s="60" t="str">
        <f t="shared" si="20"/>
        <v>S1707</v>
      </c>
      <c r="AC143" s="51">
        <f t="shared" si="21"/>
        <v>80</v>
      </c>
      <c r="AD143" s="44">
        <f t="shared" si="22"/>
        <v>284</v>
      </c>
      <c r="AE143" s="51">
        <f t="shared" si="23"/>
        <v>80284</v>
      </c>
    </row>
    <row r="144" spans="1:31">
      <c r="A144" s="60" t="str">
        <f t="shared" si="17"/>
        <v>USURPER S1707blue</v>
      </c>
      <c r="B144" s="60" t="str">
        <f t="shared" si="18"/>
        <v>80-284-19</v>
      </c>
      <c r="C144" s="73" t="s">
        <v>1153</v>
      </c>
      <c r="D144" s="73" t="s">
        <v>1144</v>
      </c>
      <c r="E144" s="73" t="s">
        <v>1046</v>
      </c>
      <c r="F144" s="74">
        <v>62</v>
      </c>
      <c r="G144" s="73" t="s">
        <v>1145</v>
      </c>
      <c r="H144" s="73" t="s">
        <v>91</v>
      </c>
      <c r="I144" s="73" t="s">
        <v>1146</v>
      </c>
      <c r="J144" s="73" t="s">
        <v>320</v>
      </c>
      <c r="K144" s="73" t="s">
        <v>382</v>
      </c>
      <c r="L144" s="73" t="s">
        <v>383</v>
      </c>
      <c r="M144" s="73" t="s">
        <v>384</v>
      </c>
      <c r="N144" s="73" t="s">
        <v>39</v>
      </c>
      <c r="O144" s="73" t="s">
        <v>385</v>
      </c>
      <c r="P144" s="73" t="s">
        <v>907</v>
      </c>
      <c r="Q144" s="73" t="s">
        <v>932</v>
      </c>
      <c r="R144" s="73" t="s">
        <v>91</v>
      </c>
      <c r="V144" s="60" t="str">
        <f t="shared" si="19"/>
        <v>USURPER S1707голубой</v>
      </c>
      <c r="W144" s="60" t="str">
        <f t="shared" si="16"/>
        <v>USURPER S1707</v>
      </c>
      <c r="X144" s="60" t="str">
        <f t="shared" si="20"/>
        <v>S1707</v>
      </c>
      <c r="AC144" s="51">
        <f t="shared" si="21"/>
        <v>80</v>
      </c>
      <c r="AD144" s="44">
        <f t="shared" si="22"/>
        <v>284</v>
      </c>
      <c r="AE144" s="51">
        <f t="shared" si="23"/>
        <v>80284</v>
      </c>
    </row>
    <row r="145" spans="1:31">
      <c r="A145" s="60" t="str">
        <f t="shared" si="17"/>
        <v>USURPER S1707grey</v>
      </c>
      <c r="B145" s="60" t="str">
        <f t="shared" si="18"/>
        <v>80-284-08</v>
      </c>
      <c r="C145" s="73" t="s">
        <v>1154</v>
      </c>
      <c r="D145" s="73" t="s">
        <v>1155</v>
      </c>
      <c r="E145" s="73" t="s">
        <v>904</v>
      </c>
      <c r="F145" s="74">
        <v>57</v>
      </c>
      <c r="G145" s="73" t="s">
        <v>1145</v>
      </c>
      <c r="H145" s="73" t="s">
        <v>83</v>
      </c>
      <c r="I145" s="73" t="s">
        <v>1146</v>
      </c>
      <c r="J145" s="73" t="s">
        <v>320</v>
      </c>
      <c r="K145" s="73" t="s">
        <v>382</v>
      </c>
      <c r="L145" s="73" t="s">
        <v>383</v>
      </c>
      <c r="M145" s="73" t="s">
        <v>384</v>
      </c>
      <c r="N145" s="73" t="s">
        <v>39</v>
      </c>
      <c r="O145" s="73" t="s">
        <v>385</v>
      </c>
      <c r="P145" s="73" t="s">
        <v>907</v>
      </c>
      <c r="Q145" s="73" t="s">
        <v>917</v>
      </c>
      <c r="R145" s="73" t="s">
        <v>83</v>
      </c>
      <c r="V145" s="60" t="str">
        <f t="shared" si="19"/>
        <v>USURPER S1707серый</v>
      </c>
      <c r="W145" s="60" t="str">
        <f t="shared" si="16"/>
        <v>USURPER S1707</v>
      </c>
      <c r="X145" s="60" t="str">
        <f t="shared" si="20"/>
        <v>S1707</v>
      </c>
      <c r="AC145" s="51">
        <f t="shared" si="21"/>
        <v>80</v>
      </c>
      <c r="AD145" s="44">
        <f t="shared" si="22"/>
        <v>284</v>
      </c>
      <c r="AE145" s="51">
        <f t="shared" si="23"/>
        <v>80284</v>
      </c>
    </row>
    <row r="146" spans="1:31">
      <c r="A146" s="60" t="str">
        <f t="shared" si="17"/>
        <v>USURPER S1707grey</v>
      </c>
      <c r="B146" s="60" t="str">
        <f t="shared" si="18"/>
        <v>80-284-08</v>
      </c>
      <c r="C146" s="73" t="s">
        <v>1156</v>
      </c>
      <c r="D146" s="73" t="s">
        <v>1155</v>
      </c>
      <c r="E146" s="73" t="s">
        <v>910</v>
      </c>
      <c r="F146" s="74">
        <v>59</v>
      </c>
      <c r="G146" s="73" t="s">
        <v>1145</v>
      </c>
      <c r="H146" s="73" t="s">
        <v>83</v>
      </c>
      <c r="I146" s="73" t="s">
        <v>1146</v>
      </c>
      <c r="J146" s="73" t="s">
        <v>320</v>
      </c>
      <c r="K146" s="73" t="s">
        <v>382</v>
      </c>
      <c r="L146" s="73" t="s">
        <v>383</v>
      </c>
      <c r="M146" s="73" t="s">
        <v>384</v>
      </c>
      <c r="N146" s="73" t="s">
        <v>39</v>
      </c>
      <c r="O146" s="73" t="s">
        <v>385</v>
      </c>
      <c r="P146" s="73" t="s">
        <v>907</v>
      </c>
      <c r="Q146" s="73" t="s">
        <v>917</v>
      </c>
      <c r="R146" s="73" t="s">
        <v>83</v>
      </c>
      <c r="V146" s="60" t="str">
        <f t="shared" si="19"/>
        <v>USURPER S1707серый</v>
      </c>
      <c r="W146" s="60" t="str">
        <f t="shared" si="16"/>
        <v>USURPER S1707</v>
      </c>
      <c r="X146" s="60" t="str">
        <f t="shared" si="20"/>
        <v>S1707</v>
      </c>
      <c r="AC146" s="51">
        <f t="shared" si="21"/>
        <v>80</v>
      </c>
      <c r="AD146" s="44">
        <f t="shared" si="22"/>
        <v>284</v>
      </c>
      <c r="AE146" s="51">
        <f t="shared" si="23"/>
        <v>80284</v>
      </c>
    </row>
    <row r="147" spans="1:31">
      <c r="A147" s="60" t="str">
        <f t="shared" si="17"/>
        <v>USURPER S1707grey</v>
      </c>
      <c r="B147" s="60" t="str">
        <f t="shared" si="18"/>
        <v>80-284-08</v>
      </c>
      <c r="C147" s="73" t="s">
        <v>1157</v>
      </c>
      <c r="D147" s="73" t="s">
        <v>1155</v>
      </c>
      <c r="E147" s="73" t="s">
        <v>912</v>
      </c>
      <c r="F147" s="74">
        <v>61</v>
      </c>
      <c r="G147" s="73" t="s">
        <v>1145</v>
      </c>
      <c r="H147" s="73" t="s">
        <v>83</v>
      </c>
      <c r="I147" s="73" t="s">
        <v>1146</v>
      </c>
      <c r="J147" s="73" t="s">
        <v>320</v>
      </c>
      <c r="K147" s="73" t="s">
        <v>382</v>
      </c>
      <c r="L147" s="73" t="s">
        <v>383</v>
      </c>
      <c r="M147" s="73" t="s">
        <v>384</v>
      </c>
      <c r="N147" s="73" t="s">
        <v>39</v>
      </c>
      <c r="O147" s="73" t="s">
        <v>385</v>
      </c>
      <c r="P147" s="73" t="s">
        <v>907</v>
      </c>
      <c r="Q147" s="73" t="s">
        <v>917</v>
      </c>
      <c r="R147" s="73" t="s">
        <v>83</v>
      </c>
      <c r="V147" s="60" t="str">
        <f t="shared" si="19"/>
        <v>USURPER S1707серый</v>
      </c>
      <c r="W147" s="60" t="str">
        <f t="shared" si="16"/>
        <v>USURPER S1707</v>
      </c>
      <c r="X147" s="60" t="str">
        <f t="shared" si="20"/>
        <v>S1707</v>
      </c>
      <c r="AC147" s="51">
        <f t="shared" si="21"/>
        <v>80</v>
      </c>
      <c r="AD147" s="44">
        <f t="shared" si="22"/>
        <v>284</v>
      </c>
      <c r="AE147" s="51">
        <f t="shared" si="23"/>
        <v>80284</v>
      </c>
    </row>
    <row r="148" spans="1:31">
      <c r="A148" s="60" t="str">
        <f t="shared" si="17"/>
        <v>USURPER S1707grey</v>
      </c>
      <c r="B148" s="60" t="str">
        <f t="shared" si="18"/>
        <v>80-284-08</v>
      </c>
      <c r="C148" s="73" t="s">
        <v>1158</v>
      </c>
      <c r="D148" s="73" t="s">
        <v>1155</v>
      </c>
      <c r="E148" s="73" t="s">
        <v>956</v>
      </c>
      <c r="F148" s="74">
        <v>55</v>
      </c>
      <c r="G148" s="73" t="s">
        <v>1145</v>
      </c>
      <c r="H148" s="73" t="s">
        <v>83</v>
      </c>
      <c r="I148" s="73" t="s">
        <v>1146</v>
      </c>
      <c r="J148" s="73" t="s">
        <v>320</v>
      </c>
      <c r="K148" s="73" t="s">
        <v>382</v>
      </c>
      <c r="L148" s="73" t="s">
        <v>383</v>
      </c>
      <c r="M148" s="73" t="s">
        <v>384</v>
      </c>
      <c r="N148" s="73" t="s">
        <v>39</v>
      </c>
      <c r="O148" s="73" t="s">
        <v>385</v>
      </c>
      <c r="P148" s="73" t="s">
        <v>907</v>
      </c>
      <c r="Q148" s="73" t="s">
        <v>917</v>
      </c>
      <c r="R148" s="73" t="s">
        <v>83</v>
      </c>
      <c r="V148" s="60" t="str">
        <f t="shared" si="19"/>
        <v>USURPER S1707серый</v>
      </c>
      <c r="W148" s="60" t="str">
        <f t="shared" si="16"/>
        <v>USURPER S1707</v>
      </c>
      <c r="X148" s="60" t="str">
        <f t="shared" si="20"/>
        <v>S1707</v>
      </c>
      <c r="AC148" s="51">
        <f t="shared" si="21"/>
        <v>80</v>
      </c>
      <c r="AD148" s="44">
        <f t="shared" si="22"/>
        <v>284</v>
      </c>
      <c r="AE148" s="51">
        <f t="shared" si="23"/>
        <v>80284</v>
      </c>
    </row>
    <row r="149" spans="1:31">
      <c r="A149" s="60" t="str">
        <f t="shared" si="17"/>
        <v>USURPER S1707grey</v>
      </c>
      <c r="B149" s="60" t="str">
        <f t="shared" si="18"/>
        <v>80-284-08</v>
      </c>
      <c r="C149" s="73" t="s">
        <v>1159</v>
      </c>
      <c r="D149" s="73" t="s">
        <v>1155</v>
      </c>
      <c r="E149" s="73" t="s">
        <v>915</v>
      </c>
      <c r="F149" s="74">
        <v>56</v>
      </c>
      <c r="G149" s="73" t="s">
        <v>1145</v>
      </c>
      <c r="H149" s="73" t="s">
        <v>83</v>
      </c>
      <c r="I149" s="73" t="s">
        <v>1146</v>
      </c>
      <c r="J149" s="73" t="s">
        <v>320</v>
      </c>
      <c r="K149" s="73" t="s">
        <v>382</v>
      </c>
      <c r="L149" s="73" t="s">
        <v>383</v>
      </c>
      <c r="M149" s="73" t="s">
        <v>384</v>
      </c>
      <c r="N149" s="73" t="s">
        <v>39</v>
      </c>
      <c r="O149" s="73" t="s">
        <v>385</v>
      </c>
      <c r="P149" s="73" t="s">
        <v>907</v>
      </c>
      <c r="Q149" s="73" t="s">
        <v>917</v>
      </c>
      <c r="R149" s="73" t="s">
        <v>83</v>
      </c>
      <c r="V149" s="60" t="str">
        <f t="shared" si="19"/>
        <v>USURPER S1707серый</v>
      </c>
      <c r="W149" s="60" t="str">
        <f t="shared" si="16"/>
        <v>USURPER S1707</v>
      </c>
      <c r="X149" s="60" t="str">
        <f t="shared" si="20"/>
        <v>S1707</v>
      </c>
      <c r="AC149" s="51">
        <f t="shared" si="21"/>
        <v>80</v>
      </c>
      <c r="AD149" s="44">
        <f t="shared" si="22"/>
        <v>284</v>
      </c>
      <c r="AE149" s="51">
        <f t="shared" si="23"/>
        <v>80284</v>
      </c>
    </row>
    <row r="150" spans="1:31">
      <c r="A150" s="60" t="str">
        <f t="shared" si="17"/>
        <v>USURPER S1707grey</v>
      </c>
      <c r="B150" s="60" t="str">
        <f t="shared" si="18"/>
        <v>80-284-08</v>
      </c>
      <c r="C150" s="73" t="s">
        <v>1160</v>
      </c>
      <c r="D150" s="73" t="s">
        <v>1155</v>
      </c>
      <c r="E150" s="73" t="s">
        <v>920</v>
      </c>
      <c r="F150" s="74">
        <v>58</v>
      </c>
      <c r="G150" s="73" t="s">
        <v>1145</v>
      </c>
      <c r="H150" s="73" t="s">
        <v>83</v>
      </c>
      <c r="I150" s="73" t="s">
        <v>1146</v>
      </c>
      <c r="J150" s="73" t="s">
        <v>320</v>
      </c>
      <c r="K150" s="73" t="s">
        <v>382</v>
      </c>
      <c r="L150" s="73" t="s">
        <v>383</v>
      </c>
      <c r="M150" s="73" t="s">
        <v>384</v>
      </c>
      <c r="N150" s="73" t="s">
        <v>39</v>
      </c>
      <c r="O150" s="73" t="s">
        <v>385</v>
      </c>
      <c r="P150" s="73" t="s">
        <v>907</v>
      </c>
      <c r="Q150" s="73" t="s">
        <v>917</v>
      </c>
      <c r="R150" s="73" t="s">
        <v>83</v>
      </c>
      <c r="V150" s="60" t="str">
        <f t="shared" si="19"/>
        <v>USURPER S1707серый</v>
      </c>
      <c r="W150" s="60" t="str">
        <f t="shared" si="16"/>
        <v>USURPER S1707</v>
      </c>
      <c r="X150" s="60" t="str">
        <f t="shared" si="20"/>
        <v>S1707</v>
      </c>
      <c r="AC150" s="51">
        <f t="shared" si="21"/>
        <v>80</v>
      </c>
      <c r="AD150" s="44">
        <f t="shared" si="22"/>
        <v>284</v>
      </c>
      <c r="AE150" s="51">
        <f t="shared" si="23"/>
        <v>80284</v>
      </c>
    </row>
    <row r="151" spans="1:31">
      <c r="A151" s="60" t="str">
        <f t="shared" si="17"/>
        <v>USURPER S1707grey</v>
      </c>
      <c r="B151" s="60" t="str">
        <f t="shared" si="18"/>
        <v>80-284-08</v>
      </c>
      <c r="C151" s="73" t="s">
        <v>1161</v>
      </c>
      <c r="D151" s="73" t="s">
        <v>1155</v>
      </c>
      <c r="E151" s="73" t="s">
        <v>922</v>
      </c>
      <c r="F151" s="74">
        <v>60</v>
      </c>
      <c r="G151" s="73" t="s">
        <v>1145</v>
      </c>
      <c r="H151" s="73" t="s">
        <v>83</v>
      </c>
      <c r="I151" s="73" t="s">
        <v>1146</v>
      </c>
      <c r="J151" s="73" t="s">
        <v>320</v>
      </c>
      <c r="K151" s="73" t="s">
        <v>382</v>
      </c>
      <c r="L151" s="73" t="s">
        <v>383</v>
      </c>
      <c r="M151" s="73" t="s">
        <v>384</v>
      </c>
      <c r="N151" s="73" t="s">
        <v>39</v>
      </c>
      <c r="O151" s="73" t="s">
        <v>385</v>
      </c>
      <c r="P151" s="73" t="s">
        <v>907</v>
      </c>
      <c r="Q151" s="73" t="s">
        <v>917</v>
      </c>
      <c r="R151" s="73" t="s">
        <v>83</v>
      </c>
      <c r="V151" s="60" t="str">
        <f t="shared" si="19"/>
        <v>USURPER S1707серый</v>
      </c>
      <c r="W151" s="60" t="str">
        <f t="shared" si="16"/>
        <v>USURPER S1707</v>
      </c>
      <c r="X151" s="60" t="str">
        <f t="shared" si="20"/>
        <v>S1707</v>
      </c>
      <c r="AC151" s="51">
        <f t="shared" si="21"/>
        <v>80</v>
      </c>
      <c r="AD151" s="44">
        <f t="shared" si="22"/>
        <v>284</v>
      </c>
      <c r="AE151" s="51">
        <f t="shared" si="23"/>
        <v>80284</v>
      </c>
    </row>
    <row r="152" spans="1:31">
      <c r="A152" s="60" t="str">
        <f t="shared" si="17"/>
        <v>USURPER S1707grey</v>
      </c>
      <c r="B152" s="60" t="str">
        <f t="shared" si="18"/>
        <v>80-284-08</v>
      </c>
      <c r="C152" s="73" t="s">
        <v>1162</v>
      </c>
      <c r="D152" s="73" t="s">
        <v>1155</v>
      </c>
      <c r="E152" s="73" t="s">
        <v>1046</v>
      </c>
      <c r="F152" s="74">
        <v>62</v>
      </c>
      <c r="G152" s="73" t="s">
        <v>1145</v>
      </c>
      <c r="H152" s="73" t="s">
        <v>83</v>
      </c>
      <c r="I152" s="73" t="s">
        <v>1146</v>
      </c>
      <c r="J152" s="73" t="s">
        <v>320</v>
      </c>
      <c r="K152" s="73" t="s">
        <v>382</v>
      </c>
      <c r="L152" s="73" t="s">
        <v>383</v>
      </c>
      <c r="M152" s="73" t="s">
        <v>384</v>
      </c>
      <c r="N152" s="73" t="s">
        <v>39</v>
      </c>
      <c r="O152" s="73" t="s">
        <v>385</v>
      </c>
      <c r="P152" s="73" t="s">
        <v>907</v>
      </c>
      <c r="Q152" s="73" t="s">
        <v>917</v>
      </c>
      <c r="R152" s="73" t="s">
        <v>83</v>
      </c>
      <c r="V152" s="60" t="str">
        <f t="shared" si="19"/>
        <v>USURPER S1707серый</v>
      </c>
      <c r="W152" s="60" t="str">
        <f t="shared" si="16"/>
        <v>USURPER S1707</v>
      </c>
      <c r="X152" s="60" t="str">
        <f t="shared" si="20"/>
        <v>S1707</v>
      </c>
      <c r="AC152" s="51">
        <f t="shared" si="21"/>
        <v>80</v>
      </c>
      <c r="AD152" s="44">
        <f t="shared" si="22"/>
        <v>284</v>
      </c>
      <c r="AE152" s="51">
        <f t="shared" si="23"/>
        <v>80284</v>
      </c>
    </row>
    <row r="153" spans="1:31">
      <c r="A153" s="60" t="str">
        <f t="shared" si="17"/>
        <v>ADVANCER W16 002blue</v>
      </c>
      <c r="B153" s="60" t="str">
        <f t="shared" si="18"/>
        <v>80-099-06</v>
      </c>
      <c r="C153" s="73" t="s">
        <v>1163</v>
      </c>
      <c r="D153" s="73" t="s">
        <v>1164</v>
      </c>
      <c r="E153" s="73" t="s">
        <v>956</v>
      </c>
      <c r="F153" s="74">
        <v>55</v>
      </c>
      <c r="G153" s="73" t="s">
        <v>1165</v>
      </c>
      <c r="H153" s="73" t="s">
        <v>71</v>
      </c>
      <c r="I153" s="73" t="s">
        <v>906</v>
      </c>
      <c r="J153" s="73" t="s">
        <v>318</v>
      </c>
      <c r="K153" s="73" t="s">
        <v>382</v>
      </c>
      <c r="L153" s="73" t="s">
        <v>383</v>
      </c>
      <c r="M153" s="73" t="s">
        <v>388</v>
      </c>
      <c r="N153" s="73" t="s">
        <v>43</v>
      </c>
      <c r="O153" s="73" t="s">
        <v>385</v>
      </c>
      <c r="P153" s="73" t="s">
        <v>907</v>
      </c>
      <c r="Q153" s="73" t="s">
        <v>932</v>
      </c>
      <c r="R153" s="73" t="s">
        <v>71</v>
      </c>
      <c r="V153" s="60" t="str">
        <f t="shared" si="19"/>
        <v>ADVANCER W16 002синий</v>
      </c>
      <c r="W153" s="60" t="str">
        <f t="shared" si="16"/>
        <v>ADVANCER W16 002</v>
      </c>
      <c r="X153" s="60" t="str">
        <f t="shared" si="20"/>
        <v>W16 002</v>
      </c>
      <c r="AC153" s="51">
        <f t="shared" si="21"/>
        <v>80</v>
      </c>
      <c r="AD153" s="44">
        <f t="shared" si="22"/>
        <v>99</v>
      </c>
      <c r="AE153" s="51">
        <f t="shared" si="23"/>
        <v>80099</v>
      </c>
    </row>
    <row r="154" spans="1:31">
      <c r="A154" s="60" t="str">
        <f t="shared" si="17"/>
        <v>ADVANCER W16 002blue</v>
      </c>
      <c r="B154" s="60" t="str">
        <f t="shared" si="18"/>
        <v>80-099-06</v>
      </c>
      <c r="C154" s="73" t="s">
        <v>1166</v>
      </c>
      <c r="D154" s="73" t="s">
        <v>1164</v>
      </c>
      <c r="E154" s="73" t="s">
        <v>915</v>
      </c>
      <c r="F154" s="74">
        <v>56</v>
      </c>
      <c r="G154" s="73" t="s">
        <v>1165</v>
      </c>
      <c r="H154" s="73" t="s">
        <v>71</v>
      </c>
      <c r="I154" s="73" t="s">
        <v>906</v>
      </c>
      <c r="J154" s="73" t="s">
        <v>318</v>
      </c>
      <c r="K154" s="73" t="s">
        <v>382</v>
      </c>
      <c r="L154" s="73" t="s">
        <v>383</v>
      </c>
      <c r="M154" s="73" t="s">
        <v>388</v>
      </c>
      <c r="N154" s="73" t="s">
        <v>43</v>
      </c>
      <c r="O154" s="73" t="s">
        <v>385</v>
      </c>
      <c r="P154" s="73" t="s">
        <v>907</v>
      </c>
      <c r="Q154" s="73" t="s">
        <v>932</v>
      </c>
      <c r="R154" s="73" t="s">
        <v>71</v>
      </c>
      <c r="V154" s="60" t="str">
        <f t="shared" si="19"/>
        <v>ADVANCER W16 002синий</v>
      </c>
      <c r="W154" s="60" t="str">
        <f t="shared" si="16"/>
        <v>ADVANCER W16 002</v>
      </c>
      <c r="X154" s="60" t="str">
        <f t="shared" si="20"/>
        <v>W16 002</v>
      </c>
      <c r="AC154" s="51">
        <f t="shared" si="21"/>
        <v>80</v>
      </c>
      <c r="AD154" s="44">
        <f t="shared" si="22"/>
        <v>99</v>
      </c>
      <c r="AE154" s="51">
        <f t="shared" si="23"/>
        <v>80099</v>
      </c>
    </row>
    <row r="155" spans="1:31">
      <c r="A155" s="60" t="str">
        <f t="shared" si="17"/>
        <v>ADVANCER W16 002blue</v>
      </c>
      <c r="B155" s="60" t="str">
        <f t="shared" si="18"/>
        <v>80-099-06</v>
      </c>
      <c r="C155" s="73" t="s">
        <v>1167</v>
      </c>
      <c r="D155" s="73" t="s">
        <v>1164</v>
      </c>
      <c r="E155" s="73" t="s">
        <v>904</v>
      </c>
      <c r="F155" s="74">
        <v>57</v>
      </c>
      <c r="G155" s="73" t="s">
        <v>1165</v>
      </c>
      <c r="H155" s="73" t="s">
        <v>71</v>
      </c>
      <c r="I155" s="73" t="s">
        <v>906</v>
      </c>
      <c r="J155" s="73" t="s">
        <v>318</v>
      </c>
      <c r="K155" s="73" t="s">
        <v>382</v>
      </c>
      <c r="L155" s="73" t="s">
        <v>383</v>
      </c>
      <c r="M155" s="73" t="s">
        <v>388</v>
      </c>
      <c r="N155" s="73" t="s">
        <v>43</v>
      </c>
      <c r="O155" s="73" t="s">
        <v>385</v>
      </c>
      <c r="P155" s="73" t="s">
        <v>907</v>
      </c>
      <c r="Q155" s="73" t="s">
        <v>932</v>
      </c>
      <c r="R155" s="73" t="s">
        <v>71</v>
      </c>
      <c r="V155" s="60" t="str">
        <f t="shared" si="19"/>
        <v>ADVANCER W16 002синий</v>
      </c>
      <c r="W155" s="60" t="str">
        <f t="shared" si="16"/>
        <v>ADVANCER W16 002</v>
      </c>
      <c r="X155" s="60" t="str">
        <f t="shared" si="20"/>
        <v>W16 002</v>
      </c>
      <c r="AC155" s="51">
        <f t="shared" si="21"/>
        <v>80</v>
      </c>
      <c r="AD155" s="44">
        <f t="shared" si="22"/>
        <v>99</v>
      </c>
      <c r="AE155" s="51">
        <f t="shared" si="23"/>
        <v>80099</v>
      </c>
    </row>
    <row r="156" spans="1:31">
      <c r="A156" s="60" t="str">
        <f t="shared" si="17"/>
        <v>ADVANCER W16 002blue</v>
      </c>
      <c r="B156" s="60" t="str">
        <f t="shared" si="18"/>
        <v>80-099-06</v>
      </c>
      <c r="C156" s="73" t="s">
        <v>1168</v>
      </c>
      <c r="D156" s="73" t="s">
        <v>1164</v>
      </c>
      <c r="E156" s="73" t="s">
        <v>920</v>
      </c>
      <c r="F156" s="74">
        <v>58</v>
      </c>
      <c r="G156" s="73" t="s">
        <v>1165</v>
      </c>
      <c r="H156" s="73" t="s">
        <v>71</v>
      </c>
      <c r="I156" s="73" t="s">
        <v>906</v>
      </c>
      <c r="J156" s="73" t="s">
        <v>318</v>
      </c>
      <c r="K156" s="73" t="s">
        <v>382</v>
      </c>
      <c r="L156" s="73" t="s">
        <v>383</v>
      </c>
      <c r="M156" s="73" t="s">
        <v>388</v>
      </c>
      <c r="N156" s="73" t="s">
        <v>43</v>
      </c>
      <c r="O156" s="73" t="s">
        <v>385</v>
      </c>
      <c r="P156" s="73" t="s">
        <v>907</v>
      </c>
      <c r="Q156" s="73" t="s">
        <v>932</v>
      </c>
      <c r="R156" s="73" t="s">
        <v>71</v>
      </c>
      <c r="V156" s="60" t="str">
        <f t="shared" si="19"/>
        <v>ADVANCER W16 002синий</v>
      </c>
      <c r="W156" s="60" t="str">
        <f t="shared" si="16"/>
        <v>ADVANCER W16 002</v>
      </c>
      <c r="X156" s="60" t="str">
        <f t="shared" si="20"/>
        <v>W16 002</v>
      </c>
      <c r="AC156" s="51">
        <f t="shared" si="21"/>
        <v>80</v>
      </c>
      <c r="AD156" s="44">
        <f t="shared" si="22"/>
        <v>99</v>
      </c>
      <c r="AE156" s="51">
        <f t="shared" si="23"/>
        <v>80099</v>
      </c>
    </row>
    <row r="157" spans="1:31">
      <c r="A157" s="60" t="str">
        <f t="shared" si="17"/>
        <v>ADVANCER W16 002blue</v>
      </c>
      <c r="B157" s="60" t="str">
        <f t="shared" si="18"/>
        <v>80-099-06</v>
      </c>
      <c r="C157" s="73" t="s">
        <v>1169</v>
      </c>
      <c r="D157" s="73" t="s">
        <v>1164</v>
      </c>
      <c r="E157" s="73" t="s">
        <v>910</v>
      </c>
      <c r="F157" s="74">
        <v>59</v>
      </c>
      <c r="G157" s="73" t="s">
        <v>1165</v>
      </c>
      <c r="H157" s="73" t="s">
        <v>71</v>
      </c>
      <c r="I157" s="73" t="s">
        <v>906</v>
      </c>
      <c r="J157" s="73" t="s">
        <v>318</v>
      </c>
      <c r="K157" s="73" t="s">
        <v>382</v>
      </c>
      <c r="L157" s="73" t="s">
        <v>383</v>
      </c>
      <c r="M157" s="73" t="s">
        <v>388</v>
      </c>
      <c r="N157" s="73" t="s">
        <v>43</v>
      </c>
      <c r="O157" s="73" t="s">
        <v>385</v>
      </c>
      <c r="P157" s="73" t="s">
        <v>907</v>
      </c>
      <c r="Q157" s="73" t="s">
        <v>932</v>
      </c>
      <c r="R157" s="73" t="s">
        <v>71</v>
      </c>
      <c r="V157" s="60" t="str">
        <f t="shared" si="19"/>
        <v>ADVANCER W16 002синий</v>
      </c>
      <c r="W157" s="60" t="str">
        <f t="shared" si="16"/>
        <v>ADVANCER W16 002</v>
      </c>
      <c r="X157" s="60" t="str">
        <f t="shared" si="20"/>
        <v>W16 002</v>
      </c>
      <c r="AC157" s="51">
        <f t="shared" si="21"/>
        <v>80</v>
      </c>
      <c r="AD157" s="44">
        <f t="shared" si="22"/>
        <v>99</v>
      </c>
      <c r="AE157" s="51">
        <f t="shared" si="23"/>
        <v>80099</v>
      </c>
    </row>
    <row r="158" spans="1:31">
      <c r="A158" s="60" t="str">
        <f t="shared" si="17"/>
        <v>ADVANCER W16 002blue</v>
      </c>
      <c r="B158" s="60" t="str">
        <f t="shared" si="18"/>
        <v>80-099-06</v>
      </c>
      <c r="C158" s="73" t="s">
        <v>1170</v>
      </c>
      <c r="D158" s="73" t="s">
        <v>1164</v>
      </c>
      <c r="E158" s="73" t="s">
        <v>922</v>
      </c>
      <c r="F158" s="74">
        <v>60</v>
      </c>
      <c r="G158" s="73" t="s">
        <v>1165</v>
      </c>
      <c r="H158" s="73" t="s">
        <v>71</v>
      </c>
      <c r="I158" s="73" t="s">
        <v>906</v>
      </c>
      <c r="J158" s="73" t="s">
        <v>318</v>
      </c>
      <c r="K158" s="73" t="s">
        <v>382</v>
      </c>
      <c r="L158" s="73" t="s">
        <v>383</v>
      </c>
      <c r="M158" s="73" t="s">
        <v>388</v>
      </c>
      <c r="N158" s="73" t="s">
        <v>43</v>
      </c>
      <c r="O158" s="73" t="s">
        <v>385</v>
      </c>
      <c r="P158" s="73" t="s">
        <v>907</v>
      </c>
      <c r="Q158" s="73" t="s">
        <v>932</v>
      </c>
      <c r="R158" s="73" t="s">
        <v>71</v>
      </c>
      <c r="V158" s="60" t="str">
        <f t="shared" si="19"/>
        <v>ADVANCER W16 002синий</v>
      </c>
      <c r="W158" s="60" t="str">
        <f t="shared" si="16"/>
        <v>ADVANCER W16 002</v>
      </c>
      <c r="X158" s="60" t="str">
        <f t="shared" si="20"/>
        <v>W16 002</v>
      </c>
      <c r="AC158" s="51">
        <f t="shared" si="21"/>
        <v>80</v>
      </c>
      <c r="AD158" s="44">
        <f t="shared" si="22"/>
        <v>99</v>
      </c>
      <c r="AE158" s="51">
        <f t="shared" si="23"/>
        <v>80099</v>
      </c>
    </row>
    <row r="159" spans="1:31">
      <c r="A159" s="60" t="str">
        <f t="shared" si="17"/>
        <v>ADVANCER W16 002blue</v>
      </c>
      <c r="B159" s="60" t="str">
        <f t="shared" si="18"/>
        <v>80-099-06</v>
      </c>
      <c r="C159" s="73" t="s">
        <v>1171</v>
      </c>
      <c r="D159" s="73" t="s">
        <v>1164</v>
      </c>
      <c r="E159" s="73" t="s">
        <v>912</v>
      </c>
      <c r="F159" s="74">
        <v>61</v>
      </c>
      <c r="G159" s="73" t="s">
        <v>1165</v>
      </c>
      <c r="H159" s="73" t="s">
        <v>71</v>
      </c>
      <c r="I159" s="73" t="s">
        <v>906</v>
      </c>
      <c r="J159" s="73" t="s">
        <v>318</v>
      </c>
      <c r="K159" s="73" t="s">
        <v>382</v>
      </c>
      <c r="L159" s="73" t="s">
        <v>383</v>
      </c>
      <c r="M159" s="73" t="s">
        <v>388</v>
      </c>
      <c r="N159" s="73" t="s">
        <v>43</v>
      </c>
      <c r="O159" s="73" t="s">
        <v>385</v>
      </c>
      <c r="P159" s="73" t="s">
        <v>907</v>
      </c>
      <c r="Q159" s="73" t="s">
        <v>932</v>
      </c>
      <c r="R159" s="73" t="s">
        <v>71</v>
      </c>
      <c r="V159" s="60" t="str">
        <f t="shared" si="19"/>
        <v>ADVANCER W16 002синий</v>
      </c>
      <c r="W159" s="60" t="str">
        <f t="shared" si="16"/>
        <v>ADVANCER W16 002</v>
      </c>
      <c r="X159" s="60" t="str">
        <f t="shared" si="20"/>
        <v>W16 002</v>
      </c>
      <c r="AC159" s="51">
        <f t="shared" si="21"/>
        <v>80</v>
      </c>
      <c r="AD159" s="44">
        <f t="shared" si="22"/>
        <v>99</v>
      </c>
      <c r="AE159" s="51">
        <f t="shared" si="23"/>
        <v>80099</v>
      </c>
    </row>
    <row r="160" spans="1:31">
      <c r="A160" s="60" t="str">
        <f t="shared" si="17"/>
        <v>ADVANCER W16 002brown</v>
      </c>
      <c r="B160" s="60" t="str">
        <f t="shared" si="18"/>
        <v>80-099-14</v>
      </c>
      <c r="C160" s="73" t="s">
        <v>1172</v>
      </c>
      <c r="D160" s="73" t="s">
        <v>1173</v>
      </c>
      <c r="E160" s="73" t="s">
        <v>904</v>
      </c>
      <c r="F160" s="74">
        <v>57</v>
      </c>
      <c r="G160" s="73" t="s">
        <v>1165</v>
      </c>
      <c r="H160" s="73" t="s">
        <v>86</v>
      </c>
      <c r="I160" s="73" t="s">
        <v>906</v>
      </c>
      <c r="J160" s="73" t="s">
        <v>318</v>
      </c>
      <c r="K160" s="73" t="s">
        <v>382</v>
      </c>
      <c r="L160" s="73" t="s">
        <v>383</v>
      </c>
      <c r="M160" s="73" t="s">
        <v>388</v>
      </c>
      <c r="N160" s="73" t="s">
        <v>43</v>
      </c>
      <c r="O160" s="73" t="s">
        <v>385</v>
      </c>
      <c r="P160" s="73" t="s">
        <v>907</v>
      </c>
      <c r="Q160" s="73" t="s">
        <v>1033</v>
      </c>
      <c r="R160" s="73" t="s">
        <v>86</v>
      </c>
      <c r="V160" s="60" t="str">
        <f t="shared" si="19"/>
        <v>ADVANCER W16 002коричневый</v>
      </c>
      <c r="W160" s="60" t="str">
        <f t="shared" si="16"/>
        <v>ADVANCER W16 002</v>
      </c>
      <c r="X160" s="60" t="str">
        <f t="shared" si="20"/>
        <v>W16 002</v>
      </c>
      <c r="AC160" s="51">
        <f t="shared" si="21"/>
        <v>80</v>
      </c>
      <c r="AD160" s="44">
        <f t="shared" si="22"/>
        <v>99</v>
      </c>
      <c r="AE160" s="51">
        <f t="shared" si="23"/>
        <v>80099</v>
      </c>
    </row>
    <row r="161" spans="1:31">
      <c r="A161" s="60" t="str">
        <f t="shared" si="17"/>
        <v>ADVANCER W16 002brown</v>
      </c>
      <c r="B161" s="60" t="str">
        <f t="shared" si="18"/>
        <v>80-099-14</v>
      </c>
      <c r="C161" s="73" t="s">
        <v>1174</v>
      </c>
      <c r="D161" s="73" t="s">
        <v>1173</v>
      </c>
      <c r="E161" s="73" t="s">
        <v>910</v>
      </c>
      <c r="F161" s="74">
        <v>59</v>
      </c>
      <c r="G161" s="73" t="s">
        <v>1165</v>
      </c>
      <c r="H161" s="73" t="s">
        <v>86</v>
      </c>
      <c r="I161" s="73" t="s">
        <v>906</v>
      </c>
      <c r="J161" s="73" t="s">
        <v>318</v>
      </c>
      <c r="K161" s="73" t="s">
        <v>382</v>
      </c>
      <c r="L161" s="73" t="s">
        <v>383</v>
      </c>
      <c r="M161" s="73" t="s">
        <v>388</v>
      </c>
      <c r="N161" s="73" t="s">
        <v>43</v>
      </c>
      <c r="O161" s="73" t="s">
        <v>385</v>
      </c>
      <c r="P161" s="73" t="s">
        <v>907</v>
      </c>
      <c r="Q161" s="73" t="s">
        <v>1033</v>
      </c>
      <c r="R161" s="73" t="s">
        <v>86</v>
      </c>
      <c r="V161" s="60" t="str">
        <f t="shared" si="19"/>
        <v>ADVANCER W16 002коричневый</v>
      </c>
      <c r="W161" s="60" t="str">
        <f t="shared" si="16"/>
        <v>ADVANCER W16 002</v>
      </c>
      <c r="X161" s="60" t="str">
        <f t="shared" si="20"/>
        <v>W16 002</v>
      </c>
      <c r="AC161" s="51">
        <f t="shared" si="21"/>
        <v>80</v>
      </c>
      <c r="AD161" s="44">
        <f t="shared" si="22"/>
        <v>99</v>
      </c>
      <c r="AE161" s="51">
        <f t="shared" si="23"/>
        <v>80099</v>
      </c>
    </row>
    <row r="162" spans="1:31">
      <c r="A162" s="60" t="str">
        <f t="shared" si="17"/>
        <v>ADVANCER W16 002brown</v>
      </c>
      <c r="B162" s="60" t="str">
        <f t="shared" si="18"/>
        <v>80-099-14</v>
      </c>
      <c r="C162" s="73" t="s">
        <v>1175</v>
      </c>
      <c r="D162" s="73" t="s">
        <v>1173</v>
      </c>
      <c r="E162" s="73" t="s">
        <v>912</v>
      </c>
      <c r="F162" s="74">
        <v>61</v>
      </c>
      <c r="G162" s="73" t="s">
        <v>1165</v>
      </c>
      <c r="H162" s="73" t="s">
        <v>86</v>
      </c>
      <c r="I162" s="73" t="s">
        <v>906</v>
      </c>
      <c r="J162" s="73" t="s">
        <v>318</v>
      </c>
      <c r="K162" s="73" t="s">
        <v>382</v>
      </c>
      <c r="L162" s="73" t="s">
        <v>383</v>
      </c>
      <c r="M162" s="73" t="s">
        <v>388</v>
      </c>
      <c r="N162" s="73" t="s">
        <v>43</v>
      </c>
      <c r="O162" s="73" t="s">
        <v>385</v>
      </c>
      <c r="P162" s="73" t="s">
        <v>907</v>
      </c>
      <c r="Q162" s="73" t="s">
        <v>1033</v>
      </c>
      <c r="R162" s="73" t="s">
        <v>86</v>
      </c>
      <c r="V162" s="60" t="str">
        <f t="shared" si="19"/>
        <v>ADVANCER W16 002коричневый</v>
      </c>
      <c r="W162" s="60" t="str">
        <f t="shared" si="16"/>
        <v>ADVANCER W16 002</v>
      </c>
      <c r="X162" s="60" t="str">
        <f t="shared" si="20"/>
        <v>W16 002</v>
      </c>
      <c r="AC162" s="51">
        <f t="shared" si="21"/>
        <v>80</v>
      </c>
      <c r="AD162" s="44">
        <f t="shared" si="22"/>
        <v>99</v>
      </c>
      <c r="AE162" s="51">
        <f t="shared" si="23"/>
        <v>80099</v>
      </c>
    </row>
    <row r="163" spans="1:31">
      <c r="A163" s="60" t="str">
        <f t="shared" si="17"/>
        <v>BADGER KINGblack</v>
      </c>
      <c r="B163" s="60" t="str">
        <f t="shared" si="18"/>
        <v>80-285-09</v>
      </c>
      <c r="C163" s="73" t="s">
        <v>1176</v>
      </c>
      <c r="D163" s="73" t="s">
        <v>1177</v>
      </c>
      <c r="E163" s="73" t="s">
        <v>956</v>
      </c>
      <c r="F163" s="74">
        <v>55</v>
      </c>
      <c r="G163" s="73" t="s">
        <v>1178</v>
      </c>
      <c r="H163" s="73" t="s">
        <v>53</v>
      </c>
      <c r="I163" s="73" t="s">
        <v>1179</v>
      </c>
      <c r="J163" s="73" t="s">
        <v>320</v>
      </c>
      <c r="K163" s="73" t="s">
        <v>382</v>
      </c>
      <c r="L163" s="73" t="s">
        <v>383</v>
      </c>
      <c r="M163" s="73" t="s">
        <v>388</v>
      </c>
      <c r="N163" s="73" t="s">
        <v>32</v>
      </c>
      <c r="O163" s="73" t="s">
        <v>385</v>
      </c>
      <c r="P163" s="73" t="s">
        <v>907</v>
      </c>
      <c r="Q163" s="73" t="s">
        <v>928</v>
      </c>
      <c r="R163" s="73" t="s">
        <v>53</v>
      </c>
      <c r="V163" s="60" t="str">
        <f t="shared" si="19"/>
        <v>BADGER KINGчерный</v>
      </c>
      <c r="W163" s="60" t="str">
        <f t="shared" si="16"/>
        <v>BADGER KING</v>
      </c>
      <c r="X163" s="60" t="str">
        <f t="shared" si="20"/>
        <v>KING</v>
      </c>
      <c r="AC163" s="51">
        <f t="shared" si="21"/>
        <v>80</v>
      </c>
      <c r="AD163" s="44">
        <f t="shared" si="22"/>
        <v>285</v>
      </c>
      <c r="AE163" s="51">
        <f t="shared" si="23"/>
        <v>80285</v>
      </c>
    </row>
    <row r="164" spans="1:31">
      <c r="A164" s="60" t="str">
        <f t="shared" si="17"/>
        <v>BADGER KINGblack</v>
      </c>
      <c r="B164" s="60" t="str">
        <f t="shared" si="18"/>
        <v>80-285-09</v>
      </c>
      <c r="C164" s="73" t="s">
        <v>1180</v>
      </c>
      <c r="D164" s="73" t="s">
        <v>1177</v>
      </c>
      <c r="E164" s="73" t="s">
        <v>904</v>
      </c>
      <c r="F164" s="74">
        <v>57</v>
      </c>
      <c r="G164" s="73" t="s">
        <v>1178</v>
      </c>
      <c r="H164" s="73" t="s">
        <v>53</v>
      </c>
      <c r="I164" s="73" t="s">
        <v>1179</v>
      </c>
      <c r="J164" s="73" t="s">
        <v>320</v>
      </c>
      <c r="K164" s="73" t="s">
        <v>382</v>
      </c>
      <c r="L164" s="73" t="s">
        <v>383</v>
      </c>
      <c r="M164" s="73" t="s">
        <v>388</v>
      </c>
      <c r="N164" s="73" t="s">
        <v>32</v>
      </c>
      <c r="O164" s="73" t="s">
        <v>385</v>
      </c>
      <c r="P164" s="73" t="s">
        <v>907</v>
      </c>
      <c r="Q164" s="73" t="s">
        <v>928</v>
      </c>
      <c r="R164" s="73" t="s">
        <v>53</v>
      </c>
      <c r="V164" s="60" t="str">
        <f t="shared" si="19"/>
        <v>BADGER KINGчерный</v>
      </c>
      <c r="W164" s="60" t="str">
        <f t="shared" si="16"/>
        <v>BADGER KING</v>
      </c>
      <c r="X164" s="60" t="str">
        <f t="shared" si="20"/>
        <v>KING</v>
      </c>
      <c r="AC164" s="51">
        <f t="shared" si="21"/>
        <v>80</v>
      </c>
      <c r="AD164" s="44">
        <f t="shared" si="22"/>
        <v>285</v>
      </c>
      <c r="AE164" s="51">
        <f t="shared" si="23"/>
        <v>80285</v>
      </c>
    </row>
    <row r="165" spans="1:31">
      <c r="A165" s="60" t="str">
        <f t="shared" si="17"/>
        <v>BADGER KINGblack</v>
      </c>
      <c r="B165" s="60" t="str">
        <f t="shared" si="18"/>
        <v>80-285-09</v>
      </c>
      <c r="C165" s="73" t="s">
        <v>1181</v>
      </c>
      <c r="D165" s="73" t="s">
        <v>1177</v>
      </c>
      <c r="E165" s="73" t="s">
        <v>910</v>
      </c>
      <c r="F165" s="74">
        <v>59</v>
      </c>
      <c r="G165" s="73" t="s">
        <v>1178</v>
      </c>
      <c r="H165" s="73" t="s">
        <v>53</v>
      </c>
      <c r="I165" s="73" t="s">
        <v>1179</v>
      </c>
      <c r="J165" s="73" t="s">
        <v>320</v>
      </c>
      <c r="K165" s="73" t="s">
        <v>382</v>
      </c>
      <c r="L165" s="73" t="s">
        <v>383</v>
      </c>
      <c r="M165" s="73" t="s">
        <v>388</v>
      </c>
      <c r="N165" s="73" t="s">
        <v>32</v>
      </c>
      <c r="O165" s="73" t="s">
        <v>385</v>
      </c>
      <c r="P165" s="73" t="s">
        <v>907</v>
      </c>
      <c r="Q165" s="73" t="s">
        <v>928</v>
      </c>
      <c r="R165" s="73" t="s">
        <v>53</v>
      </c>
      <c r="V165" s="60" t="str">
        <f t="shared" si="19"/>
        <v>BADGER KINGчерный</v>
      </c>
      <c r="W165" s="60" t="str">
        <f t="shared" si="16"/>
        <v>BADGER KING</v>
      </c>
      <c r="X165" s="60" t="str">
        <f t="shared" si="20"/>
        <v>KING</v>
      </c>
      <c r="AC165" s="51">
        <f t="shared" si="21"/>
        <v>80</v>
      </c>
      <c r="AD165" s="44">
        <f t="shared" si="22"/>
        <v>285</v>
      </c>
      <c r="AE165" s="51">
        <f t="shared" si="23"/>
        <v>80285</v>
      </c>
    </row>
    <row r="166" spans="1:31">
      <c r="A166" s="60" t="str">
        <f t="shared" si="17"/>
        <v>BADGER KINGblack</v>
      </c>
      <c r="B166" s="60" t="str">
        <f t="shared" si="18"/>
        <v>80-285-09</v>
      </c>
      <c r="C166" s="73" t="s">
        <v>1182</v>
      </c>
      <c r="D166" s="73" t="s">
        <v>1177</v>
      </c>
      <c r="E166" s="73" t="s">
        <v>912</v>
      </c>
      <c r="F166" s="74">
        <v>61</v>
      </c>
      <c r="G166" s="73" t="s">
        <v>1178</v>
      </c>
      <c r="H166" s="73" t="s">
        <v>53</v>
      </c>
      <c r="I166" s="73" t="s">
        <v>1179</v>
      </c>
      <c r="J166" s="73" t="s">
        <v>320</v>
      </c>
      <c r="K166" s="73" t="s">
        <v>382</v>
      </c>
      <c r="L166" s="73" t="s">
        <v>383</v>
      </c>
      <c r="M166" s="73" t="s">
        <v>388</v>
      </c>
      <c r="N166" s="73" t="s">
        <v>32</v>
      </c>
      <c r="O166" s="73" t="s">
        <v>385</v>
      </c>
      <c r="P166" s="73" t="s">
        <v>907</v>
      </c>
      <c r="Q166" s="73" t="s">
        <v>928</v>
      </c>
      <c r="R166" s="73" t="s">
        <v>53</v>
      </c>
      <c r="V166" s="60" t="str">
        <f t="shared" si="19"/>
        <v>BADGER KINGчерный</v>
      </c>
      <c r="W166" s="60" t="str">
        <f t="shared" si="16"/>
        <v>BADGER KING</v>
      </c>
      <c r="X166" s="60" t="str">
        <f t="shared" si="20"/>
        <v>KING</v>
      </c>
      <c r="AC166" s="51">
        <f t="shared" si="21"/>
        <v>80</v>
      </c>
      <c r="AD166" s="44">
        <f t="shared" si="22"/>
        <v>285</v>
      </c>
      <c r="AE166" s="51">
        <f t="shared" si="23"/>
        <v>80285</v>
      </c>
    </row>
    <row r="167" spans="1:31">
      <c r="A167" s="60" t="str">
        <f t="shared" si="17"/>
        <v>BADGER KINGblack</v>
      </c>
      <c r="B167" s="60" t="str">
        <f t="shared" si="18"/>
        <v>80-285-09</v>
      </c>
      <c r="C167" s="73" t="s">
        <v>1183</v>
      </c>
      <c r="D167" s="73" t="s">
        <v>1177</v>
      </c>
      <c r="E167" s="73" t="s">
        <v>1046</v>
      </c>
      <c r="F167" s="74">
        <v>62</v>
      </c>
      <c r="G167" s="73" t="s">
        <v>1178</v>
      </c>
      <c r="H167" s="73" t="s">
        <v>53</v>
      </c>
      <c r="I167" s="73" t="s">
        <v>1179</v>
      </c>
      <c r="J167" s="73" t="s">
        <v>320</v>
      </c>
      <c r="K167" s="73" t="s">
        <v>382</v>
      </c>
      <c r="L167" s="73" t="s">
        <v>383</v>
      </c>
      <c r="M167" s="73" t="s">
        <v>388</v>
      </c>
      <c r="N167" s="73" t="s">
        <v>32</v>
      </c>
      <c r="O167" s="73" t="s">
        <v>385</v>
      </c>
      <c r="P167" s="73" t="s">
        <v>907</v>
      </c>
      <c r="Q167" s="73" t="s">
        <v>928</v>
      </c>
      <c r="R167" s="73" t="s">
        <v>53</v>
      </c>
      <c r="V167" s="60" t="str">
        <f t="shared" si="19"/>
        <v>BADGER KINGчерный</v>
      </c>
      <c r="W167" s="60" t="str">
        <f t="shared" si="16"/>
        <v>BADGER KING</v>
      </c>
      <c r="X167" s="60" t="str">
        <f t="shared" si="20"/>
        <v>KING</v>
      </c>
      <c r="AC167" s="51">
        <f t="shared" si="21"/>
        <v>80</v>
      </c>
      <c r="AD167" s="44">
        <f t="shared" si="22"/>
        <v>285</v>
      </c>
      <c r="AE167" s="51">
        <f t="shared" si="23"/>
        <v>80285</v>
      </c>
    </row>
    <row r="168" spans="1:31">
      <c r="A168" s="60" t="str">
        <f t="shared" si="17"/>
        <v>BADGER KINGbrown</v>
      </c>
      <c r="B168" s="60" t="str">
        <f t="shared" si="18"/>
        <v>80-285-91</v>
      </c>
      <c r="C168" s="73" t="s">
        <v>1184</v>
      </c>
      <c r="D168" s="73" t="s">
        <v>1185</v>
      </c>
      <c r="E168" s="73" t="s">
        <v>915</v>
      </c>
      <c r="F168" s="74">
        <v>56</v>
      </c>
      <c r="G168" s="73" t="s">
        <v>1178</v>
      </c>
      <c r="H168" s="73" t="s">
        <v>271</v>
      </c>
      <c r="I168" s="73" t="s">
        <v>1179</v>
      </c>
      <c r="J168" s="73" t="s">
        <v>320</v>
      </c>
      <c r="K168" s="73" t="s">
        <v>382</v>
      </c>
      <c r="L168" s="73" t="s">
        <v>383</v>
      </c>
      <c r="M168" s="73" t="s">
        <v>388</v>
      </c>
      <c r="N168" s="73" t="s">
        <v>32</v>
      </c>
      <c r="O168" s="73" t="s">
        <v>385</v>
      </c>
      <c r="P168" s="73" t="s">
        <v>907</v>
      </c>
      <c r="Q168" s="73" t="s">
        <v>1033</v>
      </c>
      <c r="R168" s="73" t="s">
        <v>86</v>
      </c>
      <c r="V168" s="60" t="str">
        <f t="shared" si="19"/>
        <v>BADGER KINGтемно-коричневый</v>
      </c>
      <c r="W168" s="60" t="str">
        <f t="shared" si="16"/>
        <v>BADGER KING</v>
      </c>
      <c r="X168" s="60" t="str">
        <f t="shared" si="20"/>
        <v>KING</v>
      </c>
      <c r="AC168" s="51">
        <f t="shared" si="21"/>
        <v>80</v>
      </c>
      <c r="AD168" s="44">
        <f t="shared" si="22"/>
        <v>285</v>
      </c>
      <c r="AE168" s="51">
        <f t="shared" si="23"/>
        <v>80285</v>
      </c>
    </row>
    <row r="169" spans="1:31">
      <c r="A169" s="60" t="str">
        <f t="shared" si="17"/>
        <v>BADGER KINGbrown</v>
      </c>
      <c r="B169" s="60" t="str">
        <f t="shared" si="18"/>
        <v>80-285-91</v>
      </c>
      <c r="C169" s="73" t="s">
        <v>1186</v>
      </c>
      <c r="D169" s="73" t="s">
        <v>1185</v>
      </c>
      <c r="E169" s="73" t="s">
        <v>904</v>
      </c>
      <c r="F169" s="74">
        <v>57</v>
      </c>
      <c r="G169" s="73" t="s">
        <v>1178</v>
      </c>
      <c r="H169" s="73" t="s">
        <v>271</v>
      </c>
      <c r="I169" s="73" t="s">
        <v>1179</v>
      </c>
      <c r="J169" s="73" t="s">
        <v>320</v>
      </c>
      <c r="K169" s="73" t="s">
        <v>382</v>
      </c>
      <c r="L169" s="73" t="s">
        <v>383</v>
      </c>
      <c r="M169" s="73" t="s">
        <v>388</v>
      </c>
      <c r="N169" s="73" t="s">
        <v>32</v>
      </c>
      <c r="O169" s="73" t="s">
        <v>385</v>
      </c>
      <c r="P169" s="73" t="s">
        <v>907</v>
      </c>
      <c r="Q169" s="73" t="s">
        <v>1033</v>
      </c>
      <c r="R169" s="73" t="s">
        <v>86</v>
      </c>
      <c r="V169" s="60" t="str">
        <f t="shared" si="19"/>
        <v>BADGER KINGтемно-коричневый</v>
      </c>
      <c r="W169" s="60" t="str">
        <f t="shared" si="16"/>
        <v>BADGER KING</v>
      </c>
      <c r="X169" s="60" t="str">
        <f t="shared" si="20"/>
        <v>KING</v>
      </c>
      <c r="AC169" s="51">
        <f t="shared" si="21"/>
        <v>80</v>
      </c>
      <c r="AD169" s="44">
        <f t="shared" si="22"/>
        <v>285</v>
      </c>
      <c r="AE169" s="51">
        <f t="shared" si="23"/>
        <v>80285</v>
      </c>
    </row>
    <row r="170" spans="1:31">
      <c r="A170" s="60" t="str">
        <f t="shared" si="17"/>
        <v>BADGER KINGbrown</v>
      </c>
      <c r="B170" s="60" t="str">
        <f t="shared" si="18"/>
        <v>80-285-91</v>
      </c>
      <c r="C170" s="73" t="s">
        <v>1187</v>
      </c>
      <c r="D170" s="73" t="s">
        <v>1185</v>
      </c>
      <c r="E170" s="73" t="s">
        <v>920</v>
      </c>
      <c r="F170" s="74">
        <v>58</v>
      </c>
      <c r="G170" s="73" t="s">
        <v>1178</v>
      </c>
      <c r="H170" s="73" t="s">
        <v>271</v>
      </c>
      <c r="I170" s="73" t="s">
        <v>1179</v>
      </c>
      <c r="J170" s="73" t="s">
        <v>320</v>
      </c>
      <c r="K170" s="73" t="s">
        <v>382</v>
      </c>
      <c r="L170" s="73" t="s">
        <v>383</v>
      </c>
      <c r="M170" s="73" t="s">
        <v>388</v>
      </c>
      <c r="N170" s="73" t="s">
        <v>32</v>
      </c>
      <c r="O170" s="73" t="s">
        <v>385</v>
      </c>
      <c r="P170" s="73" t="s">
        <v>907</v>
      </c>
      <c r="Q170" s="73" t="s">
        <v>1033</v>
      </c>
      <c r="R170" s="73" t="s">
        <v>86</v>
      </c>
      <c r="V170" s="60" t="str">
        <f t="shared" si="19"/>
        <v>BADGER KINGтемно-коричневый</v>
      </c>
      <c r="W170" s="60" t="str">
        <f t="shared" si="16"/>
        <v>BADGER KING</v>
      </c>
      <c r="X170" s="60" t="str">
        <f t="shared" si="20"/>
        <v>KING</v>
      </c>
      <c r="AC170" s="51">
        <f t="shared" si="21"/>
        <v>80</v>
      </c>
      <c r="AD170" s="44">
        <f t="shared" si="22"/>
        <v>285</v>
      </c>
      <c r="AE170" s="51">
        <f t="shared" si="23"/>
        <v>80285</v>
      </c>
    </row>
    <row r="171" spans="1:31">
      <c r="A171" s="60" t="str">
        <f t="shared" si="17"/>
        <v>BADGER KINGbrown</v>
      </c>
      <c r="B171" s="60" t="str">
        <f t="shared" si="18"/>
        <v>80-285-91</v>
      </c>
      <c r="C171" s="73" t="s">
        <v>1188</v>
      </c>
      <c r="D171" s="73" t="s">
        <v>1185</v>
      </c>
      <c r="E171" s="73" t="s">
        <v>910</v>
      </c>
      <c r="F171" s="74">
        <v>59</v>
      </c>
      <c r="G171" s="73" t="s">
        <v>1178</v>
      </c>
      <c r="H171" s="73" t="s">
        <v>271</v>
      </c>
      <c r="I171" s="73" t="s">
        <v>1179</v>
      </c>
      <c r="J171" s="73" t="s">
        <v>320</v>
      </c>
      <c r="K171" s="73" t="s">
        <v>382</v>
      </c>
      <c r="L171" s="73" t="s">
        <v>383</v>
      </c>
      <c r="M171" s="73" t="s">
        <v>388</v>
      </c>
      <c r="N171" s="73" t="s">
        <v>32</v>
      </c>
      <c r="O171" s="73" t="s">
        <v>385</v>
      </c>
      <c r="P171" s="73" t="s">
        <v>907</v>
      </c>
      <c r="Q171" s="73" t="s">
        <v>1033</v>
      </c>
      <c r="R171" s="73" t="s">
        <v>86</v>
      </c>
      <c r="V171" s="60" t="str">
        <f t="shared" si="19"/>
        <v>BADGER KINGтемно-коричневый</v>
      </c>
      <c r="W171" s="60" t="str">
        <f t="shared" si="16"/>
        <v>BADGER KING</v>
      </c>
      <c r="X171" s="60" t="str">
        <f t="shared" si="20"/>
        <v>KING</v>
      </c>
      <c r="AC171" s="51">
        <f t="shared" si="21"/>
        <v>80</v>
      </c>
      <c r="AD171" s="44">
        <f t="shared" si="22"/>
        <v>285</v>
      </c>
      <c r="AE171" s="51">
        <f t="shared" si="23"/>
        <v>80285</v>
      </c>
    </row>
    <row r="172" spans="1:31">
      <c r="A172" s="60" t="str">
        <f t="shared" si="17"/>
        <v>BADGER KINGbrown</v>
      </c>
      <c r="B172" s="60" t="str">
        <f t="shared" si="18"/>
        <v>80-285-91</v>
      </c>
      <c r="C172" s="73" t="s">
        <v>1189</v>
      </c>
      <c r="D172" s="73" t="s">
        <v>1185</v>
      </c>
      <c r="E172" s="73" t="s">
        <v>922</v>
      </c>
      <c r="F172" s="74">
        <v>60</v>
      </c>
      <c r="G172" s="73" t="s">
        <v>1178</v>
      </c>
      <c r="H172" s="73" t="s">
        <v>271</v>
      </c>
      <c r="I172" s="73" t="s">
        <v>1179</v>
      </c>
      <c r="J172" s="73" t="s">
        <v>320</v>
      </c>
      <c r="K172" s="73" t="s">
        <v>382</v>
      </c>
      <c r="L172" s="73" t="s">
        <v>383</v>
      </c>
      <c r="M172" s="73" t="s">
        <v>388</v>
      </c>
      <c r="N172" s="73" t="s">
        <v>32</v>
      </c>
      <c r="O172" s="73" t="s">
        <v>385</v>
      </c>
      <c r="P172" s="73" t="s">
        <v>907</v>
      </c>
      <c r="Q172" s="73" t="s">
        <v>1033</v>
      </c>
      <c r="R172" s="73" t="s">
        <v>86</v>
      </c>
      <c r="V172" s="60" t="str">
        <f t="shared" si="19"/>
        <v>BADGER KINGтемно-коричневый</v>
      </c>
      <c r="W172" s="60" t="str">
        <f t="shared" si="16"/>
        <v>BADGER KING</v>
      </c>
      <c r="X172" s="60" t="str">
        <f t="shared" si="20"/>
        <v>KING</v>
      </c>
      <c r="AC172" s="51">
        <f t="shared" si="21"/>
        <v>80</v>
      </c>
      <c r="AD172" s="44">
        <f t="shared" si="22"/>
        <v>285</v>
      </c>
      <c r="AE172" s="51">
        <f t="shared" si="23"/>
        <v>80285</v>
      </c>
    </row>
    <row r="173" spans="1:31">
      <c r="A173" s="60" t="str">
        <f t="shared" si="17"/>
        <v>BADGER KINGbrown</v>
      </c>
      <c r="B173" s="60" t="str">
        <f t="shared" si="18"/>
        <v>80-285-91</v>
      </c>
      <c r="C173" s="73" t="s">
        <v>1190</v>
      </c>
      <c r="D173" s="73" t="s">
        <v>1185</v>
      </c>
      <c r="E173" s="73" t="s">
        <v>912</v>
      </c>
      <c r="F173" s="74">
        <v>61</v>
      </c>
      <c r="G173" s="73" t="s">
        <v>1178</v>
      </c>
      <c r="H173" s="73" t="s">
        <v>271</v>
      </c>
      <c r="I173" s="73" t="s">
        <v>1179</v>
      </c>
      <c r="J173" s="73" t="s">
        <v>320</v>
      </c>
      <c r="K173" s="73" t="s">
        <v>382</v>
      </c>
      <c r="L173" s="73" t="s">
        <v>383</v>
      </c>
      <c r="M173" s="73" t="s">
        <v>388</v>
      </c>
      <c r="N173" s="73" t="s">
        <v>32</v>
      </c>
      <c r="O173" s="73" t="s">
        <v>385</v>
      </c>
      <c r="P173" s="73" t="s">
        <v>907</v>
      </c>
      <c r="Q173" s="73" t="s">
        <v>1033</v>
      </c>
      <c r="R173" s="73" t="s">
        <v>86</v>
      </c>
      <c r="V173" s="60" t="str">
        <f t="shared" si="19"/>
        <v>BADGER KINGтемно-коричневый</v>
      </c>
      <c r="W173" s="60" t="str">
        <f t="shared" si="16"/>
        <v>BADGER KING</v>
      </c>
      <c r="X173" s="60" t="str">
        <f t="shared" si="20"/>
        <v>KING</v>
      </c>
      <c r="AC173" s="51">
        <f t="shared" si="21"/>
        <v>80</v>
      </c>
      <c r="AD173" s="44">
        <f t="shared" si="22"/>
        <v>285</v>
      </c>
      <c r="AE173" s="51">
        <f t="shared" si="23"/>
        <v>80285</v>
      </c>
    </row>
    <row r="174" spans="1:31">
      <c r="A174" s="60" t="str">
        <f t="shared" si="17"/>
        <v>BADGER KINGcognac</v>
      </c>
      <c r="B174" s="60" t="str">
        <f t="shared" si="18"/>
        <v>80-285-13</v>
      </c>
      <c r="C174" s="73" t="s">
        <v>1191</v>
      </c>
      <c r="D174" s="73" t="s">
        <v>1192</v>
      </c>
      <c r="E174" s="73" t="s">
        <v>915</v>
      </c>
      <c r="F174" s="74">
        <v>56</v>
      </c>
      <c r="G174" s="73" t="s">
        <v>1178</v>
      </c>
      <c r="H174" s="73" t="s">
        <v>217</v>
      </c>
      <c r="I174" s="73" t="s">
        <v>1179</v>
      </c>
      <c r="J174" s="73" t="s">
        <v>320</v>
      </c>
      <c r="K174" s="73" t="s">
        <v>382</v>
      </c>
      <c r="L174" s="73" t="s">
        <v>383</v>
      </c>
      <c r="M174" s="73" t="s">
        <v>388</v>
      </c>
      <c r="N174" s="73" t="s">
        <v>32</v>
      </c>
      <c r="O174" s="73" t="s">
        <v>385</v>
      </c>
      <c r="P174" s="73" t="s">
        <v>907</v>
      </c>
      <c r="Q174" s="73" t="s">
        <v>1193</v>
      </c>
      <c r="R174" s="73" t="s">
        <v>199</v>
      </c>
      <c r="V174" s="60" t="str">
        <f t="shared" si="19"/>
        <v>BADGER KINGрыжий</v>
      </c>
      <c r="W174" s="60" t="str">
        <f t="shared" si="16"/>
        <v>BADGER KING</v>
      </c>
      <c r="X174" s="60" t="str">
        <f t="shared" si="20"/>
        <v>KING</v>
      </c>
      <c r="AC174" s="51">
        <f t="shared" si="21"/>
        <v>80</v>
      </c>
      <c r="AD174" s="44">
        <f t="shared" si="22"/>
        <v>285</v>
      </c>
      <c r="AE174" s="51">
        <f t="shared" si="23"/>
        <v>80285</v>
      </c>
    </row>
    <row r="175" spans="1:31">
      <c r="A175" s="60" t="str">
        <f t="shared" si="17"/>
        <v>BADGER KINGcognac</v>
      </c>
      <c r="B175" s="60" t="str">
        <f t="shared" si="18"/>
        <v>80-285-13</v>
      </c>
      <c r="C175" s="73" t="s">
        <v>1194</v>
      </c>
      <c r="D175" s="73" t="s">
        <v>1192</v>
      </c>
      <c r="E175" s="73" t="s">
        <v>904</v>
      </c>
      <c r="F175" s="74">
        <v>57</v>
      </c>
      <c r="G175" s="73" t="s">
        <v>1178</v>
      </c>
      <c r="H175" s="73" t="s">
        <v>217</v>
      </c>
      <c r="I175" s="73" t="s">
        <v>1179</v>
      </c>
      <c r="J175" s="73" t="s">
        <v>320</v>
      </c>
      <c r="K175" s="73" t="s">
        <v>382</v>
      </c>
      <c r="L175" s="73" t="s">
        <v>383</v>
      </c>
      <c r="M175" s="73" t="s">
        <v>388</v>
      </c>
      <c r="N175" s="73" t="s">
        <v>32</v>
      </c>
      <c r="O175" s="73" t="s">
        <v>385</v>
      </c>
      <c r="P175" s="73" t="s">
        <v>907</v>
      </c>
      <c r="Q175" s="73" t="s">
        <v>1193</v>
      </c>
      <c r="R175" s="73" t="s">
        <v>199</v>
      </c>
      <c r="V175" s="60" t="str">
        <f t="shared" si="19"/>
        <v>BADGER KINGрыжий</v>
      </c>
      <c r="W175" s="60" t="str">
        <f t="shared" si="16"/>
        <v>BADGER KING</v>
      </c>
      <c r="X175" s="60" t="str">
        <f t="shared" si="20"/>
        <v>KING</v>
      </c>
      <c r="AC175" s="51">
        <f t="shared" si="21"/>
        <v>80</v>
      </c>
      <c r="AD175" s="44">
        <f t="shared" si="22"/>
        <v>285</v>
      </c>
      <c r="AE175" s="51">
        <f t="shared" si="23"/>
        <v>80285</v>
      </c>
    </row>
    <row r="176" spans="1:31">
      <c r="A176" s="60" t="str">
        <f t="shared" si="17"/>
        <v>BADGER KINGcognac</v>
      </c>
      <c r="B176" s="60" t="str">
        <f t="shared" si="18"/>
        <v>80-285-13</v>
      </c>
      <c r="C176" s="73" t="s">
        <v>1195</v>
      </c>
      <c r="D176" s="73" t="s">
        <v>1192</v>
      </c>
      <c r="E176" s="73" t="s">
        <v>920</v>
      </c>
      <c r="F176" s="74">
        <v>58</v>
      </c>
      <c r="G176" s="73" t="s">
        <v>1178</v>
      </c>
      <c r="H176" s="73" t="s">
        <v>217</v>
      </c>
      <c r="I176" s="73" t="s">
        <v>1179</v>
      </c>
      <c r="J176" s="73" t="s">
        <v>320</v>
      </c>
      <c r="K176" s="73" t="s">
        <v>382</v>
      </c>
      <c r="L176" s="73" t="s">
        <v>383</v>
      </c>
      <c r="M176" s="73" t="s">
        <v>388</v>
      </c>
      <c r="N176" s="73" t="s">
        <v>32</v>
      </c>
      <c r="O176" s="73" t="s">
        <v>385</v>
      </c>
      <c r="P176" s="73" t="s">
        <v>907</v>
      </c>
      <c r="Q176" s="73" t="s">
        <v>1193</v>
      </c>
      <c r="R176" s="73" t="s">
        <v>199</v>
      </c>
      <c r="V176" s="60" t="str">
        <f t="shared" si="19"/>
        <v>BADGER KINGрыжий</v>
      </c>
      <c r="W176" s="60" t="str">
        <f t="shared" si="16"/>
        <v>BADGER KING</v>
      </c>
      <c r="X176" s="60" t="str">
        <f t="shared" si="20"/>
        <v>KING</v>
      </c>
      <c r="AC176" s="51">
        <f t="shared" si="21"/>
        <v>80</v>
      </c>
      <c r="AD176" s="44">
        <f t="shared" si="22"/>
        <v>285</v>
      </c>
      <c r="AE176" s="51">
        <f t="shared" si="23"/>
        <v>80285</v>
      </c>
    </row>
    <row r="177" spans="1:31">
      <c r="A177" s="60" t="str">
        <f t="shared" si="17"/>
        <v>BADGER KINGcognac</v>
      </c>
      <c r="B177" s="60" t="str">
        <f t="shared" si="18"/>
        <v>80-285-13</v>
      </c>
      <c r="C177" s="73" t="s">
        <v>1196</v>
      </c>
      <c r="D177" s="73" t="s">
        <v>1192</v>
      </c>
      <c r="E177" s="73" t="s">
        <v>910</v>
      </c>
      <c r="F177" s="74">
        <v>59</v>
      </c>
      <c r="G177" s="73" t="s">
        <v>1178</v>
      </c>
      <c r="H177" s="73" t="s">
        <v>217</v>
      </c>
      <c r="I177" s="73" t="s">
        <v>1179</v>
      </c>
      <c r="J177" s="73" t="s">
        <v>320</v>
      </c>
      <c r="K177" s="73" t="s">
        <v>382</v>
      </c>
      <c r="L177" s="73" t="s">
        <v>383</v>
      </c>
      <c r="M177" s="73" t="s">
        <v>388</v>
      </c>
      <c r="N177" s="73" t="s">
        <v>32</v>
      </c>
      <c r="O177" s="73" t="s">
        <v>385</v>
      </c>
      <c r="P177" s="73" t="s">
        <v>907</v>
      </c>
      <c r="Q177" s="73" t="s">
        <v>1193</v>
      </c>
      <c r="R177" s="73" t="s">
        <v>199</v>
      </c>
      <c r="V177" s="60" t="str">
        <f t="shared" si="19"/>
        <v>BADGER KINGрыжий</v>
      </c>
      <c r="W177" s="60" t="str">
        <f t="shared" si="16"/>
        <v>BADGER KING</v>
      </c>
      <c r="X177" s="60" t="str">
        <f t="shared" si="20"/>
        <v>KING</v>
      </c>
      <c r="AC177" s="51">
        <f t="shared" si="21"/>
        <v>80</v>
      </c>
      <c r="AD177" s="44">
        <f t="shared" si="22"/>
        <v>285</v>
      </c>
      <c r="AE177" s="51">
        <f t="shared" si="23"/>
        <v>80285</v>
      </c>
    </row>
    <row r="178" spans="1:31">
      <c r="A178" s="60" t="str">
        <f t="shared" si="17"/>
        <v>BADGER KINGcognac</v>
      </c>
      <c r="B178" s="60" t="str">
        <f t="shared" si="18"/>
        <v>80-285-13</v>
      </c>
      <c r="C178" s="73" t="s">
        <v>1197</v>
      </c>
      <c r="D178" s="73" t="s">
        <v>1192</v>
      </c>
      <c r="E178" s="73" t="s">
        <v>922</v>
      </c>
      <c r="F178" s="74">
        <v>60</v>
      </c>
      <c r="G178" s="73" t="s">
        <v>1178</v>
      </c>
      <c r="H178" s="73" t="s">
        <v>217</v>
      </c>
      <c r="I178" s="73" t="s">
        <v>1179</v>
      </c>
      <c r="J178" s="73" t="s">
        <v>320</v>
      </c>
      <c r="K178" s="73" t="s">
        <v>382</v>
      </c>
      <c r="L178" s="73" t="s">
        <v>383</v>
      </c>
      <c r="M178" s="73" t="s">
        <v>388</v>
      </c>
      <c r="N178" s="73" t="s">
        <v>32</v>
      </c>
      <c r="O178" s="73" t="s">
        <v>385</v>
      </c>
      <c r="P178" s="73" t="s">
        <v>907</v>
      </c>
      <c r="Q178" s="73" t="s">
        <v>1193</v>
      </c>
      <c r="R178" s="73" t="s">
        <v>199</v>
      </c>
      <c r="V178" s="60" t="str">
        <f t="shared" si="19"/>
        <v>BADGER KINGрыжий</v>
      </c>
      <c r="W178" s="60" t="str">
        <f t="shared" si="16"/>
        <v>BADGER KING</v>
      </c>
      <c r="X178" s="60" t="str">
        <f t="shared" si="20"/>
        <v>KING</v>
      </c>
      <c r="AC178" s="51">
        <f t="shared" si="21"/>
        <v>80</v>
      </c>
      <c r="AD178" s="44">
        <f t="shared" si="22"/>
        <v>285</v>
      </c>
      <c r="AE178" s="51">
        <f t="shared" si="23"/>
        <v>80285</v>
      </c>
    </row>
    <row r="179" spans="1:31">
      <c r="A179" s="60" t="str">
        <f t="shared" si="17"/>
        <v>BADGER KINGcognac</v>
      </c>
      <c r="B179" s="60" t="str">
        <f t="shared" si="18"/>
        <v>80-285-13</v>
      </c>
      <c r="C179" s="73" t="s">
        <v>1198</v>
      </c>
      <c r="D179" s="73" t="s">
        <v>1192</v>
      </c>
      <c r="E179" s="73" t="s">
        <v>912</v>
      </c>
      <c r="F179" s="74">
        <v>61</v>
      </c>
      <c r="G179" s="73" t="s">
        <v>1178</v>
      </c>
      <c r="H179" s="73" t="s">
        <v>217</v>
      </c>
      <c r="I179" s="73" t="s">
        <v>1179</v>
      </c>
      <c r="J179" s="73" t="s">
        <v>320</v>
      </c>
      <c r="K179" s="73" t="s">
        <v>382</v>
      </c>
      <c r="L179" s="73" t="s">
        <v>383</v>
      </c>
      <c r="M179" s="73" t="s">
        <v>388</v>
      </c>
      <c r="N179" s="73" t="s">
        <v>32</v>
      </c>
      <c r="O179" s="73" t="s">
        <v>385</v>
      </c>
      <c r="P179" s="73" t="s">
        <v>907</v>
      </c>
      <c r="Q179" s="73" t="s">
        <v>1193</v>
      </c>
      <c r="R179" s="73" t="s">
        <v>199</v>
      </c>
      <c r="V179" s="60" t="str">
        <f t="shared" si="19"/>
        <v>BADGER KINGрыжий</v>
      </c>
      <c r="W179" s="60" t="str">
        <f t="shared" si="16"/>
        <v>BADGER KING</v>
      </c>
      <c r="X179" s="60" t="str">
        <f t="shared" si="20"/>
        <v>KING</v>
      </c>
      <c r="AC179" s="51">
        <f t="shared" si="21"/>
        <v>80</v>
      </c>
      <c r="AD179" s="44">
        <f t="shared" si="22"/>
        <v>285</v>
      </c>
      <c r="AE179" s="51">
        <f t="shared" si="23"/>
        <v>80285</v>
      </c>
    </row>
    <row r="180" spans="1:31">
      <c r="A180" s="60" t="str">
        <f t="shared" si="17"/>
        <v>BOXER W16 004grey</v>
      </c>
      <c r="B180" s="60" t="str">
        <f t="shared" si="18"/>
        <v>80-103-08</v>
      </c>
      <c r="C180" s="73" t="s">
        <v>1199</v>
      </c>
      <c r="D180" s="73" t="s">
        <v>1200</v>
      </c>
      <c r="E180" s="73" t="s">
        <v>915</v>
      </c>
      <c r="F180" s="74">
        <v>56</v>
      </c>
      <c r="G180" s="73" t="s">
        <v>1201</v>
      </c>
      <c r="H180" s="73" t="s">
        <v>83</v>
      </c>
      <c r="I180" s="73" t="s">
        <v>1202</v>
      </c>
      <c r="J180" s="73" t="s">
        <v>320</v>
      </c>
      <c r="K180" s="73" t="s">
        <v>382</v>
      </c>
      <c r="L180" s="73" t="s">
        <v>383</v>
      </c>
      <c r="M180" s="73" t="s">
        <v>388</v>
      </c>
      <c r="N180" s="73" t="s">
        <v>44</v>
      </c>
      <c r="O180" s="73" t="s">
        <v>385</v>
      </c>
      <c r="P180" s="73" t="s">
        <v>907</v>
      </c>
      <c r="Q180" s="73" t="s">
        <v>917</v>
      </c>
      <c r="R180" s="73" t="s">
        <v>83</v>
      </c>
      <c r="V180" s="60" t="str">
        <f t="shared" si="19"/>
        <v>BOXER W16 004серый</v>
      </c>
      <c r="W180" s="60" t="str">
        <f t="shared" si="16"/>
        <v>BOXER W16 004</v>
      </c>
      <c r="X180" s="60" t="str">
        <f t="shared" si="20"/>
        <v>W16 004</v>
      </c>
      <c r="AC180" s="51">
        <f t="shared" si="21"/>
        <v>80</v>
      </c>
      <c r="AD180" s="44">
        <f t="shared" si="22"/>
        <v>103</v>
      </c>
      <c r="AE180" s="51">
        <f t="shared" si="23"/>
        <v>80103</v>
      </c>
    </row>
    <row r="181" spans="1:31">
      <c r="A181" s="60" t="str">
        <f t="shared" si="17"/>
        <v>BOXER W16 004grey</v>
      </c>
      <c r="B181" s="60" t="str">
        <f t="shared" si="18"/>
        <v>80-103-08</v>
      </c>
      <c r="C181" s="73" t="s">
        <v>1203</v>
      </c>
      <c r="D181" s="73" t="s">
        <v>1200</v>
      </c>
      <c r="E181" s="73" t="s">
        <v>904</v>
      </c>
      <c r="F181" s="74">
        <v>57</v>
      </c>
      <c r="G181" s="73" t="s">
        <v>1201</v>
      </c>
      <c r="H181" s="73" t="s">
        <v>83</v>
      </c>
      <c r="I181" s="73" t="s">
        <v>1202</v>
      </c>
      <c r="J181" s="73" t="s">
        <v>320</v>
      </c>
      <c r="K181" s="73" t="s">
        <v>382</v>
      </c>
      <c r="L181" s="73" t="s">
        <v>383</v>
      </c>
      <c r="M181" s="73" t="s">
        <v>388</v>
      </c>
      <c r="N181" s="73" t="s">
        <v>44</v>
      </c>
      <c r="O181" s="73" t="s">
        <v>385</v>
      </c>
      <c r="P181" s="73" t="s">
        <v>907</v>
      </c>
      <c r="Q181" s="73" t="s">
        <v>917</v>
      </c>
      <c r="R181" s="73" t="s">
        <v>83</v>
      </c>
      <c r="V181" s="60" t="str">
        <f t="shared" si="19"/>
        <v>BOXER W16 004серый</v>
      </c>
      <c r="W181" s="60" t="str">
        <f t="shared" si="16"/>
        <v>BOXER W16 004</v>
      </c>
      <c r="X181" s="60" t="str">
        <f t="shared" si="20"/>
        <v>W16 004</v>
      </c>
      <c r="AC181" s="51">
        <f t="shared" si="21"/>
        <v>80</v>
      </c>
      <c r="AD181" s="44">
        <f t="shared" si="22"/>
        <v>103</v>
      </c>
      <c r="AE181" s="51">
        <f t="shared" si="23"/>
        <v>80103</v>
      </c>
    </row>
    <row r="182" spans="1:31">
      <c r="A182" s="60" t="str">
        <f t="shared" si="17"/>
        <v>BOXER W16 004grey</v>
      </c>
      <c r="B182" s="60" t="str">
        <f t="shared" si="18"/>
        <v>80-103-08</v>
      </c>
      <c r="C182" s="73" t="s">
        <v>1204</v>
      </c>
      <c r="D182" s="73" t="s">
        <v>1200</v>
      </c>
      <c r="E182" s="73" t="s">
        <v>920</v>
      </c>
      <c r="F182" s="74">
        <v>58</v>
      </c>
      <c r="G182" s="73" t="s">
        <v>1201</v>
      </c>
      <c r="H182" s="73" t="s">
        <v>83</v>
      </c>
      <c r="I182" s="73" t="s">
        <v>1202</v>
      </c>
      <c r="J182" s="73" t="s">
        <v>320</v>
      </c>
      <c r="K182" s="73" t="s">
        <v>382</v>
      </c>
      <c r="L182" s="73" t="s">
        <v>383</v>
      </c>
      <c r="M182" s="73" t="s">
        <v>388</v>
      </c>
      <c r="N182" s="73" t="s">
        <v>44</v>
      </c>
      <c r="O182" s="73" t="s">
        <v>385</v>
      </c>
      <c r="P182" s="73" t="s">
        <v>907</v>
      </c>
      <c r="Q182" s="73" t="s">
        <v>917</v>
      </c>
      <c r="R182" s="73" t="s">
        <v>83</v>
      </c>
      <c r="V182" s="60" t="str">
        <f t="shared" si="19"/>
        <v>BOXER W16 004серый</v>
      </c>
      <c r="W182" s="60" t="str">
        <f t="shared" si="16"/>
        <v>BOXER W16 004</v>
      </c>
      <c r="X182" s="60" t="str">
        <f t="shared" si="20"/>
        <v>W16 004</v>
      </c>
      <c r="AC182" s="51">
        <f t="shared" si="21"/>
        <v>80</v>
      </c>
      <c r="AD182" s="44">
        <f t="shared" si="22"/>
        <v>103</v>
      </c>
      <c r="AE182" s="51">
        <f t="shared" si="23"/>
        <v>80103</v>
      </c>
    </row>
    <row r="183" spans="1:31">
      <c r="A183" s="60" t="str">
        <f t="shared" si="17"/>
        <v>BOXER W16 004grey</v>
      </c>
      <c r="B183" s="60" t="str">
        <f t="shared" si="18"/>
        <v>80-103-08</v>
      </c>
      <c r="C183" s="73" t="s">
        <v>1205</v>
      </c>
      <c r="D183" s="73" t="s">
        <v>1200</v>
      </c>
      <c r="E183" s="73" t="s">
        <v>910</v>
      </c>
      <c r="F183" s="74">
        <v>59</v>
      </c>
      <c r="G183" s="73" t="s">
        <v>1201</v>
      </c>
      <c r="H183" s="73" t="s">
        <v>83</v>
      </c>
      <c r="I183" s="73" t="s">
        <v>1202</v>
      </c>
      <c r="J183" s="73" t="s">
        <v>320</v>
      </c>
      <c r="K183" s="73" t="s">
        <v>382</v>
      </c>
      <c r="L183" s="73" t="s">
        <v>383</v>
      </c>
      <c r="M183" s="73" t="s">
        <v>388</v>
      </c>
      <c r="N183" s="73" t="s">
        <v>44</v>
      </c>
      <c r="O183" s="73" t="s">
        <v>385</v>
      </c>
      <c r="P183" s="73" t="s">
        <v>907</v>
      </c>
      <c r="Q183" s="73" t="s">
        <v>917</v>
      </c>
      <c r="R183" s="73" t="s">
        <v>83</v>
      </c>
      <c r="V183" s="60" t="str">
        <f t="shared" si="19"/>
        <v>BOXER W16 004серый</v>
      </c>
      <c r="W183" s="60" t="str">
        <f t="shared" si="16"/>
        <v>BOXER W16 004</v>
      </c>
      <c r="X183" s="60" t="str">
        <f t="shared" si="20"/>
        <v>W16 004</v>
      </c>
      <c r="AC183" s="51">
        <f t="shared" si="21"/>
        <v>80</v>
      </c>
      <c r="AD183" s="44">
        <f t="shared" si="22"/>
        <v>103</v>
      </c>
      <c r="AE183" s="51">
        <f t="shared" si="23"/>
        <v>80103</v>
      </c>
    </row>
    <row r="184" spans="1:31">
      <c r="A184" s="60" t="str">
        <f t="shared" si="17"/>
        <v>BOXER W16 004grey</v>
      </c>
      <c r="B184" s="60" t="str">
        <f t="shared" si="18"/>
        <v>80-103-08</v>
      </c>
      <c r="C184" s="73" t="s">
        <v>1206</v>
      </c>
      <c r="D184" s="73" t="s">
        <v>1200</v>
      </c>
      <c r="E184" s="73" t="s">
        <v>922</v>
      </c>
      <c r="F184" s="74">
        <v>60</v>
      </c>
      <c r="G184" s="73" t="s">
        <v>1201</v>
      </c>
      <c r="H184" s="73" t="s">
        <v>83</v>
      </c>
      <c r="I184" s="73" t="s">
        <v>1202</v>
      </c>
      <c r="J184" s="73" t="s">
        <v>320</v>
      </c>
      <c r="K184" s="73" t="s">
        <v>382</v>
      </c>
      <c r="L184" s="73" t="s">
        <v>383</v>
      </c>
      <c r="M184" s="73" t="s">
        <v>388</v>
      </c>
      <c r="N184" s="73" t="s">
        <v>44</v>
      </c>
      <c r="O184" s="73" t="s">
        <v>385</v>
      </c>
      <c r="P184" s="73" t="s">
        <v>907</v>
      </c>
      <c r="Q184" s="73" t="s">
        <v>917</v>
      </c>
      <c r="R184" s="73" t="s">
        <v>83</v>
      </c>
      <c r="V184" s="60" t="str">
        <f t="shared" si="19"/>
        <v>BOXER W16 004серый</v>
      </c>
      <c r="W184" s="60" t="str">
        <f t="shared" si="16"/>
        <v>BOXER W16 004</v>
      </c>
      <c r="X184" s="60" t="str">
        <f t="shared" si="20"/>
        <v>W16 004</v>
      </c>
      <c r="AC184" s="51">
        <f t="shared" si="21"/>
        <v>80</v>
      </c>
      <c r="AD184" s="44">
        <f t="shared" si="22"/>
        <v>103</v>
      </c>
      <c r="AE184" s="51">
        <f t="shared" si="23"/>
        <v>80103</v>
      </c>
    </row>
    <row r="185" spans="1:31">
      <c r="A185" s="60" t="str">
        <f t="shared" si="17"/>
        <v>BOXER W16 004grey</v>
      </c>
      <c r="B185" s="60" t="str">
        <f t="shared" si="18"/>
        <v>80-103-08</v>
      </c>
      <c r="C185" s="73" t="s">
        <v>1207</v>
      </c>
      <c r="D185" s="73" t="s">
        <v>1200</v>
      </c>
      <c r="E185" s="73" t="s">
        <v>912</v>
      </c>
      <c r="F185" s="74">
        <v>61</v>
      </c>
      <c r="G185" s="73" t="s">
        <v>1201</v>
      </c>
      <c r="H185" s="73" t="s">
        <v>83</v>
      </c>
      <c r="I185" s="73" t="s">
        <v>1202</v>
      </c>
      <c r="J185" s="73" t="s">
        <v>320</v>
      </c>
      <c r="K185" s="73" t="s">
        <v>382</v>
      </c>
      <c r="L185" s="73" t="s">
        <v>383</v>
      </c>
      <c r="M185" s="73" t="s">
        <v>388</v>
      </c>
      <c r="N185" s="73" t="s">
        <v>44</v>
      </c>
      <c r="O185" s="73" t="s">
        <v>385</v>
      </c>
      <c r="P185" s="73" t="s">
        <v>907</v>
      </c>
      <c r="Q185" s="73" t="s">
        <v>917</v>
      </c>
      <c r="R185" s="73" t="s">
        <v>83</v>
      </c>
      <c r="V185" s="60" t="str">
        <f t="shared" si="19"/>
        <v>BOXER W16 004серый</v>
      </c>
      <c r="W185" s="60" t="str">
        <f t="shared" si="16"/>
        <v>BOXER W16 004</v>
      </c>
      <c r="X185" s="60" t="str">
        <f t="shared" si="20"/>
        <v>W16 004</v>
      </c>
      <c r="AC185" s="51">
        <f t="shared" si="21"/>
        <v>80</v>
      </c>
      <c r="AD185" s="44">
        <f t="shared" si="22"/>
        <v>103</v>
      </c>
      <c r="AE185" s="51">
        <f t="shared" si="23"/>
        <v>80103</v>
      </c>
    </row>
    <row r="186" spans="1:31">
      <c r="A186" s="60" t="str">
        <f t="shared" si="17"/>
        <v>CONQUEST KINGblack</v>
      </c>
      <c r="B186" s="60" t="str">
        <f t="shared" si="18"/>
        <v>80-095-09</v>
      </c>
      <c r="C186" s="73" t="s">
        <v>1208</v>
      </c>
      <c r="D186" s="73" t="s">
        <v>1209</v>
      </c>
      <c r="E186" s="73" t="s">
        <v>956</v>
      </c>
      <c r="F186" s="74">
        <v>55</v>
      </c>
      <c r="G186" s="73" t="s">
        <v>1210</v>
      </c>
      <c r="H186" s="73" t="s">
        <v>53</v>
      </c>
      <c r="I186" s="73" t="s">
        <v>1211</v>
      </c>
      <c r="J186" s="73" t="s">
        <v>327</v>
      </c>
      <c r="K186" s="73" t="s">
        <v>390</v>
      </c>
      <c r="L186" s="73" t="s">
        <v>383</v>
      </c>
      <c r="M186" s="73" t="s">
        <v>388</v>
      </c>
      <c r="N186" s="73" t="s">
        <v>32</v>
      </c>
      <c r="O186" s="73" t="s">
        <v>385</v>
      </c>
      <c r="P186" s="73" t="s">
        <v>907</v>
      </c>
      <c r="Q186" s="73" t="s">
        <v>928</v>
      </c>
      <c r="R186" s="73" t="s">
        <v>53</v>
      </c>
      <c r="V186" s="60" t="str">
        <f t="shared" si="19"/>
        <v>CONQUEST KINGчерный</v>
      </c>
      <c r="W186" s="60" t="str">
        <f t="shared" si="16"/>
        <v>CONQUEST KING</v>
      </c>
      <c r="X186" s="60" t="str">
        <f t="shared" si="20"/>
        <v>KING</v>
      </c>
      <c r="AC186" s="51">
        <f t="shared" si="21"/>
        <v>80</v>
      </c>
      <c r="AD186" s="44">
        <f t="shared" si="22"/>
        <v>95</v>
      </c>
      <c r="AE186" s="51">
        <f t="shared" si="23"/>
        <v>80095</v>
      </c>
    </row>
    <row r="187" spans="1:31">
      <c r="A187" s="60" t="str">
        <f t="shared" si="17"/>
        <v>CONQUEST KINGblack</v>
      </c>
      <c r="B187" s="60" t="str">
        <f t="shared" si="18"/>
        <v>80-095-09</v>
      </c>
      <c r="C187" s="73" t="s">
        <v>1212</v>
      </c>
      <c r="D187" s="73" t="s">
        <v>1209</v>
      </c>
      <c r="E187" s="73" t="s">
        <v>915</v>
      </c>
      <c r="F187" s="74">
        <v>56</v>
      </c>
      <c r="G187" s="73" t="s">
        <v>1210</v>
      </c>
      <c r="H187" s="73" t="s">
        <v>53</v>
      </c>
      <c r="I187" s="73" t="s">
        <v>1211</v>
      </c>
      <c r="J187" s="73" t="s">
        <v>327</v>
      </c>
      <c r="K187" s="73" t="s">
        <v>390</v>
      </c>
      <c r="L187" s="73" t="s">
        <v>383</v>
      </c>
      <c r="M187" s="73" t="s">
        <v>388</v>
      </c>
      <c r="N187" s="73" t="s">
        <v>32</v>
      </c>
      <c r="O187" s="73" t="s">
        <v>385</v>
      </c>
      <c r="P187" s="73" t="s">
        <v>907</v>
      </c>
      <c r="Q187" s="73" t="s">
        <v>928</v>
      </c>
      <c r="R187" s="73" t="s">
        <v>53</v>
      </c>
      <c r="V187" s="60" t="str">
        <f t="shared" si="19"/>
        <v>CONQUEST KINGчерный</v>
      </c>
      <c r="W187" s="60" t="str">
        <f t="shared" si="16"/>
        <v>CONQUEST KING</v>
      </c>
      <c r="X187" s="60" t="str">
        <f t="shared" si="20"/>
        <v>KING</v>
      </c>
      <c r="AC187" s="51">
        <f t="shared" si="21"/>
        <v>80</v>
      </c>
      <c r="AD187" s="44">
        <f t="shared" si="22"/>
        <v>95</v>
      </c>
      <c r="AE187" s="51">
        <f t="shared" si="23"/>
        <v>80095</v>
      </c>
    </row>
    <row r="188" spans="1:31">
      <c r="A188" s="60" t="str">
        <f t="shared" si="17"/>
        <v>CONQUEST KINGblack</v>
      </c>
      <c r="B188" s="60" t="str">
        <f t="shared" si="18"/>
        <v>80-095-09</v>
      </c>
      <c r="C188" s="73" t="s">
        <v>1213</v>
      </c>
      <c r="D188" s="73" t="s">
        <v>1209</v>
      </c>
      <c r="E188" s="73" t="s">
        <v>904</v>
      </c>
      <c r="F188" s="74">
        <v>57</v>
      </c>
      <c r="G188" s="73" t="s">
        <v>1210</v>
      </c>
      <c r="H188" s="73" t="s">
        <v>53</v>
      </c>
      <c r="I188" s="73" t="s">
        <v>1211</v>
      </c>
      <c r="J188" s="73" t="s">
        <v>327</v>
      </c>
      <c r="K188" s="73" t="s">
        <v>390</v>
      </c>
      <c r="L188" s="73" t="s">
        <v>383</v>
      </c>
      <c r="M188" s="73" t="s">
        <v>388</v>
      </c>
      <c r="N188" s="73" t="s">
        <v>32</v>
      </c>
      <c r="O188" s="73" t="s">
        <v>385</v>
      </c>
      <c r="P188" s="73" t="s">
        <v>907</v>
      </c>
      <c r="Q188" s="73" t="s">
        <v>928</v>
      </c>
      <c r="R188" s="73" t="s">
        <v>53</v>
      </c>
      <c r="V188" s="60" t="str">
        <f t="shared" si="19"/>
        <v>CONQUEST KINGчерный</v>
      </c>
      <c r="W188" s="60" t="str">
        <f t="shared" si="16"/>
        <v>CONQUEST KING</v>
      </c>
      <c r="X188" s="60" t="str">
        <f t="shared" si="20"/>
        <v>KING</v>
      </c>
      <c r="AC188" s="51">
        <f t="shared" si="21"/>
        <v>80</v>
      </c>
      <c r="AD188" s="44">
        <f t="shared" si="22"/>
        <v>95</v>
      </c>
      <c r="AE188" s="51">
        <f t="shared" si="23"/>
        <v>80095</v>
      </c>
    </row>
    <row r="189" spans="1:31">
      <c r="A189" s="60" t="str">
        <f t="shared" si="17"/>
        <v>CONQUEST KINGblack</v>
      </c>
      <c r="B189" s="60" t="str">
        <f t="shared" si="18"/>
        <v>80-095-09</v>
      </c>
      <c r="C189" s="73" t="s">
        <v>1214</v>
      </c>
      <c r="D189" s="73" t="s">
        <v>1209</v>
      </c>
      <c r="E189" s="73" t="s">
        <v>920</v>
      </c>
      <c r="F189" s="74">
        <v>58</v>
      </c>
      <c r="G189" s="73" t="s">
        <v>1210</v>
      </c>
      <c r="H189" s="73" t="s">
        <v>53</v>
      </c>
      <c r="I189" s="73" t="s">
        <v>1211</v>
      </c>
      <c r="J189" s="73" t="s">
        <v>327</v>
      </c>
      <c r="K189" s="73" t="s">
        <v>390</v>
      </c>
      <c r="L189" s="73" t="s">
        <v>383</v>
      </c>
      <c r="M189" s="73" t="s">
        <v>388</v>
      </c>
      <c r="N189" s="73" t="s">
        <v>32</v>
      </c>
      <c r="O189" s="73" t="s">
        <v>385</v>
      </c>
      <c r="P189" s="73" t="s">
        <v>907</v>
      </c>
      <c r="Q189" s="73" t="s">
        <v>928</v>
      </c>
      <c r="R189" s="73" t="s">
        <v>53</v>
      </c>
      <c r="V189" s="60" t="str">
        <f t="shared" si="19"/>
        <v>CONQUEST KINGчерный</v>
      </c>
      <c r="W189" s="60" t="str">
        <f t="shared" si="16"/>
        <v>CONQUEST KING</v>
      </c>
      <c r="X189" s="60" t="str">
        <f t="shared" si="20"/>
        <v>KING</v>
      </c>
      <c r="AC189" s="51">
        <f t="shared" si="21"/>
        <v>80</v>
      </c>
      <c r="AD189" s="44">
        <f t="shared" si="22"/>
        <v>95</v>
      </c>
      <c r="AE189" s="51">
        <f t="shared" si="23"/>
        <v>80095</v>
      </c>
    </row>
    <row r="190" spans="1:31">
      <c r="A190" s="60" t="str">
        <f t="shared" si="17"/>
        <v>CONQUEST KINGblack</v>
      </c>
      <c r="B190" s="60" t="str">
        <f t="shared" si="18"/>
        <v>80-095-09</v>
      </c>
      <c r="C190" s="73" t="s">
        <v>1215</v>
      </c>
      <c r="D190" s="73" t="s">
        <v>1209</v>
      </c>
      <c r="E190" s="73" t="s">
        <v>910</v>
      </c>
      <c r="F190" s="74">
        <v>59</v>
      </c>
      <c r="G190" s="73" t="s">
        <v>1210</v>
      </c>
      <c r="H190" s="73" t="s">
        <v>53</v>
      </c>
      <c r="I190" s="73" t="s">
        <v>1211</v>
      </c>
      <c r="J190" s="73" t="s">
        <v>327</v>
      </c>
      <c r="K190" s="73" t="s">
        <v>390</v>
      </c>
      <c r="L190" s="73" t="s">
        <v>383</v>
      </c>
      <c r="M190" s="73" t="s">
        <v>388</v>
      </c>
      <c r="N190" s="73" t="s">
        <v>32</v>
      </c>
      <c r="O190" s="73" t="s">
        <v>385</v>
      </c>
      <c r="P190" s="73" t="s">
        <v>907</v>
      </c>
      <c r="Q190" s="73" t="s">
        <v>928</v>
      </c>
      <c r="R190" s="73" t="s">
        <v>53</v>
      </c>
      <c r="V190" s="60" t="str">
        <f t="shared" si="19"/>
        <v>CONQUEST KINGчерный</v>
      </c>
      <c r="W190" s="60" t="str">
        <f t="shared" si="16"/>
        <v>CONQUEST KING</v>
      </c>
      <c r="X190" s="60" t="str">
        <f t="shared" si="20"/>
        <v>KING</v>
      </c>
      <c r="AC190" s="51">
        <f t="shared" si="21"/>
        <v>80</v>
      </c>
      <c r="AD190" s="44">
        <f t="shared" si="22"/>
        <v>95</v>
      </c>
      <c r="AE190" s="51">
        <f t="shared" si="23"/>
        <v>80095</v>
      </c>
    </row>
    <row r="191" spans="1:31">
      <c r="A191" s="60" t="str">
        <f t="shared" si="17"/>
        <v>CONQUEST KINGblack</v>
      </c>
      <c r="B191" s="60" t="str">
        <f t="shared" si="18"/>
        <v>80-095-09</v>
      </c>
      <c r="C191" s="73" t="s">
        <v>1216</v>
      </c>
      <c r="D191" s="73" t="s">
        <v>1209</v>
      </c>
      <c r="E191" s="73" t="s">
        <v>922</v>
      </c>
      <c r="F191" s="74">
        <v>60</v>
      </c>
      <c r="G191" s="73" t="s">
        <v>1210</v>
      </c>
      <c r="H191" s="73" t="s">
        <v>53</v>
      </c>
      <c r="I191" s="73" t="s">
        <v>1211</v>
      </c>
      <c r="J191" s="73" t="s">
        <v>327</v>
      </c>
      <c r="K191" s="73" t="s">
        <v>390</v>
      </c>
      <c r="L191" s="73" t="s">
        <v>383</v>
      </c>
      <c r="M191" s="73" t="s">
        <v>388</v>
      </c>
      <c r="N191" s="73" t="s">
        <v>32</v>
      </c>
      <c r="O191" s="73" t="s">
        <v>385</v>
      </c>
      <c r="P191" s="73" t="s">
        <v>907</v>
      </c>
      <c r="Q191" s="73" t="s">
        <v>928</v>
      </c>
      <c r="R191" s="73" t="s">
        <v>53</v>
      </c>
      <c r="V191" s="60" t="str">
        <f t="shared" si="19"/>
        <v>CONQUEST KINGчерный</v>
      </c>
      <c r="W191" s="60" t="str">
        <f t="shared" si="16"/>
        <v>CONQUEST KING</v>
      </c>
      <c r="X191" s="60" t="str">
        <f t="shared" si="20"/>
        <v>KING</v>
      </c>
      <c r="AC191" s="51">
        <f t="shared" si="21"/>
        <v>80</v>
      </c>
      <c r="AD191" s="44">
        <f t="shared" si="22"/>
        <v>95</v>
      </c>
      <c r="AE191" s="51">
        <f t="shared" si="23"/>
        <v>80095</v>
      </c>
    </row>
    <row r="192" spans="1:31">
      <c r="A192" s="60" t="str">
        <f t="shared" si="17"/>
        <v>CONQUEST KINGblack</v>
      </c>
      <c r="B192" s="60" t="str">
        <f t="shared" si="18"/>
        <v>80-095-09</v>
      </c>
      <c r="C192" s="73" t="s">
        <v>1217</v>
      </c>
      <c r="D192" s="73" t="s">
        <v>1209</v>
      </c>
      <c r="E192" s="73" t="s">
        <v>912</v>
      </c>
      <c r="F192" s="74">
        <v>61</v>
      </c>
      <c r="G192" s="73" t="s">
        <v>1210</v>
      </c>
      <c r="H192" s="73" t="s">
        <v>53</v>
      </c>
      <c r="I192" s="73" t="s">
        <v>1211</v>
      </c>
      <c r="J192" s="73" t="s">
        <v>327</v>
      </c>
      <c r="K192" s="73" t="s">
        <v>390</v>
      </c>
      <c r="L192" s="73" t="s">
        <v>383</v>
      </c>
      <c r="M192" s="73" t="s">
        <v>388</v>
      </c>
      <c r="N192" s="73" t="s">
        <v>32</v>
      </c>
      <c r="O192" s="73" t="s">
        <v>385</v>
      </c>
      <c r="P192" s="73" t="s">
        <v>907</v>
      </c>
      <c r="Q192" s="73" t="s">
        <v>928</v>
      </c>
      <c r="R192" s="73" t="s">
        <v>53</v>
      </c>
      <c r="V192" s="60" t="str">
        <f t="shared" si="19"/>
        <v>CONQUEST KINGчерный</v>
      </c>
      <c r="W192" s="60" t="str">
        <f t="shared" si="16"/>
        <v>CONQUEST KING</v>
      </c>
      <c r="X192" s="60" t="str">
        <f t="shared" si="20"/>
        <v>KING</v>
      </c>
      <c r="AC192" s="51">
        <f t="shared" si="21"/>
        <v>80</v>
      </c>
      <c r="AD192" s="44">
        <f t="shared" si="22"/>
        <v>95</v>
      </c>
      <c r="AE192" s="51">
        <f t="shared" si="23"/>
        <v>80095</v>
      </c>
    </row>
    <row r="193" spans="1:31">
      <c r="A193" s="60" t="str">
        <f t="shared" si="17"/>
        <v>CONQUEST KINGbrown</v>
      </c>
      <c r="B193" s="60" t="str">
        <f t="shared" si="18"/>
        <v>80-095-15</v>
      </c>
      <c r="C193" s="73" t="s">
        <v>1218</v>
      </c>
      <c r="D193" s="73" t="s">
        <v>1219</v>
      </c>
      <c r="E193" s="73" t="s">
        <v>904</v>
      </c>
      <c r="F193" s="74">
        <v>57</v>
      </c>
      <c r="G193" s="73" t="s">
        <v>1210</v>
      </c>
      <c r="H193" s="73" t="s">
        <v>271</v>
      </c>
      <c r="I193" s="73" t="s">
        <v>1211</v>
      </c>
      <c r="J193" s="73" t="s">
        <v>327</v>
      </c>
      <c r="K193" s="73" t="s">
        <v>390</v>
      </c>
      <c r="L193" s="73" t="s">
        <v>383</v>
      </c>
      <c r="M193" s="73" t="s">
        <v>388</v>
      </c>
      <c r="N193" s="73" t="s">
        <v>32</v>
      </c>
      <c r="O193" s="73" t="s">
        <v>385</v>
      </c>
      <c r="P193" s="73" t="s">
        <v>907</v>
      </c>
      <c r="Q193" s="73" t="s">
        <v>1033</v>
      </c>
      <c r="R193" s="73" t="s">
        <v>86</v>
      </c>
      <c r="V193" s="60" t="str">
        <f t="shared" si="19"/>
        <v>CONQUEST KINGтемно-коричневый</v>
      </c>
      <c r="W193" s="60" t="str">
        <f t="shared" si="16"/>
        <v>CONQUEST KING</v>
      </c>
      <c r="X193" s="60" t="str">
        <f t="shared" si="20"/>
        <v>KING</v>
      </c>
      <c r="AC193" s="51">
        <f t="shared" si="21"/>
        <v>80</v>
      </c>
      <c r="AD193" s="44">
        <f t="shared" si="22"/>
        <v>95</v>
      </c>
      <c r="AE193" s="51">
        <f t="shared" si="23"/>
        <v>80095</v>
      </c>
    </row>
    <row r="194" spans="1:31">
      <c r="A194" s="60" t="str">
        <f t="shared" si="17"/>
        <v>CONQUEST KINGbrown</v>
      </c>
      <c r="B194" s="60" t="str">
        <f t="shared" si="18"/>
        <v>80-095-15</v>
      </c>
      <c r="C194" s="73" t="s">
        <v>1220</v>
      </c>
      <c r="D194" s="73" t="s">
        <v>1219</v>
      </c>
      <c r="E194" s="73" t="s">
        <v>920</v>
      </c>
      <c r="F194" s="74">
        <v>58</v>
      </c>
      <c r="G194" s="73" t="s">
        <v>1210</v>
      </c>
      <c r="H194" s="73" t="s">
        <v>271</v>
      </c>
      <c r="I194" s="73" t="s">
        <v>1211</v>
      </c>
      <c r="J194" s="73" t="s">
        <v>327</v>
      </c>
      <c r="K194" s="73" t="s">
        <v>390</v>
      </c>
      <c r="L194" s="73" t="s">
        <v>383</v>
      </c>
      <c r="M194" s="73" t="s">
        <v>388</v>
      </c>
      <c r="N194" s="73" t="s">
        <v>32</v>
      </c>
      <c r="O194" s="73" t="s">
        <v>385</v>
      </c>
      <c r="P194" s="73" t="s">
        <v>907</v>
      </c>
      <c r="Q194" s="73" t="s">
        <v>1033</v>
      </c>
      <c r="R194" s="73" t="s">
        <v>86</v>
      </c>
      <c r="V194" s="60" t="str">
        <f t="shared" si="19"/>
        <v>CONQUEST KINGтемно-коричневый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CONQUEST KING</v>
      </c>
      <c r="X194" s="60" t="str">
        <f t="shared" si="20"/>
        <v>KING</v>
      </c>
      <c r="AC194" s="51">
        <f t="shared" si="21"/>
        <v>80</v>
      </c>
      <c r="AD194" s="44">
        <f t="shared" si="22"/>
        <v>95</v>
      </c>
      <c r="AE194" s="51">
        <f t="shared" si="23"/>
        <v>80095</v>
      </c>
    </row>
    <row r="195" spans="1:31">
      <c r="A195" s="60" t="str">
        <f t="shared" ref="A195:A258" si="25">IF(G195&amp;Q195&lt;&gt;"",W195&amp;Q195,"")</f>
        <v>CONQUEST KINGbrown</v>
      </c>
      <c r="B195" s="60" t="str">
        <f t="shared" ref="B195:B258" si="26">IF(C195&lt;&gt;"",LEFT(C195,9),"")</f>
        <v>80-095-15</v>
      </c>
      <c r="C195" s="73" t="s">
        <v>1221</v>
      </c>
      <c r="D195" s="73" t="s">
        <v>1219</v>
      </c>
      <c r="E195" s="73" t="s">
        <v>910</v>
      </c>
      <c r="F195" s="74">
        <v>59</v>
      </c>
      <c r="G195" s="73" t="s">
        <v>1210</v>
      </c>
      <c r="H195" s="73" t="s">
        <v>271</v>
      </c>
      <c r="I195" s="73" t="s">
        <v>1211</v>
      </c>
      <c r="J195" s="73" t="s">
        <v>327</v>
      </c>
      <c r="K195" s="73" t="s">
        <v>390</v>
      </c>
      <c r="L195" s="73" t="s">
        <v>383</v>
      </c>
      <c r="M195" s="73" t="s">
        <v>388</v>
      </c>
      <c r="N195" s="73" t="s">
        <v>32</v>
      </c>
      <c r="O195" s="73" t="s">
        <v>385</v>
      </c>
      <c r="P195" s="73" t="s">
        <v>907</v>
      </c>
      <c r="Q195" s="73" t="s">
        <v>1033</v>
      </c>
      <c r="R195" s="73" t="s">
        <v>86</v>
      </c>
      <c r="V195" s="60" t="str">
        <f t="shared" ref="V195:V258" si="27">W195&amp;H195</f>
        <v>CONQUEST KINGтемно-коричневый</v>
      </c>
      <c r="W195" s="60" t="str">
        <f t="shared" si="24"/>
        <v>CONQUEST KING</v>
      </c>
      <c r="X195" s="60" t="str">
        <f t="shared" ref="X195:X258" si="28">IF(A195&lt;&gt;"",IFERROR(IF(FIND(" ",G195)&gt;=1,MID(G195,FIND(" ",G195)+1,LEN(G195)),""),""),"")</f>
        <v>KING</v>
      </c>
      <c r="AC195" s="51">
        <f t="shared" ref="AC195:AC258" si="29">IFERROR(VALUE(MID($C195,1,2)),0)</f>
        <v>80</v>
      </c>
      <c r="AD195" s="44">
        <f t="shared" ref="AD195:AD258" si="30">IFERROR(VALUE(MID($C195,4,3)),0)</f>
        <v>95</v>
      </c>
      <c r="AE195" s="51">
        <f t="shared" ref="AE195:AE258" si="31">VALUE(RIGHT("00"&amp;AC195,2)&amp;RIGHT("000"&amp;AD195,3))</f>
        <v>80095</v>
      </c>
    </row>
    <row r="196" spans="1:31">
      <c r="A196" s="60" t="str">
        <f t="shared" si="25"/>
        <v>CONQUEST KINGbrown</v>
      </c>
      <c r="B196" s="60" t="str">
        <f t="shared" si="26"/>
        <v>80-095-15</v>
      </c>
      <c r="C196" s="73" t="s">
        <v>1222</v>
      </c>
      <c r="D196" s="73" t="s">
        <v>1219</v>
      </c>
      <c r="E196" s="73" t="s">
        <v>922</v>
      </c>
      <c r="F196" s="74">
        <v>60</v>
      </c>
      <c r="G196" s="73" t="s">
        <v>1210</v>
      </c>
      <c r="H196" s="73" t="s">
        <v>271</v>
      </c>
      <c r="I196" s="73" t="s">
        <v>1211</v>
      </c>
      <c r="J196" s="73" t="s">
        <v>327</v>
      </c>
      <c r="K196" s="73" t="s">
        <v>390</v>
      </c>
      <c r="L196" s="73" t="s">
        <v>383</v>
      </c>
      <c r="M196" s="73" t="s">
        <v>388</v>
      </c>
      <c r="N196" s="73" t="s">
        <v>32</v>
      </c>
      <c r="O196" s="73" t="s">
        <v>385</v>
      </c>
      <c r="P196" s="73" t="s">
        <v>907</v>
      </c>
      <c r="Q196" s="73" t="s">
        <v>1033</v>
      </c>
      <c r="R196" s="73" t="s">
        <v>86</v>
      </c>
      <c r="V196" s="60" t="str">
        <f t="shared" si="27"/>
        <v>CONQUEST KINGтемно-коричневый</v>
      </c>
      <c r="W196" s="60" t="str">
        <f t="shared" si="24"/>
        <v>CONQUEST KING</v>
      </c>
      <c r="X196" s="60" t="str">
        <f t="shared" si="28"/>
        <v>KING</v>
      </c>
      <c r="AC196" s="51">
        <f t="shared" si="29"/>
        <v>80</v>
      </c>
      <c r="AD196" s="44">
        <f t="shared" si="30"/>
        <v>95</v>
      </c>
      <c r="AE196" s="51">
        <f t="shared" si="31"/>
        <v>80095</v>
      </c>
    </row>
    <row r="197" spans="1:31">
      <c r="A197" s="60" t="str">
        <f t="shared" si="25"/>
        <v>CONQUEST KINGbrown</v>
      </c>
      <c r="B197" s="60" t="str">
        <f t="shared" si="26"/>
        <v>80-095-15</v>
      </c>
      <c r="C197" s="73" t="s">
        <v>1223</v>
      </c>
      <c r="D197" s="73" t="s">
        <v>1219</v>
      </c>
      <c r="E197" s="73" t="s">
        <v>912</v>
      </c>
      <c r="F197" s="74">
        <v>61</v>
      </c>
      <c r="G197" s="73" t="s">
        <v>1210</v>
      </c>
      <c r="H197" s="73" t="s">
        <v>271</v>
      </c>
      <c r="I197" s="73" t="s">
        <v>1211</v>
      </c>
      <c r="J197" s="73" t="s">
        <v>327</v>
      </c>
      <c r="K197" s="73" t="s">
        <v>390</v>
      </c>
      <c r="L197" s="73" t="s">
        <v>383</v>
      </c>
      <c r="M197" s="73" t="s">
        <v>388</v>
      </c>
      <c r="N197" s="73" t="s">
        <v>32</v>
      </c>
      <c r="O197" s="73" t="s">
        <v>385</v>
      </c>
      <c r="P197" s="73" t="s">
        <v>907</v>
      </c>
      <c r="Q197" s="73" t="s">
        <v>1033</v>
      </c>
      <c r="R197" s="73" t="s">
        <v>86</v>
      </c>
      <c r="V197" s="60" t="str">
        <f t="shared" si="27"/>
        <v>CONQUEST KINGтемно-коричневый</v>
      </c>
      <c r="W197" s="60" t="str">
        <f t="shared" si="24"/>
        <v>CONQUEST KING</v>
      </c>
      <c r="X197" s="60" t="str">
        <f t="shared" si="28"/>
        <v>KING</v>
      </c>
      <c r="AC197" s="51">
        <f t="shared" si="29"/>
        <v>80</v>
      </c>
      <c r="AD197" s="44">
        <f t="shared" si="30"/>
        <v>95</v>
      </c>
      <c r="AE197" s="51">
        <f t="shared" si="31"/>
        <v>80095</v>
      </c>
    </row>
    <row r="198" spans="1:31">
      <c r="A198" s="60" t="str">
        <f t="shared" si="25"/>
        <v>CONQUEST KINGbrown</v>
      </c>
      <c r="B198" s="60" t="str">
        <f t="shared" si="26"/>
        <v>80-095-15</v>
      </c>
      <c r="C198" s="73" t="s">
        <v>1224</v>
      </c>
      <c r="D198" s="73" t="s">
        <v>1219</v>
      </c>
      <c r="E198" s="73" t="s">
        <v>915</v>
      </c>
      <c r="F198" s="74">
        <v>56</v>
      </c>
      <c r="G198" s="73" t="s">
        <v>1210</v>
      </c>
      <c r="H198" s="73" t="s">
        <v>271</v>
      </c>
      <c r="I198" s="73" t="s">
        <v>1211</v>
      </c>
      <c r="J198" s="73" t="s">
        <v>327</v>
      </c>
      <c r="K198" s="73" t="s">
        <v>390</v>
      </c>
      <c r="L198" s="73" t="s">
        <v>383</v>
      </c>
      <c r="M198" s="73" t="s">
        <v>388</v>
      </c>
      <c r="N198" s="73" t="s">
        <v>32</v>
      </c>
      <c r="O198" s="73" t="s">
        <v>385</v>
      </c>
      <c r="P198" s="73" t="s">
        <v>907</v>
      </c>
      <c r="Q198" s="73" t="s">
        <v>1033</v>
      </c>
      <c r="R198" s="73" t="s">
        <v>86</v>
      </c>
      <c r="V198" s="60" t="str">
        <f t="shared" si="27"/>
        <v>CONQUEST KINGтемно-коричневый</v>
      </c>
      <c r="W198" s="60" t="str">
        <f t="shared" si="24"/>
        <v>CONQUEST KING</v>
      </c>
      <c r="X198" s="60" t="str">
        <f t="shared" si="28"/>
        <v>KING</v>
      </c>
      <c r="AC198" s="51">
        <f t="shared" si="29"/>
        <v>80</v>
      </c>
      <c r="AD198" s="44">
        <f t="shared" si="30"/>
        <v>95</v>
      </c>
      <c r="AE198" s="51">
        <f t="shared" si="31"/>
        <v>80095</v>
      </c>
    </row>
    <row r="199" spans="1:31">
      <c r="A199" s="60" t="str">
        <f t="shared" si="25"/>
        <v>CONQUEST KINGbrown</v>
      </c>
      <c r="B199" s="60" t="str">
        <f t="shared" si="26"/>
        <v>80-095-15</v>
      </c>
      <c r="C199" s="73" t="s">
        <v>1225</v>
      </c>
      <c r="D199" s="73" t="s">
        <v>1219</v>
      </c>
      <c r="E199" s="73" t="s">
        <v>956</v>
      </c>
      <c r="F199" s="74">
        <v>55</v>
      </c>
      <c r="G199" s="73" t="s">
        <v>1210</v>
      </c>
      <c r="H199" s="73" t="s">
        <v>271</v>
      </c>
      <c r="I199" s="73" t="s">
        <v>1211</v>
      </c>
      <c r="J199" s="73" t="s">
        <v>327</v>
      </c>
      <c r="K199" s="73" t="s">
        <v>390</v>
      </c>
      <c r="L199" s="73" t="s">
        <v>383</v>
      </c>
      <c r="M199" s="73" t="s">
        <v>388</v>
      </c>
      <c r="N199" s="73" t="s">
        <v>32</v>
      </c>
      <c r="O199" s="73" t="s">
        <v>385</v>
      </c>
      <c r="P199" s="73" t="s">
        <v>907</v>
      </c>
      <c r="Q199" s="73" t="s">
        <v>1033</v>
      </c>
      <c r="R199" s="73" t="s">
        <v>86</v>
      </c>
      <c r="V199" s="60" t="str">
        <f t="shared" si="27"/>
        <v>CONQUEST KINGтемно-коричневый</v>
      </c>
      <c r="W199" s="60" t="str">
        <f t="shared" si="24"/>
        <v>CONQUEST KING</v>
      </c>
      <c r="X199" s="60" t="str">
        <f t="shared" si="28"/>
        <v>KING</v>
      </c>
      <c r="AC199" s="51">
        <f t="shared" si="29"/>
        <v>80</v>
      </c>
      <c r="AD199" s="44">
        <f t="shared" si="30"/>
        <v>95</v>
      </c>
      <c r="AE199" s="51">
        <f t="shared" si="31"/>
        <v>80095</v>
      </c>
    </row>
    <row r="200" spans="1:31">
      <c r="A200" s="60" t="str">
        <f t="shared" si="25"/>
        <v>CONQUEST W16 001blue</v>
      </c>
      <c r="B200" s="60" t="str">
        <f t="shared" si="26"/>
        <v>80-210-16</v>
      </c>
      <c r="C200" s="73" t="s">
        <v>1226</v>
      </c>
      <c r="D200" s="73" t="s">
        <v>1227</v>
      </c>
      <c r="E200" s="73" t="s">
        <v>904</v>
      </c>
      <c r="F200" s="74">
        <v>57</v>
      </c>
      <c r="G200" s="73" t="s">
        <v>1228</v>
      </c>
      <c r="H200" s="73" t="s">
        <v>55</v>
      </c>
      <c r="I200" s="73" t="s">
        <v>1229</v>
      </c>
      <c r="J200" s="73" t="s">
        <v>327</v>
      </c>
      <c r="K200" s="73" t="s">
        <v>382</v>
      </c>
      <c r="L200" s="73" t="s">
        <v>383</v>
      </c>
      <c r="M200" s="73" t="s">
        <v>388</v>
      </c>
      <c r="N200" s="73" t="s">
        <v>44</v>
      </c>
      <c r="O200" s="73" t="s">
        <v>385</v>
      </c>
      <c r="P200" s="73" t="s">
        <v>907</v>
      </c>
      <c r="Q200" s="73" t="s">
        <v>932</v>
      </c>
      <c r="R200" s="73" t="s">
        <v>71</v>
      </c>
      <c r="V200" s="60" t="str">
        <f t="shared" si="27"/>
        <v>CONQUEST W16 001темно-синий</v>
      </c>
      <c r="W200" s="60" t="str">
        <f t="shared" si="24"/>
        <v>CONQUEST W16 001</v>
      </c>
      <c r="X200" s="60" t="str">
        <f t="shared" si="28"/>
        <v>W16 001</v>
      </c>
      <c r="AC200" s="51">
        <f t="shared" si="29"/>
        <v>80</v>
      </c>
      <c r="AD200" s="44">
        <f t="shared" si="30"/>
        <v>210</v>
      </c>
      <c r="AE200" s="51">
        <f t="shared" si="31"/>
        <v>80210</v>
      </c>
    </row>
    <row r="201" spans="1:31">
      <c r="A201" s="60" t="str">
        <f t="shared" si="25"/>
        <v>CONQUEST W16 001blue</v>
      </c>
      <c r="B201" s="60" t="str">
        <f t="shared" si="26"/>
        <v>80-210-16</v>
      </c>
      <c r="C201" s="73" t="s">
        <v>1230</v>
      </c>
      <c r="D201" s="73" t="s">
        <v>1227</v>
      </c>
      <c r="E201" s="73" t="s">
        <v>920</v>
      </c>
      <c r="F201" s="74">
        <v>58</v>
      </c>
      <c r="G201" s="73" t="s">
        <v>1228</v>
      </c>
      <c r="H201" s="73" t="s">
        <v>55</v>
      </c>
      <c r="I201" s="73" t="s">
        <v>1229</v>
      </c>
      <c r="J201" s="73" t="s">
        <v>327</v>
      </c>
      <c r="K201" s="73" t="s">
        <v>382</v>
      </c>
      <c r="L201" s="73" t="s">
        <v>383</v>
      </c>
      <c r="M201" s="73" t="s">
        <v>388</v>
      </c>
      <c r="N201" s="73" t="s">
        <v>44</v>
      </c>
      <c r="O201" s="73" t="s">
        <v>385</v>
      </c>
      <c r="P201" s="73" t="s">
        <v>907</v>
      </c>
      <c r="Q201" s="73" t="s">
        <v>932</v>
      </c>
      <c r="R201" s="73" t="s">
        <v>71</v>
      </c>
      <c r="V201" s="60" t="str">
        <f t="shared" si="27"/>
        <v>CONQUEST W16 001темно-синий</v>
      </c>
      <c r="W201" s="60" t="str">
        <f t="shared" si="24"/>
        <v>CONQUEST W16 001</v>
      </c>
      <c r="X201" s="60" t="str">
        <f t="shared" si="28"/>
        <v>W16 001</v>
      </c>
      <c r="AC201" s="51">
        <f t="shared" si="29"/>
        <v>80</v>
      </c>
      <c r="AD201" s="44">
        <f t="shared" si="30"/>
        <v>210</v>
      </c>
      <c r="AE201" s="51">
        <f t="shared" si="31"/>
        <v>80210</v>
      </c>
    </row>
    <row r="202" spans="1:31">
      <c r="A202" s="60" t="str">
        <f t="shared" si="25"/>
        <v>CONQUEST W16 001blue</v>
      </c>
      <c r="B202" s="60" t="str">
        <f t="shared" si="26"/>
        <v>80-210-16</v>
      </c>
      <c r="C202" s="73" t="s">
        <v>1231</v>
      </c>
      <c r="D202" s="73" t="s">
        <v>1227</v>
      </c>
      <c r="E202" s="73" t="s">
        <v>910</v>
      </c>
      <c r="F202" s="74">
        <v>59</v>
      </c>
      <c r="G202" s="73" t="s">
        <v>1228</v>
      </c>
      <c r="H202" s="73" t="s">
        <v>55</v>
      </c>
      <c r="I202" s="73" t="s">
        <v>1229</v>
      </c>
      <c r="J202" s="73" t="s">
        <v>327</v>
      </c>
      <c r="K202" s="73" t="s">
        <v>382</v>
      </c>
      <c r="L202" s="73" t="s">
        <v>383</v>
      </c>
      <c r="M202" s="73" t="s">
        <v>388</v>
      </c>
      <c r="N202" s="73" t="s">
        <v>44</v>
      </c>
      <c r="O202" s="73" t="s">
        <v>385</v>
      </c>
      <c r="P202" s="73" t="s">
        <v>907</v>
      </c>
      <c r="Q202" s="73" t="s">
        <v>932</v>
      </c>
      <c r="R202" s="73" t="s">
        <v>71</v>
      </c>
      <c r="V202" s="60" t="str">
        <f t="shared" si="27"/>
        <v>CONQUEST W16 001темно-синий</v>
      </c>
      <c r="W202" s="60" t="str">
        <f t="shared" si="24"/>
        <v>CONQUEST W16 001</v>
      </c>
      <c r="X202" s="60" t="str">
        <f t="shared" si="28"/>
        <v>W16 001</v>
      </c>
      <c r="AC202" s="51">
        <f t="shared" si="29"/>
        <v>80</v>
      </c>
      <c r="AD202" s="44">
        <f t="shared" si="30"/>
        <v>210</v>
      </c>
      <c r="AE202" s="51">
        <f t="shared" si="31"/>
        <v>80210</v>
      </c>
    </row>
    <row r="203" spans="1:31">
      <c r="A203" s="60" t="str">
        <f t="shared" si="25"/>
        <v>CONQUEST W16 001blue</v>
      </c>
      <c r="B203" s="60" t="str">
        <f t="shared" si="26"/>
        <v>80-210-16</v>
      </c>
      <c r="C203" s="73" t="s">
        <v>1232</v>
      </c>
      <c r="D203" s="73" t="s">
        <v>1227</v>
      </c>
      <c r="E203" s="73" t="s">
        <v>912</v>
      </c>
      <c r="F203" s="74">
        <v>61</v>
      </c>
      <c r="G203" s="73" t="s">
        <v>1228</v>
      </c>
      <c r="H203" s="73" t="s">
        <v>55</v>
      </c>
      <c r="I203" s="73" t="s">
        <v>1229</v>
      </c>
      <c r="J203" s="73" t="s">
        <v>327</v>
      </c>
      <c r="K203" s="73" t="s">
        <v>382</v>
      </c>
      <c r="L203" s="73" t="s">
        <v>383</v>
      </c>
      <c r="M203" s="73" t="s">
        <v>388</v>
      </c>
      <c r="N203" s="73" t="s">
        <v>44</v>
      </c>
      <c r="O203" s="73" t="s">
        <v>385</v>
      </c>
      <c r="P203" s="73" t="s">
        <v>907</v>
      </c>
      <c r="Q203" s="73" t="s">
        <v>932</v>
      </c>
      <c r="R203" s="73" t="s">
        <v>71</v>
      </c>
      <c r="V203" s="60" t="str">
        <f t="shared" si="27"/>
        <v>CONQUEST W16 001темно-синий</v>
      </c>
      <c r="W203" s="60" t="str">
        <f t="shared" si="24"/>
        <v>CONQUEST W16 001</v>
      </c>
      <c r="X203" s="60" t="str">
        <f t="shared" si="28"/>
        <v>W16 001</v>
      </c>
      <c r="AC203" s="51">
        <f t="shared" si="29"/>
        <v>80</v>
      </c>
      <c r="AD203" s="44">
        <f t="shared" si="30"/>
        <v>210</v>
      </c>
      <c r="AE203" s="51">
        <f t="shared" si="31"/>
        <v>80210</v>
      </c>
    </row>
    <row r="204" spans="1:31">
      <c r="A204" s="60" t="str">
        <f t="shared" si="25"/>
        <v>CONQUEST W16 001brown</v>
      </c>
      <c r="B204" s="60" t="str">
        <f t="shared" si="26"/>
        <v>80-210-14</v>
      </c>
      <c r="C204" s="73" t="s">
        <v>1233</v>
      </c>
      <c r="D204" s="73" t="s">
        <v>1234</v>
      </c>
      <c r="E204" s="73" t="s">
        <v>904</v>
      </c>
      <c r="F204" s="74">
        <v>57</v>
      </c>
      <c r="G204" s="73" t="s">
        <v>1228</v>
      </c>
      <c r="H204" s="73" t="s">
        <v>86</v>
      </c>
      <c r="I204" s="73" t="s">
        <v>1229</v>
      </c>
      <c r="J204" s="73" t="s">
        <v>327</v>
      </c>
      <c r="K204" s="73" t="s">
        <v>382</v>
      </c>
      <c r="L204" s="73" t="s">
        <v>383</v>
      </c>
      <c r="M204" s="73" t="s">
        <v>388</v>
      </c>
      <c r="N204" s="73" t="s">
        <v>44</v>
      </c>
      <c r="O204" s="73" t="s">
        <v>385</v>
      </c>
      <c r="P204" s="73" t="s">
        <v>907</v>
      </c>
      <c r="Q204" s="73" t="s">
        <v>1033</v>
      </c>
      <c r="R204" s="73" t="s">
        <v>86</v>
      </c>
      <c r="V204" s="60" t="str">
        <f t="shared" si="27"/>
        <v>CONQUEST W16 001коричневый</v>
      </c>
      <c r="W204" s="60" t="str">
        <f t="shared" si="24"/>
        <v>CONQUEST W16 001</v>
      </c>
      <c r="X204" s="60" t="str">
        <f t="shared" si="28"/>
        <v>W16 001</v>
      </c>
      <c r="AC204" s="51">
        <f t="shared" si="29"/>
        <v>80</v>
      </c>
      <c r="AD204" s="44">
        <f t="shared" si="30"/>
        <v>210</v>
      </c>
      <c r="AE204" s="51">
        <f t="shared" si="31"/>
        <v>80210</v>
      </c>
    </row>
    <row r="205" spans="1:31">
      <c r="A205" s="60" t="str">
        <f t="shared" si="25"/>
        <v>CONQUEST W16 001brown</v>
      </c>
      <c r="B205" s="60" t="str">
        <f t="shared" si="26"/>
        <v>80-210-14</v>
      </c>
      <c r="C205" s="73" t="s">
        <v>1235</v>
      </c>
      <c r="D205" s="73" t="s">
        <v>1234</v>
      </c>
      <c r="E205" s="73" t="s">
        <v>920</v>
      </c>
      <c r="F205" s="74">
        <v>58</v>
      </c>
      <c r="G205" s="73" t="s">
        <v>1228</v>
      </c>
      <c r="H205" s="73" t="s">
        <v>86</v>
      </c>
      <c r="I205" s="73" t="s">
        <v>1229</v>
      </c>
      <c r="J205" s="73" t="s">
        <v>327</v>
      </c>
      <c r="K205" s="73" t="s">
        <v>382</v>
      </c>
      <c r="L205" s="73" t="s">
        <v>383</v>
      </c>
      <c r="M205" s="73" t="s">
        <v>388</v>
      </c>
      <c r="N205" s="73" t="s">
        <v>44</v>
      </c>
      <c r="O205" s="73" t="s">
        <v>385</v>
      </c>
      <c r="P205" s="73" t="s">
        <v>907</v>
      </c>
      <c r="Q205" s="73" t="s">
        <v>1033</v>
      </c>
      <c r="R205" s="73" t="s">
        <v>86</v>
      </c>
      <c r="V205" s="60" t="str">
        <f t="shared" si="27"/>
        <v>CONQUEST W16 001коричневый</v>
      </c>
      <c r="W205" s="60" t="str">
        <f t="shared" si="24"/>
        <v>CONQUEST W16 001</v>
      </c>
      <c r="X205" s="60" t="str">
        <f t="shared" si="28"/>
        <v>W16 001</v>
      </c>
      <c r="AC205" s="51">
        <f t="shared" si="29"/>
        <v>80</v>
      </c>
      <c r="AD205" s="44">
        <f t="shared" si="30"/>
        <v>210</v>
      </c>
      <c r="AE205" s="51">
        <f t="shared" si="31"/>
        <v>80210</v>
      </c>
    </row>
    <row r="206" spans="1:31">
      <c r="A206" s="60" t="str">
        <f t="shared" si="25"/>
        <v>CONQUEST W16 001brown</v>
      </c>
      <c r="B206" s="60" t="str">
        <f t="shared" si="26"/>
        <v>80-210-14</v>
      </c>
      <c r="C206" s="73" t="s">
        <v>1236</v>
      </c>
      <c r="D206" s="73" t="s">
        <v>1234</v>
      </c>
      <c r="E206" s="73" t="s">
        <v>910</v>
      </c>
      <c r="F206" s="74">
        <v>59</v>
      </c>
      <c r="G206" s="73" t="s">
        <v>1228</v>
      </c>
      <c r="H206" s="73" t="s">
        <v>86</v>
      </c>
      <c r="I206" s="73" t="s">
        <v>1229</v>
      </c>
      <c r="J206" s="73" t="s">
        <v>327</v>
      </c>
      <c r="K206" s="73" t="s">
        <v>382</v>
      </c>
      <c r="L206" s="73" t="s">
        <v>383</v>
      </c>
      <c r="M206" s="73" t="s">
        <v>388</v>
      </c>
      <c r="N206" s="73" t="s">
        <v>44</v>
      </c>
      <c r="O206" s="73" t="s">
        <v>385</v>
      </c>
      <c r="P206" s="73" t="s">
        <v>907</v>
      </c>
      <c r="Q206" s="73" t="s">
        <v>1033</v>
      </c>
      <c r="R206" s="73" t="s">
        <v>86</v>
      </c>
      <c r="V206" s="60" t="str">
        <f t="shared" si="27"/>
        <v>CONQUEST W16 001коричневый</v>
      </c>
      <c r="W206" s="60" t="str">
        <f t="shared" si="24"/>
        <v>CONQUEST W16 001</v>
      </c>
      <c r="X206" s="60" t="str">
        <f t="shared" si="28"/>
        <v>W16 001</v>
      </c>
      <c r="AC206" s="51">
        <f t="shared" si="29"/>
        <v>80</v>
      </c>
      <c r="AD206" s="44">
        <f t="shared" si="30"/>
        <v>210</v>
      </c>
      <c r="AE206" s="51">
        <f t="shared" si="31"/>
        <v>80210</v>
      </c>
    </row>
    <row r="207" spans="1:31">
      <c r="A207" s="60" t="str">
        <f t="shared" si="25"/>
        <v>CONQUEST W16 001brown</v>
      </c>
      <c r="B207" s="60" t="str">
        <f t="shared" si="26"/>
        <v>80-210-14</v>
      </c>
      <c r="C207" s="73" t="s">
        <v>1237</v>
      </c>
      <c r="D207" s="73" t="s">
        <v>1234</v>
      </c>
      <c r="E207" s="73" t="s">
        <v>922</v>
      </c>
      <c r="F207" s="74">
        <v>60</v>
      </c>
      <c r="G207" s="73" t="s">
        <v>1228</v>
      </c>
      <c r="H207" s="73" t="s">
        <v>86</v>
      </c>
      <c r="I207" s="73" t="s">
        <v>1229</v>
      </c>
      <c r="J207" s="73" t="s">
        <v>327</v>
      </c>
      <c r="K207" s="73" t="s">
        <v>382</v>
      </c>
      <c r="L207" s="73" t="s">
        <v>383</v>
      </c>
      <c r="M207" s="73" t="s">
        <v>388</v>
      </c>
      <c r="N207" s="73" t="s">
        <v>44</v>
      </c>
      <c r="O207" s="73" t="s">
        <v>385</v>
      </c>
      <c r="P207" s="73" t="s">
        <v>907</v>
      </c>
      <c r="Q207" s="73" t="s">
        <v>1033</v>
      </c>
      <c r="R207" s="73" t="s">
        <v>86</v>
      </c>
      <c r="V207" s="60" t="str">
        <f t="shared" si="27"/>
        <v>CONQUEST W16 001коричневый</v>
      </c>
      <c r="W207" s="60" t="str">
        <f t="shared" si="24"/>
        <v>CONQUEST W16 001</v>
      </c>
      <c r="X207" s="60" t="str">
        <f t="shared" si="28"/>
        <v>W16 001</v>
      </c>
      <c r="AC207" s="51">
        <f t="shared" si="29"/>
        <v>80</v>
      </c>
      <c r="AD207" s="44">
        <f t="shared" si="30"/>
        <v>210</v>
      </c>
      <c r="AE207" s="51">
        <f t="shared" si="31"/>
        <v>80210</v>
      </c>
    </row>
    <row r="208" spans="1:31">
      <c r="A208" s="60" t="str">
        <f t="shared" si="25"/>
        <v>CONQUEST W16 001brown</v>
      </c>
      <c r="B208" s="60" t="str">
        <f t="shared" si="26"/>
        <v>80-210-14</v>
      </c>
      <c r="C208" s="73" t="s">
        <v>1238</v>
      </c>
      <c r="D208" s="73" t="s">
        <v>1234</v>
      </c>
      <c r="E208" s="73" t="s">
        <v>912</v>
      </c>
      <c r="F208" s="74">
        <v>61</v>
      </c>
      <c r="G208" s="73" t="s">
        <v>1228</v>
      </c>
      <c r="H208" s="73" t="s">
        <v>86</v>
      </c>
      <c r="I208" s="73" t="s">
        <v>1229</v>
      </c>
      <c r="J208" s="73" t="s">
        <v>327</v>
      </c>
      <c r="K208" s="73" t="s">
        <v>382</v>
      </c>
      <c r="L208" s="73" t="s">
        <v>383</v>
      </c>
      <c r="M208" s="73" t="s">
        <v>388</v>
      </c>
      <c r="N208" s="73" t="s">
        <v>44</v>
      </c>
      <c r="O208" s="73" t="s">
        <v>385</v>
      </c>
      <c r="P208" s="73" t="s">
        <v>907</v>
      </c>
      <c r="Q208" s="73" t="s">
        <v>1033</v>
      </c>
      <c r="R208" s="73" t="s">
        <v>86</v>
      </c>
      <c r="V208" s="60" t="str">
        <f t="shared" si="27"/>
        <v>CONQUEST W16 001коричневый</v>
      </c>
      <c r="W208" s="60" t="str">
        <f t="shared" si="24"/>
        <v>CONQUEST W16 001</v>
      </c>
      <c r="X208" s="60" t="str">
        <f t="shared" si="28"/>
        <v>W16 001</v>
      </c>
      <c r="AC208" s="51">
        <f t="shared" si="29"/>
        <v>80</v>
      </c>
      <c r="AD208" s="44">
        <f t="shared" si="30"/>
        <v>210</v>
      </c>
      <c r="AE208" s="51">
        <f t="shared" si="31"/>
        <v>80210</v>
      </c>
    </row>
    <row r="209" spans="1:31">
      <c r="A209" s="60" t="str">
        <f t="shared" si="25"/>
        <v>CONQUEST W16 003blue</v>
      </c>
      <c r="B209" s="60" t="str">
        <f t="shared" si="26"/>
        <v>80-286-16</v>
      </c>
      <c r="C209" s="73" t="s">
        <v>1239</v>
      </c>
      <c r="D209" s="73" t="s">
        <v>1240</v>
      </c>
      <c r="E209" s="73" t="s">
        <v>915</v>
      </c>
      <c r="F209" s="74">
        <v>56</v>
      </c>
      <c r="G209" s="73" t="s">
        <v>1241</v>
      </c>
      <c r="H209" s="73" t="s">
        <v>55</v>
      </c>
      <c r="I209" s="73" t="s">
        <v>1242</v>
      </c>
      <c r="J209" s="73" t="s">
        <v>327</v>
      </c>
      <c r="K209" s="73" t="s">
        <v>382</v>
      </c>
      <c r="L209" s="73" t="s">
        <v>383</v>
      </c>
      <c r="M209" s="73" t="s">
        <v>388</v>
      </c>
      <c r="N209" s="73" t="s">
        <v>44</v>
      </c>
      <c r="O209" s="73" t="s">
        <v>385</v>
      </c>
      <c r="P209" s="73" t="s">
        <v>907</v>
      </c>
      <c r="Q209" s="73" t="s">
        <v>932</v>
      </c>
      <c r="R209" s="73" t="s">
        <v>71</v>
      </c>
      <c r="V209" s="60" t="str">
        <f t="shared" si="27"/>
        <v>CONQUEST W16 003темно-синий</v>
      </c>
      <c r="W209" s="60" t="str">
        <f t="shared" si="24"/>
        <v>CONQUEST W16 003</v>
      </c>
      <c r="X209" s="60" t="str">
        <f t="shared" si="28"/>
        <v>W16 003</v>
      </c>
      <c r="AC209" s="51">
        <f t="shared" si="29"/>
        <v>80</v>
      </c>
      <c r="AD209" s="44">
        <f t="shared" si="30"/>
        <v>286</v>
      </c>
      <c r="AE209" s="51">
        <f t="shared" si="31"/>
        <v>80286</v>
      </c>
    </row>
    <row r="210" spans="1:31">
      <c r="A210" s="60" t="str">
        <f t="shared" si="25"/>
        <v>CONQUEST W16 003blue</v>
      </c>
      <c r="B210" s="60" t="str">
        <f t="shared" si="26"/>
        <v>80-286-16</v>
      </c>
      <c r="C210" s="73" t="s">
        <v>1243</v>
      </c>
      <c r="D210" s="73" t="s">
        <v>1240</v>
      </c>
      <c r="E210" s="73" t="s">
        <v>904</v>
      </c>
      <c r="F210" s="74">
        <v>57</v>
      </c>
      <c r="G210" s="73" t="s">
        <v>1241</v>
      </c>
      <c r="H210" s="73" t="s">
        <v>55</v>
      </c>
      <c r="I210" s="73" t="s">
        <v>1242</v>
      </c>
      <c r="J210" s="73" t="s">
        <v>327</v>
      </c>
      <c r="K210" s="73" t="s">
        <v>382</v>
      </c>
      <c r="L210" s="73" t="s">
        <v>383</v>
      </c>
      <c r="M210" s="73" t="s">
        <v>388</v>
      </c>
      <c r="N210" s="73" t="s">
        <v>44</v>
      </c>
      <c r="O210" s="73" t="s">
        <v>385</v>
      </c>
      <c r="P210" s="73" t="s">
        <v>907</v>
      </c>
      <c r="Q210" s="73" t="s">
        <v>932</v>
      </c>
      <c r="R210" s="73" t="s">
        <v>71</v>
      </c>
      <c r="V210" s="60" t="str">
        <f t="shared" si="27"/>
        <v>CONQUEST W16 003темно-синий</v>
      </c>
      <c r="W210" s="60" t="str">
        <f t="shared" si="24"/>
        <v>CONQUEST W16 003</v>
      </c>
      <c r="X210" s="60" t="str">
        <f t="shared" si="28"/>
        <v>W16 003</v>
      </c>
      <c r="AC210" s="51">
        <f t="shared" si="29"/>
        <v>80</v>
      </c>
      <c r="AD210" s="44">
        <f t="shared" si="30"/>
        <v>286</v>
      </c>
      <c r="AE210" s="51">
        <f t="shared" si="31"/>
        <v>80286</v>
      </c>
    </row>
    <row r="211" spans="1:31">
      <c r="A211" s="60" t="str">
        <f t="shared" si="25"/>
        <v>CONQUEST W16 003blue</v>
      </c>
      <c r="B211" s="60" t="str">
        <f t="shared" si="26"/>
        <v>80-286-16</v>
      </c>
      <c r="C211" s="73" t="s">
        <v>1244</v>
      </c>
      <c r="D211" s="73" t="s">
        <v>1240</v>
      </c>
      <c r="E211" s="73" t="s">
        <v>920</v>
      </c>
      <c r="F211" s="74">
        <v>58</v>
      </c>
      <c r="G211" s="73" t="s">
        <v>1241</v>
      </c>
      <c r="H211" s="73" t="s">
        <v>55</v>
      </c>
      <c r="I211" s="73" t="s">
        <v>1242</v>
      </c>
      <c r="J211" s="73" t="s">
        <v>327</v>
      </c>
      <c r="K211" s="73" t="s">
        <v>382</v>
      </c>
      <c r="L211" s="73" t="s">
        <v>383</v>
      </c>
      <c r="M211" s="73" t="s">
        <v>388</v>
      </c>
      <c r="N211" s="73" t="s">
        <v>44</v>
      </c>
      <c r="O211" s="73" t="s">
        <v>385</v>
      </c>
      <c r="P211" s="73" t="s">
        <v>907</v>
      </c>
      <c r="Q211" s="73" t="s">
        <v>932</v>
      </c>
      <c r="R211" s="73" t="s">
        <v>71</v>
      </c>
      <c r="V211" s="60" t="str">
        <f t="shared" si="27"/>
        <v>CONQUEST W16 003темно-синий</v>
      </c>
      <c r="W211" s="60" t="str">
        <f t="shared" si="24"/>
        <v>CONQUEST W16 003</v>
      </c>
      <c r="X211" s="60" t="str">
        <f t="shared" si="28"/>
        <v>W16 003</v>
      </c>
      <c r="AC211" s="51">
        <f t="shared" si="29"/>
        <v>80</v>
      </c>
      <c r="AD211" s="44">
        <f t="shared" si="30"/>
        <v>286</v>
      </c>
      <c r="AE211" s="51">
        <f t="shared" si="31"/>
        <v>80286</v>
      </c>
    </row>
    <row r="212" spans="1:31">
      <c r="A212" s="60" t="str">
        <f t="shared" si="25"/>
        <v>CONQUEST W16 003blue</v>
      </c>
      <c r="B212" s="60" t="str">
        <f t="shared" si="26"/>
        <v>80-286-16</v>
      </c>
      <c r="C212" s="73" t="s">
        <v>1245</v>
      </c>
      <c r="D212" s="73" t="s">
        <v>1240</v>
      </c>
      <c r="E212" s="73" t="s">
        <v>910</v>
      </c>
      <c r="F212" s="74">
        <v>59</v>
      </c>
      <c r="G212" s="73" t="s">
        <v>1241</v>
      </c>
      <c r="H212" s="73" t="s">
        <v>55</v>
      </c>
      <c r="I212" s="73" t="s">
        <v>1242</v>
      </c>
      <c r="J212" s="73" t="s">
        <v>327</v>
      </c>
      <c r="K212" s="73" t="s">
        <v>382</v>
      </c>
      <c r="L212" s="73" t="s">
        <v>383</v>
      </c>
      <c r="M212" s="73" t="s">
        <v>388</v>
      </c>
      <c r="N212" s="73" t="s">
        <v>44</v>
      </c>
      <c r="O212" s="73" t="s">
        <v>385</v>
      </c>
      <c r="P212" s="73" t="s">
        <v>907</v>
      </c>
      <c r="Q212" s="73" t="s">
        <v>932</v>
      </c>
      <c r="R212" s="73" t="s">
        <v>71</v>
      </c>
      <c r="V212" s="60" t="str">
        <f t="shared" si="27"/>
        <v>CONQUEST W16 003темно-синий</v>
      </c>
      <c r="W212" s="60" t="str">
        <f t="shared" si="24"/>
        <v>CONQUEST W16 003</v>
      </c>
      <c r="X212" s="60" t="str">
        <f t="shared" si="28"/>
        <v>W16 003</v>
      </c>
      <c r="AC212" s="51">
        <f t="shared" si="29"/>
        <v>80</v>
      </c>
      <c r="AD212" s="44">
        <f t="shared" si="30"/>
        <v>286</v>
      </c>
      <c r="AE212" s="51">
        <f t="shared" si="31"/>
        <v>80286</v>
      </c>
    </row>
    <row r="213" spans="1:31">
      <c r="A213" s="60" t="str">
        <f t="shared" si="25"/>
        <v>CONQUEST W16 003blue</v>
      </c>
      <c r="B213" s="60" t="str">
        <f t="shared" si="26"/>
        <v>80-286-16</v>
      </c>
      <c r="C213" s="73" t="s">
        <v>1246</v>
      </c>
      <c r="D213" s="73" t="s">
        <v>1240</v>
      </c>
      <c r="E213" s="73" t="s">
        <v>922</v>
      </c>
      <c r="F213" s="74">
        <v>60</v>
      </c>
      <c r="G213" s="73" t="s">
        <v>1241</v>
      </c>
      <c r="H213" s="73" t="s">
        <v>55</v>
      </c>
      <c r="I213" s="73" t="s">
        <v>1242</v>
      </c>
      <c r="J213" s="73" t="s">
        <v>327</v>
      </c>
      <c r="K213" s="73" t="s">
        <v>382</v>
      </c>
      <c r="L213" s="73" t="s">
        <v>383</v>
      </c>
      <c r="M213" s="73" t="s">
        <v>388</v>
      </c>
      <c r="N213" s="73" t="s">
        <v>44</v>
      </c>
      <c r="O213" s="73" t="s">
        <v>385</v>
      </c>
      <c r="P213" s="73" t="s">
        <v>907</v>
      </c>
      <c r="Q213" s="73" t="s">
        <v>932</v>
      </c>
      <c r="R213" s="73" t="s">
        <v>71</v>
      </c>
      <c r="V213" s="60" t="str">
        <f t="shared" si="27"/>
        <v>CONQUEST W16 003темно-синий</v>
      </c>
      <c r="W213" s="60" t="str">
        <f t="shared" si="24"/>
        <v>CONQUEST W16 003</v>
      </c>
      <c r="X213" s="60" t="str">
        <f t="shared" si="28"/>
        <v>W16 003</v>
      </c>
      <c r="AC213" s="51">
        <f t="shared" si="29"/>
        <v>80</v>
      </c>
      <c r="AD213" s="44">
        <f t="shared" si="30"/>
        <v>286</v>
      </c>
      <c r="AE213" s="51">
        <f t="shared" si="31"/>
        <v>80286</v>
      </c>
    </row>
    <row r="214" spans="1:31">
      <c r="A214" s="60" t="str">
        <f t="shared" si="25"/>
        <v>CONQUEST W16 003blue</v>
      </c>
      <c r="B214" s="60" t="str">
        <f t="shared" si="26"/>
        <v>80-286-16</v>
      </c>
      <c r="C214" s="73" t="s">
        <v>1247</v>
      </c>
      <c r="D214" s="73" t="s">
        <v>1240</v>
      </c>
      <c r="E214" s="73" t="s">
        <v>912</v>
      </c>
      <c r="F214" s="74">
        <v>61</v>
      </c>
      <c r="G214" s="73" t="s">
        <v>1241</v>
      </c>
      <c r="H214" s="73" t="s">
        <v>55</v>
      </c>
      <c r="I214" s="73" t="s">
        <v>1242</v>
      </c>
      <c r="J214" s="73" t="s">
        <v>327</v>
      </c>
      <c r="K214" s="73" t="s">
        <v>382</v>
      </c>
      <c r="L214" s="73" t="s">
        <v>383</v>
      </c>
      <c r="M214" s="73" t="s">
        <v>388</v>
      </c>
      <c r="N214" s="73" t="s">
        <v>44</v>
      </c>
      <c r="O214" s="73" t="s">
        <v>385</v>
      </c>
      <c r="P214" s="73" t="s">
        <v>907</v>
      </c>
      <c r="Q214" s="73" t="s">
        <v>932</v>
      </c>
      <c r="R214" s="73" t="s">
        <v>71</v>
      </c>
      <c r="V214" s="60" t="str">
        <f t="shared" si="27"/>
        <v>CONQUEST W16 003темно-синий</v>
      </c>
      <c r="W214" s="60" t="str">
        <f t="shared" si="24"/>
        <v>CONQUEST W16 003</v>
      </c>
      <c r="X214" s="60" t="str">
        <f t="shared" si="28"/>
        <v>W16 003</v>
      </c>
      <c r="AC214" s="51">
        <f t="shared" si="29"/>
        <v>80</v>
      </c>
      <c r="AD214" s="44">
        <f t="shared" si="30"/>
        <v>286</v>
      </c>
      <c r="AE214" s="51">
        <f t="shared" si="31"/>
        <v>80286</v>
      </c>
    </row>
    <row r="215" spans="1:31">
      <c r="A215" s="60" t="str">
        <f t="shared" si="25"/>
        <v>CONQUEST W16 003brown</v>
      </c>
      <c r="B215" s="60" t="str">
        <f t="shared" si="26"/>
        <v>80-286-14</v>
      </c>
      <c r="C215" s="73" t="s">
        <v>1248</v>
      </c>
      <c r="D215" s="73" t="s">
        <v>1249</v>
      </c>
      <c r="E215" s="73" t="s">
        <v>915</v>
      </c>
      <c r="F215" s="74">
        <v>56</v>
      </c>
      <c r="G215" s="73" t="s">
        <v>1241</v>
      </c>
      <c r="H215" s="73" t="s">
        <v>86</v>
      </c>
      <c r="I215" s="73" t="s">
        <v>1242</v>
      </c>
      <c r="J215" s="73" t="s">
        <v>327</v>
      </c>
      <c r="K215" s="73" t="s">
        <v>382</v>
      </c>
      <c r="L215" s="73" t="s">
        <v>383</v>
      </c>
      <c r="M215" s="73" t="s">
        <v>388</v>
      </c>
      <c r="N215" s="73" t="s">
        <v>44</v>
      </c>
      <c r="O215" s="73" t="s">
        <v>385</v>
      </c>
      <c r="P215" s="73" t="s">
        <v>907</v>
      </c>
      <c r="Q215" s="73" t="s">
        <v>1033</v>
      </c>
      <c r="R215" s="73" t="s">
        <v>86</v>
      </c>
      <c r="V215" s="60" t="str">
        <f t="shared" si="27"/>
        <v>CONQUEST W16 003коричневый</v>
      </c>
      <c r="W215" s="60" t="str">
        <f t="shared" si="24"/>
        <v>CONQUEST W16 003</v>
      </c>
      <c r="X215" s="60" t="str">
        <f t="shared" si="28"/>
        <v>W16 003</v>
      </c>
      <c r="AC215" s="51">
        <f t="shared" si="29"/>
        <v>80</v>
      </c>
      <c r="AD215" s="44">
        <f t="shared" si="30"/>
        <v>286</v>
      </c>
      <c r="AE215" s="51">
        <f t="shared" si="31"/>
        <v>80286</v>
      </c>
    </row>
    <row r="216" spans="1:31">
      <c r="A216" s="60" t="str">
        <f t="shared" si="25"/>
        <v>CONQUEST W16 003brown</v>
      </c>
      <c r="B216" s="60" t="str">
        <f t="shared" si="26"/>
        <v>80-286-14</v>
      </c>
      <c r="C216" s="73" t="s">
        <v>1250</v>
      </c>
      <c r="D216" s="73" t="s">
        <v>1249</v>
      </c>
      <c r="E216" s="73" t="s">
        <v>904</v>
      </c>
      <c r="F216" s="74">
        <v>57</v>
      </c>
      <c r="G216" s="73" t="s">
        <v>1241</v>
      </c>
      <c r="H216" s="73" t="s">
        <v>86</v>
      </c>
      <c r="I216" s="73" t="s">
        <v>1242</v>
      </c>
      <c r="J216" s="73" t="s">
        <v>327</v>
      </c>
      <c r="K216" s="73" t="s">
        <v>382</v>
      </c>
      <c r="L216" s="73" t="s">
        <v>383</v>
      </c>
      <c r="M216" s="73" t="s">
        <v>388</v>
      </c>
      <c r="N216" s="73" t="s">
        <v>44</v>
      </c>
      <c r="O216" s="73" t="s">
        <v>385</v>
      </c>
      <c r="P216" s="73" t="s">
        <v>907</v>
      </c>
      <c r="Q216" s="73" t="s">
        <v>1033</v>
      </c>
      <c r="R216" s="73" t="s">
        <v>86</v>
      </c>
      <c r="V216" s="60" t="str">
        <f t="shared" si="27"/>
        <v>CONQUEST W16 003коричневый</v>
      </c>
      <c r="W216" s="60" t="str">
        <f t="shared" si="24"/>
        <v>CONQUEST W16 003</v>
      </c>
      <c r="X216" s="60" t="str">
        <f t="shared" si="28"/>
        <v>W16 003</v>
      </c>
      <c r="AC216" s="51">
        <f t="shared" si="29"/>
        <v>80</v>
      </c>
      <c r="AD216" s="44">
        <f t="shared" si="30"/>
        <v>286</v>
      </c>
      <c r="AE216" s="51">
        <f t="shared" si="31"/>
        <v>80286</v>
      </c>
    </row>
    <row r="217" spans="1:31">
      <c r="A217" s="60" t="str">
        <f t="shared" si="25"/>
        <v>CONQUEST W16 003brown</v>
      </c>
      <c r="B217" s="60" t="str">
        <f t="shared" si="26"/>
        <v>80-286-14</v>
      </c>
      <c r="C217" s="73" t="s">
        <v>1251</v>
      </c>
      <c r="D217" s="73" t="s">
        <v>1249</v>
      </c>
      <c r="E217" s="73" t="s">
        <v>920</v>
      </c>
      <c r="F217" s="74">
        <v>58</v>
      </c>
      <c r="G217" s="73" t="s">
        <v>1241</v>
      </c>
      <c r="H217" s="73" t="s">
        <v>86</v>
      </c>
      <c r="I217" s="73" t="s">
        <v>1242</v>
      </c>
      <c r="J217" s="73" t="s">
        <v>327</v>
      </c>
      <c r="K217" s="73" t="s">
        <v>382</v>
      </c>
      <c r="L217" s="73" t="s">
        <v>383</v>
      </c>
      <c r="M217" s="73" t="s">
        <v>388</v>
      </c>
      <c r="N217" s="73" t="s">
        <v>44</v>
      </c>
      <c r="O217" s="73" t="s">
        <v>385</v>
      </c>
      <c r="P217" s="73" t="s">
        <v>907</v>
      </c>
      <c r="Q217" s="73" t="s">
        <v>1033</v>
      </c>
      <c r="R217" s="73" t="s">
        <v>86</v>
      </c>
      <c r="V217" s="60" t="str">
        <f t="shared" si="27"/>
        <v>CONQUEST W16 003коричневый</v>
      </c>
      <c r="W217" s="60" t="str">
        <f t="shared" si="24"/>
        <v>CONQUEST W16 003</v>
      </c>
      <c r="X217" s="60" t="str">
        <f t="shared" si="28"/>
        <v>W16 003</v>
      </c>
      <c r="AC217" s="51">
        <f t="shared" si="29"/>
        <v>80</v>
      </c>
      <c r="AD217" s="44">
        <f t="shared" si="30"/>
        <v>286</v>
      </c>
      <c r="AE217" s="51">
        <f t="shared" si="31"/>
        <v>80286</v>
      </c>
    </row>
    <row r="218" spans="1:31">
      <c r="A218" s="60" t="str">
        <f t="shared" si="25"/>
        <v>CONQUEST W16 003brown</v>
      </c>
      <c r="B218" s="60" t="str">
        <f>IF(C218&lt;&gt;"",LEFT(C218,9),"")</f>
        <v>80-286-14</v>
      </c>
      <c r="C218" s="73" t="s">
        <v>1252</v>
      </c>
      <c r="D218" s="73" t="s">
        <v>1249</v>
      </c>
      <c r="E218" s="73" t="s">
        <v>910</v>
      </c>
      <c r="F218" s="74">
        <v>59</v>
      </c>
      <c r="G218" s="73" t="s">
        <v>1241</v>
      </c>
      <c r="H218" s="73" t="s">
        <v>86</v>
      </c>
      <c r="I218" s="73" t="s">
        <v>1242</v>
      </c>
      <c r="J218" s="73" t="s">
        <v>327</v>
      </c>
      <c r="K218" s="73" t="s">
        <v>382</v>
      </c>
      <c r="L218" s="73" t="s">
        <v>383</v>
      </c>
      <c r="M218" s="73" t="s">
        <v>388</v>
      </c>
      <c r="N218" s="73" t="s">
        <v>44</v>
      </c>
      <c r="O218" s="73" t="s">
        <v>385</v>
      </c>
      <c r="P218" s="73" t="s">
        <v>907</v>
      </c>
      <c r="Q218" s="73" t="s">
        <v>1033</v>
      </c>
      <c r="R218" s="73" t="s">
        <v>86</v>
      </c>
      <c r="V218" s="60" t="str">
        <f t="shared" si="27"/>
        <v>CONQUEST W16 003коричневый</v>
      </c>
      <c r="W218" s="60" t="str">
        <f t="shared" si="24"/>
        <v>CONQUEST W16 003</v>
      </c>
      <c r="X218" s="60" t="str">
        <f t="shared" si="28"/>
        <v>W16 003</v>
      </c>
      <c r="AC218" s="51">
        <f t="shared" si="29"/>
        <v>80</v>
      </c>
      <c r="AD218" s="44">
        <f t="shared" si="30"/>
        <v>286</v>
      </c>
      <c r="AE218" s="51">
        <f t="shared" si="31"/>
        <v>80286</v>
      </c>
    </row>
    <row r="219" spans="1:31">
      <c r="A219" s="60" t="str">
        <f t="shared" si="25"/>
        <v>CONQUEST W16 003brown</v>
      </c>
      <c r="B219" s="60" t="str">
        <f t="shared" si="26"/>
        <v>80-286-14</v>
      </c>
      <c r="C219" s="73" t="s">
        <v>1253</v>
      </c>
      <c r="D219" s="73" t="s">
        <v>1249</v>
      </c>
      <c r="E219" s="73" t="s">
        <v>922</v>
      </c>
      <c r="F219" s="74">
        <v>60</v>
      </c>
      <c r="G219" s="73" t="s">
        <v>1241</v>
      </c>
      <c r="H219" s="73" t="s">
        <v>86</v>
      </c>
      <c r="I219" s="73" t="s">
        <v>1242</v>
      </c>
      <c r="J219" s="73" t="s">
        <v>327</v>
      </c>
      <c r="K219" s="73" t="s">
        <v>382</v>
      </c>
      <c r="L219" s="73" t="s">
        <v>383</v>
      </c>
      <c r="M219" s="73" t="s">
        <v>388</v>
      </c>
      <c r="N219" s="73" t="s">
        <v>44</v>
      </c>
      <c r="O219" s="73" t="s">
        <v>385</v>
      </c>
      <c r="P219" s="73" t="s">
        <v>907</v>
      </c>
      <c r="Q219" s="73" t="s">
        <v>1033</v>
      </c>
      <c r="R219" s="73" t="s">
        <v>86</v>
      </c>
      <c r="V219" s="60" t="str">
        <f t="shared" si="27"/>
        <v>CONQUEST W16 003коричневый</v>
      </c>
      <c r="W219" s="60" t="str">
        <f t="shared" si="24"/>
        <v>CONQUEST W16 003</v>
      </c>
      <c r="X219" s="60" t="str">
        <f t="shared" si="28"/>
        <v>W16 003</v>
      </c>
      <c r="AC219" s="51">
        <f t="shared" si="29"/>
        <v>80</v>
      </c>
      <c r="AD219" s="44">
        <f t="shared" si="30"/>
        <v>286</v>
      </c>
      <c r="AE219" s="51">
        <f t="shared" si="31"/>
        <v>80286</v>
      </c>
    </row>
    <row r="220" spans="1:31">
      <c r="A220" s="60" t="str">
        <f t="shared" si="25"/>
        <v>CONQUEST W16 003brown</v>
      </c>
      <c r="B220" s="60" t="str">
        <f t="shared" si="26"/>
        <v>80-286-14</v>
      </c>
      <c r="C220" s="73" t="s">
        <v>1254</v>
      </c>
      <c r="D220" s="73" t="s">
        <v>1249</v>
      </c>
      <c r="E220" s="73" t="s">
        <v>912</v>
      </c>
      <c r="F220" s="74">
        <v>61</v>
      </c>
      <c r="G220" s="73" t="s">
        <v>1241</v>
      </c>
      <c r="H220" s="73" t="s">
        <v>86</v>
      </c>
      <c r="I220" s="73" t="s">
        <v>1242</v>
      </c>
      <c r="J220" s="73" t="s">
        <v>327</v>
      </c>
      <c r="K220" s="73" t="s">
        <v>382</v>
      </c>
      <c r="L220" s="73" t="s">
        <v>383</v>
      </c>
      <c r="M220" s="73" t="s">
        <v>388</v>
      </c>
      <c r="N220" s="73" t="s">
        <v>44</v>
      </c>
      <c r="O220" s="73" t="s">
        <v>385</v>
      </c>
      <c r="P220" s="73" t="s">
        <v>907</v>
      </c>
      <c r="Q220" s="73" t="s">
        <v>1033</v>
      </c>
      <c r="R220" s="73" t="s">
        <v>86</v>
      </c>
      <c r="V220" s="60" t="str">
        <f t="shared" si="27"/>
        <v>CONQUEST W16 003коричневый</v>
      </c>
      <c r="W220" s="60" t="str">
        <f t="shared" si="24"/>
        <v>CONQUEST W16 003</v>
      </c>
      <c r="X220" s="60" t="str">
        <f t="shared" si="28"/>
        <v>W16 003</v>
      </c>
      <c r="AC220" s="51">
        <f t="shared" si="29"/>
        <v>80</v>
      </c>
      <c r="AD220" s="44">
        <f t="shared" si="30"/>
        <v>286</v>
      </c>
      <c r="AE220" s="51">
        <f t="shared" si="31"/>
        <v>80286</v>
      </c>
    </row>
    <row r="221" spans="1:31">
      <c r="A221" s="60" t="str">
        <f t="shared" si="25"/>
        <v>DISCOVERY W16 005blue</v>
      </c>
      <c r="B221" s="60" t="str">
        <f t="shared" si="26"/>
        <v>80-109-06</v>
      </c>
      <c r="C221" s="73" t="s">
        <v>1255</v>
      </c>
      <c r="D221" s="73" t="s">
        <v>1256</v>
      </c>
      <c r="E221" s="73" t="s">
        <v>915</v>
      </c>
      <c r="F221" s="74">
        <v>56</v>
      </c>
      <c r="G221" s="73" t="s">
        <v>1257</v>
      </c>
      <c r="H221" s="73" t="s">
        <v>71</v>
      </c>
      <c r="I221" s="73" t="s">
        <v>1258</v>
      </c>
      <c r="J221" s="73" t="s">
        <v>324</v>
      </c>
      <c r="K221" s="73" t="s">
        <v>382</v>
      </c>
      <c r="L221" s="73" t="s">
        <v>383</v>
      </c>
      <c r="M221" s="73" t="s">
        <v>388</v>
      </c>
      <c r="N221" s="73" t="s">
        <v>44</v>
      </c>
      <c r="O221" s="73" t="s">
        <v>385</v>
      </c>
      <c r="P221" s="73" t="s">
        <v>907</v>
      </c>
      <c r="Q221" s="73" t="s">
        <v>932</v>
      </c>
      <c r="R221" s="73" t="s">
        <v>71</v>
      </c>
      <c r="V221" s="60" t="str">
        <f t="shared" si="27"/>
        <v>DISCOVERY W16 005синий</v>
      </c>
      <c r="W221" s="60" t="str">
        <f t="shared" si="24"/>
        <v>DISCOVERY W16 005</v>
      </c>
      <c r="X221" s="60" t="str">
        <f t="shared" si="28"/>
        <v>W16 005</v>
      </c>
      <c r="AC221" s="51">
        <f t="shared" si="29"/>
        <v>80</v>
      </c>
      <c r="AD221" s="44">
        <f t="shared" si="30"/>
        <v>109</v>
      </c>
      <c r="AE221" s="51">
        <f t="shared" si="31"/>
        <v>80109</v>
      </c>
    </row>
    <row r="222" spans="1:31">
      <c r="A222" s="60" t="str">
        <f t="shared" si="25"/>
        <v>DISCOVERY W16 005blue</v>
      </c>
      <c r="B222" s="60" t="str">
        <f t="shared" si="26"/>
        <v>80-109-06</v>
      </c>
      <c r="C222" s="73" t="s">
        <v>1259</v>
      </c>
      <c r="D222" s="73" t="s">
        <v>1256</v>
      </c>
      <c r="E222" s="73" t="s">
        <v>904</v>
      </c>
      <c r="F222" s="74">
        <v>57</v>
      </c>
      <c r="G222" s="73" t="s">
        <v>1257</v>
      </c>
      <c r="H222" s="73" t="s">
        <v>71</v>
      </c>
      <c r="I222" s="73" t="s">
        <v>1258</v>
      </c>
      <c r="J222" s="73" t="s">
        <v>324</v>
      </c>
      <c r="K222" s="73" t="s">
        <v>382</v>
      </c>
      <c r="L222" s="73" t="s">
        <v>383</v>
      </c>
      <c r="M222" s="73" t="s">
        <v>388</v>
      </c>
      <c r="N222" s="73" t="s">
        <v>44</v>
      </c>
      <c r="O222" s="73" t="s">
        <v>385</v>
      </c>
      <c r="P222" s="73" t="s">
        <v>907</v>
      </c>
      <c r="Q222" s="73" t="s">
        <v>932</v>
      </c>
      <c r="R222" s="73" t="s">
        <v>71</v>
      </c>
      <c r="V222" s="60" t="str">
        <f t="shared" si="27"/>
        <v>DISCOVERY W16 005синий</v>
      </c>
      <c r="W222" s="60" t="str">
        <f t="shared" si="24"/>
        <v>DISCOVERY W16 005</v>
      </c>
      <c r="X222" s="60" t="str">
        <f t="shared" si="28"/>
        <v>W16 005</v>
      </c>
      <c r="AC222" s="51">
        <f t="shared" si="29"/>
        <v>80</v>
      </c>
      <c r="AD222" s="44">
        <f t="shared" si="30"/>
        <v>109</v>
      </c>
      <c r="AE222" s="51">
        <f t="shared" si="31"/>
        <v>80109</v>
      </c>
    </row>
    <row r="223" spans="1:31">
      <c r="A223" s="60" t="str">
        <f t="shared" si="25"/>
        <v>DISCOVERY W16 005blue</v>
      </c>
      <c r="B223" s="60" t="str">
        <f t="shared" si="26"/>
        <v>80-109-06</v>
      </c>
      <c r="C223" s="73" t="s">
        <v>1260</v>
      </c>
      <c r="D223" s="73" t="s">
        <v>1256</v>
      </c>
      <c r="E223" s="73" t="s">
        <v>910</v>
      </c>
      <c r="F223" s="74">
        <v>59</v>
      </c>
      <c r="G223" s="73" t="s">
        <v>1257</v>
      </c>
      <c r="H223" s="73" t="s">
        <v>71</v>
      </c>
      <c r="I223" s="73" t="s">
        <v>1258</v>
      </c>
      <c r="J223" s="73" t="s">
        <v>324</v>
      </c>
      <c r="K223" s="73" t="s">
        <v>382</v>
      </c>
      <c r="L223" s="73" t="s">
        <v>383</v>
      </c>
      <c r="M223" s="73" t="s">
        <v>388</v>
      </c>
      <c r="N223" s="73" t="s">
        <v>44</v>
      </c>
      <c r="O223" s="73" t="s">
        <v>385</v>
      </c>
      <c r="P223" s="73" t="s">
        <v>907</v>
      </c>
      <c r="Q223" s="73" t="s">
        <v>932</v>
      </c>
      <c r="R223" s="73" t="s">
        <v>71</v>
      </c>
      <c r="V223" s="60" t="str">
        <f t="shared" si="27"/>
        <v>DISCOVERY W16 005синий</v>
      </c>
      <c r="W223" s="60" t="str">
        <f t="shared" si="24"/>
        <v>DISCOVERY W16 005</v>
      </c>
      <c r="X223" s="60" t="str">
        <f t="shared" si="28"/>
        <v>W16 005</v>
      </c>
      <c r="AC223" s="51">
        <f t="shared" si="29"/>
        <v>80</v>
      </c>
      <c r="AD223" s="44">
        <f t="shared" si="30"/>
        <v>109</v>
      </c>
      <c r="AE223" s="51">
        <f t="shared" si="31"/>
        <v>80109</v>
      </c>
    </row>
    <row r="224" spans="1:31">
      <c r="A224" s="60" t="str">
        <f t="shared" si="25"/>
        <v>DISCOVERY W16 005blue</v>
      </c>
      <c r="B224" s="60" t="str">
        <f t="shared" si="26"/>
        <v>80-109-06</v>
      </c>
      <c r="C224" s="73" t="s">
        <v>1261</v>
      </c>
      <c r="D224" s="73" t="s">
        <v>1256</v>
      </c>
      <c r="E224" s="73" t="s">
        <v>922</v>
      </c>
      <c r="F224" s="74">
        <v>60</v>
      </c>
      <c r="G224" s="73" t="s">
        <v>1257</v>
      </c>
      <c r="H224" s="73" t="s">
        <v>71</v>
      </c>
      <c r="I224" s="73" t="s">
        <v>1258</v>
      </c>
      <c r="J224" s="73" t="s">
        <v>324</v>
      </c>
      <c r="K224" s="73" t="s">
        <v>382</v>
      </c>
      <c r="L224" s="73" t="s">
        <v>383</v>
      </c>
      <c r="M224" s="73" t="s">
        <v>388</v>
      </c>
      <c r="N224" s="73" t="s">
        <v>44</v>
      </c>
      <c r="O224" s="73" t="s">
        <v>385</v>
      </c>
      <c r="P224" s="73" t="s">
        <v>907</v>
      </c>
      <c r="Q224" s="73" t="s">
        <v>932</v>
      </c>
      <c r="R224" s="73" t="s">
        <v>71</v>
      </c>
      <c r="V224" s="60" t="str">
        <f t="shared" si="27"/>
        <v>DISCOVERY W16 005синий</v>
      </c>
      <c r="W224" s="60" t="str">
        <f t="shared" si="24"/>
        <v>DISCOVERY W16 005</v>
      </c>
      <c r="X224" s="60" t="str">
        <f t="shared" si="28"/>
        <v>W16 005</v>
      </c>
      <c r="AC224" s="51">
        <f t="shared" si="29"/>
        <v>80</v>
      </c>
      <c r="AD224" s="44">
        <f t="shared" si="30"/>
        <v>109</v>
      </c>
      <c r="AE224" s="51">
        <f t="shared" si="31"/>
        <v>80109</v>
      </c>
    </row>
    <row r="225" spans="1:31">
      <c r="A225" s="60" t="str">
        <f t="shared" si="25"/>
        <v>DISPATCH W16 002brown</v>
      </c>
      <c r="B225" s="60" t="str">
        <f t="shared" si="26"/>
        <v>80-111-14</v>
      </c>
      <c r="C225" s="73" t="s">
        <v>1262</v>
      </c>
      <c r="D225" s="73" t="s">
        <v>1263</v>
      </c>
      <c r="E225" s="73" t="s">
        <v>915</v>
      </c>
      <c r="F225" s="74">
        <v>56</v>
      </c>
      <c r="G225" s="73" t="s">
        <v>1264</v>
      </c>
      <c r="H225" s="73" t="s">
        <v>86</v>
      </c>
      <c r="I225" s="73" t="s">
        <v>1265</v>
      </c>
      <c r="J225" s="73" t="s">
        <v>320</v>
      </c>
      <c r="K225" s="73" t="s">
        <v>382</v>
      </c>
      <c r="L225" s="73" t="s">
        <v>383</v>
      </c>
      <c r="M225" s="73" t="s">
        <v>388</v>
      </c>
      <c r="N225" s="73" t="s">
        <v>44</v>
      </c>
      <c r="O225" s="73" t="s">
        <v>385</v>
      </c>
      <c r="P225" s="73" t="s">
        <v>907</v>
      </c>
      <c r="Q225" s="73" t="s">
        <v>1033</v>
      </c>
      <c r="R225" s="73" t="s">
        <v>86</v>
      </c>
      <c r="V225" s="60" t="str">
        <f t="shared" si="27"/>
        <v>DISPATCH W16 002коричневый</v>
      </c>
      <c r="W225" s="60" t="str">
        <f t="shared" si="24"/>
        <v>DISPATCH W16 002</v>
      </c>
      <c r="X225" s="60" t="str">
        <f t="shared" si="28"/>
        <v>W16 002</v>
      </c>
      <c r="AC225" s="51">
        <f t="shared" si="29"/>
        <v>80</v>
      </c>
      <c r="AD225" s="44">
        <f t="shared" si="30"/>
        <v>111</v>
      </c>
      <c r="AE225" s="51">
        <f t="shared" si="31"/>
        <v>80111</v>
      </c>
    </row>
    <row r="226" spans="1:31">
      <c r="A226" s="60" t="str">
        <f t="shared" si="25"/>
        <v>DISPATCH W16 002brown</v>
      </c>
      <c r="B226" s="60" t="str">
        <f t="shared" si="26"/>
        <v>80-111-14</v>
      </c>
      <c r="C226" s="73" t="s">
        <v>1266</v>
      </c>
      <c r="D226" s="73" t="s">
        <v>1263</v>
      </c>
      <c r="E226" s="73" t="s">
        <v>904</v>
      </c>
      <c r="F226" s="74">
        <v>57</v>
      </c>
      <c r="G226" s="73" t="s">
        <v>1264</v>
      </c>
      <c r="H226" s="73" t="s">
        <v>86</v>
      </c>
      <c r="I226" s="73" t="s">
        <v>1265</v>
      </c>
      <c r="J226" s="73" t="s">
        <v>320</v>
      </c>
      <c r="K226" s="73" t="s">
        <v>382</v>
      </c>
      <c r="L226" s="73" t="s">
        <v>383</v>
      </c>
      <c r="M226" s="73" t="s">
        <v>388</v>
      </c>
      <c r="N226" s="73" t="s">
        <v>44</v>
      </c>
      <c r="O226" s="73" t="s">
        <v>385</v>
      </c>
      <c r="P226" s="73" t="s">
        <v>907</v>
      </c>
      <c r="Q226" s="73" t="s">
        <v>1033</v>
      </c>
      <c r="R226" s="73" t="s">
        <v>86</v>
      </c>
      <c r="V226" s="60" t="str">
        <f t="shared" si="27"/>
        <v>DISPATCH W16 002коричневый</v>
      </c>
      <c r="W226" s="60" t="str">
        <f t="shared" si="24"/>
        <v>DISPATCH W16 002</v>
      </c>
      <c r="X226" s="60" t="str">
        <f t="shared" si="28"/>
        <v>W16 002</v>
      </c>
      <c r="AC226" s="51">
        <f t="shared" si="29"/>
        <v>80</v>
      </c>
      <c r="AD226" s="44">
        <f t="shared" si="30"/>
        <v>111</v>
      </c>
      <c r="AE226" s="51">
        <f t="shared" si="31"/>
        <v>80111</v>
      </c>
    </row>
    <row r="227" spans="1:31">
      <c r="A227" s="60" t="str">
        <f t="shared" si="25"/>
        <v>DISPATCH W16 002brown</v>
      </c>
      <c r="B227" s="60" t="str">
        <f t="shared" si="26"/>
        <v>80-111-14</v>
      </c>
      <c r="C227" s="73" t="s">
        <v>1267</v>
      </c>
      <c r="D227" s="73" t="s">
        <v>1263</v>
      </c>
      <c r="E227" s="73" t="s">
        <v>920</v>
      </c>
      <c r="F227" s="74">
        <v>58</v>
      </c>
      <c r="G227" s="73" t="s">
        <v>1264</v>
      </c>
      <c r="H227" s="73" t="s">
        <v>86</v>
      </c>
      <c r="I227" s="73" t="s">
        <v>1265</v>
      </c>
      <c r="J227" s="73" t="s">
        <v>320</v>
      </c>
      <c r="K227" s="73" t="s">
        <v>382</v>
      </c>
      <c r="L227" s="73" t="s">
        <v>383</v>
      </c>
      <c r="M227" s="73" t="s">
        <v>388</v>
      </c>
      <c r="N227" s="73" t="s">
        <v>44</v>
      </c>
      <c r="O227" s="73" t="s">
        <v>385</v>
      </c>
      <c r="P227" s="73" t="s">
        <v>907</v>
      </c>
      <c r="Q227" s="73" t="s">
        <v>1033</v>
      </c>
      <c r="R227" s="73" t="s">
        <v>86</v>
      </c>
      <c r="V227" s="60" t="str">
        <f t="shared" si="27"/>
        <v>DISPATCH W16 002коричневый</v>
      </c>
      <c r="W227" s="60" t="str">
        <f t="shared" si="24"/>
        <v>DISPATCH W16 002</v>
      </c>
      <c r="X227" s="60" t="str">
        <f t="shared" si="28"/>
        <v>W16 002</v>
      </c>
      <c r="AC227" s="51">
        <f t="shared" si="29"/>
        <v>80</v>
      </c>
      <c r="AD227" s="44">
        <f t="shared" si="30"/>
        <v>111</v>
      </c>
      <c r="AE227" s="51">
        <f t="shared" si="31"/>
        <v>80111</v>
      </c>
    </row>
    <row r="228" spans="1:31">
      <c r="A228" s="60" t="str">
        <f t="shared" si="25"/>
        <v>DISPATCH W16 002brown</v>
      </c>
      <c r="B228" s="60" t="str">
        <f t="shared" si="26"/>
        <v>80-111-14</v>
      </c>
      <c r="C228" s="73" t="s">
        <v>1268</v>
      </c>
      <c r="D228" s="73" t="s">
        <v>1263</v>
      </c>
      <c r="E228" s="73" t="s">
        <v>910</v>
      </c>
      <c r="F228" s="74">
        <v>59</v>
      </c>
      <c r="G228" s="73" t="s">
        <v>1264</v>
      </c>
      <c r="H228" s="73" t="s">
        <v>86</v>
      </c>
      <c r="I228" s="73" t="s">
        <v>1265</v>
      </c>
      <c r="J228" s="73" t="s">
        <v>320</v>
      </c>
      <c r="K228" s="73" t="s">
        <v>382</v>
      </c>
      <c r="L228" s="73" t="s">
        <v>383</v>
      </c>
      <c r="M228" s="73" t="s">
        <v>388</v>
      </c>
      <c r="N228" s="73" t="s">
        <v>44</v>
      </c>
      <c r="O228" s="73" t="s">
        <v>385</v>
      </c>
      <c r="P228" s="73" t="s">
        <v>907</v>
      </c>
      <c r="Q228" s="73" t="s">
        <v>1033</v>
      </c>
      <c r="R228" s="73" t="s">
        <v>86</v>
      </c>
      <c r="V228" s="60" t="str">
        <f t="shared" si="27"/>
        <v>DISPATCH W16 002коричневый</v>
      </c>
      <c r="W228" s="60" t="str">
        <f t="shared" si="24"/>
        <v>DISPATCH W16 002</v>
      </c>
      <c r="X228" s="60" t="str">
        <f t="shared" si="28"/>
        <v>W16 002</v>
      </c>
      <c r="AC228" s="51">
        <f t="shared" si="29"/>
        <v>80</v>
      </c>
      <c r="AD228" s="44">
        <f t="shared" si="30"/>
        <v>111</v>
      </c>
      <c r="AE228" s="51">
        <f t="shared" si="31"/>
        <v>80111</v>
      </c>
    </row>
    <row r="229" spans="1:31">
      <c r="A229" s="60" t="str">
        <f t="shared" si="25"/>
        <v>DISPATCH W16 002brown</v>
      </c>
      <c r="B229" s="60" t="str">
        <f t="shared" si="26"/>
        <v>80-111-14</v>
      </c>
      <c r="C229" s="73" t="s">
        <v>1269</v>
      </c>
      <c r="D229" s="73" t="s">
        <v>1263</v>
      </c>
      <c r="E229" s="73" t="s">
        <v>922</v>
      </c>
      <c r="F229" s="74">
        <v>60</v>
      </c>
      <c r="G229" s="73" t="s">
        <v>1264</v>
      </c>
      <c r="H229" s="73" t="s">
        <v>86</v>
      </c>
      <c r="I229" s="73" t="s">
        <v>1265</v>
      </c>
      <c r="J229" s="73" t="s">
        <v>320</v>
      </c>
      <c r="K229" s="73" t="s">
        <v>382</v>
      </c>
      <c r="L229" s="73" t="s">
        <v>383</v>
      </c>
      <c r="M229" s="73" t="s">
        <v>388</v>
      </c>
      <c r="N229" s="73" t="s">
        <v>44</v>
      </c>
      <c r="O229" s="73" t="s">
        <v>385</v>
      </c>
      <c r="P229" s="73" t="s">
        <v>907</v>
      </c>
      <c r="Q229" s="73" t="s">
        <v>1033</v>
      </c>
      <c r="R229" s="73" t="s">
        <v>86</v>
      </c>
      <c r="V229" s="60" t="str">
        <f t="shared" si="27"/>
        <v>DISPATCH W16 002коричневый</v>
      </c>
      <c r="W229" s="60" t="str">
        <f t="shared" si="24"/>
        <v>DISPATCH W16 002</v>
      </c>
      <c r="X229" s="60" t="str">
        <f t="shared" si="28"/>
        <v>W16 002</v>
      </c>
      <c r="AC229" s="51">
        <f t="shared" si="29"/>
        <v>80</v>
      </c>
      <c r="AD229" s="44">
        <f t="shared" si="30"/>
        <v>111</v>
      </c>
      <c r="AE229" s="51">
        <f t="shared" si="31"/>
        <v>80111</v>
      </c>
    </row>
    <row r="230" spans="1:31">
      <c r="A230" s="60" t="str">
        <f t="shared" si="25"/>
        <v>DISPATCH W16 002brown</v>
      </c>
      <c r="B230" s="60" t="str">
        <f t="shared" si="26"/>
        <v>80-111-14</v>
      </c>
      <c r="C230" s="73" t="s">
        <v>1270</v>
      </c>
      <c r="D230" s="73" t="s">
        <v>1263</v>
      </c>
      <c r="E230" s="73" t="s">
        <v>912</v>
      </c>
      <c r="F230" s="74">
        <v>61</v>
      </c>
      <c r="G230" s="73" t="s">
        <v>1264</v>
      </c>
      <c r="H230" s="73" t="s">
        <v>86</v>
      </c>
      <c r="I230" s="73" t="s">
        <v>1265</v>
      </c>
      <c r="J230" s="73" t="s">
        <v>320</v>
      </c>
      <c r="K230" s="73" t="s">
        <v>382</v>
      </c>
      <c r="L230" s="73" t="s">
        <v>383</v>
      </c>
      <c r="M230" s="73" t="s">
        <v>388</v>
      </c>
      <c r="N230" s="73" t="s">
        <v>44</v>
      </c>
      <c r="O230" s="73" t="s">
        <v>385</v>
      </c>
      <c r="P230" s="73" t="s">
        <v>907</v>
      </c>
      <c r="Q230" s="73" t="s">
        <v>1033</v>
      </c>
      <c r="R230" s="73" t="s">
        <v>86</v>
      </c>
      <c r="V230" s="60" t="str">
        <f t="shared" si="27"/>
        <v>DISPATCH W16 002коричневый</v>
      </c>
      <c r="W230" s="60" t="str">
        <f t="shared" si="24"/>
        <v>DISPATCH W16 002</v>
      </c>
      <c r="X230" s="60" t="str">
        <f t="shared" si="28"/>
        <v>W16 002</v>
      </c>
      <c r="AC230" s="51">
        <f t="shared" si="29"/>
        <v>80</v>
      </c>
      <c r="AD230" s="44">
        <f t="shared" si="30"/>
        <v>111</v>
      </c>
      <c r="AE230" s="51">
        <f t="shared" si="31"/>
        <v>80111</v>
      </c>
    </row>
    <row r="231" spans="1:31">
      <c r="A231" s="60" t="str">
        <f t="shared" si="25"/>
        <v>RANGE KINGblack</v>
      </c>
      <c r="B231" s="60" t="str">
        <f t="shared" si="26"/>
        <v>80-115-09</v>
      </c>
      <c r="C231" s="73" t="s">
        <v>1271</v>
      </c>
      <c r="D231" s="73" t="s">
        <v>1272</v>
      </c>
      <c r="E231" s="73" t="s">
        <v>915</v>
      </c>
      <c r="F231" s="74">
        <v>56</v>
      </c>
      <c r="G231" s="73" t="s">
        <v>1273</v>
      </c>
      <c r="H231" s="73" t="s">
        <v>53</v>
      </c>
      <c r="I231" s="73" t="s">
        <v>1179</v>
      </c>
      <c r="J231" s="73" t="s">
        <v>320</v>
      </c>
      <c r="K231" s="73" t="s">
        <v>382</v>
      </c>
      <c r="L231" s="73" t="s">
        <v>383</v>
      </c>
      <c r="M231" s="73" t="s">
        <v>388</v>
      </c>
      <c r="N231" s="73" t="s">
        <v>32</v>
      </c>
      <c r="O231" s="73" t="s">
        <v>385</v>
      </c>
      <c r="P231" s="73" t="s">
        <v>907</v>
      </c>
      <c r="Q231" s="73" t="s">
        <v>928</v>
      </c>
      <c r="R231" s="73" t="s">
        <v>53</v>
      </c>
      <c r="V231" s="60" t="str">
        <f t="shared" si="27"/>
        <v>RANGE KINGчерный</v>
      </c>
      <c r="W231" s="60" t="str">
        <f t="shared" si="24"/>
        <v>RANGE KING</v>
      </c>
      <c r="X231" s="60" t="str">
        <f t="shared" si="28"/>
        <v>KING</v>
      </c>
      <c r="AC231" s="51">
        <f t="shared" si="29"/>
        <v>80</v>
      </c>
      <c r="AD231" s="44">
        <f t="shared" si="30"/>
        <v>115</v>
      </c>
      <c r="AE231" s="51">
        <f t="shared" si="31"/>
        <v>80115</v>
      </c>
    </row>
    <row r="232" spans="1:31">
      <c r="A232" s="60" t="str">
        <f t="shared" si="25"/>
        <v>RANGE KINGblack</v>
      </c>
      <c r="B232" s="60" t="str">
        <f t="shared" si="26"/>
        <v>80-115-09</v>
      </c>
      <c r="C232" s="73" t="s">
        <v>1274</v>
      </c>
      <c r="D232" s="73" t="s">
        <v>1272</v>
      </c>
      <c r="E232" s="73" t="s">
        <v>904</v>
      </c>
      <c r="F232" s="74">
        <v>57</v>
      </c>
      <c r="G232" s="73" t="s">
        <v>1273</v>
      </c>
      <c r="H232" s="73" t="s">
        <v>53</v>
      </c>
      <c r="I232" s="73" t="s">
        <v>1179</v>
      </c>
      <c r="J232" s="73" t="s">
        <v>320</v>
      </c>
      <c r="K232" s="73" t="s">
        <v>382</v>
      </c>
      <c r="L232" s="73" t="s">
        <v>383</v>
      </c>
      <c r="M232" s="73" t="s">
        <v>388</v>
      </c>
      <c r="N232" s="73" t="s">
        <v>32</v>
      </c>
      <c r="O232" s="73" t="s">
        <v>385</v>
      </c>
      <c r="P232" s="73" t="s">
        <v>907</v>
      </c>
      <c r="Q232" s="73" t="s">
        <v>928</v>
      </c>
      <c r="R232" s="73" t="s">
        <v>53</v>
      </c>
      <c r="V232" s="60" t="str">
        <f t="shared" si="27"/>
        <v>RANGE KINGчерный</v>
      </c>
      <c r="W232" s="60" t="str">
        <f t="shared" si="24"/>
        <v>RANGE KING</v>
      </c>
      <c r="X232" s="60" t="str">
        <f t="shared" si="28"/>
        <v>KING</v>
      </c>
      <c r="AC232" s="51">
        <f t="shared" si="29"/>
        <v>80</v>
      </c>
      <c r="AD232" s="44">
        <f t="shared" si="30"/>
        <v>115</v>
      </c>
      <c r="AE232" s="51">
        <f t="shared" si="31"/>
        <v>80115</v>
      </c>
    </row>
    <row r="233" spans="1:31">
      <c r="A233" s="60" t="str">
        <f t="shared" si="25"/>
        <v>RANGE KINGblack</v>
      </c>
      <c r="B233" s="60" t="str">
        <f t="shared" si="26"/>
        <v>80-115-09</v>
      </c>
      <c r="C233" s="73" t="s">
        <v>1275</v>
      </c>
      <c r="D233" s="73" t="s">
        <v>1272</v>
      </c>
      <c r="E233" s="73" t="s">
        <v>920</v>
      </c>
      <c r="F233" s="74">
        <v>58</v>
      </c>
      <c r="G233" s="73" t="s">
        <v>1273</v>
      </c>
      <c r="H233" s="73" t="s">
        <v>53</v>
      </c>
      <c r="I233" s="73" t="s">
        <v>1179</v>
      </c>
      <c r="J233" s="73" t="s">
        <v>320</v>
      </c>
      <c r="K233" s="73" t="s">
        <v>382</v>
      </c>
      <c r="L233" s="73" t="s">
        <v>383</v>
      </c>
      <c r="M233" s="73" t="s">
        <v>388</v>
      </c>
      <c r="N233" s="73" t="s">
        <v>32</v>
      </c>
      <c r="O233" s="73" t="s">
        <v>385</v>
      </c>
      <c r="P233" s="73" t="s">
        <v>907</v>
      </c>
      <c r="Q233" s="73" t="s">
        <v>928</v>
      </c>
      <c r="R233" s="73" t="s">
        <v>53</v>
      </c>
      <c r="V233" s="60" t="str">
        <f t="shared" si="27"/>
        <v>RANGE KINGчерный</v>
      </c>
      <c r="W233" s="60" t="str">
        <f t="shared" si="24"/>
        <v>RANGE KING</v>
      </c>
      <c r="X233" s="60" t="str">
        <f t="shared" si="28"/>
        <v>KING</v>
      </c>
      <c r="AC233" s="51">
        <f t="shared" si="29"/>
        <v>80</v>
      </c>
      <c r="AD233" s="44">
        <f t="shared" si="30"/>
        <v>115</v>
      </c>
      <c r="AE233" s="51">
        <f t="shared" si="31"/>
        <v>80115</v>
      </c>
    </row>
    <row r="234" spans="1:31">
      <c r="A234" s="60" t="str">
        <f t="shared" si="25"/>
        <v>RANGE KINGblack</v>
      </c>
      <c r="B234" s="60" t="str">
        <f t="shared" si="26"/>
        <v>80-115-09</v>
      </c>
      <c r="C234" s="73" t="s">
        <v>1276</v>
      </c>
      <c r="D234" s="73" t="s">
        <v>1272</v>
      </c>
      <c r="E234" s="73" t="s">
        <v>910</v>
      </c>
      <c r="F234" s="74">
        <v>59</v>
      </c>
      <c r="G234" s="73" t="s">
        <v>1273</v>
      </c>
      <c r="H234" s="73" t="s">
        <v>53</v>
      </c>
      <c r="I234" s="73" t="s">
        <v>1179</v>
      </c>
      <c r="J234" s="73" t="s">
        <v>320</v>
      </c>
      <c r="K234" s="73" t="s">
        <v>382</v>
      </c>
      <c r="L234" s="73" t="s">
        <v>383</v>
      </c>
      <c r="M234" s="73" t="s">
        <v>388</v>
      </c>
      <c r="N234" s="73" t="s">
        <v>32</v>
      </c>
      <c r="O234" s="73" t="s">
        <v>385</v>
      </c>
      <c r="P234" s="73" t="s">
        <v>907</v>
      </c>
      <c r="Q234" s="73" t="s">
        <v>928</v>
      </c>
      <c r="R234" s="73" t="s">
        <v>53</v>
      </c>
      <c r="V234" s="60" t="str">
        <f t="shared" si="27"/>
        <v>RANGE KINGчерный</v>
      </c>
      <c r="W234" s="60" t="str">
        <f t="shared" si="24"/>
        <v>RANGE KING</v>
      </c>
      <c r="X234" s="60" t="str">
        <f t="shared" si="28"/>
        <v>KING</v>
      </c>
      <c r="AC234" s="51">
        <f t="shared" si="29"/>
        <v>80</v>
      </c>
      <c r="AD234" s="44">
        <f t="shared" si="30"/>
        <v>115</v>
      </c>
      <c r="AE234" s="51">
        <f t="shared" si="31"/>
        <v>80115</v>
      </c>
    </row>
    <row r="235" spans="1:31">
      <c r="A235" s="60" t="str">
        <f t="shared" si="25"/>
        <v>RANGE KINGblack</v>
      </c>
      <c r="B235" s="60" t="str">
        <f t="shared" si="26"/>
        <v>80-115-09</v>
      </c>
      <c r="C235" s="73" t="s">
        <v>1277</v>
      </c>
      <c r="D235" s="73" t="s">
        <v>1272</v>
      </c>
      <c r="E235" s="73" t="s">
        <v>922</v>
      </c>
      <c r="F235" s="74">
        <v>60</v>
      </c>
      <c r="G235" s="73" t="s">
        <v>1273</v>
      </c>
      <c r="H235" s="73" t="s">
        <v>53</v>
      </c>
      <c r="I235" s="73" t="s">
        <v>1179</v>
      </c>
      <c r="J235" s="73" t="s">
        <v>320</v>
      </c>
      <c r="K235" s="73" t="s">
        <v>382</v>
      </c>
      <c r="L235" s="73" t="s">
        <v>383</v>
      </c>
      <c r="M235" s="73" t="s">
        <v>388</v>
      </c>
      <c r="N235" s="73" t="s">
        <v>32</v>
      </c>
      <c r="O235" s="73" t="s">
        <v>385</v>
      </c>
      <c r="P235" s="73" t="s">
        <v>907</v>
      </c>
      <c r="Q235" s="73" t="s">
        <v>928</v>
      </c>
      <c r="R235" s="73" t="s">
        <v>53</v>
      </c>
      <c r="V235" s="60" t="str">
        <f t="shared" si="27"/>
        <v>RANGE KINGчерный</v>
      </c>
      <c r="W235" s="60" t="str">
        <f t="shared" si="24"/>
        <v>RANGE KING</v>
      </c>
      <c r="X235" s="60" t="str">
        <f t="shared" si="28"/>
        <v>KING</v>
      </c>
      <c r="AC235" s="51">
        <f t="shared" si="29"/>
        <v>80</v>
      </c>
      <c r="AD235" s="44">
        <f t="shared" si="30"/>
        <v>115</v>
      </c>
      <c r="AE235" s="51">
        <f t="shared" si="31"/>
        <v>80115</v>
      </c>
    </row>
    <row r="236" spans="1:31">
      <c r="A236" s="60" t="str">
        <f t="shared" si="25"/>
        <v>RANGE KINGblack</v>
      </c>
      <c r="B236" s="60" t="str">
        <f t="shared" si="26"/>
        <v>80-115-09</v>
      </c>
      <c r="C236" s="73" t="s">
        <v>1278</v>
      </c>
      <c r="D236" s="73" t="s">
        <v>1272</v>
      </c>
      <c r="E236" s="73" t="s">
        <v>912</v>
      </c>
      <c r="F236" s="74">
        <v>61</v>
      </c>
      <c r="G236" s="73" t="s">
        <v>1273</v>
      </c>
      <c r="H236" s="73" t="s">
        <v>53</v>
      </c>
      <c r="I236" s="73" t="s">
        <v>1179</v>
      </c>
      <c r="J236" s="73" t="s">
        <v>320</v>
      </c>
      <c r="K236" s="73" t="s">
        <v>382</v>
      </c>
      <c r="L236" s="73" t="s">
        <v>383</v>
      </c>
      <c r="M236" s="73" t="s">
        <v>388</v>
      </c>
      <c r="N236" s="73" t="s">
        <v>32</v>
      </c>
      <c r="O236" s="73" t="s">
        <v>385</v>
      </c>
      <c r="P236" s="73" t="s">
        <v>907</v>
      </c>
      <c r="Q236" s="73" t="s">
        <v>928</v>
      </c>
      <c r="R236" s="73" t="s">
        <v>53</v>
      </c>
      <c r="V236" s="60" t="str">
        <f t="shared" si="27"/>
        <v>RANGE KINGчерный</v>
      </c>
      <c r="W236" s="60" t="str">
        <f t="shared" si="24"/>
        <v>RANGE KING</v>
      </c>
      <c r="X236" s="60" t="str">
        <f t="shared" si="28"/>
        <v>KING</v>
      </c>
      <c r="AC236" s="51">
        <f t="shared" si="29"/>
        <v>80</v>
      </c>
      <c r="AD236" s="44">
        <f t="shared" si="30"/>
        <v>115</v>
      </c>
      <c r="AE236" s="51">
        <f t="shared" si="31"/>
        <v>80115</v>
      </c>
    </row>
    <row r="237" spans="1:31">
      <c r="A237" s="60" t="str">
        <f t="shared" si="25"/>
        <v>RANGE KINGbrown</v>
      </c>
      <c r="B237" s="60" t="str">
        <f t="shared" si="26"/>
        <v>80-115-15</v>
      </c>
      <c r="C237" s="73" t="s">
        <v>1279</v>
      </c>
      <c r="D237" s="73" t="s">
        <v>1280</v>
      </c>
      <c r="E237" s="73" t="s">
        <v>904</v>
      </c>
      <c r="F237" s="74">
        <v>57</v>
      </c>
      <c r="G237" s="73" t="s">
        <v>1273</v>
      </c>
      <c r="H237" s="73" t="s">
        <v>271</v>
      </c>
      <c r="I237" s="73" t="s">
        <v>1179</v>
      </c>
      <c r="J237" s="73" t="s">
        <v>320</v>
      </c>
      <c r="K237" s="73" t="s">
        <v>382</v>
      </c>
      <c r="L237" s="73" t="s">
        <v>383</v>
      </c>
      <c r="M237" s="73" t="s">
        <v>388</v>
      </c>
      <c r="N237" s="73" t="s">
        <v>32</v>
      </c>
      <c r="O237" s="73" t="s">
        <v>385</v>
      </c>
      <c r="P237" s="73" t="s">
        <v>907</v>
      </c>
      <c r="Q237" s="73" t="s">
        <v>1033</v>
      </c>
      <c r="R237" s="73" t="s">
        <v>86</v>
      </c>
      <c r="V237" s="60" t="str">
        <f t="shared" si="27"/>
        <v>RANGE KINGтемно-коричневый</v>
      </c>
      <c r="W237" s="60" t="str">
        <f t="shared" si="24"/>
        <v>RANGE KING</v>
      </c>
      <c r="X237" s="60" t="str">
        <f t="shared" si="28"/>
        <v>KING</v>
      </c>
      <c r="AC237" s="51">
        <f t="shared" si="29"/>
        <v>80</v>
      </c>
      <c r="AD237" s="44">
        <f t="shared" si="30"/>
        <v>115</v>
      </c>
      <c r="AE237" s="51">
        <f t="shared" si="31"/>
        <v>80115</v>
      </c>
    </row>
    <row r="238" spans="1:31">
      <c r="A238" s="60" t="str">
        <f t="shared" si="25"/>
        <v>RANGE KINGbrown</v>
      </c>
      <c r="B238" s="60" t="str">
        <f t="shared" si="26"/>
        <v>80-115-15</v>
      </c>
      <c r="C238" s="73" t="s">
        <v>1281</v>
      </c>
      <c r="D238" s="73" t="s">
        <v>1280</v>
      </c>
      <c r="E238" s="73" t="s">
        <v>910</v>
      </c>
      <c r="F238" s="74">
        <v>59</v>
      </c>
      <c r="G238" s="73" t="s">
        <v>1273</v>
      </c>
      <c r="H238" s="73" t="s">
        <v>271</v>
      </c>
      <c r="I238" s="73" t="s">
        <v>1179</v>
      </c>
      <c r="J238" s="73" t="s">
        <v>320</v>
      </c>
      <c r="K238" s="73" t="s">
        <v>382</v>
      </c>
      <c r="L238" s="73" t="s">
        <v>383</v>
      </c>
      <c r="M238" s="73" t="s">
        <v>388</v>
      </c>
      <c r="N238" s="73" t="s">
        <v>32</v>
      </c>
      <c r="O238" s="73" t="s">
        <v>385</v>
      </c>
      <c r="P238" s="73" t="s">
        <v>907</v>
      </c>
      <c r="Q238" s="73" t="s">
        <v>1033</v>
      </c>
      <c r="R238" s="73" t="s">
        <v>86</v>
      </c>
      <c r="V238" s="60" t="str">
        <f t="shared" si="27"/>
        <v>RANGE KINGтемно-коричневый</v>
      </c>
      <c r="W238" s="60" t="str">
        <f t="shared" si="24"/>
        <v>RANGE KING</v>
      </c>
      <c r="X238" s="60" t="str">
        <f t="shared" si="28"/>
        <v>KING</v>
      </c>
      <c r="AC238" s="51">
        <f t="shared" si="29"/>
        <v>80</v>
      </c>
      <c r="AD238" s="44">
        <f t="shared" si="30"/>
        <v>115</v>
      </c>
      <c r="AE238" s="51">
        <f t="shared" si="31"/>
        <v>80115</v>
      </c>
    </row>
    <row r="239" spans="1:31">
      <c r="A239" s="60" t="str">
        <f t="shared" si="25"/>
        <v>RANGE KINGbrown</v>
      </c>
      <c r="B239" s="60" t="str">
        <f t="shared" si="26"/>
        <v>80-115-15</v>
      </c>
      <c r="C239" s="73" t="s">
        <v>1282</v>
      </c>
      <c r="D239" s="73" t="s">
        <v>1280</v>
      </c>
      <c r="E239" s="73" t="s">
        <v>912</v>
      </c>
      <c r="F239" s="74">
        <v>61</v>
      </c>
      <c r="G239" s="73" t="s">
        <v>1273</v>
      </c>
      <c r="H239" s="73" t="s">
        <v>271</v>
      </c>
      <c r="I239" s="73" t="s">
        <v>1179</v>
      </c>
      <c r="J239" s="73" t="s">
        <v>320</v>
      </c>
      <c r="K239" s="73" t="s">
        <v>382</v>
      </c>
      <c r="L239" s="73" t="s">
        <v>383</v>
      </c>
      <c r="M239" s="73" t="s">
        <v>388</v>
      </c>
      <c r="N239" s="73" t="s">
        <v>32</v>
      </c>
      <c r="O239" s="73" t="s">
        <v>385</v>
      </c>
      <c r="P239" s="73" t="s">
        <v>907</v>
      </c>
      <c r="Q239" s="73" t="s">
        <v>1033</v>
      </c>
      <c r="R239" s="73" t="s">
        <v>86</v>
      </c>
      <c r="V239" s="60" t="str">
        <f t="shared" si="27"/>
        <v>RANGE KINGтемно-коричневый</v>
      </c>
      <c r="W239" s="60" t="str">
        <f t="shared" si="24"/>
        <v>RANGE KING</v>
      </c>
      <c r="X239" s="60" t="str">
        <f t="shared" si="28"/>
        <v>KING</v>
      </c>
      <c r="AC239" s="51">
        <f t="shared" si="29"/>
        <v>80</v>
      </c>
      <c r="AD239" s="44">
        <f t="shared" si="30"/>
        <v>115</v>
      </c>
      <c r="AE239" s="51">
        <f t="shared" si="31"/>
        <v>80115</v>
      </c>
    </row>
    <row r="240" spans="1:31">
      <c r="A240" s="60" t="str">
        <f t="shared" si="25"/>
        <v>RANGE W16 003jacquard</v>
      </c>
      <c r="B240" s="60" t="str">
        <f t="shared" si="26"/>
        <v>80-117-15</v>
      </c>
      <c r="C240" s="73" t="s">
        <v>1283</v>
      </c>
      <c r="D240" s="73" t="s">
        <v>1284</v>
      </c>
      <c r="E240" s="73" t="s">
        <v>904</v>
      </c>
      <c r="F240" s="74">
        <v>57</v>
      </c>
      <c r="G240" s="73" t="s">
        <v>1285</v>
      </c>
      <c r="H240" s="73" t="s">
        <v>226</v>
      </c>
      <c r="I240" s="73" t="s">
        <v>1265</v>
      </c>
      <c r="J240" s="73" t="s">
        <v>320</v>
      </c>
      <c r="K240" s="73" t="s">
        <v>382</v>
      </c>
      <c r="L240" s="73" t="s">
        <v>383</v>
      </c>
      <c r="M240" s="73" t="s">
        <v>388</v>
      </c>
      <c r="N240" s="73" t="s">
        <v>44</v>
      </c>
      <c r="O240" s="73" t="s">
        <v>385</v>
      </c>
      <c r="P240" s="73" t="s">
        <v>907</v>
      </c>
      <c r="Q240" s="73" t="s">
        <v>1286</v>
      </c>
      <c r="R240" s="73" t="s">
        <v>86</v>
      </c>
      <c r="V240" s="60" t="str">
        <f t="shared" si="27"/>
        <v>RANGE W16 003светло-коричневый</v>
      </c>
      <c r="W240" s="60" t="str">
        <f t="shared" si="24"/>
        <v>RANGE W16 003</v>
      </c>
      <c r="X240" s="60" t="str">
        <f t="shared" si="28"/>
        <v>W16 003</v>
      </c>
      <c r="AC240" s="51">
        <f t="shared" si="29"/>
        <v>80</v>
      </c>
      <c r="AD240" s="44">
        <f t="shared" si="30"/>
        <v>117</v>
      </c>
      <c r="AE240" s="51">
        <f t="shared" si="31"/>
        <v>80117</v>
      </c>
    </row>
    <row r="241" spans="1:31">
      <c r="A241" s="60" t="str">
        <f t="shared" si="25"/>
        <v>RANGE W16 003jacquard</v>
      </c>
      <c r="B241" s="60" t="str">
        <f t="shared" si="26"/>
        <v>80-117-15</v>
      </c>
      <c r="C241" s="73" t="s">
        <v>1287</v>
      </c>
      <c r="D241" s="73" t="s">
        <v>1284</v>
      </c>
      <c r="E241" s="73" t="s">
        <v>910</v>
      </c>
      <c r="F241" s="74">
        <v>59</v>
      </c>
      <c r="G241" s="73" t="s">
        <v>1285</v>
      </c>
      <c r="H241" s="73" t="s">
        <v>226</v>
      </c>
      <c r="I241" s="73" t="s">
        <v>1265</v>
      </c>
      <c r="J241" s="73" t="s">
        <v>320</v>
      </c>
      <c r="K241" s="73" t="s">
        <v>382</v>
      </c>
      <c r="L241" s="73" t="s">
        <v>383</v>
      </c>
      <c r="M241" s="73" t="s">
        <v>388</v>
      </c>
      <c r="N241" s="73" t="s">
        <v>44</v>
      </c>
      <c r="O241" s="73" t="s">
        <v>385</v>
      </c>
      <c r="P241" s="73" t="s">
        <v>907</v>
      </c>
      <c r="Q241" s="73" t="s">
        <v>1286</v>
      </c>
      <c r="R241" s="73" t="s">
        <v>86</v>
      </c>
      <c r="V241" s="60" t="str">
        <f t="shared" si="27"/>
        <v>RANGE W16 003светло-коричневый</v>
      </c>
      <c r="W241" s="60" t="str">
        <f t="shared" si="24"/>
        <v>RANGE W16 003</v>
      </c>
      <c r="X241" s="60" t="str">
        <f t="shared" si="28"/>
        <v>W16 003</v>
      </c>
      <c r="AC241" s="51">
        <f t="shared" si="29"/>
        <v>80</v>
      </c>
      <c r="AD241" s="44">
        <f t="shared" si="30"/>
        <v>117</v>
      </c>
      <c r="AE241" s="51">
        <f t="shared" si="31"/>
        <v>80117</v>
      </c>
    </row>
    <row r="242" spans="1:31">
      <c r="A242" s="60" t="str">
        <f t="shared" si="25"/>
        <v>RANGE W16 003jacquard</v>
      </c>
      <c r="B242" s="60" t="str">
        <f t="shared" si="26"/>
        <v>80-117-15</v>
      </c>
      <c r="C242" s="73" t="s">
        <v>1288</v>
      </c>
      <c r="D242" s="73" t="s">
        <v>1284</v>
      </c>
      <c r="E242" s="73" t="s">
        <v>912</v>
      </c>
      <c r="F242" s="74">
        <v>61</v>
      </c>
      <c r="G242" s="73" t="s">
        <v>1285</v>
      </c>
      <c r="H242" s="73" t="s">
        <v>226</v>
      </c>
      <c r="I242" s="73" t="s">
        <v>1265</v>
      </c>
      <c r="J242" s="73" t="s">
        <v>320</v>
      </c>
      <c r="K242" s="73" t="s">
        <v>382</v>
      </c>
      <c r="L242" s="73" t="s">
        <v>383</v>
      </c>
      <c r="M242" s="73" t="s">
        <v>388</v>
      </c>
      <c r="N242" s="73" t="s">
        <v>44</v>
      </c>
      <c r="O242" s="73" t="s">
        <v>385</v>
      </c>
      <c r="P242" s="73" t="s">
        <v>907</v>
      </c>
      <c r="Q242" s="73" t="s">
        <v>1286</v>
      </c>
      <c r="R242" s="73" t="s">
        <v>86</v>
      </c>
      <c r="V242" s="60" t="str">
        <f t="shared" si="27"/>
        <v>RANGE W16 003светло-коричневый</v>
      </c>
      <c r="W242" s="60" t="str">
        <f t="shared" si="24"/>
        <v>RANGE W16 003</v>
      </c>
      <c r="X242" s="60" t="str">
        <f t="shared" si="28"/>
        <v>W16 003</v>
      </c>
      <c r="AC242" s="51">
        <f t="shared" si="29"/>
        <v>80</v>
      </c>
      <c r="AD242" s="44">
        <f t="shared" si="30"/>
        <v>117</v>
      </c>
      <c r="AE242" s="51">
        <f t="shared" si="31"/>
        <v>80117</v>
      </c>
    </row>
    <row r="243" spans="1:31">
      <c r="A243" s="60" t="str">
        <f t="shared" si="25"/>
        <v>RANGE W16 003taupe</v>
      </c>
      <c r="B243" s="60" t="str">
        <f t="shared" si="26"/>
        <v>80-117-08</v>
      </c>
      <c r="C243" s="73" t="s">
        <v>1289</v>
      </c>
      <c r="D243" s="73" t="s">
        <v>1290</v>
      </c>
      <c r="E243" s="73" t="s">
        <v>956</v>
      </c>
      <c r="F243" s="74">
        <v>55</v>
      </c>
      <c r="G243" s="73" t="s">
        <v>1285</v>
      </c>
      <c r="H243" s="73" t="s">
        <v>83</v>
      </c>
      <c r="I243" s="73" t="s">
        <v>1265</v>
      </c>
      <c r="J243" s="73" t="s">
        <v>320</v>
      </c>
      <c r="K243" s="73" t="s">
        <v>382</v>
      </c>
      <c r="L243" s="73" t="s">
        <v>383</v>
      </c>
      <c r="M243" s="73" t="s">
        <v>388</v>
      </c>
      <c r="N243" s="73" t="s">
        <v>44</v>
      </c>
      <c r="O243" s="73" t="s">
        <v>385</v>
      </c>
      <c r="P243" s="73" t="s">
        <v>907</v>
      </c>
      <c r="Q243" s="73" t="s">
        <v>1291</v>
      </c>
      <c r="R243" s="73" t="s">
        <v>83</v>
      </c>
      <c r="V243" s="60" t="str">
        <f t="shared" si="27"/>
        <v>RANGE W16 003серый</v>
      </c>
      <c r="W243" s="60" t="str">
        <f t="shared" si="24"/>
        <v>RANGE W16 003</v>
      </c>
      <c r="X243" s="60" t="str">
        <f t="shared" si="28"/>
        <v>W16 003</v>
      </c>
      <c r="AC243" s="51">
        <f t="shared" si="29"/>
        <v>80</v>
      </c>
      <c r="AD243" s="44">
        <f t="shared" si="30"/>
        <v>117</v>
      </c>
      <c r="AE243" s="51">
        <f t="shared" si="31"/>
        <v>80117</v>
      </c>
    </row>
    <row r="244" spans="1:31">
      <c r="A244" s="60" t="str">
        <f t="shared" si="25"/>
        <v>RANGE W16 003taupe</v>
      </c>
      <c r="B244" s="60" t="str">
        <f t="shared" si="26"/>
        <v>80-117-08</v>
      </c>
      <c r="C244" s="73" t="s">
        <v>1292</v>
      </c>
      <c r="D244" s="73" t="s">
        <v>1290</v>
      </c>
      <c r="E244" s="73" t="s">
        <v>904</v>
      </c>
      <c r="F244" s="74">
        <v>57</v>
      </c>
      <c r="G244" s="73" t="s">
        <v>1285</v>
      </c>
      <c r="H244" s="73" t="s">
        <v>83</v>
      </c>
      <c r="I244" s="73" t="s">
        <v>1265</v>
      </c>
      <c r="J244" s="73" t="s">
        <v>320</v>
      </c>
      <c r="K244" s="73" t="s">
        <v>382</v>
      </c>
      <c r="L244" s="73" t="s">
        <v>383</v>
      </c>
      <c r="M244" s="73" t="s">
        <v>388</v>
      </c>
      <c r="N244" s="73" t="s">
        <v>44</v>
      </c>
      <c r="O244" s="73" t="s">
        <v>385</v>
      </c>
      <c r="P244" s="73" t="s">
        <v>907</v>
      </c>
      <c r="Q244" s="73" t="s">
        <v>1291</v>
      </c>
      <c r="R244" s="73" t="s">
        <v>83</v>
      </c>
      <c r="V244" s="60" t="str">
        <f t="shared" si="27"/>
        <v>RANGE W16 003серый</v>
      </c>
      <c r="W244" s="60" t="str">
        <f t="shared" si="24"/>
        <v>RANGE W16 003</v>
      </c>
      <c r="X244" s="60" t="str">
        <f t="shared" si="28"/>
        <v>W16 003</v>
      </c>
      <c r="AC244" s="51">
        <f t="shared" si="29"/>
        <v>80</v>
      </c>
      <c r="AD244" s="44">
        <f t="shared" si="30"/>
        <v>117</v>
      </c>
      <c r="AE244" s="51">
        <f t="shared" si="31"/>
        <v>80117</v>
      </c>
    </row>
    <row r="245" spans="1:31">
      <c r="A245" s="60" t="str">
        <f t="shared" si="25"/>
        <v>RANGE W16 003taupe</v>
      </c>
      <c r="B245" s="60" t="str">
        <f t="shared" si="26"/>
        <v>80-117-08</v>
      </c>
      <c r="C245" s="73" t="s">
        <v>1293</v>
      </c>
      <c r="D245" s="73" t="s">
        <v>1290</v>
      </c>
      <c r="E245" s="73" t="s">
        <v>920</v>
      </c>
      <c r="F245" s="74">
        <v>58</v>
      </c>
      <c r="G245" s="73" t="s">
        <v>1285</v>
      </c>
      <c r="H245" s="73" t="s">
        <v>83</v>
      </c>
      <c r="I245" s="73" t="s">
        <v>1265</v>
      </c>
      <c r="J245" s="73" t="s">
        <v>320</v>
      </c>
      <c r="K245" s="73" t="s">
        <v>382</v>
      </c>
      <c r="L245" s="73" t="s">
        <v>383</v>
      </c>
      <c r="M245" s="73" t="s">
        <v>388</v>
      </c>
      <c r="N245" s="73" t="s">
        <v>44</v>
      </c>
      <c r="O245" s="73" t="s">
        <v>385</v>
      </c>
      <c r="P245" s="73" t="s">
        <v>907</v>
      </c>
      <c r="Q245" s="73" t="s">
        <v>1291</v>
      </c>
      <c r="R245" s="73" t="s">
        <v>83</v>
      </c>
      <c r="V245" s="60" t="str">
        <f t="shared" si="27"/>
        <v>RANGE W16 003серый</v>
      </c>
      <c r="W245" s="60" t="str">
        <f t="shared" si="24"/>
        <v>RANGE W16 003</v>
      </c>
      <c r="X245" s="60" t="str">
        <f t="shared" si="28"/>
        <v>W16 003</v>
      </c>
      <c r="AC245" s="51">
        <f t="shared" si="29"/>
        <v>80</v>
      </c>
      <c r="AD245" s="44">
        <f t="shared" si="30"/>
        <v>117</v>
      </c>
      <c r="AE245" s="51">
        <f t="shared" si="31"/>
        <v>80117</v>
      </c>
    </row>
    <row r="246" spans="1:31">
      <c r="A246" s="60" t="str">
        <f t="shared" si="25"/>
        <v>RANGE W16 003taupe</v>
      </c>
      <c r="B246" s="60" t="str">
        <f t="shared" si="26"/>
        <v>80-117-08</v>
      </c>
      <c r="C246" s="73" t="s">
        <v>1294</v>
      </c>
      <c r="D246" s="73" t="s">
        <v>1290</v>
      </c>
      <c r="E246" s="73" t="s">
        <v>910</v>
      </c>
      <c r="F246" s="74">
        <v>59</v>
      </c>
      <c r="G246" s="73" t="s">
        <v>1285</v>
      </c>
      <c r="H246" s="73" t="s">
        <v>83</v>
      </c>
      <c r="I246" s="73" t="s">
        <v>1265</v>
      </c>
      <c r="J246" s="73" t="s">
        <v>320</v>
      </c>
      <c r="K246" s="73" t="s">
        <v>382</v>
      </c>
      <c r="L246" s="73" t="s">
        <v>383</v>
      </c>
      <c r="M246" s="73" t="s">
        <v>388</v>
      </c>
      <c r="N246" s="73" t="s">
        <v>44</v>
      </c>
      <c r="O246" s="73" t="s">
        <v>385</v>
      </c>
      <c r="P246" s="73" t="s">
        <v>907</v>
      </c>
      <c r="Q246" s="73" t="s">
        <v>1291</v>
      </c>
      <c r="R246" s="73" t="s">
        <v>83</v>
      </c>
      <c r="V246" s="60" t="str">
        <f t="shared" si="27"/>
        <v>RANGE W16 003серый</v>
      </c>
      <c r="W246" s="60" t="str">
        <f t="shared" si="24"/>
        <v>RANGE W16 003</v>
      </c>
      <c r="X246" s="60" t="str">
        <f t="shared" si="28"/>
        <v>W16 003</v>
      </c>
      <c r="AC246" s="51">
        <f t="shared" si="29"/>
        <v>80</v>
      </c>
      <c r="AD246" s="44">
        <f t="shared" si="30"/>
        <v>117</v>
      </c>
      <c r="AE246" s="51">
        <f t="shared" si="31"/>
        <v>80117</v>
      </c>
    </row>
    <row r="247" spans="1:31">
      <c r="A247" s="60" t="str">
        <f t="shared" si="25"/>
        <v>RANGE W16 003taupe</v>
      </c>
      <c r="B247" s="60" t="str">
        <f t="shared" si="26"/>
        <v>80-117-08</v>
      </c>
      <c r="C247" s="73" t="s">
        <v>1295</v>
      </c>
      <c r="D247" s="73" t="s">
        <v>1290</v>
      </c>
      <c r="E247" s="73" t="s">
        <v>922</v>
      </c>
      <c r="F247" s="74">
        <v>60</v>
      </c>
      <c r="G247" s="73" t="s">
        <v>1285</v>
      </c>
      <c r="H247" s="73" t="s">
        <v>83</v>
      </c>
      <c r="I247" s="73" t="s">
        <v>1265</v>
      </c>
      <c r="J247" s="73" t="s">
        <v>320</v>
      </c>
      <c r="K247" s="73" t="s">
        <v>382</v>
      </c>
      <c r="L247" s="73" t="s">
        <v>383</v>
      </c>
      <c r="M247" s="73" t="s">
        <v>388</v>
      </c>
      <c r="N247" s="73" t="s">
        <v>44</v>
      </c>
      <c r="O247" s="73" t="s">
        <v>385</v>
      </c>
      <c r="P247" s="73" t="s">
        <v>907</v>
      </c>
      <c r="Q247" s="73" t="s">
        <v>1291</v>
      </c>
      <c r="R247" s="73" t="s">
        <v>83</v>
      </c>
      <c r="V247" s="60" t="str">
        <f t="shared" si="27"/>
        <v>RANGE W16 003серый</v>
      </c>
      <c r="W247" s="60" t="str">
        <f t="shared" si="24"/>
        <v>RANGE W16 003</v>
      </c>
      <c r="X247" s="60" t="str">
        <f t="shared" si="28"/>
        <v>W16 003</v>
      </c>
      <c r="AC247" s="51">
        <f t="shared" si="29"/>
        <v>80</v>
      </c>
      <c r="AD247" s="44">
        <f t="shared" si="30"/>
        <v>117</v>
      </c>
      <c r="AE247" s="51">
        <f t="shared" si="31"/>
        <v>80117</v>
      </c>
    </row>
    <row r="248" spans="1:31">
      <c r="A248" s="60" t="str">
        <f t="shared" si="25"/>
        <v>RANGE W16 003taupe</v>
      </c>
      <c r="B248" s="60" t="str">
        <f t="shared" si="26"/>
        <v>80-117-08</v>
      </c>
      <c r="C248" s="73" t="s">
        <v>1296</v>
      </c>
      <c r="D248" s="73" t="s">
        <v>1290</v>
      </c>
      <c r="E248" s="73" t="s">
        <v>912</v>
      </c>
      <c r="F248" s="74">
        <v>61</v>
      </c>
      <c r="G248" s="73" t="s">
        <v>1285</v>
      </c>
      <c r="H248" s="73" t="s">
        <v>83</v>
      </c>
      <c r="I248" s="73" t="s">
        <v>1265</v>
      </c>
      <c r="J248" s="73" t="s">
        <v>320</v>
      </c>
      <c r="K248" s="73" t="s">
        <v>382</v>
      </c>
      <c r="L248" s="73" t="s">
        <v>383</v>
      </c>
      <c r="M248" s="73" t="s">
        <v>388</v>
      </c>
      <c r="N248" s="73" t="s">
        <v>44</v>
      </c>
      <c r="O248" s="73" t="s">
        <v>385</v>
      </c>
      <c r="P248" s="73" t="s">
        <v>907</v>
      </c>
      <c r="Q248" s="73" t="s">
        <v>1291</v>
      </c>
      <c r="R248" s="73" t="s">
        <v>83</v>
      </c>
      <c r="V248" s="60" t="str">
        <f t="shared" si="27"/>
        <v>RANGE W16 003серый</v>
      </c>
      <c r="W248" s="60" t="str">
        <f t="shared" si="24"/>
        <v>RANGE W16 003</v>
      </c>
      <c r="X248" s="60" t="str">
        <f t="shared" si="28"/>
        <v>W16 003</v>
      </c>
      <c r="AC248" s="51">
        <f t="shared" si="29"/>
        <v>80</v>
      </c>
      <c r="AD248" s="44">
        <f t="shared" si="30"/>
        <v>117</v>
      </c>
      <c r="AE248" s="51">
        <f t="shared" si="31"/>
        <v>80117</v>
      </c>
    </row>
    <row r="249" spans="1:31">
      <c r="A249" s="60" t="str">
        <f t="shared" si="25"/>
        <v>RANGE W16 005orange</v>
      </c>
      <c r="B249" s="60" t="str">
        <f t="shared" si="26"/>
        <v>80-118-14</v>
      </c>
      <c r="C249" s="73" t="s">
        <v>1297</v>
      </c>
      <c r="D249" s="73" t="s">
        <v>1298</v>
      </c>
      <c r="E249" s="73" t="s">
        <v>904</v>
      </c>
      <c r="F249" s="74">
        <v>57</v>
      </c>
      <c r="G249" s="73" t="s">
        <v>1299</v>
      </c>
      <c r="H249" s="73" t="s">
        <v>175</v>
      </c>
      <c r="I249" s="73" t="s">
        <v>1265</v>
      </c>
      <c r="J249" s="73" t="s">
        <v>320</v>
      </c>
      <c r="K249" s="73" t="s">
        <v>382</v>
      </c>
      <c r="L249" s="73" t="s">
        <v>383</v>
      </c>
      <c r="M249" s="73" t="s">
        <v>388</v>
      </c>
      <c r="N249" s="73" t="s">
        <v>44</v>
      </c>
      <c r="O249" s="73" t="s">
        <v>385</v>
      </c>
      <c r="P249" s="73" t="s">
        <v>907</v>
      </c>
      <c r="Q249" s="73" t="s">
        <v>1300</v>
      </c>
      <c r="R249" s="73" t="s">
        <v>86</v>
      </c>
      <c r="V249" s="60" t="str">
        <f t="shared" si="27"/>
        <v>RANGE W16 005коричневый / синий</v>
      </c>
      <c r="W249" s="60" t="str">
        <f t="shared" si="24"/>
        <v>RANGE W16 005</v>
      </c>
      <c r="X249" s="60" t="str">
        <f t="shared" si="28"/>
        <v>W16 005</v>
      </c>
      <c r="AC249" s="51">
        <f t="shared" si="29"/>
        <v>80</v>
      </c>
      <c r="AD249" s="44">
        <f t="shared" si="30"/>
        <v>118</v>
      </c>
      <c r="AE249" s="51">
        <f t="shared" si="31"/>
        <v>80118</v>
      </c>
    </row>
    <row r="250" spans="1:31">
      <c r="A250" s="60" t="str">
        <f t="shared" si="25"/>
        <v>RANGE W16 005orange</v>
      </c>
      <c r="B250" s="60" t="str">
        <f t="shared" si="26"/>
        <v>80-118-14</v>
      </c>
      <c r="C250" s="73" t="s">
        <v>1301</v>
      </c>
      <c r="D250" s="73" t="s">
        <v>1298</v>
      </c>
      <c r="E250" s="73" t="s">
        <v>910</v>
      </c>
      <c r="F250" s="74">
        <v>59</v>
      </c>
      <c r="G250" s="73" t="s">
        <v>1299</v>
      </c>
      <c r="H250" s="73" t="s">
        <v>175</v>
      </c>
      <c r="I250" s="73" t="s">
        <v>1265</v>
      </c>
      <c r="J250" s="73" t="s">
        <v>320</v>
      </c>
      <c r="K250" s="73" t="s">
        <v>382</v>
      </c>
      <c r="L250" s="73" t="s">
        <v>383</v>
      </c>
      <c r="M250" s="73" t="s">
        <v>388</v>
      </c>
      <c r="N250" s="73" t="s">
        <v>44</v>
      </c>
      <c r="O250" s="73" t="s">
        <v>385</v>
      </c>
      <c r="P250" s="73" t="s">
        <v>907</v>
      </c>
      <c r="Q250" s="73" t="s">
        <v>1300</v>
      </c>
      <c r="R250" s="73" t="s">
        <v>86</v>
      </c>
      <c r="V250" s="60" t="str">
        <f t="shared" si="27"/>
        <v>RANGE W16 005коричневый / синий</v>
      </c>
      <c r="W250" s="60" t="str">
        <f t="shared" si="24"/>
        <v>RANGE W16 005</v>
      </c>
      <c r="X250" s="60" t="str">
        <f t="shared" si="28"/>
        <v>W16 005</v>
      </c>
      <c r="AC250" s="51">
        <f t="shared" si="29"/>
        <v>80</v>
      </c>
      <c r="AD250" s="44">
        <f t="shared" si="30"/>
        <v>118</v>
      </c>
      <c r="AE250" s="51">
        <f t="shared" si="31"/>
        <v>80118</v>
      </c>
    </row>
    <row r="251" spans="1:31">
      <c r="A251" s="60" t="str">
        <f t="shared" si="25"/>
        <v>RANGE W16 005orange</v>
      </c>
      <c r="B251" s="60" t="str">
        <f t="shared" si="26"/>
        <v>80-118-14</v>
      </c>
      <c r="C251" s="73" t="s">
        <v>1302</v>
      </c>
      <c r="D251" s="73" t="s">
        <v>1298</v>
      </c>
      <c r="E251" s="73" t="s">
        <v>912</v>
      </c>
      <c r="F251" s="74">
        <v>61</v>
      </c>
      <c r="G251" s="73" t="s">
        <v>1299</v>
      </c>
      <c r="H251" s="73" t="s">
        <v>175</v>
      </c>
      <c r="I251" s="73" t="s">
        <v>1265</v>
      </c>
      <c r="J251" s="73" t="s">
        <v>320</v>
      </c>
      <c r="K251" s="73" t="s">
        <v>382</v>
      </c>
      <c r="L251" s="73" t="s">
        <v>383</v>
      </c>
      <c r="M251" s="73" t="s">
        <v>388</v>
      </c>
      <c r="N251" s="73" t="s">
        <v>44</v>
      </c>
      <c r="O251" s="73" t="s">
        <v>385</v>
      </c>
      <c r="P251" s="73" t="s">
        <v>907</v>
      </c>
      <c r="Q251" s="73" t="s">
        <v>1300</v>
      </c>
      <c r="R251" s="73" t="s">
        <v>86</v>
      </c>
      <c r="V251" s="60" t="str">
        <f t="shared" si="27"/>
        <v>RANGE W16 005коричневый / синий</v>
      </c>
      <c r="W251" s="60" t="str">
        <f t="shared" si="24"/>
        <v>RANGE W16 005</v>
      </c>
      <c r="X251" s="60" t="str">
        <f t="shared" si="28"/>
        <v>W16 005</v>
      </c>
      <c r="AC251" s="51">
        <f t="shared" si="29"/>
        <v>80</v>
      </c>
      <c r="AD251" s="44">
        <f t="shared" si="30"/>
        <v>118</v>
      </c>
      <c r="AE251" s="51">
        <f t="shared" si="31"/>
        <v>80118</v>
      </c>
    </row>
    <row r="252" spans="1:31">
      <c r="A252" s="60" t="str">
        <f t="shared" si="25"/>
        <v>USURPER KINGblack</v>
      </c>
      <c r="B252" s="60" t="str">
        <f t="shared" si="26"/>
        <v>80-120-09</v>
      </c>
      <c r="C252" s="73" t="s">
        <v>1303</v>
      </c>
      <c r="D252" s="73" t="s">
        <v>1304</v>
      </c>
      <c r="E252" s="73" t="s">
        <v>915</v>
      </c>
      <c r="F252" s="74">
        <v>56</v>
      </c>
      <c r="G252" s="73" t="s">
        <v>1305</v>
      </c>
      <c r="H252" s="73" t="s">
        <v>53</v>
      </c>
      <c r="I252" s="73" t="s">
        <v>1179</v>
      </c>
      <c r="J252" s="73" t="s">
        <v>320</v>
      </c>
      <c r="K252" s="73" t="s">
        <v>382</v>
      </c>
      <c r="L252" s="73" t="s">
        <v>383</v>
      </c>
      <c r="M252" s="73" t="s">
        <v>388</v>
      </c>
      <c r="N252" s="73" t="s">
        <v>32</v>
      </c>
      <c r="O252" s="73" t="s">
        <v>385</v>
      </c>
      <c r="P252" s="73" t="s">
        <v>907</v>
      </c>
      <c r="Q252" s="73" t="s">
        <v>928</v>
      </c>
      <c r="R252" s="73" t="s">
        <v>53</v>
      </c>
      <c r="V252" s="60" t="str">
        <f t="shared" si="27"/>
        <v>USURPER KINGчерный</v>
      </c>
      <c r="W252" s="60" t="str">
        <f t="shared" si="24"/>
        <v>USURPER KING</v>
      </c>
      <c r="X252" s="60" t="str">
        <f t="shared" si="28"/>
        <v>KING</v>
      </c>
      <c r="AC252" s="51">
        <f t="shared" si="29"/>
        <v>80</v>
      </c>
      <c r="AD252" s="44">
        <f t="shared" si="30"/>
        <v>120</v>
      </c>
      <c r="AE252" s="51">
        <f t="shared" si="31"/>
        <v>80120</v>
      </c>
    </row>
    <row r="253" spans="1:31">
      <c r="A253" s="60" t="str">
        <f t="shared" si="25"/>
        <v>USURPER KINGblack</v>
      </c>
      <c r="B253" s="60" t="str">
        <f t="shared" si="26"/>
        <v>80-120-09</v>
      </c>
      <c r="C253" s="73" t="s">
        <v>1306</v>
      </c>
      <c r="D253" s="73" t="s">
        <v>1304</v>
      </c>
      <c r="E253" s="73" t="s">
        <v>904</v>
      </c>
      <c r="F253" s="74">
        <v>57</v>
      </c>
      <c r="G253" s="73" t="s">
        <v>1305</v>
      </c>
      <c r="H253" s="73" t="s">
        <v>53</v>
      </c>
      <c r="I253" s="73" t="s">
        <v>1179</v>
      </c>
      <c r="J253" s="73" t="s">
        <v>320</v>
      </c>
      <c r="K253" s="73" t="s">
        <v>382</v>
      </c>
      <c r="L253" s="73" t="s">
        <v>383</v>
      </c>
      <c r="M253" s="73" t="s">
        <v>388</v>
      </c>
      <c r="N253" s="73" t="s">
        <v>32</v>
      </c>
      <c r="O253" s="73" t="s">
        <v>385</v>
      </c>
      <c r="P253" s="73" t="s">
        <v>907</v>
      </c>
      <c r="Q253" s="73" t="s">
        <v>928</v>
      </c>
      <c r="R253" s="73" t="s">
        <v>53</v>
      </c>
      <c r="V253" s="60" t="str">
        <f t="shared" si="27"/>
        <v>USURPER KINGчерный</v>
      </c>
      <c r="W253" s="60" t="str">
        <f t="shared" si="24"/>
        <v>USURPER KING</v>
      </c>
      <c r="X253" s="60" t="str">
        <f t="shared" si="28"/>
        <v>KING</v>
      </c>
      <c r="AC253" s="51">
        <f t="shared" si="29"/>
        <v>80</v>
      </c>
      <c r="AD253" s="44">
        <f t="shared" si="30"/>
        <v>120</v>
      </c>
      <c r="AE253" s="51">
        <f t="shared" si="31"/>
        <v>80120</v>
      </c>
    </row>
    <row r="254" spans="1:31">
      <c r="A254" s="60" t="str">
        <f t="shared" si="25"/>
        <v>USURPER KINGblack</v>
      </c>
      <c r="B254" s="60" t="str">
        <f t="shared" si="26"/>
        <v>80-120-09</v>
      </c>
      <c r="C254" s="73" t="s">
        <v>1307</v>
      </c>
      <c r="D254" s="73" t="s">
        <v>1304</v>
      </c>
      <c r="E254" s="73" t="s">
        <v>920</v>
      </c>
      <c r="F254" s="74">
        <v>58</v>
      </c>
      <c r="G254" s="73" t="s">
        <v>1305</v>
      </c>
      <c r="H254" s="73" t="s">
        <v>53</v>
      </c>
      <c r="I254" s="73" t="s">
        <v>1179</v>
      </c>
      <c r="J254" s="73" t="s">
        <v>320</v>
      </c>
      <c r="K254" s="73" t="s">
        <v>382</v>
      </c>
      <c r="L254" s="73" t="s">
        <v>383</v>
      </c>
      <c r="M254" s="73" t="s">
        <v>388</v>
      </c>
      <c r="N254" s="73" t="s">
        <v>32</v>
      </c>
      <c r="O254" s="73" t="s">
        <v>385</v>
      </c>
      <c r="P254" s="73" t="s">
        <v>907</v>
      </c>
      <c r="Q254" s="73" t="s">
        <v>928</v>
      </c>
      <c r="R254" s="73" t="s">
        <v>53</v>
      </c>
      <c r="V254" s="60" t="str">
        <f t="shared" si="27"/>
        <v>USURPER KINGчерный</v>
      </c>
      <c r="W254" s="60" t="str">
        <f t="shared" si="24"/>
        <v>USURPER KING</v>
      </c>
      <c r="X254" s="60" t="str">
        <f t="shared" si="28"/>
        <v>KING</v>
      </c>
      <c r="AC254" s="51">
        <f t="shared" si="29"/>
        <v>80</v>
      </c>
      <c r="AD254" s="44">
        <f t="shared" si="30"/>
        <v>120</v>
      </c>
      <c r="AE254" s="51">
        <f t="shared" si="31"/>
        <v>80120</v>
      </c>
    </row>
    <row r="255" spans="1:31">
      <c r="A255" s="60" t="str">
        <f t="shared" si="25"/>
        <v>USURPER KINGblack</v>
      </c>
      <c r="B255" s="60" t="str">
        <f t="shared" si="26"/>
        <v>80-120-09</v>
      </c>
      <c r="C255" s="73" t="s">
        <v>1308</v>
      </c>
      <c r="D255" s="73" t="s">
        <v>1304</v>
      </c>
      <c r="E255" s="73" t="s">
        <v>910</v>
      </c>
      <c r="F255" s="74">
        <v>59</v>
      </c>
      <c r="G255" s="73" t="s">
        <v>1305</v>
      </c>
      <c r="H255" s="73" t="s">
        <v>53</v>
      </c>
      <c r="I255" s="73" t="s">
        <v>1179</v>
      </c>
      <c r="J255" s="73" t="s">
        <v>320</v>
      </c>
      <c r="K255" s="73" t="s">
        <v>382</v>
      </c>
      <c r="L255" s="73" t="s">
        <v>383</v>
      </c>
      <c r="M255" s="73" t="s">
        <v>388</v>
      </c>
      <c r="N255" s="73" t="s">
        <v>32</v>
      </c>
      <c r="O255" s="73" t="s">
        <v>385</v>
      </c>
      <c r="P255" s="73" t="s">
        <v>907</v>
      </c>
      <c r="Q255" s="73" t="s">
        <v>928</v>
      </c>
      <c r="R255" s="73" t="s">
        <v>53</v>
      </c>
      <c r="V255" s="60" t="str">
        <f t="shared" si="27"/>
        <v>USURPER KINGчерный</v>
      </c>
      <c r="W255" s="60" t="str">
        <f t="shared" si="24"/>
        <v>USURPER KING</v>
      </c>
      <c r="X255" s="60" t="str">
        <f t="shared" si="28"/>
        <v>KING</v>
      </c>
      <c r="AC255" s="51">
        <f t="shared" si="29"/>
        <v>80</v>
      </c>
      <c r="AD255" s="44">
        <f t="shared" si="30"/>
        <v>120</v>
      </c>
      <c r="AE255" s="51">
        <f t="shared" si="31"/>
        <v>80120</v>
      </c>
    </row>
    <row r="256" spans="1:31">
      <c r="A256" s="60" t="str">
        <f t="shared" si="25"/>
        <v>USURPER KINGblack</v>
      </c>
      <c r="B256" s="60" t="str">
        <f t="shared" si="26"/>
        <v>80-120-09</v>
      </c>
      <c r="C256" s="73" t="s">
        <v>1309</v>
      </c>
      <c r="D256" s="73" t="s">
        <v>1304</v>
      </c>
      <c r="E256" s="73" t="s">
        <v>922</v>
      </c>
      <c r="F256" s="74">
        <v>60</v>
      </c>
      <c r="G256" s="73" t="s">
        <v>1305</v>
      </c>
      <c r="H256" s="73" t="s">
        <v>53</v>
      </c>
      <c r="I256" s="73" t="s">
        <v>1179</v>
      </c>
      <c r="J256" s="73" t="s">
        <v>320</v>
      </c>
      <c r="K256" s="73" t="s">
        <v>382</v>
      </c>
      <c r="L256" s="73" t="s">
        <v>383</v>
      </c>
      <c r="M256" s="73" t="s">
        <v>388</v>
      </c>
      <c r="N256" s="73" t="s">
        <v>32</v>
      </c>
      <c r="O256" s="73" t="s">
        <v>385</v>
      </c>
      <c r="P256" s="73" t="s">
        <v>907</v>
      </c>
      <c r="Q256" s="73" t="s">
        <v>928</v>
      </c>
      <c r="R256" s="73" t="s">
        <v>53</v>
      </c>
      <c r="V256" s="60" t="str">
        <f t="shared" si="27"/>
        <v>USURPER KINGчерный</v>
      </c>
      <c r="W256" s="60" t="str">
        <f t="shared" si="24"/>
        <v>USURPER KING</v>
      </c>
      <c r="X256" s="60" t="str">
        <f t="shared" si="28"/>
        <v>KING</v>
      </c>
      <c r="AC256" s="51">
        <f t="shared" si="29"/>
        <v>80</v>
      </c>
      <c r="AD256" s="44">
        <f t="shared" si="30"/>
        <v>120</v>
      </c>
      <c r="AE256" s="51">
        <f t="shared" si="31"/>
        <v>80120</v>
      </c>
    </row>
    <row r="257" spans="1:31">
      <c r="A257" s="60" t="str">
        <f t="shared" si="25"/>
        <v>USURPER KINGblack</v>
      </c>
      <c r="B257" s="60" t="str">
        <f t="shared" si="26"/>
        <v>80-120-09</v>
      </c>
      <c r="C257" s="73" t="s">
        <v>1310</v>
      </c>
      <c r="D257" s="73" t="s">
        <v>1304</v>
      </c>
      <c r="E257" s="73" t="s">
        <v>912</v>
      </c>
      <c r="F257" s="74">
        <v>61</v>
      </c>
      <c r="G257" s="73" t="s">
        <v>1305</v>
      </c>
      <c r="H257" s="73" t="s">
        <v>53</v>
      </c>
      <c r="I257" s="73" t="s">
        <v>1179</v>
      </c>
      <c r="J257" s="73" t="s">
        <v>320</v>
      </c>
      <c r="K257" s="73" t="s">
        <v>382</v>
      </c>
      <c r="L257" s="73" t="s">
        <v>383</v>
      </c>
      <c r="M257" s="73" t="s">
        <v>388</v>
      </c>
      <c r="N257" s="73" t="s">
        <v>32</v>
      </c>
      <c r="O257" s="73" t="s">
        <v>385</v>
      </c>
      <c r="P257" s="73" t="s">
        <v>907</v>
      </c>
      <c r="Q257" s="73" t="s">
        <v>928</v>
      </c>
      <c r="R257" s="73" t="s">
        <v>53</v>
      </c>
      <c r="V257" s="60" t="str">
        <f t="shared" si="27"/>
        <v>USURPER KINGчерный</v>
      </c>
      <c r="W257" s="60" t="str">
        <f t="shared" si="24"/>
        <v>USURPER KING</v>
      </c>
      <c r="X257" s="60" t="str">
        <f t="shared" si="28"/>
        <v>KING</v>
      </c>
      <c r="AC257" s="51">
        <f t="shared" si="29"/>
        <v>80</v>
      </c>
      <c r="AD257" s="44">
        <f t="shared" si="30"/>
        <v>120</v>
      </c>
      <c r="AE257" s="51">
        <f t="shared" si="31"/>
        <v>80120</v>
      </c>
    </row>
    <row r="258" spans="1:31">
      <c r="A258" s="60" t="str">
        <f t="shared" si="25"/>
        <v>USURPER KINGbrown</v>
      </c>
      <c r="B258" s="60" t="str">
        <f t="shared" si="26"/>
        <v>80-120-15</v>
      </c>
      <c r="C258" s="73" t="s">
        <v>1311</v>
      </c>
      <c r="D258" s="73" t="s">
        <v>1312</v>
      </c>
      <c r="E258" s="73" t="s">
        <v>915</v>
      </c>
      <c r="F258" s="74">
        <v>56</v>
      </c>
      <c r="G258" s="73" t="s">
        <v>1305</v>
      </c>
      <c r="H258" s="73" t="s">
        <v>271</v>
      </c>
      <c r="I258" s="73" t="s">
        <v>1179</v>
      </c>
      <c r="J258" s="73" t="s">
        <v>320</v>
      </c>
      <c r="K258" s="73" t="s">
        <v>382</v>
      </c>
      <c r="L258" s="73" t="s">
        <v>383</v>
      </c>
      <c r="M258" s="73" t="s">
        <v>388</v>
      </c>
      <c r="N258" s="73" t="s">
        <v>32</v>
      </c>
      <c r="O258" s="73" t="s">
        <v>385</v>
      </c>
      <c r="P258" s="73" t="s">
        <v>907</v>
      </c>
      <c r="Q258" s="73" t="s">
        <v>1033</v>
      </c>
      <c r="R258" s="73" t="s">
        <v>86</v>
      </c>
      <c r="V258" s="60" t="str">
        <f t="shared" si="27"/>
        <v>USURPER KINGтемно-коричневый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USURPER KING</v>
      </c>
      <c r="X258" s="60" t="str">
        <f t="shared" si="28"/>
        <v>KING</v>
      </c>
      <c r="AC258" s="51">
        <f t="shared" si="29"/>
        <v>80</v>
      </c>
      <c r="AD258" s="44">
        <f t="shared" si="30"/>
        <v>120</v>
      </c>
      <c r="AE258" s="51">
        <f t="shared" si="31"/>
        <v>80120</v>
      </c>
    </row>
    <row r="259" spans="1:31">
      <c r="A259" s="60" t="str">
        <f t="shared" ref="A259:A322" si="33">IF(G259&amp;Q259&lt;&gt;"",W259&amp;Q259,"")</f>
        <v>USURPER KINGbrown</v>
      </c>
      <c r="B259" s="60" t="str">
        <f t="shared" ref="B259:B322" si="34">IF(C259&lt;&gt;"",LEFT(C259,9),"")</f>
        <v>80-120-15</v>
      </c>
      <c r="C259" s="73" t="s">
        <v>1313</v>
      </c>
      <c r="D259" s="73" t="s">
        <v>1312</v>
      </c>
      <c r="E259" s="73" t="s">
        <v>904</v>
      </c>
      <c r="F259" s="74">
        <v>57</v>
      </c>
      <c r="G259" s="73" t="s">
        <v>1305</v>
      </c>
      <c r="H259" s="73" t="s">
        <v>271</v>
      </c>
      <c r="I259" s="73" t="s">
        <v>1179</v>
      </c>
      <c r="J259" s="73" t="s">
        <v>320</v>
      </c>
      <c r="K259" s="73" t="s">
        <v>382</v>
      </c>
      <c r="L259" s="73" t="s">
        <v>383</v>
      </c>
      <c r="M259" s="73" t="s">
        <v>388</v>
      </c>
      <c r="N259" s="73" t="s">
        <v>32</v>
      </c>
      <c r="O259" s="73" t="s">
        <v>385</v>
      </c>
      <c r="P259" s="73" t="s">
        <v>907</v>
      </c>
      <c r="Q259" s="73" t="s">
        <v>1033</v>
      </c>
      <c r="R259" s="73" t="s">
        <v>86</v>
      </c>
      <c r="V259" s="60" t="str">
        <f t="shared" ref="V259:V322" si="35">W259&amp;H259</f>
        <v>USURPER KINGтемно-коричневый</v>
      </c>
      <c r="W259" s="60" t="str">
        <f t="shared" si="32"/>
        <v>USURPER KING</v>
      </c>
      <c r="X259" s="60" t="str">
        <f t="shared" ref="X259:X322" si="36">IF(A259&lt;&gt;"",IFERROR(IF(FIND(" ",G259)&gt;=1,MID(G259,FIND(" ",G259)+1,LEN(G259)),""),""),"")</f>
        <v>KING</v>
      </c>
      <c r="AC259" s="51">
        <f t="shared" ref="AC259:AC322" si="37">IFERROR(VALUE(MID($C259,1,2)),0)</f>
        <v>80</v>
      </c>
      <c r="AD259" s="44">
        <f t="shared" ref="AD259:AD322" si="38">IFERROR(VALUE(MID($C259,4,3)),0)</f>
        <v>120</v>
      </c>
      <c r="AE259" s="51">
        <f t="shared" ref="AE259:AE322" si="39">VALUE(RIGHT("00"&amp;AC259,2)&amp;RIGHT("000"&amp;AD259,3))</f>
        <v>80120</v>
      </c>
    </row>
    <row r="260" spans="1:31">
      <c r="A260" s="60" t="str">
        <f t="shared" si="33"/>
        <v>USURPER KINGbrown</v>
      </c>
      <c r="B260" s="60" t="str">
        <f t="shared" si="34"/>
        <v>80-120-15</v>
      </c>
      <c r="C260" s="73" t="s">
        <v>1314</v>
      </c>
      <c r="D260" s="73" t="s">
        <v>1312</v>
      </c>
      <c r="E260" s="73" t="s">
        <v>920</v>
      </c>
      <c r="F260" s="74">
        <v>58</v>
      </c>
      <c r="G260" s="73" t="s">
        <v>1305</v>
      </c>
      <c r="H260" s="73" t="s">
        <v>271</v>
      </c>
      <c r="I260" s="73" t="s">
        <v>1179</v>
      </c>
      <c r="J260" s="73" t="s">
        <v>320</v>
      </c>
      <c r="K260" s="73" t="s">
        <v>382</v>
      </c>
      <c r="L260" s="73" t="s">
        <v>383</v>
      </c>
      <c r="M260" s="73" t="s">
        <v>388</v>
      </c>
      <c r="N260" s="73" t="s">
        <v>32</v>
      </c>
      <c r="O260" s="73" t="s">
        <v>385</v>
      </c>
      <c r="P260" s="73" t="s">
        <v>907</v>
      </c>
      <c r="Q260" s="73" t="s">
        <v>1033</v>
      </c>
      <c r="R260" s="73" t="s">
        <v>86</v>
      </c>
      <c r="V260" s="60" t="str">
        <f t="shared" si="35"/>
        <v>USURPER KINGтемно-коричневый</v>
      </c>
      <c r="W260" s="60" t="str">
        <f t="shared" si="32"/>
        <v>USURPER KING</v>
      </c>
      <c r="X260" s="60" t="str">
        <f t="shared" si="36"/>
        <v>KING</v>
      </c>
      <c r="AC260" s="51">
        <f t="shared" si="37"/>
        <v>80</v>
      </c>
      <c r="AD260" s="44">
        <f t="shared" si="38"/>
        <v>120</v>
      </c>
      <c r="AE260" s="51">
        <f t="shared" si="39"/>
        <v>80120</v>
      </c>
    </row>
    <row r="261" spans="1:31">
      <c r="A261" s="60" t="str">
        <f t="shared" si="33"/>
        <v>USURPER KINGbrown</v>
      </c>
      <c r="B261" s="60" t="str">
        <f t="shared" si="34"/>
        <v>80-120-15</v>
      </c>
      <c r="C261" s="73" t="s">
        <v>1315</v>
      </c>
      <c r="D261" s="73" t="s">
        <v>1312</v>
      </c>
      <c r="E261" s="73" t="s">
        <v>910</v>
      </c>
      <c r="F261" s="74">
        <v>59</v>
      </c>
      <c r="G261" s="73" t="s">
        <v>1305</v>
      </c>
      <c r="H261" s="73" t="s">
        <v>271</v>
      </c>
      <c r="I261" s="73" t="s">
        <v>1179</v>
      </c>
      <c r="J261" s="73" t="s">
        <v>320</v>
      </c>
      <c r="K261" s="73" t="s">
        <v>382</v>
      </c>
      <c r="L261" s="73" t="s">
        <v>383</v>
      </c>
      <c r="M261" s="73" t="s">
        <v>388</v>
      </c>
      <c r="N261" s="73" t="s">
        <v>32</v>
      </c>
      <c r="O261" s="73" t="s">
        <v>385</v>
      </c>
      <c r="P261" s="73" t="s">
        <v>907</v>
      </c>
      <c r="Q261" s="73" t="s">
        <v>1033</v>
      </c>
      <c r="R261" s="73" t="s">
        <v>86</v>
      </c>
      <c r="V261" s="60" t="str">
        <f t="shared" si="35"/>
        <v>USURPER KINGтемно-коричневый</v>
      </c>
      <c r="W261" s="60" t="str">
        <f t="shared" si="32"/>
        <v>USURPER KING</v>
      </c>
      <c r="X261" s="60" t="str">
        <f t="shared" si="36"/>
        <v>KING</v>
      </c>
      <c r="AC261" s="51">
        <f t="shared" si="37"/>
        <v>80</v>
      </c>
      <c r="AD261" s="44">
        <f t="shared" si="38"/>
        <v>120</v>
      </c>
      <c r="AE261" s="51">
        <f t="shared" si="39"/>
        <v>80120</v>
      </c>
    </row>
    <row r="262" spans="1:31">
      <c r="A262" s="60" t="str">
        <f t="shared" si="33"/>
        <v>USURPER KINGbrown</v>
      </c>
      <c r="B262" s="60" t="str">
        <f t="shared" si="34"/>
        <v>80-120-15</v>
      </c>
      <c r="C262" s="73" t="s">
        <v>1316</v>
      </c>
      <c r="D262" s="73" t="s">
        <v>1312</v>
      </c>
      <c r="E262" s="73" t="s">
        <v>922</v>
      </c>
      <c r="F262" s="74">
        <v>60</v>
      </c>
      <c r="G262" s="73" t="s">
        <v>1305</v>
      </c>
      <c r="H262" s="73" t="s">
        <v>271</v>
      </c>
      <c r="I262" s="73" t="s">
        <v>1179</v>
      </c>
      <c r="J262" s="73" t="s">
        <v>320</v>
      </c>
      <c r="K262" s="73" t="s">
        <v>382</v>
      </c>
      <c r="L262" s="73" t="s">
        <v>383</v>
      </c>
      <c r="M262" s="73" t="s">
        <v>388</v>
      </c>
      <c r="N262" s="73" t="s">
        <v>32</v>
      </c>
      <c r="O262" s="73" t="s">
        <v>385</v>
      </c>
      <c r="P262" s="73" t="s">
        <v>907</v>
      </c>
      <c r="Q262" s="73" t="s">
        <v>1033</v>
      </c>
      <c r="R262" s="73" t="s">
        <v>86</v>
      </c>
      <c r="V262" s="60" t="str">
        <f t="shared" si="35"/>
        <v>USURPER KINGтемно-коричневый</v>
      </c>
      <c r="W262" s="60" t="str">
        <f t="shared" si="32"/>
        <v>USURPER KING</v>
      </c>
      <c r="X262" s="60" t="str">
        <f t="shared" si="36"/>
        <v>KING</v>
      </c>
      <c r="AC262" s="51">
        <f t="shared" si="37"/>
        <v>80</v>
      </c>
      <c r="AD262" s="44">
        <f t="shared" si="38"/>
        <v>120</v>
      </c>
      <c r="AE262" s="51">
        <f t="shared" si="39"/>
        <v>80120</v>
      </c>
    </row>
    <row r="263" spans="1:31">
      <c r="A263" s="60" t="str">
        <f t="shared" si="33"/>
        <v>USURPER KINGbrown</v>
      </c>
      <c r="B263" s="60" t="str">
        <f t="shared" si="34"/>
        <v>80-120-15</v>
      </c>
      <c r="C263" s="73" t="s">
        <v>1317</v>
      </c>
      <c r="D263" s="73" t="s">
        <v>1312</v>
      </c>
      <c r="E263" s="73" t="s">
        <v>912</v>
      </c>
      <c r="F263" s="74">
        <v>61</v>
      </c>
      <c r="G263" s="73" t="s">
        <v>1305</v>
      </c>
      <c r="H263" s="73" t="s">
        <v>271</v>
      </c>
      <c r="I263" s="73" t="s">
        <v>1179</v>
      </c>
      <c r="J263" s="73" t="s">
        <v>320</v>
      </c>
      <c r="K263" s="73" t="s">
        <v>382</v>
      </c>
      <c r="L263" s="73" t="s">
        <v>383</v>
      </c>
      <c r="M263" s="73" t="s">
        <v>388</v>
      </c>
      <c r="N263" s="73" t="s">
        <v>32</v>
      </c>
      <c r="O263" s="73" t="s">
        <v>385</v>
      </c>
      <c r="P263" s="73" t="s">
        <v>907</v>
      </c>
      <c r="Q263" s="73" t="s">
        <v>1033</v>
      </c>
      <c r="R263" s="73" t="s">
        <v>86</v>
      </c>
      <c r="V263" s="60" t="str">
        <f t="shared" si="35"/>
        <v>USURPER KINGтемно-коричневый</v>
      </c>
      <c r="W263" s="60" t="str">
        <f t="shared" si="32"/>
        <v>USURPER KING</v>
      </c>
      <c r="X263" s="60" t="str">
        <f t="shared" si="36"/>
        <v>KING</v>
      </c>
      <c r="AC263" s="51">
        <f t="shared" si="37"/>
        <v>80</v>
      </c>
      <c r="AD263" s="44">
        <f t="shared" si="38"/>
        <v>120</v>
      </c>
      <c r="AE263" s="51">
        <f t="shared" si="39"/>
        <v>80120</v>
      </c>
    </row>
    <row r="264" spans="1:31">
      <c r="A264" s="60" t="str">
        <f t="shared" si="33"/>
        <v>USURPER W16 004grey</v>
      </c>
      <c r="B264" s="60" t="str">
        <f t="shared" si="34"/>
        <v>80-123-08</v>
      </c>
      <c r="C264" s="73" t="s">
        <v>1318</v>
      </c>
      <c r="D264" s="73" t="s">
        <v>1319</v>
      </c>
      <c r="E264" s="73" t="s">
        <v>915</v>
      </c>
      <c r="F264" s="74">
        <v>56</v>
      </c>
      <c r="G264" s="73" t="s">
        <v>1320</v>
      </c>
      <c r="H264" s="73" t="s">
        <v>83</v>
      </c>
      <c r="I264" s="73" t="s">
        <v>1265</v>
      </c>
      <c r="J264" s="73" t="s">
        <v>320</v>
      </c>
      <c r="K264" s="73" t="s">
        <v>382</v>
      </c>
      <c r="L264" s="73" t="s">
        <v>383</v>
      </c>
      <c r="M264" s="73" t="s">
        <v>388</v>
      </c>
      <c r="N264" s="73" t="s">
        <v>44</v>
      </c>
      <c r="O264" s="73" t="s">
        <v>385</v>
      </c>
      <c r="P264" s="73" t="s">
        <v>907</v>
      </c>
      <c r="Q264" s="73" t="s">
        <v>917</v>
      </c>
      <c r="R264" s="73" t="s">
        <v>83</v>
      </c>
      <c r="V264" s="60" t="str">
        <f t="shared" si="35"/>
        <v>USURPER W16 004серый</v>
      </c>
      <c r="W264" s="60" t="str">
        <f t="shared" si="32"/>
        <v>USURPER W16 004</v>
      </c>
      <c r="X264" s="60" t="str">
        <f t="shared" si="36"/>
        <v>W16 004</v>
      </c>
      <c r="AC264" s="51">
        <f t="shared" si="37"/>
        <v>80</v>
      </c>
      <c r="AD264" s="44">
        <f t="shared" si="38"/>
        <v>123</v>
      </c>
      <c r="AE264" s="51">
        <f t="shared" si="39"/>
        <v>80123</v>
      </c>
    </row>
    <row r="265" spans="1:31">
      <c r="A265" s="60" t="str">
        <f t="shared" si="33"/>
        <v>USURPER W16 004grey</v>
      </c>
      <c r="B265" s="60" t="str">
        <f t="shared" si="34"/>
        <v>80-123-08</v>
      </c>
      <c r="C265" s="73" t="s">
        <v>1321</v>
      </c>
      <c r="D265" s="73" t="s">
        <v>1319</v>
      </c>
      <c r="E265" s="73" t="s">
        <v>904</v>
      </c>
      <c r="F265" s="74">
        <v>57</v>
      </c>
      <c r="G265" s="73" t="s">
        <v>1320</v>
      </c>
      <c r="H265" s="73" t="s">
        <v>83</v>
      </c>
      <c r="I265" s="73" t="s">
        <v>1265</v>
      </c>
      <c r="J265" s="73" t="s">
        <v>320</v>
      </c>
      <c r="K265" s="73" t="s">
        <v>382</v>
      </c>
      <c r="L265" s="73" t="s">
        <v>383</v>
      </c>
      <c r="M265" s="73" t="s">
        <v>388</v>
      </c>
      <c r="N265" s="73" t="s">
        <v>44</v>
      </c>
      <c r="O265" s="73" t="s">
        <v>385</v>
      </c>
      <c r="P265" s="73" t="s">
        <v>907</v>
      </c>
      <c r="Q265" s="73" t="s">
        <v>917</v>
      </c>
      <c r="R265" s="73" t="s">
        <v>83</v>
      </c>
      <c r="V265" s="60" t="str">
        <f t="shared" si="35"/>
        <v>USURPER W16 004серый</v>
      </c>
      <c r="W265" s="60" t="str">
        <f t="shared" si="32"/>
        <v>USURPER W16 004</v>
      </c>
      <c r="X265" s="60" t="str">
        <f t="shared" si="36"/>
        <v>W16 004</v>
      </c>
      <c r="AC265" s="51">
        <f t="shared" si="37"/>
        <v>80</v>
      </c>
      <c r="AD265" s="44">
        <f t="shared" si="38"/>
        <v>123</v>
      </c>
      <c r="AE265" s="51">
        <f t="shared" si="39"/>
        <v>80123</v>
      </c>
    </row>
    <row r="266" spans="1:31">
      <c r="A266" s="60" t="str">
        <f t="shared" si="33"/>
        <v>USURPER W16 004grey</v>
      </c>
      <c r="B266" s="60" t="str">
        <f t="shared" si="34"/>
        <v>80-123-08</v>
      </c>
      <c r="C266" s="73" t="s">
        <v>1322</v>
      </c>
      <c r="D266" s="73" t="s">
        <v>1319</v>
      </c>
      <c r="E266" s="73" t="s">
        <v>910</v>
      </c>
      <c r="F266" s="74">
        <v>59</v>
      </c>
      <c r="G266" s="73" t="s">
        <v>1320</v>
      </c>
      <c r="H266" s="73" t="s">
        <v>83</v>
      </c>
      <c r="I266" s="73" t="s">
        <v>1265</v>
      </c>
      <c r="J266" s="73" t="s">
        <v>320</v>
      </c>
      <c r="K266" s="73" t="s">
        <v>382</v>
      </c>
      <c r="L266" s="73" t="s">
        <v>383</v>
      </c>
      <c r="M266" s="73" t="s">
        <v>388</v>
      </c>
      <c r="N266" s="73" t="s">
        <v>44</v>
      </c>
      <c r="O266" s="73" t="s">
        <v>385</v>
      </c>
      <c r="P266" s="73" t="s">
        <v>907</v>
      </c>
      <c r="Q266" s="73" t="s">
        <v>917</v>
      </c>
      <c r="R266" s="73" t="s">
        <v>83</v>
      </c>
      <c r="V266" s="60" t="str">
        <f t="shared" si="35"/>
        <v>USURPER W16 004серый</v>
      </c>
      <c r="W266" s="60" t="str">
        <f t="shared" si="32"/>
        <v>USURPER W16 004</v>
      </c>
      <c r="X266" s="60" t="str">
        <f t="shared" si="36"/>
        <v>W16 004</v>
      </c>
      <c r="AC266" s="51">
        <f t="shared" si="37"/>
        <v>80</v>
      </c>
      <c r="AD266" s="44">
        <f t="shared" si="38"/>
        <v>123</v>
      </c>
      <c r="AE266" s="51">
        <f t="shared" si="39"/>
        <v>80123</v>
      </c>
    </row>
    <row r="267" spans="1:31">
      <c r="A267" s="60" t="str">
        <f t="shared" si="33"/>
        <v>USURPER W16 004grey</v>
      </c>
      <c r="B267" s="60" t="str">
        <f t="shared" si="34"/>
        <v>80-123-08</v>
      </c>
      <c r="C267" s="73" t="s">
        <v>1323</v>
      </c>
      <c r="D267" s="73" t="s">
        <v>1319</v>
      </c>
      <c r="E267" s="73" t="s">
        <v>922</v>
      </c>
      <c r="F267" s="74">
        <v>60</v>
      </c>
      <c r="G267" s="73" t="s">
        <v>1320</v>
      </c>
      <c r="H267" s="73" t="s">
        <v>83</v>
      </c>
      <c r="I267" s="73" t="s">
        <v>1265</v>
      </c>
      <c r="J267" s="73" t="s">
        <v>320</v>
      </c>
      <c r="K267" s="73" t="s">
        <v>382</v>
      </c>
      <c r="L267" s="73" t="s">
        <v>383</v>
      </c>
      <c r="M267" s="73" t="s">
        <v>388</v>
      </c>
      <c r="N267" s="73" t="s">
        <v>44</v>
      </c>
      <c r="O267" s="73" t="s">
        <v>385</v>
      </c>
      <c r="P267" s="73" t="s">
        <v>907</v>
      </c>
      <c r="Q267" s="73" t="s">
        <v>917</v>
      </c>
      <c r="R267" s="73" t="s">
        <v>83</v>
      </c>
      <c r="V267" s="60" t="str">
        <f t="shared" si="35"/>
        <v>USURPER W16 004серый</v>
      </c>
      <c r="W267" s="60" t="str">
        <f t="shared" si="32"/>
        <v>USURPER W16 004</v>
      </c>
      <c r="X267" s="60" t="str">
        <f t="shared" si="36"/>
        <v>W16 004</v>
      </c>
      <c r="AC267" s="51">
        <f t="shared" si="37"/>
        <v>80</v>
      </c>
      <c r="AD267" s="44">
        <f t="shared" si="38"/>
        <v>123</v>
      </c>
      <c r="AE267" s="51">
        <f t="shared" si="39"/>
        <v>80123</v>
      </c>
    </row>
    <row r="268" spans="1:31">
      <c r="A268" s="60" t="str">
        <f t="shared" si="33"/>
        <v>USURPER W16 004grey</v>
      </c>
      <c r="B268" s="60" t="str">
        <f t="shared" si="34"/>
        <v>80-123-08</v>
      </c>
      <c r="C268" s="73" t="s">
        <v>1324</v>
      </c>
      <c r="D268" s="73" t="s">
        <v>1319</v>
      </c>
      <c r="E268" s="73" t="s">
        <v>912</v>
      </c>
      <c r="F268" s="74">
        <v>61</v>
      </c>
      <c r="G268" s="73" t="s">
        <v>1320</v>
      </c>
      <c r="H268" s="73" t="s">
        <v>83</v>
      </c>
      <c r="I268" s="73" t="s">
        <v>1265</v>
      </c>
      <c r="J268" s="73" t="s">
        <v>320</v>
      </c>
      <c r="K268" s="73" t="s">
        <v>382</v>
      </c>
      <c r="L268" s="73" t="s">
        <v>383</v>
      </c>
      <c r="M268" s="73" t="s">
        <v>388</v>
      </c>
      <c r="N268" s="73" t="s">
        <v>44</v>
      </c>
      <c r="O268" s="73" t="s">
        <v>385</v>
      </c>
      <c r="P268" s="73" t="s">
        <v>907</v>
      </c>
      <c r="Q268" s="73" t="s">
        <v>917</v>
      </c>
      <c r="R268" s="73" t="s">
        <v>83</v>
      </c>
      <c r="V268" s="60" t="str">
        <f t="shared" si="35"/>
        <v>USURPER W16 004серый</v>
      </c>
      <c r="W268" s="60" t="str">
        <f t="shared" si="32"/>
        <v>USURPER W16 004</v>
      </c>
      <c r="X268" s="60" t="str">
        <f t="shared" si="36"/>
        <v>W16 004</v>
      </c>
      <c r="AC268" s="51">
        <f t="shared" si="37"/>
        <v>80</v>
      </c>
      <c r="AD268" s="44">
        <f t="shared" si="38"/>
        <v>123</v>
      </c>
      <c r="AE268" s="51">
        <f t="shared" si="39"/>
        <v>80123</v>
      </c>
    </row>
    <row r="269" spans="1:31">
      <c r="A269" s="60" t="str">
        <f t="shared" si="33"/>
        <v>LOUISE 016black</v>
      </c>
      <c r="B269" s="60" t="str">
        <f t="shared" si="34"/>
        <v>80-287-52</v>
      </c>
      <c r="C269" s="73" t="s">
        <v>1325</v>
      </c>
      <c r="D269" s="73" t="s">
        <v>1326</v>
      </c>
      <c r="E269" s="73" t="s">
        <v>931</v>
      </c>
      <c r="F269" s="74">
        <v>0</v>
      </c>
      <c r="G269" s="73" t="s">
        <v>1327</v>
      </c>
      <c r="H269" s="73" t="s">
        <v>53</v>
      </c>
      <c r="I269" s="73" t="s">
        <v>1328</v>
      </c>
      <c r="J269" s="73" t="s">
        <v>334</v>
      </c>
      <c r="K269" s="73" t="s">
        <v>387</v>
      </c>
      <c r="L269" s="73" t="s">
        <v>383</v>
      </c>
      <c r="M269" s="73" t="s">
        <v>389</v>
      </c>
      <c r="N269" s="73" t="s">
        <v>44</v>
      </c>
      <c r="O269" s="73" t="s">
        <v>386</v>
      </c>
      <c r="P269" s="73" t="s">
        <v>907</v>
      </c>
      <c r="Q269" s="73" t="s">
        <v>928</v>
      </c>
      <c r="R269" s="73" t="s">
        <v>53</v>
      </c>
      <c r="V269" s="60" t="str">
        <f t="shared" si="35"/>
        <v>LOUISE 016черный</v>
      </c>
      <c r="W269" s="60" t="str">
        <f t="shared" si="32"/>
        <v>LOUISE 016</v>
      </c>
      <c r="X269" s="60" t="str">
        <f t="shared" si="36"/>
        <v>016</v>
      </c>
      <c r="AC269" s="51">
        <f t="shared" si="37"/>
        <v>80</v>
      </c>
      <c r="AD269" s="44">
        <f t="shared" si="38"/>
        <v>287</v>
      </c>
      <c r="AE269" s="51">
        <f t="shared" si="39"/>
        <v>80287</v>
      </c>
    </row>
    <row r="270" spans="1:31">
      <c r="A270" s="60" t="str">
        <f t="shared" si="33"/>
        <v>LOUISE 028black</v>
      </c>
      <c r="B270" s="60" t="str">
        <f t="shared" si="34"/>
        <v>80-288-52</v>
      </c>
      <c r="C270" s="73" t="s">
        <v>1329</v>
      </c>
      <c r="D270" s="73" t="s">
        <v>1330</v>
      </c>
      <c r="E270" s="73" t="s">
        <v>931</v>
      </c>
      <c r="F270" s="74">
        <v>0</v>
      </c>
      <c r="G270" s="73" t="s">
        <v>1331</v>
      </c>
      <c r="H270" s="73" t="s">
        <v>53</v>
      </c>
      <c r="I270" s="73" t="s">
        <v>1332</v>
      </c>
      <c r="J270" s="73" t="s">
        <v>334</v>
      </c>
      <c r="K270" s="73" t="s">
        <v>387</v>
      </c>
      <c r="L270" s="73" t="s">
        <v>383</v>
      </c>
      <c r="M270" s="73" t="s">
        <v>388</v>
      </c>
      <c r="O270" s="73" t="s">
        <v>386</v>
      </c>
      <c r="P270" s="73" t="s">
        <v>907</v>
      </c>
      <c r="Q270" s="73" t="s">
        <v>928</v>
      </c>
      <c r="R270" s="73" t="s">
        <v>53</v>
      </c>
      <c r="V270" s="60" t="str">
        <f t="shared" si="35"/>
        <v>LOUISE 028черный</v>
      </c>
      <c r="W270" s="60" t="str">
        <f t="shared" si="32"/>
        <v>LOUISE 028</v>
      </c>
      <c r="X270" s="60" t="str">
        <f t="shared" si="36"/>
        <v>028</v>
      </c>
      <c r="AC270" s="51">
        <f t="shared" si="37"/>
        <v>80</v>
      </c>
      <c r="AD270" s="44">
        <f t="shared" si="38"/>
        <v>288</v>
      </c>
      <c r="AE270" s="51">
        <f t="shared" si="39"/>
        <v>80288</v>
      </c>
    </row>
    <row r="271" spans="1:31">
      <c r="A271" s="60" t="str">
        <f t="shared" si="33"/>
        <v>ADVANCER W17001grey</v>
      </c>
      <c r="B271" s="60" t="str">
        <f t="shared" si="34"/>
        <v>80-289-08</v>
      </c>
      <c r="C271" s="73" t="s">
        <v>1333</v>
      </c>
      <c r="D271" s="73" t="s">
        <v>1334</v>
      </c>
      <c r="E271" s="73" t="s">
        <v>910</v>
      </c>
      <c r="F271" s="74">
        <v>59</v>
      </c>
      <c r="G271" s="73" t="s">
        <v>1335</v>
      </c>
      <c r="H271" s="73" t="s">
        <v>83</v>
      </c>
      <c r="I271" s="73" t="s">
        <v>1265</v>
      </c>
      <c r="J271" s="73" t="s">
        <v>318</v>
      </c>
      <c r="K271" s="73" t="s">
        <v>382</v>
      </c>
      <c r="L271" s="73" t="s">
        <v>383</v>
      </c>
      <c r="M271" s="73" t="s">
        <v>388</v>
      </c>
      <c r="N271" s="73" t="s">
        <v>44</v>
      </c>
      <c r="O271" s="73" t="s">
        <v>385</v>
      </c>
      <c r="P271" s="73" t="s">
        <v>907</v>
      </c>
      <c r="Q271" s="73" t="s">
        <v>917</v>
      </c>
      <c r="R271" s="73" t="s">
        <v>83</v>
      </c>
      <c r="V271" s="60" t="str">
        <f t="shared" si="35"/>
        <v>ADVANCER W17001серый</v>
      </c>
      <c r="W271" s="60" t="str">
        <f t="shared" si="32"/>
        <v>ADVANCER W17001</v>
      </c>
      <c r="X271" s="60" t="str">
        <f t="shared" si="36"/>
        <v>W17001</v>
      </c>
      <c r="AC271" s="51">
        <f t="shared" si="37"/>
        <v>80</v>
      </c>
      <c r="AD271" s="44">
        <f t="shared" si="38"/>
        <v>289</v>
      </c>
      <c r="AE271" s="51">
        <f t="shared" si="39"/>
        <v>80289</v>
      </c>
    </row>
    <row r="272" spans="1:31">
      <c r="A272" s="60" t="str">
        <f t="shared" si="33"/>
        <v>ADVANCER W17001grey</v>
      </c>
      <c r="B272" s="60" t="str">
        <f t="shared" si="34"/>
        <v>80-289-08</v>
      </c>
      <c r="C272" s="73" t="s">
        <v>1336</v>
      </c>
      <c r="D272" s="73" t="s">
        <v>1334</v>
      </c>
      <c r="E272" s="73" t="s">
        <v>956</v>
      </c>
      <c r="F272" s="74">
        <v>55</v>
      </c>
      <c r="G272" s="73" t="s">
        <v>1335</v>
      </c>
      <c r="H272" s="73" t="s">
        <v>83</v>
      </c>
      <c r="I272" s="73" t="s">
        <v>1265</v>
      </c>
      <c r="J272" s="73" t="s">
        <v>318</v>
      </c>
      <c r="K272" s="73" t="s">
        <v>382</v>
      </c>
      <c r="L272" s="73" t="s">
        <v>383</v>
      </c>
      <c r="M272" s="73" t="s">
        <v>388</v>
      </c>
      <c r="N272" s="73" t="s">
        <v>44</v>
      </c>
      <c r="O272" s="73" t="s">
        <v>385</v>
      </c>
      <c r="P272" s="73" t="s">
        <v>907</v>
      </c>
      <c r="Q272" s="73" t="s">
        <v>917</v>
      </c>
      <c r="R272" s="73" t="s">
        <v>83</v>
      </c>
      <c r="V272" s="60" t="str">
        <f t="shared" si="35"/>
        <v>ADVANCER W17001серый</v>
      </c>
      <c r="W272" s="60" t="str">
        <f t="shared" si="32"/>
        <v>ADVANCER W17001</v>
      </c>
      <c r="X272" s="60" t="str">
        <f t="shared" si="36"/>
        <v>W17001</v>
      </c>
      <c r="AC272" s="51">
        <f t="shared" si="37"/>
        <v>80</v>
      </c>
      <c r="AD272" s="44">
        <f t="shared" si="38"/>
        <v>289</v>
      </c>
      <c r="AE272" s="51">
        <f t="shared" si="39"/>
        <v>80289</v>
      </c>
    </row>
    <row r="273" spans="1:31">
      <c r="A273" s="60" t="str">
        <f t="shared" si="33"/>
        <v>ADVANCER W17001grey</v>
      </c>
      <c r="B273" s="60" t="str">
        <f t="shared" si="34"/>
        <v>80-289-08</v>
      </c>
      <c r="C273" s="73" t="s">
        <v>1337</v>
      </c>
      <c r="D273" s="73" t="s">
        <v>1334</v>
      </c>
      <c r="E273" s="73" t="s">
        <v>904</v>
      </c>
      <c r="F273" s="74">
        <v>57</v>
      </c>
      <c r="G273" s="73" t="s">
        <v>1335</v>
      </c>
      <c r="H273" s="73" t="s">
        <v>83</v>
      </c>
      <c r="I273" s="73" t="s">
        <v>1265</v>
      </c>
      <c r="J273" s="73" t="s">
        <v>318</v>
      </c>
      <c r="K273" s="73" t="s">
        <v>382</v>
      </c>
      <c r="L273" s="73" t="s">
        <v>383</v>
      </c>
      <c r="M273" s="73" t="s">
        <v>388</v>
      </c>
      <c r="N273" s="73" t="s">
        <v>44</v>
      </c>
      <c r="O273" s="73" t="s">
        <v>385</v>
      </c>
      <c r="P273" s="73" t="s">
        <v>907</v>
      </c>
      <c r="Q273" s="73" t="s">
        <v>917</v>
      </c>
      <c r="R273" s="73" t="s">
        <v>83</v>
      </c>
      <c r="V273" s="60" t="str">
        <f t="shared" si="35"/>
        <v>ADVANCER W17001серый</v>
      </c>
      <c r="W273" s="60" t="str">
        <f t="shared" si="32"/>
        <v>ADVANCER W17001</v>
      </c>
      <c r="X273" s="60" t="str">
        <f t="shared" si="36"/>
        <v>W17001</v>
      </c>
      <c r="AC273" s="51">
        <f t="shared" si="37"/>
        <v>80</v>
      </c>
      <c r="AD273" s="44">
        <f t="shared" si="38"/>
        <v>289</v>
      </c>
      <c r="AE273" s="51">
        <f t="shared" si="39"/>
        <v>80289</v>
      </c>
    </row>
    <row r="274" spans="1:31">
      <c r="A274" s="60" t="str">
        <f t="shared" si="33"/>
        <v>ADVANCER W17001grey</v>
      </c>
      <c r="B274" s="60" t="str">
        <f t="shared" si="34"/>
        <v>80-289-08</v>
      </c>
      <c r="C274" s="73" t="s">
        <v>1338</v>
      </c>
      <c r="D274" s="73" t="s">
        <v>1334</v>
      </c>
      <c r="E274" s="73" t="s">
        <v>912</v>
      </c>
      <c r="F274" s="74">
        <v>61</v>
      </c>
      <c r="G274" s="73" t="s">
        <v>1335</v>
      </c>
      <c r="H274" s="73" t="s">
        <v>83</v>
      </c>
      <c r="I274" s="73" t="s">
        <v>1265</v>
      </c>
      <c r="J274" s="73" t="s">
        <v>318</v>
      </c>
      <c r="K274" s="73" t="s">
        <v>382</v>
      </c>
      <c r="L274" s="73" t="s">
        <v>383</v>
      </c>
      <c r="M274" s="73" t="s">
        <v>388</v>
      </c>
      <c r="N274" s="73" t="s">
        <v>44</v>
      </c>
      <c r="O274" s="73" t="s">
        <v>385</v>
      </c>
      <c r="P274" s="73" t="s">
        <v>907</v>
      </c>
      <c r="Q274" s="73" t="s">
        <v>917</v>
      </c>
      <c r="R274" s="73" t="s">
        <v>83</v>
      </c>
      <c r="V274" s="60" t="str">
        <f t="shared" si="35"/>
        <v>ADVANCER W17001серый</v>
      </c>
      <c r="W274" s="60" t="str">
        <f t="shared" si="32"/>
        <v>ADVANCER W17001</v>
      </c>
      <c r="X274" s="60" t="str">
        <f t="shared" si="36"/>
        <v>W17001</v>
      </c>
      <c r="AC274" s="51">
        <f t="shared" si="37"/>
        <v>80</v>
      </c>
      <c r="AD274" s="44">
        <f t="shared" si="38"/>
        <v>289</v>
      </c>
      <c r="AE274" s="51">
        <f t="shared" si="39"/>
        <v>80289</v>
      </c>
    </row>
    <row r="275" spans="1:31">
      <c r="A275" s="60" t="str">
        <f t="shared" si="33"/>
        <v>ADVANCER W17002blue</v>
      </c>
      <c r="B275" s="60" t="str">
        <f t="shared" si="34"/>
        <v>80-290-06</v>
      </c>
      <c r="C275" s="73" t="s">
        <v>1339</v>
      </c>
      <c r="D275" s="73" t="s">
        <v>1340</v>
      </c>
      <c r="E275" s="73" t="s">
        <v>910</v>
      </c>
      <c r="F275" s="74">
        <v>59</v>
      </c>
      <c r="G275" s="73" t="s">
        <v>1341</v>
      </c>
      <c r="H275" s="73" t="s">
        <v>71</v>
      </c>
      <c r="I275" s="73" t="s">
        <v>1342</v>
      </c>
      <c r="J275" s="73" t="s">
        <v>318</v>
      </c>
      <c r="K275" s="73" t="s">
        <v>382</v>
      </c>
      <c r="L275" s="73" t="s">
        <v>383</v>
      </c>
      <c r="M275" s="73" t="s">
        <v>388</v>
      </c>
      <c r="N275" s="73" t="s">
        <v>44</v>
      </c>
      <c r="O275" s="73" t="s">
        <v>385</v>
      </c>
      <c r="P275" s="73" t="s">
        <v>907</v>
      </c>
      <c r="Q275" s="73" t="s">
        <v>932</v>
      </c>
      <c r="R275" s="73" t="s">
        <v>71</v>
      </c>
      <c r="V275" s="60" t="str">
        <f t="shared" si="35"/>
        <v>ADVANCER W17002синий</v>
      </c>
      <c r="W275" s="60" t="str">
        <f t="shared" si="32"/>
        <v>ADVANCER W17002</v>
      </c>
      <c r="X275" s="60" t="str">
        <f t="shared" si="36"/>
        <v>W17002</v>
      </c>
      <c r="AC275" s="51">
        <f t="shared" si="37"/>
        <v>80</v>
      </c>
      <c r="AD275" s="44">
        <f t="shared" si="38"/>
        <v>290</v>
      </c>
      <c r="AE275" s="51">
        <f t="shared" si="39"/>
        <v>80290</v>
      </c>
    </row>
    <row r="276" spans="1:31">
      <c r="A276" s="60" t="str">
        <f t="shared" si="33"/>
        <v>ADVANCER W17002blue</v>
      </c>
      <c r="B276" s="60" t="str">
        <f t="shared" si="34"/>
        <v>80-290-06</v>
      </c>
      <c r="C276" s="73" t="s">
        <v>1343</v>
      </c>
      <c r="D276" s="73" t="s">
        <v>1340</v>
      </c>
      <c r="E276" s="73" t="s">
        <v>956</v>
      </c>
      <c r="F276" s="74">
        <v>55</v>
      </c>
      <c r="G276" s="73" t="s">
        <v>1341</v>
      </c>
      <c r="H276" s="73" t="s">
        <v>71</v>
      </c>
      <c r="I276" s="73" t="s">
        <v>1342</v>
      </c>
      <c r="J276" s="73" t="s">
        <v>318</v>
      </c>
      <c r="K276" s="73" t="s">
        <v>382</v>
      </c>
      <c r="L276" s="73" t="s">
        <v>383</v>
      </c>
      <c r="M276" s="73" t="s">
        <v>388</v>
      </c>
      <c r="N276" s="73" t="s">
        <v>44</v>
      </c>
      <c r="O276" s="73" t="s">
        <v>385</v>
      </c>
      <c r="P276" s="73" t="s">
        <v>907</v>
      </c>
      <c r="Q276" s="73" t="s">
        <v>932</v>
      </c>
      <c r="R276" s="73" t="s">
        <v>71</v>
      </c>
      <c r="V276" s="60" t="str">
        <f t="shared" si="35"/>
        <v>ADVANCER W17002синий</v>
      </c>
      <c r="W276" s="60" t="str">
        <f t="shared" si="32"/>
        <v>ADVANCER W17002</v>
      </c>
      <c r="X276" s="60" t="str">
        <f t="shared" si="36"/>
        <v>W17002</v>
      </c>
      <c r="AC276" s="51">
        <f t="shared" si="37"/>
        <v>80</v>
      </c>
      <c r="AD276" s="44">
        <f t="shared" si="38"/>
        <v>290</v>
      </c>
      <c r="AE276" s="51">
        <f t="shared" si="39"/>
        <v>80290</v>
      </c>
    </row>
    <row r="277" spans="1:31">
      <c r="A277" s="60" t="str">
        <f t="shared" si="33"/>
        <v>ADVANCER W17002blue</v>
      </c>
      <c r="B277" s="60" t="str">
        <f t="shared" si="34"/>
        <v>80-290-06</v>
      </c>
      <c r="C277" s="73" t="s">
        <v>1344</v>
      </c>
      <c r="D277" s="73" t="s">
        <v>1340</v>
      </c>
      <c r="E277" s="73" t="s">
        <v>904</v>
      </c>
      <c r="F277" s="74">
        <v>57</v>
      </c>
      <c r="G277" s="73" t="s">
        <v>1341</v>
      </c>
      <c r="H277" s="73" t="s">
        <v>71</v>
      </c>
      <c r="I277" s="73" t="s">
        <v>1342</v>
      </c>
      <c r="J277" s="73" t="s">
        <v>318</v>
      </c>
      <c r="K277" s="73" t="s">
        <v>382</v>
      </c>
      <c r="L277" s="73" t="s">
        <v>383</v>
      </c>
      <c r="M277" s="73" t="s">
        <v>388</v>
      </c>
      <c r="N277" s="73" t="s">
        <v>44</v>
      </c>
      <c r="O277" s="73" t="s">
        <v>385</v>
      </c>
      <c r="P277" s="73" t="s">
        <v>907</v>
      </c>
      <c r="Q277" s="73" t="s">
        <v>932</v>
      </c>
      <c r="R277" s="73" t="s">
        <v>71</v>
      </c>
      <c r="V277" s="60" t="str">
        <f t="shared" si="35"/>
        <v>ADVANCER W17002синий</v>
      </c>
      <c r="W277" s="60" t="str">
        <f t="shared" si="32"/>
        <v>ADVANCER W17002</v>
      </c>
      <c r="X277" s="60" t="str">
        <f t="shared" si="36"/>
        <v>W17002</v>
      </c>
      <c r="AC277" s="51">
        <f t="shared" si="37"/>
        <v>80</v>
      </c>
      <c r="AD277" s="44">
        <f t="shared" si="38"/>
        <v>290</v>
      </c>
      <c r="AE277" s="51">
        <f t="shared" si="39"/>
        <v>80290</v>
      </c>
    </row>
    <row r="278" spans="1:31">
      <c r="A278" s="60" t="str">
        <f t="shared" si="33"/>
        <v>ADVANCER W17002blue</v>
      </c>
      <c r="B278" s="60" t="str">
        <f t="shared" si="34"/>
        <v>80-290-06</v>
      </c>
      <c r="C278" s="73" t="s">
        <v>1345</v>
      </c>
      <c r="D278" s="73" t="s">
        <v>1340</v>
      </c>
      <c r="E278" s="73" t="s">
        <v>912</v>
      </c>
      <c r="F278" s="74">
        <v>61</v>
      </c>
      <c r="G278" s="73" t="s">
        <v>1341</v>
      </c>
      <c r="H278" s="73" t="s">
        <v>71</v>
      </c>
      <c r="I278" s="73" t="s">
        <v>1342</v>
      </c>
      <c r="J278" s="73" t="s">
        <v>318</v>
      </c>
      <c r="K278" s="73" t="s">
        <v>382</v>
      </c>
      <c r="L278" s="73" t="s">
        <v>383</v>
      </c>
      <c r="M278" s="73" t="s">
        <v>388</v>
      </c>
      <c r="N278" s="73" t="s">
        <v>44</v>
      </c>
      <c r="O278" s="73" t="s">
        <v>385</v>
      </c>
      <c r="P278" s="73" t="s">
        <v>907</v>
      </c>
      <c r="Q278" s="73" t="s">
        <v>932</v>
      </c>
      <c r="R278" s="73" t="s">
        <v>71</v>
      </c>
      <c r="V278" s="60" t="str">
        <f t="shared" si="35"/>
        <v>ADVANCER W17002синий</v>
      </c>
      <c r="W278" s="60" t="str">
        <f t="shared" si="32"/>
        <v>ADVANCER W17002</v>
      </c>
      <c r="X278" s="60" t="str">
        <f t="shared" si="36"/>
        <v>W17002</v>
      </c>
      <c r="AC278" s="51">
        <f t="shared" si="37"/>
        <v>80</v>
      </c>
      <c r="AD278" s="44">
        <f t="shared" si="38"/>
        <v>290</v>
      </c>
      <c r="AE278" s="51">
        <f t="shared" si="39"/>
        <v>80290</v>
      </c>
    </row>
    <row r="279" spans="1:31">
      <c r="A279" s="60" t="str">
        <f t="shared" si="33"/>
        <v>ADVANCER W17010green</v>
      </c>
      <c r="B279" s="60" t="str">
        <f t="shared" si="34"/>
        <v>80-291-11</v>
      </c>
      <c r="C279" s="73" t="s">
        <v>1346</v>
      </c>
      <c r="D279" s="73" t="s">
        <v>1347</v>
      </c>
      <c r="E279" s="73" t="s">
        <v>910</v>
      </c>
      <c r="F279" s="74">
        <v>59</v>
      </c>
      <c r="G279" s="73" t="s">
        <v>1348</v>
      </c>
      <c r="H279" s="73" t="s">
        <v>60</v>
      </c>
      <c r="I279" s="73" t="s">
        <v>1349</v>
      </c>
      <c r="J279" s="73" t="s">
        <v>318</v>
      </c>
      <c r="K279" s="73" t="s">
        <v>382</v>
      </c>
      <c r="L279" s="73" t="s">
        <v>383</v>
      </c>
      <c r="M279" s="73" t="s">
        <v>388</v>
      </c>
      <c r="N279" s="73" t="s">
        <v>44</v>
      </c>
      <c r="O279" s="73" t="s">
        <v>385</v>
      </c>
      <c r="P279" s="73" t="s">
        <v>907</v>
      </c>
      <c r="Q279" s="73" t="s">
        <v>990</v>
      </c>
      <c r="R279" s="73" t="s">
        <v>60</v>
      </c>
      <c r="V279" s="60" t="str">
        <f t="shared" si="35"/>
        <v>ADVANCER W17010зеленый</v>
      </c>
      <c r="W279" s="60" t="str">
        <f t="shared" si="32"/>
        <v>ADVANCER W17010</v>
      </c>
      <c r="X279" s="60" t="str">
        <f t="shared" si="36"/>
        <v>W17010</v>
      </c>
      <c r="AC279" s="51">
        <f t="shared" si="37"/>
        <v>80</v>
      </c>
      <c r="AD279" s="44">
        <f t="shared" si="38"/>
        <v>291</v>
      </c>
      <c r="AE279" s="51">
        <f t="shared" si="39"/>
        <v>80291</v>
      </c>
    </row>
    <row r="280" spans="1:31">
      <c r="A280" s="60" t="str">
        <f t="shared" si="33"/>
        <v>BADGER W16001multicolor</v>
      </c>
      <c r="B280" s="60" t="str">
        <f t="shared" si="34"/>
        <v>80-100-08</v>
      </c>
      <c r="C280" s="73" t="s">
        <v>1350</v>
      </c>
      <c r="D280" s="73" t="s">
        <v>1351</v>
      </c>
      <c r="E280" s="73" t="s">
        <v>910</v>
      </c>
      <c r="F280" s="74">
        <v>59</v>
      </c>
      <c r="G280" s="73" t="s">
        <v>1352</v>
      </c>
      <c r="H280" s="73" t="s">
        <v>83</v>
      </c>
      <c r="I280" s="73" t="s">
        <v>1353</v>
      </c>
      <c r="J280" s="73" t="s">
        <v>320</v>
      </c>
      <c r="K280" s="73" t="s">
        <v>382</v>
      </c>
      <c r="L280" s="73" t="s">
        <v>383</v>
      </c>
      <c r="M280" s="73" t="s">
        <v>388</v>
      </c>
      <c r="N280" s="73" t="s">
        <v>44</v>
      </c>
      <c r="O280" s="73" t="s">
        <v>385</v>
      </c>
      <c r="P280" s="73" t="s">
        <v>907</v>
      </c>
      <c r="Q280" s="73" t="s">
        <v>1354</v>
      </c>
      <c r="R280" s="73" t="s">
        <v>83</v>
      </c>
      <c r="V280" s="60" t="str">
        <f t="shared" si="35"/>
        <v>BADGER W16001серый</v>
      </c>
      <c r="W280" s="60" t="str">
        <f t="shared" si="32"/>
        <v>BADGER W16001</v>
      </c>
      <c r="X280" s="60" t="str">
        <f t="shared" si="36"/>
        <v>W16001</v>
      </c>
      <c r="AC280" s="51">
        <f t="shared" si="37"/>
        <v>80</v>
      </c>
      <c r="AD280" s="44">
        <f t="shared" si="38"/>
        <v>100</v>
      </c>
      <c r="AE280" s="51">
        <f t="shared" si="39"/>
        <v>80100</v>
      </c>
    </row>
    <row r="281" spans="1:31">
      <c r="A281" s="60" t="str">
        <f t="shared" si="33"/>
        <v>BADGER W16001multicolor</v>
      </c>
      <c r="B281" s="60" t="str">
        <f t="shared" si="34"/>
        <v>80-100-08</v>
      </c>
      <c r="C281" s="73" t="s">
        <v>1355</v>
      </c>
      <c r="D281" s="73" t="s">
        <v>1351</v>
      </c>
      <c r="E281" s="73" t="s">
        <v>904</v>
      </c>
      <c r="F281" s="74">
        <v>57</v>
      </c>
      <c r="G281" s="73" t="s">
        <v>1352</v>
      </c>
      <c r="H281" s="73" t="s">
        <v>83</v>
      </c>
      <c r="I281" s="73" t="s">
        <v>1353</v>
      </c>
      <c r="J281" s="73" t="s">
        <v>320</v>
      </c>
      <c r="K281" s="73" t="s">
        <v>382</v>
      </c>
      <c r="L281" s="73" t="s">
        <v>383</v>
      </c>
      <c r="M281" s="73" t="s">
        <v>388</v>
      </c>
      <c r="N281" s="73" t="s">
        <v>44</v>
      </c>
      <c r="O281" s="73" t="s">
        <v>385</v>
      </c>
      <c r="P281" s="73" t="s">
        <v>907</v>
      </c>
      <c r="Q281" s="73" t="s">
        <v>1354</v>
      </c>
      <c r="R281" s="73" t="s">
        <v>83</v>
      </c>
      <c r="V281" s="60" t="str">
        <f t="shared" si="35"/>
        <v>BADGER W16001серый</v>
      </c>
      <c r="W281" s="60" t="str">
        <f t="shared" si="32"/>
        <v>BADGER W16001</v>
      </c>
      <c r="X281" s="60" t="str">
        <f t="shared" si="36"/>
        <v>W16001</v>
      </c>
      <c r="AC281" s="51">
        <f t="shared" si="37"/>
        <v>80</v>
      </c>
      <c r="AD281" s="44">
        <f t="shared" si="38"/>
        <v>100</v>
      </c>
      <c r="AE281" s="51">
        <f t="shared" si="39"/>
        <v>80100</v>
      </c>
    </row>
    <row r="282" spans="1:31">
      <c r="A282" s="60" t="str">
        <f t="shared" si="33"/>
        <v>BADGER W16001multicolor</v>
      </c>
      <c r="B282" s="60" t="str">
        <f t="shared" si="34"/>
        <v>80-100-08</v>
      </c>
      <c r="C282" s="73" t="s">
        <v>1356</v>
      </c>
      <c r="D282" s="73" t="s">
        <v>1351</v>
      </c>
      <c r="E282" s="73" t="s">
        <v>912</v>
      </c>
      <c r="F282" s="74">
        <v>61</v>
      </c>
      <c r="G282" s="73" t="s">
        <v>1352</v>
      </c>
      <c r="H282" s="73" t="s">
        <v>83</v>
      </c>
      <c r="I282" s="73" t="s">
        <v>1353</v>
      </c>
      <c r="J282" s="73" t="s">
        <v>320</v>
      </c>
      <c r="K282" s="73" t="s">
        <v>382</v>
      </c>
      <c r="L282" s="73" t="s">
        <v>383</v>
      </c>
      <c r="M282" s="73" t="s">
        <v>388</v>
      </c>
      <c r="N282" s="73" t="s">
        <v>44</v>
      </c>
      <c r="O282" s="73" t="s">
        <v>385</v>
      </c>
      <c r="P282" s="73" t="s">
        <v>907</v>
      </c>
      <c r="Q282" s="73" t="s">
        <v>1354</v>
      </c>
      <c r="R282" s="73" t="s">
        <v>83</v>
      </c>
      <c r="V282" s="60" t="str">
        <f t="shared" si="35"/>
        <v>BADGER W16001серый</v>
      </c>
      <c r="W282" s="60" t="str">
        <f t="shared" si="32"/>
        <v>BADGER W16001</v>
      </c>
      <c r="X282" s="60" t="str">
        <f t="shared" si="36"/>
        <v>W16001</v>
      </c>
      <c r="AC282" s="51">
        <f t="shared" si="37"/>
        <v>80</v>
      </c>
      <c r="AD282" s="44">
        <f t="shared" si="38"/>
        <v>100</v>
      </c>
      <c r="AE282" s="51">
        <f t="shared" si="39"/>
        <v>80100</v>
      </c>
    </row>
    <row r="283" spans="1:31">
      <c r="A283" s="60" t="str">
        <f t="shared" si="33"/>
        <v>BOXER W16001blue</v>
      </c>
      <c r="B283" s="60" t="str">
        <f t="shared" si="34"/>
        <v>80-101-06</v>
      </c>
      <c r="C283" s="73" t="s">
        <v>1357</v>
      </c>
      <c r="D283" s="73" t="s">
        <v>1358</v>
      </c>
      <c r="E283" s="73" t="s">
        <v>910</v>
      </c>
      <c r="F283" s="74">
        <v>59</v>
      </c>
      <c r="G283" s="73" t="s">
        <v>1359</v>
      </c>
      <c r="H283" s="73" t="s">
        <v>256</v>
      </c>
      <c r="I283" s="73" t="s">
        <v>1265</v>
      </c>
      <c r="J283" s="73" t="s">
        <v>320</v>
      </c>
      <c r="K283" s="73" t="s">
        <v>382</v>
      </c>
      <c r="L283" s="73" t="s">
        <v>383</v>
      </c>
      <c r="M283" s="73" t="s">
        <v>388</v>
      </c>
      <c r="N283" s="73" t="s">
        <v>44</v>
      </c>
      <c r="O283" s="73" t="s">
        <v>385</v>
      </c>
      <c r="P283" s="73" t="s">
        <v>907</v>
      </c>
      <c r="Q283" s="73" t="s">
        <v>932</v>
      </c>
      <c r="R283" s="73" t="s">
        <v>71</v>
      </c>
      <c r="V283" s="60" t="str">
        <f t="shared" si="35"/>
        <v>BOXER W16001синий / серый</v>
      </c>
      <c r="W283" s="60" t="str">
        <f t="shared" si="32"/>
        <v>BOXER W16001</v>
      </c>
      <c r="X283" s="60" t="str">
        <f t="shared" si="36"/>
        <v>W16001</v>
      </c>
      <c r="AC283" s="51">
        <f t="shared" si="37"/>
        <v>80</v>
      </c>
      <c r="AD283" s="44">
        <f t="shared" si="38"/>
        <v>101</v>
      </c>
      <c r="AE283" s="51">
        <f t="shared" si="39"/>
        <v>80101</v>
      </c>
    </row>
    <row r="284" spans="1:31">
      <c r="A284" s="60" t="str">
        <f t="shared" si="33"/>
        <v>BOXER W16001blue</v>
      </c>
      <c r="B284" s="60" t="str">
        <f t="shared" si="34"/>
        <v>80-101-06</v>
      </c>
      <c r="C284" s="73" t="s">
        <v>1360</v>
      </c>
      <c r="D284" s="73" t="s">
        <v>1358</v>
      </c>
      <c r="E284" s="73" t="s">
        <v>904</v>
      </c>
      <c r="F284" s="74">
        <v>57</v>
      </c>
      <c r="G284" s="73" t="s">
        <v>1359</v>
      </c>
      <c r="H284" s="73" t="s">
        <v>256</v>
      </c>
      <c r="I284" s="73" t="s">
        <v>1265</v>
      </c>
      <c r="J284" s="73" t="s">
        <v>320</v>
      </c>
      <c r="K284" s="73" t="s">
        <v>382</v>
      </c>
      <c r="L284" s="73" t="s">
        <v>383</v>
      </c>
      <c r="M284" s="73" t="s">
        <v>388</v>
      </c>
      <c r="N284" s="73" t="s">
        <v>44</v>
      </c>
      <c r="O284" s="73" t="s">
        <v>385</v>
      </c>
      <c r="P284" s="73" t="s">
        <v>907</v>
      </c>
      <c r="Q284" s="73" t="s">
        <v>932</v>
      </c>
      <c r="R284" s="73" t="s">
        <v>71</v>
      </c>
      <c r="V284" s="60" t="str">
        <f t="shared" si="35"/>
        <v>BOXER W16001синий / серый</v>
      </c>
      <c r="W284" s="60" t="str">
        <f t="shared" si="32"/>
        <v>BOXER W16001</v>
      </c>
      <c r="X284" s="60" t="str">
        <f t="shared" si="36"/>
        <v>W16001</v>
      </c>
      <c r="AC284" s="51">
        <f t="shared" si="37"/>
        <v>80</v>
      </c>
      <c r="AD284" s="44">
        <f t="shared" si="38"/>
        <v>101</v>
      </c>
      <c r="AE284" s="51">
        <f t="shared" si="39"/>
        <v>80101</v>
      </c>
    </row>
    <row r="285" spans="1:31">
      <c r="A285" s="60" t="str">
        <f t="shared" si="33"/>
        <v>BOXER W16001blue</v>
      </c>
      <c r="B285" s="60" t="str">
        <f t="shared" si="34"/>
        <v>80-101-06</v>
      </c>
      <c r="C285" s="73" t="s">
        <v>1361</v>
      </c>
      <c r="D285" s="73" t="s">
        <v>1358</v>
      </c>
      <c r="E285" s="73" t="s">
        <v>912</v>
      </c>
      <c r="F285" s="74">
        <v>61</v>
      </c>
      <c r="G285" s="73" t="s">
        <v>1359</v>
      </c>
      <c r="H285" s="73" t="s">
        <v>256</v>
      </c>
      <c r="I285" s="73" t="s">
        <v>1265</v>
      </c>
      <c r="J285" s="73" t="s">
        <v>320</v>
      </c>
      <c r="K285" s="73" t="s">
        <v>382</v>
      </c>
      <c r="L285" s="73" t="s">
        <v>383</v>
      </c>
      <c r="M285" s="73" t="s">
        <v>388</v>
      </c>
      <c r="N285" s="73" t="s">
        <v>44</v>
      </c>
      <c r="O285" s="73" t="s">
        <v>385</v>
      </c>
      <c r="P285" s="73" t="s">
        <v>907</v>
      </c>
      <c r="Q285" s="73" t="s">
        <v>932</v>
      </c>
      <c r="R285" s="73" t="s">
        <v>71</v>
      </c>
      <c r="V285" s="60" t="str">
        <f t="shared" si="35"/>
        <v>BOXER W16001синий / серый</v>
      </c>
      <c r="W285" s="60" t="str">
        <f t="shared" si="32"/>
        <v>BOXER W16001</v>
      </c>
      <c r="X285" s="60" t="str">
        <f t="shared" si="36"/>
        <v>W16001</v>
      </c>
      <c r="AC285" s="51">
        <f t="shared" si="37"/>
        <v>80</v>
      </c>
      <c r="AD285" s="44">
        <f t="shared" si="38"/>
        <v>101</v>
      </c>
      <c r="AE285" s="51">
        <f t="shared" si="39"/>
        <v>80101</v>
      </c>
    </row>
    <row r="286" spans="1:31">
      <c r="A286" s="60" t="str">
        <f t="shared" si="33"/>
        <v>BOXER W17001grey</v>
      </c>
      <c r="B286" s="60" t="str">
        <f t="shared" si="34"/>
        <v>80-292-08</v>
      </c>
      <c r="C286" s="73" t="s">
        <v>1362</v>
      </c>
      <c r="D286" s="73" t="s">
        <v>1363</v>
      </c>
      <c r="E286" s="73" t="s">
        <v>910</v>
      </c>
      <c r="F286" s="74">
        <v>59</v>
      </c>
      <c r="G286" s="73" t="s">
        <v>1364</v>
      </c>
      <c r="H286" s="73" t="s">
        <v>83</v>
      </c>
      <c r="I286" s="73" t="s">
        <v>1365</v>
      </c>
      <c r="J286" s="73" t="s">
        <v>320</v>
      </c>
      <c r="K286" s="73" t="s">
        <v>382</v>
      </c>
      <c r="L286" s="73" t="s">
        <v>383</v>
      </c>
      <c r="M286" s="73" t="s">
        <v>388</v>
      </c>
      <c r="N286" s="73" t="s">
        <v>44</v>
      </c>
      <c r="O286" s="73" t="s">
        <v>385</v>
      </c>
      <c r="P286" s="73" t="s">
        <v>907</v>
      </c>
      <c r="Q286" s="73" t="s">
        <v>917</v>
      </c>
      <c r="R286" s="73" t="s">
        <v>83</v>
      </c>
      <c r="V286" s="60" t="str">
        <f t="shared" si="35"/>
        <v>BOXER W17001серый</v>
      </c>
      <c r="W286" s="60" t="str">
        <f t="shared" si="32"/>
        <v>BOXER W17001</v>
      </c>
      <c r="X286" s="60" t="str">
        <f t="shared" si="36"/>
        <v>W17001</v>
      </c>
      <c r="AC286" s="51">
        <f t="shared" si="37"/>
        <v>80</v>
      </c>
      <c r="AD286" s="44">
        <f t="shared" si="38"/>
        <v>292</v>
      </c>
      <c r="AE286" s="51">
        <f t="shared" si="39"/>
        <v>80292</v>
      </c>
    </row>
    <row r="287" spans="1:31">
      <c r="A287" s="60" t="str">
        <f t="shared" si="33"/>
        <v>BOXER W17001grey</v>
      </c>
      <c r="B287" s="60" t="str">
        <f t="shared" si="34"/>
        <v>80-292-08</v>
      </c>
      <c r="C287" s="73" t="s">
        <v>1366</v>
      </c>
      <c r="D287" s="73" t="s">
        <v>1363</v>
      </c>
      <c r="E287" s="73" t="s">
        <v>956</v>
      </c>
      <c r="F287" s="74">
        <v>55</v>
      </c>
      <c r="G287" s="73" t="s">
        <v>1364</v>
      </c>
      <c r="H287" s="73" t="s">
        <v>83</v>
      </c>
      <c r="I287" s="73" t="s">
        <v>1365</v>
      </c>
      <c r="J287" s="73" t="s">
        <v>320</v>
      </c>
      <c r="K287" s="73" t="s">
        <v>382</v>
      </c>
      <c r="L287" s="73" t="s">
        <v>383</v>
      </c>
      <c r="M287" s="73" t="s">
        <v>388</v>
      </c>
      <c r="N287" s="73" t="s">
        <v>44</v>
      </c>
      <c r="O287" s="73" t="s">
        <v>385</v>
      </c>
      <c r="P287" s="73" t="s">
        <v>907</v>
      </c>
      <c r="Q287" s="73" t="s">
        <v>917</v>
      </c>
      <c r="R287" s="73" t="s">
        <v>83</v>
      </c>
      <c r="V287" s="60" t="str">
        <f t="shared" si="35"/>
        <v>BOXER W17001серый</v>
      </c>
      <c r="W287" s="60" t="str">
        <f t="shared" si="32"/>
        <v>BOXER W17001</v>
      </c>
      <c r="X287" s="60" t="str">
        <f t="shared" si="36"/>
        <v>W17001</v>
      </c>
      <c r="AC287" s="51">
        <f t="shared" si="37"/>
        <v>80</v>
      </c>
      <c r="AD287" s="44">
        <f t="shared" si="38"/>
        <v>292</v>
      </c>
      <c r="AE287" s="51">
        <f t="shared" si="39"/>
        <v>80292</v>
      </c>
    </row>
    <row r="288" spans="1:31">
      <c r="A288" s="60" t="str">
        <f t="shared" si="33"/>
        <v>BOXER W17001grey</v>
      </c>
      <c r="B288" s="60" t="str">
        <f t="shared" si="34"/>
        <v>80-292-08</v>
      </c>
      <c r="C288" s="73" t="s">
        <v>1367</v>
      </c>
      <c r="D288" s="73" t="s">
        <v>1363</v>
      </c>
      <c r="E288" s="73" t="s">
        <v>922</v>
      </c>
      <c r="F288" s="74">
        <v>60</v>
      </c>
      <c r="G288" s="73" t="s">
        <v>1364</v>
      </c>
      <c r="H288" s="73" t="s">
        <v>83</v>
      </c>
      <c r="I288" s="73" t="s">
        <v>1365</v>
      </c>
      <c r="J288" s="73" t="s">
        <v>320</v>
      </c>
      <c r="K288" s="73" t="s">
        <v>382</v>
      </c>
      <c r="L288" s="73" t="s">
        <v>383</v>
      </c>
      <c r="M288" s="73" t="s">
        <v>388</v>
      </c>
      <c r="N288" s="73" t="s">
        <v>44</v>
      </c>
      <c r="O288" s="73" t="s">
        <v>385</v>
      </c>
      <c r="P288" s="73" t="s">
        <v>907</v>
      </c>
      <c r="Q288" s="73" t="s">
        <v>917</v>
      </c>
      <c r="R288" s="73" t="s">
        <v>83</v>
      </c>
      <c r="V288" s="60" t="str">
        <f t="shared" si="35"/>
        <v>BOXER W17001серый</v>
      </c>
      <c r="W288" s="60" t="str">
        <f t="shared" si="32"/>
        <v>BOXER W17001</v>
      </c>
      <c r="X288" s="60" t="str">
        <f t="shared" si="36"/>
        <v>W17001</v>
      </c>
      <c r="AC288" s="51">
        <f t="shared" si="37"/>
        <v>80</v>
      </c>
      <c r="AD288" s="44">
        <f t="shared" si="38"/>
        <v>292</v>
      </c>
      <c r="AE288" s="51">
        <f t="shared" si="39"/>
        <v>80292</v>
      </c>
    </row>
    <row r="289" spans="1:31">
      <c r="A289" s="60" t="str">
        <f t="shared" si="33"/>
        <v>BOXER W17001grey</v>
      </c>
      <c r="B289" s="60" t="str">
        <f t="shared" si="34"/>
        <v>80-292-08</v>
      </c>
      <c r="C289" s="73" t="s">
        <v>1368</v>
      </c>
      <c r="D289" s="73" t="s">
        <v>1363</v>
      </c>
      <c r="E289" s="73" t="s">
        <v>912</v>
      </c>
      <c r="F289" s="74">
        <v>61</v>
      </c>
      <c r="G289" s="73" t="s">
        <v>1364</v>
      </c>
      <c r="H289" s="73" t="s">
        <v>83</v>
      </c>
      <c r="I289" s="73" t="s">
        <v>1365</v>
      </c>
      <c r="J289" s="73" t="s">
        <v>320</v>
      </c>
      <c r="K289" s="73" t="s">
        <v>382</v>
      </c>
      <c r="L289" s="73" t="s">
        <v>383</v>
      </c>
      <c r="M289" s="73" t="s">
        <v>388</v>
      </c>
      <c r="N289" s="73" t="s">
        <v>44</v>
      </c>
      <c r="O289" s="73" t="s">
        <v>385</v>
      </c>
      <c r="P289" s="73" t="s">
        <v>907</v>
      </c>
      <c r="Q289" s="73" t="s">
        <v>917</v>
      </c>
      <c r="R289" s="73" t="s">
        <v>83</v>
      </c>
      <c r="V289" s="60" t="str">
        <f t="shared" si="35"/>
        <v>BOXER W17001серый</v>
      </c>
      <c r="W289" s="60" t="str">
        <f t="shared" si="32"/>
        <v>BOXER W17001</v>
      </c>
      <c r="X289" s="60" t="str">
        <f t="shared" si="36"/>
        <v>W17001</v>
      </c>
      <c r="AC289" s="51">
        <f t="shared" si="37"/>
        <v>80</v>
      </c>
      <c r="AD289" s="44">
        <f t="shared" si="38"/>
        <v>292</v>
      </c>
      <c r="AE289" s="51">
        <f t="shared" si="39"/>
        <v>80292</v>
      </c>
    </row>
    <row r="290" spans="1:31">
      <c r="A290" s="60" t="str">
        <f t="shared" si="33"/>
        <v>BOXER W17002blue</v>
      </c>
      <c r="B290" s="60" t="str">
        <f t="shared" si="34"/>
        <v>80-293-06</v>
      </c>
      <c r="C290" s="73" t="s">
        <v>1369</v>
      </c>
      <c r="D290" s="73" t="s">
        <v>1370</v>
      </c>
      <c r="E290" s="73" t="s">
        <v>910</v>
      </c>
      <c r="F290" s="74">
        <v>59</v>
      </c>
      <c r="G290" s="73" t="s">
        <v>1371</v>
      </c>
      <c r="H290" s="73" t="s">
        <v>71</v>
      </c>
      <c r="I290" s="73" t="s">
        <v>906</v>
      </c>
      <c r="J290" s="73" t="s">
        <v>320</v>
      </c>
      <c r="K290" s="73" t="s">
        <v>382</v>
      </c>
      <c r="L290" s="73" t="s">
        <v>383</v>
      </c>
      <c r="M290" s="73" t="s">
        <v>388</v>
      </c>
      <c r="N290" s="73" t="s">
        <v>43</v>
      </c>
      <c r="O290" s="73" t="s">
        <v>385</v>
      </c>
      <c r="P290" s="73" t="s">
        <v>907</v>
      </c>
      <c r="Q290" s="73" t="s">
        <v>932</v>
      </c>
      <c r="R290" s="73" t="s">
        <v>71</v>
      </c>
      <c r="V290" s="60" t="str">
        <f t="shared" si="35"/>
        <v>BOXER W17002синий</v>
      </c>
      <c r="W290" s="60" t="str">
        <f t="shared" si="32"/>
        <v>BOXER W17002</v>
      </c>
      <c r="X290" s="60" t="str">
        <f t="shared" si="36"/>
        <v>W17002</v>
      </c>
      <c r="AC290" s="51">
        <f t="shared" si="37"/>
        <v>80</v>
      </c>
      <c r="AD290" s="44">
        <f t="shared" si="38"/>
        <v>293</v>
      </c>
      <c r="AE290" s="51">
        <f t="shared" si="39"/>
        <v>80293</v>
      </c>
    </row>
    <row r="291" spans="1:31">
      <c r="A291" s="60" t="str">
        <f t="shared" si="33"/>
        <v>DISCOVERY W17001orange</v>
      </c>
      <c r="B291" s="60" t="str">
        <f t="shared" si="34"/>
        <v>80-294-14</v>
      </c>
      <c r="C291" s="73" t="s">
        <v>1372</v>
      </c>
      <c r="D291" s="73" t="s">
        <v>1373</v>
      </c>
      <c r="E291" s="73" t="s">
        <v>910</v>
      </c>
      <c r="F291" s="74">
        <v>59</v>
      </c>
      <c r="G291" s="73" t="s">
        <v>1374</v>
      </c>
      <c r="H291" s="73" t="s">
        <v>86</v>
      </c>
      <c r="I291" s="73" t="s">
        <v>1375</v>
      </c>
      <c r="J291" s="73" t="s">
        <v>324</v>
      </c>
      <c r="K291" s="73" t="s">
        <v>382</v>
      </c>
      <c r="L291" s="73" t="s">
        <v>383</v>
      </c>
      <c r="M291" s="73" t="s">
        <v>388</v>
      </c>
      <c r="N291" s="73" t="s">
        <v>44</v>
      </c>
      <c r="O291" s="73" t="s">
        <v>385</v>
      </c>
      <c r="P291" s="73" t="s">
        <v>907</v>
      </c>
      <c r="Q291" s="73" t="s">
        <v>1300</v>
      </c>
      <c r="R291" s="73" t="s">
        <v>86</v>
      </c>
      <c r="V291" s="60" t="str">
        <f t="shared" si="35"/>
        <v>DISCOVERY W17001коричневый</v>
      </c>
      <c r="W291" s="60" t="str">
        <f t="shared" si="32"/>
        <v>DISCOVERY W17001</v>
      </c>
      <c r="X291" s="60" t="str">
        <f t="shared" si="36"/>
        <v>W17001</v>
      </c>
      <c r="AC291" s="51">
        <f t="shared" si="37"/>
        <v>80</v>
      </c>
      <c r="AD291" s="44">
        <f t="shared" si="38"/>
        <v>294</v>
      </c>
      <c r="AE291" s="51">
        <f t="shared" si="39"/>
        <v>80294</v>
      </c>
    </row>
    <row r="292" spans="1:31">
      <c r="A292" s="60" t="str">
        <f t="shared" si="33"/>
        <v>DISCOVERY W17001orange</v>
      </c>
      <c r="B292" s="60" t="str">
        <f t="shared" si="34"/>
        <v>80-294-14</v>
      </c>
      <c r="C292" s="73" t="s">
        <v>1376</v>
      </c>
      <c r="D292" s="73" t="s">
        <v>1373</v>
      </c>
      <c r="E292" s="73" t="s">
        <v>904</v>
      </c>
      <c r="F292" s="74">
        <v>57</v>
      </c>
      <c r="G292" s="73" t="s">
        <v>1374</v>
      </c>
      <c r="H292" s="73" t="s">
        <v>86</v>
      </c>
      <c r="I292" s="73" t="s">
        <v>1375</v>
      </c>
      <c r="J292" s="73" t="s">
        <v>324</v>
      </c>
      <c r="K292" s="73" t="s">
        <v>382</v>
      </c>
      <c r="L292" s="73" t="s">
        <v>383</v>
      </c>
      <c r="M292" s="73" t="s">
        <v>388</v>
      </c>
      <c r="N292" s="73" t="s">
        <v>44</v>
      </c>
      <c r="O292" s="73" t="s">
        <v>385</v>
      </c>
      <c r="P292" s="73" t="s">
        <v>907</v>
      </c>
      <c r="Q292" s="73" t="s">
        <v>1300</v>
      </c>
      <c r="R292" s="73" t="s">
        <v>86</v>
      </c>
      <c r="V292" s="60" t="str">
        <f t="shared" si="35"/>
        <v>DISCOVERY W17001коричневый</v>
      </c>
      <c r="W292" s="60" t="str">
        <f t="shared" si="32"/>
        <v>DISCOVERY W17001</v>
      </c>
      <c r="X292" s="60" t="str">
        <f t="shared" si="36"/>
        <v>W17001</v>
      </c>
      <c r="AC292" s="51">
        <f t="shared" si="37"/>
        <v>80</v>
      </c>
      <c r="AD292" s="44">
        <f t="shared" si="38"/>
        <v>294</v>
      </c>
      <c r="AE292" s="51">
        <f t="shared" si="39"/>
        <v>80294</v>
      </c>
    </row>
    <row r="293" spans="1:31">
      <c r="A293" s="60" t="str">
        <f t="shared" si="33"/>
        <v>DISCOVERY W17003brown</v>
      </c>
      <c r="B293" s="60" t="str">
        <f t="shared" si="34"/>
        <v>80-295-14</v>
      </c>
      <c r="C293" s="73" t="s">
        <v>1377</v>
      </c>
      <c r="D293" s="73" t="s">
        <v>1378</v>
      </c>
      <c r="E293" s="73" t="s">
        <v>910</v>
      </c>
      <c r="F293" s="74">
        <v>59</v>
      </c>
      <c r="G293" s="73" t="s">
        <v>1379</v>
      </c>
      <c r="H293" s="73" t="s">
        <v>86</v>
      </c>
      <c r="I293" s="73" t="s">
        <v>1265</v>
      </c>
      <c r="J293" s="73" t="s">
        <v>324</v>
      </c>
      <c r="K293" s="73" t="s">
        <v>382</v>
      </c>
      <c r="L293" s="73" t="s">
        <v>383</v>
      </c>
      <c r="M293" s="73" t="s">
        <v>388</v>
      </c>
      <c r="N293" s="73" t="s">
        <v>44</v>
      </c>
      <c r="O293" s="73" t="s">
        <v>385</v>
      </c>
      <c r="P293" s="73" t="s">
        <v>907</v>
      </c>
      <c r="Q293" s="73" t="s">
        <v>1033</v>
      </c>
      <c r="R293" s="73" t="s">
        <v>86</v>
      </c>
      <c r="V293" s="60" t="str">
        <f t="shared" si="35"/>
        <v>DISCOVERY W17003коричневый</v>
      </c>
      <c r="W293" s="60" t="str">
        <f t="shared" si="32"/>
        <v>DISCOVERY W17003</v>
      </c>
      <c r="X293" s="60" t="str">
        <f t="shared" si="36"/>
        <v>W17003</v>
      </c>
      <c r="AC293" s="51">
        <f t="shared" si="37"/>
        <v>80</v>
      </c>
      <c r="AD293" s="44">
        <f t="shared" si="38"/>
        <v>295</v>
      </c>
      <c r="AE293" s="51">
        <f t="shared" si="39"/>
        <v>80295</v>
      </c>
    </row>
    <row r="294" spans="1:31">
      <c r="A294" s="60" t="str">
        <f t="shared" si="33"/>
        <v>DISCOVERY W17004yellow</v>
      </c>
      <c r="B294" s="60" t="str">
        <f t="shared" si="34"/>
        <v>80-296-04</v>
      </c>
      <c r="C294" s="73" t="s">
        <v>1380</v>
      </c>
      <c r="D294" s="73" t="s">
        <v>1381</v>
      </c>
      <c r="E294" s="73" t="s">
        <v>920</v>
      </c>
      <c r="F294" s="74">
        <v>58</v>
      </c>
      <c r="G294" s="73" t="s">
        <v>1382</v>
      </c>
      <c r="H294" s="73" t="s">
        <v>142</v>
      </c>
      <c r="I294" s="73" t="s">
        <v>1265</v>
      </c>
      <c r="J294" s="73" t="s">
        <v>320</v>
      </c>
      <c r="K294" s="73" t="s">
        <v>382</v>
      </c>
      <c r="L294" s="73" t="s">
        <v>383</v>
      </c>
      <c r="M294" s="73" t="s">
        <v>388</v>
      </c>
      <c r="N294" s="73" t="s">
        <v>44</v>
      </c>
      <c r="O294" s="73" t="s">
        <v>385</v>
      </c>
      <c r="P294" s="73" t="s">
        <v>907</v>
      </c>
      <c r="Q294" s="73" t="s">
        <v>1383</v>
      </c>
      <c r="R294" s="73" t="s">
        <v>65</v>
      </c>
      <c r="V294" s="60" t="str">
        <f t="shared" si="35"/>
        <v>DISCOVERY W17004горчичный</v>
      </c>
      <c r="W294" s="60" t="str">
        <f t="shared" si="32"/>
        <v>DISCOVERY W17004</v>
      </c>
      <c r="X294" s="60" t="str">
        <f t="shared" si="36"/>
        <v>W17004</v>
      </c>
      <c r="AC294" s="51">
        <f t="shared" si="37"/>
        <v>80</v>
      </c>
      <c r="AD294" s="44">
        <f t="shared" si="38"/>
        <v>296</v>
      </c>
      <c r="AE294" s="51">
        <f t="shared" si="39"/>
        <v>80296</v>
      </c>
    </row>
    <row r="295" spans="1:31">
      <c r="A295" s="60" t="str">
        <f t="shared" si="33"/>
        <v>DISCOVERY W17005patchwork</v>
      </c>
      <c r="B295" s="60" t="str">
        <f t="shared" si="34"/>
        <v>80-297-14</v>
      </c>
      <c r="C295" s="73" t="s">
        <v>1384</v>
      </c>
      <c r="D295" s="73" t="s">
        <v>1385</v>
      </c>
      <c r="E295" s="73" t="s">
        <v>920</v>
      </c>
      <c r="F295" s="74">
        <v>58</v>
      </c>
      <c r="G295" s="73" t="s">
        <v>1386</v>
      </c>
      <c r="H295" s="73" t="s">
        <v>86</v>
      </c>
      <c r="I295" s="73" t="s">
        <v>1265</v>
      </c>
      <c r="J295" s="73" t="s">
        <v>324</v>
      </c>
      <c r="K295" s="73" t="s">
        <v>382</v>
      </c>
      <c r="L295" s="73" t="s">
        <v>383</v>
      </c>
      <c r="M295" s="73" t="s">
        <v>388</v>
      </c>
      <c r="N295" s="73" t="s">
        <v>44</v>
      </c>
      <c r="O295" s="73" t="s">
        <v>385</v>
      </c>
      <c r="P295" s="73" t="s">
        <v>907</v>
      </c>
      <c r="Q295" s="73" t="s">
        <v>1387</v>
      </c>
      <c r="R295" s="73" t="s">
        <v>86</v>
      </c>
      <c r="V295" s="60" t="str">
        <f t="shared" si="35"/>
        <v>DISCOVERY W17005коричневый</v>
      </c>
      <c r="W295" s="60" t="str">
        <f t="shared" si="32"/>
        <v>DISCOVERY W17005</v>
      </c>
      <c r="X295" s="60" t="str">
        <f t="shared" si="36"/>
        <v>W17005</v>
      </c>
      <c r="AC295" s="51">
        <f t="shared" si="37"/>
        <v>80</v>
      </c>
      <c r="AD295" s="44">
        <f t="shared" si="38"/>
        <v>297</v>
      </c>
      <c r="AE295" s="51">
        <f t="shared" si="39"/>
        <v>80297</v>
      </c>
    </row>
    <row r="296" spans="1:31">
      <c r="A296" s="60" t="str">
        <f t="shared" si="33"/>
        <v>DISCOVERY W17005patchwork</v>
      </c>
      <c r="B296" s="60" t="str">
        <f t="shared" si="34"/>
        <v>80-297-14</v>
      </c>
      <c r="C296" s="73" t="s">
        <v>1388</v>
      </c>
      <c r="D296" s="73" t="s">
        <v>1385</v>
      </c>
      <c r="E296" s="73" t="s">
        <v>904</v>
      </c>
      <c r="F296" s="74">
        <v>57</v>
      </c>
      <c r="G296" s="73" t="s">
        <v>1386</v>
      </c>
      <c r="H296" s="73" t="s">
        <v>86</v>
      </c>
      <c r="I296" s="73" t="s">
        <v>1265</v>
      </c>
      <c r="J296" s="73" t="s">
        <v>324</v>
      </c>
      <c r="K296" s="73" t="s">
        <v>382</v>
      </c>
      <c r="L296" s="73" t="s">
        <v>383</v>
      </c>
      <c r="M296" s="73" t="s">
        <v>388</v>
      </c>
      <c r="N296" s="73" t="s">
        <v>44</v>
      </c>
      <c r="O296" s="73" t="s">
        <v>385</v>
      </c>
      <c r="P296" s="73" t="s">
        <v>907</v>
      </c>
      <c r="Q296" s="73" t="s">
        <v>1387</v>
      </c>
      <c r="R296" s="73" t="s">
        <v>86</v>
      </c>
      <c r="V296" s="60" t="str">
        <f t="shared" si="35"/>
        <v>DISCOVERY W17005коричневый</v>
      </c>
      <c r="W296" s="60" t="str">
        <f t="shared" si="32"/>
        <v>DISCOVERY W17005</v>
      </c>
      <c r="X296" s="60" t="str">
        <f t="shared" si="36"/>
        <v>W17005</v>
      </c>
      <c r="AC296" s="51">
        <f t="shared" si="37"/>
        <v>80</v>
      </c>
      <c r="AD296" s="44">
        <f t="shared" si="38"/>
        <v>297</v>
      </c>
      <c r="AE296" s="51">
        <f t="shared" si="39"/>
        <v>80297</v>
      </c>
    </row>
    <row r="297" spans="1:31">
      <c r="A297" s="60" t="str">
        <f t="shared" si="33"/>
        <v>DISCOVERY W17005patchwork</v>
      </c>
      <c r="B297" s="60" t="str">
        <f t="shared" si="34"/>
        <v>80-297-14</v>
      </c>
      <c r="C297" s="73" t="s">
        <v>1389</v>
      </c>
      <c r="D297" s="73" t="s">
        <v>1385</v>
      </c>
      <c r="E297" s="73" t="s">
        <v>910</v>
      </c>
      <c r="F297" s="74">
        <v>59</v>
      </c>
      <c r="G297" s="73" t="s">
        <v>1386</v>
      </c>
      <c r="H297" s="73" t="s">
        <v>86</v>
      </c>
      <c r="I297" s="73" t="s">
        <v>1265</v>
      </c>
      <c r="J297" s="73" t="s">
        <v>324</v>
      </c>
      <c r="K297" s="73" t="s">
        <v>382</v>
      </c>
      <c r="L297" s="73" t="s">
        <v>383</v>
      </c>
      <c r="M297" s="73" t="s">
        <v>388</v>
      </c>
      <c r="N297" s="73" t="s">
        <v>44</v>
      </c>
      <c r="O297" s="73" t="s">
        <v>385</v>
      </c>
      <c r="P297" s="73" t="s">
        <v>907</v>
      </c>
      <c r="Q297" s="73" t="s">
        <v>1387</v>
      </c>
      <c r="R297" s="73" t="s">
        <v>86</v>
      </c>
      <c r="V297" s="60" t="str">
        <f t="shared" si="35"/>
        <v>DISCOVERY W17005коричневый</v>
      </c>
      <c r="W297" s="60" t="str">
        <f t="shared" si="32"/>
        <v>DISCOVERY W17005</v>
      </c>
      <c r="X297" s="60" t="str">
        <f t="shared" si="36"/>
        <v>W17005</v>
      </c>
      <c r="AC297" s="51">
        <f t="shared" si="37"/>
        <v>80</v>
      </c>
      <c r="AD297" s="44">
        <f t="shared" si="38"/>
        <v>297</v>
      </c>
      <c r="AE297" s="51">
        <f t="shared" si="39"/>
        <v>80297</v>
      </c>
    </row>
    <row r="298" spans="1:31">
      <c r="A298" s="60" t="str">
        <f t="shared" si="33"/>
        <v>DISPATCH W16001grey</v>
      </c>
      <c r="B298" s="60" t="str">
        <f t="shared" si="34"/>
        <v>80-110-08</v>
      </c>
      <c r="C298" s="73" t="s">
        <v>1390</v>
      </c>
      <c r="D298" s="73" t="s">
        <v>1391</v>
      </c>
      <c r="E298" s="73" t="s">
        <v>910</v>
      </c>
      <c r="F298" s="74">
        <v>59</v>
      </c>
      <c r="G298" s="73" t="s">
        <v>1392</v>
      </c>
      <c r="H298" s="73" t="s">
        <v>83</v>
      </c>
      <c r="I298" s="73" t="s">
        <v>1265</v>
      </c>
      <c r="J298" s="73" t="s">
        <v>320</v>
      </c>
      <c r="K298" s="73" t="s">
        <v>382</v>
      </c>
      <c r="L298" s="73" t="s">
        <v>383</v>
      </c>
      <c r="M298" s="73" t="s">
        <v>388</v>
      </c>
      <c r="N298" s="73" t="s">
        <v>44</v>
      </c>
      <c r="O298" s="73" t="s">
        <v>385</v>
      </c>
      <c r="P298" s="73" t="s">
        <v>907</v>
      </c>
      <c r="Q298" s="73" t="s">
        <v>917</v>
      </c>
      <c r="R298" s="73" t="s">
        <v>83</v>
      </c>
      <c r="V298" s="60" t="str">
        <f t="shared" si="35"/>
        <v>DISPATCH W16001серый</v>
      </c>
      <c r="W298" s="60" t="str">
        <f t="shared" si="32"/>
        <v>DISPATCH W16001</v>
      </c>
      <c r="X298" s="60" t="str">
        <f t="shared" si="36"/>
        <v>W16001</v>
      </c>
      <c r="AC298" s="51">
        <f t="shared" si="37"/>
        <v>80</v>
      </c>
      <c r="AD298" s="44">
        <f t="shared" si="38"/>
        <v>110</v>
      </c>
      <c r="AE298" s="51">
        <f t="shared" si="39"/>
        <v>80110</v>
      </c>
    </row>
    <row r="299" spans="1:31">
      <c r="A299" s="60" t="str">
        <f t="shared" si="33"/>
        <v>DISPATCH W16001grey</v>
      </c>
      <c r="B299" s="60" t="str">
        <f t="shared" si="34"/>
        <v>80-110-08</v>
      </c>
      <c r="C299" s="73" t="s">
        <v>1393</v>
      </c>
      <c r="D299" s="73" t="s">
        <v>1391</v>
      </c>
      <c r="E299" s="73" t="s">
        <v>920</v>
      </c>
      <c r="F299" s="74">
        <v>58</v>
      </c>
      <c r="G299" s="73" t="s">
        <v>1392</v>
      </c>
      <c r="H299" s="73" t="s">
        <v>83</v>
      </c>
      <c r="I299" s="73" t="s">
        <v>1265</v>
      </c>
      <c r="J299" s="73" t="s">
        <v>320</v>
      </c>
      <c r="K299" s="73" t="s">
        <v>382</v>
      </c>
      <c r="L299" s="73" t="s">
        <v>383</v>
      </c>
      <c r="M299" s="73" t="s">
        <v>388</v>
      </c>
      <c r="N299" s="73" t="s">
        <v>44</v>
      </c>
      <c r="O299" s="73" t="s">
        <v>385</v>
      </c>
      <c r="P299" s="73" t="s">
        <v>907</v>
      </c>
      <c r="Q299" s="73" t="s">
        <v>917</v>
      </c>
      <c r="R299" s="73" t="s">
        <v>83</v>
      </c>
      <c r="V299" s="60" t="str">
        <f t="shared" si="35"/>
        <v>DISPATCH W16001серый</v>
      </c>
      <c r="W299" s="60" t="str">
        <f t="shared" si="32"/>
        <v>DISPATCH W16001</v>
      </c>
      <c r="X299" s="60" t="str">
        <f t="shared" si="36"/>
        <v>W16001</v>
      </c>
      <c r="AC299" s="51">
        <f t="shared" si="37"/>
        <v>80</v>
      </c>
      <c r="AD299" s="44">
        <f t="shared" si="38"/>
        <v>110</v>
      </c>
      <c r="AE299" s="51">
        <f t="shared" si="39"/>
        <v>80110</v>
      </c>
    </row>
    <row r="300" spans="1:31">
      <c r="A300" s="60" t="str">
        <f t="shared" si="33"/>
        <v>DISPATCH W16001grey</v>
      </c>
      <c r="B300" s="60" t="str">
        <f t="shared" si="34"/>
        <v>80-110-08</v>
      </c>
      <c r="C300" s="73" t="s">
        <v>1394</v>
      </c>
      <c r="D300" s="73" t="s">
        <v>1391</v>
      </c>
      <c r="E300" s="73" t="s">
        <v>922</v>
      </c>
      <c r="F300" s="74">
        <v>60</v>
      </c>
      <c r="G300" s="73" t="s">
        <v>1392</v>
      </c>
      <c r="H300" s="73" t="s">
        <v>83</v>
      </c>
      <c r="I300" s="73" t="s">
        <v>1265</v>
      </c>
      <c r="J300" s="73" t="s">
        <v>320</v>
      </c>
      <c r="K300" s="73" t="s">
        <v>382</v>
      </c>
      <c r="L300" s="73" t="s">
        <v>383</v>
      </c>
      <c r="M300" s="73" t="s">
        <v>388</v>
      </c>
      <c r="N300" s="73" t="s">
        <v>44</v>
      </c>
      <c r="O300" s="73" t="s">
        <v>385</v>
      </c>
      <c r="P300" s="73" t="s">
        <v>907</v>
      </c>
      <c r="Q300" s="73" t="s">
        <v>917</v>
      </c>
      <c r="R300" s="73" t="s">
        <v>83</v>
      </c>
      <c r="V300" s="60" t="str">
        <f t="shared" si="35"/>
        <v>DISPATCH W16001серый</v>
      </c>
      <c r="W300" s="60" t="str">
        <f t="shared" si="32"/>
        <v>DISPATCH W16001</v>
      </c>
      <c r="X300" s="60" t="str">
        <f t="shared" si="36"/>
        <v>W16001</v>
      </c>
      <c r="AC300" s="51">
        <f t="shared" si="37"/>
        <v>80</v>
      </c>
      <c r="AD300" s="44">
        <f t="shared" si="38"/>
        <v>110</v>
      </c>
      <c r="AE300" s="51">
        <f t="shared" si="39"/>
        <v>80110</v>
      </c>
    </row>
    <row r="301" spans="1:31">
      <c r="A301" s="60" t="str">
        <f t="shared" si="33"/>
        <v>DISPATCH W17001blue</v>
      </c>
      <c r="B301" s="60" t="str">
        <f t="shared" si="34"/>
        <v>80-298-06</v>
      </c>
      <c r="C301" s="73" t="s">
        <v>1395</v>
      </c>
      <c r="D301" s="73" t="s">
        <v>1396</v>
      </c>
      <c r="E301" s="73" t="s">
        <v>910</v>
      </c>
      <c r="F301" s="74">
        <v>59</v>
      </c>
      <c r="G301" s="73" t="s">
        <v>1397</v>
      </c>
      <c r="H301" s="73" t="s">
        <v>71</v>
      </c>
      <c r="I301" s="73" t="s">
        <v>1265</v>
      </c>
      <c r="J301" s="73" t="s">
        <v>320</v>
      </c>
      <c r="K301" s="73" t="s">
        <v>382</v>
      </c>
      <c r="L301" s="73" t="s">
        <v>383</v>
      </c>
      <c r="M301" s="73" t="s">
        <v>388</v>
      </c>
      <c r="N301" s="73" t="s">
        <v>44</v>
      </c>
      <c r="O301" s="73" t="s">
        <v>385</v>
      </c>
      <c r="P301" s="73" t="s">
        <v>907</v>
      </c>
      <c r="Q301" s="73" t="s">
        <v>932</v>
      </c>
      <c r="R301" s="73" t="s">
        <v>71</v>
      </c>
      <c r="V301" s="60" t="str">
        <f t="shared" si="35"/>
        <v>DISPATCH W17001синий</v>
      </c>
      <c r="W301" s="60" t="str">
        <f t="shared" si="32"/>
        <v>DISPATCH W17001</v>
      </c>
      <c r="X301" s="60" t="str">
        <f t="shared" si="36"/>
        <v>W17001</v>
      </c>
      <c r="AC301" s="51">
        <f t="shared" si="37"/>
        <v>80</v>
      </c>
      <c r="AD301" s="44">
        <f t="shared" si="38"/>
        <v>298</v>
      </c>
      <c r="AE301" s="51">
        <f t="shared" si="39"/>
        <v>80298</v>
      </c>
    </row>
    <row r="302" spans="1:31">
      <c r="A302" s="60" t="str">
        <f t="shared" si="33"/>
        <v>DISPATCH W17001blue</v>
      </c>
      <c r="B302" s="60" t="str">
        <f t="shared" si="34"/>
        <v>80-298-06</v>
      </c>
      <c r="C302" s="73" t="s">
        <v>1398</v>
      </c>
      <c r="D302" s="73" t="s">
        <v>1396</v>
      </c>
      <c r="E302" s="73" t="s">
        <v>904</v>
      </c>
      <c r="F302" s="74">
        <v>57</v>
      </c>
      <c r="G302" s="73" t="s">
        <v>1397</v>
      </c>
      <c r="H302" s="73" t="s">
        <v>71</v>
      </c>
      <c r="I302" s="73" t="s">
        <v>1265</v>
      </c>
      <c r="J302" s="73" t="s">
        <v>320</v>
      </c>
      <c r="K302" s="73" t="s">
        <v>382</v>
      </c>
      <c r="L302" s="73" t="s">
        <v>383</v>
      </c>
      <c r="M302" s="73" t="s">
        <v>388</v>
      </c>
      <c r="N302" s="73" t="s">
        <v>44</v>
      </c>
      <c r="O302" s="73" t="s">
        <v>385</v>
      </c>
      <c r="P302" s="73" t="s">
        <v>907</v>
      </c>
      <c r="Q302" s="73" t="s">
        <v>932</v>
      </c>
      <c r="R302" s="73" t="s">
        <v>71</v>
      </c>
      <c r="V302" s="60" t="str">
        <f t="shared" si="35"/>
        <v>DISPATCH W17001синий</v>
      </c>
      <c r="W302" s="60" t="str">
        <f t="shared" si="32"/>
        <v>DISPATCH W17001</v>
      </c>
      <c r="X302" s="60" t="str">
        <f t="shared" si="36"/>
        <v>W17001</v>
      </c>
      <c r="AC302" s="51">
        <f t="shared" si="37"/>
        <v>80</v>
      </c>
      <c r="AD302" s="44">
        <f t="shared" si="38"/>
        <v>298</v>
      </c>
      <c r="AE302" s="51">
        <f t="shared" si="39"/>
        <v>80298</v>
      </c>
    </row>
    <row r="303" spans="1:31">
      <c r="A303" s="60" t="str">
        <f t="shared" si="33"/>
        <v>DISPATCH W17001blue</v>
      </c>
      <c r="B303" s="60" t="str">
        <f t="shared" si="34"/>
        <v>80-298-06</v>
      </c>
      <c r="C303" s="73" t="s">
        <v>1399</v>
      </c>
      <c r="D303" s="73" t="s">
        <v>1396</v>
      </c>
      <c r="E303" s="73" t="s">
        <v>912</v>
      </c>
      <c r="F303" s="74">
        <v>61</v>
      </c>
      <c r="G303" s="73" t="s">
        <v>1397</v>
      </c>
      <c r="H303" s="73" t="s">
        <v>71</v>
      </c>
      <c r="I303" s="73" t="s">
        <v>1265</v>
      </c>
      <c r="J303" s="73" t="s">
        <v>320</v>
      </c>
      <c r="K303" s="73" t="s">
        <v>382</v>
      </c>
      <c r="L303" s="73" t="s">
        <v>383</v>
      </c>
      <c r="M303" s="73" t="s">
        <v>388</v>
      </c>
      <c r="N303" s="73" t="s">
        <v>44</v>
      </c>
      <c r="O303" s="73" t="s">
        <v>385</v>
      </c>
      <c r="P303" s="73" t="s">
        <v>907</v>
      </c>
      <c r="Q303" s="73" t="s">
        <v>932</v>
      </c>
      <c r="R303" s="73" t="s">
        <v>71</v>
      </c>
      <c r="V303" s="60" t="str">
        <f t="shared" si="35"/>
        <v>DISPATCH W17001синий</v>
      </c>
      <c r="W303" s="60" t="str">
        <f t="shared" si="32"/>
        <v>DISPATCH W17001</v>
      </c>
      <c r="X303" s="60" t="str">
        <f t="shared" si="36"/>
        <v>W17001</v>
      </c>
      <c r="AC303" s="51">
        <f t="shared" si="37"/>
        <v>80</v>
      </c>
      <c r="AD303" s="44">
        <f t="shared" si="38"/>
        <v>298</v>
      </c>
      <c r="AE303" s="51">
        <f t="shared" si="39"/>
        <v>80298</v>
      </c>
    </row>
    <row r="304" spans="1:31">
      <c r="A304" s="60" t="str">
        <f t="shared" si="33"/>
        <v>DISPATCH W17001blue</v>
      </c>
      <c r="B304" s="60" t="str">
        <f t="shared" si="34"/>
        <v>80-298-06</v>
      </c>
      <c r="C304" s="73" t="s">
        <v>1400</v>
      </c>
      <c r="D304" s="73" t="s">
        <v>1396</v>
      </c>
      <c r="E304" s="73" t="s">
        <v>920</v>
      </c>
      <c r="F304" s="74">
        <v>58</v>
      </c>
      <c r="G304" s="73" t="s">
        <v>1397</v>
      </c>
      <c r="H304" s="73" t="s">
        <v>71</v>
      </c>
      <c r="I304" s="73" t="s">
        <v>1265</v>
      </c>
      <c r="J304" s="73" t="s">
        <v>320</v>
      </c>
      <c r="K304" s="73" t="s">
        <v>382</v>
      </c>
      <c r="L304" s="73" t="s">
        <v>383</v>
      </c>
      <c r="M304" s="73" t="s">
        <v>388</v>
      </c>
      <c r="N304" s="73" t="s">
        <v>44</v>
      </c>
      <c r="O304" s="73" t="s">
        <v>385</v>
      </c>
      <c r="P304" s="73" t="s">
        <v>907</v>
      </c>
      <c r="Q304" s="73" t="s">
        <v>932</v>
      </c>
      <c r="R304" s="73" t="s">
        <v>71</v>
      </c>
      <c r="V304" s="60" t="str">
        <f t="shared" si="35"/>
        <v>DISPATCH W17001синий</v>
      </c>
      <c r="W304" s="60" t="str">
        <f t="shared" si="32"/>
        <v>DISPATCH W17001</v>
      </c>
      <c r="X304" s="60" t="str">
        <f t="shared" si="36"/>
        <v>W17001</v>
      </c>
      <c r="AC304" s="51">
        <f t="shared" si="37"/>
        <v>80</v>
      </c>
      <c r="AD304" s="44">
        <f t="shared" si="38"/>
        <v>298</v>
      </c>
      <c r="AE304" s="51">
        <f t="shared" si="39"/>
        <v>80298</v>
      </c>
    </row>
    <row r="305" spans="1:31">
      <c r="A305" s="60" t="str">
        <f t="shared" si="33"/>
        <v>RANGE W16001dark grey</v>
      </c>
      <c r="B305" s="60" t="str">
        <f t="shared" si="34"/>
        <v>80-018-05</v>
      </c>
      <c r="C305" s="73" t="s">
        <v>1401</v>
      </c>
      <c r="D305" s="73" t="s">
        <v>1402</v>
      </c>
      <c r="E305" s="73" t="s">
        <v>910</v>
      </c>
      <c r="F305" s="74">
        <v>59</v>
      </c>
      <c r="G305" s="73" t="s">
        <v>1403</v>
      </c>
      <c r="H305" s="73" t="s">
        <v>277</v>
      </c>
      <c r="I305" s="73" t="s">
        <v>1404</v>
      </c>
      <c r="J305" s="73" t="s">
        <v>320</v>
      </c>
      <c r="K305" s="73" t="s">
        <v>382</v>
      </c>
      <c r="L305" s="73" t="s">
        <v>383</v>
      </c>
      <c r="M305" s="73" t="s">
        <v>388</v>
      </c>
      <c r="N305" s="73" t="s">
        <v>44</v>
      </c>
      <c r="O305" s="73" t="s">
        <v>385</v>
      </c>
      <c r="P305" s="73" t="s">
        <v>907</v>
      </c>
      <c r="Q305" s="73" t="s">
        <v>1405</v>
      </c>
      <c r="R305" s="73" t="s">
        <v>83</v>
      </c>
      <c r="V305" s="60" t="str">
        <f t="shared" si="35"/>
        <v>RANGE W16001темно-серый</v>
      </c>
      <c r="W305" s="60" t="str">
        <f t="shared" si="32"/>
        <v>RANGE W16001</v>
      </c>
      <c r="X305" s="60" t="str">
        <f t="shared" si="36"/>
        <v>W16001</v>
      </c>
      <c r="AC305" s="51">
        <f t="shared" si="37"/>
        <v>80</v>
      </c>
      <c r="AD305" s="44">
        <f t="shared" si="38"/>
        <v>18</v>
      </c>
      <c r="AE305" s="51">
        <f t="shared" si="39"/>
        <v>80018</v>
      </c>
    </row>
    <row r="306" spans="1:31">
      <c r="A306" s="60" t="str">
        <f t="shared" si="33"/>
        <v>RANGE W16001dark grey</v>
      </c>
      <c r="B306" s="60" t="str">
        <f t="shared" si="34"/>
        <v>80-018-05</v>
      </c>
      <c r="C306" s="73" t="s">
        <v>1406</v>
      </c>
      <c r="D306" s="73" t="s">
        <v>1402</v>
      </c>
      <c r="E306" s="73" t="s">
        <v>922</v>
      </c>
      <c r="F306" s="74">
        <v>60</v>
      </c>
      <c r="G306" s="73" t="s">
        <v>1403</v>
      </c>
      <c r="H306" s="73" t="s">
        <v>277</v>
      </c>
      <c r="I306" s="73" t="s">
        <v>1404</v>
      </c>
      <c r="J306" s="73" t="s">
        <v>320</v>
      </c>
      <c r="K306" s="73" t="s">
        <v>382</v>
      </c>
      <c r="L306" s="73" t="s">
        <v>383</v>
      </c>
      <c r="M306" s="73" t="s">
        <v>388</v>
      </c>
      <c r="N306" s="73" t="s">
        <v>44</v>
      </c>
      <c r="O306" s="73" t="s">
        <v>385</v>
      </c>
      <c r="P306" s="73" t="s">
        <v>907</v>
      </c>
      <c r="Q306" s="73" t="s">
        <v>1405</v>
      </c>
      <c r="R306" s="73" t="s">
        <v>83</v>
      </c>
      <c r="V306" s="60" t="str">
        <f t="shared" si="35"/>
        <v>RANGE W16001темно-серый</v>
      </c>
      <c r="W306" s="60" t="str">
        <f t="shared" si="32"/>
        <v>RANGE W16001</v>
      </c>
      <c r="X306" s="60" t="str">
        <f t="shared" si="36"/>
        <v>W16001</v>
      </c>
      <c r="AC306" s="51">
        <f t="shared" si="37"/>
        <v>80</v>
      </c>
      <c r="AD306" s="44">
        <f t="shared" si="38"/>
        <v>18</v>
      </c>
      <c r="AE306" s="51">
        <f t="shared" si="39"/>
        <v>80018</v>
      </c>
    </row>
    <row r="307" spans="1:31">
      <c r="A307" s="60" t="str">
        <f t="shared" si="33"/>
        <v>RANGE W16001dark grey</v>
      </c>
      <c r="B307" s="60" t="str">
        <f t="shared" si="34"/>
        <v>80-018-05</v>
      </c>
      <c r="C307" s="73" t="s">
        <v>1407</v>
      </c>
      <c r="D307" s="73" t="s">
        <v>1402</v>
      </c>
      <c r="E307" s="73" t="s">
        <v>904</v>
      </c>
      <c r="F307" s="74">
        <v>57</v>
      </c>
      <c r="G307" s="73" t="s">
        <v>1403</v>
      </c>
      <c r="H307" s="73" t="s">
        <v>277</v>
      </c>
      <c r="I307" s="73" t="s">
        <v>1404</v>
      </c>
      <c r="J307" s="73" t="s">
        <v>320</v>
      </c>
      <c r="K307" s="73" t="s">
        <v>382</v>
      </c>
      <c r="L307" s="73" t="s">
        <v>383</v>
      </c>
      <c r="M307" s="73" t="s">
        <v>388</v>
      </c>
      <c r="N307" s="73" t="s">
        <v>44</v>
      </c>
      <c r="O307" s="73" t="s">
        <v>385</v>
      </c>
      <c r="P307" s="73" t="s">
        <v>907</v>
      </c>
      <c r="Q307" s="73" t="s">
        <v>1405</v>
      </c>
      <c r="R307" s="73" t="s">
        <v>83</v>
      </c>
      <c r="V307" s="60" t="str">
        <f t="shared" si="35"/>
        <v>RANGE W16001темно-серый</v>
      </c>
      <c r="W307" s="60" t="str">
        <f t="shared" si="32"/>
        <v>RANGE W16001</v>
      </c>
      <c r="X307" s="60" t="str">
        <f t="shared" si="36"/>
        <v>W16001</v>
      </c>
      <c r="AC307" s="51">
        <f t="shared" si="37"/>
        <v>80</v>
      </c>
      <c r="AD307" s="44">
        <f t="shared" si="38"/>
        <v>18</v>
      </c>
      <c r="AE307" s="51">
        <f t="shared" si="39"/>
        <v>80018</v>
      </c>
    </row>
    <row r="308" spans="1:31">
      <c r="A308" s="60" t="str">
        <f t="shared" si="33"/>
        <v>RANGE W16001dark grey</v>
      </c>
      <c r="B308" s="60" t="str">
        <f t="shared" si="34"/>
        <v>80-018-05</v>
      </c>
      <c r="C308" s="73" t="s">
        <v>1408</v>
      </c>
      <c r="D308" s="73" t="s">
        <v>1402</v>
      </c>
      <c r="E308" s="73" t="s">
        <v>912</v>
      </c>
      <c r="F308" s="74">
        <v>61</v>
      </c>
      <c r="G308" s="73" t="s">
        <v>1403</v>
      </c>
      <c r="H308" s="73" t="s">
        <v>277</v>
      </c>
      <c r="I308" s="73" t="s">
        <v>1404</v>
      </c>
      <c r="J308" s="73" t="s">
        <v>320</v>
      </c>
      <c r="K308" s="73" t="s">
        <v>382</v>
      </c>
      <c r="L308" s="73" t="s">
        <v>383</v>
      </c>
      <c r="M308" s="73" t="s">
        <v>388</v>
      </c>
      <c r="N308" s="73" t="s">
        <v>44</v>
      </c>
      <c r="O308" s="73" t="s">
        <v>385</v>
      </c>
      <c r="P308" s="73" t="s">
        <v>907</v>
      </c>
      <c r="Q308" s="73" t="s">
        <v>1405</v>
      </c>
      <c r="R308" s="73" t="s">
        <v>83</v>
      </c>
      <c r="V308" s="60" t="str">
        <f t="shared" si="35"/>
        <v>RANGE W16001темно-серый</v>
      </c>
      <c r="W308" s="60" t="str">
        <f t="shared" si="32"/>
        <v>RANGE W16001</v>
      </c>
      <c r="X308" s="60" t="str">
        <f t="shared" si="36"/>
        <v>W16001</v>
      </c>
      <c r="AC308" s="51">
        <f t="shared" si="37"/>
        <v>80</v>
      </c>
      <c r="AD308" s="44">
        <f t="shared" si="38"/>
        <v>18</v>
      </c>
      <c r="AE308" s="51">
        <f t="shared" si="39"/>
        <v>80018</v>
      </c>
    </row>
    <row r="309" spans="1:31">
      <c r="A309" s="60" t="str">
        <f t="shared" si="33"/>
        <v>RANGE W16001dark grey</v>
      </c>
      <c r="B309" s="60" t="str">
        <f t="shared" si="34"/>
        <v>80-018-05</v>
      </c>
      <c r="C309" s="73" t="s">
        <v>1409</v>
      </c>
      <c r="D309" s="73" t="s">
        <v>1402</v>
      </c>
      <c r="E309" s="73" t="s">
        <v>1046</v>
      </c>
      <c r="F309" s="74">
        <v>62</v>
      </c>
      <c r="G309" s="73" t="s">
        <v>1403</v>
      </c>
      <c r="H309" s="73" t="s">
        <v>277</v>
      </c>
      <c r="I309" s="73" t="s">
        <v>1404</v>
      </c>
      <c r="J309" s="73" t="s">
        <v>320</v>
      </c>
      <c r="K309" s="73" t="s">
        <v>382</v>
      </c>
      <c r="L309" s="73" t="s">
        <v>383</v>
      </c>
      <c r="M309" s="73" t="s">
        <v>388</v>
      </c>
      <c r="N309" s="73" t="s">
        <v>44</v>
      </c>
      <c r="O309" s="73" t="s">
        <v>385</v>
      </c>
      <c r="P309" s="73" t="s">
        <v>907</v>
      </c>
      <c r="Q309" s="73" t="s">
        <v>1405</v>
      </c>
      <c r="R309" s="73" t="s">
        <v>83</v>
      </c>
      <c r="V309" s="60" t="str">
        <f t="shared" si="35"/>
        <v>RANGE W16001темно-серый</v>
      </c>
      <c r="W309" s="60" t="str">
        <f t="shared" si="32"/>
        <v>RANGE W16001</v>
      </c>
      <c r="X309" s="60" t="str">
        <f t="shared" si="36"/>
        <v>W16001</v>
      </c>
      <c r="AC309" s="51">
        <f t="shared" si="37"/>
        <v>80</v>
      </c>
      <c r="AD309" s="44">
        <f t="shared" si="38"/>
        <v>18</v>
      </c>
      <c r="AE309" s="51">
        <f t="shared" si="39"/>
        <v>80018</v>
      </c>
    </row>
    <row r="310" spans="1:31">
      <c r="A310" s="60" t="str">
        <f t="shared" si="33"/>
        <v>RANGE W16002blue</v>
      </c>
      <c r="B310" s="60" t="str">
        <f t="shared" si="34"/>
        <v>80-116-06</v>
      </c>
      <c r="C310" s="73" t="s">
        <v>1410</v>
      </c>
      <c r="D310" s="73" t="s">
        <v>1411</v>
      </c>
      <c r="E310" s="73" t="s">
        <v>910</v>
      </c>
      <c r="F310" s="74">
        <v>59</v>
      </c>
      <c r="G310" s="73" t="s">
        <v>1412</v>
      </c>
      <c r="H310" s="73" t="s">
        <v>71</v>
      </c>
      <c r="I310" s="73" t="s">
        <v>1413</v>
      </c>
      <c r="J310" s="73" t="s">
        <v>320</v>
      </c>
      <c r="K310" s="73" t="s">
        <v>382</v>
      </c>
      <c r="L310" s="73" t="s">
        <v>383</v>
      </c>
      <c r="M310" s="73" t="s">
        <v>388</v>
      </c>
      <c r="N310" s="73" t="s">
        <v>44</v>
      </c>
      <c r="O310" s="73" t="s">
        <v>385</v>
      </c>
      <c r="P310" s="73" t="s">
        <v>907</v>
      </c>
      <c r="Q310" s="73" t="s">
        <v>932</v>
      </c>
      <c r="R310" s="73" t="s">
        <v>71</v>
      </c>
      <c r="V310" s="60" t="str">
        <f t="shared" si="35"/>
        <v>RANGE W16002синий</v>
      </c>
      <c r="W310" s="60" t="str">
        <f t="shared" si="32"/>
        <v>RANGE W16002</v>
      </c>
      <c r="X310" s="60" t="str">
        <f t="shared" si="36"/>
        <v>W16002</v>
      </c>
      <c r="AC310" s="51">
        <f t="shared" si="37"/>
        <v>80</v>
      </c>
      <c r="AD310" s="44">
        <f t="shared" si="38"/>
        <v>116</v>
      </c>
      <c r="AE310" s="51">
        <f t="shared" si="39"/>
        <v>80116</v>
      </c>
    </row>
    <row r="311" spans="1:31">
      <c r="A311" s="60" t="str">
        <f t="shared" si="33"/>
        <v>RANGE W16002blue</v>
      </c>
      <c r="B311" s="60" t="str">
        <f t="shared" si="34"/>
        <v>80-116-06</v>
      </c>
      <c r="C311" s="73" t="s">
        <v>1414</v>
      </c>
      <c r="D311" s="73" t="s">
        <v>1411</v>
      </c>
      <c r="E311" s="73" t="s">
        <v>915</v>
      </c>
      <c r="F311" s="74">
        <v>56</v>
      </c>
      <c r="G311" s="73" t="s">
        <v>1412</v>
      </c>
      <c r="H311" s="73" t="s">
        <v>71</v>
      </c>
      <c r="I311" s="73" t="s">
        <v>1413</v>
      </c>
      <c r="J311" s="73" t="s">
        <v>320</v>
      </c>
      <c r="K311" s="73" t="s">
        <v>382</v>
      </c>
      <c r="L311" s="73" t="s">
        <v>383</v>
      </c>
      <c r="M311" s="73" t="s">
        <v>388</v>
      </c>
      <c r="N311" s="73" t="s">
        <v>44</v>
      </c>
      <c r="O311" s="73" t="s">
        <v>385</v>
      </c>
      <c r="P311" s="73" t="s">
        <v>907</v>
      </c>
      <c r="Q311" s="73" t="s">
        <v>932</v>
      </c>
      <c r="R311" s="73" t="s">
        <v>71</v>
      </c>
      <c r="V311" s="60" t="str">
        <f t="shared" si="35"/>
        <v>RANGE W16002синий</v>
      </c>
      <c r="W311" s="60" t="str">
        <f t="shared" si="32"/>
        <v>RANGE W16002</v>
      </c>
      <c r="X311" s="60" t="str">
        <f t="shared" si="36"/>
        <v>W16002</v>
      </c>
      <c r="AC311" s="51">
        <f t="shared" si="37"/>
        <v>80</v>
      </c>
      <c r="AD311" s="44">
        <f t="shared" si="38"/>
        <v>116</v>
      </c>
      <c r="AE311" s="51">
        <f t="shared" si="39"/>
        <v>80116</v>
      </c>
    </row>
    <row r="312" spans="1:31">
      <c r="A312" s="60" t="str">
        <f t="shared" si="33"/>
        <v>RANGE W16002blue</v>
      </c>
      <c r="B312" s="60" t="str">
        <f t="shared" si="34"/>
        <v>80-116-06</v>
      </c>
      <c r="C312" s="73" t="s">
        <v>1415</v>
      </c>
      <c r="D312" s="73" t="s">
        <v>1411</v>
      </c>
      <c r="E312" s="73" t="s">
        <v>904</v>
      </c>
      <c r="F312" s="74">
        <v>57</v>
      </c>
      <c r="G312" s="73" t="s">
        <v>1412</v>
      </c>
      <c r="H312" s="73" t="s">
        <v>71</v>
      </c>
      <c r="I312" s="73" t="s">
        <v>1413</v>
      </c>
      <c r="J312" s="73" t="s">
        <v>320</v>
      </c>
      <c r="K312" s="73" t="s">
        <v>382</v>
      </c>
      <c r="L312" s="73" t="s">
        <v>383</v>
      </c>
      <c r="M312" s="73" t="s">
        <v>388</v>
      </c>
      <c r="N312" s="73" t="s">
        <v>44</v>
      </c>
      <c r="O312" s="73" t="s">
        <v>385</v>
      </c>
      <c r="P312" s="73" t="s">
        <v>907</v>
      </c>
      <c r="Q312" s="73" t="s">
        <v>932</v>
      </c>
      <c r="R312" s="73" t="s">
        <v>71</v>
      </c>
      <c r="V312" s="60" t="str">
        <f t="shared" si="35"/>
        <v>RANGE W16002синий</v>
      </c>
      <c r="W312" s="60" t="str">
        <f t="shared" si="32"/>
        <v>RANGE W16002</v>
      </c>
      <c r="X312" s="60" t="str">
        <f t="shared" si="36"/>
        <v>W16002</v>
      </c>
      <c r="AC312" s="51">
        <f t="shared" si="37"/>
        <v>80</v>
      </c>
      <c r="AD312" s="44">
        <f t="shared" si="38"/>
        <v>116</v>
      </c>
      <c r="AE312" s="51">
        <f t="shared" si="39"/>
        <v>80116</v>
      </c>
    </row>
    <row r="313" spans="1:31">
      <c r="A313" s="60" t="str">
        <f t="shared" si="33"/>
        <v>RANGE W16002blue</v>
      </c>
      <c r="B313" s="60" t="str">
        <f t="shared" si="34"/>
        <v>80-116-06</v>
      </c>
      <c r="C313" s="73" t="s">
        <v>1416</v>
      </c>
      <c r="D313" s="73" t="s">
        <v>1411</v>
      </c>
      <c r="E313" s="73" t="s">
        <v>920</v>
      </c>
      <c r="F313" s="74">
        <v>58</v>
      </c>
      <c r="G313" s="73" t="s">
        <v>1412</v>
      </c>
      <c r="H313" s="73" t="s">
        <v>71</v>
      </c>
      <c r="I313" s="73" t="s">
        <v>1413</v>
      </c>
      <c r="J313" s="73" t="s">
        <v>320</v>
      </c>
      <c r="K313" s="73" t="s">
        <v>382</v>
      </c>
      <c r="L313" s="73" t="s">
        <v>383</v>
      </c>
      <c r="M313" s="73" t="s">
        <v>388</v>
      </c>
      <c r="N313" s="73" t="s">
        <v>44</v>
      </c>
      <c r="O313" s="73" t="s">
        <v>385</v>
      </c>
      <c r="P313" s="73" t="s">
        <v>907</v>
      </c>
      <c r="Q313" s="73" t="s">
        <v>932</v>
      </c>
      <c r="R313" s="73" t="s">
        <v>71</v>
      </c>
      <c r="V313" s="60" t="str">
        <f t="shared" si="35"/>
        <v>RANGE W16002синий</v>
      </c>
      <c r="W313" s="60" t="str">
        <f t="shared" si="32"/>
        <v>RANGE W16002</v>
      </c>
      <c r="X313" s="60" t="str">
        <f t="shared" si="36"/>
        <v>W16002</v>
      </c>
      <c r="AC313" s="51">
        <f t="shared" si="37"/>
        <v>80</v>
      </c>
      <c r="AD313" s="44">
        <f t="shared" si="38"/>
        <v>116</v>
      </c>
      <c r="AE313" s="51">
        <f t="shared" si="39"/>
        <v>80116</v>
      </c>
    </row>
    <row r="314" spans="1:31">
      <c r="A314" s="60" t="str">
        <f t="shared" si="33"/>
        <v>RANGE W16002blue</v>
      </c>
      <c r="B314" s="60" t="str">
        <f t="shared" si="34"/>
        <v>80-116-06</v>
      </c>
      <c r="C314" s="73" t="s">
        <v>1417</v>
      </c>
      <c r="D314" s="73" t="s">
        <v>1411</v>
      </c>
      <c r="E314" s="73" t="s">
        <v>922</v>
      </c>
      <c r="F314" s="74">
        <v>60</v>
      </c>
      <c r="G314" s="73" t="s">
        <v>1412</v>
      </c>
      <c r="H314" s="73" t="s">
        <v>71</v>
      </c>
      <c r="I314" s="73" t="s">
        <v>1413</v>
      </c>
      <c r="J314" s="73" t="s">
        <v>320</v>
      </c>
      <c r="K314" s="73" t="s">
        <v>382</v>
      </c>
      <c r="L314" s="73" t="s">
        <v>383</v>
      </c>
      <c r="M314" s="73" t="s">
        <v>388</v>
      </c>
      <c r="N314" s="73" t="s">
        <v>44</v>
      </c>
      <c r="O314" s="73" t="s">
        <v>385</v>
      </c>
      <c r="P314" s="73" t="s">
        <v>907</v>
      </c>
      <c r="Q314" s="73" t="s">
        <v>932</v>
      </c>
      <c r="R314" s="73" t="s">
        <v>71</v>
      </c>
      <c r="V314" s="60" t="str">
        <f t="shared" si="35"/>
        <v>RANGE W16002синий</v>
      </c>
      <c r="W314" s="60" t="str">
        <f t="shared" si="32"/>
        <v>RANGE W16002</v>
      </c>
      <c r="X314" s="60" t="str">
        <f t="shared" si="36"/>
        <v>W16002</v>
      </c>
      <c r="AC314" s="51">
        <f t="shared" si="37"/>
        <v>80</v>
      </c>
      <c r="AD314" s="44">
        <f t="shared" si="38"/>
        <v>116</v>
      </c>
      <c r="AE314" s="51">
        <f t="shared" si="39"/>
        <v>80116</v>
      </c>
    </row>
    <row r="315" spans="1:31">
      <c r="A315" s="60" t="str">
        <f t="shared" si="33"/>
        <v>RANGE W16002blue</v>
      </c>
      <c r="B315" s="60" t="str">
        <f t="shared" si="34"/>
        <v>80-116-06</v>
      </c>
      <c r="C315" s="73" t="s">
        <v>1418</v>
      </c>
      <c r="D315" s="73" t="s">
        <v>1411</v>
      </c>
      <c r="E315" s="73" t="s">
        <v>912</v>
      </c>
      <c r="F315" s="74">
        <v>61</v>
      </c>
      <c r="G315" s="73" t="s">
        <v>1412</v>
      </c>
      <c r="H315" s="73" t="s">
        <v>71</v>
      </c>
      <c r="I315" s="73" t="s">
        <v>1413</v>
      </c>
      <c r="J315" s="73" t="s">
        <v>320</v>
      </c>
      <c r="K315" s="73" t="s">
        <v>382</v>
      </c>
      <c r="L315" s="73" t="s">
        <v>383</v>
      </c>
      <c r="M315" s="73" t="s">
        <v>388</v>
      </c>
      <c r="N315" s="73" t="s">
        <v>44</v>
      </c>
      <c r="O315" s="73" t="s">
        <v>385</v>
      </c>
      <c r="P315" s="73" t="s">
        <v>907</v>
      </c>
      <c r="Q315" s="73" t="s">
        <v>932</v>
      </c>
      <c r="R315" s="73" t="s">
        <v>71</v>
      </c>
      <c r="V315" s="60" t="str">
        <f t="shared" si="35"/>
        <v>RANGE W16002синий</v>
      </c>
      <c r="W315" s="60" t="str">
        <f t="shared" si="32"/>
        <v>RANGE W16002</v>
      </c>
      <c r="X315" s="60" t="str">
        <f t="shared" si="36"/>
        <v>W16002</v>
      </c>
      <c r="AC315" s="51">
        <f t="shared" si="37"/>
        <v>80</v>
      </c>
      <c r="AD315" s="44">
        <f t="shared" si="38"/>
        <v>116</v>
      </c>
      <c r="AE315" s="51">
        <f t="shared" si="39"/>
        <v>80116</v>
      </c>
    </row>
    <row r="316" spans="1:31">
      <c r="A316" s="60" t="str">
        <f t="shared" si="33"/>
        <v>RANGE W16002blue</v>
      </c>
      <c r="B316" s="60" t="str">
        <f t="shared" si="34"/>
        <v>80-116-06</v>
      </c>
      <c r="C316" s="73" t="s">
        <v>1419</v>
      </c>
      <c r="D316" s="73" t="s">
        <v>1411</v>
      </c>
      <c r="E316" s="73" t="s">
        <v>1046</v>
      </c>
      <c r="F316" s="74">
        <v>62</v>
      </c>
      <c r="G316" s="73" t="s">
        <v>1412</v>
      </c>
      <c r="H316" s="73" t="s">
        <v>71</v>
      </c>
      <c r="I316" s="73" t="s">
        <v>1413</v>
      </c>
      <c r="J316" s="73" t="s">
        <v>320</v>
      </c>
      <c r="K316" s="73" t="s">
        <v>382</v>
      </c>
      <c r="L316" s="73" t="s">
        <v>383</v>
      </c>
      <c r="M316" s="73" t="s">
        <v>388</v>
      </c>
      <c r="N316" s="73" t="s">
        <v>44</v>
      </c>
      <c r="O316" s="73" t="s">
        <v>385</v>
      </c>
      <c r="P316" s="73" t="s">
        <v>907</v>
      </c>
      <c r="Q316" s="73" t="s">
        <v>932</v>
      </c>
      <c r="R316" s="73" t="s">
        <v>71</v>
      </c>
      <c r="V316" s="60" t="str">
        <f t="shared" si="35"/>
        <v>RANGE W16002синий</v>
      </c>
      <c r="W316" s="60" t="str">
        <f t="shared" si="32"/>
        <v>RANGE W16002</v>
      </c>
      <c r="X316" s="60" t="str">
        <f t="shared" si="36"/>
        <v>W16002</v>
      </c>
      <c r="AC316" s="51">
        <f t="shared" si="37"/>
        <v>80</v>
      </c>
      <c r="AD316" s="44">
        <f t="shared" si="38"/>
        <v>116</v>
      </c>
      <c r="AE316" s="51">
        <f t="shared" si="39"/>
        <v>80116</v>
      </c>
    </row>
    <row r="317" spans="1:31">
      <c r="A317" s="60" t="str">
        <f t="shared" si="33"/>
        <v>RANGE W17 PATCHpatchwork</v>
      </c>
      <c r="B317" s="60" t="str">
        <f t="shared" si="34"/>
        <v>80-299-60</v>
      </c>
      <c r="C317" s="73" t="s">
        <v>1420</v>
      </c>
      <c r="D317" s="73" t="s">
        <v>1421</v>
      </c>
      <c r="E317" s="73" t="s">
        <v>910</v>
      </c>
      <c r="F317" s="74">
        <v>59</v>
      </c>
      <c r="G317" s="73" t="s">
        <v>1422</v>
      </c>
      <c r="H317" s="73" t="s">
        <v>174</v>
      </c>
      <c r="I317" s="73" t="s">
        <v>1423</v>
      </c>
      <c r="J317" s="73" t="s">
        <v>320</v>
      </c>
      <c r="K317" s="73" t="s">
        <v>382</v>
      </c>
      <c r="L317" s="73" t="s">
        <v>383</v>
      </c>
      <c r="M317" s="73" t="s">
        <v>388</v>
      </c>
      <c r="N317" s="73" t="s">
        <v>44</v>
      </c>
      <c r="O317" s="73" t="s">
        <v>385</v>
      </c>
      <c r="P317" s="73" t="s">
        <v>907</v>
      </c>
      <c r="Q317" s="73" t="s">
        <v>1387</v>
      </c>
      <c r="R317" s="73" t="s">
        <v>86</v>
      </c>
      <c r="V317" s="60" t="str">
        <f t="shared" si="35"/>
        <v>RANGE W17 PATCHкоричневый / серый</v>
      </c>
      <c r="W317" s="60" t="str">
        <f t="shared" si="32"/>
        <v>RANGE W17 PATCH</v>
      </c>
      <c r="X317" s="60" t="str">
        <f t="shared" si="36"/>
        <v>W17 PATCH</v>
      </c>
      <c r="AC317" s="51">
        <f t="shared" si="37"/>
        <v>80</v>
      </c>
      <c r="AD317" s="44">
        <f t="shared" si="38"/>
        <v>299</v>
      </c>
      <c r="AE317" s="51">
        <f t="shared" si="39"/>
        <v>80299</v>
      </c>
    </row>
    <row r="318" spans="1:31">
      <c r="A318" s="60" t="str">
        <f t="shared" si="33"/>
        <v>RANGE W17 PATCHpatchwork</v>
      </c>
      <c r="B318" s="60" t="str">
        <f t="shared" si="34"/>
        <v>80-299-60</v>
      </c>
      <c r="C318" s="73" t="s">
        <v>1424</v>
      </c>
      <c r="D318" s="73" t="s">
        <v>1421</v>
      </c>
      <c r="E318" s="73" t="s">
        <v>904</v>
      </c>
      <c r="F318" s="74">
        <v>57</v>
      </c>
      <c r="G318" s="73" t="s">
        <v>1422</v>
      </c>
      <c r="H318" s="73" t="s">
        <v>174</v>
      </c>
      <c r="I318" s="73" t="s">
        <v>1423</v>
      </c>
      <c r="J318" s="73" t="s">
        <v>320</v>
      </c>
      <c r="K318" s="73" t="s">
        <v>382</v>
      </c>
      <c r="L318" s="73" t="s">
        <v>383</v>
      </c>
      <c r="M318" s="73" t="s">
        <v>388</v>
      </c>
      <c r="N318" s="73" t="s">
        <v>44</v>
      </c>
      <c r="O318" s="73" t="s">
        <v>385</v>
      </c>
      <c r="P318" s="73" t="s">
        <v>907</v>
      </c>
      <c r="Q318" s="73" t="s">
        <v>1387</v>
      </c>
      <c r="R318" s="73" t="s">
        <v>86</v>
      </c>
      <c r="V318" s="60" t="str">
        <f t="shared" si="35"/>
        <v>RANGE W17 PATCHкоричневый / серый</v>
      </c>
      <c r="W318" s="60" t="str">
        <f t="shared" si="32"/>
        <v>RANGE W17 PATCH</v>
      </c>
      <c r="X318" s="60" t="str">
        <f t="shared" si="36"/>
        <v>W17 PATCH</v>
      </c>
      <c r="AC318" s="51">
        <f t="shared" si="37"/>
        <v>80</v>
      </c>
      <c r="AD318" s="44">
        <f t="shared" si="38"/>
        <v>299</v>
      </c>
      <c r="AE318" s="51">
        <f t="shared" si="39"/>
        <v>80299</v>
      </c>
    </row>
    <row r="319" spans="1:31">
      <c r="A319" s="60" t="str">
        <f t="shared" si="33"/>
        <v>RANGE W17 PATCHpatchwork</v>
      </c>
      <c r="B319" s="60" t="str">
        <f t="shared" si="34"/>
        <v>80-299-60</v>
      </c>
      <c r="C319" s="73" t="s">
        <v>1425</v>
      </c>
      <c r="D319" s="73" t="s">
        <v>1421</v>
      </c>
      <c r="E319" s="73" t="s">
        <v>922</v>
      </c>
      <c r="F319" s="74">
        <v>60</v>
      </c>
      <c r="G319" s="73" t="s">
        <v>1422</v>
      </c>
      <c r="H319" s="73" t="s">
        <v>174</v>
      </c>
      <c r="I319" s="73" t="s">
        <v>1423</v>
      </c>
      <c r="J319" s="73" t="s">
        <v>320</v>
      </c>
      <c r="K319" s="73" t="s">
        <v>382</v>
      </c>
      <c r="L319" s="73" t="s">
        <v>383</v>
      </c>
      <c r="M319" s="73" t="s">
        <v>388</v>
      </c>
      <c r="N319" s="73" t="s">
        <v>44</v>
      </c>
      <c r="O319" s="73" t="s">
        <v>385</v>
      </c>
      <c r="P319" s="73" t="s">
        <v>907</v>
      </c>
      <c r="Q319" s="73" t="s">
        <v>1387</v>
      </c>
      <c r="R319" s="73" t="s">
        <v>86</v>
      </c>
      <c r="V319" s="60" t="str">
        <f t="shared" si="35"/>
        <v>RANGE W17 PATCHкоричневый / серый</v>
      </c>
      <c r="W319" s="60" t="str">
        <f t="shared" si="32"/>
        <v>RANGE W17 PATCH</v>
      </c>
      <c r="X319" s="60" t="str">
        <f t="shared" si="36"/>
        <v>W17 PATCH</v>
      </c>
      <c r="AC319" s="51">
        <f t="shared" si="37"/>
        <v>80</v>
      </c>
      <c r="AD319" s="44">
        <f t="shared" si="38"/>
        <v>299</v>
      </c>
      <c r="AE319" s="51">
        <f t="shared" si="39"/>
        <v>80299</v>
      </c>
    </row>
    <row r="320" spans="1:31">
      <c r="A320" s="60" t="str">
        <f t="shared" si="33"/>
        <v>RANGE W17 PATCHpatchwork</v>
      </c>
      <c r="B320" s="60" t="str">
        <f t="shared" si="34"/>
        <v>80-299-60</v>
      </c>
      <c r="C320" s="73" t="s">
        <v>1426</v>
      </c>
      <c r="D320" s="73" t="s">
        <v>1421</v>
      </c>
      <c r="E320" s="73" t="s">
        <v>912</v>
      </c>
      <c r="F320" s="74">
        <v>61</v>
      </c>
      <c r="G320" s="73" t="s">
        <v>1422</v>
      </c>
      <c r="H320" s="73" t="s">
        <v>174</v>
      </c>
      <c r="I320" s="73" t="s">
        <v>1423</v>
      </c>
      <c r="J320" s="73" t="s">
        <v>320</v>
      </c>
      <c r="K320" s="73" t="s">
        <v>382</v>
      </c>
      <c r="L320" s="73" t="s">
        <v>383</v>
      </c>
      <c r="M320" s="73" t="s">
        <v>388</v>
      </c>
      <c r="N320" s="73" t="s">
        <v>44</v>
      </c>
      <c r="O320" s="73" t="s">
        <v>385</v>
      </c>
      <c r="P320" s="73" t="s">
        <v>907</v>
      </c>
      <c r="Q320" s="73" t="s">
        <v>1387</v>
      </c>
      <c r="R320" s="73" t="s">
        <v>86</v>
      </c>
      <c r="V320" s="60" t="str">
        <f t="shared" si="35"/>
        <v>RANGE W17 PATCHкоричневый / серый</v>
      </c>
      <c r="W320" s="60" t="str">
        <f t="shared" si="32"/>
        <v>RANGE W17 PATCH</v>
      </c>
      <c r="X320" s="60" t="str">
        <f t="shared" si="36"/>
        <v>W17 PATCH</v>
      </c>
      <c r="AC320" s="51">
        <f t="shared" si="37"/>
        <v>80</v>
      </c>
      <c r="AD320" s="44">
        <f t="shared" si="38"/>
        <v>299</v>
      </c>
      <c r="AE320" s="51">
        <f t="shared" si="39"/>
        <v>80299</v>
      </c>
    </row>
    <row r="321" spans="1:31">
      <c r="A321" s="60" t="str">
        <f t="shared" si="33"/>
        <v>RANGE W17001green</v>
      </c>
      <c r="B321" s="60" t="str">
        <f t="shared" si="34"/>
        <v>80-300-03</v>
      </c>
      <c r="C321" s="73" t="s">
        <v>1427</v>
      </c>
      <c r="D321" s="73" t="s">
        <v>1428</v>
      </c>
      <c r="E321" s="73" t="s">
        <v>910</v>
      </c>
      <c r="F321" s="74">
        <v>59</v>
      </c>
      <c r="G321" s="73" t="s">
        <v>1429</v>
      </c>
      <c r="H321" s="73" t="s">
        <v>195</v>
      </c>
      <c r="I321" s="73" t="s">
        <v>1265</v>
      </c>
      <c r="J321" s="73" t="s">
        <v>320</v>
      </c>
      <c r="K321" s="73" t="s">
        <v>382</v>
      </c>
      <c r="L321" s="73" t="s">
        <v>383</v>
      </c>
      <c r="M321" s="73" t="s">
        <v>388</v>
      </c>
      <c r="N321" s="73" t="s">
        <v>44</v>
      </c>
      <c r="O321" s="73" t="s">
        <v>385</v>
      </c>
      <c r="P321" s="73" t="s">
        <v>907</v>
      </c>
      <c r="Q321" s="73" t="s">
        <v>990</v>
      </c>
      <c r="R321" s="73" t="s">
        <v>195</v>
      </c>
      <c r="V321" s="60" t="str">
        <f t="shared" si="35"/>
        <v>RANGE W17001оливковый</v>
      </c>
      <c r="W321" s="60" t="str">
        <f t="shared" si="32"/>
        <v>RANGE W17001</v>
      </c>
      <c r="X321" s="60" t="str">
        <f t="shared" si="36"/>
        <v>W17001</v>
      </c>
      <c r="AC321" s="51">
        <f t="shared" si="37"/>
        <v>80</v>
      </c>
      <c r="AD321" s="44">
        <f t="shared" si="38"/>
        <v>300</v>
      </c>
      <c r="AE321" s="51">
        <f t="shared" si="39"/>
        <v>80300</v>
      </c>
    </row>
    <row r="322" spans="1:31">
      <c r="A322" s="60" t="str">
        <f t="shared" si="33"/>
        <v>RANGE W17002blue</v>
      </c>
      <c r="B322" s="60" t="str">
        <f t="shared" si="34"/>
        <v>80-301-05</v>
      </c>
      <c r="C322" s="73" t="s">
        <v>1430</v>
      </c>
      <c r="D322" s="73" t="s">
        <v>1431</v>
      </c>
      <c r="E322" s="73" t="s">
        <v>910</v>
      </c>
      <c r="F322" s="74">
        <v>59</v>
      </c>
      <c r="G322" s="73" t="s">
        <v>1432</v>
      </c>
      <c r="H322" s="73" t="s">
        <v>277</v>
      </c>
      <c r="I322" s="73" t="s">
        <v>1265</v>
      </c>
      <c r="J322" s="73" t="s">
        <v>320</v>
      </c>
      <c r="K322" s="73" t="s">
        <v>382</v>
      </c>
      <c r="L322" s="73" t="s">
        <v>383</v>
      </c>
      <c r="M322" s="73" t="s">
        <v>388</v>
      </c>
      <c r="N322" s="73" t="s">
        <v>44</v>
      </c>
      <c r="O322" s="73" t="s">
        <v>385</v>
      </c>
      <c r="P322" s="73" t="s">
        <v>907</v>
      </c>
      <c r="Q322" s="73" t="s">
        <v>932</v>
      </c>
      <c r="R322" s="73" t="s">
        <v>83</v>
      </c>
      <c r="V322" s="60" t="str">
        <f t="shared" si="35"/>
        <v>RANGE W17002темно-серый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RANGE W17002</v>
      </c>
      <c r="X322" s="60" t="str">
        <f t="shared" si="36"/>
        <v>W17002</v>
      </c>
      <c r="AC322" s="51">
        <f t="shared" si="37"/>
        <v>80</v>
      </c>
      <c r="AD322" s="44">
        <f t="shared" si="38"/>
        <v>301</v>
      </c>
      <c r="AE322" s="51">
        <f t="shared" si="39"/>
        <v>80301</v>
      </c>
    </row>
    <row r="323" spans="1:31">
      <c r="A323" s="60" t="str">
        <f t="shared" ref="A323:A386" si="41">IF(G323&amp;Q323&lt;&gt;"",W323&amp;Q323,"")</f>
        <v>RANGE W17003grey</v>
      </c>
      <c r="B323" s="60" t="str">
        <f t="shared" ref="B323:B386" si="42">IF(C323&lt;&gt;"",LEFT(C323,9),"")</f>
        <v>80-302-08</v>
      </c>
      <c r="C323" s="73" t="s">
        <v>1433</v>
      </c>
      <c r="D323" s="73" t="s">
        <v>1434</v>
      </c>
      <c r="E323" s="73" t="s">
        <v>910</v>
      </c>
      <c r="F323" s="74">
        <v>59</v>
      </c>
      <c r="G323" s="73" t="s">
        <v>1435</v>
      </c>
      <c r="H323" s="73" t="s">
        <v>83</v>
      </c>
      <c r="I323" s="73" t="s">
        <v>1436</v>
      </c>
      <c r="J323" s="73" t="s">
        <v>320</v>
      </c>
      <c r="K323" s="73" t="s">
        <v>382</v>
      </c>
      <c r="L323" s="73" t="s">
        <v>383</v>
      </c>
      <c r="M323" s="73" t="s">
        <v>388</v>
      </c>
      <c r="N323" s="73" t="s">
        <v>44</v>
      </c>
      <c r="O323" s="73" t="s">
        <v>385</v>
      </c>
      <c r="P323" s="73" t="s">
        <v>907</v>
      </c>
      <c r="Q323" s="73" t="s">
        <v>917</v>
      </c>
      <c r="R323" s="73" t="s">
        <v>83</v>
      </c>
      <c r="V323" s="60" t="str">
        <f t="shared" ref="V323:V386" si="43">W323&amp;H323</f>
        <v>RANGE W17003серый</v>
      </c>
      <c r="W323" s="60" t="str">
        <f t="shared" si="40"/>
        <v>RANGE W17003</v>
      </c>
      <c r="X323" s="60" t="str">
        <f t="shared" ref="X323:X386" si="44">IF(A323&lt;&gt;"",IFERROR(IF(FIND(" ",G323)&gt;=1,MID(G323,FIND(" ",G323)+1,LEN(G323)),""),""),"")</f>
        <v>W17003</v>
      </c>
      <c r="AC323" s="51">
        <f t="shared" ref="AC323:AC386" si="45">IFERROR(VALUE(MID($C323,1,2)),0)</f>
        <v>80</v>
      </c>
      <c r="AD323" s="44">
        <f t="shared" ref="AD323:AD386" si="46">IFERROR(VALUE(MID($C323,4,3)),0)</f>
        <v>302</v>
      </c>
      <c r="AE323" s="51">
        <f t="shared" ref="AE323:AE386" si="47">VALUE(RIGHT("00"&amp;AC323,2)&amp;RIGHT("000"&amp;AD323,3))</f>
        <v>80302</v>
      </c>
    </row>
    <row r="324" spans="1:31">
      <c r="A324" s="60" t="str">
        <f t="shared" si="41"/>
        <v>RANGE W17003grey</v>
      </c>
      <c r="B324" s="60" t="str">
        <f t="shared" si="42"/>
        <v>80-302-08</v>
      </c>
      <c r="C324" s="73" t="s">
        <v>1437</v>
      </c>
      <c r="D324" s="73" t="s">
        <v>1434</v>
      </c>
      <c r="E324" s="73" t="s">
        <v>904</v>
      </c>
      <c r="F324" s="74">
        <v>57</v>
      </c>
      <c r="G324" s="73" t="s">
        <v>1435</v>
      </c>
      <c r="H324" s="73" t="s">
        <v>83</v>
      </c>
      <c r="I324" s="73" t="s">
        <v>1436</v>
      </c>
      <c r="J324" s="73" t="s">
        <v>320</v>
      </c>
      <c r="K324" s="73" t="s">
        <v>382</v>
      </c>
      <c r="L324" s="73" t="s">
        <v>383</v>
      </c>
      <c r="M324" s="73" t="s">
        <v>388</v>
      </c>
      <c r="N324" s="73" t="s">
        <v>44</v>
      </c>
      <c r="O324" s="73" t="s">
        <v>385</v>
      </c>
      <c r="P324" s="73" t="s">
        <v>907</v>
      </c>
      <c r="Q324" s="73" t="s">
        <v>917</v>
      </c>
      <c r="R324" s="73" t="s">
        <v>83</v>
      </c>
      <c r="V324" s="60" t="str">
        <f t="shared" si="43"/>
        <v>RANGE W17003серый</v>
      </c>
      <c r="W324" s="60" t="str">
        <f t="shared" si="40"/>
        <v>RANGE W17003</v>
      </c>
      <c r="X324" s="60" t="str">
        <f t="shared" si="44"/>
        <v>W17003</v>
      </c>
      <c r="AC324" s="51">
        <f t="shared" si="45"/>
        <v>80</v>
      </c>
      <c r="AD324" s="44">
        <f t="shared" si="46"/>
        <v>302</v>
      </c>
      <c r="AE324" s="51">
        <f t="shared" si="47"/>
        <v>80302</v>
      </c>
    </row>
    <row r="325" spans="1:31">
      <c r="A325" s="60" t="str">
        <f t="shared" si="41"/>
        <v>RANGE W17004blue</v>
      </c>
      <c r="B325" s="60" t="str">
        <f t="shared" si="42"/>
        <v>80-303-06</v>
      </c>
      <c r="C325" s="73" t="s">
        <v>1438</v>
      </c>
      <c r="D325" s="73" t="s">
        <v>1439</v>
      </c>
      <c r="E325" s="73" t="s">
        <v>910</v>
      </c>
      <c r="F325" s="74">
        <v>59</v>
      </c>
      <c r="G325" s="73" t="s">
        <v>1440</v>
      </c>
      <c r="H325" s="73" t="s">
        <v>71</v>
      </c>
      <c r="I325" s="73" t="s">
        <v>1441</v>
      </c>
      <c r="J325" s="73" t="s">
        <v>320</v>
      </c>
      <c r="K325" s="73" t="s">
        <v>382</v>
      </c>
      <c r="L325" s="73" t="s">
        <v>383</v>
      </c>
      <c r="M325" s="73" t="s">
        <v>388</v>
      </c>
      <c r="N325" s="73" t="s">
        <v>44</v>
      </c>
      <c r="O325" s="73" t="s">
        <v>385</v>
      </c>
      <c r="P325" s="73" t="s">
        <v>907</v>
      </c>
      <c r="Q325" s="73" t="s">
        <v>932</v>
      </c>
      <c r="R325" s="73" t="s">
        <v>71</v>
      </c>
      <c r="V325" s="60" t="str">
        <f t="shared" si="43"/>
        <v>RANGE W17004синий</v>
      </c>
      <c r="W325" s="60" t="str">
        <f t="shared" si="40"/>
        <v>RANGE W17004</v>
      </c>
      <c r="X325" s="60" t="str">
        <f t="shared" si="44"/>
        <v>W17004</v>
      </c>
      <c r="AC325" s="51">
        <f t="shared" si="45"/>
        <v>80</v>
      </c>
      <c r="AD325" s="44">
        <f t="shared" si="46"/>
        <v>303</v>
      </c>
      <c r="AE325" s="51">
        <f t="shared" si="47"/>
        <v>80303</v>
      </c>
    </row>
    <row r="326" spans="1:31">
      <c r="A326" s="60" t="str">
        <f t="shared" si="41"/>
        <v>RANGE W17005blue</v>
      </c>
      <c r="B326" s="60" t="str">
        <f t="shared" si="42"/>
        <v>80-304-06</v>
      </c>
      <c r="C326" s="73" t="s">
        <v>1442</v>
      </c>
      <c r="D326" s="73" t="s">
        <v>1443</v>
      </c>
      <c r="E326" s="73" t="s">
        <v>910</v>
      </c>
      <c r="F326" s="74">
        <v>59</v>
      </c>
      <c r="G326" s="73" t="s">
        <v>1444</v>
      </c>
      <c r="H326" s="73" t="s">
        <v>71</v>
      </c>
      <c r="I326" s="73" t="s">
        <v>1265</v>
      </c>
      <c r="J326" s="73" t="s">
        <v>320</v>
      </c>
      <c r="K326" s="73" t="s">
        <v>382</v>
      </c>
      <c r="L326" s="73" t="s">
        <v>383</v>
      </c>
      <c r="M326" s="73" t="s">
        <v>389</v>
      </c>
      <c r="N326" s="73" t="s">
        <v>44</v>
      </c>
      <c r="O326" s="73" t="s">
        <v>385</v>
      </c>
      <c r="P326" s="73" t="s">
        <v>907</v>
      </c>
      <c r="Q326" s="73" t="s">
        <v>932</v>
      </c>
      <c r="R326" s="73" t="s">
        <v>71</v>
      </c>
      <c r="V326" s="60" t="str">
        <f t="shared" si="43"/>
        <v>RANGE W17005синий</v>
      </c>
      <c r="W326" s="60" t="str">
        <f t="shared" si="40"/>
        <v>RANGE W17005</v>
      </c>
      <c r="X326" s="60" t="str">
        <f t="shared" si="44"/>
        <v>W17005</v>
      </c>
      <c r="AC326" s="51">
        <f t="shared" si="45"/>
        <v>80</v>
      </c>
      <c r="AD326" s="44">
        <f t="shared" si="46"/>
        <v>304</v>
      </c>
      <c r="AE326" s="51">
        <f t="shared" si="47"/>
        <v>80304</v>
      </c>
    </row>
    <row r="327" spans="1:31">
      <c r="A327" s="60" t="str">
        <f t="shared" si="41"/>
        <v>RANGE W17005blue</v>
      </c>
      <c r="B327" s="60" t="str">
        <f t="shared" si="42"/>
        <v>80-304-06</v>
      </c>
      <c r="C327" s="73" t="s">
        <v>1445</v>
      </c>
      <c r="D327" s="73" t="s">
        <v>1443</v>
      </c>
      <c r="E327" s="73" t="s">
        <v>904</v>
      </c>
      <c r="F327" s="74">
        <v>57</v>
      </c>
      <c r="G327" s="73" t="s">
        <v>1444</v>
      </c>
      <c r="H327" s="73" t="s">
        <v>71</v>
      </c>
      <c r="I327" s="73" t="s">
        <v>1265</v>
      </c>
      <c r="J327" s="73" t="s">
        <v>320</v>
      </c>
      <c r="K327" s="73" t="s">
        <v>382</v>
      </c>
      <c r="L327" s="73" t="s">
        <v>383</v>
      </c>
      <c r="M327" s="73" t="s">
        <v>389</v>
      </c>
      <c r="N327" s="73" t="s">
        <v>44</v>
      </c>
      <c r="O327" s="73" t="s">
        <v>385</v>
      </c>
      <c r="P327" s="73" t="s">
        <v>907</v>
      </c>
      <c r="Q327" s="73" t="s">
        <v>932</v>
      </c>
      <c r="R327" s="73" t="s">
        <v>71</v>
      </c>
      <c r="V327" s="60" t="str">
        <f t="shared" si="43"/>
        <v>RANGE W17005синий</v>
      </c>
      <c r="W327" s="60" t="str">
        <f t="shared" si="40"/>
        <v>RANGE W17005</v>
      </c>
      <c r="X327" s="60" t="str">
        <f t="shared" si="44"/>
        <v>W17005</v>
      </c>
      <c r="AC327" s="51">
        <f t="shared" si="45"/>
        <v>80</v>
      </c>
      <c r="AD327" s="44">
        <f t="shared" si="46"/>
        <v>304</v>
      </c>
      <c r="AE327" s="51">
        <f t="shared" si="47"/>
        <v>80304</v>
      </c>
    </row>
    <row r="328" spans="1:31">
      <c r="A328" s="60" t="str">
        <f t="shared" si="41"/>
        <v>RANGE W17005blue</v>
      </c>
      <c r="B328" s="60" t="str">
        <f t="shared" si="42"/>
        <v>80-304-06</v>
      </c>
      <c r="C328" s="73" t="s">
        <v>1446</v>
      </c>
      <c r="D328" s="73" t="s">
        <v>1443</v>
      </c>
      <c r="E328" s="73" t="s">
        <v>912</v>
      </c>
      <c r="F328" s="74">
        <v>61</v>
      </c>
      <c r="G328" s="73" t="s">
        <v>1444</v>
      </c>
      <c r="H328" s="73" t="s">
        <v>71</v>
      </c>
      <c r="I328" s="73" t="s">
        <v>1265</v>
      </c>
      <c r="J328" s="73" t="s">
        <v>320</v>
      </c>
      <c r="K328" s="73" t="s">
        <v>382</v>
      </c>
      <c r="L328" s="73" t="s">
        <v>383</v>
      </c>
      <c r="M328" s="73" t="s">
        <v>389</v>
      </c>
      <c r="N328" s="73" t="s">
        <v>44</v>
      </c>
      <c r="O328" s="73" t="s">
        <v>385</v>
      </c>
      <c r="P328" s="73" t="s">
        <v>907</v>
      </c>
      <c r="Q328" s="73" t="s">
        <v>932</v>
      </c>
      <c r="R328" s="73" t="s">
        <v>71</v>
      </c>
      <c r="V328" s="60" t="str">
        <f t="shared" si="43"/>
        <v>RANGE W17005синий</v>
      </c>
      <c r="W328" s="60" t="str">
        <f t="shared" si="40"/>
        <v>RANGE W17005</v>
      </c>
      <c r="X328" s="60" t="str">
        <f t="shared" si="44"/>
        <v>W17005</v>
      </c>
      <c r="AC328" s="51">
        <f t="shared" si="45"/>
        <v>80</v>
      </c>
      <c r="AD328" s="44">
        <f t="shared" si="46"/>
        <v>304</v>
      </c>
      <c r="AE328" s="51">
        <f t="shared" si="47"/>
        <v>80304</v>
      </c>
    </row>
    <row r="329" spans="1:31">
      <c r="A329" s="60" t="str">
        <f t="shared" si="41"/>
        <v>RANGE W17006red</v>
      </c>
      <c r="B329" s="60" t="str">
        <f t="shared" si="42"/>
        <v>80-305-12</v>
      </c>
      <c r="C329" s="73" t="s">
        <v>1447</v>
      </c>
      <c r="D329" s="73" t="s">
        <v>1448</v>
      </c>
      <c r="E329" s="73" t="s">
        <v>910</v>
      </c>
      <c r="F329" s="74">
        <v>59</v>
      </c>
      <c r="G329" s="73" t="s">
        <v>1449</v>
      </c>
      <c r="H329" s="73" t="s">
        <v>121</v>
      </c>
      <c r="I329" s="73" t="s">
        <v>1349</v>
      </c>
      <c r="J329" s="73" t="s">
        <v>320</v>
      </c>
      <c r="K329" s="73" t="s">
        <v>382</v>
      </c>
      <c r="L329" s="73" t="s">
        <v>383</v>
      </c>
      <c r="M329" s="73" t="s">
        <v>388</v>
      </c>
      <c r="N329" s="73" t="s">
        <v>44</v>
      </c>
      <c r="O329" s="73" t="s">
        <v>385</v>
      </c>
      <c r="P329" s="73" t="s">
        <v>907</v>
      </c>
      <c r="Q329" s="73" t="s">
        <v>969</v>
      </c>
      <c r="R329" s="73" t="s">
        <v>121</v>
      </c>
      <c r="V329" s="60" t="str">
        <f t="shared" si="43"/>
        <v>RANGE W17006бордовый</v>
      </c>
      <c r="W329" s="60" t="str">
        <f t="shared" si="40"/>
        <v>RANGE W17006</v>
      </c>
      <c r="X329" s="60" t="str">
        <f t="shared" si="44"/>
        <v>W17006</v>
      </c>
      <c r="AC329" s="51">
        <f t="shared" si="45"/>
        <v>80</v>
      </c>
      <c r="AD329" s="44">
        <f t="shared" si="46"/>
        <v>305</v>
      </c>
      <c r="AE329" s="51">
        <f t="shared" si="47"/>
        <v>80305</v>
      </c>
    </row>
    <row r="330" spans="1:31">
      <c r="A330" s="60" t="str">
        <f t="shared" si="41"/>
        <v>USURPER W16001brown</v>
      </c>
      <c r="B330" s="60" t="str">
        <f t="shared" si="42"/>
        <v>80-215-14</v>
      </c>
      <c r="C330" s="73" t="s">
        <v>1450</v>
      </c>
      <c r="D330" s="73" t="s">
        <v>1451</v>
      </c>
      <c r="E330" s="73" t="s">
        <v>910</v>
      </c>
      <c r="F330" s="74">
        <v>59</v>
      </c>
      <c r="G330" s="73" t="s">
        <v>1452</v>
      </c>
      <c r="H330" s="73" t="s">
        <v>86</v>
      </c>
      <c r="I330" s="73" t="s">
        <v>1265</v>
      </c>
      <c r="J330" s="73" t="s">
        <v>320</v>
      </c>
      <c r="K330" s="73" t="s">
        <v>382</v>
      </c>
      <c r="L330" s="73" t="s">
        <v>383</v>
      </c>
      <c r="M330" s="73" t="s">
        <v>388</v>
      </c>
      <c r="N330" s="73" t="s">
        <v>44</v>
      </c>
      <c r="O330" s="73" t="s">
        <v>385</v>
      </c>
      <c r="P330" s="73" t="s">
        <v>907</v>
      </c>
      <c r="Q330" s="73" t="s">
        <v>1033</v>
      </c>
      <c r="R330" s="73" t="s">
        <v>86</v>
      </c>
      <c r="V330" s="60" t="str">
        <f t="shared" si="43"/>
        <v>USURPER W16001коричневый</v>
      </c>
      <c r="W330" s="60" t="str">
        <f t="shared" si="40"/>
        <v>USURPER W16001</v>
      </c>
      <c r="X330" s="60" t="str">
        <f t="shared" si="44"/>
        <v>W16001</v>
      </c>
      <c r="AC330" s="51">
        <f t="shared" si="45"/>
        <v>80</v>
      </c>
      <c r="AD330" s="44">
        <f t="shared" si="46"/>
        <v>215</v>
      </c>
      <c r="AE330" s="51">
        <f t="shared" si="47"/>
        <v>80215</v>
      </c>
    </row>
    <row r="331" spans="1:31">
      <c r="A331" s="60" t="str">
        <f t="shared" si="41"/>
        <v>USURPER W16001brown</v>
      </c>
      <c r="B331" s="60" t="str">
        <f t="shared" si="42"/>
        <v>80-215-14</v>
      </c>
      <c r="C331" s="73" t="s">
        <v>1453</v>
      </c>
      <c r="D331" s="73" t="s">
        <v>1451</v>
      </c>
      <c r="E331" s="73" t="s">
        <v>956</v>
      </c>
      <c r="F331" s="74">
        <v>55</v>
      </c>
      <c r="G331" s="73" t="s">
        <v>1452</v>
      </c>
      <c r="H331" s="73" t="s">
        <v>86</v>
      </c>
      <c r="I331" s="73" t="s">
        <v>1265</v>
      </c>
      <c r="J331" s="73" t="s">
        <v>320</v>
      </c>
      <c r="K331" s="73" t="s">
        <v>382</v>
      </c>
      <c r="L331" s="73" t="s">
        <v>383</v>
      </c>
      <c r="M331" s="73" t="s">
        <v>388</v>
      </c>
      <c r="N331" s="73" t="s">
        <v>44</v>
      </c>
      <c r="O331" s="73" t="s">
        <v>385</v>
      </c>
      <c r="P331" s="73" t="s">
        <v>907</v>
      </c>
      <c r="Q331" s="73" t="s">
        <v>1033</v>
      </c>
      <c r="R331" s="73" t="s">
        <v>86</v>
      </c>
      <c r="V331" s="60" t="str">
        <f t="shared" si="43"/>
        <v>USURPER W16001коричневый</v>
      </c>
      <c r="W331" s="60" t="str">
        <f t="shared" si="40"/>
        <v>USURPER W16001</v>
      </c>
      <c r="X331" s="60" t="str">
        <f t="shared" si="44"/>
        <v>W16001</v>
      </c>
      <c r="AC331" s="51">
        <f t="shared" si="45"/>
        <v>80</v>
      </c>
      <c r="AD331" s="44">
        <f t="shared" si="46"/>
        <v>215</v>
      </c>
      <c r="AE331" s="51">
        <f t="shared" si="47"/>
        <v>80215</v>
      </c>
    </row>
    <row r="332" spans="1:31">
      <c r="A332" s="60" t="str">
        <f t="shared" si="41"/>
        <v>USURPER W16001brown</v>
      </c>
      <c r="B332" s="60" t="str">
        <f t="shared" si="42"/>
        <v>80-215-14</v>
      </c>
      <c r="C332" s="73" t="s">
        <v>1454</v>
      </c>
      <c r="D332" s="73" t="s">
        <v>1451</v>
      </c>
      <c r="E332" s="73" t="s">
        <v>904</v>
      </c>
      <c r="F332" s="74">
        <v>57</v>
      </c>
      <c r="G332" s="73" t="s">
        <v>1452</v>
      </c>
      <c r="H332" s="73" t="s">
        <v>86</v>
      </c>
      <c r="I332" s="73" t="s">
        <v>1265</v>
      </c>
      <c r="J332" s="73" t="s">
        <v>320</v>
      </c>
      <c r="K332" s="73" t="s">
        <v>382</v>
      </c>
      <c r="L332" s="73" t="s">
        <v>383</v>
      </c>
      <c r="M332" s="73" t="s">
        <v>388</v>
      </c>
      <c r="N332" s="73" t="s">
        <v>44</v>
      </c>
      <c r="O332" s="73" t="s">
        <v>385</v>
      </c>
      <c r="P332" s="73" t="s">
        <v>907</v>
      </c>
      <c r="Q332" s="73" t="s">
        <v>1033</v>
      </c>
      <c r="R332" s="73" t="s">
        <v>86</v>
      </c>
      <c r="V332" s="60" t="str">
        <f t="shared" si="43"/>
        <v>USURPER W16001коричневый</v>
      </c>
      <c r="W332" s="60" t="str">
        <f t="shared" si="40"/>
        <v>USURPER W16001</v>
      </c>
      <c r="X332" s="60" t="str">
        <f t="shared" si="44"/>
        <v>W16001</v>
      </c>
      <c r="AC332" s="51">
        <f t="shared" si="45"/>
        <v>80</v>
      </c>
      <c r="AD332" s="44">
        <f t="shared" si="46"/>
        <v>215</v>
      </c>
      <c r="AE332" s="51">
        <f t="shared" si="47"/>
        <v>80215</v>
      </c>
    </row>
    <row r="333" spans="1:31">
      <c r="A333" s="60" t="str">
        <f t="shared" si="41"/>
        <v>USURPER W16001brown</v>
      </c>
      <c r="B333" s="60" t="str">
        <f t="shared" si="42"/>
        <v>80-215-14</v>
      </c>
      <c r="C333" s="73" t="s">
        <v>1455</v>
      </c>
      <c r="D333" s="73" t="s">
        <v>1451</v>
      </c>
      <c r="E333" s="73" t="s">
        <v>912</v>
      </c>
      <c r="F333" s="74">
        <v>61</v>
      </c>
      <c r="G333" s="73" t="s">
        <v>1452</v>
      </c>
      <c r="H333" s="73" t="s">
        <v>86</v>
      </c>
      <c r="I333" s="73" t="s">
        <v>1265</v>
      </c>
      <c r="J333" s="73" t="s">
        <v>320</v>
      </c>
      <c r="K333" s="73" t="s">
        <v>382</v>
      </c>
      <c r="L333" s="73" t="s">
        <v>383</v>
      </c>
      <c r="M333" s="73" t="s">
        <v>388</v>
      </c>
      <c r="N333" s="73" t="s">
        <v>44</v>
      </c>
      <c r="O333" s="73" t="s">
        <v>385</v>
      </c>
      <c r="P333" s="73" t="s">
        <v>907</v>
      </c>
      <c r="Q333" s="73" t="s">
        <v>1033</v>
      </c>
      <c r="R333" s="73" t="s">
        <v>86</v>
      </c>
      <c r="V333" s="60" t="str">
        <f t="shared" si="43"/>
        <v>USURPER W16001коричневый</v>
      </c>
      <c r="W333" s="60" t="str">
        <f t="shared" si="40"/>
        <v>USURPER W16001</v>
      </c>
      <c r="X333" s="60" t="str">
        <f t="shared" si="44"/>
        <v>W16001</v>
      </c>
      <c r="AC333" s="51">
        <f t="shared" si="45"/>
        <v>80</v>
      </c>
      <c r="AD333" s="44">
        <f t="shared" si="46"/>
        <v>215</v>
      </c>
      <c r="AE333" s="51">
        <f t="shared" si="47"/>
        <v>80215</v>
      </c>
    </row>
    <row r="334" spans="1:31">
      <c r="A334" s="60" t="str">
        <f t="shared" si="41"/>
        <v>USURPER W17001blue</v>
      </c>
      <c r="B334" s="60" t="str">
        <f t="shared" si="42"/>
        <v>80-306-06</v>
      </c>
      <c r="C334" s="73" t="s">
        <v>1456</v>
      </c>
      <c r="D334" s="73" t="s">
        <v>1457</v>
      </c>
      <c r="E334" s="73" t="s">
        <v>910</v>
      </c>
      <c r="F334" s="74">
        <v>59</v>
      </c>
      <c r="G334" s="73" t="s">
        <v>1458</v>
      </c>
      <c r="H334" s="73" t="s">
        <v>71</v>
      </c>
      <c r="I334" s="73" t="s">
        <v>906</v>
      </c>
      <c r="J334" s="73" t="s">
        <v>320</v>
      </c>
      <c r="K334" s="73" t="s">
        <v>382</v>
      </c>
      <c r="L334" s="73" t="s">
        <v>383</v>
      </c>
      <c r="M334" s="73" t="s">
        <v>384</v>
      </c>
      <c r="N334" s="73" t="s">
        <v>43</v>
      </c>
      <c r="O334" s="73" t="s">
        <v>385</v>
      </c>
      <c r="P334" s="73" t="s">
        <v>907</v>
      </c>
      <c r="Q334" s="73" t="s">
        <v>932</v>
      </c>
      <c r="R334" s="73" t="s">
        <v>71</v>
      </c>
      <c r="V334" s="60" t="str">
        <f t="shared" si="43"/>
        <v>USURPER W17001синий</v>
      </c>
      <c r="W334" s="60" t="str">
        <f t="shared" si="40"/>
        <v>USURPER W17001</v>
      </c>
      <c r="X334" s="60" t="str">
        <f t="shared" si="44"/>
        <v>W17001</v>
      </c>
      <c r="AC334" s="51">
        <f t="shared" si="45"/>
        <v>80</v>
      </c>
      <c r="AD334" s="44">
        <f t="shared" si="46"/>
        <v>306</v>
      </c>
      <c r="AE334" s="51">
        <f t="shared" si="47"/>
        <v>80306</v>
      </c>
    </row>
    <row r="335" spans="1:31">
      <c r="A335" s="60" t="str">
        <f t="shared" si="41"/>
        <v>USURPER W17002brown</v>
      </c>
      <c r="B335" s="60" t="str">
        <f t="shared" si="42"/>
        <v>80-307-14</v>
      </c>
      <c r="C335" s="73" t="s">
        <v>1459</v>
      </c>
      <c r="D335" s="73" t="s">
        <v>1460</v>
      </c>
      <c r="E335" s="73" t="s">
        <v>910</v>
      </c>
      <c r="F335" s="74">
        <v>59</v>
      </c>
      <c r="G335" s="73" t="s">
        <v>1461</v>
      </c>
      <c r="H335" s="73" t="s">
        <v>86</v>
      </c>
      <c r="I335" s="73" t="s">
        <v>1265</v>
      </c>
      <c r="J335" s="73" t="s">
        <v>336</v>
      </c>
      <c r="K335" s="73" t="s">
        <v>382</v>
      </c>
      <c r="L335" s="73" t="s">
        <v>383</v>
      </c>
      <c r="M335" s="73" t="s">
        <v>388</v>
      </c>
      <c r="N335" s="73" t="s">
        <v>44</v>
      </c>
      <c r="O335" s="73" t="s">
        <v>385</v>
      </c>
      <c r="P335" s="73" t="s">
        <v>907</v>
      </c>
      <c r="Q335" s="73" t="s">
        <v>1033</v>
      </c>
      <c r="R335" s="73" t="s">
        <v>86</v>
      </c>
      <c r="V335" s="60" t="str">
        <f t="shared" si="43"/>
        <v>USURPER W17002коричневый</v>
      </c>
      <c r="W335" s="60" t="str">
        <f t="shared" si="40"/>
        <v>USURPER W17002</v>
      </c>
      <c r="X335" s="60" t="str">
        <f t="shared" si="44"/>
        <v>W17002</v>
      </c>
      <c r="AC335" s="51">
        <f t="shared" si="45"/>
        <v>80</v>
      </c>
      <c r="AD335" s="44">
        <f t="shared" si="46"/>
        <v>307</v>
      </c>
      <c r="AE335" s="51">
        <f t="shared" si="47"/>
        <v>80307</v>
      </c>
    </row>
    <row r="336" spans="1:31">
      <c r="A336" s="60" t="str">
        <f t="shared" si="41"/>
        <v>USURPER W17002brown</v>
      </c>
      <c r="B336" s="60" t="str">
        <f t="shared" si="42"/>
        <v>80-307-14</v>
      </c>
      <c r="C336" s="73" t="s">
        <v>1462</v>
      </c>
      <c r="D336" s="73" t="s">
        <v>1460</v>
      </c>
      <c r="E336" s="73" t="s">
        <v>920</v>
      </c>
      <c r="F336" s="74">
        <v>58</v>
      </c>
      <c r="G336" s="73" t="s">
        <v>1461</v>
      </c>
      <c r="H336" s="73" t="s">
        <v>86</v>
      </c>
      <c r="I336" s="73" t="s">
        <v>1265</v>
      </c>
      <c r="J336" s="73" t="s">
        <v>336</v>
      </c>
      <c r="K336" s="73" t="s">
        <v>382</v>
      </c>
      <c r="L336" s="73" t="s">
        <v>383</v>
      </c>
      <c r="M336" s="73" t="s">
        <v>388</v>
      </c>
      <c r="N336" s="73" t="s">
        <v>44</v>
      </c>
      <c r="O336" s="73" t="s">
        <v>385</v>
      </c>
      <c r="P336" s="73" t="s">
        <v>907</v>
      </c>
      <c r="Q336" s="73" t="s">
        <v>1033</v>
      </c>
      <c r="R336" s="73" t="s">
        <v>86</v>
      </c>
      <c r="V336" s="60" t="str">
        <f t="shared" si="43"/>
        <v>USURPER W17002коричневый</v>
      </c>
      <c r="W336" s="60" t="str">
        <f t="shared" si="40"/>
        <v>USURPER W17002</v>
      </c>
      <c r="X336" s="60" t="str">
        <f t="shared" si="44"/>
        <v>W17002</v>
      </c>
      <c r="AC336" s="51">
        <f t="shared" si="45"/>
        <v>80</v>
      </c>
      <c r="AD336" s="44">
        <f t="shared" si="46"/>
        <v>307</v>
      </c>
      <c r="AE336" s="51">
        <f t="shared" si="47"/>
        <v>80307</v>
      </c>
    </row>
    <row r="337" spans="1:31">
      <c r="A337" s="60" t="str">
        <f t="shared" si="41"/>
        <v>USURPER W17003blue</v>
      </c>
      <c r="B337" s="60" t="str">
        <f t="shared" si="42"/>
        <v>80-308-21</v>
      </c>
      <c r="C337" s="73" t="s">
        <v>1463</v>
      </c>
      <c r="D337" s="73" t="s">
        <v>1464</v>
      </c>
      <c r="E337" s="73" t="s">
        <v>910</v>
      </c>
      <c r="F337" s="74">
        <v>59</v>
      </c>
      <c r="G337" s="73" t="s">
        <v>1465</v>
      </c>
      <c r="H337" s="73" t="s">
        <v>252</v>
      </c>
      <c r="I337" s="73" t="s">
        <v>1265</v>
      </c>
      <c r="J337" s="73" t="s">
        <v>320</v>
      </c>
      <c r="K337" s="73" t="s">
        <v>382</v>
      </c>
      <c r="L337" s="73" t="s">
        <v>383</v>
      </c>
      <c r="M337" s="73" t="s">
        <v>388</v>
      </c>
      <c r="N337" s="73" t="s">
        <v>44</v>
      </c>
      <c r="O337" s="73" t="s">
        <v>385</v>
      </c>
      <c r="P337" s="73" t="s">
        <v>907</v>
      </c>
      <c r="Q337" s="73" t="s">
        <v>932</v>
      </c>
      <c r="R337" s="73" t="s">
        <v>71</v>
      </c>
      <c r="V337" s="60" t="str">
        <f t="shared" si="43"/>
        <v>USURPER W17003синий / красный</v>
      </c>
      <c r="W337" s="60" t="str">
        <f t="shared" si="40"/>
        <v>USURPER W17003</v>
      </c>
      <c r="X337" s="60" t="str">
        <f t="shared" si="44"/>
        <v>W17003</v>
      </c>
      <c r="AC337" s="51">
        <f t="shared" si="45"/>
        <v>80</v>
      </c>
      <c r="AD337" s="44">
        <f t="shared" si="46"/>
        <v>308</v>
      </c>
      <c r="AE337" s="51">
        <f t="shared" si="47"/>
        <v>80308</v>
      </c>
    </row>
    <row r="338" spans="1:31">
      <c r="A338" s="60" t="str">
        <f t="shared" si="41"/>
        <v>USURPER W17003blue</v>
      </c>
      <c r="B338" s="60" t="str">
        <f t="shared" si="42"/>
        <v>80-308-21</v>
      </c>
      <c r="C338" s="73" t="s">
        <v>1466</v>
      </c>
      <c r="D338" s="73" t="s">
        <v>1464</v>
      </c>
      <c r="E338" s="73" t="s">
        <v>904</v>
      </c>
      <c r="F338" s="74">
        <v>57</v>
      </c>
      <c r="G338" s="73" t="s">
        <v>1465</v>
      </c>
      <c r="H338" s="73" t="s">
        <v>252</v>
      </c>
      <c r="I338" s="73" t="s">
        <v>1265</v>
      </c>
      <c r="J338" s="73" t="s">
        <v>320</v>
      </c>
      <c r="K338" s="73" t="s">
        <v>382</v>
      </c>
      <c r="L338" s="73" t="s">
        <v>383</v>
      </c>
      <c r="M338" s="73" t="s">
        <v>388</v>
      </c>
      <c r="N338" s="73" t="s">
        <v>44</v>
      </c>
      <c r="O338" s="73" t="s">
        <v>385</v>
      </c>
      <c r="P338" s="73" t="s">
        <v>907</v>
      </c>
      <c r="Q338" s="73" t="s">
        <v>932</v>
      </c>
      <c r="R338" s="73" t="s">
        <v>71</v>
      </c>
      <c r="V338" s="60" t="str">
        <f t="shared" si="43"/>
        <v>USURPER W17003синий / красный</v>
      </c>
      <c r="W338" s="60" t="str">
        <f t="shared" si="40"/>
        <v>USURPER W17003</v>
      </c>
      <c r="X338" s="60" t="str">
        <f t="shared" si="44"/>
        <v>W17003</v>
      </c>
      <c r="AC338" s="51">
        <f t="shared" si="45"/>
        <v>80</v>
      </c>
      <c r="AD338" s="44">
        <f t="shared" si="46"/>
        <v>308</v>
      </c>
      <c r="AE338" s="51">
        <f t="shared" si="47"/>
        <v>80308</v>
      </c>
    </row>
    <row r="339" spans="1:31">
      <c r="A339" s="60" t="str">
        <f t="shared" si="41"/>
        <v>USURPER W17003blue</v>
      </c>
      <c r="B339" s="60" t="str">
        <f t="shared" si="42"/>
        <v>80-308-21</v>
      </c>
      <c r="C339" s="73" t="s">
        <v>1467</v>
      </c>
      <c r="D339" s="73" t="s">
        <v>1464</v>
      </c>
      <c r="E339" s="73" t="s">
        <v>912</v>
      </c>
      <c r="F339" s="74">
        <v>61</v>
      </c>
      <c r="G339" s="73" t="s">
        <v>1465</v>
      </c>
      <c r="H339" s="73" t="s">
        <v>252</v>
      </c>
      <c r="I339" s="73" t="s">
        <v>1265</v>
      </c>
      <c r="J339" s="73" t="s">
        <v>320</v>
      </c>
      <c r="K339" s="73" t="s">
        <v>382</v>
      </c>
      <c r="L339" s="73" t="s">
        <v>383</v>
      </c>
      <c r="M339" s="73" t="s">
        <v>388</v>
      </c>
      <c r="N339" s="73" t="s">
        <v>44</v>
      </c>
      <c r="O339" s="73" t="s">
        <v>385</v>
      </c>
      <c r="P339" s="73" t="s">
        <v>907</v>
      </c>
      <c r="Q339" s="73" t="s">
        <v>932</v>
      </c>
      <c r="R339" s="73" t="s">
        <v>71</v>
      </c>
      <c r="V339" s="60" t="str">
        <f t="shared" si="43"/>
        <v>USURPER W17003синий / красный</v>
      </c>
      <c r="W339" s="60" t="str">
        <f t="shared" si="40"/>
        <v>USURPER W17003</v>
      </c>
      <c r="X339" s="60" t="str">
        <f t="shared" si="44"/>
        <v>W17003</v>
      </c>
      <c r="AC339" s="51">
        <f t="shared" si="45"/>
        <v>80</v>
      </c>
      <c r="AD339" s="44">
        <f t="shared" si="46"/>
        <v>308</v>
      </c>
      <c r="AE339" s="51">
        <f t="shared" si="47"/>
        <v>80308</v>
      </c>
    </row>
    <row r="340" spans="1:31">
      <c r="A340" s="60" t="str">
        <f t="shared" si="41"/>
        <v>USURPER W17004blue</v>
      </c>
      <c r="B340" s="60" t="str">
        <f t="shared" si="42"/>
        <v>80-309-06</v>
      </c>
      <c r="C340" s="73" t="s">
        <v>1468</v>
      </c>
      <c r="D340" s="73" t="s">
        <v>1469</v>
      </c>
      <c r="E340" s="73" t="s">
        <v>910</v>
      </c>
      <c r="F340" s="74">
        <v>59</v>
      </c>
      <c r="G340" s="73" t="s">
        <v>1470</v>
      </c>
      <c r="H340" s="73" t="s">
        <v>71</v>
      </c>
      <c r="I340" s="73" t="s">
        <v>906</v>
      </c>
      <c r="J340" s="73" t="s">
        <v>320</v>
      </c>
      <c r="K340" s="73" t="s">
        <v>382</v>
      </c>
      <c r="L340" s="73" t="s">
        <v>383</v>
      </c>
      <c r="M340" s="73" t="s">
        <v>388</v>
      </c>
      <c r="N340" s="73" t="s">
        <v>44</v>
      </c>
      <c r="O340" s="73" t="s">
        <v>385</v>
      </c>
      <c r="P340" s="73" t="s">
        <v>907</v>
      </c>
      <c r="Q340" s="73" t="s">
        <v>932</v>
      </c>
      <c r="R340" s="73" t="s">
        <v>71</v>
      </c>
      <c r="V340" s="60" t="str">
        <f t="shared" si="43"/>
        <v>USURPER W17004синий</v>
      </c>
      <c r="W340" s="60" t="str">
        <f t="shared" si="40"/>
        <v>USURPER W17004</v>
      </c>
      <c r="X340" s="60" t="str">
        <f t="shared" si="44"/>
        <v>W17004</v>
      </c>
      <c r="AC340" s="51">
        <f t="shared" si="45"/>
        <v>80</v>
      </c>
      <c r="AD340" s="44">
        <f t="shared" si="46"/>
        <v>309</v>
      </c>
      <c r="AE340" s="51">
        <f t="shared" si="47"/>
        <v>80309</v>
      </c>
    </row>
    <row r="341" spans="1:31">
      <c r="A341" s="60" t="str">
        <f t="shared" si="41"/>
        <v>USURPER W17004blue</v>
      </c>
      <c r="B341" s="60" t="str">
        <f t="shared" si="42"/>
        <v>80-309-06</v>
      </c>
      <c r="C341" s="73" t="s">
        <v>1471</v>
      </c>
      <c r="D341" s="73" t="s">
        <v>1469</v>
      </c>
      <c r="E341" s="73" t="s">
        <v>904</v>
      </c>
      <c r="F341" s="74">
        <v>57</v>
      </c>
      <c r="G341" s="73" t="s">
        <v>1470</v>
      </c>
      <c r="H341" s="73" t="s">
        <v>71</v>
      </c>
      <c r="I341" s="73" t="s">
        <v>906</v>
      </c>
      <c r="J341" s="73" t="s">
        <v>320</v>
      </c>
      <c r="K341" s="73" t="s">
        <v>382</v>
      </c>
      <c r="L341" s="73" t="s">
        <v>383</v>
      </c>
      <c r="M341" s="73" t="s">
        <v>388</v>
      </c>
      <c r="N341" s="73" t="s">
        <v>44</v>
      </c>
      <c r="O341" s="73" t="s">
        <v>385</v>
      </c>
      <c r="P341" s="73" t="s">
        <v>907</v>
      </c>
      <c r="Q341" s="73" t="s">
        <v>932</v>
      </c>
      <c r="R341" s="73" t="s">
        <v>71</v>
      </c>
      <c r="V341" s="60" t="str">
        <f t="shared" si="43"/>
        <v>USURPER W17004синий</v>
      </c>
      <c r="W341" s="60" t="str">
        <f t="shared" si="40"/>
        <v>USURPER W17004</v>
      </c>
      <c r="X341" s="60" t="str">
        <f t="shared" si="44"/>
        <v>W17004</v>
      </c>
      <c r="AC341" s="51">
        <f t="shared" si="45"/>
        <v>80</v>
      </c>
      <c r="AD341" s="44">
        <f t="shared" si="46"/>
        <v>309</v>
      </c>
      <c r="AE341" s="51">
        <f t="shared" si="47"/>
        <v>80309</v>
      </c>
    </row>
    <row r="342" spans="1:31">
      <c r="A342" s="60" t="str">
        <f t="shared" si="41"/>
        <v>USURPER W17004blue</v>
      </c>
      <c r="B342" s="60" t="str">
        <f t="shared" si="42"/>
        <v>80-309-06</v>
      </c>
      <c r="C342" s="73" t="s">
        <v>1472</v>
      </c>
      <c r="D342" s="73" t="s">
        <v>1469</v>
      </c>
      <c r="E342" s="73" t="s">
        <v>912</v>
      </c>
      <c r="F342" s="74">
        <v>61</v>
      </c>
      <c r="G342" s="73" t="s">
        <v>1470</v>
      </c>
      <c r="H342" s="73" t="s">
        <v>71</v>
      </c>
      <c r="I342" s="73" t="s">
        <v>906</v>
      </c>
      <c r="J342" s="73" t="s">
        <v>320</v>
      </c>
      <c r="K342" s="73" t="s">
        <v>382</v>
      </c>
      <c r="L342" s="73" t="s">
        <v>383</v>
      </c>
      <c r="M342" s="73" t="s">
        <v>388</v>
      </c>
      <c r="N342" s="73" t="s">
        <v>44</v>
      </c>
      <c r="O342" s="73" t="s">
        <v>385</v>
      </c>
      <c r="P342" s="73" t="s">
        <v>907</v>
      </c>
      <c r="Q342" s="73" t="s">
        <v>932</v>
      </c>
      <c r="R342" s="73" t="s">
        <v>71</v>
      </c>
      <c r="V342" s="60" t="str">
        <f t="shared" si="43"/>
        <v>USURPER W17004синий</v>
      </c>
      <c r="W342" s="60" t="str">
        <f t="shared" si="40"/>
        <v>USURPER W17004</v>
      </c>
      <c r="X342" s="60" t="str">
        <f t="shared" si="44"/>
        <v>W17004</v>
      </c>
      <c r="AC342" s="51">
        <f t="shared" si="45"/>
        <v>80</v>
      </c>
      <c r="AD342" s="44">
        <f t="shared" si="46"/>
        <v>309</v>
      </c>
      <c r="AE342" s="51">
        <f t="shared" si="47"/>
        <v>80309</v>
      </c>
    </row>
    <row r="343" spans="1:31">
      <c r="A343" s="60" t="str">
        <f t="shared" si="41"/>
        <v>USURPER W17005brown</v>
      </c>
      <c r="B343" s="60" t="str">
        <f t="shared" si="42"/>
        <v>80-310-14</v>
      </c>
      <c r="C343" s="73" t="s">
        <v>1473</v>
      </c>
      <c r="D343" s="73" t="s">
        <v>1474</v>
      </c>
      <c r="E343" s="73" t="s">
        <v>910</v>
      </c>
      <c r="F343" s="74">
        <v>59</v>
      </c>
      <c r="G343" s="73" t="s">
        <v>1475</v>
      </c>
      <c r="H343" s="73" t="s">
        <v>86</v>
      </c>
      <c r="I343" s="73" t="s">
        <v>964</v>
      </c>
      <c r="J343" s="73" t="s">
        <v>320</v>
      </c>
      <c r="K343" s="73" t="s">
        <v>382</v>
      </c>
      <c r="L343" s="73" t="s">
        <v>383</v>
      </c>
      <c r="M343" s="73" t="s">
        <v>384</v>
      </c>
      <c r="O343" s="73" t="s">
        <v>385</v>
      </c>
      <c r="P343" s="73" t="s">
        <v>907</v>
      </c>
      <c r="Q343" s="73" t="s">
        <v>1033</v>
      </c>
      <c r="R343" s="73" t="s">
        <v>86</v>
      </c>
      <c r="V343" s="60" t="str">
        <f t="shared" si="43"/>
        <v>USURPER W17005коричневый</v>
      </c>
      <c r="W343" s="60" t="str">
        <f t="shared" si="40"/>
        <v>USURPER W17005</v>
      </c>
      <c r="X343" s="60" t="str">
        <f t="shared" si="44"/>
        <v>W17005</v>
      </c>
      <c r="AC343" s="51">
        <f t="shared" si="45"/>
        <v>80</v>
      </c>
      <c r="AD343" s="44">
        <f t="shared" si="46"/>
        <v>310</v>
      </c>
      <c r="AE343" s="51">
        <f t="shared" si="47"/>
        <v>80310</v>
      </c>
    </row>
    <row r="344" spans="1:31">
      <c r="A344" s="60" t="str">
        <f t="shared" si="41"/>
        <v>CUTTYblack</v>
      </c>
      <c r="B344" s="60" t="str">
        <f t="shared" si="42"/>
        <v>80-133-09</v>
      </c>
      <c r="C344" s="73" t="s">
        <v>1476</v>
      </c>
      <c r="D344" s="73" t="s">
        <v>1477</v>
      </c>
      <c r="E344" s="73">
        <v>7.5</v>
      </c>
      <c r="F344" s="74">
        <v>75</v>
      </c>
      <c r="G344" s="73" t="s">
        <v>1478</v>
      </c>
      <c r="H344" s="73" t="s">
        <v>53</v>
      </c>
      <c r="I344" s="73" t="s">
        <v>1479</v>
      </c>
      <c r="J344" s="73" t="s">
        <v>337</v>
      </c>
      <c r="K344" s="73" t="s">
        <v>387</v>
      </c>
      <c r="L344" s="73" t="s">
        <v>383</v>
      </c>
      <c r="M344" s="73" t="s">
        <v>389</v>
      </c>
      <c r="N344" s="73" t="s">
        <v>32</v>
      </c>
      <c r="O344" s="73" t="s">
        <v>386</v>
      </c>
      <c r="P344" s="73" t="s">
        <v>907</v>
      </c>
      <c r="Q344" s="73" t="s">
        <v>928</v>
      </c>
      <c r="R344" s="73" t="s">
        <v>53</v>
      </c>
      <c r="V344" s="60" t="str">
        <f t="shared" si="43"/>
        <v>CUTTYчерный</v>
      </c>
      <c r="W344" s="60" t="str">
        <f t="shared" si="40"/>
        <v>CUTTY</v>
      </c>
      <c r="X344" s="60" t="str">
        <f t="shared" si="44"/>
        <v/>
      </c>
      <c r="AC344" s="51">
        <f t="shared" si="45"/>
        <v>80</v>
      </c>
      <c r="AD344" s="44">
        <f t="shared" si="46"/>
        <v>133</v>
      </c>
      <c r="AE344" s="51">
        <f t="shared" si="47"/>
        <v>80133</v>
      </c>
    </row>
    <row r="345" spans="1:31">
      <c r="A345" s="60" t="str">
        <f t="shared" si="41"/>
        <v>EXOSblack</v>
      </c>
      <c r="B345" s="60" t="str">
        <f t="shared" si="42"/>
        <v>80-134-09</v>
      </c>
      <c r="C345" s="73" t="s">
        <v>1480</v>
      </c>
      <c r="D345" s="73" t="s">
        <v>1481</v>
      </c>
      <c r="E345" s="73">
        <v>8</v>
      </c>
      <c r="F345" s="74">
        <v>8</v>
      </c>
      <c r="G345" s="73" t="s">
        <v>1482</v>
      </c>
      <c r="H345" s="73" t="s">
        <v>53</v>
      </c>
      <c r="I345" s="73" t="s">
        <v>1479</v>
      </c>
      <c r="J345" s="73" t="s">
        <v>337</v>
      </c>
      <c r="K345" s="73" t="s">
        <v>382</v>
      </c>
      <c r="L345" s="73" t="s">
        <v>383</v>
      </c>
      <c r="M345" s="73" t="s">
        <v>389</v>
      </c>
      <c r="N345" s="73" t="s">
        <v>32</v>
      </c>
      <c r="O345" s="73" t="s">
        <v>386</v>
      </c>
      <c r="P345" s="73" t="s">
        <v>907</v>
      </c>
      <c r="Q345" s="73" t="s">
        <v>928</v>
      </c>
      <c r="R345" s="73" t="s">
        <v>53</v>
      </c>
      <c r="V345" s="60" t="str">
        <f t="shared" si="43"/>
        <v>EXOSчерный</v>
      </c>
      <c r="W345" s="60" t="str">
        <f t="shared" si="40"/>
        <v>EXOS</v>
      </c>
      <c r="X345" s="60" t="str">
        <f t="shared" si="44"/>
        <v/>
      </c>
      <c r="AC345" s="51">
        <f t="shared" si="45"/>
        <v>80</v>
      </c>
      <c r="AD345" s="44">
        <f t="shared" si="46"/>
        <v>134</v>
      </c>
      <c r="AE345" s="51">
        <f t="shared" si="47"/>
        <v>80134</v>
      </c>
    </row>
    <row r="346" spans="1:31">
      <c r="A346" s="60" t="str">
        <f t="shared" si="41"/>
        <v>PAINTER W17007black</v>
      </c>
      <c r="B346" s="60" t="str">
        <f t="shared" si="42"/>
        <v>80-311-52</v>
      </c>
      <c r="C346" s="73" t="s">
        <v>1483</v>
      </c>
      <c r="D346" s="73" t="s">
        <v>1484</v>
      </c>
      <c r="E346" s="73">
        <v>7</v>
      </c>
      <c r="F346" s="74">
        <v>57</v>
      </c>
      <c r="G346" s="73" t="s">
        <v>1485</v>
      </c>
      <c r="H346" s="73" t="s">
        <v>53</v>
      </c>
      <c r="I346" s="73" t="s">
        <v>1486</v>
      </c>
      <c r="J346" s="73" t="s">
        <v>337</v>
      </c>
      <c r="K346" s="73" t="s">
        <v>387</v>
      </c>
      <c r="L346" s="73" t="s">
        <v>383</v>
      </c>
      <c r="M346" s="73" t="s">
        <v>389</v>
      </c>
      <c r="O346" s="73" t="s">
        <v>386</v>
      </c>
      <c r="P346" s="73" t="s">
        <v>907</v>
      </c>
      <c r="Q346" s="73" t="s">
        <v>928</v>
      </c>
      <c r="R346" s="73" t="s">
        <v>53</v>
      </c>
      <c r="V346" s="60" t="str">
        <f t="shared" si="43"/>
        <v>PAINTER W17007черный</v>
      </c>
      <c r="W346" s="60" t="str">
        <f t="shared" si="40"/>
        <v>PAINTER W17007</v>
      </c>
      <c r="X346" s="60" t="str">
        <f t="shared" si="44"/>
        <v>W17007</v>
      </c>
      <c r="AC346" s="51">
        <f t="shared" si="45"/>
        <v>80</v>
      </c>
      <c r="AD346" s="44">
        <f t="shared" si="46"/>
        <v>311</v>
      </c>
      <c r="AE346" s="51">
        <f t="shared" si="47"/>
        <v>80311</v>
      </c>
    </row>
    <row r="347" spans="1:31">
      <c r="A347" s="60" t="str">
        <f t="shared" si="41"/>
        <v>PYROPblack</v>
      </c>
      <c r="B347" s="60" t="str">
        <f t="shared" si="42"/>
        <v>80-212-09</v>
      </c>
      <c r="C347" s="73" t="s">
        <v>1487</v>
      </c>
      <c r="D347" s="73" t="s">
        <v>1488</v>
      </c>
      <c r="E347" s="73" t="s">
        <v>931</v>
      </c>
      <c r="F347" s="74">
        <v>0</v>
      </c>
      <c r="G347" s="73" t="s">
        <v>1489</v>
      </c>
      <c r="H347" s="73" t="s">
        <v>53</v>
      </c>
      <c r="I347" s="73" t="s">
        <v>1490</v>
      </c>
      <c r="J347" s="73" t="s">
        <v>337</v>
      </c>
      <c r="K347" s="73" t="s">
        <v>387</v>
      </c>
      <c r="L347" s="73" t="s">
        <v>383</v>
      </c>
      <c r="M347" s="73" t="s">
        <v>389</v>
      </c>
      <c r="N347" s="73" t="s">
        <v>45</v>
      </c>
      <c r="O347" s="73" t="s">
        <v>386</v>
      </c>
      <c r="P347" s="73" t="s">
        <v>907</v>
      </c>
      <c r="Q347" s="73" t="s">
        <v>928</v>
      </c>
      <c r="R347" s="73" t="s">
        <v>53</v>
      </c>
      <c r="V347" s="60" t="str">
        <f t="shared" si="43"/>
        <v>PYROPчерный</v>
      </c>
      <c r="W347" s="60" t="str">
        <f t="shared" si="40"/>
        <v>PYROP</v>
      </c>
      <c r="X347" s="60" t="str">
        <f t="shared" si="44"/>
        <v/>
      </c>
      <c r="AC347" s="51">
        <f t="shared" si="45"/>
        <v>80</v>
      </c>
      <c r="AD347" s="44">
        <f t="shared" si="46"/>
        <v>212</v>
      </c>
      <c r="AE347" s="51">
        <f t="shared" si="47"/>
        <v>80212</v>
      </c>
    </row>
    <row r="348" spans="1:31">
      <c r="A348" s="60" t="str">
        <f t="shared" si="41"/>
        <v>JASPERblack</v>
      </c>
      <c r="B348" s="60" t="str">
        <f t="shared" si="42"/>
        <v>80-312-52</v>
      </c>
      <c r="C348" s="73" t="s">
        <v>1491</v>
      </c>
      <c r="D348" s="73" t="s">
        <v>1492</v>
      </c>
      <c r="E348" s="73" t="s">
        <v>931</v>
      </c>
      <c r="F348" s="74">
        <v>0</v>
      </c>
      <c r="G348" s="73" t="s">
        <v>1493</v>
      </c>
      <c r="H348" s="73" t="s">
        <v>53</v>
      </c>
      <c r="I348" s="73" t="s">
        <v>1494</v>
      </c>
      <c r="J348" s="73" t="s">
        <v>338</v>
      </c>
      <c r="K348" s="73" t="s">
        <v>387</v>
      </c>
      <c r="L348" s="73" t="s">
        <v>383</v>
      </c>
      <c r="M348" s="73" t="s">
        <v>389</v>
      </c>
      <c r="N348" s="73" t="s">
        <v>45</v>
      </c>
      <c r="O348" s="73" t="s">
        <v>386</v>
      </c>
      <c r="P348" s="73" t="s">
        <v>907</v>
      </c>
      <c r="Q348" s="73" t="s">
        <v>928</v>
      </c>
      <c r="R348" s="73" t="s">
        <v>53</v>
      </c>
      <c r="V348" s="60" t="str">
        <f t="shared" si="43"/>
        <v>JASPERчерный</v>
      </c>
      <c r="W348" s="60" t="str">
        <f t="shared" si="40"/>
        <v>JASPER</v>
      </c>
      <c r="X348" s="60" t="str">
        <f t="shared" si="44"/>
        <v/>
      </c>
      <c r="AC348" s="51">
        <f t="shared" si="45"/>
        <v>80</v>
      </c>
      <c r="AD348" s="44">
        <f t="shared" si="46"/>
        <v>312</v>
      </c>
      <c r="AE348" s="51">
        <f t="shared" si="47"/>
        <v>80312</v>
      </c>
    </row>
    <row r="349" spans="1:31">
      <c r="A349" s="60" t="str">
        <f t="shared" si="41"/>
        <v>JUSTIN 8117petrol</v>
      </c>
      <c r="B349" s="60" t="str">
        <f t="shared" si="42"/>
        <v>80-313-06</v>
      </c>
      <c r="C349" s="73" t="s">
        <v>1495</v>
      </c>
      <c r="D349" s="73" t="s">
        <v>1496</v>
      </c>
      <c r="E349" s="73" t="s">
        <v>931</v>
      </c>
      <c r="F349" s="74">
        <v>0</v>
      </c>
      <c r="G349" s="73" t="s">
        <v>1497</v>
      </c>
      <c r="H349" s="73" t="s">
        <v>71</v>
      </c>
      <c r="I349" s="73" t="s">
        <v>1498</v>
      </c>
      <c r="J349" s="73" t="s">
        <v>338</v>
      </c>
      <c r="K349" s="73" t="s">
        <v>387</v>
      </c>
      <c r="L349" s="73" t="s">
        <v>383</v>
      </c>
      <c r="M349" s="73" t="s">
        <v>389</v>
      </c>
      <c r="N349" s="73" t="s">
        <v>44</v>
      </c>
      <c r="O349" s="73" t="s">
        <v>386</v>
      </c>
      <c r="P349" s="73" t="s">
        <v>907</v>
      </c>
      <c r="Q349" s="73" t="s">
        <v>1499</v>
      </c>
      <c r="R349" s="73" t="s">
        <v>71</v>
      </c>
      <c r="V349" s="60" t="str">
        <f t="shared" si="43"/>
        <v>JUSTIN 8117синий</v>
      </c>
      <c r="W349" s="60" t="str">
        <f t="shared" si="40"/>
        <v>JUSTIN 8117</v>
      </c>
      <c r="X349" s="60" t="str">
        <f t="shared" si="44"/>
        <v>8117</v>
      </c>
      <c r="AC349" s="51">
        <f t="shared" si="45"/>
        <v>80</v>
      </c>
      <c r="AD349" s="44">
        <f t="shared" si="46"/>
        <v>313</v>
      </c>
      <c r="AE349" s="51">
        <f t="shared" si="47"/>
        <v>80313</v>
      </c>
    </row>
    <row r="350" spans="1:31">
      <c r="A350" s="60" t="str">
        <f t="shared" si="41"/>
        <v>AURALblack</v>
      </c>
      <c r="B350" s="60" t="str">
        <f t="shared" si="42"/>
        <v>80-314-52</v>
      </c>
      <c r="C350" s="73" t="s">
        <v>1500</v>
      </c>
      <c r="D350" s="73" t="s">
        <v>1501</v>
      </c>
      <c r="E350" s="73" t="s">
        <v>931</v>
      </c>
      <c r="F350" s="74">
        <v>0</v>
      </c>
      <c r="G350" s="73" t="s">
        <v>1502</v>
      </c>
      <c r="H350" s="73" t="s">
        <v>53</v>
      </c>
      <c r="I350" s="73" t="s">
        <v>1503</v>
      </c>
      <c r="J350" s="73" t="s">
        <v>340</v>
      </c>
      <c r="K350" s="73" t="s">
        <v>382</v>
      </c>
      <c r="L350" s="73" t="s">
        <v>383</v>
      </c>
      <c r="M350" s="73" t="s">
        <v>389</v>
      </c>
      <c r="N350" s="73" t="s">
        <v>45</v>
      </c>
      <c r="O350" s="73" t="s">
        <v>386</v>
      </c>
      <c r="P350" s="73" t="s">
        <v>907</v>
      </c>
      <c r="Q350" s="73" t="s">
        <v>928</v>
      </c>
      <c r="R350" s="73" t="s">
        <v>53</v>
      </c>
      <c r="V350" s="60" t="str">
        <f t="shared" si="43"/>
        <v>AURALчерный</v>
      </c>
      <c r="W350" s="60" t="str">
        <f t="shared" si="40"/>
        <v>AURAL</v>
      </c>
      <c r="X350" s="60" t="str">
        <f t="shared" si="44"/>
        <v/>
      </c>
      <c r="AC350" s="51">
        <f t="shared" si="45"/>
        <v>80</v>
      </c>
      <c r="AD350" s="44">
        <f t="shared" si="46"/>
        <v>314</v>
      </c>
      <c r="AE350" s="51">
        <f t="shared" si="47"/>
        <v>80314</v>
      </c>
    </row>
    <row r="351" spans="1:31">
      <c r="A351" s="60" t="str">
        <f t="shared" si="41"/>
        <v>EDMOND 011grey</v>
      </c>
      <c r="B351" s="60" t="str">
        <f t="shared" si="42"/>
        <v>80-315-26</v>
      </c>
      <c r="C351" s="73" t="s">
        <v>1504</v>
      </c>
      <c r="D351" s="73" t="s">
        <v>1505</v>
      </c>
      <c r="E351" s="73" t="s">
        <v>931</v>
      </c>
      <c r="F351" s="74">
        <v>0</v>
      </c>
      <c r="G351" s="73" t="s">
        <v>1506</v>
      </c>
      <c r="H351" s="73" t="s">
        <v>245</v>
      </c>
      <c r="I351" s="73" t="s">
        <v>1265</v>
      </c>
      <c r="J351" s="73" t="s">
        <v>340</v>
      </c>
      <c r="K351" s="73" t="s">
        <v>382</v>
      </c>
      <c r="L351" s="73" t="s">
        <v>383</v>
      </c>
      <c r="M351" s="73" t="s">
        <v>389</v>
      </c>
      <c r="N351" s="73" t="s">
        <v>44</v>
      </c>
      <c r="O351" s="73" t="s">
        <v>385</v>
      </c>
      <c r="P351" s="73" t="s">
        <v>907</v>
      </c>
      <c r="Q351" s="73" t="s">
        <v>917</v>
      </c>
      <c r="R351" s="73" t="s">
        <v>83</v>
      </c>
      <c r="V351" s="60" t="str">
        <f t="shared" si="43"/>
        <v>EDMOND 011серый / синий</v>
      </c>
      <c r="W351" s="60" t="str">
        <f t="shared" si="40"/>
        <v>EDMOND 011</v>
      </c>
      <c r="X351" s="60" t="str">
        <f t="shared" si="44"/>
        <v>011</v>
      </c>
      <c r="AC351" s="51">
        <f t="shared" si="45"/>
        <v>80</v>
      </c>
      <c r="AD351" s="44">
        <f t="shared" si="46"/>
        <v>315</v>
      </c>
      <c r="AE351" s="51">
        <f t="shared" si="47"/>
        <v>80315</v>
      </c>
    </row>
    <row r="352" spans="1:31">
      <c r="A352" s="60" t="str">
        <f t="shared" si="41"/>
        <v>EDMOND 013brown</v>
      </c>
      <c r="B352" s="60" t="str">
        <f t="shared" si="42"/>
        <v>80-316-14</v>
      </c>
      <c r="C352" s="73" t="s">
        <v>1507</v>
      </c>
      <c r="D352" s="73" t="s">
        <v>1508</v>
      </c>
      <c r="E352" s="73" t="s">
        <v>931</v>
      </c>
      <c r="F352" s="74">
        <v>0</v>
      </c>
      <c r="G352" s="73" t="s">
        <v>1509</v>
      </c>
      <c r="H352" s="73" t="s">
        <v>86</v>
      </c>
      <c r="I352" s="73" t="s">
        <v>1510</v>
      </c>
      <c r="J352" s="73" t="s">
        <v>340</v>
      </c>
      <c r="K352" s="73" t="s">
        <v>382</v>
      </c>
      <c r="L352" s="73" t="s">
        <v>383</v>
      </c>
      <c r="M352" s="73" t="s">
        <v>389</v>
      </c>
      <c r="N352" s="73" t="s">
        <v>44</v>
      </c>
      <c r="O352" s="73" t="s">
        <v>385</v>
      </c>
      <c r="P352" s="73" t="s">
        <v>907</v>
      </c>
      <c r="Q352" s="73" t="s">
        <v>1033</v>
      </c>
      <c r="R352" s="73" t="s">
        <v>86</v>
      </c>
      <c r="V352" s="60" t="str">
        <f t="shared" si="43"/>
        <v>EDMOND 013коричневый</v>
      </c>
      <c r="W352" s="60" t="str">
        <f t="shared" si="40"/>
        <v>EDMOND 013</v>
      </c>
      <c r="X352" s="60" t="str">
        <f t="shared" si="44"/>
        <v>013</v>
      </c>
      <c r="AC352" s="51">
        <f t="shared" si="45"/>
        <v>80</v>
      </c>
      <c r="AD352" s="44">
        <f t="shared" si="46"/>
        <v>316</v>
      </c>
      <c r="AE352" s="51">
        <f t="shared" si="47"/>
        <v>80316</v>
      </c>
    </row>
    <row r="353" spans="1:31">
      <c r="A353" s="60" t="str">
        <f t="shared" si="41"/>
        <v>JUSTIN 8100raspberry</v>
      </c>
      <c r="B353" s="60" t="str">
        <f t="shared" si="42"/>
        <v>80-317-34</v>
      </c>
      <c r="C353" s="73" t="s">
        <v>1511</v>
      </c>
      <c r="D353" s="73" t="s">
        <v>1512</v>
      </c>
      <c r="E353" s="73" t="s">
        <v>931</v>
      </c>
      <c r="F353" s="74">
        <v>0</v>
      </c>
      <c r="G353" s="73" t="s">
        <v>1513</v>
      </c>
      <c r="H353" s="73" t="s">
        <v>68</v>
      </c>
      <c r="I353" s="73" t="s">
        <v>1498</v>
      </c>
      <c r="J353" s="73" t="s">
        <v>342</v>
      </c>
      <c r="K353" s="73" t="s">
        <v>387</v>
      </c>
      <c r="L353" s="73" t="s">
        <v>383</v>
      </c>
      <c r="M353" s="73" t="s">
        <v>389</v>
      </c>
      <c r="N353" s="73" t="s">
        <v>44</v>
      </c>
      <c r="O353" s="73" t="s">
        <v>386</v>
      </c>
      <c r="P353" s="73" t="s">
        <v>907</v>
      </c>
      <c r="Q353" s="73" t="s">
        <v>1514</v>
      </c>
      <c r="R353" s="73" t="s">
        <v>68</v>
      </c>
      <c r="V353" s="60" t="str">
        <f t="shared" si="43"/>
        <v>JUSTIN 8100розовый</v>
      </c>
      <c r="W353" s="60" t="str">
        <f t="shared" si="40"/>
        <v>JUSTIN 8100</v>
      </c>
      <c r="X353" s="60" t="str">
        <f t="shared" si="44"/>
        <v>8100</v>
      </c>
      <c r="AC353" s="51">
        <f t="shared" si="45"/>
        <v>80</v>
      </c>
      <c r="AD353" s="44">
        <f t="shared" si="46"/>
        <v>317</v>
      </c>
      <c r="AE353" s="51">
        <f t="shared" si="47"/>
        <v>80317</v>
      </c>
    </row>
    <row r="354" spans="1:31">
      <c r="A354" s="60" t="str">
        <f t="shared" si="41"/>
        <v>JUSTIN 8180brown</v>
      </c>
      <c r="B354" s="60" t="str">
        <f t="shared" si="42"/>
        <v>80-318-14</v>
      </c>
      <c r="C354" s="73" t="s">
        <v>1515</v>
      </c>
      <c r="D354" s="73" t="s">
        <v>1516</v>
      </c>
      <c r="E354" s="73" t="s">
        <v>931</v>
      </c>
      <c r="F354" s="74">
        <v>0</v>
      </c>
      <c r="G354" s="73" t="s">
        <v>1517</v>
      </c>
      <c r="H354" s="73" t="s">
        <v>86</v>
      </c>
      <c r="I354" s="73" t="s">
        <v>1498</v>
      </c>
      <c r="J354" s="73" t="s">
        <v>342</v>
      </c>
      <c r="K354" s="73" t="s">
        <v>382</v>
      </c>
      <c r="L354" s="73" t="s">
        <v>383</v>
      </c>
      <c r="M354" s="73" t="s">
        <v>389</v>
      </c>
      <c r="N354" s="73" t="s">
        <v>44</v>
      </c>
      <c r="O354" s="73" t="s">
        <v>386</v>
      </c>
      <c r="P354" s="73" t="s">
        <v>907</v>
      </c>
      <c r="Q354" s="73" t="s">
        <v>1033</v>
      </c>
      <c r="R354" s="73" t="s">
        <v>86</v>
      </c>
      <c r="V354" s="60" t="str">
        <f t="shared" si="43"/>
        <v>JUSTIN 8180коричневый</v>
      </c>
      <c r="W354" s="60" t="str">
        <f t="shared" si="40"/>
        <v>JUSTIN 8180</v>
      </c>
      <c r="X354" s="60" t="str">
        <f t="shared" si="44"/>
        <v>8180</v>
      </c>
      <c r="AC354" s="51">
        <f t="shared" si="45"/>
        <v>80</v>
      </c>
      <c r="AD354" s="44">
        <f t="shared" si="46"/>
        <v>318</v>
      </c>
      <c r="AE354" s="51">
        <f t="shared" si="47"/>
        <v>80318</v>
      </c>
    </row>
    <row r="355" spans="1:31">
      <c r="A355" s="60" t="str">
        <f t="shared" si="41"/>
        <v>JUSTIN 8181blue</v>
      </c>
      <c r="B355" s="60" t="str">
        <f t="shared" si="42"/>
        <v>80-319-95</v>
      </c>
      <c r="C355" s="73" t="s">
        <v>1518</v>
      </c>
      <c r="D355" s="73" t="s">
        <v>1519</v>
      </c>
      <c r="E355" s="73" t="s">
        <v>931</v>
      </c>
      <c r="F355" s="74">
        <v>0</v>
      </c>
      <c r="G355" s="73" t="s">
        <v>1520</v>
      </c>
      <c r="H355" s="73" t="s">
        <v>248</v>
      </c>
      <c r="I355" s="73" t="s">
        <v>1498</v>
      </c>
      <c r="J355" s="73" t="s">
        <v>342</v>
      </c>
      <c r="K355" s="73" t="s">
        <v>382</v>
      </c>
      <c r="L355" s="73" t="s">
        <v>383</v>
      </c>
      <c r="M355" s="73" t="s">
        <v>389</v>
      </c>
      <c r="N355" s="73" t="s">
        <v>44</v>
      </c>
      <c r="O355" s="73" t="s">
        <v>386</v>
      </c>
      <c r="P355" s="73" t="s">
        <v>907</v>
      </c>
      <c r="Q355" s="73" t="s">
        <v>932</v>
      </c>
      <c r="R355" s="73" t="s">
        <v>71</v>
      </c>
      <c r="V355" s="60" t="str">
        <f t="shared" si="43"/>
        <v>JUSTIN 8181синий / белый</v>
      </c>
      <c r="W355" s="60" t="str">
        <f t="shared" si="40"/>
        <v>JUSTIN 8181</v>
      </c>
      <c r="X355" s="60" t="str">
        <f t="shared" si="44"/>
        <v>8181</v>
      </c>
      <c r="AC355" s="51">
        <f t="shared" si="45"/>
        <v>80</v>
      </c>
      <c r="AD355" s="44">
        <f t="shared" si="46"/>
        <v>319</v>
      </c>
      <c r="AE355" s="51">
        <f t="shared" si="47"/>
        <v>80319</v>
      </c>
    </row>
    <row r="356" spans="1:31">
      <c r="A356" s="60" t="str">
        <f t="shared" si="41"/>
        <v>JUSTIN 8200petrol</v>
      </c>
      <c r="B356" s="60" t="str">
        <f t="shared" si="42"/>
        <v>80-320-06</v>
      </c>
      <c r="C356" s="73" t="s">
        <v>1521</v>
      </c>
      <c r="D356" s="73" t="s">
        <v>1522</v>
      </c>
      <c r="E356" s="73" t="s">
        <v>931</v>
      </c>
      <c r="F356" s="74">
        <v>0</v>
      </c>
      <c r="G356" s="73" t="s">
        <v>1523</v>
      </c>
      <c r="H356" s="73" t="s">
        <v>71</v>
      </c>
      <c r="I356" s="73" t="s">
        <v>1498</v>
      </c>
      <c r="J356" s="73" t="s">
        <v>342</v>
      </c>
      <c r="K356" s="73" t="s">
        <v>391</v>
      </c>
      <c r="L356" s="73" t="s">
        <v>383</v>
      </c>
      <c r="M356" s="73" t="s">
        <v>389</v>
      </c>
      <c r="N356" s="73" t="s">
        <v>44</v>
      </c>
      <c r="O356" s="73" t="s">
        <v>386</v>
      </c>
      <c r="P356" s="73" t="s">
        <v>907</v>
      </c>
      <c r="Q356" s="73" t="s">
        <v>1499</v>
      </c>
      <c r="R356" s="73" t="s">
        <v>71</v>
      </c>
      <c r="V356" s="60" t="str">
        <f t="shared" si="43"/>
        <v>JUSTIN 8200синий</v>
      </c>
      <c r="W356" s="60" t="str">
        <f t="shared" si="40"/>
        <v>JUSTIN 8200</v>
      </c>
      <c r="X356" s="60" t="str">
        <f t="shared" si="44"/>
        <v>8200</v>
      </c>
      <c r="AC356" s="51">
        <f t="shared" si="45"/>
        <v>80</v>
      </c>
      <c r="AD356" s="44">
        <f t="shared" si="46"/>
        <v>320</v>
      </c>
      <c r="AE356" s="51">
        <f t="shared" si="47"/>
        <v>80320</v>
      </c>
    </row>
    <row r="357" spans="1:31">
      <c r="A357" s="60" t="str">
        <f t="shared" si="41"/>
        <v>JUSTIN 8210raspberry</v>
      </c>
      <c r="B357" s="60" t="str">
        <f t="shared" si="42"/>
        <v>80-321-34</v>
      </c>
      <c r="C357" s="73" t="s">
        <v>1524</v>
      </c>
      <c r="D357" s="73" t="s">
        <v>1525</v>
      </c>
      <c r="E357" s="73" t="s">
        <v>931</v>
      </c>
      <c r="F357" s="74">
        <v>0</v>
      </c>
      <c r="G357" s="73" t="s">
        <v>1526</v>
      </c>
      <c r="H357" s="73" t="s">
        <v>68</v>
      </c>
      <c r="I357" s="73" t="s">
        <v>1498</v>
      </c>
      <c r="J357" s="73" t="s">
        <v>342</v>
      </c>
      <c r="K357" s="73" t="s">
        <v>391</v>
      </c>
      <c r="L357" s="73" t="s">
        <v>383</v>
      </c>
      <c r="M357" s="73" t="s">
        <v>389</v>
      </c>
      <c r="N357" s="73" t="s">
        <v>44</v>
      </c>
      <c r="O357" s="73" t="s">
        <v>386</v>
      </c>
      <c r="P357" s="73" t="s">
        <v>907</v>
      </c>
      <c r="Q357" s="73" t="s">
        <v>1514</v>
      </c>
      <c r="R357" s="73" t="s">
        <v>68</v>
      </c>
      <c r="V357" s="60" t="str">
        <f t="shared" si="43"/>
        <v>JUSTIN 8210розовый</v>
      </c>
      <c r="W357" s="60" t="str">
        <f t="shared" si="40"/>
        <v>JUSTIN 8210</v>
      </c>
      <c r="X357" s="60" t="str">
        <f t="shared" si="44"/>
        <v>8210</v>
      </c>
      <c r="AC357" s="51">
        <f t="shared" si="45"/>
        <v>80</v>
      </c>
      <c r="AD357" s="44">
        <f t="shared" si="46"/>
        <v>321</v>
      </c>
      <c r="AE357" s="51">
        <f t="shared" si="47"/>
        <v>80321</v>
      </c>
    </row>
    <row r="358" spans="1:31">
      <c r="A358" s="60" t="str">
        <f t="shared" si="41"/>
        <v>JUSTIN 8230navy</v>
      </c>
      <c r="B358" s="60" t="str">
        <f t="shared" si="42"/>
        <v>80-322-06</v>
      </c>
      <c r="C358" s="73" t="s">
        <v>1527</v>
      </c>
      <c r="D358" s="73" t="s">
        <v>1528</v>
      </c>
      <c r="E358" s="73" t="s">
        <v>931</v>
      </c>
      <c r="F358" s="74">
        <v>0</v>
      </c>
      <c r="G358" s="73" t="s">
        <v>1529</v>
      </c>
      <c r="H358" s="73" t="s">
        <v>254</v>
      </c>
      <c r="I358" s="73" t="s">
        <v>1498</v>
      </c>
      <c r="J358" s="73" t="s">
        <v>342</v>
      </c>
      <c r="K358" s="73" t="s">
        <v>391</v>
      </c>
      <c r="L358" s="73" t="s">
        <v>383</v>
      </c>
      <c r="M358" s="73" t="s">
        <v>389</v>
      </c>
      <c r="N358" s="73" t="s">
        <v>44</v>
      </c>
      <c r="O358" s="73" t="s">
        <v>386</v>
      </c>
      <c r="P358" s="73" t="s">
        <v>907</v>
      </c>
      <c r="Q358" s="73" t="s">
        <v>1003</v>
      </c>
      <c r="R358" s="73" t="s">
        <v>71</v>
      </c>
      <c r="V358" s="60" t="str">
        <f t="shared" si="43"/>
        <v>JUSTIN 8230синий / оранжевый</v>
      </c>
      <c r="W358" s="60" t="str">
        <f t="shared" si="40"/>
        <v>JUSTIN 8230</v>
      </c>
      <c r="X358" s="60" t="str">
        <f t="shared" si="44"/>
        <v>8230</v>
      </c>
      <c r="AC358" s="51">
        <f t="shared" si="45"/>
        <v>80</v>
      </c>
      <c r="AD358" s="44">
        <f t="shared" si="46"/>
        <v>322</v>
      </c>
      <c r="AE358" s="51">
        <f t="shared" si="47"/>
        <v>80322</v>
      </c>
    </row>
    <row r="359" spans="1:31">
      <c r="A359" s="60" t="str">
        <f t="shared" si="41"/>
        <v>JUSTIN 8231beige</v>
      </c>
      <c r="B359" s="60" t="str">
        <f t="shared" si="42"/>
        <v>80-323-02</v>
      </c>
      <c r="C359" s="73" t="s">
        <v>1530</v>
      </c>
      <c r="D359" s="73" t="s">
        <v>1531</v>
      </c>
      <c r="E359" s="73" t="s">
        <v>931</v>
      </c>
      <c r="F359" s="74">
        <v>0</v>
      </c>
      <c r="G359" s="73" t="s">
        <v>1532</v>
      </c>
      <c r="H359" s="73" t="s">
        <v>95</v>
      </c>
      <c r="I359" s="73" t="s">
        <v>1498</v>
      </c>
      <c r="J359" s="73" t="s">
        <v>342</v>
      </c>
      <c r="K359" s="73" t="s">
        <v>391</v>
      </c>
      <c r="L359" s="73" t="s">
        <v>383</v>
      </c>
      <c r="M359" s="73" t="s">
        <v>389</v>
      </c>
      <c r="N359" s="73" t="s">
        <v>44</v>
      </c>
      <c r="O359" s="73" t="s">
        <v>386</v>
      </c>
      <c r="P359" s="73" t="s">
        <v>907</v>
      </c>
      <c r="Q359" s="73" t="s">
        <v>937</v>
      </c>
      <c r="R359" s="73" t="s">
        <v>63</v>
      </c>
      <c r="V359" s="60" t="str">
        <f t="shared" si="43"/>
        <v>JUSTIN 8231бежевый / розовый</v>
      </c>
      <c r="W359" s="60" t="str">
        <f t="shared" si="40"/>
        <v>JUSTIN 8231</v>
      </c>
      <c r="X359" s="60" t="str">
        <f t="shared" si="44"/>
        <v>8231</v>
      </c>
      <c r="AC359" s="51">
        <f t="shared" si="45"/>
        <v>80</v>
      </c>
      <c r="AD359" s="44">
        <f t="shared" si="46"/>
        <v>323</v>
      </c>
      <c r="AE359" s="51">
        <f t="shared" si="47"/>
        <v>80323</v>
      </c>
    </row>
    <row r="360" spans="1:31">
      <c r="A360" s="60" t="str">
        <f t="shared" si="41"/>
        <v>JUSTIN 8240grey</v>
      </c>
      <c r="B360" s="60" t="str">
        <f t="shared" si="42"/>
        <v>80-324-08</v>
      </c>
      <c r="C360" s="73" t="s">
        <v>1533</v>
      </c>
      <c r="D360" s="73" t="s">
        <v>1534</v>
      </c>
      <c r="E360" s="73" t="s">
        <v>931</v>
      </c>
      <c r="F360" s="74">
        <v>0</v>
      </c>
      <c r="G360" s="73" t="s">
        <v>1535</v>
      </c>
      <c r="H360" s="73" t="s">
        <v>236</v>
      </c>
      <c r="I360" s="73" t="s">
        <v>1498</v>
      </c>
      <c r="J360" s="73" t="s">
        <v>342</v>
      </c>
      <c r="K360" s="73" t="s">
        <v>391</v>
      </c>
      <c r="L360" s="73" t="s">
        <v>383</v>
      </c>
      <c r="M360" s="73" t="s">
        <v>389</v>
      </c>
      <c r="N360" s="73" t="s">
        <v>44</v>
      </c>
      <c r="O360" s="73" t="s">
        <v>386</v>
      </c>
      <c r="P360" s="73" t="s">
        <v>907</v>
      </c>
      <c r="Q360" s="73" t="s">
        <v>917</v>
      </c>
      <c r="R360" s="73" t="s">
        <v>83</v>
      </c>
      <c r="V360" s="60" t="str">
        <f t="shared" si="43"/>
        <v>JUSTIN 8240серый / бежевый</v>
      </c>
      <c r="W360" s="60" t="str">
        <f t="shared" si="40"/>
        <v>JUSTIN 8240</v>
      </c>
      <c r="X360" s="60" t="str">
        <f t="shared" si="44"/>
        <v>8240</v>
      </c>
      <c r="AC360" s="51">
        <f t="shared" si="45"/>
        <v>80</v>
      </c>
      <c r="AD360" s="44">
        <f t="shared" si="46"/>
        <v>324</v>
      </c>
      <c r="AE360" s="51">
        <f t="shared" si="47"/>
        <v>80324</v>
      </c>
    </row>
    <row r="361" spans="1:31">
      <c r="A361" s="60" t="str">
        <f t="shared" si="41"/>
        <v>JUSTIN 8241putty</v>
      </c>
      <c r="B361" s="60" t="str">
        <f t="shared" si="42"/>
        <v>80-325-02</v>
      </c>
      <c r="C361" s="73" t="s">
        <v>1536</v>
      </c>
      <c r="D361" s="73" t="s">
        <v>1537</v>
      </c>
      <c r="E361" s="73" t="s">
        <v>931</v>
      </c>
      <c r="F361" s="74">
        <v>0</v>
      </c>
      <c r="G361" s="73" t="s">
        <v>1538</v>
      </c>
      <c r="H361" s="73" t="s">
        <v>63</v>
      </c>
      <c r="I361" s="73" t="s">
        <v>1498</v>
      </c>
      <c r="J361" s="73" t="s">
        <v>342</v>
      </c>
      <c r="K361" s="73" t="s">
        <v>391</v>
      </c>
      <c r="L361" s="73" t="s">
        <v>383</v>
      </c>
      <c r="M361" s="73" t="s">
        <v>389</v>
      </c>
      <c r="N361" s="73" t="s">
        <v>44</v>
      </c>
      <c r="O361" s="73" t="s">
        <v>386</v>
      </c>
      <c r="P361" s="73" t="s">
        <v>907</v>
      </c>
      <c r="Q361" s="73" t="s">
        <v>1539</v>
      </c>
      <c r="R361" s="73" t="s">
        <v>63</v>
      </c>
      <c r="V361" s="60" t="str">
        <f t="shared" si="43"/>
        <v>JUSTIN 8241бежевый</v>
      </c>
      <c r="W361" s="60" t="str">
        <f t="shared" si="40"/>
        <v>JUSTIN 8241</v>
      </c>
      <c r="X361" s="60" t="str">
        <f t="shared" si="44"/>
        <v>8241</v>
      </c>
      <c r="AC361" s="51">
        <f t="shared" si="45"/>
        <v>80</v>
      </c>
      <c r="AD361" s="44">
        <f t="shared" si="46"/>
        <v>325</v>
      </c>
      <c r="AE361" s="51">
        <f t="shared" si="47"/>
        <v>80325</v>
      </c>
    </row>
    <row r="362" spans="1:31">
      <c r="A362" s="60" t="str">
        <f t="shared" si="41"/>
        <v>JUSTIN 8248beige</v>
      </c>
      <c r="B362" s="60" t="str">
        <f t="shared" si="42"/>
        <v>80-326-02</v>
      </c>
      <c r="C362" s="73" t="s">
        <v>1540</v>
      </c>
      <c r="D362" s="73" t="s">
        <v>1541</v>
      </c>
      <c r="E362" s="73" t="s">
        <v>931</v>
      </c>
      <c r="F362" s="74">
        <v>0</v>
      </c>
      <c r="G362" s="73" t="s">
        <v>1542</v>
      </c>
      <c r="H362" s="73" t="s">
        <v>63</v>
      </c>
      <c r="I362" s="73" t="s">
        <v>1498</v>
      </c>
      <c r="J362" s="73" t="s">
        <v>342</v>
      </c>
      <c r="K362" s="73" t="s">
        <v>391</v>
      </c>
      <c r="L362" s="73" t="s">
        <v>383</v>
      </c>
      <c r="M362" s="73" t="s">
        <v>389</v>
      </c>
      <c r="N362" s="73" t="s">
        <v>44</v>
      </c>
      <c r="O362" s="73" t="s">
        <v>386</v>
      </c>
      <c r="P362" s="73" t="s">
        <v>907</v>
      </c>
      <c r="Q362" s="73" t="s">
        <v>937</v>
      </c>
      <c r="R362" s="73" t="s">
        <v>63</v>
      </c>
      <c r="V362" s="60" t="str">
        <f t="shared" si="43"/>
        <v>JUSTIN 8248бежевый</v>
      </c>
      <c r="W362" s="60" t="str">
        <f t="shared" si="40"/>
        <v>JUSTIN 8248</v>
      </c>
      <c r="X362" s="60" t="str">
        <f t="shared" si="44"/>
        <v>8248</v>
      </c>
      <c r="AC362" s="51">
        <f t="shared" si="45"/>
        <v>80</v>
      </c>
      <c r="AD362" s="44">
        <f t="shared" si="46"/>
        <v>326</v>
      </c>
      <c r="AE362" s="51">
        <f t="shared" si="47"/>
        <v>80326</v>
      </c>
    </row>
    <row r="363" spans="1:31">
      <c r="A363" s="60" t="str">
        <f t="shared" si="41"/>
        <v>JUSTIN 8503burgundy</v>
      </c>
      <c r="B363" s="60" t="str">
        <f t="shared" si="42"/>
        <v>80-327-12</v>
      </c>
      <c r="C363" s="73" t="s">
        <v>1543</v>
      </c>
      <c r="D363" s="73" t="s">
        <v>1544</v>
      </c>
      <c r="E363" s="73" t="s">
        <v>931</v>
      </c>
      <c r="F363" s="74">
        <v>0</v>
      </c>
      <c r="G363" s="73" t="s">
        <v>1545</v>
      </c>
      <c r="H363" s="73" t="s">
        <v>121</v>
      </c>
      <c r="I363" s="73" t="s">
        <v>1498</v>
      </c>
      <c r="J363" s="73" t="s">
        <v>342</v>
      </c>
      <c r="K363" s="73" t="s">
        <v>387</v>
      </c>
      <c r="L363" s="73" t="s">
        <v>383</v>
      </c>
      <c r="M363" s="73" t="s">
        <v>389</v>
      </c>
      <c r="N363" s="73" t="s">
        <v>44</v>
      </c>
      <c r="O363" s="73" t="s">
        <v>386</v>
      </c>
      <c r="P363" s="73" t="s">
        <v>907</v>
      </c>
      <c r="Q363" s="73" t="s">
        <v>1546</v>
      </c>
      <c r="R363" s="73" t="s">
        <v>121</v>
      </c>
      <c r="V363" s="60" t="str">
        <f t="shared" si="43"/>
        <v>JUSTIN 8503бордовый</v>
      </c>
      <c r="W363" s="60" t="str">
        <f t="shared" si="40"/>
        <v>JUSTIN 8503</v>
      </c>
      <c r="X363" s="60" t="str">
        <f t="shared" si="44"/>
        <v>8503</v>
      </c>
      <c r="AC363" s="51">
        <f t="shared" si="45"/>
        <v>80</v>
      </c>
      <c r="AD363" s="44">
        <f t="shared" si="46"/>
        <v>327</v>
      </c>
      <c r="AE363" s="51">
        <f t="shared" si="47"/>
        <v>80327</v>
      </c>
    </row>
    <row r="364" spans="1:31">
      <c r="A364" s="60" t="str">
        <f t="shared" si="41"/>
        <v>LOUISE 001grey</v>
      </c>
      <c r="B364" s="60" t="str">
        <f t="shared" si="42"/>
        <v>80-328-08</v>
      </c>
      <c r="C364" s="73" t="s">
        <v>1547</v>
      </c>
      <c r="D364" s="73" t="s">
        <v>1548</v>
      </c>
      <c r="E364" s="73" t="s">
        <v>931</v>
      </c>
      <c r="F364" s="74">
        <v>0</v>
      </c>
      <c r="G364" s="73" t="s">
        <v>1549</v>
      </c>
      <c r="H364" s="73" t="s">
        <v>83</v>
      </c>
      <c r="I364" s="73" t="s">
        <v>1550</v>
      </c>
      <c r="J364" s="73" t="s">
        <v>342</v>
      </c>
      <c r="K364" s="73" t="s">
        <v>387</v>
      </c>
      <c r="L364" s="73" t="s">
        <v>383</v>
      </c>
      <c r="M364" s="73" t="s">
        <v>389</v>
      </c>
      <c r="N364" s="73" t="s">
        <v>44</v>
      </c>
      <c r="O364" s="73" t="s">
        <v>385</v>
      </c>
      <c r="P364" s="73" t="s">
        <v>907</v>
      </c>
      <c r="Q364" s="73" t="s">
        <v>917</v>
      </c>
      <c r="R364" s="73" t="s">
        <v>83</v>
      </c>
      <c r="V364" s="60" t="str">
        <f t="shared" si="43"/>
        <v>LOUISE 001серый</v>
      </c>
      <c r="W364" s="60" t="str">
        <f t="shared" si="40"/>
        <v>LOUISE 001</v>
      </c>
      <c r="X364" s="60" t="str">
        <f t="shared" si="44"/>
        <v>001</v>
      </c>
      <c r="AC364" s="51">
        <f t="shared" si="45"/>
        <v>80</v>
      </c>
      <c r="AD364" s="44">
        <f t="shared" si="46"/>
        <v>328</v>
      </c>
      <c r="AE364" s="51">
        <f t="shared" si="47"/>
        <v>80328</v>
      </c>
    </row>
    <row r="365" spans="1:31">
      <c r="A365" s="60" t="str">
        <f t="shared" si="41"/>
        <v>LOUISE 006grey</v>
      </c>
      <c r="B365" s="60" t="str">
        <f t="shared" si="42"/>
        <v>80-329-08</v>
      </c>
      <c r="C365" s="73" t="s">
        <v>1551</v>
      </c>
      <c r="D365" s="73" t="s">
        <v>1552</v>
      </c>
      <c r="E365" s="73" t="s">
        <v>931</v>
      </c>
      <c r="F365" s="74">
        <v>0</v>
      </c>
      <c r="G365" s="73" t="s">
        <v>1553</v>
      </c>
      <c r="H365" s="73" t="s">
        <v>83</v>
      </c>
      <c r="I365" s="73" t="s">
        <v>1554</v>
      </c>
      <c r="J365" s="73" t="s">
        <v>342</v>
      </c>
      <c r="K365" s="73" t="s">
        <v>387</v>
      </c>
      <c r="L365" s="73" t="s">
        <v>383</v>
      </c>
      <c r="M365" s="73" t="s">
        <v>389</v>
      </c>
      <c r="N365" s="73" t="s">
        <v>44</v>
      </c>
      <c r="O365" s="73" t="s">
        <v>385</v>
      </c>
      <c r="P365" s="73" t="s">
        <v>907</v>
      </c>
      <c r="Q365" s="73" t="s">
        <v>917</v>
      </c>
      <c r="R365" s="73" t="s">
        <v>83</v>
      </c>
      <c r="V365" s="60" t="str">
        <f t="shared" si="43"/>
        <v>LOUISE 006серый</v>
      </c>
      <c r="W365" s="60" t="str">
        <f t="shared" si="40"/>
        <v>LOUISE 006</v>
      </c>
      <c r="X365" s="60" t="str">
        <f t="shared" si="44"/>
        <v>006</v>
      </c>
      <c r="AC365" s="51">
        <f t="shared" si="45"/>
        <v>80</v>
      </c>
      <c r="AD365" s="44">
        <f t="shared" si="46"/>
        <v>329</v>
      </c>
      <c r="AE365" s="51">
        <f t="shared" si="47"/>
        <v>80329</v>
      </c>
    </row>
    <row r="366" spans="1:31">
      <c r="A366" s="60" t="str">
        <f t="shared" si="41"/>
        <v>LOUISE 007grey</v>
      </c>
      <c r="B366" s="60" t="str">
        <f t="shared" si="42"/>
        <v>80-330-08</v>
      </c>
      <c r="C366" s="73" t="s">
        <v>1555</v>
      </c>
      <c r="D366" s="73" t="s">
        <v>1556</v>
      </c>
      <c r="E366" s="73" t="s">
        <v>931</v>
      </c>
      <c r="F366" s="74">
        <v>0</v>
      </c>
      <c r="G366" s="73" t="s">
        <v>1557</v>
      </c>
      <c r="H366" s="73" t="s">
        <v>83</v>
      </c>
      <c r="I366" s="73" t="s">
        <v>1554</v>
      </c>
      <c r="J366" s="73" t="s">
        <v>342</v>
      </c>
      <c r="K366" s="73" t="s">
        <v>387</v>
      </c>
      <c r="L366" s="73" t="s">
        <v>383</v>
      </c>
      <c r="M366" s="73" t="s">
        <v>389</v>
      </c>
      <c r="N366" s="73" t="s">
        <v>44</v>
      </c>
      <c r="O366" s="73" t="s">
        <v>385</v>
      </c>
      <c r="P366" s="73" t="s">
        <v>907</v>
      </c>
      <c r="Q366" s="73" t="s">
        <v>917</v>
      </c>
      <c r="R366" s="73" t="s">
        <v>83</v>
      </c>
      <c r="V366" s="60" t="str">
        <f t="shared" si="43"/>
        <v>LOUISE 007серый</v>
      </c>
      <c r="W366" s="60" t="str">
        <f t="shared" si="40"/>
        <v>LOUISE 007</v>
      </c>
      <c r="X366" s="60" t="str">
        <f t="shared" si="44"/>
        <v>007</v>
      </c>
      <c r="AC366" s="51">
        <f t="shared" si="45"/>
        <v>80</v>
      </c>
      <c r="AD366" s="44">
        <f t="shared" si="46"/>
        <v>330</v>
      </c>
      <c r="AE366" s="51">
        <f t="shared" si="47"/>
        <v>80330</v>
      </c>
    </row>
    <row r="367" spans="1:31">
      <c r="A367" s="60" t="str">
        <f t="shared" si="41"/>
        <v>LOUISE 010taupe</v>
      </c>
      <c r="B367" s="60" t="str">
        <f t="shared" si="42"/>
        <v>80-331-14</v>
      </c>
      <c r="C367" s="73" t="s">
        <v>1558</v>
      </c>
      <c r="D367" s="73" t="s">
        <v>1559</v>
      </c>
      <c r="E367" s="73" t="s">
        <v>931</v>
      </c>
      <c r="F367" s="74">
        <v>0</v>
      </c>
      <c r="G367" s="73" t="s">
        <v>1560</v>
      </c>
      <c r="H367" s="73" t="s">
        <v>86</v>
      </c>
      <c r="I367" s="73" t="s">
        <v>1554</v>
      </c>
      <c r="J367" s="73" t="s">
        <v>342</v>
      </c>
      <c r="K367" s="73" t="s">
        <v>387</v>
      </c>
      <c r="L367" s="73" t="s">
        <v>383</v>
      </c>
      <c r="M367" s="73" t="s">
        <v>389</v>
      </c>
      <c r="N367" s="73" t="s">
        <v>44</v>
      </c>
      <c r="O367" s="73" t="s">
        <v>385</v>
      </c>
      <c r="P367" s="73" t="s">
        <v>907</v>
      </c>
      <c r="Q367" s="73" t="s">
        <v>1291</v>
      </c>
      <c r="R367" s="73" t="s">
        <v>86</v>
      </c>
      <c r="V367" s="60" t="str">
        <f t="shared" si="43"/>
        <v>LOUISE 010коричневый</v>
      </c>
      <c r="W367" s="60" t="str">
        <f t="shared" si="40"/>
        <v>LOUISE 010</v>
      </c>
      <c r="X367" s="60" t="str">
        <f t="shared" si="44"/>
        <v>010</v>
      </c>
      <c r="AC367" s="51">
        <f t="shared" si="45"/>
        <v>80</v>
      </c>
      <c r="AD367" s="44">
        <f t="shared" si="46"/>
        <v>331</v>
      </c>
      <c r="AE367" s="51">
        <f t="shared" si="47"/>
        <v>80331</v>
      </c>
    </row>
    <row r="368" spans="1:31">
      <c r="A368" s="60" t="str">
        <f t="shared" si="41"/>
        <v>LOUISE 017white</v>
      </c>
      <c r="B368" s="60" t="str">
        <f t="shared" si="42"/>
        <v>80-332-17</v>
      </c>
      <c r="C368" s="73" t="s">
        <v>1561</v>
      </c>
      <c r="D368" s="73" t="s">
        <v>1562</v>
      </c>
      <c r="E368" s="73" t="s">
        <v>931</v>
      </c>
      <c r="F368" s="74">
        <v>0</v>
      </c>
      <c r="G368" s="73" t="s">
        <v>1563</v>
      </c>
      <c r="H368" s="73" t="s">
        <v>57</v>
      </c>
      <c r="I368" s="73" t="s">
        <v>1564</v>
      </c>
      <c r="J368" s="73" t="s">
        <v>342</v>
      </c>
      <c r="K368" s="73" t="s">
        <v>387</v>
      </c>
      <c r="L368" s="73" t="s">
        <v>383</v>
      </c>
      <c r="M368" s="73" t="s">
        <v>389</v>
      </c>
      <c r="N368" s="73" t="s">
        <v>44</v>
      </c>
      <c r="O368" s="73" t="s">
        <v>386</v>
      </c>
      <c r="P368" s="73" t="s">
        <v>907</v>
      </c>
      <c r="Q368" s="73" t="s">
        <v>908</v>
      </c>
      <c r="R368" s="73" t="s">
        <v>57</v>
      </c>
      <c r="V368" s="60" t="str">
        <f t="shared" si="43"/>
        <v>LOUISE 017белый</v>
      </c>
      <c r="W368" s="60" t="str">
        <f t="shared" si="40"/>
        <v>LOUISE 017</v>
      </c>
      <c r="X368" s="60" t="str">
        <f t="shared" si="44"/>
        <v>017</v>
      </c>
      <c r="AC368" s="51">
        <f t="shared" si="45"/>
        <v>80</v>
      </c>
      <c r="AD368" s="44">
        <f t="shared" si="46"/>
        <v>332</v>
      </c>
      <c r="AE368" s="51">
        <f t="shared" si="47"/>
        <v>80332</v>
      </c>
    </row>
    <row r="369" spans="1:31">
      <c r="A369" s="60" t="str">
        <f t="shared" si="41"/>
        <v>LOUISE 018beige</v>
      </c>
      <c r="B369" s="60" t="str">
        <f t="shared" si="42"/>
        <v>80-333-02</v>
      </c>
      <c r="C369" s="73" t="s">
        <v>1565</v>
      </c>
      <c r="D369" s="73" t="s">
        <v>1566</v>
      </c>
      <c r="E369" s="73" t="s">
        <v>931</v>
      </c>
      <c r="F369" s="74">
        <v>0</v>
      </c>
      <c r="G369" s="73" t="s">
        <v>1567</v>
      </c>
      <c r="H369" s="73" t="s">
        <v>63</v>
      </c>
      <c r="I369" s="73" t="s">
        <v>1568</v>
      </c>
      <c r="J369" s="73" t="s">
        <v>342</v>
      </c>
      <c r="K369" s="73" t="s">
        <v>387</v>
      </c>
      <c r="L369" s="73" t="s">
        <v>383</v>
      </c>
      <c r="M369" s="73" t="s">
        <v>389</v>
      </c>
      <c r="N369" s="73" t="s">
        <v>44</v>
      </c>
      <c r="O369" s="73" t="s">
        <v>386</v>
      </c>
      <c r="P369" s="73" t="s">
        <v>907</v>
      </c>
      <c r="Q369" s="73" t="s">
        <v>937</v>
      </c>
      <c r="R369" s="73" t="s">
        <v>63</v>
      </c>
      <c r="V369" s="60" t="str">
        <f t="shared" si="43"/>
        <v>LOUISE 018бежевый</v>
      </c>
      <c r="W369" s="60" t="str">
        <f t="shared" si="40"/>
        <v>LOUISE 018</v>
      </c>
      <c r="X369" s="60" t="str">
        <f t="shared" si="44"/>
        <v>018</v>
      </c>
      <c r="AC369" s="51">
        <f t="shared" si="45"/>
        <v>80</v>
      </c>
      <c r="AD369" s="44">
        <f t="shared" si="46"/>
        <v>333</v>
      </c>
      <c r="AE369" s="51">
        <f t="shared" si="47"/>
        <v>80333</v>
      </c>
    </row>
    <row r="370" spans="1:31">
      <c r="A370" s="60" t="str">
        <f t="shared" si="41"/>
        <v>LOUISE 021green</v>
      </c>
      <c r="B370" s="60" t="str">
        <f t="shared" si="42"/>
        <v>80-334-07</v>
      </c>
      <c r="C370" s="73" t="s">
        <v>1569</v>
      </c>
      <c r="D370" s="73" t="s">
        <v>1570</v>
      </c>
      <c r="E370" s="73" t="s">
        <v>931</v>
      </c>
      <c r="F370" s="74">
        <v>0</v>
      </c>
      <c r="G370" s="73" t="s">
        <v>1571</v>
      </c>
      <c r="H370" s="73" t="s">
        <v>269</v>
      </c>
      <c r="I370" s="73" t="s">
        <v>1332</v>
      </c>
      <c r="J370" s="73" t="s">
        <v>340</v>
      </c>
      <c r="K370" s="73" t="s">
        <v>387</v>
      </c>
      <c r="L370" s="73" t="s">
        <v>383</v>
      </c>
      <c r="M370" s="73" t="s">
        <v>389</v>
      </c>
      <c r="O370" s="73" t="s">
        <v>386</v>
      </c>
      <c r="P370" s="73" t="s">
        <v>907</v>
      </c>
      <c r="Q370" s="73" t="s">
        <v>990</v>
      </c>
      <c r="R370" s="73" t="s">
        <v>60</v>
      </c>
      <c r="V370" s="60" t="str">
        <f t="shared" si="43"/>
        <v>LOUISE 021темно-зеленый</v>
      </c>
      <c r="W370" s="60" t="str">
        <f t="shared" si="40"/>
        <v>LOUISE 021</v>
      </c>
      <c r="X370" s="60" t="str">
        <f t="shared" si="44"/>
        <v>021</v>
      </c>
      <c r="AC370" s="51">
        <f t="shared" si="45"/>
        <v>80</v>
      </c>
      <c r="AD370" s="44">
        <f t="shared" si="46"/>
        <v>334</v>
      </c>
      <c r="AE370" s="51">
        <f t="shared" si="47"/>
        <v>80334</v>
      </c>
    </row>
    <row r="371" spans="1:31">
      <c r="A371" s="60" t="str">
        <f t="shared" si="41"/>
        <v>LOUISE 022orange</v>
      </c>
      <c r="B371" s="60" t="str">
        <f t="shared" si="42"/>
        <v>80-335-14</v>
      </c>
      <c r="C371" s="73" t="s">
        <v>1572</v>
      </c>
      <c r="D371" s="73" t="s">
        <v>1573</v>
      </c>
      <c r="E371" s="73" t="s">
        <v>931</v>
      </c>
      <c r="F371" s="74">
        <v>0</v>
      </c>
      <c r="G371" s="73" t="s">
        <v>1574</v>
      </c>
      <c r="H371" s="73" t="s">
        <v>86</v>
      </c>
      <c r="I371" s="73" t="s">
        <v>1328</v>
      </c>
      <c r="J371" s="73" t="s">
        <v>340</v>
      </c>
      <c r="K371" s="73" t="s">
        <v>387</v>
      </c>
      <c r="L371" s="73" t="s">
        <v>383</v>
      </c>
      <c r="M371" s="73" t="s">
        <v>389</v>
      </c>
      <c r="O371" s="73" t="s">
        <v>386</v>
      </c>
      <c r="P371" s="73" t="s">
        <v>907</v>
      </c>
      <c r="Q371" s="73" t="s">
        <v>1300</v>
      </c>
      <c r="R371" s="73" t="s">
        <v>86</v>
      </c>
      <c r="V371" s="60" t="str">
        <f t="shared" si="43"/>
        <v>LOUISE 022коричневый</v>
      </c>
      <c r="W371" s="60" t="str">
        <f t="shared" si="40"/>
        <v>LOUISE 022</v>
      </c>
      <c r="X371" s="60" t="str">
        <f t="shared" si="44"/>
        <v>022</v>
      </c>
      <c r="AC371" s="51">
        <f t="shared" si="45"/>
        <v>80</v>
      </c>
      <c r="AD371" s="44">
        <f t="shared" si="46"/>
        <v>335</v>
      </c>
      <c r="AE371" s="51">
        <f t="shared" si="47"/>
        <v>80335</v>
      </c>
    </row>
    <row r="372" spans="1:31">
      <c r="A372" s="60" t="str">
        <f t="shared" si="41"/>
        <v>LOUISE 024black</v>
      </c>
      <c r="B372" s="60" t="str">
        <f t="shared" si="42"/>
        <v>80-336-52</v>
      </c>
      <c r="C372" s="73" t="s">
        <v>1575</v>
      </c>
      <c r="D372" s="73" t="s">
        <v>1576</v>
      </c>
      <c r="E372" s="73" t="s">
        <v>931</v>
      </c>
      <c r="F372" s="74">
        <v>0</v>
      </c>
      <c r="G372" s="73" t="s">
        <v>1577</v>
      </c>
      <c r="H372" s="73" t="s">
        <v>53</v>
      </c>
      <c r="I372" s="73" t="s">
        <v>1328</v>
      </c>
      <c r="J372" s="73" t="s">
        <v>342</v>
      </c>
      <c r="K372" s="73" t="s">
        <v>387</v>
      </c>
      <c r="L372" s="73" t="s">
        <v>383</v>
      </c>
      <c r="M372" s="73" t="s">
        <v>389</v>
      </c>
      <c r="N372" s="73" t="s">
        <v>44</v>
      </c>
      <c r="O372" s="73" t="s">
        <v>386</v>
      </c>
      <c r="P372" s="73" t="s">
        <v>907</v>
      </c>
      <c r="Q372" s="73" t="s">
        <v>928</v>
      </c>
      <c r="R372" s="73" t="s">
        <v>53</v>
      </c>
      <c r="V372" s="60" t="str">
        <f t="shared" si="43"/>
        <v>LOUISE 024черный</v>
      </c>
      <c r="W372" s="60" t="str">
        <f t="shared" si="40"/>
        <v>LOUISE 024</v>
      </c>
      <c r="X372" s="60" t="str">
        <f t="shared" si="44"/>
        <v>024</v>
      </c>
      <c r="AC372" s="51">
        <f t="shared" si="45"/>
        <v>80</v>
      </c>
      <c r="AD372" s="44">
        <f t="shared" si="46"/>
        <v>336</v>
      </c>
      <c r="AE372" s="51">
        <f t="shared" si="47"/>
        <v>80336</v>
      </c>
    </row>
    <row r="373" spans="1:31">
      <c r="A373" s="60" t="str">
        <f t="shared" si="41"/>
        <v>LOUISE 029black</v>
      </c>
      <c r="B373" s="60" t="str">
        <f t="shared" si="42"/>
        <v>80-337-52</v>
      </c>
      <c r="C373" s="73" t="s">
        <v>1578</v>
      </c>
      <c r="D373" s="73" t="s">
        <v>1579</v>
      </c>
      <c r="E373" s="73" t="s">
        <v>931</v>
      </c>
      <c r="F373" s="74">
        <v>0</v>
      </c>
      <c r="G373" s="73" t="s">
        <v>1580</v>
      </c>
      <c r="H373" s="73" t="s">
        <v>53</v>
      </c>
      <c r="I373" s="73" t="s">
        <v>1328</v>
      </c>
      <c r="J373" s="73" t="s">
        <v>342</v>
      </c>
      <c r="K373" s="73" t="s">
        <v>387</v>
      </c>
      <c r="L373" s="73" t="s">
        <v>383</v>
      </c>
      <c r="M373" s="73" t="s">
        <v>389</v>
      </c>
      <c r="O373" s="73" t="s">
        <v>386</v>
      </c>
      <c r="P373" s="73" t="s">
        <v>907</v>
      </c>
      <c r="Q373" s="73" t="s">
        <v>928</v>
      </c>
      <c r="R373" s="73" t="s">
        <v>53</v>
      </c>
      <c r="V373" s="60" t="str">
        <f t="shared" si="43"/>
        <v>LOUISE 029черный</v>
      </c>
      <c r="W373" s="60" t="str">
        <f t="shared" si="40"/>
        <v>LOUISE 029</v>
      </c>
      <c r="X373" s="60" t="str">
        <f t="shared" si="44"/>
        <v>029</v>
      </c>
      <c r="AC373" s="51">
        <f t="shared" si="45"/>
        <v>80</v>
      </c>
      <c r="AD373" s="44">
        <f t="shared" si="46"/>
        <v>337</v>
      </c>
      <c r="AE373" s="51">
        <f t="shared" si="47"/>
        <v>80337</v>
      </c>
    </row>
    <row r="374" spans="1:31">
      <c r="A374" s="60" t="str">
        <f t="shared" si="41"/>
        <v>LOUISE 031grey</v>
      </c>
      <c r="B374" s="60" t="str">
        <f t="shared" si="42"/>
        <v>80-338-08</v>
      </c>
      <c r="C374" s="73" t="s">
        <v>1581</v>
      </c>
      <c r="D374" s="73" t="s">
        <v>1582</v>
      </c>
      <c r="E374" s="73" t="s">
        <v>931</v>
      </c>
      <c r="F374" s="74">
        <v>0</v>
      </c>
      <c r="G374" s="73" t="s">
        <v>1583</v>
      </c>
      <c r="H374" s="73" t="s">
        <v>83</v>
      </c>
      <c r="I374" s="73" t="s">
        <v>1332</v>
      </c>
      <c r="J374" s="73" t="s">
        <v>340</v>
      </c>
      <c r="K374" s="73" t="s">
        <v>387</v>
      </c>
      <c r="L374" s="73" t="s">
        <v>383</v>
      </c>
      <c r="M374" s="73" t="s">
        <v>389</v>
      </c>
      <c r="N374" s="73" t="s">
        <v>44</v>
      </c>
      <c r="O374" s="73" t="s">
        <v>386</v>
      </c>
      <c r="P374" s="73" t="s">
        <v>907</v>
      </c>
      <c r="Q374" s="73" t="s">
        <v>917</v>
      </c>
      <c r="R374" s="73" t="s">
        <v>83</v>
      </c>
      <c r="V374" s="60" t="str">
        <f t="shared" si="43"/>
        <v>LOUISE 031серый</v>
      </c>
      <c r="W374" s="60" t="str">
        <f t="shared" si="40"/>
        <v>LOUISE 031</v>
      </c>
      <c r="X374" s="60" t="str">
        <f t="shared" si="44"/>
        <v>031</v>
      </c>
      <c r="AC374" s="51">
        <f t="shared" si="45"/>
        <v>80</v>
      </c>
      <c r="AD374" s="44">
        <f t="shared" si="46"/>
        <v>338</v>
      </c>
      <c r="AE374" s="51">
        <f t="shared" si="47"/>
        <v>80338</v>
      </c>
    </row>
    <row r="375" spans="1:31">
      <c r="A375" s="60" t="str">
        <f t="shared" si="41"/>
        <v>MAGGY 8179beige</v>
      </c>
      <c r="B375" s="60" t="str">
        <f t="shared" si="42"/>
        <v>80-339-02</v>
      </c>
      <c r="C375" s="73" t="s">
        <v>1584</v>
      </c>
      <c r="D375" s="73" t="s">
        <v>1585</v>
      </c>
      <c r="E375" s="73" t="s">
        <v>931</v>
      </c>
      <c r="F375" s="74">
        <v>0</v>
      </c>
      <c r="G375" s="73" t="s">
        <v>1586</v>
      </c>
      <c r="H375" s="73" t="s">
        <v>63</v>
      </c>
      <c r="I375" s="73" t="s">
        <v>1498</v>
      </c>
      <c r="J375" s="73" t="s">
        <v>342</v>
      </c>
      <c r="K375" s="73" t="s">
        <v>387</v>
      </c>
      <c r="L375" s="73" t="s">
        <v>383</v>
      </c>
      <c r="M375" s="73" t="s">
        <v>389</v>
      </c>
      <c r="N375" s="73" t="s">
        <v>44</v>
      </c>
      <c r="O375" s="73" t="s">
        <v>386</v>
      </c>
      <c r="P375" s="73" t="s">
        <v>907</v>
      </c>
      <c r="Q375" s="73" t="s">
        <v>937</v>
      </c>
      <c r="R375" s="73" t="s">
        <v>63</v>
      </c>
      <c r="V375" s="60" t="str">
        <f t="shared" si="43"/>
        <v>MAGGY 8179бежевый</v>
      </c>
      <c r="W375" s="60" t="str">
        <f t="shared" si="40"/>
        <v>MAGGY 8179</v>
      </c>
      <c r="X375" s="60" t="str">
        <f t="shared" si="44"/>
        <v>8179</v>
      </c>
      <c r="AC375" s="51">
        <f t="shared" si="45"/>
        <v>80</v>
      </c>
      <c r="AD375" s="44">
        <f t="shared" si="46"/>
        <v>339</v>
      </c>
      <c r="AE375" s="51">
        <f t="shared" si="47"/>
        <v>80339</v>
      </c>
    </row>
    <row r="376" spans="1:31">
      <c r="A376" s="60" t="str">
        <f t="shared" si="41"/>
        <v>MAGGY 8224pink</v>
      </c>
      <c r="B376" s="60" t="str">
        <f t="shared" si="42"/>
        <v>80-340-34</v>
      </c>
      <c r="C376" s="73" t="s">
        <v>1587</v>
      </c>
      <c r="D376" s="73" t="s">
        <v>1588</v>
      </c>
      <c r="E376" s="73" t="s">
        <v>931</v>
      </c>
      <c r="F376" s="74">
        <v>0</v>
      </c>
      <c r="G376" s="73" t="s">
        <v>1589</v>
      </c>
      <c r="H376" s="73" t="s">
        <v>68</v>
      </c>
      <c r="I376" s="73" t="s">
        <v>1498</v>
      </c>
      <c r="J376" s="73" t="s">
        <v>342</v>
      </c>
      <c r="K376" s="73" t="s">
        <v>391</v>
      </c>
      <c r="L376" s="73" t="s">
        <v>383</v>
      </c>
      <c r="M376" s="73" t="s">
        <v>389</v>
      </c>
      <c r="N376" s="73" t="s">
        <v>44</v>
      </c>
      <c r="O376" s="73" t="s">
        <v>386</v>
      </c>
      <c r="P376" s="73" t="s">
        <v>907</v>
      </c>
      <c r="Q376" s="73" t="s">
        <v>1119</v>
      </c>
      <c r="R376" s="73" t="s">
        <v>68</v>
      </c>
      <c r="V376" s="60" t="str">
        <f t="shared" si="43"/>
        <v>MAGGY 8224розовый</v>
      </c>
      <c r="W376" s="60" t="str">
        <f t="shared" si="40"/>
        <v>MAGGY 8224</v>
      </c>
      <c r="X376" s="60" t="str">
        <f t="shared" si="44"/>
        <v>8224</v>
      </c>
      <c r="AC376" s="51">
        <f t="shared" si="45"/>
        <v>80</v>
      </c>
      <c r="AD376" s="44">
        <f t="shared" si="46"/>
        <v>340</v>
      </c>
      <c r="AE376" s="51">
        <f t="shared" si="47"/>
        <v>80340</v>
      </c>
    </row>
    <row r="377" spans="1:31">
      <c r="A377" s="60" t="str">
        <f t="shared" si="41"/>
        <v>MAGGY 8225purple</v>
      </c>
      <c r="B377" s="60" t="str">
        <f t="shared" si="42"/>
        <v>80-341-41</v>
      </c>
      <c r="C377" s="73" t="s">
        <v>1590</v>
      </c>
      <c r="D377" s="73" t="s">
        <v>1591</v>
      </c>
      <c r="E377" s="73" t="s">
        <v>931</v>
      </c>
      <c r="F377" s="74">
        <v>0</v>
      </c>
      <c r="G377" s="73" t="s">
        <v>1592</v>
      </c>
      <c r="H377" s="73" t="s">
        <v>286</v>
      </c>
      <c r="I377" s="73" t="s">
        <v>1498</v>
      </c>
      <c r="J377" s="73" t="s">
        <v>342</v>
      </c>
      <c r="K377" s="73" t="s">
        <v>391</v>
      </c>
      <c r="L377" s="73" t="s">
        <v>383</v>
      </c>
      <c r="M377" s="73" t="s">
        <v>389</v>
      </c>
      <c r="N377" s="73" t="s">
        <v>44</v>
      </c>
      <c r="O377" s="73" t="s">
        <v>386</v>
      </c>
      <c r="P377" s="73" t="s">
        <v>907</v>
      </c>
      <c r="Q377" s="73" t="s">
        <v>1593</v>
      </c>
      <c r="R377" s="73" t="s">
        <v>286</v>
      </c>
      <c r="V377" s="60" t="str">
        <f t="shared" si="43"/>
        <v>MAGGY 8225фиолетовый</v>
      </c>
      <c r="W377" s="60" t="str">
        <f t="shared" si="40"/>
        <v>MAGGY 8225</v>
      </c>
      <c r="X377" s="60" t="str">
        <f t="shared" si="44"/>
        <v>8225</v>
      </c>
      <c r="AC377" s="51">
        <f t="shared" si="45"/>
        <v>80</v>
      </c>
      <c r="AD377" s="44">
        <f t="shared" si="46"/>
        <v>341</v>
      </c>
      <c r="AE377" s="51">
        <f t="shared" si="47"/>
        <v>80341</v>
      </c>
    </row>
    <row r="378" spans="1:31">
      <c r="A378" s="60" t="str">
        <f t="shared" si="41"/>
        <v>MAGGY 8226grey</v>
      </c>
      <c r="B378" s="60" t="str">
        <f t="shared" si="42"/>
        <v>80-342-64</v>
      </c>
      <c r="C378" s="73" t="s">
        <v>1594</v>
      </c>
      <c r="D378" s="73" t="s">
        <v>1595</v>
      </c>
      <c r="E378" s="73" t="s">
        <v>931</v>
      </c>
      <c r="F378" s="74">
        <v>0</v>
      </c>
      <c r="G378" s="73" t="s">
        <v>1596</v>
      </c>
      <c r="H378" s="73" t="s">
        <v>215</v>
      </c>
      <c r="I378" s="73" t="s">
        <v>1498</v>
      </c>
      <c r="J378" s="73" t="s">
        <v>342</v>
      </c>
      <c r="K378" s="73" t="s">
        <v>391</v>
      </c>
      <c r="L378" s="73" t="s">
        <v>383</v>
      </c>
      <c r="M378" s="73" t="s">
        <v>389</v>
      </c>
      <c r="N378" s="73" t="s">
        <v>44</v>
      </c>
      <c r="O378" s="73" t="s">
        <v>386</v>
      </c>
      <c r="P378" s="73" t="s">
        <v>907</v>
      </c>
      <c r="Q378" s="73" t="s">
        <v>917</v>
      </c>
      <c r="R378" s="73" t="s">
        <v>68</v>
      </c>
      <c r="V378" s="60" t="str">
        <f t="shared" si="43"/>
        <v>MAGGY 8226розовый / серый</v>
      </c>
      <c r="W378" s="60" t="str">
        <f t="shared" si="40"/>
        <v>MAGGY 8226</v>
      </c>
      <c r="X378" s="60" t="str">
        <f t="shared" si="44"/>
        <v>8226</v>
      </c>
      <c r="AC378" s="51">
        <f t="shared" si="45"/>
        <v>80</v>
      </c>
      <c r="AD378" s="44">
        <f t="shared" si="46"/>
        <v>342</v>
      </c>
      <c r="AE378" s="51">
        <f t="shared" si="47"/>
        <v>80342</v>
      </c>
    </row>
    <row r="379" spans="1:31">
      <c r="A379" s="60" t="str">
        <f t="shared" si="41"/>
        <v>MAGGY 8232pink</v>
      </c>
      <c r="B379" s="60" t="str">
        <f t="shared" si="42"/>
        <v>80-343-34</v>
      </c>
      <c r="C379" s="73" t="s">
        <v>1597</v>
      </c>
      <c r="D379" s="73" t="s">
        <v>1598</v>
      </c>
      <c r="E379" s="73" t="s">
        <v>931</v>
      </c>
      <c r="F379" s="74">
        <v>0</v>
      </c>
      <c r="G379" s="73" t="s">
        <v>1599</v>
      </c>
      <c r="H379" s="73" t="s">
        <v>68</v>
      </c>
      <c r="I379" s="73" t="s">
        <v>1498</v>
      </c>
      <c r="J379" s="73" t="s">
        <v>342</v>
      </c>
      <c r="K379" s="73" t="s">
        <v>391</v>
      </c>
      <c r="L379" s="73" t="s">
        <v>383</v>
      </c>
      <c r="M379" s="73" t="s">
        <v>389</v>
      </c>
      <c r="N379" s="73" t="s">
        <v>44</v>
      </c>
      <c r="O379" s="73" t="s">
        <v>386</v>
      </c>
      <c r="P379" s="73" t="s">
        <v>907</v>
      </c>
      <c r="Q379" s="73" t="s">
        <v>1119</v>
      </c>
      <c r="R379" s="73" t="s">
        <v>68</v>
      </c>
      <c r="V379" s="60" t="str">
        <f t="shared" si="43"/>
        <v>MAGGY 8232розовый</v>
      </c>
      <c r="W379" s="60" t="str">
        <f t="shared" si="40"/>
        <v>MAGGY 8232</v>
      </c>
      <c r="X379" s="60" t="str">
        <f t="shared" si="44"/>
        <v>8232</v>
      </c>
      <c r="AC379" s="51">
        <f t="shared" si="45"/>
        <v>80</v>
      </c>
      <c r="AD379" s="44">
        <f t="shared" si="46"/>
        <v>343</v>
      </c>
      <c r="AE379" s="51">
        <f t="shared" si="47"/>
        <v>80343</v>
      </c>
    </row>
    <row r="380" spans="1:31">
      <c r="A380" s="60" t="str">
        <f t="shared" si="41"/>
        <v>MAGGY 8233pink</v>
      </c>
      <c r="B380" s="60" t="str">
        <f t="shared" si="42"/>
        <v>80-344-34</v>
      </c>
      <c r="C380" s="73" t="s">
        <v>1600</v>
      </c>
      <c r="D380" s="73" t="s">
        <v>1601</v>
      </c>
      <c r="E380" s="73" t="s">
        <v>931</v>
      </c>
      <c r="F380" s="74">
        <v>0</v>
      </c>
      <c r="G380" s="73" t="s">
        <v>1602</v>
      </c>
      <c r="H380" s="73" t="s">
        <v>210</v>
      </c>
      <c r="I380" s="73" t="s">
        <v>1498</v>
      </c>
      <c r="J380" s="73" t="s">
        <v>342</v>
      </c>
      <c r="K380" s="73" t="s">
        <v>391</v>
      </c>
      <c r="L380" s="73" t="s">
        <v>383</v>
      </c>
      <c r="M380" s="73" t="s">
        <v>389</v>
      </c>
      <c r="N380" s="73" t="s">
        <v>44</v>
      </c>
      <c r="O380" s="73" t="s">
        <v>386</v>
      </c>
      <c r="P380" s="73" t="s">
        <v>907</v>
      </c>
      <c r="Q380" s="73" t="s">
        <v>1119</v>
      </c>
      <c r="R380" s="73" t="s">
        <v>68</v>
      </c>
      <c r="V380" s="60" t="str">
        <f t="shared" si="43"/>
        <v>MAGGY 8233розовый / бежевый</v>
      </c>
      <c r="W380" s="60" t="str">
        <f t="shared" si="40"/>
        <v>MAGGY 8233</v>
      </c>
      <c r="X380" s="60" t="str">
        <f t="shared" si="44"/>
        <v>8233</v>
      </c>
      <c r="AC380" s="51">
        <f t="shared" si="45"/>
        <v>80</v>
      </c>
      <c r="AD380" s="44">
        <f t="shared" si="46"/>
        <v>344</v>
      </c>
      <c r="AE380" s="51">
        <f t="shared" si="47"/>
        <v>80344</v>
      </c>
    </row>
    <row r="381" spans="1:31">
      <c r="A381" s="60" t="str">
        <f t="shared" si="41"/>
        <v>MAGGY 8520burgundy</v>
      </c>
      <c r="B381" s="60" t="str">
        <f t="shared" si="42"/>
        <v>80-345-12</v>
      </c>
      <c r="C381" s="73" t="s">
        <v>1603</v>
      </c>
      <c r="D381" s="73" t="s">
        <v>1604</v>
      </c>
      <c r="E381" s="73" t="s">
        <v>931</v>
      </c>
      <c r="F381" s="74">
        <v>0</v>
      </c>
      <c r="G381" s="73" t="s">
        <v>1605</v>
      </c>
      <c r="H381" s="73" t="s">
        <v>121</v>
      </c>
      <c r="I381" s="73" t="s">
        <v>1498</v>
      </c>
      <c r="J381" s="73" t="s">
        <v>342</v>
      </c>
      <c r="K381" s="73" t="s">
        <v>387</v>
      </c>
      <c r="L381" s="73" t="s">
        <v>383</v>
      </c>
      <c r="M381" s="73" t="s">
        <v>389</v>
      </c>
      <c r="N381" s="73" t="s">
        <v>44</v>
      </c>
      <c r="O381" s="73" t="s">
        <v>386</v>
      </c>
      <c r="P381" s="73" t="s">
        <v>907</v>
      </c>
      <c r="Q381" s="73" t="s">
        <v>1546</v>
      </c>
      <c r="R381" s="73" t="s">
        <v>121</v>
      </c>
      <c r="V381" s="60" t="str">
        <f t="shared" si="43"/>
        <v>MAGGY 8520бордовый</v>
      </c>
      <c r="W381" s="60" t="str">
        <f t="shared" si="40"/>
        <v>MAGGY 8520</v>
      </c>
      <c r="X381" s="60" t="str">
        <f t="shared" si="44"/>
        <v>8520</v>
      </c>
      <c r="AC381" s="51">
        <f t="shared" si="45"/>
        <v>80</v>
      </c>
      <c r="AD381" s="44">
        <f t="shared" si="46"/>
        <v>345</v>
      </c>
      <c r="AE381" s="51">
        <f t="shared" si="47"/>
        <v>80345</v>
      </c>
    </row>
    <row r="382" spans="1:31">
      <c r="A382" s="60" t="str">
        <f t="shared" si="41"/>
        <v>MAGGY 8523blue</v>
      </c>
      <c r="B382" s="60" t="str">
        <f t="shared" si="42"/>
        <v>80-346-06</v>
      </c>
      <c r="C382" s="73" t="s">
        <v>1606</v>
      </c>
      <c r="D382" s="73" t="s">
        <v>1607</v>
      </c>
      <c r="E382" s="73" t="s">
        <v>931</v>
      </c>
      <c r="F382" s="74">
        <v>0</v>
      </c>
      <c r="G382" s="73" t="s">
        <v>1608</v>
      </c>
      <c r="H382" s="73" t="s">
        <v>71</v>
      </c>
      <c r="I382" s="73" t="s">
        <v>1498</v>
      </c>
      <c r="J382" s="73" t="s">
        <v>342</v>
      </c>
      <c r="K382" s="73" t="s">
        <v>387</v>
      </c>
      <c r="L382" s="73" t="s">
        <v>383</v>
      </c>
      <c r="M382" s="73" t="s">
        <v>389</v>
      </c>
      <c r="N382" s="73" t="s">
        <v>44</v>
      </c>
      <c r="O382" s="73" t="s">
        <v>386</v>
      </c>
      <c r="P382" s="73" t="s">
        <v>907</v>
      </c>
      <c r="Q382" s="73" t="s">
        <v>932</v>
      </c>
      <c r="R382" s="73" t="s">
        <v>71</v>
      </c>
      <c r="V382" s="60" t="str">
        <f t="shared" si="43"/>
        <v>MAGGY 8523синий</v>
      </c>
      <c r="W382" s="60" t="str">
        <f t="shared" si="40"/>
        <v>MAGGY 8523</v>
      </c>
      <c r="X382" s="60" t="str">
        <f t="shared" si="44"/>
        <v>8523</v>
      </c>
      <c r="AC382" s="51">
        <f t="shared" si="45"/>
        <v>80</v>
      </c>
      <c r="AD382" s="44">
        <f t="shared" si="46"/>
        <v>346</v>
      </c>
      <c r="AE382" s="51">
        <f t="shared" si="47"/>
        <v>80346</v>
      </c>
    </row>
    <row r="383" spans="1:31">
      <c r="A383" s="60" t="str">
        <f t="shared" si="41"/>
        <v>MAGGY 8526grey</v>
      </c>
      <c r="B383" s="60" t="str">
        <f t="shared" si="42"/>
        <v>80-347-05</v>
      </c>
      <c r="C383" s="73" t="s">
        <v>1609</v>
      </c>
      <c r="D383" s="73" t="s">
        <v>1610</v>
      </c>
      <c r="E383" s="73" t="s">
        <v>931</v>
      </c>
      <c r="F383" s="74">
        <v>0</v>
      </c>
      <c r="G383" s="73" t="s">
        <v>1611</v>
      </c>
      <c r="H383" s="73" t="s">
        <v>277</v>
      </c>
      <c r="I383" s="73" t="s">
        <v>1498</v>
      </c>
      <c r="J383" s="73" t="s">
        <v>340</v>
      </c>
      <c r="K383" s="73" t="s">
        <v>382</v>
      </c>
      <c r="L383" s="73" t="s">
        <v>383</v>
      </c>
      <c r="M383" s="73" t="s">
        <v>389</v>
      </c>
      <c r="N383" s="73" t="s">
        <v>44</v>
      </c>
      <c r="O383" s="73" t="s">
        <v>386</v>
      </c>
      <c r="P383" s="73" t="s">
        <v>907</v>
      </c>
      <c r="Q383" s="73" t="s">
        <v>917</v>
      </c>
      <c r="R383" s="73" t="s">
        <v>83</v>
      </c>
      <c r="V383" s="60" t="str">
        <f t="shared" si="43"/>
        <v>MAGGY 8526темно-серый</v>
      </c>
      <c r="W383" s="60" t="str">
        <f t="shared" si="40"/>
        <v>MAGGY 8526</v>
      </c>
      <c r="X383" s="60" t="str">
        <f t="shared" si="44"/>
        <v>8526</v>
      </c>
      <c r="AC383" s="51">
        <f t="shared" si="45"/>
        <v>80</v>
      </c>
      <c r="AD383" s="44">
        <f t="shared" si="46"/>
        <v>347</v>
      </c>
      <c r="AE383" s="51">
        <f t="shared" si="47"/>
        <v>80347</v>
      </c>
    </row>
    <row r="384" spans="1:31">
      <c r="A384" s="60" t="str">
        <f t="shared" si="41"/>
        <v>MAGGY 8528grey</v>
      </c>
      <c r="B384" s="60" t="str">
        <f t="shared" si="42"/>
        <v>80-348-08</v>
      </c>
      <c r="C384" s="73" t="s">
        <v>1612</v>
      </c>
      <c r="D384" s="73" t="s">
        <v>1613</v>
      </c>
      <c r="E384" s="73" t="s">
        <v>931</v>
      </c>
      <c r="F384" s="74">
        <v>0</v>
      </c>
      <c r="G384" s="73" t="s">
        <v>1614</v>
      </c>
      <c r="H384" s="73" t="s">
        <v>83</v>
      </c>
      <c r="I384" s="73" t="s">
        <v>1498</v>
      </c>
      <c r="J384" s="73" t="s">
        <v>342</v>
      </c>
      <c r="K384" s="73" t="s">
        <v>387</v>
      </c>
      <c r="L384" s="73" t="s">
        <v>383</v>
      </c>
      <c r="M384" s="73" t="s">
        <v>389</v>
      </c>
      <c r="N384" s="73" t="s">
        <v>44</v>
      </c>
      <c r="O384" s="73" t="s">
        <v>386</v>
      </c>
      <c r="P384" s="73" t="s">
        <v>907</v>
      </c>
      <c r="Q384" s="73" t="s">
        <v>917</v>
      </c>
      <c r="R384" s="73" t="s">
        <v>83</v>
      </c>
      <c r="V384" s="60" t="str">
        <f t="shared" si="43"/>
        <v>MAGGY 8528серый</v>
      </c>
      <c r="W384" s="60" t="str">
        <f t="shared" si="40"/>
        <v>MAGGY 8528</v>
      </c>
      <c r="X384" s="60" t="str">
        <f t="shared" si="44"/>
        <v>8528</v>
      </c>
      <c r="AC384" s="51">
        <f t="shared" si="45"/>
        <v>80</v>
      </c>
      <c r="AD384" s="44">
        <f t="shared" si="46"/>
        <v>348</v>
      </c>
      <c r="AE384" s="51">
        <f t="shared" si="47"/>
        <v>80348</v>
      </c>
    </row>
    <row r="385" spans="1:31">
      <c r="A385" s="60" t="str">
        <f t="shared" si="41"/>
        <v>MONSTER 002pink</v>
      </c>
      <c r="B385" s="60" t="str">
        <f t="shared" si="42"/>
        <v>80-349-34</v>
      </c>
      <c r="C385" s="73" t="s">
        <v>1615</v>
      </c>
      <c r="D385" s="73" t="s">
        <v>1616</v>
      </c>
      <c r="E385" s="73" t="s">
        <v>931</v>
      </c>
      <c r="F385" s="74">
        <v>0</v>
      </c>
      <c r="G385" s="73" t="s">
        <v>1617</v>
      </c>
      <c r="H385" s="73" t="s">
        <v>68</v>
      </c>
      <c r="I385" s="73" t="s">
        <v>964</v>
      </c>
      <c r="J385" s="73" t="s">
        <v>343</v>
      </c>
      <c r="K385" s="73" t="s">
        <v>391</v>
      </c>
      <c r="L385" s="73" t="s">
        <v>383</v>
      </c>
      <c r="M385" s="73" t="s">
        <v>389</v>
      </c>
      <c r="O385" s="73" t="s">
        <v>386</v>
      </c>
      <c r="P385" s="73" t="s">
        <v>907</v>
      </c>
      <c r="Q385" s="73" t="s">
        <v>1119</v>
      </c>
      <c r="R385" s="73" t="s">
        <v>68</v>
      </c>
      <c r="V385" s="60" t="str">
        <f t="shared" si="43"/>
        <v>MONSTER 002розовый</v>
      </c>
      <c r="W385" s="60" t="str">
        <f t="shared" si="40"/>
        <v>MONSTER 002</v>
      </c>
      <c r="X385" s="60" t="str">
        <f t="shared" si="44"/>
        <v>002</v>
      </c>
      <c r="AC385" s="51">
        <f t="shared" si="45"/>
        <v>80</v>
      </c>
      <c r="AD385" s="44">
        <f t="shared" si="46"/>
        <v>349</v>
      </c>
      <c r="AE385" s="51">
        <f t="shared" si="47"/>
        <v>80349</v>
      </c>
    </row>
    <row r="386" spans="1:31">
      <c r="A386" s="60" t="str">
        <f t="shared" si="41"/>
        <v>MONSTER 003grey</v>
      </c>
      <c r="B386" s="60" t="str">
        <f t="shared" si="42"/>
        <v>80-350-08</v>
      </c>
      <c r="C386" s="73" t="s">
        <v>1618</v>
      </c>
      <c r="D386" s="73" t="s">
        <v>1619</v>
      </c>
      <c r="E386" s="73" t="s">
        <v>931</v>
      </c>
      <c r="F386" s="74">
        <v>0</v>
      </c>
      <c r="G386" s="73" t="s">
        <v>1620</v>
      </c>
      <c r="H386" s="73" t="s">
        <v>83</v>
      </c>
      <c r="I386" s="73" t="s">
        <v>964</v>
      </c>
      <c r="J386" s="73" t="s">
        <v>343</v>
      </c>
      <c r="K386" s="73" t="s">
        <v>391</v>
      </c>
      <c r="L386" s="73" t="s">
        <v>383</v>
      </c>
      <c r="M386" s="73" t="s">
        <v>389</v>
      </c>
      <c r="O386" s="73" t="s">
        <v>386</v>
      </c>
      <c r="P386" s="73" t="s">
        <v>907</v>
      </c>
      <c r="Q386" s="73" t="s">
        <v>917</v>
      </c>
      <c r="R386" s="73" t="s">
        <v>83</v>
      </c>
      <c r="V386" s="60" t="str">
        <f t="shared" si="43"/>
        <v>MONSTER 003серый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MONSTER 003</v>
      </c>
      <c r="X386" s="60" t="str">
        <f t="shared" si="44"/>
        <v>003</v>
      </c>
      <c r="AC386" s="51">
        <f t="shared" si="45"/>
        <v>80</v>
      </c>
      <c r="AD386" s="44">
        <f t="shared" si="46"/>
        <v>350</v>
      </c>
      <c r="AE386" s="51">
        <f t="shared" si="47"/>
        <v>80350</v>
      </c>
    </row>
    <row r="387" spans="1:31">
      <c r="A387" s="60" t="str">
        <f t="shared" ref="A387:A450" si="49">IF(G387&amp;Q387&lt;&gt;"",W387&amp;Q387,"")</f>
        <v>BRIDGE W17004blue</v>
      </c>
      <c r="B387" s="60" t="str">
        <f t="shared" ref="B387:B450" si="50">IF(C387&lt;&gt;"",LEFT(C387,9),"")</f>
        <v>80-351-16</v>
      </c>
      <c r="C387" s="73" t="s">
        <v>1621</v>
      </c>
      <c r="D387" s="73" t="s">
        <v>1622</v>
      </c>
      <c r="E387" s="73" t="s">
        <v>931</v>
      </c>
      <c r="F387" s="74">
        <v>0</v>
      </c>
      <c r="G387" s="73" t="s">
        <v>1623</v>
      </c>
      <c r="H387" s="73" t="s">
        <v>55</v>
      </c>
      <c r="I387" s="73" t="s">
        <v>1624</v>
      </c>
      <c r="J387" s="73" t="s">
        <v>332</v>
      </c>
      <c r="K387" s="73" t="s">
        <v>382</v>
      </c>
      <c r="L387" s="73" t="s">
        <v>383</v>
      </c>
      <c r="M387" s="73" t="s">
        <v>389</v>
      </c>
      <c r="O387" s="73" t="s">
        <v>386</v>
      </c>
      <c r="P387" s="73" t="s">
        <v>907</v>
      </c>
      <c r="Q387" s="73" t="s">
        <v>932</v>
      </c>
      <c r="R387" s="73" t="s">
        <v>71</v>
      </c>
      <c r="V387" s="60" t="str">
        <f t="shared" ref="V387:V450" si="51">W387&amp;H387</f>
        <v>BRIDGE W17004темно-синий</v>
      </c>
      <c r="W387" s="60" t="str">
        <f t="shared" si="48"/>
        <v>BRIDGE W17004</v>
      </c>
      <c r="X387" s="60" t="str">
        <f t="shared" ref="X387:X450" si="52">IF(A387&lt;&gt;"",IFERROR(IF(FIND(" ",G387)&gt;=1,MID(G387,FIND(" ",G387)+1,LEN(G387)),""),""),"")</f>
        <v>W17004</v>
      </c>
      <c r="AC387" s="51">
        <f t="shared" ref="AC387:AC450" si="53">IFERROR(VALUE(MID($C387,1,2)),0)</f>
        <v>80</v>
      </c>
      <c r="AD387" s="44">
        <f t="shared" ref="AD387:AD450" si="54">IFERROR(VALUE(MID($C387,4,3)),0)</f>
        <v>351</v>
      </c>
      <c r="AE387" s="51">
        <f t="shared" ref="AE387:AE450" si="55">VALUE(RIGHT("00"&amp;AC387,2)&amp;RIGHT("000"&amp;AD387,3))</f>
        <v>80351</v>
      </c>
    </row>
    <row r="388" spans="1:31">
      <c r="A388" s="60" t="str">
        <f t="shared" si="49"/>
        <v>BRIDGE W17005black</v>
      </c>
      <c r="B388" s="60" t="str">
        <f t="shared" si="50"/>
        <v>80-352-53</v>
      </c>
      <c r="C388" s="73" t="s">
        <v>1625</v>
      </c>
      <c r="D388" s="73" t="s">
        <v>1626</v>
      </c>
      <c r="E388" s="73" t="s">
        <v>931</v>
      </c>
      <c r="F388" s="74">
        <v>0</v>
      </c>
      <c r="G388" s="73" t="s">
        <v>1627</v>
      </c>
      <c r="H388" s="73" t="s">
        <v>101</v>
      </c>
      <c r="I388" s="73" t="s">
        <v>964</v>
      </c>
      <c r="J388" s="73" t="s">
        <v>332</v>
      </c>
      <c r="K388" s="73" t="s">
        <v>382</v>
      </c>
      <c r="L388" s="73" t="s">
        <v>383</v>
      </c>
      <c r="M388" s="73" t="s">
        <v>388</v>
      </c>
      <c r="O388" s="73" t="s">
        <v>386</v>
      </c>
      <c r="P388" s="73" t="s">
        <v>907</v>
      </c>
      <c r="Q388" s="73" t="s">
        <v>928</v>
      </c>
      <c r="R388" s="73" t="s">
        <v>63</v>
      </c>
      <c r="V388" s="60" t="str">
        <f t="shared" si="51"/>
        <v>BRIDGE W17005бежевый / черный</v>
      </c>
      <c r="W388" s="60" t="str">
        <f t="shared" si="48"/>
        <v>BRIDGE W17005</v>
      </c>
      <c r="X388" s="60" t="str">
        <f t="shared" si="52"/>
        <v>W17005</v>
      </c>
      <c r="AC388" s="51">
        <f t="shared" si="53"/>
        <v>80</v>
      </c>
      <c r="AD388" s="44">
        <f t="shared" si="54"/>
        <v>352</v>
      </c>
      <c r="AE388" s="51">
        <f t="shared" si="55"/>
        <v>80352</v>
      </c>
    </row>
    <row r="389" spans="1:31">
      <c r="A389" s="60" t="str">
        <f t="shared" si="49"/>
        <v>COCOON W17001brown</v>
      </c>
      <c r="B389" s="60" t="str">
        <f t="shared" si="50"/>
        <v>80-353-14</v>
      </c>
      <c r="C389" s="73" t="s">
        <v>1628</v>
      </c>
      <c r="D389" s="73" t="s">
        <v>1629</v>
      </c>
      <c r="E389" s="73" t="s">
        <v>931</v>
      </c>
      <c r="F389" s="74">
        <v>0</v>
      </c>
      <c r="G389" s="73" t="s">
        <v>1630</v>
      </c>
      <c r="H389" s="73" t="s">
        <v>86</v>
      </c>
      <c r="I389" s="73" t="s">
        <v>1631</v>
      </c>
      <c r="J389" s="73" t="s">
        <v>332</v>
      </c>
      <c r="K389" s="73" t="s">
        <v>382</v>
      </c>
      <c r="L389" s="73" t="s">
        <v>383</v>
      </c>
      <c r="M389" s="73" t="s">
        <v>388</v>
      </c>
      <c r="O389" s="73" t="s">
        <v>386</v>
      </c>
      <c r="P389" s="73" t="s">
        <v>907</v>
      </c>
      <c r="Q389" s="73" t="s">
        <v>1033</v>
      </c>
      <c r="R389" s="73" t="s">
        <v>86</v>
      </c>
      <c r="V389" s="60" t="str">
        <f t="shared" si="51"/>
        <v>COCOON W17001коричневый</v>
      </c>
      <c r="W389" s="60" t="str">
        <f t="shared" si="48"/>
        <v>COCOON W17001</v>
      </c>
      <c r="X389" s="60" t="str">
        <f t="shared" si="52"/>
        <v>W17001</v>
      </c>
      <c r="AC389" s="51">
        <f t="shared" si="53"/>
        <v>80</v>
      </c>
      <c r="AD389" s="44">
        <f t="shared" si="54"/>
        <v>353</v>
      </c>
      <c r="AE389" s="51">
        <f t="shared" si="55"/>
        <v>80353</v>
      </c>
    </row>
    <row r="390" spans="1:31">
      <c r="A390" s="60" t="str">
        <f t="shared" si="49"/>
        <v>JUSTIN 8531beige</v>
      </c>
      <c r="B390" s="60" t="str">
        <f t="shared" si="50"/>
        <v>80-354-73</v>
      </c>
      <c r="C390" s="73" t="s">
        <v>1632</v>
      </c>
      <c r="D390" s="73" t="s">
        <v>1633</v>
      </c>
      <c r="E390" s="73" t="s">
        <v>931</v>
      </c>
      <c r="F390" s="74">
        <v>0</v>
      </c>
      <c r="G390" s="73" t="s">
        <v>1634</v>
      </c>
      <c r="H390" s="73" t="s">
        <v>81</v>
      </c>
      <c r="I390" s="73" t="s">
        <v>1498</v>
      </c>
      <c r="J390" s="73" t="s">
        <v>332</v>
      </c>
      <c r="K390" s="73" t="s">
        <v>387</v>
      </c>
      <c r="L390" s="73" t="s">
        <v>383</v>
      </c>
      <c r="M390" s="73" t="s">
        <v>389</v>
      </c>
      <c r="N390" s="73" t="s">
        <v>44</v>
      </c>
      <c r="O390" s="73" t="s">
        <v>386</v>
      </c>
      <c r="P390" s="73" t="s">
        <v>907</v>
      </c>
      <c r="Q390" s="73" t="s">
        <v>937</v>
      </c>
      <c r="R390" s="73" t="s">
        <v>63</v>
      </c>
      <c r="V390" s="60" t="str">
        <f t="shared" si="51"/>
        <v>JUSTIN 8531бежевый / коричневый</v>
      </c>
      <c r="W390" s="60" t="str">
        <f t="shared" si="48"/>
        <v>JUSTIN 8531</v>
      </c>
      <c r="X390" s="60" t="str">
        <f t="shared" si="52"/>
        <v>8531</v>
      </c>
      <c r="AC390" s="51">
        <f t="shared" si="53"/>
        <v>80</v>
      </c>
      <c r="AD390" s="44">
        <f t="shared" si="54"/>
        <v>354</v>
      </c>
      <c r="AE390" s="51">
        <f t="shared" si="55"/>
        <v>80354</v>
      </c>
    </row>
    <row r="391" spans="1:31">
      <c r="A391" s="60" t="str">
        <f t="shared" si="49"/>
        <v>LOUISE 025white</v>
      </c>
      <c r="B391" s="60" t="str">
        <f t="shared" si="50"/>
        <v>80-355-17</v>
      </c>
      <c r="C391" s="73" t="s">
        <v>1635</v>
      </c>
      <c r="D391" s="73" t="s">
        <v>1636</v>
      </c>
      <c r="E391" s="73" t="s">
        <v>931</v>
      </c>
      <c r="F391" s="74">
        <v>0</v>
      </c>
      <c r="G391" s="73" t="s">
        <v>1637</v>
      </c>
      <c r="H391" s="73" t="s">
        <v>57</v>
      </c>
      <c r="I391" s="73" t="s">
        <v>1568</v>
      </c>
      <c r="J391" s="73" t="s">
        <v>332</v>
      </c>
      <c r="K391" s="73" t="s">
        <v>387</v>
      </c>
      <c r="L391" s="73" t="s">
        <v>383</v>
      </c>
      <c r="M391" s="73" t="s">
        <v>389</v>
      </c>
      <c r="N391" s="73" t="s">
        <v>44</v>
      </c>
      <c r="O391" s="73" t="s">
        <v>386</v>
      </c>
      <c r="P391" s="73" t="s">
        <v>907</v>
      </c>
      <c r="Q391" s="73" t="s">
        <v>908</v>
      </c>
      <c r="R391" s="73" t="s">
        <v>57</v>
      </c>
      <c r="V391" s="60" t="str">
        <f t="shared" si="51"/>
        <v>LOUISE 025белый</v>
      </c>
      <c r="W391" s="60" t="str">
        <f t="shared" si="48"/>
        <v>LOUISE 025</v>
      </c>
      <c r="X391" s="60" t="str">
        <f t="shared" si="52"/>
        <v>025</v>
      </c>
      <c r="AC391" s="51">
        <f t="shared" si="53"/>
        <v>80</v>
      </c>
      <c r="AD391" s="44">
        <f t="shared" si="54"/>
        <v>355</v>
      </c>
      <c r="AE391" s="51">
        <f t="shared" si="55"/>
        <v>80355</v>
      </c>
    </row>
    <row r="392" spans="1:31">
      <c r="A392" s="60" t="str">
        <f t="shared" si="49"/>
        <v>MAGGY 8235orange</v>
      </c>
      <c r="B392" s="60" t="str">
        <f t="shared" si="50"/>
        <v>80-356-13</v>
      </c>
      <c r="C392" s="73" t="s">
        <v>1638</v>
      </c>
      <c r="D392" s="73" t="s">
        <v>1639</v>
      </c>
      <c r="E392" s="73" t="s">
        <v>931</v>
      </c>
      <c r="F392" s="74">
        <v>0</v>
      </c>
      <c r="G392" s="73" t="s">
        <v>1640</v>
      </c>
      <c r="H392" s="73" t="s">
        <v>203</v>
      </c>
      <c r="I392" s="73" t="s">
        <v>1498</v>
      </c>
      <c r="J392" s="73" t="s">
        <v>332</v>
      </c>
      <c r="K392" s="73" t="s">
        <v>391</v>
      </c>
      <c r="L392" s="73" t="s">
        <v>383</v>
      </c>
      <c r="M392" s="73" t="s">
        <v>389</v>
      </c>
      <c r="N392" s="73" t="s">
        <v>44</v>
      </c>
      <c r="O392" s="73" t="s">
        <v>386</v>
      </c>
      <c r="P392" s="73" t="s">
        <v>907</v>
      </c>
      <c r="Q392" s="73" t="s">
        <v>1300</v>
      </c>
      <c r="R392" s="73" t="s">
        <v>199</v>
      </c>
      <c r="V392" s="60" t="str">
        <f t="shared" si="51"/>
        <v>MAGGY 8235оранжевый / синий</v>
      </c>
      <c r="W392" s="60" t="str">
        <f t="shared" si="48"/>
        <v>MAGGY 8235</v>
      </c>
      <c r="X392" s="60" t="str">
        <f t="shared" si="52"/>
        <v>8235</v>
      </c>
      <c r="AC392" s="51">
        <f t="shared" si="53"/>
        <v>80</v>
      </c>
      <c r="AD392" s="44">
        <f t="shared" si="54"/>
        <v>356</v>
      </c>
      <c r="AE392" s="51">
        <f t="shared" si="55"/>
        <v>80356</v>
      </c>
    </row>
    <row r="393" spans="1:31">
      <c r="A393" s="60" t="str">
        <f t="shared" si="49"/>
        <v>MAGGY 8521black</v>
      </c>
      <c r="B393" s="60" t="str">
        <f t="shared" si="50"/>
        <v>80-357-52</v>
      </c>
      <c r="C393" s="73" t="s">
        <v>1641</v>
      </c>
      <c r="D393" s="73" t="s">
        <v>1642</v>
      </c>
      <c r="E393" s="73" t="s">
        <v>931</v>
      </c>
      <c r="F393" s="74">
        <v>0</v>
      </c>
      <c r="G393" s="73" t="s">
        <v>1643</v>
      </c>
      <c r="H393" s="73" t="s">
        <v>53</v>
      </c>
      <c r="I393" s="73" t="s">
        <v>1644</v>
      </c>
      <c r="J393" s="73" t="s">
        <v>332</v>
      </c>
      <c r="K393" s="73" t="s">
        <v>387</v>
      </c>
      <c r="L393" s="73" t="s">
        <v>383</v>
      </c>
      <c r="M393" s="73" t="s">
        <v>389</v>
      </c>
      <c r="N393" s="73" t="s">
        <v>44</v>
      </c>
      <c r="O393" s="73" t="s">
        <v>386</v>
      </c>
      <c r="P393" s="73" t="s">
        <v>907</v>
      </c>
      <c r="Q393" s="73" t="s">
        <v>928</v>
      </c>
      <c r="R393" s="73" t="s">
        <v>53</v>
      </c>
      <c r="V393" s="60" t="str">
        <f t="shared" si="51"/>
        <v>MAGGY 8521черный</v>
      </c>
      <c r="W393" s="60" t="str">
        <f t="shared" si="48"/>
        <v>MAGGY 8521</v>
      </c>
      <c r="X393" s="60" t="str">
        <f t="shared" si="52"/>
        <v>8521</v>
      </c>
      <c r="AC393" s="51">
        <f t="shared" si="53"/>
        <v>80</v>
      </c>
      <c r="AD393" s="44">
        <f t="shared" si="54"/>
        <v>357</v>
      </c>
      <c r="AE393" s="51">
        <f t="shared" si="55"/>
        <v>80357</v>
      </c>
    </row>
    <row r="394" spans="1:31">
      <c r="A394" s="60" t="str">
        <f t="shared" si="49"/>
        <v>MAGGY 8525grey</v>
      </c>
      <c r="B394" s="60" t="str">
        <f t="shared" si="50"/>
        <v>80-358-05</v>
      </c>
      <c r="C394" s="73" t="s">
        <v>1645</v>
      </c>
      <c r="D394" s="73" t="s">
        <v>1646</v>
      </c>
      <c r="E394" s="73" t="s">
        <v>931</v>
      </c>
      <c r="F394" s="74">
        <v>0</v>
      </c>
      <c r="G394" s="73" t="s">
        <v>1647</v>
      </c>
      <c r="H394" s="73" t="s">
        <v>277</v>
      </c>
      <c r="I394" s="73" t="s">
        <v>1498</v>
      </c>
      <c r="J394" s="73" t="s">
        <v>344</v>
      </c>
      <c r="K394" s="73" t="s">
        <v>382</v>
      </c>
      <c r="L394" s="73" t="s">
        <v>383</v>
      </c>
      <c r="M394" s="73" t="s">
        <v>389</v>
      </c>
      <c r="N394" s="73" t="s">
        <v>44</v>
      </c>
      <c r="O394" s="73" t="s">
        <v>386</v>
      </c>
      <c r="P394" s="73" t="s">
        <v>907</v>
      </c>
      <c r="Q394" s="73" t="s">
        <v>917</v>
      </c>
      <c r="R394" s="73" t="s">
        <v>83</v>
      </c>
      <c r="V394" s="60" t="str">
        <f t="shared" si="51"/>
        <v>MAGGY 8525темно-серый</v>
      </c>
      <c r="W394" s="60" t="str">
        <f t="shared" si="48"/>
        <v>MAGGY 8525</v>
      </c>
      <c r="X394" s="60" t="str">
        <f t="shared" si="52"/>
        <v>8525</v>
      </c>
      <c r="AC394" s="51">
        <f t="shared" si="53"/>
        <v>80</v>
      </c>
      <c r="AD394" s="44">
        <f t="shared" si="54"/>
        <v>358</v>
      </c>
      <c r="AE394" s="51">
        <f t="shared" si="55"/>
        <v>80358</v>
      </c>
    </row>
    <row r="395" spans="1:31">
      <c r="A395" s="60" t="str">
        <f t="shared" si="49"/>
        <v>TECH Atokyo</v>
      </c>
      <c r="B395" s="60" t="str">
        <f t="shared" si="50"/>
        <v>80-359-95</v>
      </c>
      <c r="C395" s="73" t="s">
        <v>1648</v>
      </c>
      <c r="D395" s="73" t="s">
        <v>1649</v>
      </c>
      <c r="E395" s="73" t="s">
        <v>931</v>
      </c>
      <c r="F395" s="74">
        <v>0</v>
      </c>
      <c r="G395" s="73" t="s">
        <v>1650</v>
      </c>
      <c r="H395" s="73" t="s">
        <v>247</v>
      </c>
      <c r="I395" s="73" t="s">
        <v>964</v>
      </c>
      <c r="J395" s="73" t="s">
        <v>344</v>
      </c>
      <c r="K395" s="73" t="s">
        <v>382</v>
      </c>
      <c r="L395" s="73" t="s">
        <v>383</v>
      </c>
      <c r="M395" s="73" t="s">
        <v>389</v>
      </c>
      <c r="O395" s="73" t="s">
        <v>386</v>
      </c>
      <c r="P395" s="73" t="s">
        <v>907</v>
      </c>
      <c r="Q395" s="73" t="s">
        <v>1651</v>
      </c>
      <c r="R395" s="73" t="s">
        <v>71</v>
      </c>
      <c r="V395" s="60" t="str">
        <f t="shared" si="51"/>
        <v>TECH Aсиний / бежевый</v>
      </c>
      <c r="W395" s="60" t="str">
        <f t="shared" si="48"/>
        <v>TECH A</v>
      </c>
      <c r="X395" s="60" t="str">
        <f t="shared" si="52"/>
        <v>A</v>
      </c>
      <c r="AC395" s="51">
        <f t="shared" si="53"/>
        <v>80</v>
      </c>
      <c r="AD395" s="44">
        <f t="shared" si="54"/>
        <v>359</v>
      </c>
      <c r="AE395" s="51">
        <f t="shared" si="55"/>
        <v>80359</v>
      </c>
    </row>
    <row r="396" spans="1:31">
      <c r="A396" s="60" t="str">
        <f t="shared" si="49"/>
        <v>TECH Afrench</v>
      </c>
      <c r="B396" s="60" t="str">
        <f t="shared" si="50"/>
        <v>80-359-54</v>
      </c>
      <c r="C396" s="73" t="s">
        <v>1652</v>
      </c>
      <c r="D396" s="73" t="s">
        <v>1653</v>
      </c>
      <c r="E396" s="73" t="s">
        <v>931</v>
      </c>
      <c r="F396" s="74">
        <v>0</v>
      </c>
      <c r="G396" s="73" t="s">
        <v>1650</v>
      </c>
      <c r="H396" s="73" t="s">
        <v>84</v>
      </c>
      <c r="I396" s="73" t="s">
        <v>964</v>
      </c>
      <c r="J396" s="73" t="s">
        <v>344</v>
      </c>
      <c r="K396" s="73" t="s">
        <v>382</v>
      </c>
      <c r="L396" s="73" t="s">
        <v>383</v>
      </c>
      <c r="M396" s="73" t="s">
        <v>389</v>
      </c>
      <c r="O396" s="73" t="s">
        <v>386</v>
      </c>
      <c r="P396" s="73" t="s">
        <v>907</v>
      </c>
      <c r="Q396" s="73" t="s">
        <v>1654</v>
      </c>
      <c r="R396" s="73" t="s">
        <v>63</v>
      </c>
      <c r="V396" s="60" t="str">
        <f t="shared" si="51"/>
        <v>TECH Aбежевый / красный</v>
      </c>
      <c r="W396" s="60" t="str">
        <f t="shared" si="48"/>
        <v>TECH A</v>
      </c>
      <c r="X396" s="60" t="str">
        <f t="shared" si="52"/>
        <v>A</v>
      </c>
      <c r="AC396" s="51">
        <f t="shared" si="53"/>
        <v>80</v>
      </c>
      <c r="AD396" s="44">
        <f t="shared" si="54"/>
        <v>359</v>
      </c>
      <c r="AE396" s="51">
        <f t="shared" si="55"/>
        <v>80359</v>
      </c>
    </row>
    <row r="397" spans="1:31">
      <c r="A397" s="60" t="str">
        <f t="shared" si="49"/>
        <v>TECH Ausa</v>
      </c>
      <c r="B397" s="60" t="str">
        <f t="shared" si="50"/>
        <v>80-359-21</v>
      </c>
      <c r="C397" s="73" t="s">
        <v>1655</v>
      </c>
      <c r="D397" s="73" t="s">
        <v>1656</v>
      </c>
      <c r="E397" s="73" t="s">
        <v>931</v>
      </c>
      <c r="F397" s="74">
        <v>0</v>
      </c>
      <c r="G397" s="73" t="s">
        <v>1650</v>
      </c>
      <c r="H397" s="73" t="s">
        <v>252</v>
      </c>
      <c r="I397" s="73" t="s">
        <v>964</v>
      </c>
      <c r="J397" s="73" t="s">
        <v>344</v>
      </c>
      <c r="K397" s="73" t="s">
        <v>382</v>
      </c>
      <c r="L397" s="73" t="s">
        <v>383</v>
      </c>
      <c r="M397" s="73" t="s">
        <v>389</v>
      </c>
      <c r="O397" s="73" t="s">
        <v>386</v>
      </c>
      <c r="P397" s="73" t="s">
        <v>907</v>
      </c>
      <c r="Q397" s="73" t="s">
        <v>1657</v>
      </c>
      <c r="R397" s="73" t="s">
        <v>71</v>
      </c>
      <c r="V397" s="60" t="str">
        <f t="shared" si="51"/>
        <v>TECH Aсиний / красный</v>
      </c>
      <c r="W397" s="60" t="str">
        <f t="shared" si="48"/>
        <v>TECH A</v>
      </c>
      <c r="X397" s="60" t="str">
        <f t="shared" si="52"/>
        <v>A</v>
      </c>
      <c r="AC397" s="51">
        <f t="shared" si="53"/>
        <v>80</v>
      </c>
      <c r="AD397" s="44">
        <f t="shared" si="54"/>
        <v>359</v>
      </c>
      <c r="AE397" s="51">
        <f t="shared" si="55"/>
        <v>80359</v>
      </c>
    </row>
    <row r="398" spans="1:31">
      <c r="A398" s="60" t="str">
        <f t="shared" si="49"/>
        <v>TECH Auk</v>
      </c>
      <c r="B398" s="60" t="str">
        <f t="shared" si="50"/>
        <v>80-359-18</v>
      </c>
      <c r="C398" s="73" t="s">
        <v>1658</v>
      </c>
      <c r="D398" s="73" t="s">
        <v>1659</v>
      </c>
      <c r="E398" s="73" t="s">
        <v>931</v>
      </c>
      <c r="F398" s="74">
        <v>0</v>
      </c>
      <c r="G398" s="73" t="s">
        <v>1650</v>
      </c>
      <c r="H398" s="73" t="s">
        <v>185</v>
      </c>
      <c r="I398" s="73" t="s">
        <v>964</v>
      </c>
      <c r="J398" s="73" t="s">
        <v>344</v>
      </c>
      <c r="K398" s="73" t="s">
        <v>382</v>
      </c>
      <c r="L398" s="73" t="s">
        <v>383</v>
      </c>
      <c r="M398" s="73" t="s">
        <v>389</v>
      </c>
      <c r="O398" s="73" t="s">
        <v>386</v>
      </c>
      <c r="P398" s="73" t="s">
        <v>907</v>
      </c>
      <c r="Q398" s="73" t="s">
        <v>1660</v>
      </c>
      <c r="R398" s="73" t="s">
        <v>78</v>
      </c>
      <c r="V398" s="60" t="str">
        <f t="shared" si="51"/>
        <v>TECH Aкрасный / синий</v>
      </c>
      <c r="W398" s="60" t="str">
        <f t="shared" si="48"/>
        <v>TECH A</v>
      </c>
      <c r="X398" s="60" t="str">
        <f t="shared" si="52"/>
        <v>A</v>
      </c>
      <c r="AC398" s="51">
        <f t="shared" si="53"/>
        <v>80</v>
      </c>
      <c r="AD398" s="44">
        <f t="shared" si="54"/>
        <v>359</v>
      </c>
      <c r="AE398" s="51">
        <f t="shared" si="55"/>
        <v>80359</v>
      </c>
    </row>
    <row r="399" spans="1:31">
      <c r="A399" s="60" t="str">
        <f t="shared" si="49"/>
        <v>TECH Asmiley</v>
      </c>
      <c r="B399" s="60" t="str">
        <f t="shared" si="50"/>
        <v>80-359-20</v>
      </c>
      <c r="C399" s="73" t="s">
        <v>1661</v>
      </c>
      <c r="D399" s="73" t="s">
        <v>1662</v>
      </c>
      <c r="E399" s="73" t="s">
        <v>931</v>
      </c>
      <c r="F399" s="74">
        <v>0</v>
      </c>
      <c r="G399" s="73" t="s">
        <v>1650</v>
      </c>
      <c r="H399" s="73" t="s">
        <v>147</v>
      </c>
      <c r="I399" s="73" t="s">
        <v>964</v>
      </c>
      <c r="J399" s="73" t="s">
        <v>344</v>
      </c>
      <c r="K399" s="73" t="s">
        <v>382</v>
      </c>
      <c r="L399" s="73" t="s">
        <v>383</v>
      </c>
      <c r="M399" s="73" t="s">
        <v>389</v>
      </c>
      <c r="O399" s="73" t="s">
        <v>386</v>
      </c>
      <c r="P399" s="73" t="s">
        <v>907</v>
      </c>
      <c r="Q399" s="73" t="s">
        <v>1663</v>
      </c>
      <c r="R399" s="73" t="s">
        <v>65</v>
      </c>
      <c r="V399" s="60" t="str">
        <f t="shared" si="51"/>
        <v>TECH Aжелтый / фиолетовый</v>
      </c>
      <c r="W399" s="60" t="str">
        <f t="shared" si="48"/>
        <v>TECH A</v>
      </c>
      <c r="X399" s="60" t="str">
        <f t="shared" si="52"/>
        <v>A</v>
      </c>
      <c r="AC399" s="51">
        <f t="shared" si="53"/>
        <v>80</v>
      </c>
      <c r="AD399" s="44">
        <f t="shared" si="54"/>
        <v>359</v>
      </c>
      <c r="AE399" s="51">
        <f t="shared" si="55"/>
        <v>80359</v>
      </c>
    </row>
    <row r="400" spans="1:31">
      <c r="A400" s="60" t="str">
        <f t="shared" si="49"/>
        <v>TECH Kmonster</v>
      </c>
      <c r="B400" s="60" t="str">
        <f t="shared" si="50"/>
        <v>80-360-38</v>
      </c>
      <c r="C400" s="73" t="s">
        <v>1664</v>
      </c>
      <c r="D400" s="73" t="s">
        <v>1665</v>
      </c>
      <c r="E400" s="73" t="s">
        <v>931</v>
      </c>
      <c r="F400" s="74">
        <v>0</v>
      </c>
      <c r="G400" s="73" t="s">
        <v>1666</v>
      </c>
      <c r="H400" s="73" t="s">
        <v>116</v>
      </c>
      <c r="I400" s="73" t="s">
        <v>964</v>
      </c>
      <c r="J400" s="73" t="s">
        <v>344</v>
      </c>
      <c r="K400" s="73" t="s">
        <v>391</v>
      </c>
      <c r="L400" s="73" t="s">
        <v>383</v>
      </c>
      <c r="M400" s="73" t="s">
        <v>389</v>
      </c>
      <c r="O400" s="73" t="s">
        <v>386</v>
      </c>
      <c r="P400" s="73" t="s">
        <v>907</v>
      </c>
      <c r="Q400" s="73" t="s">
        <v>1667</v>
      </c>
      <c r="R400" s="73" t="s">
        <v>57</v>
      </c>
      <c r="V400" s="60" t="str">
        <f t="shared" si="51"/>
        <v>TECH Kбелый / синий</v>
      </c>
      <c r="W400" s="60" t="str">
        <f t="shared" si="48"/>
        <v>TECH K</v>
      </c>
      <c r="X400" s="60" t="str">
        <f t="shared" si="52"/>
        <v>K</v>
      </c>
      <c r="AC400" s="51">
        <f t="shared" si="53"/>
        <v>80</v>
      </c>
      <c r="AD400" s="44">
        <f t="shared" si="54"/>
        <v>360</v>
      </c>
      <c r="AE400" s="51">
        <f t="shared" si="55"/>
        <v>80360</v>
      </c>
    </row>
    <row r="401" spans="1:31">
      <c r="A401" s="60" t="str">
        <f t="shared" si="49"/>
        <v>TECH Ksheep pink</v>
      </c>
      <c r="B401" s="60" t="str">
        <f t="shared" si="50"/>
        <v>80-360-34</v>
      </c>
      <c r="C401" s="73" t="s">
        <v>1668</v>
      </c>
      <c r="D401" s="73" t="s">
        <v>1669</v>
      </c>
      <c r="E401" s="73" t="s">
        <v>931</v>
      </c>
      <c r="F401" s="74">
        <v>0</v>
      </c>
      <c r="G401" s="73" t="s">
        <v>1666</v>
      </c>
      <c r="H401" s="73" t="s">
        <v>214</v>
      </c>
      <c r="I401" s="73" t="s">
        <v>964</v>
      </c>
      <c r="J401" s="73" t="s">
        <v>344</v>
      </c>
      <c r="K401" s="73" t="s">
        <v>391</v>
      </c>
      <c r="L401" s="73" t="s">
        <v>383</v>
      </c>
      <c r="M401" s="73" t="s">
        <v>389</v>
      </c>
      <c r="O401" s="73" t="s">
        <v>386</v>
      </c>
      <c r="P401" s="73" t="s">
        <v>907</v>
      </c>
      <c r="Q401" s="73" t="s">
        <v>1670</v>
      </c>
      <c r="R401" s="73" t="s">
        <v>68</v>
      </c>
      <c r="V401" s="60" t="str">
        <f t="shared" si="51"/>
        <v>TECH Kрозовый / зеленый</v>
      </c>
      <c r="W401" s="60" t="str">
        <f t="shared" si="48"/>
        <v>TECH K</v>
      </c>
      <c r="X401" s="60" t="str">
        <f t="shared" si="52"/>
        <v>K</v>
      </c>
      <c r="AC401" s="51">
        <f t="shared" si="53"/>
        <v>80</v>
      </c>
      <c r="AD401" s="44">
        <f t="shared" si="54"/>
        <v>360</v>
      </c>
      <c r="AE401" s="51">
        <f t="shared" si="55"/>
        <v>80360</v>
      </c>
    </row>
    <row r="402" spans="1:31">
      <c r="A402" s="60" t="str">
        <f t="shared" si="49"/>
        <v>DON BOSCOblack</v>
      </c>
      <c r="B402" s="60" t="str">
        <f t="shared" si="50"/>
        <v>80-361-52</v>
      </c>
      <c r="C402" s="73" t="s">
        <v>1671</v>
      </c>
      <c r="D402" s="73" t="s">
        <v>1672</v>
      </c>
      <c r="E402" s="73" t="s">
        <v>910</v>
      </c>
      <c r="F402" s="74">
        <v>59</v>
      </c>
      <c r="G402" s="73" t="s">
        <v>1673</v>
      </c>
      <c r="H402" s="73" t="s">
        <v>53</v>
      </c>
      <c r="I402" s="73" t="s">
        <v>1265</v>
      </c>
      <c r="J402" s="73" t="s">
        <v>329</v>
      </c>
      <c r="K402" s="73" t="s">
        <v>382</v>
      </c>
      <c r="L402" s="73" t="s">
        <v>383</v>
      </c>
      <c r="M402" s="73" t="s">
        <v>388</v>
      </c>
      <c r="N402" s="73" t="s">
        <v>30</v>
      </c>
      <c r="O402" s="73" t="s">
        <v>385</v>
      </c>
      <c r="P402" s="73" t="s">
        <v>907</v>
      </c>
      <c r="Q402" s="73" t="s">
        <v>928</v>
      </c>
      <c r="R402" s="73" t="s">
        <v>53</v>
      </c>
      <c r="V402" s="60" t="str">
        <f t="shared" si="51"/>
        <v>DON BOSCOчерный</v>
      </c>
      <c r="W402" s="60" t="str">
        <f t="shared" si="48"/>
        <v>DON BOSCO</v>
      </c>
      <c r="X402" s="60" t="str">
        <f t="shared" si="52"/>
        <v>BOSCO</v>
      </c>
      <c r="AC402" s="51">
        <f t="shared" si="53"/>
        <v>80</v>
      </c>
      <c r="AD402" s="44">
        <f t="shared" si="54"/>
        <v>361</v>
      </c>
      <c r="AE402" s="51">
        <f t="shared" si="55"/>
        <v>80361</v>
      </c>
    </row>
    <row r="403" spans="1:31">
      <c r="A403" s="60" t="str">
        <f t="shared" si="49"/>
        <v>DON BOSCOblack</v>
      </c>
      <c r="B403" s="60" t="str">
        <f t="shared" si="50"/>
        <v>80-361-52</v>
      </c>
      <c r="C403" s="73" t="s">
        <v>1674</v>
      </c>
      <c r="D403" s="73" t="s">
        <v>1672</v>
      </c>
      <c r="E403" s="73" t="s">
        <v>904</v>
      </c>
      <c r="F403" s="74">
        <v>57</v>
      </c>
      <c r="G403" s="73" t="s">
        <v>1673</v>
      </c>
      <c r="H403" s="73" t="s">
        <v>53</v>
      </c>
      <c r="I403" s="73" t="s">
        <v>1265</v>
      </c>
      <c r="J403" s="73" t="s">
        <v>329</v>
      </c>
      <c r="K403" s="73" t="s">
        <v>382</v>
      </c>
      <c r="L403" s="73" t="s">
        <v>383</v>
      </c>
      <c r="M403" s="73" t="s">
        <v>388</v>
      </c>
      <c r="N403" s="73" t="s">
        <v>30</v>
      </c>
      <c r="O403" s="73" t="s">
        <v>385</v>
      </c>
      <c r="P403" s="73" t="s">
        <v>907</v>
      </c>
      <c r="Q403" s="73" t="s">
        <v>928</v>
      </c>
      <c r="R403" s="73" t="s">
        <v>53</v>
      </c>
      <c r="V403" s="60" t="str">
        <f t="shared" si="51"/>
        <v>DON BOSCOчерный</v>
      </c>
      <c r="W403" s="60" t="str">
        <f t="shared" si="48"/>
        <v>DON BOSCO</v>
      </c>
      <c r="X403" s="60" t="str">
        <f t="shared" si="52"/>
        <v>BOSCO</v>
      </c>
      <c r="AC403" s="51">
        <f t="shared" si="53"/>
        <v>80</v>
      </c>
      <c r="AD403" s="44">
        <f t="shared" si="54"/>
        <v>361</v>
      </c>
      <c r="AE403" s="51">
        <f t="shared" si="55"/>
        <v>80361</v>
      </c>
    </row>
    <row r="404" spans="1:31">
      <c r="A404" s="60" t="str">
        <f t="shared" si="49"/>
        <v>DON BROADWAYblack</v>
      </c>
      <c r="B404" s="60" t="str">
        <f t="shared" si="50"/>
        <v>80-362-52</v>
      </c>
      <c r="C404" s="73" t="s">
        <v>1675</v>
      </c>
      <c r="D404" s="73" t="s">
        <v>1676</v>
      </c>
      <c r="E404" s="73" t="s">
        <v>910</v>
      </c>
      <c r="F404" s="74">
        <v>59</v>
      </c>
      <c r="G404" s="73" t="s">
        <v>1677</v>
      </c>
      <c r="H404" s="73" t="s">
        <v>53</v>
      </c>
      <c r="I404" s="73" t="s">
        <v>1265</v>
      </c>
      <c r="J404" s="73" t="s">
        <v>345</v>
      </c>
      <c r="K404" s="73" t="s">
        <v>382</v>
      </c>
      <c r="L404" s="73" t="s">
        <v>383</v>
      </c>
      <c r="M404" s="73" t="s">
        <v>388</v>
      </c>
      <c r="N404" s="73" t="s">
        <v>30</v>
      </c>
      <c r="O404" s="73" t="s">
        <v>385</v>
      </c>
      <c r="P404" s="73" t="s">
        <v>907</v>
      </c>
      <c r="Q404" s="73" t="s">
        <v>928</v>
      </c>
      <c r="R404" s="73" t="s">
        <v>53</v>
      </c>
      <c r="V404" s="60" t="str">
        <f t="shared" si="51"/>
        <v>DON BROADWAYчерный</v>
      </c>
      <c r="W404" s="60" t="str">
        <f t="shared" si="48"/>
        <v>DON BROADWAY</v>
      </c>
      <c r="X404" s="60" t="str">
        <f t="shared" si="52"/>
        <v>BROADWAY</v>
      </c>
      <c r="AC404" s="51">
        <f t="shared" si="53"/>
        <v>80</v>
      </c>
      <c r="AD404" s="44">
        <f t="shared" si="54"/>
        <v>362</v>
      </c>
      <c r="AE404" s="51">
        <f t="shared" si="55"/>
        <v>80362</v>
      </c>
    </row>
    <row r="405" spans="1:31">
      <c r="A405" s="60" t="str">
        <f t="shared" si="49"/>
        <v>DON CASHpetrol</v>
      </c>
      <c r="B405" s="60" t="str">
        <f t="shared" si="50"/>
        <v>80-363-06</v>
      </c>
      <c r="C405" s="73" t="s">
        <v>1678</v>
      </c>
      <c r="D405" s="73" t="s">
        <v>1679</v>
      </c>
      <c r="E405" s="73" t="s">
        <v>904</v>
      </c>
      <c r="F405" s="74">
        <v>57</v>
      </c>
      <c r="G405" s="73" t="s">
        <v>1680</v>
      </c>
      <c r="H405" s="73" t="s">
        <v>71</v>
      </c>
      <c r="I405" s="73" t="s">
        <v>1265</v>
      </c>
      <c r="J405" s="73" t="s">
        <v>346</v>
      </c>
      <c r="K405" s="73" t="s">
        <v>382</v>
      </c>
      <c r="L405" s="73" t="s">
        <v>383</v>
      </c>
      <c r="M405" s="73" t="s">
        <v>388</v>
      </c>
      <c r="N405" s="73" t="s">
        <v>30</v>
      </c>
      <c r="O405" s="73" t="s">
        <v>386</v>
      </c>
      <c r="P405" s="73" t="s">
        <v>907</v>
      </c>
      <c r="Q405" s="73" t="s">
        <v>1499</v>
      </c>
      <c r="R405" s="73" t="s">
        <v>71</v>
      </c>
      <c r="V405" s="60" t="str">
        <f t="shared" si="51"/>
        <v>DON CASHсиний</v>
      </c>
      <c r="W405" s="60" t="str">
        <f t="shared" si="48"/>
        <v>DON CASH</v>
      </c>
      <c r="X405" s="60" t="str">
        <f t="shared" si="52"/>
        <v>CASH</v>
      </c>
      <c r="AC405" s="51">
        <f t="shared" si="53"/>
        <v>80</v>
      </c>
      <c r="AD405" s="44">
        <f t="shared" si="54"/>
        <v>363</v>
      </c>
      <c r="AE405" s="51">
        <f t="shared" si="55"/>
        <v>80363</v>
      </c>
    </row>
    <row r="406" spans="1:31">
      <c r="A406" s="60" t="str">
        <f t="shared" si="49"/>
        <v>DON CASHpetrol</v>
      </c>
      <c r="B406" s="60" t="str">
        <f t="shared" si="50"/>
        <v>80-363-06</v>
      </c>
      <c r="C406" s="73" t="s">
        <v>1681</v>
      </c>
      <c r="D406" s="73" t="s">
        <v>1679</v>
      </c>
      <c r="E406" s="73" t="s">
        <v>956</v>
      </c>
      <c r="F406" s="74">
        <v>55</v>
      </c>
      <c r="G406" s="73" t="s">
        <v>1680</v>
      </c>
      <c r="H406" s="73" t="s">
        <v>71</v>
      </c>
      <c r="I406" s="73" t="s">
        <v>1265</v>
      </c>
      <c r="J406" s="73" t="s">
        <v>346</v>
      </c>
      <c r="K406" s="73" t="s">
        <v>382</v>
      </c>
      <c r="L406" s="73" t="s">
        <v>383</v>
      </c>
      <c r="M406" s="73" t="s">
        <v>388</v>
      </c>
      <c r="N406" s="73" t="s">
        <v>30</v>
      </c>
      <c r="O406" s="73" t="s">
        <v>386</v>
      </c>
      <c r="P406" s="73" t="s">
        <v>907</v>
      </c>
      <c r="Q406" s="73" t="s">
        <v>1499</v>
      </c>
      <c r="R406" s="73" t="s">
        <v>71</v>
      </c>
      <c r="V406" s="60" t="str">
        <f t="shared" si="51"/>
        <v>DON CASHсиний</v>
      </c>
      <c r="W406" s="60" t="str">
        <f t="shared" si="48"/>
        <v>DON CASH</v>
      </c>
      <c r="X406" s="60" t="str">
        <f t="shared" si="52"/>
        <v>CASH</v>
      </c>
      <c r="AC406" s="51">
        <f t="shared" si="53"/>
        <v>80</v>
      </c>
      <c r="AD406" s="44">
        <f t="shared" si="54"/>
        <v>363</v>
      </c>
      <c r="AE406" s="51">
        <f t="shared" si="55"/>
        <v>80363</v>
      </c>
    </row>
    <row r="407" spans="1:31">
      <c r="A407" s="60" t="str">
        <f t="shared" si="49"/>
        <v>DON CASHpetrol</v>
      </c>
      <c r="B407" s="60" t="str">
        <f t="shared" si="50"/>
        <v>80-363-06</v>
      </c>
      <c r="C407" s="73" t="s">
        <v>1682</v>
      </c>
      <c r="D407" s="73" t="s">
        <v>1679</v>
      </c>
      <c r="E407" s="73" t="s">
        <v>910</v>
      </c>
      <c r="F407" s="74">
        <v>59</v>
      </c>
      <c r="G407" s="73" t="s">
        <v>1680</v>
      </c>
      <c r="H407" s="73" t="s">
        <v>71</v>
      </c>
      <c r="I407" s="73" t="s">
        <v>1265</v>
      </c>
      <c r="J407" s="73" t="s">
        <v>346</v>
      </c>
      <c r="K407" s="73" t="s">
        <v>382</v>
      </c>
      <c r="L407" s="73" t="s">
        <v>383</v>
      </c>
      <c r="M407" s="73" t="s">
        <v>388</v>
      </c>
      <c r="N407" s="73" t="s">
        <v>30</v>
      </c>
      <c r="O407" s="73" t="s">
        <v>386</v>
      </c>
      <c r="P407" s="73" t="s">
        <v>907</v>
      </c>
      <c r="Q407" s="73" t="s">
        <v>1499</v>
      </c>
      <c r="R407" s="73" t="s">
        <v>71</v>
      </c>
      <c r="V407" s="60" t="str">
        <f t="shared" si="51"/>
        <v>DON CASHсиний</v>
      </c>
      <c r="W407" s="60" t="str">
        <f t="shared" si="48"/>
        <v>DON CASH</v>
      </c>
      <c r="X407" s="60" t="str">
        <f t="shared" si="52"/>
        <v>CASH</v>
      </c>
      <c r="AC407" s="51">
        <f t="shared" si="53"/>
        <v>80</v>
      </c>
      <c r="AD407" s="44">
        <f t="shared" si="54"/>
        <v>363</v>
      </c>
      <c r="AE407" s="51">
        <f t="shared" si="55"/>
        <v>80363</v>
      </c>
    </row>
    <row r="408" spans="1:31">
      <c r="A408" s="60" t="str">
        <f t="shared" si="49"/>
        <v>DON CASHpetrol</v>
      </c>
      <c r="B408" s="60" t="str">
        <f t="shared" si="50"/>
        <v>80-363-06</v>
      </c>
      <c r="C408" s="73" t="s">
        <v>1683</v>
      </c>
      <c r="D408" s="73" t="s">
        <v>1679</v>
      </c>
      <c r="E408" s="73" t="s">
        <v>912</v>
      </c>
      <c r="F408" s="74">
        <v>61</v>
      </c>
      <c r="G408" s="73" t="s">
        <v>1680</v>
      </c>
      <c r="H408" s="73" t="s">
        <v>71</v>
      </c>
      <c r="I408" s="73" t="s">
        <v>1265</v>
      </c>
      <c r="J408" s="73" t="s">
        <v>346</v>
      </c>
      <c r="K408" s="73" t="s">
        <v>382</v>
      </c>
      <c r="L408" s="73" t="s">
        <v>383</v>
      </c>
      <c r="M408" s="73" t="s">
        <v>388</v>
      </c>
      <c r="N408" s="73" t="s">
        <v>30</v>
      </c>
      <c r="O408" s="73" t="s">
        <v>386</v>
      </c>
      <c r="P408" s="73" t="s">
        <v>907</v>
      </c>
      <c r="Q408" s="73" t="s">
        <v>1499</v>
      </c>
      <c r="R408" s="73" t="s">
        <v>71</v>
      </c>
      <c r="V408" s="60" t="str">
        <f t="shared" si="51"/>
        <v>DON CASHсиний</v>
      </c>
      <c r="W408" s="60" t="str">
        <f t="shared" si="48"/>
        <v>DON CASH</v>
      </c>
      <c r="X408" s="60" t="str">
        <f t="shared" si="52"/>
        <v>CASH</v>
      </c>
      <c r="AC408" s="51">
        <f t="shared" si="53"/>
        <v>80</v>
      </c>
      <c r="AD408" s="44">
        <f t="shared" si="54"/>
        <v>363</v>
      </c>
      <c r="AE408" s="51">
        <f t="shared" si="55"/>
        <v>80363</v>
      </c>
    </row>
    <row r="409" spans="1:31">
      <c r="A409" s="60" t="str">
        <f t="shared" si="49"/>
        <v>MACCARTHYblack</v>
      </c>
      <c r="B409" s="60" t="str">
        <f t="shared" si="50"/>
        <v>80-364-52</v>
      </c>
      <c r="C409" s="73" t="s">
        <v>1684</v>
      </c>
      <c r="D409" s="73" t="s">
        <v>1685</v>
      </c>
      <c r="E409" s="73" t="s">
        <v>904</v>
      </c>
      <c r="F409" s="74">
        <v>57</v>
      </c>
      <c r="G409" s="73" t="s">
        <v>1686</v>
      </c>
      <c r="H409" s="73" t="s">
        <v>53</v>
      </c>
      <c r="I409" s="73" t="s">
        <v>1265</v>
      </c>
      <c r="J409" s="73" t="s">
        <v>330</v>
      </c>
      <c r="K409" s="73" t="s">
        <v>382</v>
      </c>
      <c r="L409" s="73" t="s">
        <v>383</v>
      </c>
      <c r="M409" s="73" t="s">
        <v>388</v>
      </c>
      <c r="N409" s="73" t="s">
        <v>30</v>
      </c>
      <c r="O409" s="73" t="s">
        <v>386</v>
      </c>
      <c r="P409" s="73" t="s">
        <v>907</v>
      </c>
      <c r="Q409" s="73" t="s">
        <v>928</v>
      </c>
      <c r="R409" s="73" t="s">
        <v>53</v>
      </c>
      <c r="V409" s="60" t="str">
        <f t="shared" si="51"/>
        <v>MACCARTHYчерный</v>
      </c>
      <c r="W409" s="60" t="str">
        <f t="shared" si="48"/>
        <v>MACCARTHY</v>
      </c>
      <c r="X409" s="60" t="str">
        <f t="shared" si="52"/>
        <v/>
      </c>
      <c r="AC409" s="51">
        <f t="shared" si="53"/>
        <v>80</v>
      </c>
      <c r="AD409" s="44">
        <f t="shared" si="54"/>
        <v>364</v>
      </c>
      <c r="AE409" s="51">
        <f t="shared" si="55"/>
        <v>80364</v>
      </c>
    </row>
    <row r="410" spans="1:31">
      <c r="A410" s="60" t="str">
        <f t="shared" si="49"/>
        <v>MACCARTHYblack</v>
      </c>
      <c r="B410" s="60" t="str">
        <f t="shared" si="50"/>
        <v>80-364-52</v>
      </c>
      <c r="C410" s="73" t="s">
        <v>1687</v>
      </c>
      <c r="D410" s="73" t="s">
        <v>1685</v>
      </c>
      <c r="E410" s="73" t="s">
        <v>912</v>
      </c>
      <c r="F410" s="74">
        <v>61</v>
      </c>
      <c r="G410" s="73" t="s">
        <v>1686</v>
      </c>
      <c r="H410" s="73" t="s">
        <v>53</v>
      </c>
      <c r="I410" s="73" t="s">
        <v>1265</v>
      </c>
      <c r="J410" s="73" t="s">
        <v>330</v>
      </c>
      <c r="K410" s="73" t="s">
        <v>382</v>
      </c>
      <c r="L410" s="73" t="s">
        <v>383</v>
      </c>
      <c r="M410" s="73" t="s">
        <v>388</v>
      </c>
      <c r="N410" s="73" t="s">
        <v>30</v>
      </c>
      <c r="O410" s="73" t="s">
        <v>386</v>
      </c>
      <c r="P410" s="73" t="s">
        <v>907</v>
      </c>
      <c r="Q410" s="73" t="s">
        <v>928</v>
      </c>
      <c r="R410" s="73" t="s">
        <v>53</v>
      </c>
      <c r="V410" s="60" t="str">
        <f t="shared" si="51"/>
        <v>MACCARTHYчерный</v>
      </c>
      <c r="W410" s="60" t="str">
        <f t="shared" si="48"/>
        <v>MACCARTHY</v>
      </c>
      <c r="X410" s="60" t="str">
        <f t="shared" si="52"/>
        <v/>
      </c>
      <c r="AC410" s="51">
        <f t="shared" si="53"/>
        <v>80</v>
      </c>
      <c r="AD410" s="44">
        <f t="shared" si="54"/>
        <v>364</v>
      </c>
      <c r="AE410" s="51">
        <f t="shared" si="55"/>
        <v>80364</v>
      </c>
    </row>
    <row r="411" spans="1:31">
      <c r="A411" s="60" t="str">
        <f t="shared" si="49"/>
        <v>MACCURTISgrey</v>
      </c>
      <c r="B411" s="60" t="str">
        <f t="shared" si="50"/>
        <v>80-153-08</v>
      </c>
      <c r="C411" s="73" t="s">
        <v>1688</v>
      </c>
      <c r="D411" s="73" t="s">
        <v>1689</v>
      </c>
      <c r="E411" s="73" t="s">
        <v>904</v>
      </c>
      <c r="F411" s="74">
        <v>57</v>
      </c>
      <c r="G411" s="73" t="s">
        <v>1690</v>
      </c>
      <c r="H411" s="73" t="s">
        <v>83</v>
      </c>
      <c r="I411" s="73" t="s">
        <v>1265</v>
      </c>
      <c r="J411" s="73" t="s">
        <v>330</v>
      </c>
      <c r="K411" s="73" t="s">
        <v>387</v>
      </c>
      <c r="L411" s="73" t="s">
        <v>383</v>
      </c>
      <c r="M411" s="73" t="s">
        <v>388</v>
      </c>
      <c r="N411" s="73" t="s">
        <v>30</v>
      </c>
      <c r="O411" s="73" t="s">
        <v>385</v>
      </c>
      <c r="P411" s="73" t="s">
        <v>907</v>
      </c>
      <c r="Q411" s="73" t="s">
        <v>917</v>
      </c>
      <c r="R411" s="73" t="s">
        <v>83</v>
      </c>
      <c r="V411" s="60" t="str">
        <f t="shared" si="51"/>
        <v>MACCURTISсерый</v>
      </c>
      <c r="W411" s="60" t="str">
        <f t="shared" si="48"/>
        <v>MACCURTIS</v>
      </c>
      <c r="X411" s="60" t="str">
        <f t="shared" si="52"/>
        <v/>
      </c>
      <c r="AC411" s="51">
        <f t="shared" si="53"/>
        <v>80</v>
      </c>
      <c r="AD411" s="44">
        <f t="shared" si="54"/>
        <v>153</v>
      </c>
      <c r="AE411" s="51">
        <f t="shared" si="55"/>
        <v>80153</v>
      </c>
    </row>
    <row r="412" spans="1:31">
      <c r="A412" s="60" t="str">
        <f t="shared" si="49"/>
        <v>MACCURTISgrey</v>
      </c>
      <c r="B412" s="60" t="str">
        <f t="shared" si="50"/>
        <v>80-153-08</v>
      </c>
      <c r="C412" s="73" t="s">
        <v>1691</v>
      </c>
      <c r="D412" s="73" t="s">
        <v>1689</v>
      </c>
      <c r="E412" s="73" t="s">
        <v>956</v>
      </c>
      <c r="F412" s="74">
        <v>55</v>
      </c>
      <c r="G412" s="73" t="s">
        <v>1690</v>
      </c>
      <c r="H412" s="73" t="s">
        <v>83</v>
      </c>
      <c r="I412" s="73" t="s">
        <v>1265</v>
      </c>
      <c r="J412" s="73" t="s">
        <v>330</v>
      </c>
      <c r="K412" s="73" t="s">
        <v>387</v>
      </c>
      <c r="L412" s="73" t="s">
        <v>383</v>
      </c>
      <c r="M412" s="73" t="s">
        <v>388</v>
      </c>
      <c r="N412" s="73" t="s">
        <v>30</v>
      </c>
      <c r="O412" s="73" t="s">
        <v>385</v>
      </c>
      <c r="P412" s="73" t="s">
        <v>907</v>
      </c>
      <c r="Q412" s="73" t="s">
        <v>917</v>
      </c>
      <c r="R412" s="73" t="s">
        <v>83</v>
      </c>
      <c r="V412" s="60" t="str">
        <f t="shared" si="51"/>
        <v>MACCURTISсерый</v>
      </c>
      <c r="W412" s="60" t="str">
        <f t="shared" si="48"/>
        <v>MACCURTIS</v>
      </c>
      <c r="X412" s="60" t="str">
        <f t="shared" si="52"/>
        <v/>
      </c>
      <c r="AC412" s="51">
        <f t="shared" si="53"/>
        <v>80</v>
      </c>
      <c r="AD412" s="44">
        <f t="shared" si="54"/>
        <v>153</v>
      </c>
      <c r="AE412" s="51">
        <f t="shared" si="55"/>
        <v>80153</v>
      </c>
    </row>
    <row r="413" spans="1:31">
      <c r="A413" s="60" t="str">
        <f t="shared" si="49"/>
        <v>MAC FLEMISHburgundy</v>
      </c>
      <c r="B413" s="60" t="str">
        <f t="shared" si="50"/>
        <v>80-365-41</v>
      </c>
      <c r="C413" s="73" t="s">
        <v>1692</v>
      </c>
      <c r="D413" s="73" t="s">
        <v>1693</v>
      </c>
      <c r="E413" s="73" t="s">
        <v>904</v>
      </c>
      <c r="F413" s="74">
        <v>57</v>
      </c>
      <c r="G413" s="73" t="s">
        <v>1694</v>
      </c>
      <c r="H413" s="73" t="s">
        <v>121</v>
      </c>
      <c r="I413" s="73" t="s">
        <v>1265</v>
      </c>
      <c r="J413" s="73" t="s">
        <v>330</v>
      </c>
      <c r="K413" s="73" t="s">
        <v>387</v>
      </c>
      <c r="L413" s="73" t="s">
        <v>383</v>
      </c>
      <c r="M413" s="73" t="s">
        <v>388</v>
      </c>
      <c r="N413" s="73" t="s">
        <v>30</v>
      </c>
      <c r="O413" s="73" t="s">
        <v>385</v>
      </c>
      <c r="P413" s="73" t="s">
        <v>907</v>
      </c>
      <c r="Q413" s="73" t="s">
        <v>1546</v>
      </c>
      <c r="R413" s="73" t="s">
        <v>121</v>
      </c>
      <c r="V413" s="60" t="str">
        <f t="shared" si="51"/>
        <v>MAC FLEMISHбордовый</v>
      </c>
      <c r="W413" s="60" t="str">
        <f t="shared" si="48"/>
        <v>MAC FLEMISH</v>
      </c>
      <c r="X413" s="60" t="str">
        <f t="shared" si="52"/>
        <v>FLEMISH</v>
      </c>
      <c r="AC413" s="51">
        <f t="shared" si="53"/>
        <v>80</v>
      </c>
      <c r="AD413" s="44">
        <f t="shared" si="54"/>
        <v>365</v>
      </c>
      <c r="AE413" s="51">
        <f t="shared" si="55"/>
        <v>80365</v>
      </c>
    </row>
    <row r="414" spans="1:31">
      <c r="A414" s="60" t="str">
        <f t="shared" si="49"/>
        <v>MAC FLEMISHburgundy</v>
      </c>
      <c r="B414" s="60" t="str">
        <f t="shared" si="50"/>
        <v>80-365-41</v>
      </c>
      <c r="C414" s="73" t="s">
        <v>1695</v>
      </c>
      <c r="D414" s="73" t="s">
        <v>1693</v>
      </c>
      <c r="E414" s="73" t="s">
        <v>915</v>
      </c>
      <c r="F414" s="74">
        <v>56</v>
      </c>
      <c r="G414" s="73" t="s">
        <v>1694</v>
      </c>
      <c r="H414" s="73" t="s">
        <v>121</v>
      </c>
      <c r="I414" s="73" t="s">
        <v>1265</v>
      </c>
      <c r="J414" s="73" t="s">
        <v>330</v>
      </c>
      <c r="K414" s="73" t="s">
        <v>387</v>
      </c>
      <c r="L414" s="73" t="s">
        <v>383</v>
      </c>
      <c r="M414" s="73" t="s">
        <v>388</v>
      </c>
      <c r="N414" s="73" t="s">
        <v>30</v>
      </c>
      <c r="O414" s="73" t="s">
        <v>385</v>
      </c>
      <c r="P414" s="73" t="s">
        <v>907</v>
      </c>
      <c r="Q414" s="73" t="s">
        <v>1546</v>
      </c>
      <c r="R414" s="73" t="s">
        <v>121</v>
      </c>
      <c r="V414" s="60" t="str">
        <f t="shared" si="51"/>
        <v>MAC FLEMISHбордовый</v>
      </c>
      <c r="W414" s="60" t="str">
        <f t="shared" si="48"/>
        <v>MAC FLEMISH</v>
      </c>
      <c r="X414" s="60" t="str">
        <f t="shared" si="52"/>
        <v>FLEMISH</v>
      </c>
      <c r="AC414" s="51">
        <f t="shared" si="53"/>
        <v>80</v>
      </c>
      <c r="AD414" s="44">
        <f t="shared" si="54"/>
        <v>365</v>
      </c>
      <c r="AE414" s="51">
        <f t="shared" si="55"/>
        <v>80365</v>
      </c>
    </row>
    <row r="415" spans="1:31">
      <c r="A415" s="60" t="str">
        <f t="shared" si="49"/>
        <v>MAC FLEMISHburgundy</v>
      </c>
      <c r="B415" s="60" t="str">
        <f t="shared" si="50"/>
        <v>80-365-41</v>
      </c>
      <c r="C415" s="73" t="s">
        <v>1696</v>
      </c>
      <c r="D415" s="73" t="s">
        <v>1693</v>
      </c>
      <c r="E415" s="73" t="s">
        <v>920</v>
      </c>
      <c r="F415" s="74">
        <v>58</v>
      </c>
      <c r="G415" s="73" t="s">
        <v>1694</v>
      </c>
      <c r="H415" s="73" t="s">
        <v>121</v>
      </c>
      <c r="I415" s="73" t="s">
        <v>1265</v>
      </c>
      <c r="J415" s="73" t="s">
        <v>330</v>
      </c>
      <c r="K415" s="73" t="s">
        <v>387</v>
      </c>
      <c r="L415" s="73" t="s">
        <v>383</v>
      </c>
      <c r="M415" s="73" t="s">
        <v>388</v>
      </c>
      <c r="N415" s="73" t="s">
        <v>30</v>
      </c>
      <c r="O415" s="73" t="s">
        <v>385</v>
      </c>
      <c r="P415" s="73" t="s">
        <v>907</v>
      </c>
      <c r="Q415" s="73" t="s">
        <v>1546</v>
      </c>
      <c r="R415" s="73" t="s">
        <v>121</v>
      </c>
      <c r="V415" s="60" t="str">
        <f t="shared" si="51"/>
        <v>MAC FLEMISHбордовый</v>
      </c>
      <c r="W415" s="60" t="str">
        <f t="shared" si="48"/>
        <v>MAC FLEMISH</v>
      </c>
      <c r="X415" s="60" t="str">
        <f t="shared" si="52"/>
        <v>FLEMISH</v>
      </c>
      <c r="AC415" s="51">
        <f t="shared" si="53"/>
        <v>80</v>
      </c>
      <c r="AD415" s="44">
        <f t="shared" si="54"/>
        <v>365</v>
      </c>
      <c r="AE415" s="51">
        <f t="shared" si="55"/>
        <v>80365</v>
      </c>
    </row>
    <row r="416" spans="1:31">
      <c r="A416" s="60" t="str">
        <f t="shared" si="49"/>
        <v>MAC FLEMISHburgundy</v>
      </c>
      <c r="B416" s="60" t="str">
        <f t="shared" si="50"/>
        <v>80-365-41</v>
      </c>
      <c r="C416" s="73" t="s">
        <v>1697</v>
      </c>
      <c r="D416" s="73" t="s">
        <v>1693</v>
      </c>
      <c r="E416" s="73" t="s">
        <v>956</v>
      </c>
      <c r="F416" s="74">
        <v>55</v>
      </c>
      <c r="G416" s="73" t="s">
        <v>1694</v>
      </c>
      <c r="H416" s="73" t="s">
        <v>121</v>
      </c>
      <c r="I416" s="73" t="s">
        <v>1265</v>
      </c>
      <c r="J416" s="73" t="s">
        <v>330</v>
      </c>
      <c r="K416" s="73" t="s">
        <v>387</v>
      </c>
      <c r="L416" s="73" t="s">
        <v>383</v>
      </c>
      <c r="M416" s="73" t="s">
        <v>388</v>
      </c>
      <c r="N416" s="73" t="s">
        <v>30</v>
      </c>
      <c r="O416" s="73" t="s">
        <v>385</v>
      </c>
      <c r="P416" s="73" t="s">
        <v>907</v>
      </c>
      <c r="Q416" s="73" t="s">
        <v>1546</v>
      </c>
      <c r="R416" s="73" t="s">
        <v>121</v>
      </c>
      <c r="V416" s="60" t="str">
        <f t="shared" si="51"/>
        <v>MAC FLEMISHбордовый</v>
      </c>
      <c r="W416" s="60" t="str">
        <f t="shared" si="48"/>
        <v>MAC FLEMISH</v>
      </c>
      <c r="X416" s="60" t="str">
        <f t="shared" si="52"/>
        <v>FLEMISH</v>
      </c>
      <c r="AC416" s="51">
        <f t="shared" si="53"/>
        <v>80</v>
      </c>
      <c r="AD416" s="44">
        <f t="shared" si="54"/>
        <v>365</v>
      </c>
      <c r="AE416" s="51">
        <f t="shared" si="55"/>
        <v>80365</v>
      </c>
    </row>
    <row r="417" spans="1:31">
      <c r="A417" s="60" t="str">
        <f t="shared" si="49"/>
        <v>MAC FLEMISHburgundy</v>
      </c>
      <c r="B417" s="60" t="str">
        <f t="shared" si="50"/>
        <v>80-365-41</v>
      </c>
      <c r="C417" s="73" t="s">
        <v>1698</v>
      </c>
      <c r="D417" s="73" t="s">
        <v>1693</v>
      </c>
      <c r="E417" s="73" t="s">
        <v>910</v>
      </c>
      <c r="F417" s="74">
        <v>59</v>
      </c>
      <c r="G417" s="73" t="s">
        <v>1694</v>
      </c>
      <c r="H417" s="73" t="s">
        <v>121</v>
      </c>
      <c r="I417" s="73" t="s">
        <v>1265</v>
      </c>
      <c r="J417" s="73" t="s">
        <v>330</v>
      </c>
      <c r="K417" s="73" t="s">
        <v>387</v>
      </c>
      <c r="L417" s="73" t="s">
        <v>383</v>
      </c>
      <c r="M417" s="73" t="s">
        <v>388</v>
      </c>
      <c r="N417" s="73" t="s">
        <v>30</v>
      </c>
      <c r="O417" s="73" t="s">
        <v>385</v>
      </c>
      <c r="P417" s="73" t="s">
        <v>907</v>
      </c>
      <c r="Q417" s="73" t="s">
        <v>1546</v>
      </c>
      <c r="R417" s="73" t="s">
        <v>121</v>
      </c>
      <c r="V417" s="60" t="str">
        <f t="shared" si="51"/>
        <v>MAC FLEMISHбордовый</v>
      </c>
      <c r="W417" s="60" t="str">
        <f t="shared" si="48"/>
        <v>MAC FLEMISH</v>
      </c>
      <c r="X417" s="60" t="str">
        <f t="shared" si="52"/>
        <v>FLEMISH</v>
      </c>
      <c r="AC417" s="51">
        <f t="shared" si="53"/>
        <v>80</v>
      </c>
      <c r="AD417" s="44">
        <f t="shared" si="54"/>
        <v>365</v>
      </c>
      <c r="AE417" s="51">
        <f t="shared" si="55"/>
        <v>80365</v>
      </c>
    </row>
    <row r="418" spans="1:31">
      <c r="A418" s="60" t="str">
        <f t="shared" si="49"/>
        <v>MACGOFERblack</v>
      </c>
      <c r="B418" s="60" t="str">
        <f t="shared" si="50"/>
        <v>80-366-52</v>
      </c>
      <c r="C418" s="73" t="s">
        <v>1699</v>
      </c>
      <c r="D418" s="73" t="s">
        <v>1700</v>
      </c>
      <c r="E418" s="73" t="s">
        <v>910</v>
      </c>
      <c r="F418" s="74">
        <v>59</v>
      </c>
      <c r="G418" s="73" t="s">
        <v>1701</v>
      </c>
      <c r="H418" s="73" t="s">
        <v>53</v>
      </c>
      <c r="I418" s="73" t="s">
        <v>1265</v>
      </c>
      <c r="J418" s="73" t="s">
        <v>330</v>
      </c>
      <c r="K418" s="73" t="s">
        <v>382</v>
      </c>
      <c r="L418" s="73" t="s">
        <v>383</v>
      </c>
      <c r="M418" s="73" t="s">
        <v>389</v>
      </c>
      <c r="N418" s="73" t="s">
        <v>30</v>
      </c>
      <c r="O418" s="73" t="s">
        <v>385</v>
      </c>
      <c r="P418" s="73" t="s">
        <v>907</v>
      </c>
      <c r="Q418" s="73" t="s">
        <v>928</v>
      </c>
      <c r="R418" s="73" t="s">
        <v>53</v>
      </c>
      <c r="V418" s="60" t="str">
        <f t="shared" si="51"/>
        <v>MACGOFERчерный</v>
      </c>
      <c r="W418" s="60" t="str">
        <f t="shared" si="48"/>
        <v>MACGOFER</v>
      </c>
      <c r="X418" s="60" t="str">
        <f t="shared" si="52"/>
        <v/>
      </c>
      <c r="AC418" s="51">
        <f t="shared" si="53"/>
        <v>80</v>
      </c>
      <c r="AD418" s="44">
        <f t="shared" si="54"/>
        <v>366</v>
      </c>
      <c r="AE418" s="51">
        <f t="shared" si="55"/>
        <v>80366</v>
      </c>
    </row>
    <row r="419" spans="1:31">
      <c r="A419" s="60" t="str">
        <f t="shared" si="49"/>
        <v>MACGOFERblack</v>
      </c>
      <c r="B419" s="60" t="str">
        <f t="shared" si="50"/>
        <v>80-366-52</v>
      </c>
      <c r="C419" s="73" t="s">
        <v>1702</v>
      </c>
      <c r="D419" s="73" t="s">
        <v>1700</v>
      </c>
      <c r="E419" s="73" t="s">
        <v>904</v>
      </c>
      <c r="F419" s="74">
        <v>57</v>
      </c>
      <c r="G419" s="73" t="s">
        <v>1701</v>
      </c>
      <c r="H419" s="73" t="s">
        <v>53</v>
      </c>
      <c r="I419" s="73" t="s">
        <v>1265</v>
      </c>
      <c r="J419" s="73" t="s">
        <v>330</v>
      </c>
      <c r="K419" s="73" t="s">
        <v>382</v>
      </c>
      <c r="L419" s="73" t="s">
        <v>383</v>
      </c>
      <c r="M419" s="73" t="s">
        <v>389</v>
      </c>
      <c r="N419" s="73" t="s">
        <v>30</v>
      </c>
      <c r="O419" s="73" t="s">
        <v>385</v>
      </c>
      <c r="P419" s="73" t="s">
        <v>907</v>
      </c>
      <c r="Q419" s="73" t="s">
        <v>928</v>
      </c>
      <c r="R419" s="73" t="s">
        <v>53</v>
      </c>
      <c r="V419" s="60" t="str">
        <f t="shared" si="51"/>
        <v>MACGOFERчерный</v>
      </c>
      <c r="W419" s="60" t="str">
        <f t="shared" si="48"/>
        <v>MACGOFER</v>
      </c>
      <c r="X419" s="60" t="str">
        <f t="shared" si="52"/>
        <v/>
      </c>
      <c r="AC419" s="51">
        <f t="shared" si="53"/>
        <v>80</v>
      </c>
      <c r="AD419" s="44">
        <f t="shared" si="54"/>
        <v>366</v>
      </c>
      <c r="AE419" s="51">
        <f t="shared" si="55"/>
        <v>80366</v>
      </c>
    </row>
    <row r="420" spans="1:31">
      <c r="A420" s="60" t="str">
        <f t="shared" si="49"/>
        <v>MACGOFERblack</v>
      </c>
      <c r="B420" s="60" t="str">
        <f t="shared" si="50"/>
        <v>80-366-52</v>
      </c>
      <c r="C420" s="73" t="s">
        <v>1703</v>
      </c>
      <c r="D420" s="73" t="s">
        <v>1700</v>
      </c>
      <c r="E420" s="73" t="s">
        <v>912</v>
      </c>
      <c r="F420" s="74">
        <v>61</v>
      </c>
      <c r="G420" s="73" t="s">
        <v>1701</v>
      </c>
      <c r="H420" s="73" t="s">
        <v>53</v>
      </c>
      <c r="I420" s="73" t="s">
        <v>1265</v>
      </c>
      <c r="J420" s="73" t="s">
        <v>330</v>
      </c>
      <c r="K420" s="73" t="s">
        <v>382</v>
      </c>
      <c r="L420" s="73" t="s">
        <v>383</v>
      </c>
      <c r="M420" s="73" t="s">
        <v>389</v>
      </c>
      <c r="N420" s="73" t="s">
        <v>30</v>
      </c>
      <c r="O420" s="73" t="s">
        <v>385</v>
      </c>
      <c r="P420" s="73" t="s">
        <v>907</v>
      </c>
      <c r="Q420" s="73" t="s">
        <v>928</v>
      </c>
      <c r="R420" s="73" t="s">
        <v>53</v>
      </c>
      <c r="V420" s="60" t="str">
        <f t="shared" si="51"/>
        <v>MACGOFERчерный</v>
      </c>
      <c r="W420" s="60" t="str">
        <f t="shared" si="48"/>
        <v>MACGOFER</v>
      </c>
      <c r="X420" s="60" t="str">
        <f t="shared" si="52"/>
        <v/>
      </c>
      <c r="AC420" s="51">
        <f t="shared" si="53"/>
        <v>80</v>
      </c>
      <c r="AD420" s="44">
        <f t="shared" si="54"/>
        <v>366</v>
      </c>
      <c r="AE420" s="51">
        <f t="shared" si="55"/>
        <v>80366</v>
      </c>
    </row>
    <row r="421" spans="1:31">
      <c r="A421" s="60" t="str">
        <f t="shared" si="49"/>
        <v>MACJACKnavy</v>
      </c>
      <c r="B421" s="60" t="str">
        <f t="shared" si="50"/>
        <v>80-367-16</v>
      </c>
      <c r="C421" s="73" t="s">
        <v>1704</v>
      </c>
      <c r="D421" s="73" t="s">
        <v>1705</v>
      </c>
      <c r="E421" s="73" t="s">
        <v>904</v>
      </c>
      <c r="F421" s="74">
        <v>57</v>
      </c>
      <c r="G421" s="73" t="s">
        <v>1706</v>
      </c>
      <c r="H421" s="73" t="s">
        <v>55</v>
      </c>
      <c r="I421" s="73" t="s">
        <v>1265</v>
      </c>
      <c r="J421" s="73" t="s">
        <v>330</v>
      </c>
      <c r="K421" s="73" t="s">
        <v>387</v>
      </c>
      <c r="L421" s="73" t="s">
        <v>383</v>
      </c>
      <c r="M421" s="73" t="s">
        <v>388</v>
      </c>
      <c r="N421" s="73" t="s">
        <v>30</v>
      </c>
      <c r="O421" s="73" t="s">
        <v>385</v>
      </c>
      <c r="P421" s="73" t="s">
        <v>907</v>
      </c>
      <c r="Q421" s="73" t="s">
        <v>1003</v>
      </c>
      <c r="R421" s="73" t="s">
        <v>71</v>
      </c>
      <c r="V421" s="60" t="str">
        <f t="shared" si="51"/>
        <v>MACJACKтемно-синий</v>
      </c>
      <c r="W421" s="60" t="str">
        <f t="shared" si="48"/>
        <v>MACJACK</v>
      </c>
      <c r="X421" s="60" t="str">
        <f t="shared" si="52"/>
        <v/>
      </c>
      <c r="AC421" s="51">
        <f t="shared" si="53"/>
        <v>80</v>
      </c>
      <c r="AD421" s="44">
        <f t="shared" si="54"/>
        <v>367</v>
      </c>
      <c r="AE421" s="51">
        <f t="shared" si="55"/>
        <v>80367</v>
      </c>
    </row>
    <row r="422" spans="1:31">
      <c r="A422" s="60" t="str">
        <f t="shared" si="49"/>
        <v>MACKINSLEYcharcoal</v>
      </c>
      <c r="B422" s="60" t="str">
        <f t="shared" si="50"/>
        <v>80-368-08</v>
      </c>
      <c r="C422" s="73" t="s">
        <v>1707</v>
      </c>
      <c r="D422" s="73" t="s">
        <v>1708</v>
      </c>
      <c r="E422" s="73" t="s">
        <v>904</v>
      </c>
      <c r="F422" s="74">
        <v>57</v>
      </c>
      <c r="G422" s="73" t="s">
        <v>1709</v>
      </c>
      <c r="H422" s="73" t="s">
        <v>83</v>
      </c>
      <c r="I422" s="73" t="s">
        <v>1265</v>
      </c>
      <c r="J422" s="73" t="s">
        <v>330</v>
      </c>
      <c r="K422" s="73" t="s">
        <v>382</v>
      </c>
      <c r="L422" s="73" t="s">
        <v>383</v>
      </c>
      <c r="M422" s="73" t="s">
        <v>388</v>
      </c>
      <c r="N422" s="73" t="s">
        <v>30</v>
      </c>
      <c r="O422" s="73" t="s">
        <v>386</v>
      </c>
      <c r="P422" s="73" t="s">
        <v>907</v>
      </c>
      <c r="Q422" s="73" t="s">
        <v>1710</v>
      </c>
      <c r="R422" s="73" t="s">
        <v>83</v>
      </c>
      <c r="V422" s="60" t="str">
        <f t="shared" si="51"/>
        <v>MACKINSLEYсерый</v>
      </c>
      <c r="W422" s="60" t="str">
        <f t="shared" si="48"/>
        <v>MACKINSLEY</v>
      </c>
      <c r="X422" s="60" t="str">
        <f t="shared" si="52"/>
        <v/>
      </c>
      <c r="AC422" s="51">
        <f t="shared" si="53"/>
        <v>80</v>
      </c>
      <c r="AD422" s="44">
        <f t="shared" si="54"/>
        <v>368</v>
      </c>
      <c r="AE422" s="51">
        <f t="shared" si="55"/>
        <v>80368</v>
      </c>
    </row>
    <row r="423" spans="1:31">
      <c r="A423" s="60" t="str">
        <f t="shared" si="49"/>
        <v>MACMAXWELLblack</v>
      </c>
      <c r="B423" s="60" t="str">
        <f t="shared" si="50"/>
        <v>80-156-09</v>
      </c>
      <c r="C423" s="73" t="s">
        <v>1711</v>
      </c>
      <c r="D423" s="73" t="s">
        <v>1712</v>
      </c>
      <c r="E423" s="73" t="s">
        <v>904</v>
      </c>
      <c r="F423" s="74">
        <v>57</v>
      </c>
      <c r="G423" s="73" t="s">
        <v>1713</v>
      </c>
      <c r="H423" s="73" t="s">
        <v>53</v>
      </c>
      <c r="I423" s="73" t="s">
        <v>1265</v>
      </c>
      <c r="J423" s="73" t="s">
        <v>330</v>
      </c>
      <c r="K423" s="73" t="s">
        <v>387</v>
      </c>
      <c r="L423" s="73" t="s">
        <v>383</v>
      </c>
      <c r="M423" s="73" t="s">
        <v>388</v>
      </c>
      <c r="N423" s="73" t="s">
        <v>30</v>
      </c>
      <c r="O423" s="73" t="s">
        <v>385</v>
      </c>
      <c r="P423" s="73" t="s">
        <v>907</v>
      </c>
      <c r="Q423" s="73" t="s">
        <v>928</v>
      </c>
      <c r="R423" s="73" t="s">
        <v>53</v>
      </c>
      <c r="V423" s="60" t="str">
        <f t="shared" si="51"/>
        <v>MACMAXWELLчерный</v>
      </c>
      <c r="W423" s="60" t="str">
        <f t="shared" si="48"/>
        <v>MACMAXWELL</v>
      </c>
      <c r="X423" s="60" t="str">
        <f t="shared" si="52"/>
        <v/>
      </c>
      <c r="AC423" s="51">
        <f t="shared" si="53"/>
        <v>80</v>
      </c>
      <c r="AD423" s="44">
        <f t="shared" si="54"/>
        <v>156</v>
      </c>
      <c r="AE423" s="51">
        <f t="shared" si="55"/>
        <v>80156</v>
      </c>
    </row>
    <row r="424" spans="1:31">
      <c r="A424" s="60" t="str">
        <f t="shared" si="49"/>
        <v>MACMAXWELLblack</v>
      </c>
      <c r="B424" s="60" t="str">
        <f t="shared" si="50"/>
        <v>80-156-09</v>
      </c>
      <c r="C424" s="73" t="s">
        <v>1714</v>
      </c>
      <c r="D424" s="73" t="s">
        <v>1712</v>
      </c>
      <c r="E424" s="73" t="s">
        <v>915</v>
      </c>
      <c r="F424" s="74">
        <v>56</v>
      </c>
      <c r="G424" s="73" t="s">
        <v>1713</v>
      </c>
      <c r="H424" s="73" t="s">
        <v>53</v>
      </c>
      <c r="I424" s="73" t="s">
        <v>1265</v>
      </c>
      <c r="J424" s="73" t="s">
        <v>330</v>
      </c>
      <c r="K424" s="73" t="s">
        <v>387</v>
      </c>
      <c r="L424" s="73" t="s">
        <v>383</v>
      </c>
      <c r="M424" s="73" t="s">
        <v>388</v>
      </c>
      <c r="N424" s="73" t="s">
        <v>30</v>
      </c>
      <c r="O424" s="73" t="s">
        <v>385</v>
      </c>
      <c r="P424" s="73" t="s">
        <v>907</v>
      </c>
      <c r="Q424" s="73" t="s">
        <v>928</v>
      </c>
      <c r="R424" s="73" t="s">
        <v>53</v>
      </c>
      <c r="V424" s="60" t="str">
        <f t="shared" si="51"/>
        <v>MACMAXWELLчерный</v>
      </c>
      <c r="W424" s="60" t="str">
        <f t="shared" si="48"/>
        <v>MACMAXWELL</v>
      </c>
      <c r="X424" s="60" t="str">
        <f t="shared" si="52"/>
        <v/>
      </c>
      <c r="AC424" s="51">
        <f t="shared" si="53"/>
        <v>80</v>
      </c>
      <c r="AD424" s="44">
        <f t="shared" si="54"/>
        <v>156</v>
      </c>
      <c r="AE424" s="51">
        <f t="shared" si="55"/>
        <v>80156</v>
      </c>
    </row>
    <row r="425" spans="1:31">
      <c r="A425" s="60" t="str">
        <f t="shared" si="49"/>
        <v>MACMAXWELLblack</v>
      </c>
      <c r="B425" s="60" t="str">
        <f t="shared" si="50"/>
        <v>80-156-09</v>
      </c>
      <c r="C425" s="73" t="s">
        <v>1715</v>
      </c>
      <c r="D425" s="73" t="s">
        <v>1712</v>
      </c>
      <c r="E425" s="73" t="s">
        <v>920</v>
      </c>
      <c r="F425" s="74">
        <v>58</v>
      </c>
      <c r="G425" s="73" t="s">
        <v>1713</v>
      </c>
      <c r="H425" s="73" t="s">
        <v>53</v>
      </c>
      <c r="I425" s="73" t="s">
        <v>1265</v>
      </c>
      <c r="J425" s="73" t="s">
        <v>330</v>
      </c>
      <c r="K425" s="73" t="s">
        <v>387</v>
      </c>
      <c r="L425" s="73" t="s">
        <v>383</v>
      </c>
      <c r="M425" s="73" t="s">
        <v>388</v>
      </c>
      <c r="N425" s="73" t="s">
        <v>30</v>
      </c>
      <c r="O425" s="73" t="s">
        <v>385</v>
      </c>
      <c r="P425" s="73" t="s">
        <v>907</v>
      </c>
      <c r="Q425" s="73" t="s">
        <v>928</v>
      </c>
      <c r="R425" s="73" t="s">
        <v>53</v>
      </c>
      <c r="V425" s="60" t="str">
        <f t="shared" si="51"/>
        <v>MACMAXWELLчерный</v>
      </c>
      <c r="W425" s="60" t="str">
        <f t="shared" si="48"/>
        <v>MACMAXWELL</v>
      </c>
      <c r="X425" s="60" t="str">
        <f t="shared" si="52"/>
        <v/>
      </c>
      <c r="AC425" s="51">
        <f t="shared" si="53"/>
        <v>80</v>
      </c>
      <c r="AD425" s="44">
        <f t="shared" si="54"/>
        <v>156</v>
      </c>
      <c r="AE425" s="51">
        <f t="shared" si="55"/>
        <v>80156</v>
      </c>
    </row>
    <row r="426" spans="1:31">
      <c r="A426" s="60" t="str">
        <f t="shared" si="49"/>
        <v>MACMAXWELLblack</v>
      </c>
      <c r="B426" s="60" t="str">
        <f t="shared" si="50"/>
        <v>80-156-09</v>
      </c>
      <c r="C426" s="73" t="s">
        <v>1716</v>
      </c>
      <c r="D426" s="73" t="s">
        <v>1712</v>
      </c>
      <c r="E426" s="73" t="s">
        <v>922</v>
      </c>
      <c r="F426" s="74">
        <v>60</v>
      </c>
      <c r="G426" s="73" t="s">
        <v>1713</v>
      </c>
      <c r="H426" s="73" t="s">
        <v>53</v>
      </c>
      <c r="I426" s="73" t="s">
        <v>1265</v>
      </c>
      <c r="J426" s="73" t="s">
        <v>330</v>
      </c>
      <c r="K426" s="73" t="s">
        <v>387</v>
      </c>
      <c r="L426" s="73" t="s">
        <v>383</v>
      </c>
      <c r="M426" s="73" t="s">
        <v>388</v>
      </c>
      <c r="N426" s="73" t="s">
        <v>30</v>
      </c>
      <c r="O426" s="73" t="s">
        <v>385</v>
      </c>
      <c r="P426" s="73" t="s">
        <v>907</v>
      </c>
      <c r="Q426" s="73" t="s">
        <v>928</v>
      </c>
      <c r="R426" s="73" t="s">
        <v>53</v>
      </c>
      <c r="V426" s="60" t="str">
        <f t="shared" si="51"/>
        <v>MACMAXWELLчерный</v>
      </c>
      <c r="W426" s="60" t="str">
        <f t="shared" si="48"/>
        <v>MACMAXWELL</v>
      </c>
      <c r="X426" s="60" t="str">
        <f t="shared" si="52"/>
        <v/>
      </c>
      <c r="AC426" s="51">
        <f t="shared" si="53"/>
        <v>80</v>
      </c>
      <c r="AD426" s="44">
        <f t="shared" si="54"/>
        <v>156</v>
      </c>
      <c r="AE426" s="51">
        <f t="shared" si="55"/>
        <v>80156</v>
      </c>
    </row>
    <row r="427" spans="1:31">
      <c r="A427" s="60" t="str">
        <f t="shared" si="49"/>
        <v>MAC SOFTbeige</v>
      </c>
      <c r="B427" s="60" t="str">
        <f t="shared" si="50"/>
        <v>80-369-50</v>
      </c>
      <c r="C427" s="73" t="s">
        <v>1717</v>
      </c>
      <c r="D427" s="73" t="s">
        <v>1718</v>
      </c>
      <c r="E427" s="73" t="s">
        <v>904</v>
      </c>
      <c r="F427" s="74">
        <v>57</v>
      </c>
      <c r="G427" s="73" t="s">
        <v>1719</v>
      </c>
      <c r="H427" s="73" t="s">
        <v>115</v>
      </c>
      <c r="I427" s="73" t="s">
        <v>1265</v>
      </c>
      <c r="J427" s="73" t="s">
        <v>330</v>
      </c>
      <c r="K427" s="73" t="s">
        <v>387</v>
      </c>
      <c r="L427" s="73" t="s">
        <v>383</v>
      </c>
      <c r="M427" s="73" t="s">
        <v>388</v>
      </c>
      <c r="N427" s="73" t="s">
        <v>30</v>
      </c>
      <c r="O427" s="73" t="s">
        <v>386</v>
      </c>
      <c r="P427" s="73" t="s">
        <v>907</v>
      </c>
      <c r="Q427" s="73" t="s">
        <v>937</v>
      </c>
      <c r="R427" s="73" t="s">
        <v>57</v>
      </c>
      <c r="V427" s="60" t="str">
        <f t="shared" si="51"/>
        <v>MAC SOFTбелый / серый</v>
      </c>
      <c r="W427" s="60" t="str">
        <f t="shared" si="48"/>
        <v>MAC SOFT</v>
      </c>
      <c r="X427" s="60" t="str">
        <f t="shared" si="52"/>
        <v>SOFT</v>
      </c>
      <c r="AC427" s="51">
        <f t="shared" si="53"/>
        <v>80</v>
      </c>
      <c r="AD427" s="44">
        <f t="shared" si="54"/>
        <v>369</v>
      </c>
      <c r="AE427" s="51">
        <f t="shared" si="55"/>
        <v>80369</v>
      </c>
    </row>
    <row r="428" spans="1:31">
      <c r="A428" s="60" t="str">
        <f t="shared" si="49"/>
        <v>MAC SOFTbeige</v>
      </c>
      <c r="B428" s="60" t="str">
        <f t="shared" si="50"/>
        <v>80-369-50</v>
      </c>
      <c r="C428" s="73" t="s">
        <v>1720</v>
      </c>
      <c r="D428" s="73" t="s">
        <v>1718</v>
      </c>
      <c r="E428" s="73" t="s">
        <v>956</v>
      </c>
      <c r="F428" s="74">
        <v>55</v>
      </c>
      <c r="G428" s="73" t="s">
        <v>1719</v>
      </c>
      <c r="H428" s="73" t="s">
        <v>115</v>
      </c>
      <c r="I428" s="73" t="s">
        <v>1265</v>
      </c>
      <c r="J428" s="73" t="s">
        <v>330</v>
      </c>
      <c r="K428" s="73" t="s">
        <v>387</v>
      </c>
      <c r="L428" s="73" t="s">
        <v>383</v>
      </c>
      <c r="M428" s="73" t="s">
        <v>388</v>
      </c>
      <c r="N428" s="73" t="s">
        <v>30</v>
      </c>
      <c r="O428" s="73" t="s">
        <v>386</v>
      </c>
      <c r="P428" s="73" t="s">
        <v>907</v>
      </c>
      <c r="Q428" s="73" t="s">
        <v>937</v>
      </c>
      <c r="R428" s="73" t="s">
        <v>57</v>
      </c>
      <c r="V428" s="60" t="str">
        <f t="shared" si="51"/>
        <v>MAC SOFTбелый / серый</v>
      </c>
      <c r="W428" s="60" t="str">
        <f t="shared" si="48"/>
        <v>MAC SOFT</v>
      </c>
      <c r="X428" s="60" t="str">
        <f t="shared" si="52"/>
        <v>SOFT</v>
      </c>
      <c r="AC428" s="51">
        <f t="shared" si="53"/>
        <v>80</v>
      </c>
      <c r="AD428" s="44">
        <f t="shared" si="54"/>
        <v>369</v>
      </c>
      <c r="AE428" s="51">
        <f t="shared" si="55"/>
        <v>80369</v>
      </c>
    </row>
    <row r="429" spans="1:31">
      <c r="A429" s="60" t="str">
        <f t="shared" si="49"/>
        <v>MAC SOFTbeige</v>
      </c>
      <c r="B429" s="60" t="str">
        <f t="shared" si="50"/>
        <v>80-369-50</v>
      </c>
      <c r="C429" s="73" t="s">
        <v>1721</v>
      </c>
      <c r="D429" s="73" t="s">
        <v>1718</v>
      </c>
      <c r="E429" s="73" t="s">
        <v>910</v>
      </c>
      <c r="F429" s="74">
        <v>59</v>
      </c>
      <c r="G429" s="73" t="s">
        <v>1719</v>
      </c>
      <c r="H429" s="73" t="s">
        <v>115</v>
      </c>
      <c r="I429" s="73" t="s">
        <v>1265</v>
      </c>
      <c r="J429" s="73" t="s">
        <v>330</v>
      </c>
      <c r="K429" s="73" t="s">
        <v>387</v>
      </c>
      <c r="L429" s="73" t="s">
        <v>383</v>
      </c>
      <c r="M429" s="73" t="s">
        <v>388</v>
      </c>
      <c r="N429" s="73" t="s">
        <v>30</v>
      </c>
      <c r="O429" s="73" t="s">
        <v>386</v>
      </c>
      <c r="P429" s="73" t="s">
        <v>907</v>
      </c>
      <c r="Q429" s="73" t="s">
        <v>937</v>
      </c>
      <c r="R429" s="73" t="s">
        <v>57</v>
      </c>
      <c r="V429" s="60" t="str">
        <f t="shared" si="51"/>
        <v>MAC SOFTбелый / серый</v>
      </c>
      <c r="W429" s="60" t="str">
        <f t="shared" si="48"/>
        <v>MAC SOFT</v>
      </c>
      <c r="X429" s="60" t="str">
        <f t="shared" si="52"/>
        <v>SOFT</v>
      </c>
      <c r="AC429" s="51">
        <f t="shared" si="53"/>
        <v>80</v>
      </c>
      <c r="AD429" s="44">
        <f t="shared" si="54"/>
        <v>369</v>
      </c>
      <c r="AE429" s="51">
        <f t="shared" si="55"/>
        <v>80369</v>
      </c>
    </row>
    <row r="430" spans="1:31">
      <c r="A430" s="60" t="str">
        <f t="shared" si="49"/>
        <v>MACSTREETbrown</v>
      </c>
      <c r="B430" s="60" t="str">
        <f t="shared" si="50"/>
        <v>80-370-14</v>
      </c>
      <c r="C430" s="73" t="s">
        <v>1722</v>
      </c>
      <c r="D430" s="73" t="s">
        <v>1723</v>
      </c>
      <c r="E430" s="73" t="s">
        <v>904</v>
      </c>
      <c r="F430" s="74">
        <v>57</v>
      </c>
      <c r="G430" s="73" t="s">
        <v>1724</v>
      </c>
      <c r="H430" s="73" t="s">
        <v>86</v>
      </c>
      <c r="I430" s="73" t="s">
        <v>1265</v>
      </c>
      <c r="J430" s="73" t="s">
        <v>330</v>
      </c>
      <c r="K430" s="73" t="s">
        <v>387</v>
      </c>
      <c r="L430" s="73" t="s">
        <v>383</v>
      </c>
      <c r="M430" s="73" t="s">
        <v>388</v>
      </c>
      <c r="N430" s="73" t="s">
        <v>30</v>
      </c>
      <c r="O430" s="73" t="s">
        <v>385</v>
      </c>
      <c r="P430" s="73" t="s">
        <v>907</v>
      </c>
      <c r="Q430" s="73" t="s">
        <v>1033</v>
      </c>
      <c r="R430" s="73" t="s">
        <v>86</v>
      </c>
      <c r="V430" s="60" t="str">
        <f t="shared" si="51"/>
        <v>MACSTREETкоричневый</v>
      </c>
      <c r="W430" s="60" t="str">
        <f t="shared" si="48"/>
        <v>MACSTREET</v>
      </c>
      <c r="X430" s="60" t="str">
        <f t="shared" si="52"/>
        <v/>
      </c>
      <c r="AC430" s="51">
        <f t="shared" si="53"/>
        <v>80</v>
      </c>
      <c r="AD430" s="44">
        <f t="shared" si="54"/>
        <v>370</v>
      </c>
      <c r="AE430" s="51">
        <f t="shared" si="55"/>
        <v>80370</v>
      </c>
    </row>
    <row r="431" spans="1:31">
      <c r="A431" s="60" t="str">
        <f t="shared" si="49"/>
        <v>MACWINSTONgrey</v>
      </c>
      <c r="B431" s="60" t="str">
        <f t="shared" si="50"/>
        <v>80-371-08</v>
      </c>
      <c r="C431" s="73" t="s">
        <v>1725</v>
      </c>
      <c r="D431" s="73" t="s">
        <v>1726</v>
      </c>
      <c r="E431" s="73" t="s">
        <v>904</v>
      </c>
      <c r="F431" s="74">
        <v>57</v>
      </c>
      <c r="G431" s="73" t="s">
        <v>1727</v>
      </c>
      <c r="H431" s="73" t="s">
        <v>83</v>
      </c>
      <c r="I431" s="73" t="s">
        <v>1265</v>
      </c>
      <c r="J431" s="73" t="s">
        <v>330</v>
      </c>
      <c r="K431" s="73" t="s">
        <v>382</v>
      </c>
      <c r="L431" s="73" t="s">
        <v>383</v>
      </c>
      <c r="M431" s="73" t="s">
        <v>388</v>
      </c>
      <c r="N431" s="73" t="s">
        <v>30</v>
      </c>
      <c r="O431" s="73" t="s">
        <v>385</v>
      </c>
      <c r="P431" s="73" t="s">
        <v>907</v>
      </c>
      <c r="Q431" s="73" t="s">
        <v>917</v>
      </c>
      <c r="R431" s="73" t="s">
        <v>83</v>
      </c>
      <c r="V431" s="60" t="str">
        <f t="shared" si="51"/>
        <v>MACWINSTONсерый</v>
      </c>
      <c r="W431" s="60" t="str">
        <f t="shared" si="48"/>
        <v>MACWINSTON</v>
      </c>
      <c r="X431" s="60" t="str">
        <f t="shared" si="52"/>
        <v/>
      </c>
      <c r="AC431" s="51">
        <f t="shared" si="53"/>
        <v>80</v>
      </c>
      <c r="AD431" s="44">
        <f t="shared" si="54"/>
        <v>371</v>
      </c>
      <c r="AE431" s="51">
        <f t="shared" si="55"/>
        <v>80371</v>
      </c>
    </row>
    <row r="432" spans="1:31">
      <c r="A432" s="60" t="str">
        <f t="shared" si="49"/>
        <v>MACWINSTONgrey</v>
      </c>
      <c r="B432" s="60" t="str">
        <f t="shared" si="50"/>
        <v>80-371-08</v>
      </c>
      <c r="C432" s="73" t="s">
        <v>1728</v>
      </c>
      <c r="D432" s="73" t="s">
        <v>1726</v>
      </c>
      <c r="E432" s="73" t="s">
        <v>910</v>
      </c>
      <c r="F432" s="74">
        <v>59</v>
      </c>
      <c r="G432" s="73" t="s">
        <v>1727</v>
      </c>
      <c r="H432" s="73" t="s">
        <v>83</v>
      </c>
      <c r="I432" s="73" t="s">
        <v>1265</v>
      </c>
      <c r="J432" s="73" t="s">
        <v>330</v>
      </c>
      <c r="K432" s="73" t="s">
        <v>382</v>
      </c>
      <c r="L432" s="73" t="s">
        <v>383</v>
      </c>
      <c r="M432" s="73" t="s">
        <v>388</v>
      </c>
      <c r="N432" s="73" t="s">
        <v>30</v>
      </c>
      <c r="O432" s="73" t="s">
        <v>385</v>
      </c>
      <c r="P432" s="73" t="s">
        <v>907</v>
      </c>
      <c r="Q432" s="73" t="s">
        <v>917</v>
      </c>
      <c r="R432" s="73" t="s">
        <v>83</v>
      </c>
      <c r="V432" s="60" t="str">
        <f t="shared" si="51"/>
        <v>MACWINSTONсерый</v>
      </c>
      <c r="W432" s="60" t="str">
        <f t="shared" si="48"/>
        <v>MACWINSTON</v>
      </c>
      <c r="X432" s="60" t="str">
        <f t="shared" si="52"/>
        <v/>
      </c>
      <c r="AC432" s="51">
        <f t="shared" si="53"/>
        <v>80</v>
      </c>
      <c r="AD432" s="44">
        <f t="shared" si="54"/>
        <v>371</v>
      </c>
      <c r="AE432" s="51">
        <f t="shared" si="55"/>
        <v>80371</v>
      </c>
    </row>
    <row r="433" spans="1:31">
      <c r="A433" s="60" t="str">
        <f t="shared" si="49"/>
        <v>QUEEN EVITAblack</v>
      </c>
      <c r="B433" s="60" t="str">
        <f t="shared" si="50"/>
        <v>80-372-52</v>
      </c>
      <c r="C433" s="73" t="s">
        <v>1729</v>
      </c>
      <c r="D433" s="73" t="s">
        <v>1730</v>
      </c>
      <c r="E433" s="73" t="s">
        <v>904</v>
      </c>
      <c r="F433" s="74">
        <v>57</v>
      </c>
      <c r="G433" s="73" t="s">
        <v>1731</v>
      </c>
      <c r="H433" s="73" t="s">
        <v>53</v>
      </c>
      <c r="I433" s="73" t="s">
        <v>1265</v>
      </c>
      <c r="J433" s="73" t="s">
        <v>323</v>
      </c>
      <c r="K433" s="73" t="s">
        <v>387</v>
      </c>
      <c r="L433" s="73" t="s">
        <v>383</v>
      </c>
      <c r="M433" s="73" t="s">
        <v>388</v>
      </c>
      <c r="N433" s="73" t="s">
        <v>30</v>
      </c>
      <c r="O433" s="73" t="s">
        <v>386</v>
      </c>
      <c r="P433" s="73" t="s">
        <v>907</v>
      </c>
      <c r="Q433" s="73" t="s">
        <v>928</v>
      </c>
      <c r="R433" s="73" t="s">
        <v>53</v>
      </c>
      <c r="V433" s="60" t="str">
        <f t="shared" si="51"/>
        <v>QUEEN EVITAчерный</v>
      </c>
      <c r="W433" s="60" t="str">
        <f t="shared" si="48"/>
        <v>QUEEN EVITA</v>
      </c>
      <c r="X433" s="60" t="str">
        <f t="shared" si="52"/>
        <v>EVITA</v>
      </c>
      <c r="AC433" s="51">
        <f t="shared" si="53"/>
        <v>80</v>
      </c>
      <c r="AD433" s="44">
        <f t="shared" si="54"/>
        <v>372</v>
      </c>
      <c r="AE433" s="51">
        <f t="shared" si="55"/>
        <v>80372</v>
      </c>
    </row>
    <row r="434" spans="1:31">
      <c r="A434" s="60" t="str">
        <f t="shared" si="49"/>
        <v>QUEEN EVITAblack</v>
      </c>
      <c r="B434" s="60" t="str">
        <f t="shared" si="50"/>
        <v>80-372-52</v>
      </c>
      <c r="C434" s="73" t="s">
        <v>1732</v>
      </c>
      <c r="D434" s="73" t="s">
        <v>1730</v>
      </c>
      <c r="E434" s="73" t="s">
        <v>956</v>
      </c>
      <c r="F434" s="74">
        <v>55</v>
      </c>
      <c r="G434" s="73" t="s">
        <v>1731</v>
      </c>
      <c r="H434" s="73" t="s">
        <v>53</v>
      </c>
      <c r="I434" s="73" t="s">
        <v>1265</v>
      </c>
      <c r="J434" s="73" t="s">
        <v>323</v>
      </c>
      <c r="K434" s="73" t="s">
        <v>387</v>
      </c>
      <c r="L434" s="73" t="s">
        <v>383</v>
      </c>
      <c r="M434" s="73" t="s">
        <v>388</v>
      </c>
      <c r="N434" s="73" t="s">
        <v>30</v>
      </c>
      <c r="O434" s="73" t="s">
        <v>386</v>
      </c>
      <c r="P434" s="73" t="s">
        <v>907</v>
      </c>
      <c r="Q434" s="73" t="s">
        <v>928</v>
      </c>
      <c r="R434" s="73" t="s">
        <v>53</v>
      </c>
      <c r="V434" s="60" t="str">
        <f t="shared" si="51"/>
        <v>QUEEN EVITAчерный</v>
      </c>
      <c r="W434" s="60" t="str">
        <f t="shared" si="48"/>
        <v>QUEEN EVITA</v>
      </c>
      <c r="X434" s="60" t="str">
        <f t="shared" si="52"/>
        <v>EVITA</v>
      </c>
      <c r="AC434" s="51">
        <f t="shared" si="53"/>
        <v>80</v>
      </c>
      <c r="AD434" s="44">
        <f t="shared" si="54"/>
        <v>372</v>
      </c>
      <c r="AE434" s="51">
        <f t="shared" si="55"/>
        <v>80372</v>
      </c>
    </row>
    <row r="435" spans="1:31">
      <c r="A435" s="60" t="str">
        <f t="shared" si="49"/>
        <v>CONQUEST 005black</v>
      </c>
      <c r="B435" s="60" t="str">
        <f t="shared" si="50"/>
        <v>80-518-09</v>
      </c>
      <c r="C435" s="73" t="s">
        <v>1733</v>
      </c>
      <c r="D435" s="73" t="s">
        <v>1734</v>
      </c>
      <c r="E435" s="73" t="s">
        <v>920</v>
      </c>
      <c r="F435" s="74">
        <v>58</v>
      </c>
      <c r="G435" s="73" t="s">
        <v>1735</v>
      </c>
      <c r="H435" s="73" t="s">
        <v>53</v>
      </c>
      <c r="I435" s="73" t="s">
        <v>964</v>
      </c>
      <c r="J435" s="73" t="s">
        <v>327</v>
      </c>
      <c r="K435" s="73" t="s">
        <v>382</v>
      </c>
      <c r="L435" s="73" t="s">
        <v>383</v>
      </c>
      <c r="M435" s="73" t="s">
        <v>388</v>
      </c>
      <c r="O435" s="73" t="s">
        <v>385</v>
      </c>
      <c r="P435" s="73" t="s">
        <v>907</v>
      </c>
      <c r="Q435" s="73" t="s">
        <v>928</v>
      </c>
      <c r="R435" s="73" t="s">
        <v>53</v>
      </c>
      <c r="V435" s="60" t="str">
        <f t="shared" si="51"/>
        <v>CONQUEST 005черный</v>
      </c>
      <c r="W435" s="60" t="str">
        <f t="shared" si="48"/>
        <v>CONQUEST 005</v>
      </c>
      <c r="X435" s="60" t="str">
        <f t="shared" si="52"/>
        <v>005</v>
      </c>
      <c r="AC435" s="51">
        <f t="shared" si="53"/>
        <v>80</v>
      </c>
      <c r="AD435" s="44">
        <f t="shared" si="54"/>
        <v>518</v>
      </c>
      <c r="AE435" s="51">
        <f t="shared" si="55"/>
        <v>80518</v>
      </c>
    </row>
    <row r="436" spans="1:31">
      <c r="A436" s="60" t="str">
        <f t="shared" si="49"/>
        <v>LOUISE 023taupe</v>
      </c>
      <c r="B436" s="60" t="str">
        <f t="shared" si="50"/>
        <v>80-519-14</v>
      </c>
      <c r="C436" s="73" t="s">
        <v>1736</v>
      </c>
      <c r="D436" s="73" t="s">
        <v>1737</v>
      </c>
      <c r="E436" s="73" t="s">
        <v>931</v>
      </c>
      <c r="F436" s="74">
        <v>0</v>
      </c>
      <c r="G436" s="73" t="s">
        <v>1738</v>
      </c>
      <c r="H436" s="73" t="s">
        <v>86</v>
      </c>
      <c r="I436" s="73" t="s">
        <v>1328</v>
      </c>
      <c r="J436" s="73" t="s">
        <v>334</v>
      </c>
      <c r="K436" s="73" t="s">
        <v>387</v>
      </c>
      <c r="L436" s="73" t="s">
        <v>383</v>
      </c>
      <c r="M436" s="73" t="s">
        <v>388</v>
      </c>
      <c r="O436" s="73" t="s">
        <v>386</v>
      </c>
      <c r="P436" s="73" t="s">
        <v>907</v>
      </c>
      <c r="Q436" s="73" t="s">
        <v>1291</v>
      </c>
      <c r="R436" s="73" t="s">
        <v>86</v>
      </c>
      <c r="V436" s="60" t="str">
        <f t="shared" si="51"/>
        <v>LOUISE 023коричневый</v>
      </c>
      <c r="W436" s="60" t="str">
        <f t="shared" si="48"/>
        <v>LOUISE 023</v>
      </c>
      <c r="X436" s="60" t="str">
        <f t="shared" si="52"/>
        <v>023</v>
      </c>
      <c r="AC436" s="51">
        <f t="shared" si="53"/>
        <v>80</v>
      </c>
      <c r="AD436" s="44">
        <f t="shared" si="54"/>
        <v>519</v>
      </c>
      <c r="AE436" s="51">
        <f t="shared" si="55"/>
        <v>80519</v>
      </c>
    </row>
    <row r="437" spans="1:31">
      <c r="A437" s="60" t="str">
        <f t="shared" si="49"/>
        <v>LOUISE 036black</v>
      </c>
      <c r="B437" s="60" t="str">
        <f t="shared" si="50"/>
        <v>80-520-09</v>
      </c>
      <c r="C437" s="73" t="s">
        <v>1739</v>
      </c>
      <c r="D437" s="73" t="s">
        <v>1740</v>
      </c>
      <c r="E437" s="73" t="s">
        <v>931</v>
      </c>
      <c r="F437" s="74">
        <v>0</v>
      </c>
      <c r="G437" s="73" t="s">
        <v>1741</v>
      </c>
      <c r="H437" s="73" t="s">
        <v>53</v>
      </c>
      <c r="I437" s="73" t="s">
        <v>1332</v>
      </c>
      <c r="J437" s="73" t="s">
        <v>334</v>
      </c>
      <c r="K437" s="73" t="s">
        <v>387</v>
      </c>
      <c r="L437" s="73" t="s">
        <v>383</v>
      </c>
      <c r="M437" s="73" t="s">
        <v>388</v>
      </c>
      <c r="O437" s="73" t="s">
        <v>386</v>
      </c>
      <c r="P437" s="73" t="s">
        <v>907</v>
      </c>
      <c r="Q437" s="73" t="s">
        <v>928</v>
      </c>
      <c r="R437" s="73" t="s">
        <v>53</v>
      </c>
      <c r="V437" s="60" t="str">
        <f t="shared" si="51"/>
        <v>LOUISE 036черный</v>
      </c>
      <c r="W437" s="60" t="str">
        <f t="shared" si="48"/>
        <v>LOUISE 036</v>
      </c>
      <c r="X437" s="60" t="str">
        <f t="shared" si="52"/>
        <v>036</v>
      </c>
      <c r="AC437" s="51">
        <f t="shared" si="53"/>
        <v>80</v>
      </c>
      <c r="AD437" s="44">
        <f t="shared" si="54"/>
        <v>520</v>
      </c>
      <c r="AE437" s="51">
        <f t="shared" si="55"/>
        <v>80520</v>
      </c>
    </row>
    <row r="438" spans="1:31">
      <c r="A438" s="60" t="str">
        <f t="shared" si="49"/>
        <v>JUSTIN 8600taupe</v>
      </c>
      <c r="B438" s="60" t="str">
        <f t="shared" si="50"/>
        <v>80-521-14</v>
      </c>
      <c r="C438" s="73" t="s">
        <v>1742</v>
      </c>
      <c r="D438" s="73" t="s">
        <v>1743</v>
      </c>
      <c r="E438" s="73" t="s">
        <v>931</v>
      </c>
      <c r="F438" s="74">
        <v>0</v>
      </c>
      <c r="G438" s="73" t="s">
        <v>1744</v>
      </c>
      <c r="H438" s="73" t="s">
        <v>86</v>
      </c>
      <c r="I438" s="73" t="s">
        <v>1498</v>
      </c>
      <c r="J438" s="73" t="s">
        <v>347</v>
      </c>
      <c r="K438" s="73" t="s">
        <v>387</v>
      </c>
      <c r="L438" s="73" t="s">
        <v>383</v>
      </c>
      <c r="M438" s="73" t="s">
        <v>389</v>
      </c>
      <c r="N438" s="73" t="s">
        <v>44</v>
      </c>
      <c r="O438" s="73" t="s">
        <v>386</v>
      </c>
      <c r="P438" s="73" t="s">
        <v>907</v>
      </c>
      <c r="Q438" s="73" t="s">
        <v>1291</v>
      </c>
      <c r="R438" s="73" t="s">
        <v>86</v>
      </c>
      <c r="V438" s="60" t="str">
        <f t="shared" si="51"/>
        <v>JUSTIN 8600коричневый</v>
      </c>
      <c r="W438" s="60" t="str">
        <f t="shared" si="48"/>
        <v>JUSTIN 8600</v>
      </c>
      <c r="X438" s="60" t="str">
        <f t="shared" si="52"/>
        <v>8600</v>
      </c>
      <c r="AC438" s="51">
        <f t="shared" si="53"/>
        <v>80</v>
      </c>
      <c r="AD438" s="44">
        <f t="shared" si="54"/>
        <v>521</v>
      </c>
      <c r="AE438" s="51">
        <f t="shared" si="55"/>
        <v>80521</v>
      </c>
    </row>
    <row r="439" spans="1:31">
      <c r="A439" s="60" t="str">
        <f t="shared" si="49"/>
        <v>ADVANCER 010grey</v>
      </c>
      <c r="B439" s="60" t="str">
        <f t="shared" si="50"/>
        <v>80-522-08</v>
      </c>
      <c r="C439" s="73" t="s">
        <v>1745</v>
      </c>
      <c r="D439" s="73" t="s">
        <v>1746</v>
      </c>
      <c r="E439" s="73" t="s">
        <v>910</v>
      </c>
      <c r="F439" s="74">
        <v>0</v>
      </c>
      <c r="G439" s="73" t="s">
        <v>1747</v>
      </c>
      <c r="H439" s="73" t="s">
        <v>83</v>
      </c>
      <c r="I439" s="73" t="s">
        <v>1265</v>
      </c>
      <c r="J439" s="73" t="s">
        <v>318</v>
      </c>
      <c r="K439" s="73" t="s">
        <v>382</v>
      </c>
      <c r="L439" s="73" t="s">
        <v>383</v>
      </c>
      <c r="M439" s="73" t="s">
        <v>388</v>
      </c>
      <c r="N439" s="73" t="s">
        <v>44</v>
      </c>
      <c r="O439" s="73" t="s">
        <v>385</v>
      </c>
      <c r="P439" s="73" t="s">
        <v>907</v>
      </c>
      <c r="Q439" s="73" t="s">
        <v>917</v>
      </c>
      <c r="R439" s="73" t="s">
        <v>83</v>
      </c>
      <c r="V439" s="60" t="str">
        <f t="shared" si="51"/>
        <v>ADVANCER 010серый</v>
      </c>
      <c r="W439" s="60" t="str">
        <f t="shared" si="48"/>
        <v>ADVANCER 010</v>
      </c>
      <c r="X439" s="60" t="str">
        <f t="shared" si="52"/>
        <v>010</v>
      </c>
      <c r="AC439" s="51">
        <f t="shared" si="53"/>
        <v>80</v>
      </c>
      <c r="AD439" s="44">
        <f t="shared" si="54"/>
        <v>522</v>
      </c>
      <c r="AE439" s="51">
        <f t="shared" si="55"/>
        <v>80522</v>
      </c>
    </row>
    <row r="440" spans="1:31">
      <c r="A440" s="60" t="str">
        <f t="shared" si="49"/>
        <v>ADVANCER 010grey</v>
      </c>
      <c r="B440" s="60" t="str">
        <f t="shared" si="50"/>
        <v>80-522-08</v>
      </c>
      <c r="C440" s="73" t="s">
        <v>1748</v>
      </c>
      <c r="D440" s="73" t="s">
        <v>1746</v>
      </c>
      <c r="E440" s="73" t="s">
        <v>904</v>
      </c>
      <c r="F440" s="74">
        <v>57</v>
      </c>
      <c r="G440" s="73" t="s">
        <v>1747</v>
      </c>
      <c r="H440" s="73" t="s">
        <v>83</v>
      </c>
      <c r="I440" s="73" t="s">
        <v>1265</v>
      </c>
      <c r="J440" s="73" t="s">
        <v>318</v>
      </c>
      <c r="K440" s="73" t="s">
        <v>382</v>
      </c>
      <c r="L440" s="73" t="s">
        <v>383</v>
      </c>
      <c r="M440" s="73" t="s">
        <v>388</v>
      </c>
      <c r="N440" s="73" t="s">
        <v>44</v>
      </c>
      <c r="O440" s="73" t="s">
        <v>385</v>
      </c>
      <c r="P440" s="73" t="s">
        <v>907</v>
      </c>
      <c r="Q440" s="73" t="s">
        <v>917</v>
      </c>
      <c r="R440" s="73" t="s">
        <v>83</v>
      </c>
      <c r="V440" s="60" t="str">
        <f t="shared" si="51"/>
        <v>ADVANCER 010серый</v>
      </c>
      <c r="W440" s="60" t="str">
        <f t="shared" si="48"/>
        <v>ADVANCER 010</v>
      </c>
      <c r="X440" s="60" t="str">
        <f t="shared" si="52"/>
        <v>010</v>
      </c>
      <c r="AC440" s="51">
        <f t="shared" si="53"/>
        <v>80</v>
      </c>
      <c r="AD440" s="44">
        <f t="shared" si="54"/>
        <v>522</v>
      </c>
      <c r="AE440" s="51">
        <f t="shared" si="55"/>
        <v>80522</v>
      </c>
    </row>
    <row r="441" spans="1:31">
      <c r="A441" s="60" t="str">
        <f t="shared" si="49"/>
        <v>ADVANCER 014black</v>
      </c>
      <c r="B441" s="60" t="str">
        <f t="shared" si="50"/>
        <v>80-523-09</v>
      </c>
      <c r="C441" s="73" t="s">
        <v>1749</v>
      </c>
      <c r="D441" s="73" t="s">
        <v>1750</v>
      </c>
      <c r="E441" s="73" t="s">
        <v>920</v>
      </c>
      <c r="F441" s="74">
        <v>58</v>
      </c>
      <c r="G441" s="73" t="s">
        <v>1751</v>
      </c>
      <c r="H441" s="73" t="s">
        <v>53</v>
      </c>
      <c r="I441" s="73" t="s">
        <v>1752</v>
      </c>
      <c r="J441" s="73" t="s">
        <v>318</v>
      </c>
      <c r="K441" s="73" t="s">
        <v>382</v>
      </c>
      <c r="L441" s="73" t="s">
        <v>383</v>
      </c>
      <c r="M441" s="73" t="s">
        <v>388</v>
      </c>
      <c r="N441" s="73" t="s">
        <v>44</v>
      </c>
      <c r="O441" s="73" t="s">
        <v>385</v>
      </c>
      <c r="P441" s="73" t="s">
        <v>907</v>
      </c>
      <c r="Q441" s="73" t="s">
        <v>928</v>
      </c>
      <c r="R441" s="73" t="s">
        <v>53</v>
      </c>
      <c r="V441" s="60" t="str">
        <f t="shared" si="51"/>
        <v>ADVANCER 014черный</v>
      </c>
      <c r="W441" s="60" t="str">
        <f t="shared" si="48"/>
        <v>ADVANCER 014</v>
      </c>
      <c r="X441" s="60" t="str">
        <f t="shared" si="52"/>
        <v>014</v>
      </c>
      <c r="AC441" s="51">
        <f t="shared" si="53"/>
        <v>80</v>
      </c>
      <c r="AD441" s="44">
        <f t="shared" si="54"/>
        <v>523</v>
      </c>
      <c r="AE441" s="51">
        <f t="shared" si="55"/>
        <v>80523</v>
      </c>
    </row>
    <row r="442" spans="1:31">
      <c r="A442" s="60" t="str">
        <f t="shared" si="49"/>
        <v>BOXER 003blue</v>
      </c>
      <c r="B442" s="60" t="str">
        <f t="shared" si="50"/>
        <v>80-524-06</v>
      </c>
      <c r="C442" s="73" t="s">
        <v>1753</v>
      </c>
      <c r="D442" s="73" t="s">
        <v>1754</v>
      </c>
      <c r="E442" s="73" t="s">
        <v>910</v>
      </c>
      <c r="F442" s="74">
        <v>59</v>
      </c>
      <c r="G442" s="73" t="s">
        <v>1755</v>
      </c>
      <c r="H442" s="73" t="s">
        <v>71</v>
      </c>
      <c r="I442" s="73" t="s">
        <v>1265</v>
      </c>
      <c r="J442" s="73" t="s">
        <v>320</v>
      </c>
      <c r="K442" s="73" t="s">
        <v>382</v>
      </c>
      <c r="L442" s="73" t="s">
        <v>383</v>
      </c>
      <c r="M442" s="73" t="s">
        <v>388</v>
      </c>
      <c r="N442" s="73" t="s">
        <v>44</v>
      </c>
      <c r="O442" s="73" t="s">
        <v>385</v>
      </c>
      <c r="P442" s="73" t="s">
        <v>907</v>
      </c>
      <c r="Q442" s="73" t="s">
        <v>932</v>
      </c>
      <c r="R442" s="73" t="s">
        <v>71</v>
      </c>
      <c r="V442" s="60" t="str">
        <f t="shared" si="51"/>
        <v>BOXER 003синий</v>
      </c>
      <c r="W442" s="60" t="str">
        <f t="shared" si="48"/>
        <v>BOXER 003</v>
      </c>
      <c r="X442" s="60" t="str">
        <f t="shared" si="52"/>
        <v>003</v>
      </c>
      <c r="AC442" s="51">
        <f t="shared" si="53"/>
        <v>80</v>
      </c>
      <c r="AD442" s="44">
        <f t="shared" si="54"/>
        <v>524</v>
      </c>
      <c r="AE442" s="51">
        <f t="shared" si="55"/>
        <v>80524</v>
      </c>
    </row>
    <row r="443" spans="1:31">
      <c r="A443" s="60" t="str">
        <f t="shared" si="49"/>
        <v>DISCOVERY 001blue</v>
      </c>
      <c r="B443" s="60" t="str">
        <f t="shared" si="50"/>
        <v>80-525-06</v>
      </c>
      <c r="C443" s="73" t="s">
        <v>1756</v>
      </c>
      <c r="D443" s="73" t="s">
        <v>1757</v>
      </c>
      <c r="E443" s="73" t="s">
        <v>910</v>
      </c>
      <c r="F443" s="74">
        <v>59</v>
      </c>
      <c r="G443" s="73" t="s">
        <v>1758</v>
      </c>
      <c r="H443" s="73" t="s">
        <v>71</v>
      </c>
      <c r="I443" s="73" t="s">
        <v>1265</v>
      </c>
      <c r="J443" s="73" t="s">
        <v>320</v>
      </c>
      <c r="K443" s="73" t="s">
        <v>382</v>
      </c>
      <c r="L443" s="73" t="s">
        <v>383</v>
      </c>
      <c r="M443" s="73" t="s">
        <v>388</v>
      </c>
      <c r="N443" s="73" t="s">
        <v>44</v>
      </c>
      <c r="O443" s="73" t="s">
        <v>385</v>
      </c>
      <c r="P443" s="73" t="s">
        <v>907</v>
      </c>
      <c r="Q443" s="73" t="s">
        <v>932</v>
      </c>
      <c r="R443" s="73" t="s">
        <v>71</v>
      </c>
      <c r="V443" s="60" t="str">
        <f t="shared" si="51"/>
        <v>DISCOVERY 001синий</v>
      </c>
      <c r="W443" s="60" t="str">
        <f t="shared" si="48"/>
        <v>DISCOVERY 001</v>
      </c>
      <c r="X443" s="60" t="str">
        <f t="shared" si="52"/>
        <v>001</v>
      </c>
      <c r="AC443" s="51">
        <f t="shared" si="53"/>
        <v>80</v>
      </c>
      <c r="AD443" s="44">
        <f t="shared" si="54"/>
        <v>525</v>
      </c>
      <c r="AE443" s="51">
        <f t="shared" si="55"/>
        <v>80525</v>
      </c>
    </row>
    <row r="444" spans="1:31">
      <c r="A444" s="60" t="str">
        <f t="shared" si="49"/>
        <v>DISCOVERY 001blue</v>
      </c>
      <c r="B444" s="60" t="str">
        <f t="shared" si="50"/>
        <v>80-525-06</v>
      </c>
      <c r="C444" s="73" t="s">
        <v>1759</v>
      </c>
      <c r="D444" s="73" t="s">
        <v>1757</v>
      </c>
      <c r="E444" s="73" t="s">
        <v>904</v>
      </c>
      <c r="F444" s="74">
        <v>57</v>
      </c>
      <c r="G444" s="73" t="s">
        <v>1758</v>
      </c>
      <c r="H444" s="73" t="s">
        <v>71</v>
      </c>
      <c r="I444" s="73" t="s">
        <v>1265</v>
      </c>
      <c r="J444" s="73" t="s">
        <v>320</v>
      </c>
      <c r="K444" s="73" t="s">
        <v>382</v>
      </c>
      <c r="L444" s="73" t="s">
        <v>383</v>
      </c>
      <c r="M444" s="73" t="s">
        <v>388</v>
      </c>
      <c r="N444" s="73" t="s">
        <v>44</v>
      </c>
      <c r="O444" s="73" t="s">
        <v>385</v>
      </c>
      <c r="P444" s="73" t="s">
        <v>907</v>
      </c>
      <c r="Q444" s="73" t="s">
        <v>932</v>
      </c>
      <c r="R444" s="73" t="s">
        <v>71</v>
      </c>
      <c r="V444" s="60" t="str">
        <f t="shared" si="51"/>
        <v>DISCOVERY 001синий</v>
      </c>
      <c r="W444" s="60" t="str">
        <f t="shared" si="48"/>
        <v>DISCOVERY 001</v>
      </c>
      <c r="X444" s="60" t="str">
        <f t="shared" si="52"/>
        <v>001</v>
      </c>
      <c r="AC444" s="51">
        <f t="shared" si="53"/>
        <v>80</v>
      </c>
      <c r="AD444" s="44">
        <f t="shared" si="54"/>
        <v>525</v>
      </c>
      <c r="AE444" s="51">
        <f t="shared" si="55"/>
        <v>80525</v>
      </c>
    </row>
    <row r="445" spans="1:31">
      <c r="A445" s="60" t="str">
        <f t="shared" si="49"/>
        <v>DISCOVERY 001blue</v>
      </c>
      <c r="B445" s="60" t="str">
        <f t="shared" si="50"/>
        <v>80-525-06</v>
      </c>
      <c r="C445" s="73" t="s">
        <v>1760</v>
      </c>
      <c r="D445" s="73" t="s">
        <v>1757</v>
      </c>
      <c r="E445" s="73" t="s">
        <v>912</v>
      </c>
      <c r="F445" s="74">
        <v>61</v>
      </c>
      <c r="G445" s="73" t="s">
        <v>1758</v>
      </c>
      <c r="H445" s="73" t="s">
        <v>71</v>
      </c>
      <c r="I445" s="73" t="s">
        <v>1265</v>
      </c>
      <c r="J445" s="73" t="s">
        <v>320</v>
      </c>
      <c r="K445" s="73" t="s">
        <v>382</v>
      </c>
      <c r="L445" s="73" t="s">
        <v>383</v>
      </c>
      <c r="M445" s="73" t="s">
        <v>388</v>
      </c>
      <c r="N445" s="73" t="s">
        <v>44</v>
      </c>
      <c r="O445" s="73" t="s">
        <v>385</v>
      </c>
      <c r="P445" s="73" t="s">
        <v>907</v>
      </c>
      <c r="Q445" s="73" t="s">
        <v>932</v>
      </c>
      <c r="R445" s="73" t="s">
        <v>71</v>
      </c>
      <c r="V445" s="60" t="str">
        <f t="shared" si="51"/>
        <v>DISCOVERY 001синий</v>
      </c>
      <c r="W445" s="60" t="str">
        <f t="shared" si="48"/>
        <v>DISCOVERY 001</v>
      </c>
      <c r="X445" s="60" t="str">
        <f t="shared" si="52"/>
        <v>001</v>
      </c>
      <c r="AC445" s="51">
        <f t="shared" si="53"/>
        <v>80</v>
      </c>
      <c r="AD445" s="44">
        <f t="shared" si="54"/>
        <v>525</v>
      </c>
      <c r="AE445" s="51">
        <f t="shared" si="55"/>
        <v>80525</v>
      </c>
    </row>
    <row r="446" spans="1:31">
      <c r="A446" s="60" t="str">
        <f t="shared" si="49"/>
        <v>DISPATCH 004blue</v>
      </c>
      <c r="B446" s="60" t="str">
        <f t="shared" si="50"/>
        <v>80-526-06</v>
      </c>
      <c r="C446" s="73" t="s">
        <v>1761</v>
      </c>
      <c r="D446" s="73" t="s">
        <v>1762</v>
      </c>
      <c r="E446" s="73" t="s">
        <v>910</v>
      </c>
      <c r="F446" s="74">
        <v>59</v>
      </c>
      <c r="G446" s="73" t="s">
        <v>1763</v>
      </c>
      <c r="H446" s="73" t="s">
        <v>71</v>
      </c>
      <c r="I446" s="73" t="s">
        <v>1265</v>
      </c>
      <c r="J446" s="73" t="s">
        <v>320</v>
      </c>
      <c r="K446" s="73" t="s">
        <v>382</v>
      </c>
      <c r="L446" s="73" t="s">
        <v>383</v>
      </c>
      <c r="M446" s="73" t="s">
        <v>388</v>
      </c>
      <c r="N446" s="73" t="s">
        <v>44</v>
      </c>
      <c r="O446" s="73" t="s">
        <v>385</v>
      </c>
      <c r="P446" s="73" t="s">
        <v>907</v>
      </c>
      <c r="Q446" s="73" t="s">
        <v>932</v>
      </c>
      <c r="R446" s="73" t="s">
        <v>71</v>
      </c>
      <c r="V446" s="60" t="str">
        <f t="shared" si="51"/>
        <v>DISPATCH 004синий</v>
      </c>
      <c r="W446" s="60" t="str">
        <f t="shared" si="48"/>
        <v>DISPATCH 004</v>
      </c>
      <c r="X446" s="60" t="str">
        <f t="shared" si="52"/>
        <v>004</v>
      </c>
      <c r="AC446" s="51">
        <f t="shared" si="53"/>
        <v>80</v>
      </c>
      <c r="AD446" s="44">
        <f t="shared" si="54"/>
        <v>526</v>
      </c>
      <c r="AE446" s="51">
        <f t="shared" si="55"/>
        <v>80526</v>
      </c>
    </row>
    <row r="447" spans="1:31">
      <c r="A447" s="60" t="str">
        <f t="shared" si="49"/>
        <v>DISPATCH WAXblack</v>
      </c>
      <c r="B447" s="60" t="str">
        <f t="shared" si="50"/>
        <v>80-527-09</v>
      </c>
      <c r="C447" s="73" t="s">
        <v>1764</v>
      </c>
      <c r="D447" s="73" t="s">
        <v>1765</v>
      </c>
      <c r="E447" s="73" t="s">
        <v>956</v>
      </c>
      <c r="F447" s="74">
        <v>55</v>
      </c>
      <c r="G447" s="73" t="s">
        <v>1766</v>
      </c>
      <c r="H447" s="73" t="s">
        <v>53</v>
      </c>
      <c r="I447" s="73" t="s">
        <v>1767</v>
      </c>
      <c r="J447" s="73" t="s">
        <v>320</v>
      </c>
      <c r="K447" s="73" t="s">
        <v>382</v>
      </c>
      <c r="L447" s="73" t="s">
        <v>383</v>
      </c>
      <c r="M447" s="73" t="s">
        <v>384</v>
      </c>
      <c r="N447" s="73" t="s">
        <v>43</v>
      </c>
      <c r="O447" s="73" t="s">
        <v>392</v>
      </c>
      <c r="P447" s="73" t="s">
        <v>907</v>
      </c>
      <c r="Q447" s="73" t="s">
        <v>928</v>
      </c>
      <c r="R447" s="73" t="s">
        <v>53</v>
      </c>
      <c r="V447" s="60" t="str">
        <f t="shared" si="51"/>
        <v>DISPATCH WAXчерный</v>
      </c>
      <c r="W447" s="60" t="str">
        <f t="shared" si="48"/>
        <v>DISPATCH WAX</v>
      </c>
      <c r="X447" s="60" t="str">
        <f t="shared" si="52"/>
        <v>WAX</v>
      </c>
      <c r="AC447" s="51">
        <f t="shared" si="53"/>
        <v>80</v>
      </c>
      <c r="AD447" s="44">
        <f t="shared" si="54"/>
        <v>527</v>
      </c>
      <c r="AE447" s="51">
        <f t="shared" si="55"/>
        <v>80527</v>
      </c>
    </row>
    <row r="448" spans="1:31">
      <c r="A448" s="60" t="str">
        <f t="shared" si="49"/>
        <v>MARINS 002blue</v>
      </c>
      <c r="B448" s="60" t="str">
        <f t="shared" si="50"/>
        <v>80-528-19</v>
      </c>
      <c r="C448" s="73" t="s">
        <v>1768</v>
      </c>
      <c r="D448" s="73" t="s">
        <v>1769</v>
      </c>
      <c r="E448" s="73" t="s">
        <v>904</v>
      </c>
      <c r="F448" s="74">
        <v>57</v>
      </c>
      <c r="G448" s="73" t="s">
        <v>1770</v>
      </c>
      <c r="H448" s="73" t="s">
        <v>91</v>
      </c>
      <c r="I448" s="73" t="s">
        <v>1771</v>
      </c>
      <c r="J448" s="73" t="s">
        <v>348</v>
      </c>
      <c r="K448" s="73" t="s">
        <v>382</v>
      </c>
      <c r="L448" s="73" t="s">
        <v>383</v>
      </c>
      <c r="M448" s="73" t="s">
        <v>388</v>
      </c>
      <c r="N448" s="73" t="s">
        <v>44</v>
      </c>
      <c r="O448" s="73" t="s">
        <v>385</v>
      </c>
      <c r="P448" s="73" t="s">
        <v>907</v>
      </c>
      <c r="Q448" s="73" t="s">
        <v>932</v>
      </c>
      <c r="R448" s="73" t="s">
        <v>91</v>
      </c>
      <c r="V448" s="60" t="str">
        <f t="shared" si="51"/>
        <v>MARINS 002голубой</v>
      </c>
      <c r="W448" s="60" t="str">
        <f t="shared" si="48"/>
        <v>MARINS 002</v>
      </c>
      <c r="X448" s="60" t="str">
        <f t="shared" si="52"/>
        <v>002</v>
      </c>
      <c r="AC448" s="51">
        <f t="shared" si="53"/>
        <v>80</v>
      </c>
      <c r="AD448" s="44">
        <f t="shared" si="54"/>
        <v>528</v>
      </c>
      <c r="AE448" s="51">
        <f t="shared" si="55"/>
        <v>80528</v>
      </c>
    </row>
    <row r="449" spans="1:31">
      <c r="A449" s="60" t="str">
        <f t="shared" si="49"/>
        <v>MARINS 003black</v>
      </c>
      <c r="B449" s="60" t="str">
        <f t="shared" si="50"/>
        <v>80-529-09</v>
      </c>
      <c r="C449" s="73" t="s">
        <v>1772</v>
      </c>
      <c r="D449" s="73" t="s">
        <v>1773</v>
      </c>
      <c r="E449" s="73" t="s">
        <v>904</v>
      </c>
      <c r="F449" s="74">
        <v>57</v>
      </c>
      <c r="G449" s="73" t="s">
        <v>1774</v>
      </c>
      <c r="H449" s="73" t="s">
        <v>53</v>
      </c>
      <c r="I449" s="73" t="s">
        <v>1775</v>
      </c>
      <c r="J449" s="73" t="s">
        <v>348</v>
      </c>
      <c r="K449" s="73" t="s">
        <v>382</v>
      </c>
      <c r="L449" s="73" t="s">
        <v>383</v>
      </c>
      <c r="M449" s="73" t="s">
        <v>388</v>
      </c>
      <c r="N449" s="73" t="s">
        <v>44</v>
      </c>
      <c r="O449" s="73" t="s">
        <v>385</v>
      </c>
      <c r="P449" s="73" t="s">
        <v>907</v>
      </c>
      <c r="Q449" s="73" t="s">
        <v>928</v>
      </c>
      <c r="R449" s="73" t="s">
        <v>53</v>
      </c>
      <c r="V449" s="60" t="str">
        <f t="shared" si="51"/>
        <v>MARINS 003черный</v>
      </c>
      <c r="W449" s="60" t="str">
        <f t="shared" si="48"/>
        <v>MARINS 003</v>
      </c>
      <c r="X449" s="60" t="str">
        <f t="shared" si="52"/>
        <v>003</v>
      </c>
      <c r="AC449" s="51">
        <f t="shared" si="53"/>
        <v>80</v>
      </c>
      <c r="AD449" s="44">
        <f t="shared" si="54"/>
        <v>529</v>
      </c>
      <c r="AE449" s="51">
        <f t="shared" si="55"/>
        <v>80529</v>
      </c>
    </row>
    <row r="450" spans="1:31">
      <c r="A450" s="60" t="str">
        <f t="shared" si="49"/>
        <v>MARINS 004navy</v>
      </c>
      <c r="B450" s="60" t="str">
        <f t="shared" si="50"/>
        <v>80-530-16</v>
      </c>
      <c r="C450" s="73" t="s">
        <v>1776</v>
      </c>
      <c r="D450" s="73" t="s">
        <v>1777</v>
      </c>
      <c r="E450" s="73" t="s">
        <v>904</v>
      </c>
      <c r="F450" s="74">
        <v>57</v>
      </c>
      <c r="G450" s="73" t="s">
        <v>1778</v>
      </c>
      <c r="H450" s="73" t="s">
        <v>55</v>
      </c>
      <c r="I450" s="73" t="s">
        <v>1229</v>
      </c>
      <c r="J450" s="73" t="s">
        <v>348</v>
      </c>
      <c r="K450" s="73" t="s">
        <v>382</v>
      </c>
      <c r="L450" s="73" t="s">
        <v>383</v>
      </c>
      <c r="M450" s="73" t="s">
        <v>388</v>
      </c>
      <c r="N450" s="73" t="s">
        <v>44</v>
      </c>
      <c r="O450" s="73" t="s">
        <v>393</v>
      </c>
      <c r="P450" s="73" t="s">
        <v>907</v>
      </c>
      <c r="Q450" s="73" t="s">
        <v>1003</v>
      </c>
      <c r="R450" s="73" t="s">
        <v>71</v>
      </c>
      <c r="V450" s="60" t="str">
        <f t="shared" si="51"/>
        <v>MARINS 004темно-синий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MARINS 004</v>
      </c>
      <c r="X450" s="60" t="str">
        <f t="shared" si="52"/>
        <v>004</v>
      </c>
      <c r="AC450" s="51">
        <f t="shared" si="53"/>
        <v>80</v>
      </c>
      <c r="AD450" s="44">
        <f t="shared" si="54"/>
        <v>530</v>
      </c>
      <c r="AE450" s="51">
        <f t="shared" si="55"/>
        <v>80530</v>
      </c>
    </row>
    <row r="451" spans="1:31">
      <c r="A451" s="60" t="str">
        <f t="shared" ref="A451:A514" si="57">IF(G451&amp;Q451&lt;&gt;"",W451&amp;Q451,"")</f>
        <v>MARTINblue</v>
      </c>
      <c r="B451" s="60" t="str">
        <f t="shared" ref="B451:B514" si="58">IF(C451&lt;&gt;"",LEFT(C451,9),"")</f>
        <v>80-017-06</v>
      </c>
      <c r="C451" s="73" t="s">
        <v>1779</v>
      </c>
      <c r="D451" s="73" t="s">
        <v>1780</v>
      </c>
      <c r="E451" s="73" t="s">
        <v>912</v>
      </c>
      <c r="F451" s="74">
        <v>61</v>
      </c>
      <c r="G451" s="73" t="s">
        <v>1781</v>
      </c>
      <c r="H451" s="73" t="s">
        <v>71</v>
      </c>
      <c r="I451" s="73" t="s">
        <v>1265</v>
      </c>
      <c r="J451" s="73" t="s">
        <v>320</v>
      </c>
      <c r="K451" s="73" t="s">
        <v>382</v>
      </c>
      <c r="L451" s="73" t="s">
        <v>383</v>
      </c>
      <c r="M451" s="73" t="s">
        <v>388</v>
      </c>
      <c r="N451" s="73" t="s">
        <v>44</v>
      </c>
      <c r="O451" s="73" t="s">
        <v>385</v>
      </c>
      <c r="P451" s="73" t="s">
        <v>907</v>
      </c>
      <c r="Q451" s="73" t="s">
        <v>932</v>
      </c>
      <c r="R451" s="73" t="s">
        <v>71</v>
      </c>
      <c r="V451" s="60" t="str">
        <f t="shared" ref="V451:V514" si="59">W451&amp;H451</f>
        <v>MARTINсиний</v>
      </c>
      <c r="W451" s="60" t="str">
        <f t="shared" si="56"/>
        <v>MARTIN</v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80</v>
      </c>
      <c r="AD451" s="44">
        <f t="shared" ref="AD451:AD514" si="62">IFERROR(VALUE(MID($C451,4,3)),0)</f>
        <v>17</v>
      </c>
      <c r="AE451" s="51">
        <f t="shared" ref="AE451:AE514" si="63">VALUE(RIGHT("00"&amp;AC451,2)&amp;RIGHT("000"&amp;AD451,3))</f>
        <v>80017</v>
      </c>
    </row>
    <row r="452" spans="1:31">
      <c r="A452" s="60" t="str">
        <f t="shared" si="57"/>
        <v>RANGE 010blue</v>
      </c>
      <c r="B452" s="60" t="str">
        <f t="shared" si="58"/>
        <v>80-531-06</v>
      </c>
      <c r="C452" s="73" t="s">
        <v>1782</v>
      </c>
      <c r="D452" s="73" t="s">
        <v>1783</v>
      </c>
      <c r="E452" s="73" t="s">
        <v>920</v>
      </c>
      <c r="F452" s="74">
        <v>58</v>
      </c>
      <c r="G452" s="73" t="s">
        <v>1784</v>
      </c>
      <c r="H452" s="73" t="s">
        <v>71</v>
      </c>
      <c r="I452" s="73" t="s">
        <v>1265</v>
      </c>
      <c r="J452" s="73" t="s">
        <v>320</v>
      </c>
      <c r="K452" s="73" t="s">
        <v>382</v>
      </c>
      <c r="L452" s="73" t="s">
        <v>383</v>
      </c>
      <c r="M452" s="73" t="s">
        <v>388</v>
      </c>
      <c r="N452" s="73" t="s">
        <v>44</v>
      </c>
      <c r="O452" s="73" t="s">
        <v>385</v>
      </c>
      <c r="P452" s="73" t="s">
        <v>907</v>
      </c>
      <c r="Q452" s="73" t="s">
        <v>932</v>
      </c>
      <c r="R452" s="73" t="s">
        <v>71</v>
      </c>
      <c r="V452" s="60" t="str">
        <f t="shared" si="59"/>
        <v>RANGE 010синий</v>
      </c>
      <c r="W452" s="60" t="str">
        <f t="shared" si="56"/>
        <v>RANGE 010</v>
      </c>
      <c r="X452" s="60" t="str">
        <f t="shared" si="60"/>
        <v>010</v>
      </c>
      <c r="AC452" s="51">
        <f t="shared" si="61"/>
        <v>80</v>
      </c>
      <c r="AD452" s="44">
        <f t="shared" si="62"/>
        <v>531</v>
      </c>
      <c r="AE452" s="51">
        <f t="shared" si="63"/>
        <v>80531</v>
      </c>
    </row>
    <row r="453" spans="1:31">
      <c r="A453" s="60" t="str">
        <f t="shared" si="57"/>
        <v>RANGE 014brown</v>
      </c>
      <c r="B453" s="60" t="str">
        <f t="shared" si="58"/>
        <v>80-532-14</v>
      </c>
      <c r="C453" s="73" t="s">
        <v>1785</v>
      </c>
      <c r="D453" s="73" t="s">
        <v>1786</v>
      </c>
      <c r="E453" s="73" t="s">
        <v>920</v>
      </c>
      <c r="F453" s="74">
        <v>58</v>
      </c>
      <c r="G453" s="73" t="s">
        <v>1787</v>
      </c>
      <c r="H453" s="73" t="s">
        <v>86</v>
      </c>
      <c r="I453" s="73" t="s">
        <v>1788</v>
      </c>
      <c r="J453" s="73" t="s">
        <v>320</v>
      </c>
      <c r="K453" s="73" t="s">
        <v>382</v>
      </c>
      <c r="L453" s="73" t="s">
        <v>383</v>
      </c>
      <c r="M453" s="73" t="s">
        <v>388</v>
      </c>
      <c r="N453" s="73" t="s">
        <v>44</v>
      </c>
      <c r="O453" s="73" t="s">
        <v>385</v>
      </c>
      <c r="P453" s="73" t="s">
        <v>907</v>
      </c>
      <c r="Q453" s="73" t="s">
        <v>1033</v>
      </c>
      <c r="R453" s="73" t="s">
        <v>86</v>
      </c>
      <c r="V453" s="60" t="str">
        <f t="shared" si="59"/>
        <v>RANGE 014коричневый</v>
      </c>
      <c r="W453" s="60" t="str">
        <f t="shared" si="56"/>
        <v>RANGE 014</v>
      </c>
      <c r="X453" s="60" t="str">
        <f t="shared" si="60"/>
        <v>014</v>
      </c>
      <c r="AC453" s="51">
        <f t="shared" si="61"/>
        <v>80</v>
      </c>
      <c r="AD453" s="44">
        <f t="shared" si="62"/>
        <v>532</v>
      </c>
      <c r="AE453" s="51">
        <f t="shared" si="63"/>
        <v>80532</v>
      </c>
    </row>
    <row r="454" spans="1:31">
      <c r="A454" s="60" t="str">
        <f t="shared" si="57"/>
        <v>RANGE PATCH 002blue</v>
      </c>
      <c r="B454" s="60" t="str">
        <f t="shared" si="58"/>
        <v>80-533-06</v>
      </c>
      <c r="C454" s="73" t="s">
        <v>1789</v>
      </c>
      <c r="D454" s="73" t="s">
        <v>1790</v>
      </c>
      <c r="E454" s="73" t="s">
        <v>920</v>
      </c>
      <c r="F454" s="74">
        <v>58</v>
      </c>
      <c r="G454" s="73" t="s">
        <v>1791</v>
      </c>
      <c r="H454" s="73" t="s">
        <v>71</v>
      </c>
      <c r="I454" s="73" t="s">
        <v>1788</v>
      </c>
      <c r="J454" s="73" t="s">
        <v>320</v>
      </c>
      <c r="K454" s="73" t="s">
        <v>382</v>
      </c>
      <c r="L454" s="73" t="s">
        <v>383</v>
      </c>
      <c r="M454" s="73" t="s">
        <v>388</v>
      </c>
      <c r="N454" s="73" t="s">
        <v>44</v>
      </c>
      <c r="O454" s="73" t="s">
        <v>385</v>
      </c>
      <c r="P454" s="73" t="s">
        <v>907</v>
      </c>
      <c r="Q454" s="73" t="s">
        <v>932</v>
      </c>
      <c r="R454" s="73" t="s">
        <v>71</v>
      </c>
      <c r="V454" s="60" t="str">
        <f t="shared" si="59"/>
        <v>RANGE PATCH 002синий</v>
      </c>
      <c r="W454" s="60" t="str">
        <f t="shared" si="56"/>
        <v>RANGE PATCH 002</v>
      </c>
      <c r="X454" s="60" t="str">
        <f t="shared" si="60"/>
        <v>PATCH 002</v>
      </c>
      <c r="AC454" s="51">
        <f t="shared" si="61"/>
        <v>80</v>
      </c>
      <c r="AD454" s="44">
        <f t="shared" si="62"/>
        <v>533</v>
      </c>
      <c r="AE454" s="51">
        <f t="shared" si="63"/>
        <v>80533</v>
      </c>
    </row>
    <row r="455" spans="1:31">
      <c r="A455" s="60" t="str">
        <f t="shared" si="57"/>
        <v>RANGE PATCH 002blue</v>
      </c>
      <c r="B455" s="60" t="str">
        <f t="shared" si="58"/>
        <v>80-533-06</v>
      </c>
      <c r="C455" s="73" t="s">
        <v>1792</v>
      </c>
      <c r="D455" s="73" t="s">
        <v>1790</v>
      </c>
      <c r="E455" s="73" t="s">
        <v>956</v>
      </c>
      <c r="F455" s="74">
        <v>55</v>
      </c>
      <c r="G455" s="73" t="s">
        <v>1791</v>
      </c>
      <c r="H455" s="73" t="s">
        <v>71</v>
      </c>
      <c r="I455" s="73" t="s">
        <v>1788</v>
      </c>
      <c r="J455" s="73" t="s">
        <v>320</v>
      </c>
      <c r="K455" s="73" t="s">
        <v>382</v>
      </c>
      <c r="L455" s="73" t="s">
        <v>383</v>
      </c>
      <c r="M455" s="73" t="s">
        <v>388</v>
      </c>
      <c r="N455" s="73" t="s">
        <v>44</v>
      </c>
      <c r="O455" s="73" t="s">
        <v>385</v>
      </c>
      <c r="P455" s="73" t="s">
        <v>907</v>
      </c>
      <c r="Q455" s="73" t="s">
        <v>932</v>
      </c>
      <c r="R455" s="73" t="s">
        <v>71</v>
      </c>
      <c r="V455" s="60" t="str">
        <f t="shared" si="59"/>
        <v>RANGE PATCH 002синий</v>
      </c>
      <c r="W455" s="60" t="str">
        <f t="shared" si="56"/>
        <v>RANGE PATCH 002</v>
      </c>
      <c r="X455" s="60" t="str">
        <f t="shared" si="60"/>
        <v>PATCH 002</v>
      </c>
      <c r="AC455" s="51">
        <f t="shared" si="61"/>
        <v>80</v>
      </c>
      <c r="AD455" s="44">
        <f t="shared" si="62"/>
        <v>533</v>
      </c>
      <c r="AE455" s="51">
        <f t="shared" si="63"/>
        <v>80533</v>
      </c>
    </row>
    <row r="456" spans="1:31">
      <c r="A456" s="60" t="str">
        <f t="shared" si="57"/>
        <v>RANGE PATCH 002blue</v>
      </c>
      <c r="B456" s="60" t="str">
        <f t="shared" si="58"/>
        <v>80-533-06</v>
      </c>
      <c r="C456" s="73" t="s">
        <v>1793</v>
      </c>
      <c r="D456" s="73" t="s">
        <v>1790</v>
      </c>
      <c r="E456" s="73" t="s">
        <v>915</v>
      </c>
      <c r="F456" s="74">
        <v>56</v>
      </c>
      <c r="G456" s="73" t="s">
        <v>1791</v>
      </c>
      <c r="H456" s="73" t="s">
        <v>71</v>
      </c>
      <c r="I456" s="73" t="s">
        <v>1788</v>
      </c>
      <c r="J456" s="73" t="s">
        <v>320</v>
      </c>
      <c r="K456" s="73" t="s">
        <v>382</v>
      </c>
      <c r="L456" s="73" t="s">
        <v>383</v>
      </c>
      <c r="M456" s="73" t="s">
        <v>388</v>
      </c>
      <c r="N456" s="73" t="s">
        <v>44</v>
      </c>
      <c r="O456" s="73" t="s">
        <v>385</v>
      </c>
      <c r="P456" s="73" t="s">
        <v>907</v>
      </c>
      <c r="Q456" s="73" t="s">
        <v>932</v>
      </c>
      <c r="R456" s="73" t="s">
        <v>71</v>
      </c>
      <c r="V456" s="60" t="str">
        <f t="shared" si="59"/>
        <v>RANGE PATCH 002синий</v>
      </c>
      <c r="W456" s="60" t="str">
        <f t="shared" si="56"/>
        <v>RANGE PATCH 002</v>
      </c>
      <c r="X456" s="60" t="str">
        <f t="shared" si="60"/>
        <v>PATCH 002</v>
      </c>
      <c r="AC456" s="51">
        <f t="shared" si="61"/>
        <v>80</v>
      </c>
      <c r="AD456" s="44">
        <f t="shared" si="62"/>
        <v>533</v>
      </c>
      <c r="AE456" s="51">
        <f t="shared" si="63"/>
        <v>80533</v>
      </c>
    </row>
    <row r="457" spans="1:31">
      <c r="A457" s="60" t="str">
        <f t="shared" si="57"/>
        <v>RANGE PATCH 002blue</v>
      </c>
      <c r="B457" s="60" t="str">
        <f t="shared" si="58"/>
        <v>80-533-06</v>
      </c>
      <c r="C457" s="73" t="s">
        <v>1794</v>
      </c>
      <c r="D457" s="73" t="s">
        <v>1790</v>
      </c>
      <c r="E457" s="73" t="s">
        <v>904</v>
      </c>
      <c r="F457" s="74">
        <v>57</v>
      </c>
      <c r="G457" s="73" t="s">
        <v>1791</v>
      </c>
      <c r="H457" s="73" t="s">
        <v>71</v>
      </c>
      <c r="I457" s="73" t="s">
        <v>1788</v>
      </c>
      <c r="J457" s="73" t="s">
        <v>320</v>
      </c>
      <c r="K457" s="73" t="s">
        <v>382</v>
      </c>
      <c r="L457" s="73" t="s">
        <v>383</v>
      </c>
      <c r="M457" s="73" t="s">
        <v>388</v>
      </c>
      <c r="N457" s="73" t="s">
        <v>44</v>
      </c>
      <c r="O457" s="73" t="s">
        <v>385</v>
      </c>
      <c r="P457" s="73" t="s">
        <v>907</v>
      </c>
      <c r="Q457" s="73" t="s">
        <v>932</v>
      </c>
      <c r="R457" s="73" t="s">
        <v>71</v>
      </c>
      <c r="V457" s="60" t="str">
        <f t="shared" si="59"/>
        <v>RANGE PATCH 002синий</v>
      </c>
      <c r="W457" s="60" t="str">
        <f t="shared" si="56"/>
        <v>RANGE PATCH 002</v>
      </c>
      <c r="X457" s="60" t="str">
        <f t="shared" si="60"/>
        <v>PATCH 002</v>
      </c>
      <c r="AC457" s="51">
        <f t="shared" si="61"/>
        <v>80</v>
      </c>
      <c r="AD457" s="44">
        <f t="shared" si="62"/>
        <v>533</v>
      </c>
      <c r="AE457" s="51">
        <f t="shared" si="63"/>
        <v>80533</v>
      </c>
    </row>
    <row r="458" spans="1:31">
      <c r="A458" s="60" t="str">
        <f t="shared" si="57"/>
        <v>RANGE PATCH 002blue</v>
      </c>
      <c r="B458" s="60" t="str">
        <f t="shared" si="58"/>
        <v>80-533-06</v>
      </c>
      <c r="C458" s="73" t="s">
        <v>1795</v>
      </c>
      <c r="D458" s="73" t="s">
        <v>1790</v>
      </c>
      <c r="E458" s="73" t="s">
        <v>910</v>
      </c>
      <c r="F458" s="74">
        <v>59</v>
      </c>
      <c r="G458" s="73" t="s">
        <v>1791</v>
      </c>
      <c r="H458" s="73" t="s">
        <v>71</v>
      </c>
      <c r="I458" s="73" t="s">
        <v>1788</v>
      </c>
      <c r="J458" s="73" t="s">
        <v>320</v>
      </c>
      <c r="K458" s="73" t="s">
        <v>382</v>
      </c>
      <c r="L458" s="73" t="s">
        <v>383</v>
      </c>
      <c r="M458" s="73" t="s">
        <v>388</v>
      </c>
      <c r="N458" s="73" t="s">
        <v>44</v>
      </c>
      <c r="O458" s="73" t="s">
        <v>385</v>
      </c>
      <c r="P458" s="73" t="s">
        <v>907</v>
      </c>
      <c r="Q458" s="73" t="s">
        <v>932</v>
      </c>
      <c r="R458" s="73" t="s">
        <v>71</v>
      </c>
      <c r="V458" s="60" t="str">
        <f t="shared" si="59"/>
        <v>RANGE PATCH 002синий</v>
      </c>
      <c r="W458" s="60" t="str">
        <f t="shared" si="56"/>
        <v>RANGE PATCH 002</v>
      </c>
      <c r="X458" s="60" t="str">
        <f t="shared" si="60"/>
        <v>PATCH 002</v>
      </c>
      <c r="AC458" s="51">
        <f t="shared" si="61"/>
        <v>80</v>
      </c>
      <c r="AD458" s="44">
        <f t="shared" si="62"/>
        <v>533</v>
      </c>
      <c r="AE458" s="51">
        <f t="shared" si="63"/>
        <v>80533</v>
      </c>
    </row>
    <row r="459" spans="1:31">
      <c r="A459" s="60" t="str">
        <f t="shared" si="57"/>
        <v>RANGE PATCH 002blue</v>
      </c>
      <c r="B459" s="60" t="str">
        <f t="shared" si="58"/>
        <v>80-533-06</v>
      </c>
      <c r="C459" s="73" t="s">
        <v>1796</v>
      </c>
      <c r="D459" s="73" t="s">
        <v>1790</v>
      </c>
      <c r="E459" s="73" t="s">
        <v>922</v>
      </c>
      <c r="F459" s="74">
        <v>60</v>
      </c>
      <c r="G459" s="73" t="s">
        <v>1791</v>
      </c>
      <c r="H459" s="73" t="s">
        <v>71</v>
      </c>
      <c r="I459" s="73" t="s">
        <v>1788</v>
      </c>
      <c r="J459" s="73" t="s">
        <v>320</v>
      </c>
      <c r="K459" s="73" t="s">
        <v>382</v>
      </c>
      <c r="L459" s="73" t="s">
        <v>383</v>
      </c>
      <c r="M459" s="73" t="s">
        <v>388</v>
      </c>
      <c r="N459" s="73" t="s">
        <v>44</v>
      </c>
      <c r="O459" s="73" t="s">
        <v>385</v>
      </c>
      <c r="P459" s="73" t="s">
        <v>907</v>
      </c>
      <c r="Q459" s="73" t="s">
        <v>932</v>
      </c>
      <c r="R459" s="73" t="s">
        <v>71</v>
      </c>
      <c r="V459" s="60" t="str">
        <f t="shared" si="59"/>
        <v>RANGE PATCH 002синий</v>
      </c>
      <c r="W459" s="60" t="str">
        <f t="shared" si="56"/>
        <v>RANGE PATCH 002</v>
      </c>
      <c r="X459" s="60" t="str">
        <f t="shared" si="60"/>
        <v>PATCH 002</v>
      </c>
      <c r="AC459" s="51">
        <f t="shared" si="61"/>
        <v>80</v>
      </c>
      <c r="AD459" s="44">
        <f t="shared" si="62"/>
        <v>533</v>
      </c>
      <c r="AE459" s="51">
        <f t="shared" si="63"/>
        <v>80533</v>
      </c>
    </row>
    <row r="460" spans="1:31">
      <c r="A460" s="60" t="str">
        <f t="shared" si="57"/>
        <v>RANGE PATCH 002blue</v>
      </c>
      <c r="B460" s="60" t="str">
        <f t="shared" si="58"/>
        <v>80-533-06</v>
      </c>
      <c r="C460" s="73" t="s">
        <v>1797</v>
      </c>
      <c r="D460" s="73" t="s">
        <v>1790</v>
      </c>
      <c r="E460" s="73" t="s">
        <v>912</v>
      </c>
      <c r="F460" s="74">
        <v>61</v>
      </c>
      <c r="G460" s="73" t="s">
        <v>1791</v>
      </c>
      <c r="H460" s="73" t="s">
        <v>71</v>
      </c>
      <c r="I460" s="73" t="s">
        <v>1788</v>
      </c>
      <c r="J460" s="73" t="s">
        <v>320</v>
      </c>
      <c r="K460" s="73" t="s">
        <v>382</v>
      </c>
      <c r="L460" s="73" t="s">
        <v>383</v>
      </c>
      <c r="M460" s="73" t="s">
        <v>388</v>
      </c>
      <c r="N460" s="73" t="s">
        <v>44</v>
      </c>
      <c r="O460" s="73" t="s">
        <v>385</v>
      </c>
      <c r="P460" s="73" t="s">
        <v>907</v>
      </c>
      <c r="Q460" s="73" t="s">
        <v>932</v>
      </c>
      <c r="R460" s="73" t="s">
        <v>71</v>
      </c>
      <c r="V460" s="60" t="str">
        <f t="shared" si="59"/>
        <v>RANGE PATCH 002синий</v>
      </c>
      <c r="W460" s="60" t="str">
        <f t="shared" si="56"/>
        <v>RANGE PATCH 002</v>
      </c>
      <c r="X460" s="60" t="str">
        <f t="shared" si="60"/>
        <v>PATCH 002</v>
      </c>
      <c r="AC460" s="51">
        <f t="shared" si="61"/>
        <v>80</v>
      </c>
      <c r="AD460" s="44">
        <f t="shared" si="62"/>
        <v>533</v>
      </c>
      <c r="AE460" s="51">
        <f t="shared" si="63"/>
        <v>80533</v>
      </c>
    </row>
    <row r="461" spans="1:31">
      <c r="A461" s="60" t="str">
        <f t="shared" si="57"/>
        <v>RANGE SWEATblack</v>
      </c>
      <c r="B461" s="60" t="str">
        <f t="shared" si="58"/>
        <v>80-181-09</v>
      </c>
      <c r="C461" s="73" t="s">
        <v>1798</v>
      </c>
      <c r="D461" s="73" t="s">
        <v>1799</v>
      </c>
      <c r="E461" s="73" t="s">
        <v>910</v>
      </c>
      <c r="F461" s="74">
        <v>59</v>
      </c>
      <c r="G461" s="73" t="s">
        <v>1800</v>
      </c>
      <c r="H461" s="73" t="s">
        <v>53</v>
      </c>
      <c r="I461" s="73" t="s">
        <v>906</v>
      </c>
      <c r="J461" s="73" t="s">
        <v>320</v>
      </c>
      <c r="K461" s="73" t="s">
        <v>382</v>
      </c>
      <c r="L461" s="73" t="s">
        <v>383</v>
      </c>
      <c r="M461" s="73" t="s">
        <v>388</v>
      </c>
      <c r="N461" s="73" t="s">
        <v>43</v>
      </c>
      <c r="O461" s="73" t="s">
        <v>385</v>
      </c>
      <c r="P461" s="73" t="s">
        <v>907</v>
      </c>
      <c r="Q461" s="73" t="s">
        <v>928</v>
      </c>
      <c r="R461" s="73" t="s">
        <v>53</v>
      </c>
      <c r="V461" s="60" t="str">
        <f t="shared" si="59"/>
        <v>RANGE SWEATчерный</v>
      </c>
      <c r="W461" s="60" t="str">
        <f t="shared" si="56"/>
        <v>RANGE SWEAT</v>
      </c>
      <c r="X461" s="60" t="str">
        <f t="shared" si="60"/>
        <v>SWEAT</v>
      </c>
      <c r="AC461" s="51">
        <f t="shared" si="61"/>
        <v>80</v>
      </c>
      <c r="AD461" s="44">
        <f t="shared" si="62"/>
        <v>181</v>
      </c>
      <c r="AE461" s="51">
        <f t="shared" si="63"/>
        <v>80181</v>
      </c>
    </row>
    <row r="462" spans="1:31">
      <c r="A462" s="60" t="str">
        <f t="shared" si="57"/>
        <v>RANGE SWEATblack</v>
      </c>
      <c r="B462" s="60" t="str">
        <f t="shared" si="58"/>
        <v>80-181-09</v>
      </c>
      <c r="C462" s="73" t="s">
        <v>1801</v>
      </c>
      <c r="D462" s="73" t="s">
        <v>1799</v>
      </c>
      <c r="E462" s="73" t="s">
        <v>915</v>
      </c>
      <c r="F462" s="74">
        <v>56</v>
      </c>
      <c r="G462" s="73" t="s">
        <v>1800</v>
      </c>
      <c r="H462" s="73" t="s">
        <v>53</v>
      </c>
      <c r="I462" s="73" t="s">
        <v>906</v>
      </c>
      <c r="J462" s="73" t="s">
        <v>320</v>
      </c>
      <c r="K462" s="73" t="s">
        <v>382</v>
      </c>
      <c r="L462" s="73" t="s">
        <v>383</v>
      </c>
      <c r="M462" s="73" t="s">
        <v>388</v>
      </c>
      <c r="N462" s="73" t="s">
        <v>43</v>
      </c>
      <c r="O462" s="73" t="s">
        <v>385</v>
      </c>
      <c r="P462" s="73" t="s">
        <v>907</v>
      </c>
      <c r="Q462" s="73" t="s">
        <v>928</v>
      </c>
      <c r="R462" s="73" t="s">
        <v>53</v>
      </c>
      <c r="V462" s="60" t="str">
        <f t="shared" si="59"/>
        <v>RANGE SWEATчерный</v>
      </c>
      <c r="W462" s="60" t="str">
        <f t="shared" si="56"/>
        <v>RANGE SWEAT</v>
      </c>
      <c r="X462" s="60" t="str">
        <f t="shared" si="60"/>
        <v>SWEAT</v>
      </c>
      <c r="AC462" s="51">
        <f t="shared" si="61"/>
        <v>80</v>
      </c>
      <c r="AD462" s="44">
        <f t="shared" si="62"/>
        <v>181</v>
      </c>
      <c r="AE462" s="51">
        <f t="shared" si="63"/>
        <v>80181</v>
      </c>
    </row>
    <row r="463" spans="1:31">
      <c r="A463" s="60" t="str">
        <f t="shared" si="57"/>
        <v>RANGE SWEATblack</v>
      </c>
      <c r="B463" s="60" t="str">
        <f t="shared" si="58"/>
        <v>80-181-09</v>
      </c>
      <c r="C463" s="73" t="s">
        <v>1802</v>
      </c>
      <c r="D463" s="73" t="s">
        <v>1799</v>
      </c>
      <c r="E463" s="73" t="s">
        <v>904</v>
      </c>
      <c r="F463" s="74">
        <v>57</v>
      </c>
      <c r="G463" s="73" t="s">
        <v>1800</v>
      </c>
      <c r="H463" s="73" t="s">
        <v>53</v>
      </c>
      <c r="I463" s="73" t="s">
        <v>906</v>
      </c>
      <c r="J463" s="73" t="s">
        <v>320</v>
      </c>
      <c r="K463" s="73" t="s">
        <v>382</v>
      </c>
      <c r="L463" s="73" t="s">
        <v>383</v>
      </c>
      <c r="M463" s="73" t="s">
        <v>388</v>
      </c>
      <c r="N463" s="73" t="s">
        <v>43</v>
      </c>
      <c r="O463" s="73" t="s">
        <v>385</v>
      </c>
      <c r="P463" s="73" t="s">
        <v>907</v>
      </c>
      <c r="Q463" s="73" t="s">
        <v>928</v>
      </c>
      <c r="R463" s="73" t="s">
        <v>53</v>
      </c>
      <c r="V463" s="60" t="str">
        <f t="shared" si="59"/>
        <v>RANGE SWEATчерный</v>
      </c>
      <c r="W463" s="60" t="str">
        <f t="shared" si="56"/>
        <v>RANGE SWEAT</v>
      </c>
      <c r="X463" s="60" t="str">
        <f t="shared" si="60"/>
        <v>SWEAT</v>
      </c>
      <c r="AC463" s="51">
        <f t="shared" si="61"/>
        <v>80</v>
      </c>
      <c r="AD463" s="44">
        <f t="shared" si="62"/>
        <v>181</v>
      </c>
      <c r="AE463" s="51">
        <f t="shared" si="63"/>
        <v>80181</v>
      </c>
    </row>
    <row r="464" spans="1:31">
      <c r="A464" s="60" t="str">
        <f t="shared" si="57"/>
        <v>RANGE SWEATblack</v>
      </c>
      <c r="B464" s="60" t="str">
        <f t="shared" si="58"/>
        <v>80-181-09</v>
      </c>
      <c r="C464" s="73" t="s">
        <v>1803</v>
      </c>
      <c r="D464" s="73" t="s">
        <v>1799</v>
      </c>
      <c r="E464" s="73" t="s">
        <v>920</v>
      </c>
      <c r="F464" s="74">
        <v>58</v>
      </c>
      <c r="G464" s="73" t="s">
        <v>1800</v>
      </c>
      <c r="H464" s="73" t="s">
        <v>53</v>
      </c>
      <c r="I464" s="73" t="s">
        <v>906</v>
      </c>
      <c r="J464" s="73" t="s">
        <v>320</v>
      </c>
      <c r="K464" s="73" t="s">
        <v>382</v>
      </c>
      <c r="L464" s="73" t="s">
        <v>383</v>
      </c>
      <c r="M464" s="73" t="s">
        <v>388</v>
      </c>
      <c r="N464" s="73" t="s">
        <v>43</v>
      </c>
      <c r="O464" s="73" t="s">
        <v>385</v>
      </c>
      <c r="P464" s="73" t="s">
        <v>907</v>
      </c>
      <c r="Q464" s="73" t="s">
        <v>928</v>
      </c>
      <c r="R464" s="73" t="s">
        <v>53</v>
      </c>
      <c r="V464" s="60" t="str">
        <f t="shared" si="59"/>
        <v>RANGE SWEATчерный</v>
      </c>
      <c r="W464" s="60" t="str">
        <f t="shared" si="56"/>
        <v>RANGE SWEAT</v>
      </c>
      <c r="X464" s="60" t="str">
        <f t="shared" si="60"/>
        <v>SWEAT</v>
      </c>
      <c r="AC464" s="51">
        <f t="shared" si="61"/>
        <v>80</v>
      </c>
      <c r="AD464" s="44">
        <f t="shared" si="62"/>
        <v>181</v>
      </c>
      <c r="AE464" s="51">
        <f t="shared" si="63"/>
        <v>80181</v>
      </c>
    </row>
    <row r="465" spans="1:31">
      <c r="A465" s="60" t="str">
        <f t="shared" si="57"/>
        <v>RANGE SWEATblack</v>
      </c>
      <c r="B465" s="60" t="str">
        <f t="shared" si="58"/>
        <v>80-181-09</v>
      </c>
      <c r="C465" s="73" t="s">
        <v>1804</v>
      </c>
      <c r="D465" s="73" t="s">
        <v>1799</v>
      </c>
      <c r="E465" s="73" t="s">
        <v>922</v>
      </c>
      <c r="F465" s="74">
        <v>60</v>
      </c>
      <c r="G465" s="73" t="s">
        <v>1800</v>
      </c>
      <c r="H465" s="73" t="s">
        <v>53</v>
      </c>
      <c r="I465" s="73" t="s">
        <v>906</v>
      </c>
      <c r="J465" s="73" t="s">
        <v>320</v>
      </c>
      <c r="K465" s="73" t="s">
        <v>382</v>
      </c>
      <c r="L465" s="73" t="s">
        <v>383</v>
      </c>
      <c r="M465" s="73" t="s">
        <v>388</v>
      </c>
      <c r="N465" s="73" t="s">
        <v>43</v>
      </c>
      <c r="O465" s="73" t="s">
        <v>385</v>
      </c>
      <c r="P465" s="73" t="s">
        <v>907</v>
      </c>
      <c r="Q465" s="73" t="s">
        <v>928</v>
      </c>
      <c r="R465" s="73" t="s">
        <v>53</v>
      </c>
      <c r="V465" s="60" t="str">
        <f t="shared" si="59"/>
        <v>RANGE SWEATчерный</v>
      </c>
      <c r="W465" s="60" t="str">
        <f t="shared" si="56"/>
        <v>RANGE SWEAT</v>
      </c>
      <c r="X465" s="60" t="str">
        <f t="shared" si="60"/>
        <v>SWEAT</v>
      </c>
      <c r="AC465" s="51">
        <f t="shared" si="61"/>
        <v>80</v>
      </c>
      <c r="AD465" s="44">
        <f t="shared" si="62"/>
        <v>181</v>
      </c>
      <c r="AE465" s="51">
        <f t="shared" si="63"/>
        <v>80181</v>
      </c>
    </row>
    <row r="466" spans="1:31">
      <c r="A466" s="60" t="str">
        <f t="shared" si="57"/>
        <v>RANGE SWEATblack</v>
      </c>
      <c r="B466" s="60" t="str">
        <f t="shared" si="58"/>
        <v>80-181-09</v>
      </c>
      <c r="C466" s="73" t="s">
        <v>1805</v>
      </c>
      <c r="D466" s="73" t="s">
        <v>1799</v>
      </c>
      <c r="E466" s="73" t="s">
        <v>912</v>
      </c>
      <c r="F466" s="74">
        <v>61</v>
      </c>
      <c r="G466" s="73" t="s">
        <v>1800</v>
      </c>
      <c r="H466" s="73" t="s">
        <v>53</v>
      </c>
      <c r="I466" s="73" t="s">
        <v>906</v>
      </c>
      <c r="J466" s="73" t="s">
        <v>320</v>
      </c>
      <c r="K466" s="73" t="s">
        <v>382</v>
      </c>
      <c r="L466" s="73" t="s">
        <v>383</v>
      </c>
      <c r="M466" s="73" t="s">
        <v>388</v>
      </c>
      <c r="N466" s="73" t="s">
        <v>43</v>
      </c>
      <c r="O466" s="73" t="s">
        <v>385</v>
      </c>
      <c r="P466" s="73" t="s">
        <v>907</v>
      </c>
      <c r="Q466" s="73" t="s">
        <v>928</v>
      </c>
      <c r="R466" s="73" t="s">
        <v>53</v>
      </c>
      <c r="V466" s="60" t="str">
        <f t="shared" si="59"/>
        <v>RANGE SWEATчерный</v>
      </c>
      <c r="W466" s="60" t="str">
        <f t="shared" si="56"/>
        <v>RANGE SWEAT</v>
      </c>
      <c r="X466" s="60" t="str">
        <f t="shared" si="60"/>
        <v>SWEAT</v>
      </c>
      <c r="AC466" s="51">
        <f t="shared" si="61"/>
        <v>80</v>
      </c>
      <c r="AD466" s="44">
        <f t="shared" si="62"/>
        <v>181</v>
      </c>
      <c r="AE466" s="51">
        <f t="shared" si="63"/>
        <v>80181</v>
      </c>
    </row>
    <row r="467" spans="1:31">
      <c r="A467" s="60" t="str">
        <f t="shared" si="57"/>
        <v>RANGE SWEATblack</v>
      </c>
      <c r="B467" s="60" t="str">
        <f t="shared" si="58"/>
        <v>80-181-09</v>
      </c>
      <c r="C467" s="73" t="s">
        <v>1806</v>
      </c>
      <c r="D467" s="73" t="s">
        <v>1799</v>
      </c>
      <c r="E467" s="73" t="s">
        <v>1046</v>
      </c>
      <c r="F467" s="74">
        <v>62</v>
      </c>
      <c r="G467" s="73" t="s">
        <v>1800</v>
      </c>
      <c r="H467" s="73" t="s">
        <v>53</v>
      </c>
      <c r="I467" s="73" t="s">
        <v>906</v>
      </c>
      <c r="J467" s="73" t="s">
        <v>320</v>
      </c>
      <c r="K467" s="73" t="s">
        <v>382</v>
      </c>
      <c r="L467" s="73" t="s">
        <v>383</v>
      </c>
      <c r="M467" s="73" t="s">
        <v>388</v>
      </c>
      <c r="N467" s="73" t="s">
        <v>43</v>
      </c>
      <c r="O467" s="73" t="s">
        <v>385</v>
      </c>
      <c r="P467" s="73" t="s">
        <v>907</v>
      </c>
      <c r="Q467" s="73" t="s">
        <v>928</v>
      </c>
      <c r="R467" s="73" t="s">
        <v>53</v>
      </c>
      <c r="V467" s="60" t="str">
        <f t="shared" si="59"/>
        <v>RANGE SWEATчерный</v>
      </c>
      <c r="W467" s="60" t="str">
        <f t="shared" si="56"/>
        <v>RANGE SWEAT</v>
      </c>
      <c r="X467" s="60" t="str">
        <f t="shared" si="60"/>
        <v>SWEAT</v>
      </c>
      <c r="AC467" s="51">
        <f t="shared" si="61"/>
        <v>80</v>
      </c>
      <c r="AD467" s="44">
        <f t="shared" si="62"/>
        <v>181</v>
      </c>
      <c r="AE467" s="51">
        <f t="shared" si="63"/>
        <v>80181</v>
      </c>
    </row>
    <row r="468" spans="1:31">
      <c r="A468" s="60" t="str">
        <f t="shared" si="57"/>
        <v>ROBERTSgrey</v>
      </c>
      <c r="B468" s="60" t="str">
        <f t="shared" si="58"/>
        <v>80-534-08</v>
      </c>
      <c r="C468" s="73" t="s">
        <v>1807</v>
      </c>
      <c r="D468" s="73" t="s">
        <v>1808</v>
      </c>
      <c r="E468" s="73" t="s">
        <v>904</v>
      </c>
      <c r="F468" s="74">
        <v>57</v>
      </c>
      <c r="G468" s="73" t="s">
        <v>1809</v>
      </c>
      <c r="H468" s="73" t="s">
        <v>83</v>
      </c>
      <c r="I468" s="73" t="s">
        <v>1265</v>
      </c>
      <c r="J468" s="73" t="s">
        <v>320</v>
      </c>
      <c r="K468" s="73" t="s">
        <v>382</v>
      </c>
      <c r="L468" s="73" t="s">
        <v>383</v>
      </c>
      <c r="M468" s="73" t="s">
        <v>388</v>
      </c>
      <c r="N468" s="73" t="s">
        <v>44</v>
      </c>
      <c r="O468" s="73" t="s">
        <v>385</v>
      </c>
      <c r="P468" s="73" t="s">
        <v>907</v>
      </c>
      <c r="Q468" s="73" t="s">
        <v>917</v>
      </c>
      <c r="R468" s="73" t="s">
        <v>83</v>
      </c>
      <c r="V468" s="60" t="str">
        <f t="shared" si="59"/>
        <v>ROBERTSсерый</v>
      </c>
      <c r="W468" s="60" t="str">
        <f t="shared" si="56"/>
        <v>ROBERTS</v>
      </c>
      <c r="X468" s="60" t="str">
        <f t="shared" si="60"/>
        <v/>
      </c>
      <c r="AC468" s="51">
        <f t="shared" si="61"/>
        <v>80</v>
      </c>
      <c r="AD468" s="44">
        <f t="shared" si="62"/>
        <v>534</v>
      </c>
      <c r="AE468" s="51">
        <f t="shared" si="63"/>
        <v>80534</v>
      </c>
    </row>
    <row r="469" spans="1:31">
      <c r="A469" s="60" t="str">
        <f t="shared" si="57"/>
        <v>ROBERTSgrey</v>
      </c>
      <c r="B469" s="60" t="str">
        <f t="shared" si="58"/>
        <v>80-534-08</v>
      </c>
      <c r="C469" s="73" t="s">
        <v>1810</v>
      </c>
      <c r="D469" s="73" t="s">
        <v>1808</v>
      </c>
      <c r="E469" s="73" t="s">
        <v>910</v>
      </c>
      <c r="F469" s="74">
        <v>59</v>
      </c>
      <c r="G469" s="73" t="s">
        <v>1809</v>
      </c>
      <c r="H469" s="73" t="s">
        <v>83</v>
      </c>
      <c r="I469" s="73" t="s">
        <v>1265</v>
      </c>
      <c r="J469" s="73" t="s">
        <v>320</v>
      </c>
      <c r="K469" s="73" t="s">
        <v>382</v>
      </c>
      <c r="L469" s="73" t="s">
        <v>383</v>
      </c>
      <c r="M469" s="73" t="s">
        <v>388</v>
      </c>
      <c r="N469" s="73" t="s">
        <v>44</v>
      </c>
      <c r="O469" s="73" t="s">
        <v>385</v>
      </c>
      <c r="P469" s="73" t="s">
        <v>907</v>
      </c>
      <c r="Q469" s="73" t="s">
        <v>917</v>
      </c>
      <c r="R469" s="73" t="s">
        <v>83</v>
      </c>
      <c r="V469" s="60" t="str">
        <f t="shared" si="59"/>
        <v>ROBERTSсерый</v>
      </c>
      <c r="W469" s="60" t="str">
        <f t="shared" si="56"/>
        <v>ROBERTS</v>
      </c>
      <c r="X469" s="60" t="str">
        <f t="shared" si="60"/>
        <v/>
      </c>
      <c r="AC469" s="51">
        <f t="shared" si="61"/>
        <v>80</v>
      </c>
      <c r="AD469" s="44">
        <f t="shared" si="62"/>
        <v>534</v>
      </c>
      <c r="AE469" s="51">
        <f t="shared" si="63"/>
        <v>80534</v>
      </c>
    </row>
    <row r="470" spans="1:31">
      <c r="A470" s="60" t="str">
        <f t="shared" si="57"/>
        <v>ROBERTSgrey</v>
      </c>
      <c r="B470" s="60" t="str">
        <f t="shared" si="58"/>
        <v>80-534-08</v>
      </c>
      <c r="C470" s="73" t="s">
        <v>1811</v>
      </c>
      <c r="D470" s="73" t="s">
        <v>1808</v>
      </c>
      <c r="E470" s="73" t="s">
        <v>912</v>
      </c>
      <c r="F470" s="74">
        <v>61</v>
      </c>
      <c r="G470" s="73" t="s">
        <v>1809</v>
      </c>
      <c r="H470" s="73" t="s">
        <v>83</v>
      </c>
      <c r="I470" s="73" t="s">
        <v>1265</v>
      </c>
      <c r="J470" s="73" t="s">
        <v>320</v>
      </c>
      <c r="K470" s="73" t="s">
        <v>382</v>
      </c>
      <c r="L470" s="73" t="s">
        <v>383</v>
      </c>
      <c r="M470" s="73" t="s">
        <v>388</v>
      </c>
      <c r="N470" s="73" t="s">
        <v>44</v>
      </c>
      <c r="O470" s="73" t="s">
        <v>385</v>
      </c>
      <c r="P470" s="73" t="s">
        <v>907</v>
      </c>
      <c r="Q470" s="73" t="s">
        <v>917</v>
      </c>
      <c r="R470" s="73" t="s">
        <v>83</v>
      </c>
      <c r="V470" s="60" t="str">
        <f t="shared" si="59"/>
        <v>ROBERTSсерый</v>
      </c>
      <c r="W470" s="60" t="str">
        <f t="shared" si="56"/>
        <v>ROBERTS</v>
      </c>
      <c r="X470" s="60" t="str">
        <f t="shared" si="60"/>
        <v/>
      </c>
      <c r="AC470" s="51">
        <f t="shared" si="61"/>
        <v>80</v>
      </c>
      <c r="AD470" s="44">
        <f t="shared" si="62"/>
        <v>534</v>
      </c>
      <c r="AE470" s="51">
        <f t="shared" si="63"/>
        <v>80534</v>
      </c>
    </row>
    <row r="471" spans="1:31">
      <c r="A471" s="60" t="str">
        <f t="shared" si="57"/>
        <v>USURPER 003orange</v>
      </c>
      <c r="B471" s="60" t="str">
        <f t="shared" si="58"/>
        <v>80-535-13</v>
      </c>
      <c r="C471" s="73" t="s">
        <v>1812</v>
      </c>
      <c r="D471" s="73" t="s">
        <v>1813</v>
      </c>
      <c r="E471" s="73" t="s">
        <v>920</v>
      </c>
      <c r="F471" s="74">
        <v>58</v>
      </c>
      <c r="G471" s="73" t="s">
        <v>1814</v>
      </c>
      <c r="H471" s="73" t="s">
        <v>199</v>
      </c>
      <c r="I471" s="73" t="s">
        <v>1265</v>
      </c>
      <c r="J471" s="73" t="s">
        <v>320</v>
      </c>
      <c r="K471" s="73" t="s">
        <v>382</v>
      </c>
      <c r="L471" s="73" t="s">
        <v>383</v>
      </c>
      <c r="M471" s="73" t="s">
        <v>388</v>
      </c>
      <c r="N471" s="73" t="s">
        <v>44</v>
      </c>
      <c r="O471" s="73" t="s">
        <v>385</v>
      </c>
      <c r="P471" s="73" t="s">
        <v>907</v>
      </c>
      <c r="Q471" s="73" t="s">
        <v>1300</v>
      </c>
      <c r="R471" s="73" t="s">
        <v>199</v>
      </c>
      <c r="V471" s="60" t="str">
        <f t="shared" si="59"/>
        <v>USURPER 003оранжевый</v>
      </c>
      <c r="W471" s="60" t="str">
        <f t="shared" si="56"/>
        <v>USURPER 003</v>
      </c>
      <c r="X471" s="60" t="str">
        <f t="shared" si="60"/>
        <v>003</v>
      </c>
      <c r="AC471" s="51">
        <f t="shared" si="61"/>
        <v>80</v>
      </c>
      <c r="AD471" s="44">
        <f t="shared" si="62"/>
        <v>535</v>
      </c>
      <c r="AE471" s="51">
        <f t="shared" si="63"/>
        <v>80535</v>
      </c>
    </row>
    <row r="472" spans="1:31">
      <c r="A472" s="60" t="str">
        <f t="shared" si="57"/>
        <v>USURPER 010grey</v>
      </c>
      <c r="B472" s="60" t="str">
        <f t="shared" si="58"/>
        <v>80-536-08</v>
      </c>
      <c r="C472" s="73" t="s">
        <v>1815</v>
      </c>
      <c r="D472" s="73" t="s">
        <v>1816</v>
      </c>
      <c r="E472" s="73" t="s">
        <v>920</v>
      </c>
      <c r="F472" s="74">
        <v>58</v>
      </c>
      <c r="G472" s="73" t="s">
        <v>1817</v>
      </c>
      <c r="H472" s="73" t="s">
        <v>83</v>
      </c>
      <c r="I472" s="73" t="s">
        <v>906</v>
      </c>
      <c r="J472" s="73" t="s">
        <v>320</v>
      </c>
      <c r="K472" s="73" t="s">
        <v>382</v>
      </c>
      <c r="L472" s="73" t="s">
        <v>383</v>
      </c>
      <c r="M472" s="73" t="s">
        <v>384</v>
      </c>
      <c r="N472" s="73" t="s">
        <v>43</v>
      </c>
      <c r="O472" s="73" t="s">
        <v>385</v>
      </c>
      <c r="P472" s="73" t="s">
        <v>907</v>
      </c>
      <c r="Q472" s="73" t="s">
        <v>917</v>
      </c>
      <c r="R472" s="73" t="s">
        <v>83</v>
      </c>
      <c r="V472" s="60" t="str">
        <f t="shared" si="59"/>
        <v>USURPER 010серый</v>
      </c>
      <c r="W472" s="60" t="str">
        <f t="shared" si="56"/>
        <v>USURPER 010</v>
      </c>
      <c r="X472" s="60" t="str">
        <f t="shared" si="60"/>
        <v>010</v>
      </c>
      <c r="AC472" s="51">
        <f t="shared" si="61"/>
        <v>80</v>
      </c>
      <c r="AD472" s="44">
        <f t="shared" si="62"/>
        <v>536</v>
      </c>
      <c r="AE472" s="51">
        <f t="shared" si="63"/>
        <v>80536</v>
      </c>
    </row>
    <row r="473" spans="1:31">
      <c r="A473" s="60" t="str">
        <f t="shared" si="57"/>
        <v>USURPER DUKE 002black</v>
      </c>
      <c r="B473" s="60" t="str">
        <f t="shared" si="58"/>
        <v>80-537-09</v>
      </c>
      <c r="C473" s="73" t="s">
        <v>1818</v>
      </c>
      <c r="D473" s="73" t="s">
        <v>1819</v>
      </c>
      <c r="E473" s="73" t="s">
        <v>920</v>
      </c>
      <c r="F473" s="74">
        <v>58</v>
      </c>
      <c r="G473" s="73" t="s">
        <v>1820</v>
      </c>
      <c r="H473" s="73" t="s">
        <v>53</v>
      </c>
      <c r="I473" s="73" t="s">
        <v>1179</v>
      </c>
      <c r="J473" s="73" t="s">
        <v>336</v>
      </c>
      <c r="K473" s="73" t="s">
        <v>382</v>
      </c>
      <c r="L473" s="73" t="s">
        <v>383</v>
      </c>
      <c r="M473" s="73" t="s">
        <v>388</v>
      </c>
      <c r="N473" s="73" t="s">
        <v>32</v>
      </c>
      <c r="O473" s="73" t="s">
        <v>385</v>
      </c>
      <c r="P473" s="73" t="s">
        <v>907</v>
      </c>
      <c r="Q473" s="73" t="s">
        <v>928</v>
      </c>
      <c r="R473" s="73" t="s">
        <v>53</v>
      </c>
      <c r="V473" s="60" t="str">
        <f t="shared" si="59"/>
        <v>USURPER DUKE 002черный</v>
      </c>
      <c r="W473" s="60" t="str">
        <f t="shared" si="56"/>
        <v>USURPER DUKE 002</v>
      </c>
      <c r="X473" s="60" t="str">
        <f t="shared" si="60"/>
        <v>DUKE 002</v>
      </c>
      <c r="AC473" s="51">
        <f t="shared" si="61"/>
        <v>80</v>
      </c>
      <c r="AD473" s="44">
        <f t="shared" si="62"/>
        <v>537</v>
      </c>
      <c r="AE473" s="51">
        <f t="shared" si="63"/>
        <v>80537</v>
      </c>
    </row>
    <row r="474" spans="1:31">
      <c r="A474" s="60" t="str">
        <f t="shared" si="57"/>
        <v>USURPER PATCH 003grey</v>
      </c>
      <c r="B474" s="60" t="str">
        <f t="shared" si="58"/>
        <v>80-538-08</v>
      </c>
      <c r="C474" s="73" t="s">
        <v>1821</v>
      </c>
      <c r="D474" s="73" t="s">
        <v>1822</v>
      </c>
      <c r="E474" s="73" t="s">
        <v>920</v>
      </c>
      <c r="F474" s="74">
        <v>58</v>
      </c>
      <c r="G474" s="73" t="s">
        <v>1823</v>
      </c>
      <c r="H474" s="73" t="s">
        <v>83</v>
      </c>
      <c r="I474" s="73" t="s">
        <v>1265</v>
      </c>
      <c r="J474" s="73" t="s">
        <v>320</v>
      </c>
      <c r="K474" s="73" t="s">
        <v>382</v>
      </c>
      <c r="L474" s="73" t="s">
        <v>383</v>
      </c>
      <c r="M474" s="73" t="s">
        <v>388</v>
      </c>
      <c r="N474" s="73" t="s">
        <v>44</v>
      </c>
      <c r="O474" s="73" t="s">
        <v>385</v>
      </c>
      <c r="P474" s="73" t="s">
        <v>907</v>
      </c>
      <c r="Q474" s="73" t="s">
        <v>917</v>
      </c>
      <c r="R474" s="73" t="s">
        <v>83</v>
      </c>
      <c r="V474" s="60" t="str">
        <f t="shared" si="59"/>
        <v>USURPER PATCH 003серый</v>
      </c>
      <c r="W474" s="60" t="str">
        <f t="shared" si="56"/>
        <v>USURPER PATCH 003</v>
      </c>
      <c r="X474" s="60" t="str">
        <f t="shared" si="60"/>
        <v>PATCH 003</v>
      </c>
      <c r="AC474" s="51">
        <f t="shared" si="61"/>
        <v>80</v>
      </c>
      <c r="AD474" s="44">
        <f t="shared" si="62"/>
        <v>538</v>
      </c>
      <c r="AE474" s="51">
        <f t="shared" si="63"/>
        <v>80538</v>
      </c>
    </row>
    <row r="475" spans="1:31">
      <c r="A475" s="60" t="str">
        <f t="shared" si="57"/>
        <v>USURPER W16001beige</v>
      </c>
      <c r="B475" s="60" t="str">
        <f t="shared" si="58"/>
        <v>80-215-02</v>
      </c>
      <c r="C475" s="73" t="s">
        <v>1824</v>
      </c>
      <c r="D475" s="73" t="s">
        <v>1825</v>
      </c>
      <c r="E475" s="73" t="s">
        <v>915</v>
      </c>
      <c r="F475" s="74">
        <v>56</v>
      </c>
      <c r="G475" s="73" t="s">
        <v>1452</v>
      </c>
      <c r="H475" s="73" t="s">
        <v>63</v>
      </c>
      <c r="I475" s="73" t="s">
        <v>1826</v>
      </c>
      <c r="J475" s="73" t="s">
        <v>320</v>
      </c>
      <c r="K475" s="73" t="s">
        <v>382</v>
      </c>
      <c r="L475" s="73" t="s">
        <v>383</v>
      </c>
      <c r="M475" s="73" t="s">
        <v>388</v>
      </c>
      <c r="N475" s="73" t="s">
        <v>44</v>
      </c>
      <c r="O475" s="73" t="s">
        <v>385</v>
      </c>
      <c r="P475" s="73" t="s">
        <v>907</v>
      </c>
      <c r="Q475" s="73" t="s">
        <v>937</v>
      </c>
      <c r="R475" s="73" t="s">
        <v>63</v>
      </c>
      <c r="V475" s="60" t="str">
        <f t="shared" si="59"/>
        <v>USURPER W16001бежевый</v>
      </c>
      <c r="W475" s="60" t="str">
        <f t="shared" si="56"/>
        <v>USURPER W16001</v>
      </c>
      <c r="X475" s="60" t="str">
        <f t="shared" si="60"/>
        <v>W16001</v>
      </c>
      <c r="AC475" s="51">
        <f t="shared" si="61"/>
        <v>80</v>
      </c>
      <c r="AD475" s="44">
        <f t="shared" si="62"/>
        <v>215</v>
      </c>
      <c r="AE475" s="51">
        <f t="shared" si="63"/>
        <v>80215</v>
      </c>
    </row>
    <row r="476" spans="1:31">
      <c r="A476" s="60" t="str">
        <f t="shared" si="57"/>
        <v>USURPER W18001brown</v>
      </c>
      <c r="B476" s="60" t="str">
        <f t="shared" si="58"/>
        <v>80-539-14</v>
      </c>
      <c r="C476" s="73" t="s">
        <v>1827</v>
      </c>
      <c r="D476" s="73" t="s">
        <v>1828</v>
      </c>
      <c r="E476" s="73" t="s">
        <v>910</v>
      </c>
      <c r="F476" s="74">
        <v>59</v>
      </c>
      <c r="G476" s="73" t="s">
        <v>1829</v>
      </c>
      <c r="H476" s="73" t="s">
        <v>86</v>
      </c>
      <c r="I476" s="73" t="s">
        <v>964</v>
      </c>
      <c r="J476" s="73" t="s">
        <v>320</v>
      </c>
      <c r="K476" s="73" t="s">
        <v>382</v>
      </c>
      <c r="L476" s="73" t="s">
        <v>383</v>
      </c>
      <c r="M476" s="73" t="s">
        <v>388</v>
      </c>
      <c r="O476" s="73" t="s">
        <v>386</v>
      </c>
      <c r="P476" s="73" t="s">
        <v>907</v>
      </c>
      <c r="Q476" s="73" t="s">
        <v>1033</v>
      </c>
      <c r="R476" s="73" t="s">
        <v>86</v>
      </c>
      <c r="V476" s="60" t="str">
        <f t="shared" si="59"/>
        <v>USURPER W18001коричневый</v>
      </c>
      <c r="W476" s="60" t="str">
        <f t="shared" si="56"/>
        <v>USURPER W18001</v>
      </c>
      <c r="X476" s="60" t="str">
        <f t="shared" si="60"/>
        <v>W18001</v>
      </c>
      <c r="AC476" s="51">
        <f t="shared" si="61"/>
        <v>80</v>
      </c>
      <c r="AD476" s="44">
        <f t="shared" si="62"/>
        <v>539</v>
      </c>
      <c r="AE476" s="51">
        <f t="shared" si="63"/>
        <v>80539</v>
      </c>
    </row>
    <row r="477" spans="1:31">
      <c r="A477" s="60" t="str">
        <f t="shared" si="57"/>
        <v>NIXON 001grey</v>
      </c>
      <c r="B477" s="60" t="str">
        <f t="shared" si="58"/>
        <v>80-540-08</v>
      </c>
      <c r="C477" s="73" t="s">
        <v>1830</v>
      </c>
      <c r="D477" s="73" t="s">
        <v>1831</v>
      </c>
      <c r="E477" s="73" t="s">
        <v>904</v>
      </c>
      <c r="F477" s="74">
        <v>57</v>
      </c>
      <c r="G477" s="73" t="s">
        <v>1832</v>
      </c>
      <c r="H477" s="73" t="s">
        <v>83</v>
      </c>
      <c r="I477" s="73" t="s">
        <v>1413</v>
      </c>
      <c r="J477" s="73" t="s">
        <v>325</v>
      </c>
      <c r="K477" s="73" t="s">
        <v>382</v>
      </c>
      <c r="L477" s="73" t="s">
        <v>383</v>
      </c>
      <c r="M477" s="73" t="s">
        <v>388</v>
      </c>
      <c r="N477" s="73" t="s">
        <v>44</v>
      </c>
      <c r="O477" s="73" t="s">
        <v>385</v>
      </c>
      <c r="P477" s="73" t="s">
        <v>907</v>
      </c>
      <c r="Q477" s="73" t="s">
        <v>917</v>
      </c>
      <c r="R477" s="73" t="s">
        <v>83</v>
      </c>
      <c r="V477" s="60" t="str">
        <f t="shared" si="59"/>
        <v>NIXON 001серый</v>
      </c>
      <c r="W477" s="60" t="str">
        <f t="shared" si="56"/>
        <v>NIXON 001</v>
      </c>
      <c r="X477" s="60" t="str">
        <f t="shared" si="60"/>
        <v>001</v>
      </c>
      <c r="AC477" s="51">
        <f t="shared" si="61"/>
        <v>80</v>
      </c>
      <c r="AD477" s="44">
        <f t="shared" si="62"/>
        <v>540</v>
      </c>
      <c r="AE477" s="51">
        <f t="shared" si="63"/>
        <v>80540</v>
      </c>
    </row>
    <row r="478" spans="1:31">
      <c r="A478" s="60" t="str">
        <f t="shared" si="57"/>
        <v>NIXON 001grey</v>
      </c>
      <c r="B478" s="60" t="str">
        <f t="shared" si="58"/>
        <v>80-540-08</v>
      </c>
      <c r="C478" s="73" t="s">
        <v>1833</v>
      </c>
      <c r="D478" s="73" t="s">
        <v>1831</v>
      </c>
      <c r="E478" s="73" t="s">
        <v>956</v>
      </c>
      <c r="F478" s="74">
        <v>55</v>
      </c>
      <c r="G478" s="73" t="s">
        <v>1832</v>
      </c>
      <c r="H478" s="73" t="s">
        <v>83</v>
      </c>
      <c r="I478" s="73" t="s">
        <v>1413</v>
      </c>
      <c r="J478" s="73" t="s">
        <v>325</v>
      </c>
      <c r="K478" s="73" t="s">
        <v>382</v>
      </c>
      <c r="L478" s="73" t="s">
        <v>383</v>
      </c>
      <c r="M478" s="73" t="s">
        <v>388</v>
      </c>
      <c r="N478" s="73" t="s">
        <v>44</v>
      </c>
      <c r="O478" s="73" t="s">
        <v>385</v>
      </c>
      <c r="P478" s="73" t="s">
        <v>907</v>
      </c>
      <c r="Q478" s="73" t="s">
        <v>917</v>
      </c>
      <c r="R478" s="73" t="s">
        <v>83</v>
      </c>
      <c r="V478" s="60" t="str">
        <f t="shared" si="59"/>
        <v>NIXON 001серый</v>
      </c>
      <c r="W478" s="60" t="str">
        <f t="shared" si="56"/>
        <v>NIXON 001</v>
      </c>
      <c r="X478" s="60" t="str">
        <f t="shared" si="60"/>
        <v>001</v>
      </c>
      <c r="AC478" s="51">
        <f t="shared" si="61"/>
        <v>80</v>
      </c>
      <c r="AD478" s="44">
        <f t="shared" si="62"/>
        <v>540</v>
      </c>
      <c r="AE478" s="51">
        <f t="shared" si="63"/>
        <v>80540</v>
      </c>
    </row>
    <row r="479" spans="1:31">
      <c r="A479" s="60" t="str">
        <f t="shared" si="57"/>
        <v>NIXON 001grey</v>
      </c>
      <c r="B479" s="60" t="str">
        <f t="shared" si="58"/>
        <v>80-540-08</v>
      </c>
      <c r="C479" s="73" t="s">
        <v>1834</v>
      </c>
      <c r="D479" s="73" t="s">
        <v>1831</v>
      </c>
      <c r="E479" s="73" t="s">
        <v>910</v>
      </c>
      <c r="F479" s="74">
        <v>59</v>
      </c>
      <c r="G479" s="73" t="s">
        <v>1832</v>
      </c>
      <c r="H479" s="73" t="s">
        <v>83</v>
      </c>
      <c r="I479" s="73" t="s">
        <v>1413</v>
      </c>
      <c r="J479" s="73" t="s">
        <v>325</v>
      </c>
      <c r="K479" s="73" t="s">
        <v>382</v>
      </c>
      <c r="L479" s="73" t="s">
        <v>383</v>
      </c>
      <c r="M479" s="73" t="s">
        <v>388</v>
      </c>
      <c r="N479" s="73" t="s">
        <v>44</v>
      </c>
      <c r="O479" s="73" t="s">
        <v>385</v>
      </c>
      <c r="P479" s="73" t="s">
        <v>907</v>
      </c>
      <c r="Q479" s="73" t="s">
        <v>917</v>
      </c>
      <c r="R479" s="73" t="s">
        <v>83</v>
      </c>
      <c r="V479" s="60" t="str">
        <f t="shared" si="59"/>
        <v>NIXON 001серый</v>
      </c>
      <c r="W479" s="60" t="str">
        <f t="shared" si="56"/>
        <v>NIXON 001</v>
      </c>
      <c r="X479" s="60" t="str">
        <f t="shared" si="60"/>
        <v>001</v>
      </c>
      <c r="AC479" s="51">
        <f t="shared" si="61"/>
        <v>80</v>
      </c>
      <c r="AD479" s="44">
        <f t="shared" si="62"/>
        <v>540</v>
      </c>
      <c r="AE479" s="51">
        <f t="shared" si="63"/>
        <v>80540</v>
      </c>
    </row>
    <row r="480" spans="1:31">
      <c r="A480" s="60" t="str">
        <f t="shared" si="57"/>
        <v>NIXON 001grey</v>
      </c>
      <c r="B480" s="60" t="str">
        <f t="shared" si="58"/>
        <v>80-540-08</v>
      </c>
      <c r="C480" s="73" t="s">
        <v>1835</v>
      </c>
      <c r="D480" s="73" t="s">
        <v>1831</v>
      </c>
      <c r="E480" s="73" t="s">
        <v>912</v>
      </c>
      <c r="F480" s="74">
        <v>61</v>
      </c>
      <c r="G480" s="73" t="s">
        <v>1832</v>
      </c>
      <c r="H480" s="73" t="s">
        <v>83</v>
      </c>
      <c r="I480" s="73" t="s">
        <v>1413</v>
      </c>
      <c r="J480" s="73" t="s">
        <v>325</v>
      </c>
      <c r="K480" s="73" t="s">
        <v>382</v>
      </c>
      <c r="L480" s="73" t="s">
        <v>383</v>
      </c>
      <c r="M480" s="73" t="s">
        <v>388</v>
      </c>
      <c r="N480" s="73" t="s">
        <v>44</v>
      </c>
      <c r="O480" s="73" t="s">
        <v>385</v>
      </c>
      <c r="P480" s="73" t="s">
        <v>907</v>
      </c>
      <c r="Q480" s="73" t="s">
        <v>917</v>
      </c>
      <c r="R480" s="73" t="s">
        <v>83</v>
      </c>
      <c r="V480" s="60" t="str">
        <f t="shared" si="59"/>
        <v>NIXON 001серый</v>
      </c>
      <c r="W480" s="60" t="str">
        <f t="shared" si="56"/>
        <v>NIXON 001</v>
      </c>
      <c r="X480" s="60" t="str">
        <f t="shared" si="60"/>
        <v>001</v>
      </c>
      <c r="AC480" s="51">
        <f t="shared" si="61"/>
        <v>80</v>
      </c>
      <c r="AD480" s="44">
        <f t="shared" si="62"/>
        <v>540</v>
      </c>
      <c r="AE480" s="51">
        <f t="shared" si="63"/>
        <v>80540</v>
      </c>
    </row>
    <row r="481" spans="1:31">
      <c r="A481" s="60" t="str">
        <f t="shared" si="57"/>
        <v>CUTTYcognac</v>
      </c>
      <c r="B481" s="60" t="str">
        <f t="shared" si="58"/>
        <v>80-133-14</v>
      </c>
      <c r="C481" s="73" t="s">
        <v>1836</v>
      </c>
      <c r="D481" s="73" t="s">
        <v>1837</v>
      </c>
      <c r="E481" s="73">
        <v>7</v>
      </c>
      <c r="F481" s="74">
        <v>7</v>
      </c>
      <c r="G481" s="73" t="s">
        <v>1478</v>
      </c>
      <c r="H481" s="73" t="s">
        <v>86</v>
      </c>
      <c r="I481" s="73" t="s">
        <v>1838</v>
      </c>
      <c r="J481" s="73" t="s">
        <v>337</v>
      </c>
      <c r="K481" s="73" t="s">
        <v>387</v>
      </c>
      <c r="L481" s="73" t="s">
        <v>383</v>
      </c>
      <c r="M481" s="73" t="s">
        <v>388</v>
      </c>
      <c r="O481" s="73" t="s">
        <v>386</v>
      </c>
      <c r="P481" s="73" t="s">
        <v>907</v>
      </c>
      <c r="Q481" s="73" t="s">
        <v>1193</v>
      </c>
      <c r="R481" s="73" t="s">
        <v>86</v>
      </c>
      <c r="V481" s="60" t="str">
        <f t="shared" si="59"/>
        <v>CUTTYкоричневый</v>
      </c>
      <c r="W481" s="60" t="str">
        <f t="shared" si="56"/>
        <v>CUTTY</v>
      </c>
      <c r="X481" s="60" t="str">
        <f t="shared" si="60"/>
        <v/>
      </c>
      <c r="AC481" s="51">
        <f t="shared" si="61"/>
        <v>80</v>
      </c>
      <c r="AD481" s="44">
        <f t="shared" si="62"/>
        <v>133</v>
      </c>
      <c r="AE481" s="51">
        <f t="shared" si="63"/>
        <v>80133</v>
      </c>
    </row>
    <row r="482" spans="1:31">
      <c r="A482" s="60" t="str">
        <f t="shared" si="57"/>
        <v>DRIVER 001brown</v>
      </c>
      <c r="B482" s="60" t="str">
        <f t="shared" si="58"/>
        <v>80-541-14</v>
      </c>
      <c r="C482" s="73" t="s">
        <v>1839</v>
      </c>
      <c r="D482" s="73" t="s">
        <v>1840</v>
      </c>
      <c r="E482" s="73">
        <v>9.5</v>
      </c>
      <c r="F482" s="74">
        <v>95</v>
      </c>
      <c r="G482" s="73" t="s">
        <v>1841</v>
      </c>
      <c r="H482" s="73" t="s">
        <v>86</v>
      </c>
      <c r="I482" s="73" t="s">
        <v>1179</v>
      </c>
      <c r="J482" s="73" t="s">
        <v>337</v>
      </c>
      <c r="K482" s="73" t="s">
        <v>390</v>
      </c>
      <c r="L482" s="73" t="s">
        <v>383</v>
      </c>
      <c r="M482" s="73" t="s">
        <v>388</v>
      </c>
      <c r="N482" s="73" t="s">
        <v>32</v>
      </c>
      <c r="O482" s="73" t="s">
        <v>386</v>
      </c>
      <c r="P482" s="73" t="s">
        <v>907</v>
      </c>
      <c r="Q482" s="73" t="s">
        <v>1033</v>
      </c>
      <c r="R482" s="73" t="s">
        <v>86</v>
      </c>
      <c r="V482" s="60" t="str">
        <f t="shared" si="59"/>
        <v>DRIVER 001коричневый</v>
      </c>
      <c r="W482" s="60" t="str">
        <f t="shared" si="56"/>
        <v>DRIVER 001</v>
      </c>
      <c r="X482" s="60" t="str">
        <f t="shared" si="60"/>
        <v>001</v>
      </c>
      <c r="AC482" s="51">
        <f t="shared" si="61"/>
        <v>80</v>
      </c>
      <c r="AD482" s="44">
        <f t="shared" si="62"/>
        <v>541</v>
      </c>
      <c r="AE482" s="51">
        <f t="shared" si="63"/>
        <v>80541</v>
      </c>
    </row>
    <row r="483" spans="1:31">
      <c r="A483" s="60" t="str">
        <f t="shared" si="57"/>
        <v>DRIVER 002brown</v>
      </c>
      <c r="B483" s="60" t="str">
        <f t="shared" si="58"/>
        <v>80-542-14</v>
      </c>
      <c r="C483" s="73" t="s">
        <v>1842</v>
      </c>
      <c r="D483" s="73" t="s">
        <v>1843</v>
      </c>
      <c r="E483" s="73">
        <v>9</v>
      </c>
      <c r="F483" s="74">
        <v>9</v>
      </c>
      <c r="G483" s="73" t="s">
        <v>1844</v>
      </c>
      <c r="H483" s="73" t="s">
        <v>86</v>
      </c>
      <c r="I483" s="73" t="s">
        <v>1838</v>
      </c>
      <c r="J483" s="73" t="s">
        <v>337</v>
      </c>
      <c r="K483" s="73" t="s">
        <v>390</v>
      </c>
      <c r="L483" s="73" t="s">
        <v>383</v>
      </c>
      <c r="M483" s="73" t="s">
        <v>388</v>
      </c>
      <c r="N483" s="73" t="s">
        <v>32</v>
      </c>
      <c r="O483" s="73" t="s">
        <v>386</v>
      </c>
      <c r="P483" s="73" t="s">
        <v>907</v>
      </c>
      <c r="Q483" s="73" t="s">
        <v>1033</v>
      </c>
      <c r="R483" s="73" t="s">
        <v>86</v>
      </c>
      <c r="V483" s="60" t="str">
        <f t="shared" si="59"/>
        <v>DRIVER 002коричневый</v>
      </c>
      <c r="W483" s="60" t="str">
        <f t="shared" si="56"/>
        <v>DRIVER 002</v>
      </c>
      <c r="X483" s="60" t="str">
        <f t="shared" si="60"/>
        <v>002</v>
      </c>
      <c r="AC483" s="51">
        <f t="shared" si="61"/>
        <v>80</v>
      </c>
      <c r="AD483" s="44">
        <f t="shared" si="62"/>
        <v>542</v>
      </c>
      <c r="AE483" s="51">
        <f t="shared" si="63"/>
        <v>80542</v>
      </c>
    </row>
    <row r="484" spans="1:31">
      <c r="A484" s="60" t="str">
        <f t="shared" si="57"/>
        <v>DRIVER 003brown</v>
      </c>
      <c r="B484" s="60" t="str">
        <f t="shared" si="58"/>
        <v>80-543-14</v>
      </c>
      <c r="C484" s="73" t="s">
        <v>1845</v>
      </c>
      <c r="D484" s="73" t="s">
        <v>1846</v>
      </c>
      <c r="E484" s="73">
        <v>9</v>
      </c>
      <c r="F484" s="74">
        <v>9</v>
      </c>
      <c r="G484" s="73" t="s">
        <v>1847</v>
      </c>
      <c r="H484" s="73" t="s">
        <v>86</v>
      </c>
      <c r="I484" s="73" t="s">
        <v>1838</v>
      </c>
      <c r="J484" s="73" t="s">
        <v>337</v>
      </c>
      <c r="K484" s="73" t="s">
        <v>390</v>
      </c>
      <c r="L484" s="73" t="s">
        <v>383</v>
      </c>
      <c r="M484" s="73" t="s">
        <v>388</v>
      </c>
      <c r="N484" s="73" t="s">
        <v>32</v>
      </c>
      <c r="O484" s="73" t="s">
        <v>386</v>
      </c>
      <c r="P484" s="73" t="s">
        <v>907</v>
      </c>
      <c r="Q484" s="73" t="s">
        <v>1033</v>
      </c>
      <c r="R484" s="73" t="s">
        <v>86</v>
      </c>
      <c r="V484" s="60" t="str">
        <f t="shared" si="59"/>
        <v>DRIVER 003коричневый</v>
      </c>
      <c r="W484" s="60" t="str">
        <f t="shared" si="56"/>
        <v>DRIVER 003</v>
      </c>
      <c r="X484" s="60" t="str">
        <f t="shared" si="60"/>
        <v>003</v>
      </c>
      <c r="AC484" s="51">
        <f t="shared" si="61"/>
        <v>80</v>
      </c>
      <c r="AD484" s="44">
        <f t="shared" si="62"/>
        <v>543</v>
      </c>
      <c r="AE484" s="51">
        <f t="shared" si="63"/>
        <v>80543</v>
      </c>
    </row>
    <row r="485" spans="1:31">
      <c r="A485" s="60" t="str">
        <f t="shared" si="57"/>
        <v>DRIVER 004cognac</v>
      </c>
      <c r="B485" s="60" t="str">
        <f t="shared" si="58"/>
        <v>80-544-14</v>
      </c>
      <c r="C485" s="73" t="s">
        <v>1848</v>
      </c>
      <c r="D485" s="73" t="s">
        <v>1849</v>
      </c>
      <c r="E485" s="73">
        <v>10.5</v>
      </c>
      <c r="F485" s="74">
        <v>15</v>
      </c>
      <c r="G485" s="73" t="s">
        <v>1850</v>
      </c>
      <c r="H485" s="73" t="s">
        <v>86</v>
      </c>
      <c r="I485" s="73" t="s">
        <v>1838</v>
      </c>
      <c r="J485" s="73" t="s">
        <v>337</v>
      </c>
      <c r="K485" s="73" t="s">
        <v>390</v>
      </c>
      <c r="L485" s="73" t="s">
        <v>383</v>
      </c>
      <c r="M485" s="73" t="s">
        <v>388</v>
      </c>
      <c r="N485" s="73" t="s">
        <v>32</v>
      </c>
      <c r="O485" s="73" t="s">
        <v>386</v>
      </c>
      <c r="P485" s="73" t="s">
        <v>907</v>
      </c>
      <c r="Q485" s="73" t="s">
        <v>1193</v>
      </c>
      <c r="R485" s="73" t="s">
        <v>86</v>
      </c>
      <c r="V485" s="60" t="str">
        <f t="shared" si="59"/>
        <v>DRIVER 004коричневый</v>
      </c>
      <c r="W485" s="60" t="str">
        <f t="shared" si="56"/>
        <v>DRIVER 004</v>
      </c>
      <c r="X485" s="60" t="str">
        <f t="shared" si="60"/>
        <v>004</v>
      </c>
      <c r="AC485" s="51">
        <f t="shared" si="61"/>
        <v>80</v>
      </c>
      <c r="AD485" s="44">
        <f t="shared" si="62"/>
        <v>544</v>
      </c>
      <c r="AE485" s="51">
        <f t="shared" si="63"/>
        <v>80544</v>
      </c>
    </row>
    <row r="486" spans="1:31">
      <c r="A486" s="60" t="str">
        <f t="shared" si="57"/>
        <v>PAINTER 003brown</v>
      </c>
      <c r="B486" s="60" t="str">
        <f t="shared" si="58"/>
        <v>80-545-14</v>
      </c>
      <c r="C486" s="73" t="s">
        <v>1851</v>
      </c>
      <c r="D486" s="73" t="s">
        <v>1852</v>
      </c>
      <c r="E486" s="73">
        <v>7</v>
      </c>
      <c r="F486" s="74">
        <v>7</v>
      </c>
      <c r="G486" s="73" t="s">
        <v>1853</v>
      </c>
      <c r="H486" s="73" t="s">
        <v>86</v>
      </c>
      <c r="I486" s="73" t="s">
        <v>1179</v>
      </c>
      <c r="J486" s="73" t="s">
        <v>337</v>
      </c>
      <c r="K486" s="73" t="s">
        <v>387</v>
      </c>
      <c r="L486" s="73" t="s">
        <v>383</v>
      </c>
      <c r="M486" s="73" t="s">
        <v>388</v>
      </c>
      <c r="N486" s="73" t="s">
        <v>32</v>
      </c>
      <c r="O486" s="73" t="s">
        <v>386</v>
      </c>
      <c r="P486" s="73" t="s">
        <v>907</v>
      </c>
      <c r="Q486" s="73" t="s">
        <v>1033</v>
      </c>
      <c r="R486" s="73" t="s">
        <v>86</v>
      </c>
      <c r="V486" s="60" t="str">
        <f t="shared" si="59"/>
        <v>PAINTER 003коричневый</v>
      </c>
      <c r="W486" s="60" t="str">
        <f t="shared" si="56"/>
        <v>PAINTER 003</v>
      </c>
      <c r="X486" s="60" t="str">
        <f t="shared" si="60"/>
        <v>003</v>
      </c>
      <c r="AC486" s="51">
        <f t="shared" si="61"/>
        <v>80</v>
      </c>
      <c r="AD486" s="44">
        <f t="shared" si="62"/>
        <v>545</v>
      </c>
      <c r="AE486" s="51">
        <f t="shared" si="63"/>
        <v>80545</v>
      </c>
    </row>
    <row r="487" spans="1:31">
      <c r="A487" s="60" t="str">
        <f t="shared" si="57"/>
        <v>PAINTER 006white</v>
      </c>
      <c r="B487" s="60" t="str">
        <f t="shared" si="58"/>
        <v>80-546-17</v>
      </c>
      <c r="C487" s="73" t="s">
        <v>1854</v>
      </c>
      <c r="D487" s="73" t="s">
        <v>1855</v>
      </c>
      <c r="E487" s="73">
        <v>7</v>
      </c>
      <c r="F487" s="74">
        <v>7</v>
      </c>
      <c r="G487" s="73" t="s">
        <v>1856</v>
      </c>
      <c r="H487" s="73" t="s">
        <v>57</v>
      </c>
      <c r="I487" s="73" t="s">
        <v>1838</v>
      </c>
      <c r="J487" s="73" t="s">
        <v>337</v>
      </c>
      <c r="K487" s="73" t="s">
        <v>387</v>
      </c>
      <c r="L487" s="73" t="s">
        <v>383</v>
      </c>
      <c r="M487" s="73" t="s">
        <v>388</v>
      </c>
      <c r="N487" s="73" t="s">
        <v>32</v>
      </c>
      <c r="O487" s="73" t="s">
        <v>386</v>
      </c>
      <c r="P487" s="73" t="s">
        <v>907</v>
      </c>
      <c r="Q487" s="73" t="s">
        <v>908</v>
      </c>
      <c r="R487" s="73" t="s">
        <v>57</v>
      </c>
      <c r="V487" s="60" t="str">
        <f t="shared" si="59"/>
        <v>PAINTER 006белый</v>
      </c>
      <c r="W487" s="60" t="str">
        <f t="shared" si="56"/>
        <v>PAINTER 006</v>
      </c>
      <c r="X487" s="60" t="str">
        <f t="shared" si="60"/>
        <v>006</v>
      </c>
      <c r="AC487" s="51">
        <f t="shared" si="61"/>
        <v>80</v>
      </c>
      <c r="AD487" s="44">
        <f t="shared" si="62"/>
        <v>546</v>
      </c>
      <c r="AE487" s="51">
        <f t="shared" si="63"/>
        <v>80546</v>
      </c>
    </row>
    <row r="488" spans="1:31">
      <c r="A488" s="60" t="str">
        <f t="shared" si="57"/>
        <v>PAINTER 008brown</v>
      </c>
      <c r="B488" s="60" t="str">
        <f t="shared" si="58"/>
        <v>80-547-14</v>
      </c>
      <c r="C488" s="73" t="s">
        <v>1857</v>
      </c>
      <c r="D488" s="73" t="s">
        <v>1858</v>
      </c>
      <c r="E488" s="73">
        <v>7</v>
      </c>
      <c r="F488" s="74">
        <v>7</v>
      </c>
      <c r="G488" s="73" t="s">
        <v>1859</v>
      </c>
      <c r="H488" s="73" t="s">
        <v>86</v>
      </c>
      <c r="I488" s="73" t="s">
        <v>1265</v>
      </c>
      <c r="J488" s="73" t="s">
        <v>337</v>
      </c>
      <c r="K488" s="73" t="s">
        <v>387</v>
      </c>
      <c r="L488" s="73" t="s">
        <v>383</v>
      </c>
      <c r="M488" s="73" t="s">
        <v>388</v>
      </c>
      <c r="N488" s="73" t="s">
        <v>32</v>
      </c>
      <c r="O488" s="73" t="s">
        <v>386</v>
      </c>
      <c r="P488" s="73" t="s">
        <v>907</v>
      </c>
      <c r="Q488" s="73" t="s">
        <v>1033</v>
      </c>
      <c r="R488" s="73" t="s">
        <v>86</v>
      </c>
      <c r="V488" s="60" t="str">
        <f t="shared" si="59"/>
        <v>PAINTER 008коричневый</v>
      </c>
      <c r="W488" s="60" t="str">
        <f t="shared" si="56"/>
        <v>PAINTER 008</v>
      </c>
      <c r="X488" s="60" t="str">
        <f t="shared" si="60"/>
        <v>008</v>
      </c>
      <c r="AC488" s="51">
        <f t="shared" si="61"/>
        <v>80</v>
      </c>
      <c r="AD488" s="44">
        <f t="shared" si="62"/>
        <v>547</v>
      </c>
      <c r="AE488" s="51">
        <f t="shared" si="63"/>
        <v>80547</v>
      </c>
    </row>
    <row r="489" spans="1:31">
      <c r="A489" s="60" t="str">
        <f t="shared" si="57"/>
        <v>PAINTER 008brown</v>
      </c>
      <c r="B489" s="60" t="str">
        <f t="shared" si="58"/>
        <v>80-547-14</v>
      </c>
      <c r="C489" s="73" t="s">
        <v>1860</v>
      </c>
      <c r="D489" s="73" t="s">
        <v>1858</v>
      </c>
      <c r="E489" s="73">
        <v>6.5</v>
      </c>
      <c r="F489" s="74">
        <v>65</v>
      </c>
      <c r="G489" s="73" t="s">
        <v>1859</v>
      </c>
      <c r="H489" s="73" t="s">
        <v>86</v>
      </c>
      <c r="I489" s="73" t="s">
        <v>1265</v>
      </c>
      <c r="J489" s="73" t="s">
        <v>337</v>
      </c>
      <c r="K489" s="73" t="s">
        <v>387</v>
      </c>
      <c r="L489" s="73" t="s">
        <v>383</v>
      </c>
      <c r="M489" s="73" t="s">
        <v>388</v>
      </c>
      <c r="N489" s="73" t="s">
        <v>32</v>
      </c>
      <c r="O489" s="73" t="s">
        <v>386</v>
      </c>
      <c r="P489" s="73" t="s">
        <v>907</v>
      </c>
      <c r="Q489" s="73" t="s">
        <v>1033</v>
      </c>
      <c r="R489" s="73" t="s">
        <v>86</v>
      </c>
      <c r="V489" s="60" t="str">
        <f t="shared" si="59"/>
        <v>PAINTER 008коричневый</v>
      </c>
      <c r="W489" s="60" t="str">
        <f t="shared" si="56"/>
        <v>PAINTER 008</v>
      </c>
      <c r="X489" s="60" t="str">
        <f t="shared" si="60"/>
        <v>008</v>
      </c>
      <c r="AC489" s="51">
        <f t="shared" si="61"/>
        <v>80</v>
      </c>
      <c r="AD489" s="44">
        <f t="shared" si="62"/>
        <v>547</v>
      </c>
      <c r="AE489" s="51">
        <f t="shared" si="63"/>
        <v>80547</v>
      </c>
    </row>
    <row r="490" spans="1:31">
      <c r="A490" s="60" t="str">
        <f t="shared" si="57"/>
        <v>PAINTER 009black</v>
      </c>
      <c r="B490" s="60" t="str">
        <f t="shared" si="58"/>
        <v>80-548-09</v>
      </c>
      <c r="C490" s="73" t="s">
        <v>1861</v>
      </c>
      <c r="D490" s="73" t="s">
        <v>1862</v>
      </c>
      <c r="E490" s="73">
        <v>7</v>
      </c>
      <c r="F490" s="74">
        <v>7</v>
      </c>
      <c r="G490" s="73" t="s">
        <v>1863</v>
      </c>
      <c r="H490" s="73" t="s">
        <v>53</v>
      </c>
      <c r="I490" s="73" t="s">
        <v>964</v>
      </c>
      <c r="J490" s="73" t="s">
        <v>337</v>
      </c>
      <c r="K490" s="73" t="s">
        <v>387</v>
      </c>
      <c r="L490" s="73" t="s">
        <v>383</v>
      </c>
      <c r="M490" s="73" t="s">
        <v>388</v>
      </c>
      <c r="O490" s="73" t="s">
        <v>386</v>
      </c>
      <c r="P490" s="73" t="s">
        <v>907</v>
      </c>
      <c r="Q490" s="73" t="s">
        <v>928</v>
      </c>
      <c r="R490" s="73" t="s">
        <v>53</v>
      </c>
      <c r="V490" s="60" t="str">
        <f t="shared" si="59"/>
        <v>PAINTER 009черный</v>
      </c>
      <c r="W490" s="60" t="str">
        <f t="shared" si="56"/>
        <v>PAINTER 009</v>
      </c>
      <c r="X490" s="60" t="str">
        <f t="shared" si="60"/>
        <v>009</v>
      </c>
      <c r="AC490" s="51">
        <f t="shared" si="61"/>
        <v>80</v>
      </c>
      <c r="AD490" s="44">
        <f t="shared" si="62"/>
        <v>548</v>
      </c>
      <c r="AE490" s="51">
        <f t="shared" si="63"/>
        <v>80548</v>
      </c>
    </row>
    <row r="491" spans="1:31">
      <c r="A491" s="60" t="str">
        <f t="shared" si="57"/>
        <v>PAINTER 010white</v>
      </c>
      <c r="B491" s="60" t="str">
        <f t="shared" si="58"/>
        <v>80-549-36</v>
      </c>
      <c r="C491" s="73" t="s">
        <v>1864</v>
      </c>
      <c r="D491" s="73" t="s">
        <v>1865</v>
      </c>
      <c r="E491" s="73">
        <v>7</v>
      </c>
      <c r="F491" s="74">
        <v>7</v>
      </c>
      <c r="G491" s="73" t="s">
        <v>1866</v>
      </c>
      <c r="H491" s="73" t="s">
        <v>187</v>
      </c>
      <c r="I491" s="73" t="s">
        <v>964</v>
      </c>
      <c r="J491" s="73" t="s">
        <v>337</v>
      </c>
      <c r="K491" s="73" t="s">
        <v>387</v>
      </c>
      <c r="L491" s="73" t="s">
        <v>383</v>
      </c>
      <c r="M491" s="73" t="s">
        <v>388</v>
      </c>
      <c r="O491" s="73" t="s">
        <v>386</v>
      </c>
      <c r="P491" s="73" t="s">
        <v>907</v>
      </c>
      <c r="Q491" s="73" t="s">
        <v>908</v>
      </c>
      <c r="R491" s="73" t="s">
        <v>63</v>
      </c>
      <c r="V491" s="60" t="str">
        <f t="shared" si="59"/>
        <v>PAINTER 010кремовый</v>
      </c>
      <c r="W491" s="60" t="str">
        <f t="shared" si="56"/>
        <v>PAINTER 010</v>
      </c>
      <c r="X491" s="60" t="str">
        <f t="shared" si="60"/>
        <v>010</v>
      </c>
      <c r="AC491" s="51">
        <f t="shared" si="61"/>
        <v>80</v>
      </c>
      <c r="AD491" s="44">
        <f t="shared" si="62"/>
        <v>549</v>
      </c>
      <c r="AE491" s="51">
        <f t="shared" si="63"/>
        <v>80549</v>
      </c>
    </row>
    <row r="492" spans="1:31">
      <c r="A492" s="60" t="str">
        <f t="shared" si="57"/>
        <v>PYROP 002white</v>
      </c>
      <c r="B492" s="60" t="str">
        <f t="shared" si="58"/>
        <v>80-550-17</v>
      </c>
      <c r="C492" s="73" t="s">
        <v>1867</v>
      </c>
      <c r="D492" s="73" t="s">
        <v>1868</v>
      </c>
      <c r="E492" s="73" t="s">
        <v>931</v>
      </c>
      <c r="F492" s="74">
        <v>0</v>
      </c>
      <c r="G492" s="73" t="s">
        <v>1869</v>
      </c>
      <c r="H492" s="73" t="s">
        <v>57</v>
      </c>
      <c r="I492" s="73" t="s">
        <v>1631</v>
      </c>
      <c r="J492" s="73" t="s">
        <v>337</v>
      </c>
      <c r="K492" s="73" t="s">
        <v>387</v>
      </c>
      <c r="L492" s="73" t="s">
        <v>383</v>
      </c>
      <c r="M492" s="73" t="s">
        <v>389</v>
      </c>
      <c r="O492" s="73" t="s">
        <v>386</v>
      </c>
      <c r="P492" s="73" t="s">
        <v>907</v>
      </c>
      <c r="Q492" s="73" t="s">
        <v>908</v>
      </c>
      <c r="R492" s="73" t="s">
        <v>57</v>
      </c>
      <c r="V492" s="60" t="str">
        <f t="shared" si="59"/>
        <v>PYROP 002белый</v>
      </c>
      <c r="W492" s="60" t="str">
        <f t="shared" si="56"/>
        <v>PYROP 002</v>
      </c>
      <c r="X492" s="60" t="str">
        <f t="shared" si="60"/>
        <v>002</v>
      </c>
      <c r="AC492" s="51">
        <f t="shared" si="61"/>
        <v>80</v>
      </c>
      <c r="AD492" s="44">
        <f t="shared" si="62"/>
        <v>550</v>
      </c>
      <c r="AE492" s="51">
        <f t="shared" si="63"/>
        <v>80550</v>
      </c>
    </row>
    <row r="493" spans="1:31">
      <c r="A493" s="60" t="str">
        <f t="shared" si="57"/>
        <v>EDMOND 038black</v>
      </c>
      <c r="B493" s="60" t="str">
        <f t="shared" si="58"/>
        <v>80-551-09</v>
      </c>
      <c r="C493" s="73" t="s">
        <v>1870</v>
      </c>
      <c r="D493" s="73" t="s">
        <v>1871</v>
      </c>
      <c r="E493" s="73" t="s">
        <v>931</v>
      </c>
      <c r="F493" s="74">
        <v>0</v>
      </c>
      <c r="G493" s="73" t="s">
        <v>1872</v>
      </c>
      <c r="H493" s="73" t="s">
        <v>53</v>
      </c>
      <c r="I493" s="73" t="s">
        <v>1631</v>
      </c>
      <c r="J493" s="73" t="s">
        <v>338</v>
      </c>
      <c r="K493" s="73" t="s">
        <v>387</v>
      </c>
      <c r="L493" s="73" t="s">
        <v>383</v>
      </c>
      <c r="M493" s="73" t="s">
        <v>389</v>
      </c>
      <c r="O493" s="73" t="s">
        <v>386</v>
      </c>
      <c r="P493" s="73" t="s">
        <v>907</v>
      </c>
      <c r="Q493" s="73" t="s">
        <v>928</v>
      </c>
      <c r="R493" s="73" t="s">
        <v>53</v>
      </c>
      <c r="V493" s="60" t="str">
        <f t="shared" si="59"/>
        <v>EDMOND 038черный</v>
      </c>
      <c r="W493" s="60" t="str">
        <f t="shared" si="56"/>
        <v>EDMOND 038</v>
      </c>
      <c r="X493" s="60" t="str">
        <f t="shared" si="60"/>
        <v>038</v>
      </c>
      <c r="AC493" s="51">
        <f t="shared" si="61"/>
        <v>80</v>
      </c>
      <c r="AD493" s="44">
        <f t="shared" si="62"/>
        <v>551</v>
      </c>
      <c r="AE493" s="51">
        <f t="shared" si="63"/>
        <v>80551</v>
      </c>
    </row>
    <row r="494" spans="1:31">
      <c r="A494" s="60" t="str">
        <f t="shared" si="57"/>
        <v>INGAgrey</v>
      </c>
      <c r="B494" s="60" t="str">
        <f t="shared" si="58"/>
        <v>80-552-08</v>
      </c>
      <c r="C494" s="73" t="s">
        <v>1873</v>
      </c>
      <c r="D494" s="73" t="s">
        <v>1874</v>
      </c>
      <c r="E494" s="73" t="s">
        <v>931</v>
      </c>
      <c r="F494" s="74">
        <v>0</v>
      </c>
      <c r="G494" s="73" t="s">
        <v>1875</v>
      </c>
      <c r="H494" s="73" t="s">
        <v>83</v>
      </c>
      <c r="I494" s="73" t="s">
        <v>1631</v>
      </c>
      <c r="J494" s="73" t="s">
        <v>338</v>
      </c>
      <c r="K494" s="73" t="s">
        <v>387</v>
      </c>
      <c r="L494" s="73" t="s">
        <v>383</v>
      </c>
      <c r="M494" s="73" t="s">
        <v>389</v>
      </c>
      <c r="O494" s="73" t="s">
        <v>386</v>
      </c>
      <c r="P494" s="73" t="s">
        <v>907</v>
      </c>
      <c r="Q494" s="73" t="s">
        <v>917</v>
      </c>
      <c r="R494" s="73" t="s">
        <v>83</v>
      </c>
      <c r="V494" s="60" t="str">
        <f t="shared" si="59"/>
        <v>INGAсерый</v>
      </c>
      <c r="W494" s="60" t="str">
        <f t="shared" si="56"/>
        <v>INGA</v>
      </c>
      <c r="X494" s="60" t="str">
        <f t="shared" si="60"/>
        <v/>
      </c>
      <c r="AC494" s="51">
        <f t="shared" si="61"/>
        <v>80</v>
      </c>
      <c r="AD494" s="44">
        <f t="shared" si="62"/>
        <v>552</v>
      </c>
      <c r="AE494" s="51">
        <f t="shared" si="63"/>
        <v>80552</v>
      </c>
    </row>
    <row r="495" spans="1:31">
      <c r="A495" s="60" t="str">
        <f t="shared" si="57"/>
        <v>JUSTIN 8601grey</v>
      </c>
      <c r="B495" s="60" t="str">
        <f t="shared" si="58"/>
        <v>80-553-08</v>
      </c>
      <c r="C495" s="73" t="s">
        <v>1876</v>
      </c>
      <c r="D495" s="73" t="s">
        <v>1877</v>
      </c>
      <c r="E495" s="73" t="s">
        <v>931</v>
      </c>
      <c r="F495" s="74">
        <v>0</v>
      </c>
      <c r="G495" s="73" t="s">
        <v>1878</v>
      </c>
      <c r="H495" s="73" t="s">
        <v>83</v>
      </c>
      <c r="I495" s="73" t="s">
        <v>1498</v>
      </c>
      <c r="J495" s="73" t="s">
        <v>338</v>
      </c>
      <c r="K495" s="73" t="s">
        <v>387</v>
      </c>
      <c r="L495" s="73" t="s">
        <v>383</v>
      </c>
      <c r="M495" s="73" t="s">
        <v>389</v>
      </c>
      <c r="N495" s="73" t="s">
        <v>44</v>
      </c>
      <c r="O495" s="73" t="s">
        <v>386</v>
      </c>
      <c r="P495" s="73" t="s">
        <v>907</v>
      </c>
      <c r="Q495" s="73" t="s">
        <v>917</v>
      </c>
      <c r="R495" s="73" t="s">
        <v>83</v>
      </c>
      <c r="V495" s="60" t="str">
        <f t="shared" si="59"/>
        <v>JUSTIN 8601серый</v>
      </c>
      <c r="W495" s="60" t="str">
        <f t="shared" si="56"/>
        <v>JUSTIN 8601</v>
      </c>
      <c r="X495" s="60" t="str">
        <f t="shared" si="60"/>
        <v>8601</v>
      </c>
      <c r="AC495" s="51">
        <f t="shared" si="61"/>
        <v>80</v>
      </c>
      <c r="AD495" s="44">
        <f t="shared" si="62"/>
        <v>553</v>
      </c>
      <c r="AE495" s="51">
        <f t="shared" si="63"/>
        <v>80553</v>
      </c>
    </row>
    <row r="496" spans="1:31">
      <c r="A496" s="60" t="str">
        <f t="shared" si="57"/>
        <v>JUSTIN 8601black</v>
      </c>
      <c r="B496" s="60" t="str">
        <f t="shared" si="58"/>
        <v>80-553-09</v>
      </c>
      <c r="C496" s="73" t="s">
        <v>1879</v>
      </c>
      <c r="D496" s="73" t="s">
        <v>1880</v>
      </c>
      <c r="E496" s="73" t="s">
        <v>931</v>
      </c>
      <c r="F496" s="74">
        <v>0</v>
      </c>
      <c r="G496" s="73" t="s">
        <v>1878</v>
      </c>
      <c r="H496" s="73" t="s">
        <v>53</v>
      </c>
      <c r="I496" s="73" t="s">
        <v>1498</v>
      </c>
      <c r="J496" s="73" t="s">
        <v>338</v>
      </c>
      <c r="K496" s="73" t="s">
        <v>387</v>
      </c>
      <c r="L496" s="73" t="s">
        <v>383</v>
      </c>
      <c r="M496" s="73" t="s">
        <v>389</v>
      </c>
      <c r="N496" s="73" t="s">
        <v>44</v>
      </c>
      <c r="O496" s="73" t="s">
        <v>386</v>
      </c>
      <c r="P496" s="73" t="s">
        <v>907</v>
      </c>
      <c r="Q496" s="73" t="s">
        <v>928</v>
      </c>
      <c r="R496" s="73" t="s">
        <v>53</v>
      </c>
      <c r="V496" s="60" t="str">
        <f t="shared" si="59"/>
        <v>JUSTIN 8601черный</v>
      </c>
      <c r="W496" s="60" t="str">
        <f t="shared" si="56"/>
        <v>JUSTIN 8601</v>
      </c>
      <c r="X496" s="60" t="str">
        <f t="shared" si="60"/>
        <v>8601</v>
      </c>
      <c r="AC496" s="51">
        <f t="shared" si="61"/>
        <v>80</v>
      </c>
      <c r="AD496" s="44">
        <f t="shared" si="62"/>
        <v>553</v>
      </c>
      <c r="AE496" s="51">
        <f t="shared" si="63"/>
        <v>80553</v>
      </c>
    </row>
    <row r="497" spans="1:31">
      <c r="A497" s="60" t="str">
        <f t="shared" si="57"/>
        <v>AURAL 001black</v>
      </c>
      <c r="B497" s="60" t="str">
        <f t="shared" si="58"/>
        <v>80-554-09</v>
      </c>
      <c r="C497" s="73" t="s">
        <v>1881</v>
      </c>
      <c r="D497" s="73" t="s">
        <v>1882</v>
      </c>
      <c r="E497" s="73" t="s">
        <v>904</v>
      </c>
      <c r="F497" s="74">
        <v>57</v>
      </c>
      <c r="G497" s="73" t="s">
        <v>1883</v>
      </c>
      <c r="H497" s="73" t="s">
        <v>53</v>
      </c>
      <c r="I497" s="73" t="s">
        <v>1884</v>
      </c>
      <c r="J497" s="73" t="s">
        <v>340</v>
      </c>
      <c r="K497" s="73" t="s">
        <v>387</v>
      </c>
      <c r="L497" s="73" t="s">
        <v>383</v>
      </c>
      <c r="M497" s="73" t="s">
        <v>389</v>
      </c>
      <c r="N497" s="73" t="s">
        <v>46</v>
      </c>
      <c r="O497" s="73" t="s">
        <v>386</v>
      </c>
      <c r="P497" s="73" t="s">
        <v>907</v>
      </c>
      <c r="Q497" s="73" t="s">
        <v>928</v>
      </c>
      <c r="R497" s="73" t="s">
        <v>53</v>
      </c>
      <c r="V497" s="60" t="str">
        <f t="shared" si="59"/>
        <v>AURAL 001черный</v>
      </c>
      <c r="W497" s="60" t="str">
        <f t="shared" si="56"/>
        <v>AURAL 001</v>
      </c>
      <c r="X497" s="60" t="str">
        <f t="shared" si="60"/>
        <v>001</v>
      </c>
      <c r="AC497" s="51">
        <f t="shared" si="61"/>
        <v>80</v>
      </c>
      <c r="AD497" s="44">
        <f t="shared" si="62"/>
        <v>554</v>
      </c>
      <c r="AE497" s="51">
        <f t="shared" si="63"/>
        <v>80554</v>
      </c>
    </row>
    <row r="498" spans="1:31">
      <c r="A498" s="60" t="str">
        <f t="shared" si="57"/>
        <v>EDMOND 016black</v>
      </c>
      <c r="B498" s="60" t="str">
        <f t="shared" si="58"/>
        <v>80-555-09</v>
      </c>
      <c r="C498" s="73" t="s">
        <v>1885</v>
      </c>
      <c r="D498" s="73" t="s">
        <v>1886</v>
      </c>
      <c r="E498" s="73" t="s">
        <v>931</v>
      </c>
      <c r="F498" s="74">
        <v>0</v>
      </c>
      <c r="G498" s="73" t="s">
        <v>1887</v>
      </c>
      <c r="H498" s="73" t="s">
        <v>53</v>
      </c>
      <c r="I498" s="73" t="s">
        <v>1888</v>
      </c>
      <c r="J498" s="73" t="s">
        <v>340</v>
      </c>
      <c r="K498" s="73" t="s">
        <v>382</v>
      </c>
      <c r="L498" s="73" t="s">
        <v>383</v>
      </c>
      <c r="M498" s="73" t="s">
        <v>389</v>
      </c>
      <c r="N498" s="73" t="s">
        <v>44</v>
      </c>
      <c r="O498" s="73" t="s">
        <v>386</v>
      </c>
      <c r="P498" s="73" t="s">
        <v>907</v>
      </c>
      <c r="Q498" s="73" t="s">
        <v>928</v>
      </c>
      <c r="R498" s="73" t="s">
        <v>53</v>
      </c>
      <c r="V498" s="60" t="str">
        <f t="shared" si="59"/>
        <v>EDMOND 016черный</v>
      </c>
      <c r="W498" s="60" t="str">
        <f t="shared" si="56"/>
        <v>EDMOND 016</v>
      </c>
      <c r="X498" s="60" t="str">
        <f t="shared" si="60"/>
        <v>016</v>
      </c>
      <c r="AC498" s="51">
        <f t="shared" si="61"/>
        <v>80</v>
      </c>
      <c r="AD498" s="44">
        <f t="shared" si="62"/>
        <v>555</v>
      </c>
      <c r="AE498" s="51">
        <f t="shared" si="63"/>
        <v>80555</v>
      </c>
    </row>
    <row r="499" spans="1:31">
      <c r="A499" s="60" t="str">
        <f t="shared" si="57"/>
        <v>EDMOND 019black</v>
      </c>
      <c r="B499" s="60" t="str">
        <f t="shared" si="58"/>
        <v>80-556-09</v>
      </c>
      <c r="C499" s="73" t="s">
        <v>1889</v>
      </c>
      <c r="D499" s="73" t="s">
        <v>1890</v>
      </c>
      <c r="E499" s="73" t="s">
        <v>931</v>
      </c>
      <c r="F499" s="74">
        <v>0</v>
      </c>
      <c r="G499" s="73" t="s">
        <v>1891</v>
      </c>
      <c r="H499" s="73" t="s">
        <v>53</v>
      </c>
      <c r="I499" s="73" t="s">
        <v>1631</v>
      </c>
      <c r="J499" s="73" t="s">
        <v>340</v>
      </c>
      <c r="K499" s="73" t="s">
        <v>390</v>
      </c>
      <c r="L499" s="73" t="s">
        <v>383</v>
      </c>
      <c r="M499" s="73" t="s">
        <v>389</v>
      </c>
      <c r="N499" s="73" t="s">
        <v>46</v>
      </c>
      <c r="O499" s="73" t="s">
        <v>386</v>
      </c>
      <c r="P499" s="73" t="s">
        <v>907</v>
      </c>
      <c r="Q499" s="73" t="s">
        <v>928</v>
      </c>
      <c r="R499" s="73" t="s">
        <v>53</v>
      </c>
      <c r="V499" s="60" t="str">
        <f t="shared" si="59"/>
        <v>EDMOND 019черный</v>
      </c>
      <c r="W499" s="60" t="str">
        <f t="shared" si="56"/>
        <v>EDMOND 019</v>
      </c>
      <c r="X499" s="60" t="str">
        <f t="shared" si="60"/>
        <v>019</v>
      </c>
      <c r="AC499" s="51">
        <f t="shared" si="61"/>
        <v>80</v>
      </c>
      <c r="AD499" s="44">
        <f t="shared" si="62"/>
        <v>556</v>
      </c>
      <c r="AE499" s="51">
        <f t="shared" si="63"/>
        <v>80556</v>
      </c>
    </row>
    <row r="500" spans="1:31">
      <c r="A500" s="60" t="str">
        <f t="shared" si="57"/>
        <v>EDMOND 022navy</v>
      </c>
      <c r="B500" s="60" t="str">
        <f t="shared" si="58"/>
        <v>80-557-16</v>
      </c>
      <c r="C500" s="73" t="s">
        <v>1892</v>
      </c>
      <c r="D500" s="73" t="s">
        <v>1893</v>
      </c>
      <c r="E500" s="73" t="s">
        <v>931</v>
      </c>
      <c r="F500" s="74">
        <v>0</v>
      </c>
      <c r="G500" s="73" t="s">
        <v>1894</v>
      </c>
      <c r="H500" s="73" t="s">
        <v>55</v>
      </c>
      <c r="I500" s="73" t="s">
        <v>1631</v>
      </c>
      <c r="J500" s="73" t="s">
        <v>340</v>
      </c>
      <c r="K500" s="73" t="s">
        <v>382</v>
      </c>
      <c r="L500" s="73" t="s">
        <v>383</v>
      </c>
      <c r="M500" s="73" t="s">
        <v>389</v>
      </c>
      <c r="O500" s="73" t="s">
        <v>394</v>
      </c>
      <c r="P500" s="73" t="s">
        <v>907</v>
      </c>
      <c r="Q500" s="73" t="s">
        <v>1003</v>
      </c>
      <c r="R500" s="73" t="s">
        <v>71</v>
      </c>
      <c r="V500" s="60" t="str">
        <f t="shared" si="59"/>
        <v>EDMOND 022темно-синий</v>
      </c>
      <c r="W500" s="60" t="str">
        <f t="shared" si="56"/>
        <v>EDMOND 022</v>
      </c>
      <c r="X500" s="60" t="str">
        <f t="shared" si="60"/>
        <v>022</v>
      </c>
      <c r="AC500" s="51">
        <f t="shared" si="61"/>
        <v>80</v>
      </c>
      <c r="AD500" s="44">
        <f t="shared" si="62"/>
        <v>557</v>
      </c>
      <c r="AE500" s="51">
        <f t="shared" si="63"/>
        <v>80557</v>
      </c>
    </row>
    <row r="501" spans="1:31">
      <c r="A501" s="60" t="str">
        <f t="shared" si="57"/>
        <v>EDMOND 024offwhite</v>
      </c>
      <c r="B501" s="60" t="str">
        <f t="shared" si="58"/>
        <v>80-558-17</v>
      </c>
      <c r="C501" s="73" t="s">
        <v>1895</v>
      </c>
      <c r="D501" s="73" t="s">
        <v>1896</v>
      </c>
      <c r="E501" s="73" t="s">
        <v>931</v>
      </c>
      <c r="F501" s="74">
        <v>0</v>
      </c>
      <c r="G501" s="73" t="s">
        <v>1897</v>
      </c>
      <c r="H501" s="73" t="s">
        <v>57</v>
      </c>
      <c r="I501" s="73" t="s">
        <v>1631</v>
      </c>
      <c r="J501" s="73" t="s">
        <v>340</v>
      </c>
      <c r="K501" s="73" t="s">
        <v>382</v>
      </c>
      <c r="L501" s="73" t="s">
        <v>383</v>
      </c>
      <c r="M501" s="73" t="s">
        <v>389</v>
      </c>
      <c r="O501" s="73" t="s">
        <v>386</v>
      </c>
      <c r="P501" s="73" t="s">
        <v>907</v>
      </c>
      <c r="Q501" s="73" t="s">
        <v>1898</v>
      </c>
      <c r="R501" s="73" t="s">
        <v>57</v>
      </c>
      <c r="V501" s="60" t="str">
        <f t="shared" si="59"/>
        <v>EDMOND 024белый</v>
      </c>
      <c r="W501" s="60" t="str">
        <f t="shared" si="56"/>
        <v>EDMOND 024</v>
      </c>
      <c r="X501" s="60" t="str">
        <f t="shared" si="60"/>
        <v>024</v>
      </c>
      <c r="AC501" s="51">
        <f t="shared" si="61"/>
        <v>80</v>
      </c>
      <c r="AD501" s="44">
        <f t="shared" si="62"/>
        <v>558</v>
      </c>
      <c r="AE501" s="51">
        <f t="shared" si="63"/>
        <v>80558</v>
      </c>
    </row>
    <row r="502" spans="1:31">
      <c r="A502" s="60" t="str">
        <f t="shared" si="57"/>
        <v>EDMOND 026navy</v>
      </c>
      <c r="B502" s="60" t="str">
        <f t="shared" si="58"/>
        <v>80-559-16</v>
      </c>
      <c r="C502" s="73" t="s">
        <v>1899</v>
      </c>
      <c r="D502" s="73" t="s">
        <v>1900</v>
      </c>
      <c r="E502" s="73" t="s">
        <v>931</v>
      </c>
      <c r="F502" s="74">
        <v>0</v>
      </c>
      <c r="G502" s="73" t="s">
        <v>1901</v>
      </c>
      <c r="H502" s="73" t="s">
        <v>55</v>
      </c>
      <c r="I502" s="73" t="s">
        <v>1631</v>
      </c>
      <c r="J502" s="73" t="s">
        <v>340</v>
      </c>
      <c r="K502" s="73" t="s">
        <v>382</v>
      </c>
      <c r="L502" s="73" t="s">
        <v>383</v>
      </c>
      <c r="M502" s="73" t="s">
        <v>389</v>
      </c>
      <c r="N502" s="73" t="s">
        <v>46</v>
      </c>
      <c r="O502" s="73" t="s">
        <v>394</v>
      </c>
      <c r="P502" s="73" t="s">
        <v>907</v>
      </c>
      <c r="Q502" s="73" t="s">
        <v>1003</v>
      </c>
      <c r="R502" s="73" t="s">
        <v>71</v>
      </c>
      <c r="V502" s="60" t="str">
        <f t="shared" si="59"/>
        <v>EDMOND 026темно-синий</v>
      </c>
      <c r="W502" s="60" t="str">
        <f t="shared" si="56"/>
        <v>EDMOND 026</v>
      </c>
      <c r="X502" s="60" t="str">
        <f t="shared" si="60"/>
        <v>026</v>
      </c>
      <c r="AC502" s="51">
        <f t="shared" si="61"/>
        <v>80</v>
      </c>
      <c r="AD502" s="44">
        <f t="shared" si="62"/>
        <v>559</v>
      </c>
      <c r="AE502" s="51">
        <f t="shared" si="63"/>
        <v>80559</v>
      </c>
    </row>
    <row r="503" spans="1:31">
      <c r="A503" s="60" t="str">
        <f t="shared" si="57"/>
        <v>EDMOND 027black</v>
      </c>
      <c r="B503" s="60" t="str">
        <f t="shared" si="58"/>
        <v>80-560-09</v>
      </c>
      <c r="C503" s="73" t="s">
        <v>1902</v>
      </c>
      <c r="D503" s="73" t="s">
        <v>1903</v>
      </c>
      <c r="E503" s="73" t="s">
        <v>931</v>
      </c>
      <c r="F503" s="74">
        <v>0</v>
      </c>
      <c r="G503" s="73" t="s">
        <v>1904</v>
      </c>
      <c r="H503" s="73" t="s">
        <v>53</v>
      </c>
      <c r="I503" s="73" t="s">
        <v>1631</v>
      </c>
      <c r="J503" s="73" t="s">
        <v>340</v>
      </c>
      <c r="K503" s="73" t="s">
        <v>382</v>
      </c>
      <c r="L503" s="73" t="s">
        <v>383</v>
      </c>
      <c r="M503" s="73" t="s">
        <v>389</v>
      </c>
      <c r="N503" s="73" t="s">
        <v>46</v>
      </c>
      <c r="O503" s="73" t="s">
        <v>395</v>
      </c>
      <c r="P503" s="73" t="s">
        <v>907</v>
      </c>
      <c r="Q503" s="73" t="s">
        <v>928</v>
      </c>
      <c r="R503" s="73" t="s">
        <v>53</v>
      </c>
      <c r="V503" s="60" t="str">
        <f t="shared" si="59"/>
        <v>EDMOND 027черный</v>
      </c>
      <c r="W503" s="60" t="str">
        <f t="shared" si="56"/>
        <v>EDMOND 027</v>
      </c>
      <c r="X503" s="60" t="str">
        <f t="shared" si="60"/>
        <v>027</v>
      </c>
      <c r="AC503" s="51">
        <f t="shared" si="61"/>
        <v>80</v>
      </c>
      <c r="AD503" s="44">
        <f t="shared" si="62"/>
        <v>560</v>
      </c>
      <c r="AE503" s="51">
        <f t="shared" si="63"/>
        <v>80560</v>
      </c>
    </row>
    <row r="504" spans="1:31">
      <c r="A504" s="60" t="str">
        <f t="shared" si="57"/>
        <v>EDMOND 030beige</v>
      </c>
      <c r="B504" s="60" t="str">
        <f t="shared" si="58"/>
        <v>80-561-02</v>
      </c>
      <c r="C504" s="73" t="s">
        <v>1905</v>
      </c>
      <c r="D504" s="73" t="s">
        <v>1906</v>
      </c>
      <c r="E504" s="73" t="s">
        <v>931</v>
      </c>
      <c r="F504" s="74">
        <v>0</v>
      </c>
      <c r="G504" s="73" t="s">
        <v>1907</v>
      </c>
      <c r="H504" s="73" t="s">
        <v>63</v>
      </c>
      <c r="I504" s="73" t="s">
        <v>1631</v>
      </c>
      <c r="J504" s="73" t="s">
        <v>340</v>
      </c>
      <c r="K504" s="73" t="s">
        <v>382</v>
      </c>
      <c r="L504" s="73" t="s">
        <v>383</v>
      </c>
      <c r="M504" s="73" t="s">
        <v>389</v>
      </c>
      <c r="O504" s="73" t="s">
        <v>386</v>
      </c>
      <c r="P504" s="73" t="s">
        <v>907</v>
      </c>
      <c r="Q504" s="73" t="s">
        <v>937</v>
      </c>
      <c r="R504" s="73" t="s">
        <v>63</v>
      </c>
      <c r="V504" s="60" t="str">
        <f t="shared" si="59"/>
        <v>EDMOND 030бежевый</v>
      </c>
      <c r="W504" s="60" t="str">
        <f t="shared" si="56"/>
        <v>EDMOND 030</v>
      </c>
      <c r="X504" s="60" t="str">
        <f t="shared" si="60"/>
        <v>030</v>
      </c>
      <c r="AC504" s="51">
        <f t="shared" si="61"/>
        <v>80</v>
      </c>
      <c r="AD504" s="44">
        <f t="shared" si="62"/>
        <v>561</v>
      </c>
      <c r="AE504" s="51">
        <f t="shared" si="63"/>
        <v>80561</v>
      </c>
    </row>
    <row r="505" spans="1:31">
      <c r="A505" s="60" t="str">
        <f t="shared" si="57"/>
        <v>EDMOND 039black</v>
      </c>
      <c r="B505" s="60" t="str">
        <f t="shared" si="58"/>
        <v>80-562-09</v>
      </c>
      <c r="C505" s="73" t="s">
        <v>1908</v>
      </c>
      <c r="D505" s="73" t="s">
        <v>1909</v>
      </c>
      <c r="E505" s="73" t="s">
        <v>931</v>
      </c>
      <c r="F505" s="74">
        <v>0</v>
      </c>
      <c r="G505" s="73" t="s">
        <v>1910</v>
      </c>
      <c r="H505" s="73" t="s">
        <v>53</v>
      </c>
      <c r="I505" s="73" t="s">
        <v>1631</v>
      </c>
      <c r="J505" s="73" t="s">
        <v>340</v>
      </c>
      <c r="K505" s="73" t="s">
        <v>382</v>
      </c>
      <c r="L505" s="73" t="s">
        <v>383</v>
      </c>
      <c r="M505" s="73" t="s">
        <v>389</v>
      </c>
      <c r="O505" s="73" t="s">
        <v>386</v>
      </c>
      <c r="P505" s="73" t="s">
        <v>907</v>
      </c>
      <c r="Q505" s="73" t="s">
        <v>928</v>
      </c>
      <c r="R505" s="73" t="s">
        <v>53</v>
      </c>
      <c r="V505" s="60" t="str">
        <f t="shared" si="59"/>
        <v>EDMOND 039черный</v>
      </c>
      <c r="W505" s="60" t="str">
        <f t="shared" si="56"/>
        <v>EDMOND 039</v>
      </c>
      <c r="X505" s="60" t="str">
        <f t="shared" si="60"/>
        <v>039</v>
      </c>
      <c r="AC505" s="51">
        <f t="shared" si="61"/>
        <v>80</v>
      </c>
      <c r="AD505" s="44">
        <f t="shared" si="62"/>
        <v>562</v>
      </c>
      <c r="AE505" s="51">
        <f t="shared" si="63"/>
        <v>80562</v>
      </c>
    </row>
    <row r="506" spans="1:31">
      <c r="A506" s="60" t="str">
        <f t="shared" si="57"/>
        <v>EDMOND 049navy</v>
      </c>
      <c r="B506" s="60" t="str">
        <f t="shared" si="58"/>
        <v>80-563-16</v>
      </c>
      <c r="C506" s="73" t="s">
        <v>1911</v>
      </c>
      <c r="D506" s="73" t="s">
        <v>1912</v>
      </c>
      <c r="E506" s="73" t="s">
        <v>931</v>
      </c>
      <c r="F506" s="74">
        <v>0</v>
      </c>
      <c r="G506" s="73" t="s">
        <v>1913</v>
      </c>
      <c r="H506" s="73" t="s">
        <v>55</v>
      </c>
      <c r="I506" s="73" t="s">
        <v>1631</v>
      </c>
      <c r="J506" s="73" t="s">
        <v>342</v>
      </c>
      <c r="K506" s="73" t="s">
        <v>387</v>
      </c>
      <c r="L506" s="73" t="s">
        <v>383</v>
      </c>
      <c r="M506" s="73" t="s">
        <v>389</v>
      </c>
      <c r="O506" s="73" t="s">
        <v>386</v>
      </c>
      <c r="P506" s="73" t="s">
        <v>907</v>
      </c>
      <c r="Q506" s="73" t="s">
        <v>1003</v>
      </c>
      <c r="R506" s="73" t="s">
        <v>71</v>
      </c>
      <c r="V506" s="60" t="str">
        <f t="shared" si="59"/>
        <v>EDMOND 049темно-синий</v>
      </c>
      <c r="W506" s="60" t="str">
        <f t="shared" si="56"/>
        <v>EDMOND 049</v>
      </c>
      <c r="X506" s="60" t="str">
        <f t="shared" si="60"/>
        <v>049</v>
      </c>
      <c r="AC506" s="51">
        <f t="shared" si="61"/>
        <v>80</v>
      </c>
      <c r="AD506" s="44">
        <f t="shared" si="62"/>
        <v>563</v>
      </c>
      <c r="AE506" s="51">
        <f t="shared" si="63"/>
        <v>80563</v>
      </c>
    </row>
    <row r="507" spans="1:31">
      <c r="A507" s="60" t="str">
        <f t="shared" si="57"/>
        <v>JUSTIN 8180blue</v>
      </c>
      <c r="B507" s="60" t="str">
        <f t="shared" si="58"/>
        <v>80-318-06</v>
      </c>
      <c r="C507" s="73" t="s">
        <v>1914</v>
      </c>
      <c r="D507" s="73" t="s">
        <v>1915</v>
      </c>
      <c r="E507" s="73" t="s">
        <v>931</v>
      </c>
      <c r="F507" s="74">
        <v>0</v>
      </c>
      <c r="G507" s="73" t="s">
        <v>1517</v>
      </c>
      <c r="H507" s="73" t="s">
        <v>71</v>
      </c>
      <c r="I507" s="73" t="s">
        <v>1498</v>
      </c>
      <c r="J507" s="73" t="s">
        <v>342</v>
      </c>
      <c r="K507" s="73" t="s">
        <v>387</v>
      </c>
      <c r="L507" s="73" t="s">
        <v>383</v>
      </c>
      <c r="M507" s="73" t="s">
        <v>389</v>
      </c>
      <c r="N507" s="73" t="s">
        <v>44</v>
      </c>
      <c r="O507" s="73" t="s">
        <v>386</v>
      </c>
      <c r="P507" s="73" t="s">
        <v>907</v>
      </c>
      <c r="Q507" s="73" t="s">
        <v>932</v>
      </c>
      <c r="R507" s="73" t="s">
        <v>71</v>
      </c>
      <c r="V507" s="60" t="str">
        <f t="shared" si="59"/>
        <v>JUSTIN 8180синий</v>
      </c>
      <c r="W507" s="60" t="str">
        <f t="shared" si="56"/>
        <v>JUSTIN 8180</v>
      </c>
      <c r="X507" s="60" t="str">
        <f t="shared" si="60"/>
        <v>8180</v>
      </c>
      <c r="AC507" s="51">
        <f t="shared" si="61"/>
        <v>80</v>
      </c>
      <c r="AD507" s="44">
        <f t="shared" si="62"/>
        <v>318</v>
      </c>
      <c r="AE507" s="51">
        <f t="shared" si="63"/>
        <v>80318</v>
      </c>
    </row>
    <row r="508" spans="1:31">
      <c r="A508" s="60" t="str">
        <f t="shared" si="57"/>
        <v>JUSTIN 8505raspberry</v>
      </c>
      <c r="B508" s="60" t="str">
        <f t="shared" si="58"/>
        <v>80-491-86</v>
      </c>
      <c r="C508" s="73" t="s">
        <v>1916</v>
      </c>
      <c r="D508" s="73" t="s">
        <v>1917</v>
      </c>
      <c r="E508" s="73" t="s">
        <v>931</v>
      </c>
      <c r="F508" s="74">
        <v>0</v>
      </c>
      <c r="G508" s="73" t="s">
        <v>1918</v>
      </c>
      <c r="H508" s="73" t="s">
        <v>192</v>
      </c>
      <c r="I508" s="73" t="s">
        <v>1498</v>
      </c>
      <c r="J508" s="73" t="s">
        <v>342</v>
      </c>
      <c r="K508" s="73" t="s">
        <v>387</v>
      </c>
      <c r="L508" s="73" t="s">
        <v>383</v>
      </c>
      <c r="M508" s="73" t="s">
        <v>389</v>
      </c>
      <c r="N508" s="73" t="s">
        <v>44</v>
      </c>
      <c r="O508" s="73" t="s">
        <v>386</v>
      </c>
      <c r="P508" s="73" t="s">
        <v>907</v>
      </c>
      <c r="Q508" s="73" t="s">
        <v>1514</v>
      </c>
      <c r="R508" s="73" t="s">
        <v>78</v>
      </c>
      <c r="V508" s="60" t="str">
        <f t="shared" si="59"/>
        <v>JUSTIN 8505малиновый</v>
      </c>
      <c r="W508" s="60" t="str">
        <f t="shared" si="56"/>
        <v>JUSTIN 8505</v>
      </c>
      <c r="X508" s="60" t="str">
        <f t="shared" si="60"/>
        <v>8505</v>
      </c>
      <c r="AC508" s="51">
        <f t="shared" si="61"/>
        <v>80</v>
      </c>
      <c r="AD508" s="44">
        <f t="shared" si="62"/>
        <v>491</v>
      </c>
      <c r="AE508" s="51">
        <f t="shared" si="63"/>
        <v>80491</v>
      </c>
    </row>
    <row r="509" spans="1:31">
      <c r="A509" s="60" t="str">
        <f t="shared" si="57"/>
        <v>JUSTIN 8530grey</v>
      </c>
      <c r="B509" s="60" t="str">
        <f t="shared" si="58"/>
        <v>80-564-08</v>
      </c>
      <c r="C509" s="73" t="s">
        <v>1919</v>
      </c>
      <c r="D509" s="73" t="s">
        <v>1920</v>
      </c>
      <c r="E509" s="73" t="s">
        <v>931</v>
      </c>
      <c r="F509" s="74">
        <v>0</v>
      </c>
      <c r="G509" s="73" t="s">
        <v>1921</v>
      </c>
      <c r="H509" s="73" t="s">
        <v>83</v>
      </c>
      <c r="I509" s="73" t="s">
        <v>1631</v>
      </c>
      <c r="J509" s="73" t="s">
        <v>342</v>
      </c>
      <c r="K509" s="73" t="s">
        <v>387</v>
      </c>
      <c r="L509" s="73" t="s">
        <v>383</v>
      </c>
      <c r="M509" s="73" t="s">
        <v>389</v>
      </c>
      <c r="O509" s="73" t="s">
        <v>386</v>
      </c>
      <c r="P509" s="73" t="s">
        <v>907</v>
      </c>
      <c r="Q509" s="73" t="s">
        <v>917</v>
      </c>
      <c r="R509" s="73" t="s">
        <v>83</v>
      </c>
      <c r="V509" s="60" t="str">
        <f t="shared" si="59"/>
        <v>JUSTIN 8530серый</v>
      </c>
      <c r="W509" s="60" t="str">
        <f t="shared" si="56"/>
        <v>JUSTIN 8530</v>
      </c>
      <c r="X509" s="60" t="str">
        <f t="shared" si="60"/>
        <v>8530</v>
      </c>
      <c r="AC509" s="51">
        <f t="shared" si="61"/>
        <v>80</v>
      </c>
      <c r="AD509" s="44">
        <f t="shared" si="62"/>
        <v>564</v>
      </c>
      <c r="AE509" s="51">
        <f t="shared" si="63"/>
        <v>80564</v>
      </c>
    </row>
    <row r="510" spans="1:31">
      <c r="A510" s="60" t="str">
        <f t="shared" si="57"/>
        <v>JUSTIN 8532black</v>
      </c>
      <c r="B510" s="60" t="str">
        <f t="shared" si="58"/>
        <v>80-565-09</v>
      </c>
      <c r="C510" s="73" t="s">
        <v>1922</v>
      </c>
      <c r="D510" s="73" t="s">
        <v>1923</v>
      </c>
      <c r="E510" s="73" t="s">
        <v>931</v>
      </c>
      <c r="F510" s="74">
        <v>0</v>
      </c>
      <c r="G510" s="73" t="s">
        <v>1924</v>
      </c>
      <c r="H510" s="73" t="s">
        <v>53</v>
      </c>
      <c r="I510" s="73" t="s">
        <v>1498</v>
      </c>
      <c r="J510" s="73" t="s">
        <v>342</v>
      </c>
      <c r="K510" s="73" t="s">
        <v>382</v>
      </c>
      <c r="L510" s="73" t="s">
        <v>383</v>
      </c>
      <c r="M510" s="73" t="s">
        <v>389</v>
      </c>
      <c r="N510" s="73" t="s">
        <v>44</v>
      </c>
      <c r="O510" s="73" t="s">
        <v>386</v>
      </c>
      <c r="P510" s="73" t="s">
        <v>907</v>
      </c>
      <c r="Q510" s="73" t="s">
        <v>928</v>
      </c>
      <c r="R510" s="73" t="s">
        <v>53</v>
      </c>
      <c r="V510" s="60" t="str">
        <f t="shared" si="59"/>
        <v>JUSTIN 8532черный</v>
      </c>
      <c r="W510" s="60" t="str">
        <f t="shared" si="56"/>
        <v>JUSTIN 8532</v>
      </c>
      <c r="X510" s="60" t="str">
        <f t="shared" si="60"/>
        <v>8532</v>
      </c>
      <c r="AC510" s="51">
        <f t="shared" si="61"/>
        <v>80</v>
      </c>
      <c r="AD510" s="44">
        <f t="shared" si="62"/>
        <v>565</v>
      </c>
      <c r="AE510" s="51">
        <f t="shared" si="63"/>
        <v>80565</v>
      </c>
    </row>
    <row r="511" spans="1:31">
      <c r="A511" s="60" t="str">
        <f t="shared" si="57"/>
        <v>JUSTIN 8539blue</v>
      </c>
      <c r="B511" s="60" t="str">
        <f t="shared" si="58"/>
        <v>80-566-19</v>
      </c>
      <c r="C511" s="73" t="s">
        <v>1925</v>
      </c>
      <c r="D511" s="73" t="s">
        <v>1926</v>
      </c>
      <c r="E511" s="73" t="s">
        <v>931</v>
      </c>
      <c r="F511" s="74">
        <v>0</v>
      </c>
      <c r="G511" s="73" t="s">
        <v>1927</v>
      </c>
      <c r="H511" s="73" t="s">
        <v>91</v>
      </c>
      <c r="I511" s="73" t="s">
        <v>1631</v>
      </c>
      <c r="J511" s="73" t="s">
        <v>342</v>
      </c>
      <c r="K511" s="73" t="s">
        <v>387</v>
      </c>
      <c r="L511" s="73" t="s">
        <v>383</v>
      </c>
      <c r="M511" s="73" t="s">
        <v>389</v>
      </c>
      <c r="O511" s="73" t="s">
        <v>386</v>
      </c>
      <c r="P511" s="73" t="s">
        <v>907</v>
      </c>
      <c r="Q511" s="73" t="s">
        <v>932</v>
      </c>
      <c r="R511" s="73" t="s">
        <v>91</v>
      </c>
      <c r="V511" s="60" t="str">
        <f t="shared" si="59"/>
        <v>JUSTIN 8539голубой</v>
      </c>
      <c r="W511" s="60" t="str">
        <f t="shared" si="56"/>
        <v>JUSTIN 8539</v>
      </c>
      <c r="X511" s="60" t="str">
        <f t="shared" si="60"/>
        <v>8539</v>
      </c>
      <c r="AC511" s="51">
        <f t="shared" si="61"/>
        <v>80</v>
      </c>
      <c r="AD511" s="44">
        <f t="shared" si="62"/>
        <v>566</v>
      </c>
      <c r="AE511" s="51">
        <f t="shared" si="63"/>
        <v>80566</v>
      </c>
    </row>
    <row r="512" spans="1:31">
      <c r="A512" s="60" t="str">
        <f t="shared" si="57"/>
        <v>JUSTIN 8605beige</v>
      </c>
      <c r="B512" s="60" t="str">
        <f t="shared" si="58"/>
        <v>80-567-02</v>
      </c>
      <c r="C512" s="73" t="s">
        <v>1928</v>
      </c>
      <c r="D512" s="73" t="s">
        <v>1929</v>
      </c>
      <c r="E512" s="73" t="s">
        <v>931</v>
      </c>
      <c r="F512" s="74">
        <v>0</v>
      </c>
      <c r="G512" s="73" t="s">
        <v>1930</v>
      </c>
      <c r="H512" s="73" t="s">
        <v>63</v>
      </c>
      <c r="I512" s="73" t="s">
        <v>1498</v>
      </c>
      <c r="J512" s="73" t="s">
        <v>340</v>
      </c>
      <c r="K512" s="73" t="s">
        <v>387</v>
      </c>
      <c r="L512" s="73" t="s">
        <v>383</v>
      </c>
      <c r="M512" s="73" t="s">
        <v>389</v>
      </c>
      <c r="N512" s="73" t="s">
        <v>44</v>
      </c>
      <c r="O512" s="73" t="s">
        <v>386</v>
      </c>
      <c r="P512" s="73" t="s">
        <v>907</v>
      </c>
      <c r="Q512" s="73" t="s">
        <v>937</v>
      </c>
      <c r="R512" s="73" t="s">
        <v>63</v>
      </c>
      <c r="V512" s="60" t="str">
        <f t="shared" si="59"/>
        <v>JUSTIN 8605бежевый</v>
      </c>
      <c r="W512" s="60" t="str">
        <f t="shared" si="56"/>
        <v>JUSTIN 8605</v>
      </c>
      <c r="X512" s="60" t="str">
        <f t="shared" si="60"/>
        <v>8605</v>
      </c>
      <c r="AC512" s="51">
        <f t="shared" si="61"/>
        <v>80</v>
      </c>
      <c r="AD512" s="44">
        <f t="shared" si="62"/>
        <v>567</v>
      </c>
      <c r="AE512" s="51">
        <f t="shared" si="63"/>
        <v>80567</v>
      </c>
    </row>
    <row r="513" spans="1:31">
      <c r="A513" s="60" t="str">
        <f t="shared" si="57"/>
        <v>LOUISE 017taupe</v>
      </c>
      <c r="B513" s="60" t="str">
        <f t="shared" si="58"/>
        <v>80-332-02</v>
      </c>
      <c r="C513" s="73" t="s">
        <v>1931</v>
      </c>
      <c r="D513" s="73" t="s">
        <v>1932</v>
      </c>
      <c r="E513" s="73" t="s">
        <v>931</v>
      </c>
      <c r="F513" s="74">
        <v>0</v>
      </c>
      <c r="G513" s="73" t="s">
        <v>1563</v>
      </c>
      <c r="H513" s="73" t="s">
        <v>63</v>
      </c>
      <c r="I513" s="73" t="s">
        <v>1564</v>
      </c>
      <c r="J513" s="73" t="s">
        <v>342</v>
      </c>
      <c r="K513" s="73" t="s">
        <v>387</v>
      </c>
      <c r="L513" s="73" t="s">
        <v>383</v>
      </c>
      <c r="M513" s="73" t="s">
        <v>389</v>
      </c>
      <c r="N513" s="73" t="s">
        <v>44</v>
      </c>
      <c r="O513" s="73" t="s">
        <v>386</v>
      </c>
      <c r="P513" s="73" t="s">
        <v>907</v>
      </c>
      <c r="Q513" s="73" t="s">
        <v>1291</v>
      </c>
      <c r="R513" s="73" t="s">
        <v>63</v>
      </c>
      <c r="V513" s="60" t="str">
        <f t="shared" si="59"/>
        <v>LOUISE 017бежевый</v>
      </c>
      <c r="W513" s="60" t="str">
        <f t="shared" si="56"/>
        <v>LOUISE 017</v>
      </c>
      <c r="X513" s="60" t="str">
        <f t="shared" si="60"/>
        <v>017</v>
      </c>
      <c r="AC513" s="51">
        <f t="shared" si="61"/>
        <v>80</v>
      </c>
      <c r="AD513" s="44">
        <f t="shared" si="62"/>
        <v>332</v>
      </c>
      <c r="AE513" s="51">
        <f t="shared" si="63"/>
        <v>80332</v>
      </c>
    </row>
    <row r="514" spans="1:31">
      <c r="A514" s="60" t="str">
        <f t="shared" si="57"/>
        <v>LOUISE 018white</v>
      </c>
      <c r="B514" s="60" t="str">
        <f t="shared" si="58"/>
        <v>80-333-17</v>
      </c>
      <c r="C514" s="73" t="s">
        <v>1933</v>
      </c>
      <c r="D514" s="73" t="s">
        <v>1934</v>
      </c>
      <c r="E514" s="73" t="s">
        <v>931</v>
      </c>
      <c r="F514" s="74">
        <v>0</v>
      </c>
      <c r="G514" s="73" t="s">
        <v>1567</v>
      </c>
      <c r="H514" s="73" t="s">
        <v>57</v>
      </c>
      <c r="I514" s="73" t="s">
        <v>1935</v>
      </c>
      <c r="J514" s="73" t="s">
        <v>342</v>
      </c>
      <c r="K514" s="73" t="s">
        <v>387</v>
      </c>
      <c r="L514" s="73" t="s">
        <v>383</v>
      </c>
      <c r="M514" s="73" t="s">
        <v>389</v>
      </c>
      <c r="N514" s="73" t="s">
        <v>44</v>
      </c>
      <c r="O514" s="73" t="s">
        <v>386</v>
      </c>
      <c r="P514" s="73" t="s">
        <v>907</v>
      </c>
      <c r="Q514" s="73" t="s">
        <v>908</v>
      </c>
      <c r="R514" s="73" t="s">
        <v>57</v>
      </c>
      <c r="V514" s="60" t="str">
        <f t="shared" si="59"/>
        <v>LOUISE 018белый</v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LOUISE 018</v>
      </c>
      <c r="X514" s="60" t="str">
        <f t="shared" si="60"/>
        <v>018</v>
      </c>
      <c r="AC514" s="51">
        <f t="shared" si="61"/>
        <v>80</v>
      </c>
      <c r="AD514" s="44">
        <f t="shared" si="62"/>
        <v>333</v>
      </c>
      <c r="AE514" s="51">
        <f t="shared" si="63"/>
        <v>80333</v>
      </c>
    </row>
    <row r="515" spans="1:31">
      <c r="A515" s="60" t="str">
        <f t="shared" ref="A515:A578" si="65">IF(G515&amp;Q515&lt;&gt;"",W515&amp;Q515,"")</f>
        <v>LOUISE 019black</v>
      </c>
      <c r="B515" s="60" t="str">
        <f t="shared" ref="B515:B578" si="66">IF(C515&lt;&gt;"",LEFT(C515,9),"")</f>
        <v>80-568-09</v>
      </c>
      <c r="C515" s="73" t="s">
        <v>1936</v>
      </c>
      <c r="D515" s="73" t="s">
        <v>1937</v>
      </c>
      <c r="E515" s="73" t="s">
        <v>931</v>
      </c>
      <c r="F515" s="74">
        <v>0</v>
      </c>
      <c r="G515" s="73" t="s">
        <v>1938</v>
      </c>
      <c r="H515" s="73" t="s">
        <v>53</v>
      </c>
      <c r="I515" s="73" t="s">
        <v>1939</v>
      </c>
      <c r="J515" s="73" t="s">
        <v>340</v>
      </c>
      <c r="K515" s="73" t="s">
        <v>387</v>
      </c>
      <c r="L515" s="73" t="s">
        <v>383</v>
      </c>
      <c r="M515" s="73" t="s">
        <v>389</v>
      </c>
      <c r="N515" s="73" t="s">
        <v>44</v>
      </c>
      <c r="O515" s="73" t="s">
        <v>386</v>
      </c>
      <c r="P515" s="73" t="s">
        <v>907</v>
      </c>
      <c r="Q515" s="73" t="s">
        <v>928</v>
      </c>
      <c r="R515" s="73" t="s">
        <v>53</v>
      </c>
      <c r="V515" s="60" t="str">
        <f t="shared" ref="V515:V578" si="67">W515&amp;H515</f>
        <v>LOUISE 019черный</v>
      </c>
      <c r="W515" s="60" t="str">
        <f t="shared" si="64"/>
        <v>LOUISE 019</v>
      </c>
      <c r="X515" s="60" t="str">
        <f t="shared" ref="X515:X578" si="68">IF(A515&lt;&gt;"",IFERROR(IF(FIND(" ",G515)&gt;=1,MID(G515,FIND(" ",G515)+1,LEN(G515)),""),""),"")</f>
        <v>019</v>
      </c>
      <c r="AC515" s="51">
        <f t="shared" ref="AC515:AC578" si="69">IFERROR(VALUE(MID($C515,1,2)),0)</f>
        <v>80</v>
      </c>
      <c r="AD515" s="44">
        <f t="shared" ref="AD515:AD578" si="70">IFERROR(VALUE(MID($C515,4,3)),0)</f>
        <v>568</v>
      </c>
      <c r="AE515" s="51">
        <f t="shared" ref="AE515:AE578" si="71">VALUE(RIGHT("00"&amp;AC515,2)&amp;RIGHT("000"&amp;AD515,3))</f>
        <v>80568</v>
      </c>
    </row>
    <row r="516" spans="1:31">
      <c r="A516" s="60" t="str">
        <f t="shared" si="65"/>
        <v>LOUISE 020blue</v>
      </c>
      <c r="B516" s="60" t="str">
        <f t="shared" si="66"/>
        <v>80-569-06</v>
      </c>
      <c r="C516" s="73" t="s">
        <v>1940</v>
      </c>
      <c r="D516" s="73" t="s">
        <v>1941</v>
      </c>
      <c r="E516" s="73" t="s">
        <v>931</v>
      </c>
      <c r="F516" s="74">
        <v>0</v>
      </c>
      <c r="G516" s="73" t="s">
        <v>1942</v>
      </c>
      <c r="H516" s="73" t="s">
        <v>71</v>
      </c>
      <c r="I516" s="73" t="s">
        <v>1328</v>
      </c>
      <c r="J516" s="73" t="s">
        <v>342</v>
      </c>
      <c r="K516" s="73" t="s">
        <v>387</v>
      </c>
      <c r="L516" s="73" t="s">
        <v>383</v>
      </c>
      <c r="M516" s="73" t="s">
        <v>389</v>
      </c>
      <c r="O516" s="73" t="s">
        <v>386</v>
      </c>
      <c r="P516" s="73" t="s">
        <v>907</v>
      </c>
      <c r="Q516" s="73" t="s">
        <v>932</v>
      </c>
      <c r="R516" s="73" t="s">
        <v>71</v>
      </c>
      <c r="V516" s="60" t="str">
        <f t="shared" si="67"/>
        <v>LOUISE 020синий</v>
      </c>
      <c r="W516" s="60" t="str">
        <f t="shared" si="64"/>
        <v>LOUISE 020</v>
      </c>
      <c r="X516" s="60" t="str">
        <f t="shared" si="68"/>
        <v>020</v>
      </c>
      <c r="AC516" s="51">
        <f t="shared" si="69"/>
        <v>80</v>
      </c>
      <c r="AD516" s="44">
        <f t="shared" si="70"/>
        <v>569</v>
      </c>
      <c r="AE516" s="51">
        <f t="shared" si="71"/>
        <v>80569</v>
      </c>
    </row>
    <row r="517" spans="1:31">
      <c r="A517" s="60" t="str">
        <f t="shared" si="65"/>
        <v>LOUISE 022white</v>
      </c>
      <c r="B517" s="60" t="str">
        <f t="shared" si="66"/>
        <v>80-335-17</v>
      </c>
      <c r="C517" s="73" t="s">
        <v>1943</v>
      </c>
      <c r="D517" s="73" t="s">
        <v>1944</v>
      </c>
      <c r="E517" s="73" t="s">
        <v>931</v>
      </c>
      <c r="F517" s="74">
        <v>0</v>
      </c>
      <c r="G517" s="73" t="s">
        <v>1574</v>
      </c>
      <c r="H517" s="73" t="s">
        <v>57</v>
      </c>
      <c r="I517" s="73" t="s">
        <v>1332</v>
      </c>
      <c r="J517" s="73" t="s">
        <v>340</v>
      </c>
      <c r="K517" s="73" t="s">
        <v>387</v>
      </c>
      <c r="L517" s="73" t="s">
        <v>383</v>
      </c>
      <c r="M517" s="73" t="s">
        <v>389</v>
      </c>
      <c r="N517" s="73" t="s">
        <v>44</v>
      </c>
      <c r="O517" s="73" t="s">
        <v>386</v>
      </c>
      <c r="P517" s="73" t="s">
        <v>907</v>
      </c>
      <c r="Q517" s="73" t="s">
        <v>908</v>
      </c>
      <c r="R517" s="73" t="s">
        <v>57</v>
      </c>
      <c r="V517" s="60" t="str">
        <f t="shared" si="67"/>
        <v>LOUISE 022белый</v>
      </c>
      <c r="W517" s="60" t="str">
        <f t="shared" si="64"/>
        <v>LOUISE 022</v>
      </c>
      <c r="X517" s="60" t="str">
        <f t="shared" si="68"/>
        <v>022</v>
      </c>
      <c r="AC517" s="51">
        <f t="shared" si="69"/>
        <v>80</v>
      </c>
      <c r="AD517" s="44">
        <f t="shared" si="70"/>
        <v>335</v>
      </c>
      <c r="AE517" s="51">
        <f t="shared" si="71"/>
        <v>80335</v>
      </c>
    </row>
    <row r="518" spans="1:31">
      <c r="A518" s="60" t="str">
        <f t="shared" si="65"/>
        <v>LOUISE 038offwhite</v>
      </c>
      <c r="B518" s="60" t="str">
        <f t="shared" si="66"/>
        <v>80-570-17</v>
      </c>
      <c r="C518" s="73" t="s">
        <v>1945</v>
      </c>
      <c r="D518" s="73" t="s">
        <v>1946</v>
      </c>
      <c r="E518" s="73" t="s">
        <v>931</v>
      </c>
      <c r="F518" s="74">
        <v>0</v>
      </c>
      <c r="G518" s="73" t="s">
        <v>1947</v>
      </c>
      <c r="H518" s="73" t="s">
        <v>57</v>
      </c>
      <c r="I518" s="73" t="s">
        <v>1631</v>
      </c>
      <c r="J518" s="73" t="s">
        <v>342</v>
      </c>
      <c r="K518" s="73" t="s">
        <v>387</v>
      </c>
      <c r="L518" s="73" t="s">
        <v>383</v>
      </c>
      <c r="M518" s="73" t="s">
        <v>389</v>
      </c>
      <c r="N518" s="73" t="s">
        <v>46</v>
      </c>
      <c r="O518" s="73" t="s">
        <v>395</v>
      </c>
      <c r="P518" s="73" t="s">
        <v>907</v>
      </c>
      <c r="Q518" s="73" t="s">
        <v>1898</v>
      </c>
      <c r="R518" s="73" t="s">
        <v>57</v>
      </c>
      <c r="V518" s="60" t="str">
        <f t="shared" si="67"/>
        <v>LOUISE 038белый</v>
      </c>
      <c r="W518" s="60" t="str">
        <f t="shared" si="64"/>
        <v>LOUISE 038</v>
      </c>
      <c r="X518" s="60" t="str">
        <f t="shared" si="68"/>
        <v>038</v>
      </c>
      <c r="AC518" s="51">
        <f t="shared" si="69"/>
        <v>80</v>
      </c>
      <c r="AD518" s="44">
        <f t="shared" si="70"/>
        <v>570</v>
      </c>
      <c r="AE518" s="51">
        <f t="shared" si="71"/>
        <v>80570</v>
      </c>
    </row>
    <row r="519" spans="1:31">
      <c r="A519" s="60" t="str">
        <f t="shared" si="65"/>
        <v>LOUISE 039taupe</v>
      </c>
      <c r="B519" s="60" t="str">
        <f t="shared" si="66"/>
        <v>80-571-15</v>
      </c>
      <c r="C519" s="73" t="s">
        <v>1948</v>
      </c>
      <c r="D519" s="73" t="s">
        <v>1949</v>
      </c>
      <c r="E519" s="73" t="s">
        <v>931</v>
      </c>
      <c r="F519" s="74">
        <v>0</v>
      </c>
      <c r="G519" s="73" t="s">
        <v>1950</v>
      </c>
      <c r="H519" s="73" t="s">
        <v>226</v>
      </c>
      <c r="I519" s="73" t="s">
        <v>1631</v>
      </c>
      <c r="J519" s="73" t="s">
        <v>342</v>
      </c>
      <c r="K519" s="73" t="s">
        <v>387</v>
      </c>
      <c r="L519" s="73" t="s">
        <v>383</v>
      </c>
      <c r="M519" s="73" t="s">
        <v>389</v>
      </c>
      <c r="O519" s="73" t="s">
        <v>386</v>
      </c>
      <c r="P519" s="73" t="s">
        <v>907</v>
      </c>
      <c r="Q519" s="73" t="s">
        <v>1291</v>
      </c>
      <c r="R519" s="73" t="s">
        <v>86</v>
      </c>
      <c r="V519" s="60" t="str">
        <f t="shared" si="67"/>
        <v>LOUISE 039светло-коричневый</v>
      </c>
      <c r="W519" s="60" t="str">
        <f t="shared" si="64"/>
        <v>LOUISE 039</v>
      </c>
      <c r="X519" s="60" t="str">
        <f t="shared" si="68"/>
        <v>039</v>
      </c>
      <c r="AC519" s="51">
        <f t="shared" si="69"/>
        <v>80</v>
      </c>
      <c r="AD519" s="44">
        <f t="shared" si="70"/>
        <v>571</v>
      </c>
      <c r="AE519" s="51">
        <f t="shared" si="71"/>
        <v>80571</v>
      </c>
    </row>
    <row r="520" spans="1:31">
      <c r="A520" s="60" t="str">
        <f t="shared" si="65"/>
        <v>LOUISE 041black</v>
      </c>
      <c r="B520" s="60" t="str">
        <f t="shared" si="66"/>
        <v>80-572-09</v>
      </c>
      <c r="C520" s="73" t="s">
        <v>1951</v>
      </c>
      <c r="D520" s="73" t="s">
        <v>1952</v>
      </c>
      <c r="E520" s="73" t="s">
        <v>931</v>
      </c>
      <c r="F520" s="74">
        <v>0</v>
      </c>
      <c r="G520" s="73" t="s">
        <v>1953</v>
      </c>
      <c r="H520" s="73" t="s">
        <v>53</v>
      </c>
      <c r="I520" s="73" t="s">
        <v>1631</v>
      </c>
      <c r="J520" s="73" t="s">
        <v>342</v>
      </c>
      <c r="K520" s="73" t="s">
        <v>387</v>
      </c>
      <c r="L520" s="73" t="s">
        <v>383</v>
      </c>
      <c r="M520" s="73" t="s">
        <v>389</v>
      </c>
      <c r="N520" s="73" t="s">
        <v>46</v>
      </c>
      <c r="O520" s="73" t="s">
        <v>394</v>
      </c>
      <c r="P520" s="73" t="s">
        <v>907</v>
      </c>
      <c r="Q520" s="73" t="s">
        <v>928</v>
      </c>
      <c r="R520" s="73" t="s">
        <v>53</v>
      </c>
      <c r="V520" s="60" t="str">
        <f t="shared" si="67"/>
        <v>LOUISE 041черный</v>
      </c>
      <c r="W520" s="60" t="str">
        <f t="shared" si="64"/>
        <v>LOUISE 041</v>
      </c>
      <c r="X520" s="60" t="str">
        <f t="shared" si="68"/>
        <v>041</v>
      </c>
      <c r="AC520" s="51">
        <f t="shared" si="69"/>
        <v>80</v>
      </c>
      <c r="AD520" s="44">
        <f t="shared" si="70"/>
        <v>572</v>
      </c>
      <c r="AE520" s="51">
        <f t="shared" si="71"/>
        <v>80572</v>
      </c>
    </row>
    <row r="521" spans="1:31">
      <c r="A521" s="60" t="str">
        <f t="shared" si="65"/>
        <v>LOUISE 048white</v>
      </c>
      <c r="B521" s="60" t="str">
        <f t="shared" si="66"/>
        <v>80-573-17</v>
      </c>
      <c r="C521" s="73" t="s">
        <v>1954</v>
      </c>
      <c r="D521" s="73" t="s">
        <v>1955</v>
      </c>
      <c r="E521" s="73" t="s">
        <v>931</v>
      </c>
      <c r="F521" s="74">
        <v>0</v>
      </c>
      <c r="G521" s="73" t="s">
        <v>1956</v>
      </c>
      <c r="H521" s="73" t="s">
        <v>57</v>
      </c>
      <c r="I521" s="73" t="s">
        <v>1332</v>
      </c>
      <c r="J521" s="73" t="s">
        <v>342</v>
      </c>
      <c r="K521" s="73" t="s">
        <v>387</v>
      </c>
      <c r="L521" s="73" t="s">
        <v>383</v>
      </c>
      <c r="M521" s="73" t="s">
        <v>389</v>
      </c>
      <c r="O521" s="73" t="s">
        <v>386</v>
      </c>
      <c r="P521" s="73" t="s">
        <v>907</v>
      </c>
      <c r="Q521" s="73" t="s">
        <v>908</v>
      </c>
      <c r="R521" s="73" t="s">
        <v>57</v>
      </c>
      <c r="V521" s="60" t="str">
        <f t="shared" si="67"/>
        <v>LOUISE 048белый</v>
      </c>
      <c r="W521" s="60" t="str">
        <f t="shared" si="64"/>
        <v>LOUISE 048</v>
      </c>
      <c r="X521" s="60" t="str">
        <f t="shared" si="68"/>
        <v>048</v>
      </c>
      <c r="AC521" s="51">
        <f t="shared" si="69"/>
        <v>80</v>
      </c>
      <c r="AD521" s="44">
        <f t="shared" si="70"/>
        <v>573</v>
      </c>
      <c r="AE521" s="51">
        <f t="shared" si="71"/>
        <v>80573</v>
      </c>
    </row>
    <row r="522" spans="1:31">
      <c r="A522" s="60" t="str">
        <f t="shared" si="65"/>
        <v>MAGGY 8137white</v>
      </c>
      <c r="B522" s="60" t="str">
        <f t="shared" si="66"/>
        <v>80-574-17</v>
      </c>
      <c r="C522" s="73" t="s">
        <v>1957</v>
      </c>
      <c r="D522" s="73" t="s">
        <v>1958</v>
      </c>
      <c r="E522" s="73" t="s">
        <v>931</v>
      </c>
      <c r="F522" s="74">
        <v>0</v>
      </c>
      <c r="G522" s="73" t="s">
        <v>1959</v>
      </c>
      <c r="H522" s="73" t="s">
        <v>57</v>
      </c>
      <c r="I522" s="73" t="s">
        <v>1644</v>
      </c>
      <c r="J522" s="73" t="s">
        <v>342</v>
      </c>
      <c r="K522" s="73" t="s">
        <v>387</v>
      </c>
      <c r="L522" s="73" t="s">
        <v>383</v>
      </c>
      <c r="M522" s="73" t="s">
        <v>389</v>
      </c>
      <c r="N522" s="73" t="s">
        <v>44</v>
      </c>
      <c r="O522" s="73" t="s">
        <v>386</v>
      </c>
      <c r="P522" s="73" t="s">
        <v>907</v>
      </c>
      <c r="Q522" s="73" t="s">
        <v>908</v>
      </c>
      <c r="R522" s="73" t="s">
        <v>57</v>
      </c>
      <c r="V522" s="60" t="str">
        <f t="shared" si="67"/>
        <v>MAGGY 8137белый</v>
      </c>
      <c r="W522" s="60" t="str">
        <f t="shared" si="64"/>
        <v>MAGGY 8137</v>
      </c>
      <c r="X522" s="60" t="str">
        <f t="shared" si="68"/>
        <v>8137</v>
      </c>
      <c r="AC522" s="51">
        <f t="shared" si="69"/>
        <v>80</v>
      </c>
      <c r="AD522" s="44">
        <f t="shared" si="70"/>
        <v>574</v>
      </c>
      <c r="AE522" s="51">
        <f t="shared" si="71"/>
        <v>80574</v>
      </c>
    </row>
    <row r="523" spans="1:31">
      <c r="A523" s="60" t="str">
        <f t="shared" si="65"/>
        <v>MAGGY 8604putty</v>
      </c>
      <c r="B523" s="60" t="str">
        <f t="shared" si="66"/>
        <v>80-575-02</v>
      </c>
      <c r="C523" s="73" t="s">
        <v>1960</v>
      </c>
      <c r="D523" s="73" t="s">
        <v>1961</v>
      </c>
      <c r="E523" s="73" t="s">
        <v>931</v>
      </c>
      <c r="F523" s="74">
        <v>0</v>
      </c>
      <c r="G523" s="73" t="s">
        <v>1962</v>
      </c>
      <c r="H523" s="73" t="s">
        <v>63</v>
      </c>
      <c r="I523" s="73" t="s">
        <v>1631</v>
      </c>
      <c r="J523" s="73" t="s">
        <v>340</v>
      </c>
      <c r="K523" s="73" t="s">
        <v>382</v>
      </c>
      <c r="L523" s="73" t="s">
        <v>383</v>
      </c>
      <c r="M523" s="73" t="s">
        <v>389</v>
      </c>
      <c r="O523" s="73" t="s">
        <v>386</v>
      </c>
      <c r="P523" s="73" t="s">
        <v>907</v>
      </c>
      <c r="Q523" s="73" t="s">
        <v>1539</v>
      </c>
      <c r="R523" s="73" t="s">
        <v>63</v>
      </c>
      <c r="V523" s="60" t="str">
        <f t="shared" si="67"/>
        <v>MAGGY 8604бежевый</v>
      </c>
      <c r="W523" s="60" t="str">
        <f t="shared" si="64"/>
        <v>MAGGY 8604</v>
      </c>
      <c r="X523" s="60" t="str">
        <f t="shared" si="68"/>
        <v>8604</v>
      </c>
      <c r="AC523" s="51">
        <f t="shared" si="69"/>
        <v>80</v>
      </c>
      <c r="AD523" s="44">
        <f t="shared" si="70"/>
        <v>575</v>
      </c>
      <c r="AE523" s="51">
        <f t="shared" si="71"/>
        <v>80575</v>
      </c>
    </row>
    <row r="524" spans="1:31">
      <c r="A524" s="60" t="str">
        <f t="shared" si="65"/>
        <v>URBAN 9009grey</v>
      </c>
      <c r="B524" s="60" t="str">
        <f t="shared" si="66"/>
        <v>80-576-08</v>
      </c>
      <c r="C524" s="73" t="s">
        <v>1963</v>
      </c>
      <c r="D524" s="73" t="s">
        <v>1964</v>
      </c>
      <c r="E524" s="73" t="s">
        <v>956</v>
      </c>
      <c r="F524" s="74">
        <v>55</v>
      </c>
      <c r="G524" s="73" t="s">
        <v>1965</v>
      </c>
      <c r="H524" s="73" t="s">
        <v>83</v>
      </c>
      <c r="I524" s="73" t="s">
        <v>1631</v>
      </c>
      <c r="J524" s="73" t="s">
        <v>343</v>
      </c>
      <c r="K524" s="73" t="s">
        <v>382</v>
      </c>
      <c r="L524" s="73" t="s">
        <v>383</v>
      </c>
      <c r="M524" s="73" t="s">
        <v>389</v>
      </c>
      <c r="O524" s="73" t="s">
        <v>386</v>
      </c>
      <c r="P524" s="73" t="s">
        <v>907</v>
      </c>
      <c r="Q524" s="73" t="s">
        <v>917</v>
      </c>
      <c r="R524" s="73" t="s">
        <v>83</v>
      </c>
      <c r="V524" s="60" t="str">
        <f t="shared" si="67"/>
        <v>URBAN 9009серый</v>
      </c>
      <c r="W524" s="60" t="str">
        <f t="shared" si="64"/>
        <v>URBAN 9009</v>
      </c>
      <c r="X524" s="60" t="str">
        <f t="shared" si="68"/>
        <v>9009</v>
      </c>
      <c r="AC524" s="51">
        <f t="shared" si="69"/>
        <v>80</v>
      </c>
      <c r="AD524" s="44">
        <f t="shared" si="70"/>
        <v>576</v>
      </c>
      <c r="AE524" s="51">
        <f t="shared" si="71"/>
        <v>80576</v>
      </c>
    </row>
    <row r="525" spans="1:31">
      <c r="A525" s="60" t="str">
        <f t="shared" si="65"/>
        <v>BRIDGE 001blue</v>
      </c>
      <c r="B525" s="60" t="str">
        <f t="shared" si="66"/>
        <v>80-577-06</v>
      </c>
      <c r="C525" s="73" t="s">
        <v>1966</v>
      </c>
      <c r="D525" s="73" t="s">
        <v>1967</v>
      </c>
      <c r="E525" s="73" t="s">
        <v>931</v>
      </c>
      <c r="F525" s="74">
        <v>0</v>
      </c>
      <c r="G525" s="73" t="s">
        <v>1968</v>
      </c>
      <c r="H525" s="73" t="s">
        <v>71</v>
      </c>
      <c r="I525" s="73" t="s">
        <v>1624</v>
      </c>
      <c r="J525" s="73" t="s">
        <v>332</v>
      </c>
      <c r="K525" s="73" t="s">
        <v>382</v>
      </c>
      <c r="L525" s="73" t="s">
        <v>383</v>
      </c>
      <c r="M525" s="73" t="s">
        <v>389</v>
      </c>
      <c r="O525" s="73" t="s">
        <v>386</v>
      </c>
      <c r="P525" s="73" t="s">
        <v>907</v>
      </c>
      <c r="Q525" s="73" t="s">
        <v>932</v>
      </c>
      <c r="R525" s="73" t="s">
        <v>71</v>
      </c>
      <c r="V525" s="60" t="str">
        <f t="shared" si="67"/>
        <v>BRIDGE 001синий</v>
      </c>
      <c r="W525" s="60" t="str">
        <f t="shared" si="64"/>
        <v>BRIDGE 001</v>
      </c>
      <c r="X525" s="60" t="str">
        <f t="shared" si="68"/>
        <v>001</v>
      </c>
      <c r="AC525" s="51">
        <f t="shared" si="69"/>
        <v>80</v>
      </c>
      <c r="AD525" s="44">
        <f t="shared" si="70"/>
        <v>577</v>
      </c>
      <c r="AE525" s="51">
        <f t="shared" si="71"/>
        <v>80577</v>
      </c>
    </row>
    <row r="526" spans="1:31">
      <c r="A526" s="60" t="str">
        <f t="shared" si="65"/>
        <v>BRIDGE 002black</v>
      </c>
      <c r="B526" s="60" t="str">
        <f t="shared" si="66"/>
        <v>80-578-09</v>
      </c>
      <c r="C526" s="73" t="s">
        <v>1969</v>
      </c>
      <c r="D526" s="73" t="s">
        <v>1970</v>
      </c>
      <c r="E526" s="73" t="s">
        <v>931</v>
      </c>
      <c r="F526" s="74">
        <v>0</v>
      </c>
      <c r="G526" s="73" t="s">
        <v>1971</v>
      </c>
      <c r="H526" s="73" t="s">
        <v>53</v>
      </c>
      <c r="I526" s="73" t="s">
        <v>1624</v>
      </c>
      <c r="J526" s="73" t="s">
        <v>332</v>
      </c>
      <c r="K526" s="73" t="s">
        <v>382</v>
      </c>
      <c r="L526" s="73" t="s">
        <v>383</v>
      </c>
      <c r="M526" s="73" t="s">
        <v>389</v>
      </c>
      <c r="O526" s="73" t="s">
        <v>386</v>
      </c>
      <c r="P526" s="73" t="s">
        <v>907</v>
      </c>
      <c r="Q526" s="73" t="s">
        <v>928</v>
      </c>
      <c r="R526" s="73" t="s">
        <v>53</v>
      </c>
      <c r="V526" s="60" t="str">
        <f t="shared" si="67"/>
        <v>BRIDGE 002черный</v>
      </c>
      <c r="W526" s="60" t="str">
        <f t="shared" si="64"/>
        <v>BRIDGE 002</v>
      </c>
      <c r="X526" s="60" t="str">
        <f t="shared" si="68"/>
        <v>002</v>
      </c>
      <c r="AC526" s="51">
        <f t="shared" si="69"/>
        <v>80</v>
      </c>
      <c r="AD526" s="44">
        <f t="shared" si="70"/>
        <v>578</v>
      </c>
      <c r="AE526" s="51">
        <f t="shared" si="71"/>
        <v>80578</v>
      </c>
    </row>
    <row r="527" spans="1:31">
      <c r="A527" s="60" t="str">
        <f t="shared" si="65"/>
        <v>BRIDGE 004black</v>
      </c>
      <c r="B527" s="60" t="str">
        <f t="shared" si="66"/>
        <v>80-579-09</v>
      </c>
      <c r="C527" s="73" t="s">
        <v>1972</v>
      </c>
      <c r="D527" s="73" t="s">
        <v>1973</v>
      </c>
      <c r="E527" s="73" t="s">
        <v>931</v>
      </c>
      <c r="F527" s="74">
        <v>0</v>
      </c>
      <c r="G527" s="73" t="s">
        <v>1974</v>
      </c>
      <c r="H527" s="73" t="s">
        <v>53</v>
      </c>
      <c r="I527" s="73" t="s">
        <v>1624</v>
      </c>
      <c r="J527" s="73" t="s">
        <v>332</v>
      </c>
      <c r="K527" s="73" t="s">
        <v>382</v>
      </c>
      <c r="L527" s="73" t="s">
        <v>383</v>
      </c>
      <c r="M527" s="73" t="s">
        <v>389</v>
      </c>
      <c r="O527" s="73" t="s">
        <v>386</v>
      </c>
      <c r="P527" s="73" t="s">
        <v>907</v>
      </c>
      <c r="Q527" s="73" t="s">
        <v>928</v>
      </c>
      <c r="R527" s="73" t="s">
        <v>53</v>
      </c>
      <c r="V527" s="60" t="str">
        <f t="shared" si="67"/>
        <v>BRIDGE 004черный</v>
      </c>
      <c r="W527" s="60" t="str">
        <f t="shared" si="64"/>
        <v>BRIDGE 004</v>
      </c>
      <c r="X527" s="60" t="str">
        <f t="shared" si="68"/>
        <v>004</v>
      </c>
      <c r="AC527" s="51">
        <f t="shared" si="69"/>
        <v>80</v>
      </c>
      <c r="AD527" s="44">
        <f t="shared" si="70"/>
        <v>579</v>
      </c>
      <c r="AE527" s="51">
        <f t="shared" si="71"/>
        <v>80579</v>
      </c>
    </row>
    <row r="528" spans="1:31">
      <c r="A528" s="60" t="str">
        <f t="shared" si="65"/>
        <v>BRIDGE 005black</v>
      </c>
      <c r="B528" s="60" t="str">
        <f t="shared" si="66"/>
        <v>80-580-09</v>
      </c>
      <c r="C528" s="73" t="s">
        <v>1975</v>
      </c>
      <c r="D528" s="73" t="s">
        <v>1976</v>
      </c>
      <c r="E528" s="73" t="s">
        <v>931</v>
      </c>
      <c r="F528" s="74">
        <v>0</v>
      </c>
      <c r="G528" s="73" t="s">
        <v>1977</v>
      </c>
      <c r="H528" s="73" t="s">
        <v>53</v>
      </c>
      <c r="I528" s="73" t="s">
        <v>1624</v>
      </c>
      <c r="J528" s="73" t="s">
        <v>332</v>
      </c>
      <c r="K528" s="73" t="s">
        <v>382</v>
      </c>
      <c r="L528" s="73" t="s">
        <v>383</v>
      </c>
      <c r="M528" s="73" t="s">
        <v>389</v>
      </c>
      <c r="O528" s="73" t="s">
        <v>386</v>
      </c>
      <c r="P528" s="73" t="s">
        <v>907</v>
      </c>
      <c r="Q528" s="73" t="s">
        <v>928</v>
      </c>
      <c r="R528" s="73" t="s">
        <v>53</v>
      </c>
      <c r="V528" s="60" t="str">
        <f t="shared" si="67"/>
        <v>BRIDGE 005черный</v>
      </c>
      <c r="W528" s="60" t="str">
        <f t="shared" si="64"/>
        <v>BRIDGE 005</v>
      </c>
      <c r="X528" s="60" t="str">
        <f t="shared" si="68"/>
        <v>005</v>
      </c>
      <c r="AC528" s="51">
        <f t="shared" si="69"/>
        <v>80</v>
      </c>
      <c r="AD528" s="44">
        <f t="shared" si="70"/>
        <v>580</v>
      </c>
      <c r="AE528" s="51">
        <f t="shared" si="71"/>
        <v>80580</v>
      </c>
    </row>
    <row r="529" spans="1:31">
      <c r="A529" s="60" t="str">
        <f t="shared" si="65"/>
        <v>BRIDGE 007black</v>
      </c>
      <c r="B529" s="60" t="str">
        <f t="shared" si="66"/>
        <v>80-581-09</v>
      </c>
      <c r="C529" s="73" t="s">
        <v>1978</v>
      </c>
      <c r="D529" s="73" t="s">
        <v>1979</v>
      </c>
      <c r="E529" s="73" t="s">
        <v>931</v>
      </c>
      <c r="F529" s="74">
        <v>0</v>
      </c>
      <c r="G529" s="73" t="s">
        <v>1980</v>
      </c>
      <c r="H529" s="73" t="s">
        <v>53</v>
      </c>
      <c r="I529" s="73" t="s">
        <v>1631</v>
      </c>
      <c r="J529" s="73" t="s">
        <v>332</v>
      </c>
      <c r="K529" s="73" t="s">
        <v>382</v>
      </c>
      <c r="L529" s="73" t="s">
        <v>383</v>
      </c>
      <c r="M529" s="73" t="s">
        <v>389</v>
      </c>
      <c r="O529" s="73" t="s">
        <v>386</v>
      </c>
      <c r="P529" s="73" t="s">
        <v>907</v>
      </c>
      <c r="Q529" s="73" t="s">
        <v>928</v>
      </c>
      <c r="R529" s="73" t="s">
        <v>53</v>
      </c>
      <c r="V529" s="60" t="str">
        <f t="shared" si="67"/>
        <v>BRIDGE 007черный</v>
      </c>
      <c r="W529" s="60" t="str">
        <f t="shared" si="64"/>
        <v>BRIDGE 007</v>
      </c>
      <c r="X529" s="60" t="str">
        <f t="shared" si="68"/>
        <v>007</v>
      </c>
      <c r="AC529" s="51">
        <f t="shared" si="69"/>
        <v>80</v>
      </c>
      <c r="AD529" s="44">
        <f t="shared" si="70"/>
        <v>581</v>
      </c>
      <c r="AE529" s="51">
        <f t="shared" si="71"/>
        <v>80581</v>
      </c>
    </row>
    <row r="530" spans="1:31">
      <c r="A530" s="60" t="str">
        <f t="shared" si="65"/>
        <v>COCOON 001black</v>
      </c>
      <c r="B530" s="60" t="str">
        <f t="shared" si="66"/>
        <v>80-582-09</v>
      </c>
      <c r="C530" s="73" t="s">
        <v>1981</v>
      </c>
      <c r="D530" s="73" t="s">
        <v>1982</v>
      </c>
      <c r="E530" s="73" t="s">
        <v>931</v>
      </c>
      <c r="F530" s="74">
        <v>0</v>
      </c>
      <c r="G530" s="73" t="s">
        <v>1983</v>
      </c>
      <c r="H530" s="73" t="s">
        <v>53</v>
      </c>
      <c r="I530" s="73" t="s">
        <v>1498</v>
      </c>
      <c r="J530" s="73" t="s">
        <v>332</v>
      </c>
      <c r="K530" s="73" t="s">
        <v>382</v>
      </c>
      <c r="L530" s="73" t="s">
        <v>383</v>
      </c>
      <c r="M530" s="73" t="s">
        <v>389</v>
      </c>
      <c r="N530" s="73" t="s">
        <v>44</v>
      </c>
      <c r="O530" s="73" t="s">
        <v>386</v>
      </c>
      <c r="P530" s="73" t="s">
        <v>907</v>
      </c>
      <c r="Q530" s="73" t="s">
        <v>928</v>
      </c>
      <c r="R530" s="73" t="s">
        <v>53</v>
      </c>
      <c r="V530" s="60" t="str">
        <f t="shared" si="67"/>
        <v>COCOON 001черный</v>
      </c>
      <c r="W530" s="60" t="str">
        <f t="shared" si="64"/>
        <v>COCOON 001</v>
      </c>
      <c r="X530" s="60" t="str">
        <f t="shared" si="68"/>
        <v>001</v>
      </c>
      <c r="AC530" s="51">
        <f t="shared" si="69"/>
        <v>80</v>
      </c>
      <c r="AD530" s="44">
        <f t="shared" si="70"/>
        <v>582</v>
      </c>
      <c r="AE530" s="51">
        <f t="shared" si="71"/>
        <v>80582</v>
      </c>
    </row>
    <row r="531" spans="1:31">
      <c r="A531" s="60" t="str">
        <f t="shared" si="65"/>
        <v>COCOON 002taupe</v>
      </c>
      <c r="B531" s="60" t="str">
        <f t="shared" si="66"/>
        <v>80-583-15</v>
      </c>
      <c r="C531" s="73" t="s">
        <v>1984</v>
      </c>
      <c r="D531" s="73" t="s">
        <v>1985</v>
      </c>
      <c r="E531" s="73" t="s">
        <v>931</v>
      </c>
      <c r="F531" s="74">
        <v>0</v>
      </c>
      <c r="G531" s="73" t="s">
        <v>1986</v>
      </c>
      <c r="H531" s="73" t="s">
        <v>226</v>
      </c>
      <c r="I531" s="73" t="s">
        <v>1498</v>
      </c>
      <c r="J531" s="73" t="s">
        <v>332</v>
      </c>
      <c r="K531" s="73" t="s">
        <v>382</v>
      </c>
      <c r="L531" s="73" t="s">
        <v>383</v>
      </c>
      <c r="M531" s="73" t="s">
        <v>389</v>
      </c>
      <c r="N531" s="73" t="s">
        <v>44</v>
      </c>
      <c r="O531" s="73" t="s">
        <v>386</v>
      </c>
      <c r="P531" s="73" t="s">
        <v>907</v>
      </c>
      <c r="Q531" s="73" t="s">
        <v>1291</v>
      </c>
      <c r="R531" s="73" t="s">
        <v>86</v>
      </c>
      <c r="V531" s="60" t="str">
        <f t="shared" si="67"/>
        <v>COCOON 002светло-коричневый</v>
      </c>
      <c r="W531" s="60" t="str">
        <f t="shared" si="64"/>
        <v>COCOON 002</v>
      </c>
      <c r="X531" s="60" t="str">
        <f t="shared" si="68"/>
        <v>002</v>
      </c>
      <c r="AC531" s="51">
        <f t="shared" si="69"/>
        <v>80</v>
      </c>
      <c r="AD531" s="44">
        <f t="shared" si="70"/>
        <v>583</v>
      </c>
      <c r="AE531" s="51">
        <f t="shared" si="71"/>
        <v>80583</v>
      </c>
    </row>
    <row r="532" spans="1:31">
      <c r="A532" s="60" t="str">
        <f t="shared" si="65"/>
        <v>COCOON 006grey</v>
      </c>
      <c r="B532" s="60" t="str">
        <f t="shared" si="66"/>
        <v>80-584-08</v>
      </c>
      <c r="C532" s="73" t="s">
        <v>1987</v>
      </c>
      <c r="D532" s="73" t="s">
        <v>1988</v>
      </c>
      <c r="E532" s="73" t="s">
        <v>931</v>
      </c>
      <c r="F532" s="74">
        <v>0</v>
      </c>
      <c r="G532" s="73" t="s">
        <v>1989</v>
      </c>
      <c r="H532" s="73" t="s">
        <v>83</v>
      </c>
      <c r="I532" s="73" t="s">
        <v>964</v>
      </c>
      <c r="J532" s="73" t="s">
        <v>332</v>
      </c>
      <c r="K532" s="73" t="s">
        <v>382</v>
      </c>
      <c r="L532" s="73" t="s">
        <v>383</v>
      </c>
      <c r="M532" s="73" t="s">
        <v>389</v>
      </c>
      <c r="O532" s="73" t="s">
        <v>386</v>
      </c>
      <c r="P532" s="73" t="s">
        <v>907</v>
      </c>
      <c r="Q532" s="73" t="s">
        <v>917</v>
      </c>
      <c r="R532" s="73" t="s">
        <v>83</v>
      </c>
      <c r="V532" s="60" t="str">
        <f t="shared" si="67"/>
        <v>COCOON 006серый</v>
      </c>
      <c r="W532" s="60" t="str">
        <f t="shared" si="64"/>
        <v>COCOON 006</v>
      </c>
      <c r="X532" s="60" t="str">
        <f t="shared" si="68"/>
        <v>006</v>
      </c>
      <c r="AC532" s="51">
        <f t="shared" si="69"/>
        <v>80</v>
      </c>
      <c r="AD532" s="44">
        <f t="shared" si="70"/>
        <v>584</v>
      </c>
      <c r="AE532" s="51">
        <f t="shared" si="71"/>
        <v>80584</v>
      </c>
    </row>
    <row r="533" spans="1:31">
      <c r="A533" s="60" t="str">
        <f t="shared" si="65"/>
        <v>EDMOND 028black</v>
      </c>
      <c r="B533" s="60" t="str">
        <f t="shared" si="66"/>
        <v>80-585-09</v>
      </c>
      <c r="C533" s="73" t="s">
        <v>1990</v>
      </c>
      <c r="D533" s="73" t="s">
        <v>1991</v>
      </c>
      <c r="E533" s="73" t="s">
        <v>931</v>
      </c>
      <c r="F533" s="74">
        <v>0</v>
      </c>
      <c r="G533" s="73" t="s">
        <v>1992</v>
      </c>
      <c r="H533" s="73" t="s">
        <v>53</v>
      </c>
      <c r="I533" s="73" t="s">
        <v>1631</v>
      </c>
      <c r="J533" s="73" t="s">
        <v>332</v>
      </c>
      <c r="K533" s="73" t="s">
        <v>382</v>
      </c>
      <c r="L533" s="73" t="s">
        <v>383</v>
      </c>
      <c r="M533" s="73" t="s">
        <v>389</v>
      </c>
      <c r="N533" s="73" t="s">
        <v>46</v>
      </c>
      <c r="O533" s="73" t="s">
        <v>395</v>
      </c>
      <c r="P533" s="73" t="s">
        <v>907</v>
      </c>
      <c r="Q533" s="73" t="s">
        <v>928</v>
      </c>
      <c r="R533" s="73" t="s">
        <v>53</v>
      </c>
      <c r="V533" s="60" t="str">
        <f t="shared" si="67"/>
        <v>EDMOND 028черный</v>
      </c>
      <c r="W533" s="60" t="str">
        <f t="shared" si="64"/>
        <v>EDMOND 028</v>
      </c>
      <c r="X533" s="60" t="str">
        <f t="shared" si="68"/>
        <v>028</v>
      </c>
      <c r="AC533" s="51">
        <f t="shared" si="69"/>
        <v>80</v>
      </c>
      <c r="AD533" s="44">
        <f t="shared" si="70"/>
        <v>585</v>
      </c>
      <c r="AE533" s="51">
        <f t="shared" si="71"/>
        <v>80585</v>
      </c>
    </row>
    <row r="534" spans="1:31">
      <c r="A534" s="60" t="str">
        <f t="shared" si="65"/>
        <v>JUSTIN 8531blue</v>
      </c>
      <c r="B534" s="60" t="str">
        <f t="shared" si="66"/>
        <v>80-354-06</v>
      </c>
      <c r="C534" s="73" t="s">
        <v>1993</v>
      </c>
      <c r="D534" s="73" t="s">
        <v>1994</v>
      </c>
      <c r="E534" s="73" t="s">
        <v>931</v>
      </c>
      <c r="F534" s="74">
        <v>0</v>
      </c>
      <c r="G534" s="73" t="s">
        <v>1634</v>
      </c>
      <c r="H534" s="73" t="s">
        <v>71</v>
      </c>
      <c r="I534" s="73" t="s">
        <v>1498</v>
      </c>
      <c r="J534" s="73" t="s">
        <v>332</v>
      </c>
      <c r="K534" s="73" t="s">
        <v>387</v>
      </c>
      <c r="L534" s="73" t="s">
        <v>383</v>
      </c>
      <c r="M534" s="73" t="s">
        <v>389</v>
      </c>
      <c r="N534" s="73" t="s">
        <v>44</v>
      </c>
      <c r="O534" s="73" t="s">
        <v>386</v>
      </c>
      <c r="P534" s="73" t="s">
        <v>907</v>
      </c>
      <c r="Q534" s="73" t="s">
        <v>932</v>
      </c>
      <c r="R534" s="73" t="s">
        <v>71</v>
      </c>
      <c r="V534" s="60" t="str">
        <f t="shared" si="67"/>
        <v>JUSTIN 8531синий</v>
      </c>
      <c r="W534" s="60" t="str">
        <f t="shared" si="64"/>
        <v>JUSTIN 8531</v>
      </c>
      <c r="X534" s="60" t="str">
        <f t="shared" si="68"/>
        <v>8531</v>
      </c>
      <c r="AC534" s="51">
        <f t="shared" si="69"/>
        <v>80</v>
      </c>
      <c r="AD534" s="44">
        <f t="shared" si="70"/>
        <v>354</v>
      </c>
      <c r="AE534" s="51">
        <f t="shared" si="71"/>
        <v>80354</v>
      </c>
    </row>
    <row r="535" spans="1:31">
      <c r="A535" s="60" t="str">
        <f t="shared" si="65"/>
        <v>LOUISE 025beige</v>
      </c>
      <c r="B535" s="60" t="str">
        <f t="shared" si="66"/>
        <v>80-355-02</v>
      </c>
      <c r="C535" s="73" t="s">
        <v>1995</v>
      </c>
      <c r="D535" s="73" t="s">
        <v>1996</v>
      </c>
      <c r="E535" s="73" t="s">
        <v>931</v>
      </c>
      <c r="F535" s="74">
        <v>0</v>
      </c>
      <c r="G535" s="73" t="s">
        <v>1637</v>
      </c>
      <c r="H535" s="73" t="s">
        <v>63</v>
      </c>
      <c r="I535" s="73" t="s">
        <v>1568</v>
      </c>
      <c r="J535" s="73" t="s">
        <v>332</v>
      </c>
      <c r="K535" s="73" t="s">
        <v>387</v>
      </c>
      <c r="L535" s="73" t="s">
        <v>383</v>
      </c>
      <c r="M535" s="73" t="s">
        <v>389</v>
      </c>
      <c r="N535" s="73" t="s">
        <v>44</v>
      </c>
      <c r="O535" s="73" t="s">
        <v>386</v>
      </c>
      <c r="P535" s="73" t="s">
        <v>907</v>
      </c>
      <c r="Q535" s="73" t="s">
        <v>937</v>
      </c>
      <c r="R535" s="73" t="s">
        <v>63</v>
      </c>
      <c r="V535" s="60" t="str">
        <f t="shared" si="67"/>
        <v>LOUISE 025бежевый</v>
      </c>
      <c r="W535" s="60" t="str">
        <f t="shared" si="64"/>
        <v>LOUISE 025</v>
      </c>
      <c r="X535" s="60" t="str">
        <f t="shared" si="68"/>
        <v>025</v>
      </c>
      <c r="AC535" s="51">
        <f t="shared" si="69"/>
        <v>80</v>
      </c>
      <c r="AD535" s="44">
        <f t="shared" si="70"/>
        <v>355</v>
      </c>
      <c r="AE535" s="51">
        <f t="shared" si="71"/>
        <v>80355</v>
      </c>
    </row>
    <row r="536" spans="1:31">
      <c r="A536" s="60" t="str">
        <f t="shared" si="65"/>
        <v>LOUISE 027black</v>
      </c>
      <c r="B536" s="60" t="str">
        <f t="shared" si="66"/>
        <v>80-586-09</v>
      </c>
      <c r="C536" s="73" t="s">
        <v>1997</v>
      </c>
      <c r="D536" s="73" t="s">
        <v>1998</v>
      </c>
      <c r="E536" s="73" t="s">
        <v>931</v>
      </c>
      <c r="F536" s="74">
        <v>0</v>
      </c>
      <c r="G536" s="73" t="s">
        <v>1999</v>
      </c>
      <c r="H536" s="73" t="s">
        <v>53</v>
      </c>
      <c r="I536" s="73" t="s">
        <v>1564</v>
      </c>
      <c r="J536" s="73" t="s">
        <v>332</v>
      </c>
      <c r="K536" s="73" t="s">
        <v>387</v>
      </c>
      <c r="L536" s="73" t="s">
        <v>383</v>
      </c>
      <c r="M536" s="73" t="s">
        <v>389</v>
      </c>
      <c r="O536" s="73" t="s">
        <v>386</v>
      </c>
      <c r="P536" s="73" t="s">
        <v>907</v>
      </c>
      <c r="Q536" s="73" t="s">
        <v>928</v>
      </c>
      <c r="R536" s="73" t="s">
        <v>53</v>
      </c>
      <c r="V536" s="60" t="str">
        <f t="shared" si="67"/>
        <v>LOUISE 027черный</v>
      </c>
      <c r="W536" s="60" t="str">
        <f t="shared" si="64"/>
        <v>LOUISE 027</v>
      </c>
      <c r="X536" s="60" t="str">
        <f t="shared" si="68"/>
        <v>027</v>
      </c>
      <c r="AC536" s="51">
        <f t="shared" si="69"/>
        <v>80</v>
      </c>
      <c r="AD536" s="44">
        <f t="shared" si="70"/>
        <v>586</v>
      </c>
      <c r="AE536" s="51">
        <f t="shared" si="71"/>
        <v>80586</v>
      </c>
    </row>
    <row r="537" spans="1:31">
      <c r="A537" s="60" t="str">
        <f t="shared" si="65"/>
        <v>MAGGY 8513raspberry</v>
      </c>
      <c r="B537" s="60" t="str">
        <f t="shared" si="66"/>
        <v>80-510-86</v>
      </c>
      <c r="C537" s="73" t="s">
        <v>2000</v>
      </c>
      <c r="D537" s="73" t="s">
        <v>2001</v>
      </c>
      <c r="E537" s="73" t="s">
        <v>931</v>
      </c>
      <c r="F537" s="74">
        <v>0</v>
      </c>
      <c r="G537" s="73" t="s">
        <v>2002</v>
      </c>
      <c r="H537" s="73" t="s">
        <v>192</v>
      </c>
      <c r="I537" s="73" t="s">
        <v>1644</v>
      </c>
      <c r="J537" s="73" t="s">
        <v>332</v>
      </c>
      <c r="K537" s="73" t="s">
        <v>387</v>
      </c>
      <c r="L537" s="73" t="s">
        <v>383</v>
      </c>
      <c r="M537" s="73" t="s">
        <v>389</v>
      </c>
      <c r="N537" s="73" t="s">
        <v>44</v>
      </c>
      <c r="O537" s="73" t="s">
        <v>386</v>
      </c>
      <c r="P537" s="73" t="s">
        <v>907</v>
      </c>
      <c r="Q537" s="73" t="s">
        <v>1514</v>
      </c>
      <c r="R537" s="73" t="s">
        <v>78</v>
      </c>
      <c r="V537" s="60" t="str">
        <f t="shared" si="67"/>
        <v>MAGGY 8513малиновый</v>
      </c>
      <c r="W537" s="60" t="str">
        <f t="shared" si="64"/>
        <v>MAGGY 8513</v>
      </c>
      <c r="X537" s="60" t="str">
        <f t="shared" si="68"/>
        <v>8513</v>
      </c>
      <c r="AC537" s="51">
        <f t="shared" si="69"/>
        <v>80</v>
      </c>
      <c r="AD537" s="44">
        <f t="shared" si="70"/>
        <v>510</v>
      </c>
      <c r="AE537" s="51">
        <f t="shared" si="71"/>
        <v>80510</v>
      </c>
    </row>
    <row r="538" spans="1:31">
      <c r="A538" s="60" t="str">
        <f t="shared" si="65"/>
        <v>MAGGY 8521blue</v>
      </c>
      <c r="B538" s="60" t="str">
        <f t="shared" si="66"/>
        <v>80-357-06</v>
      </c>
      <c r="C538" s="73" t="s">
        <v>2003</v>
      </c>
      <c r="D538" s="73" t="s">
        <v>2004</v>
      </c>
      <c r="E538" s="73" t="s">
        <v>931</v>
      </c>
      <c r="F538" s="74">
        <v>0</v>
      </c>
      <c r="G538" s="73" t="s">
        <v>1643</v>
      </c>
      <c r="H538" s="73" t="s">
        <v>71</v>
      </c>
      <c r="I538" s="73" t="s">
        <v>1498</v>
      </c>
      <c r="J538" s="73" t="s">
        <v>332</v>
      </c>
      <c r="K538" s="73" t="s">
        <v>387</v>
      </c>
      <c r="L538" s="73" t="s">
        <v>383</v>
      </c>
      <c r="M538" s="73" t="s">
        <v>389</v>
      </c>
      <c r="N538" s="73" t="s">
        <v>44</v>
      </c>
      <c r="O538" s="73" t="s">
        <v>386</v>
      </c>
      <c r="P538" s="73" t="s">
        <v>907</v>
      </c>
      <c r="Q538" s="73" t="s">
        <v>932</v>
      </c>
      <c r="R538" s="73" t="s">
        <v>71</v>
      </c>
      <c r="V538" s="60" t="str">
        <f t="shared" si="67"/>
        <v>MAGGY 8521синий</v>
      </c>
      <c r="W538" s="60" t="str">
        <f t="shared" si="64"/>
        <v>MAGGY 8521</v>
      </c>
      <c r="X538" s="60" t="str">
        <f t="shared" si="68"/>
        <v>8521</v>
      </c>
      <c r="AC538" s="51">
        <f t="shared" si="69"/>
        <v>80</v>
      </c>
      <c r="AD538" s="44">
        <f t="shared" si="70"/>
        <v>357</v>
      </c>
      <c r="AE538" s="51">
        <f t="shared" si="71"/>
        <v>80357</v>
      </c>
    </row>
    <row r="539" spans="1:31">
      <c r="A539" s="60" t="str">
        <f t="shared" si="65"/>
        <v>MAGGY 8527navy</v>
      </c>
      <c r="B539" s="60" t="str">
        <f t="shared" si="66"/>
        <v>80-587-16</v>
      </c>
      <c r="C539" s="73" t="s">
        <v>2005</v>
      </c>
      <c r="D539" s="73" t="s">
        <v>2006</v>
      </c>
      <c r="E539" s="73" t="s">
        <v>931</v>
      </c>
      <c r="F539" s="74">
        <v>0</v>
      </c>
      <c r="G539" s="73" t="s">
        <v>2007</v>
      </c>
      <c r="H539" s="73" t="s">
        <v>55</v>
      </c>
      <c r="I539" s="73" t="s">
        <v>1498</v>
      </c>
      <c r="J539" s="73" t="s">
        <v>332</v>
      </c>
      <c r="K539" s="73" t="s">
        <v>387</v>
      </c>
      <c r="L539" s="73" t="s">
        <v>383</v>
      </c>
      <c r="M539" s="73" t="s">
        <v>389</v>
      </c>
      <c r="N539" s="73" t="s">
        <v>44</v>
      </c>
      <c r="O539" s="73" t="s">
        <v>386</v>
      </c>
      <c r="P539" s="73" t="s">
        <v>907</v>
      </c>
      <c r="Q539" s="73" t="s">
        <v>1003</v>
      </c>
      <c r="R539" s="73" t="s">
        <v>71</v>
      </c>
      <c r="V539" s="60" t="str">
        <f t="shared" si="67"/>
        <v>MAGGY 8527темно-синий</v>
      </c>
      <c r="W539" s="60" t="str">
        <f t="shared" si="64"/>
        <v>MAGGY 8527</v>
      </c>
      <c r="X539" s="60" t="str">
        <f t="shared" si="68"/>
        <v>8527</v>
      </c>
      <c r="AC539" s="51">
        <f t="shared" si="69"/>
        <v>80</v>
      </c>
      <c r="AD539" s="44">
        <f t="shared" si="70"/>
        <v>587</v>
      </c>
      <c r="AE539" s="51">
        <f t="shared" si="71"/>
        <v>80587</v>
      </c>
    </row>
    <row r="540" spans="1:31">
      <c r="A540" s="60" t="str">
        <f t="shared" si="65"/>
        <v>CARTER 002brown</v>
      </c>
      <c r="B540" s="60" t="str">
        <f t="shared" si="66"/>
        <v>80-588-14</v>
      </c>
      <c r="C540" s="73" t="s">
        <v>2008</v>
      </c>
      <c r="D540" s="73" t="s">
        <v>2009</v>
      </c>
      <c r="E540" s="73" t="s">
        <v>904</v>
      </c>
      <c r="F540" s="74">
        <v>57</v>
      </c>
      <c r="G540" s="73" t="s">
        <v>2010</v>
      </c>
      <c r="H540" s="73" t="s">
        <v>86</v>
      </c>
      <c r="I540" s="73" t="s">
        <v>2011</v>
      </c>
      <c r="J540" s="73" t="s">
        <v>330</v>
      </c>
      <c r="K540" s="73" t="s">
        <v>382</v>
      </c>
      <c r="L540" s="73" t="s">
        <v>383</v>
      </c>
      <c r="M540" s="73" t="s">
        <v>388</v>
      </c>
      <c r="O540" s="73" t="s">
        <v>385</v>
      </c>
      <c r="P540" s="73" t="s">
        <v>907</v>
      </c>
      <c r="Q540" s="73" t="s">
        <v>1033</v>
      </c>
      <c r="R540" s="73" t="s">
        <v>86</v>
      </c>
      <c r="V540" s="60" t="str">
        <f t="shared" si="67"/>
        <v>CARTER 002коричневый</v>
      </c>
      <c r="W540" s="60" t="str">
        <f t="shared" si="64"/>
        <v>CARTER 002</v>
      </c>
      <c r="X540" s="60" t="str">
        <f t="shared" si="68"/>
        <v>002</v>
      </c>
      <c r="AC540" s="51">
        <f t="shared" si="69"/>
        <v>80</v>
      </c>
      <c r="AD540" s="44">
        <f t="shared" si="70"/>
        <v>588</v>
      </c>
      <c r="AE540" s="51">
        <f t="shared" si="71"/>
        <v>80588</v>
      </c>
    </row>
    <row r="541" spans="1:31">
      <c r="A541" s="60" t="str">
        <f t="shared" si="65"/>
        <v>CARTER 003black</v>
      </c>
      <c r="B541" s="60" t="str">
        <f t="shared" si="66"/>
        <v>80-589-09</v>
      </c>
      <c r="C541" s="73" t="s">
        <v>2012</v>
      </c>
      <c r="D541" s="73" t="s">
        <v>2013</v>
      </c>
      <c r="E541" s="73" t="s">
        <v>904</v>
      </c>
      <c r="F541" s="74">
        <v>57</v>
      </c>
      <c r="G541" s="73" t="s">
        <v>2014</v>
      </c>
      <c r="H541" s="73" t="s">
        <v>53</v>
      </c>
      <c r="I541" s="73" t="s">
        <v>2011</v>
      </c>
      <c r="J541" s="73" t="s">
        <v>325</v>
      </c>
      <c r="K541" s="73" t="s">
        <v>382</v>
      </c>
      <c r="L541" s="73" t="s">
        <v>383</v>
      </c>
      <c r="M541" s="73" t="s">
        <v>388</v>
      </c>
      <c r="O541" s="73" t="s">
        <v>385</v>
      </c>
      <c r="P541" s="73" t="s">
        <v>907</v>
      </c>
      <c r="Q541" s="73" t="s">
        <v>928</v>
      </c>
      <c r="R541" s="73" t="s">
        <v>53</v>
      </c>
      <c r="V541" s="60" t="str">
        <f t="shared" si="67"/>
        <v>CARTER 003черный</v>
      </c>
      <c r="W541" s="60" t="str">
        <f t="shared" si="64"/>
        <v>CARTER 003</v>
      </c>
      <c r="X541" s="60" t="str">
        <f t="shared" si="68"/>
        <v>003</v>
      </c>
      <c r="AC541" s="51">
        <f t="shared" si="69"/>
        <v>80</v>
      </c>
      <c r="AD541" s="44">
        <f t="shared" si="70"/>
        <v>589</v>
      </c>
      <c r="AE541" s="51">
        <f t="shared" si="71"/>
        <v>80589</v>
      </c>
    </row>
    <row r="542" spans="1:31">
      <c r="A542" s="60" t="str">
        <f t="shared" si="65"/>
        <v>CARTER 005navy</v>
      </c>
      <c r="B542" s="60" t="str">
        <f t="shared" si="66"/>
        <v>80-590-16</v>
      </c>
      <c r="C542" s="73" t="s">
        <v>2015</v>
      </c>
      <c r="D542" s="73" t="s">
        <v>2016</v>
      </c>
      <c r="E542" s="73" t="s">
        <v>904</v>
      </c>
      <c r="F542" s="74">
        <v>57</v>
      </c>
      <c r="G542" s="73" t="s">
        <v>2017</v>
      </c>
      <c r="H542" s="73" t="s">
        <v>55</v>
      </c>
      <c r="I542" s="73" t="s">
        <v>2018</v>
      </c>
      <c r="J542" s="73" t="s">
        <v>329</v>
      </c>
      <c r="K542" s="73" t="s">
        <v>382</v>
      </c>
      <c r="L542" s="73" t="s">
        <v>383</v>
      </c>
      <c r="M542" s="73" t="s">
        <v>388</v>
      </c>
      <c r="O542" s="73" t="s">
        <v>385</v>
      </c>
      <c r="P542" s="73" t="s">
        <v>907</v>
      </c>
      <c r="Q542" s="73" t="s">
        <v>1003</v>
      </c>
      <c r="R542" s="73" t="s">
        <v>71</v>
      </c>
      <c r="V542" s="60" t="str">
        <f t="shared" si="67"/>
        <v>CARTER 005темно-синий</v>
      </c>
      <c r="W542" s="60" t="str">
        <f t="shared" si="64"/>
        <v>CARTER 005</v>
      </c>
      <c r="X542" s="60" t="str">
        <f t="shared" si="68"/>
        <v>005</v>
      </c>
      <c r="AC542" s="51">
        <f t="shared" si="69"/>
        <v>80</v>
      </c>
      <c r="AD542" s="44">
        <f t="shared" si="70"/>
        <v>590</v>
      </c>
      <c r="AE542" s="51">
        <f t="shared" si="71"/>
        <v>80590</v>
      </c>
    </row>
    <row r="543" spans="1:31">
      <c r="A543" s="60" t="str">
        <f t="shared" si="65"/>
        <v>CARTER 006grey</v>
      </c>
      <c r="B543" s="60" t="str">
        <f t="shared" si="66"/>
        <v>80-591-08</v>
      </c>
      <c r="C543" s="73" t="s">
        <v>2019</v>
      </c>
      <c r="D543" s="73" t="s">
        <v>2020</v>
      </c>
      <c r="E543" s="73" t="s">
        <v>904</v>
      </c>
      <c r="F543" s="74">
        <v>57</v>
      </c>
      <c r="G543" s="73" t="s">
        <v>2021</v>
      </c>
      <c r="H543" s="73" t="s">
        <v>83</v>
      </c>
      <c r="I543" s="73" t="s">
        <v>2022</v>
      </c>
      <c r="J543" s="73" t="s">
        <v>323</v>
      </c>
      <c r="K543" s="73" t="s">
        <v>387</v>
      </c>
      <c r="L543" s="73" t="s">
        <v>383</v>
      </c>
      <c r="M543" s="73" t="s">
        <v>388</v>
      </c>
      <c r="N543" s="73" t="s">
        <v>44</v>
      </c>
      <c r="O543" s="73" t="s">
        <v>385</v>
      </c>
      <c r="P543" s="73" t="s">
        <v>907</v>
      </c>
      <c r="Q543" s="73" t="s">
        <v>917</v>
      </c>
      <c r="R543" s="73" t="s">
        <v>83</v>
      </c>
      <c r="V543" s="60" t="str">
        <f t="shared" si="67"/>
        <v>CARTER 006серый</v>
      </c>
      <c r="W543" s="60" t="str">
        <f t="shared" si="64"/>
        <v>CARTER 006</v>
      </c>
      <c r="X543" s="60" t="str">
        <f t="shared" si="68"/>
        <v>006</v>
      </c>
      <c r="AC543" s="51">
        <f t="shared" si="69"/>
        <v>80</v>
      </c>
      <c r="AD543" s="44">
        <f t="shared" si="70"/>
        <v>591</v>
      </c>
      <c r="AE543" s="51">
        <f t="shared" si="71"/>
        <v>80591</v>
      </c>
    </row>
    <row r="544" spans="1:31">
      <c r="A544" s="60" t="str">
        <f t="shared" si="65"/>
        <v>CORDYbrown</v>
      </c>
      <c r="B544" s="60" t="str">
        <f t="shared" si="66"/>
        <v>80-592-14</v>
      </c>
      <c r="C544" s="73" t="s">
        <v>2023</v>
      </c>
      <c r="D544" s="73" t="s">
        <v>2024</v>
      </c>
      <c r="E544" s="73" t="s">
        <v>912</v>
      </c>
      <c r="F544" s="74">
        <v>61</v>
      </c>
      <c r="G544" s="73" t="s">
        <v>2025</v>
      </c>
      <c r="H544" s="73" t="s">
        <v>86</v>
      </c>
      <c r="I544" s="73" t="s">
        <v>906</v>
      </c>
      <c r="J544" s="73" t="s">
        <v>329</v>
      </c>
      <c r="K544" s="73" t="s">
        <v>382</v>
      </c>
      <c r="L544" s="73" t="s">
        <v>383</v>
      </c>
      <c r="M544" s="73" t="s">
        <v>388</v>
      </c>
      <c r="N544" s="73" t="s">
        <v>43</v>
      </c>
      <c r="O544" s="73" t="s">
        <v>386</v>
      </c>
      <c r="P544" s="73" t="s">
        <v>907</v>
      </c>
      <c r="Q544" s="73" t="s">
        <v>1033</v>
      </c>
      <c r="R544" s="73" t="s">
        <v>86</v>
      </c>
      <c r="V544" s="60" t="str">
        <f t="shared" si="67"/>
        <v>CORDYкоричневый</v>
      </c>
      <c r="W544" s="60" t="str">
        <f t="shared" si="64"/>
        <v>CORDY</v>
      </c>
      <c r="X544" s="60" t="str">
        <f t="shared" si="68"/>
        <v/>
      </c>
      <c r="AC544" s="51">
        <f t="shared" si="69"/>
        <v>80</v>
      </c>
      <c r="AD544" s="44">
        <f t="shared" si="70"/>
        <v>592</v>
      </c>
      <c r="AE544" s="51">
        <f t="shared" si="71"/>
        <v>80592</v>
      </c>
    </row>
    <row r="545" spans="1:31">
      <c r="A545" s="60" t="str">
        <f t="shared" si="65"/>
        <v>DEFENDER 002beige</v>
      </c>
      <c r="B545" s="60" t="str">
        <f t="shared" si="66"/>
        <v>80-593-02</v>
      </c>
      <c r="C545" s="73" t="s">
        <v>2026</v>
      </c>
      <c r="D545" s="73" t="s">
        <v>2027</v>
      </c>
      <c r="E545" s="73" t="s">
        <v>904</v>
      </c>
      <c r="F545" s="74">
        <v>57</v>
      </c>
      <c r="G545" s="73" t="s">
        <v>2028</v>
      </c>
      <c r="H545" s="73" t="s">
        <v>63</v>
      </c>
      <c r="I545" s="73" t="s">
        <v>1265</v>
      </c>
      <c r="J545" s="73" t="s">
        <v>329</v>
      </c>
      <c r="K545" s="73" t="s">
        <v>382</v>
      </c>
      <c r="L545" s="73" t="s">
        <v>383</v>
      </c>
      <c r="M545" s="73" t="s">
        <v>388</v>
      </c>
      <c r="N545" s="73" t="s">
        <v>30</v>
      </c>
      <c r="O545" s="73" t="s">
        <v>385</v>
      </c>
      <c r="P545" s="73" t="s">
        <v>907</v>
      </c>
      <c r="Q545" s="73" t="s">
        <v>937</v>
      </c>
      <c r="R545" s="73" t="s">
        <v>63</v>
      </c>
      <c r="V545" s="60" t="str">
        <f t="shared" si="67"/>
        <v>DEFENDER 002бежевый</v>
      </c>
      <c r="W545" s="60" t="str">
        <f t="shared" si="64"/>
        <v>DEFENDER 002</v>
      </c>
      <c r="X545" s="60" t="str">
        <f t="shared" si="68"/>
        <v>002</v>
      </c>
      <c r="AC545" s="51">
        <f t="shared" si="69"/>
        <v>80</v>
      </c>
      <c r="AD545" s="44">
        <f t="shared" si="70"/>
        <v>593</v>
      </c>
      <c r="AE545" s="51">
        <f t="shared" si="71"/>
        <v>80593</v>
      </c>
    </row>
    <row r="546" spans="1:31">
      <c r="A546" s="60" t="str">
        <f t="shared" si="65"/>
        <v>DON ALDOblack</v>
      </c>
      <c r="B546" s="60" t="str">
        <f t="shared" si="66"/>
        <v>80-594-09</v>
      </c>
      <c r="C546" s="73" t="s">
        <v>2029</v>
      </c>
      <c r="D546" s="73" t="s">
        <v>2030</v>
      </c>
      <c r="E546" s="73" t="s">
        <v>910</v>
      </c>
      <c r="F546" s="74">
        <v>59</v>
      </c>
      <c r="G546" s="73" t="s">
        <v>2031</v>
      </c>
      <c r="H546" s="73" t="s">
        <v>53</v>
      </c>
      <c r="I546" s="73" t="s">
        <v>1265</v>
      </c>
      <c r="J546" s="73" t="s">
        <v>329</v>
      </c>
      <c r="K546" s="73" t="s">
        <v>382</v>
      </c>
      <c r="L546" s="73" t="s">
        <v>383</v>
      </c>
      <c r="M546" s="73" t="s">
        <v>388</v>
      </c>
      <c r="N546" s="73" t="s">
        <v>30</v>
      </c>
      <c r="O546" s="73" t="s">
        <v>386</v>
      </c>
      <c r="P546" s="73" t="s">
        <v>907</v>
      </c>
      <c r="Q546" s="73" t="s">
        <v>928</v>
      </c>
      <c r="R546" s="73" t="s">
        <v>53</v>
      </c>
      <c r="V546" s="60" t="str">
        <f t="shared" si="67"/>
        <v>DON ALDOчерный</v>
      </c>
      <c r="W546" s="60" t="str">
        <f t="shared" si="64"/>
        <v>DON ALDO</v>
      </c>
      <c r="X546" s="60" t="str">
        <f t="shared" si="68"/>
        <v>ALDO</v>
      </c>
      <c r="AC546" s="51">
        <f t="shared" si="69"/>
        <v>80</v>
      </c>
      <c r="AD546" s="44">
        <f t="shared" si="70"/>
        <v>594</v>
      </c>
      <c r="AE546" s="51">
        <f t="shared" si="71"/>
        <v>80594</v>
      </c>
    </row>
    <row r="547" spans="1:31">
      <c r="A547" s="60" t="str">
        <f t="shared" si="65"/>
        <v>DON ALDOblack</v>
      </c>
      <c r="B547" s="60" t="str">
        <f t="shared" si="66"/>
        <v>80-594-09</v>
      </c>
      <c r="C547" s="73" t="s">
        <v>2032</v>
      </c>
      <c r="D547" s="73" t="s">
        <v>2030</v>
      </c>
      <c r="E547" s="73" t="s">
        <v>956</v>
      </c>
      <c r="F547" s="74">
        <v>55</v>
      </c>
      <c r="G547" s="73" t="s">
        <v>2031</v>
      </c>
      <c r="H547" s="73" t="s">
        <v>53</v>
      </c>
      <c r="I547" s="73" t="s">
        <v>1265</v>
      </c>
      <c r="J547" s="73" t="s">
        <v>329</v>
      </c>
      <c r="K547" s="73" t="s">
        <v>382</v>
      </c>
      <c r="L547" s="73" t="s">
        <v>383</v>
      </c>
      <c r="M547" s="73" t="s">
        <v>388</v>
      </c>
      <c r="N547" s="73" t="s">
        <v>30</v>
      </c>
      <c r="O547" s="73" t="s">
        <v>386</v>
      </c>
      <c r="P547" s="73" t="s">
        <v>907</v>
      </c>
      <c r="Q547" s="73" t="s">
        <v>928</v>
      </c>
      <c r="R547" s="73" t="s">
        <v>53</v>
      </c>
      <c r="V547" s="60" t="str">
        <f t="shared" si="67"/>
        <v>DON ALDOчерный</v>
      </c>
      <c r="W547" s="60" t="str">
        <f t="shared" si="64"/>
        <v>DON ALDO</v>
      </c>
      <c r="X547" s="60" t="str">
        <f t="shared" si="68"/>
        <v>ALDO</v>
      </c>
      <c r="AC547" s="51">
        <f t="shared" si="69"/>
        <v>80</v>
      </c>
      <c r="AD547" s="44">
        <f t="shared" si="70"/>
        <v>594</v>
      </c>
      <c r="AE547" s="51">
        <f t="shared" si="71"/>
        <v>80594</v>
      </c>
    </row>
    <row r="548" spans="1:31">
      <c r="A548" s="60" t="str">
        <f t="shared" si="65"/>
        <v>DON ALDOblack</v>
      </c>
      <c r="B548" s="60" t="str">
        <f t="shared" si="66"/>
        <v>80-594-09</v>
      </c>
      <c r="C548" s="73" t="s">
        <v>2033</v>
      </c>
      <c r="D548" s="73" t="s">
        <v>2030</v>
      </c>
      <c r="E548" s="73" t="s">
        <v>904</v>
      </c>
      <c r="F548" s="74">
        <v>57</v>
      </c>
      <c r="G548" s="73" t="s">
        <v>2031</v>
      </c>
      <c r="H548" s="73" t="s">
        <v>53</v>
      </c>
      <c r="I548" s="73" t="s">
        <v>1265</v>
      </c>
      <c r="J548" s="73" t="s">
        <v>329</v>
      </c>
      <c r="K548" s="73" t="s">
        <v>382</v>
      </c>
      <c r="L548" s="73" t="s">
        <v>383</v>
      </c>
      <c r="M548" s="73" t="s">
        <v>388</v>
      </c>
      <c r="N548" s="73" t="s">
        <v>30</v>
      </c>
      <c r="O548" s="73" t="s">
        <v>386</v>
      </c>
      <c r="P548" s="73" t="s">
        <v>907</v>
      </c>
      <c r="Q548" s="73" t="s">
        <v>928</v>
      </c>
      <c r="R548" s="73" t="s">
        <v>53</v>
      </c>
      <c r="V548" s="60" t="str">
        <f t="shared" si="67"/>
        <v>DON ALDOчерный</v>
      </c>
      <c r="W548" s="60" t="str">
        <f t="shared" si="64"/>
        <v>DON ALDO</v>
      </c>
      <c r="X548" s="60" t="str">
        <f t="shared" si="68"/>
        <v>ALDO</v>
      </c>
      <c r="AC548" s="51">
        <f t="shared" si="69"/>
        <v>80</v>
      </c>
      <c r="AD548" s="44">
        <f t="shared" si="70"/>
        <v>594</v>
      </c>
      <c r="AE548" s="51">
        <f t="shared" si="71"/>
        <v>80594</v>
      </c>
    </row>
    <row r="549" spans="1:31">
      <c r="A549" s="60" t="str">
        <f t="shared" si="65"/>
        <v>DON ALDOblack</v>
      </c>
      <c r="B549" s="60" t="str">
        <f t="shared" si="66"/>
        <v>80-594-09</v>
      </c>
      <c r="C549" s="73" t="s">
        <v>2034</v>
      </c>
      <c r="D549" s="73" t="s">
        <v>2030</v>
      </c>
      <c r="E549" s="73" t="s">
        <v>912</v>
      </c>
      <c r="F549" s="74">
        <v>61</v>
      </c>
      <c r="G549" s="73" t="s">
        <v>2031</v>
      </c>
      <c r="H549" s="73" t="s">
        <v>53</v>
      </c>
      <c r="I549" s="73" t="s">
        <v>1265</v>
      </c>
      <c r="J549" s="73" t="s">
        <v>329</v>
      </c>
      <c r="K549" s="73" t="s">
        <v>382</v>
      </c>
      <c r="L549" s="73" t="s">
        <v>383</v>
      </c>
      <c r="M549" s="73" t="s">
        <v>388</v>
      </c>
      <c r="N549" s="73" t="s">
        <v>30</v>
      </c>
      <c r="O549" s="73" t="s">
        <v>386</v>
      </c>
      <c r="P549" s="73" t="s">
        <v>907</v>
      </c>
      <c r="Q549" s="73" t="s">
        <v>928</v>
      </c>
      <c r="R549" s="73" t="s">
        <v>53</v>
      </c>
      <c r="V549" s="60" t="str">
        <f t="shared" si="67"/>
        <v>DON ALDOчерный</v>
      </c>
      <c r="W549" s="60" t="str">
        <f t="shared" si="64"/>
        <v>DON ALDO</v>
      </c>
      <c r="X549" s="60" t="str">
        <f t="shared" si="68"/>
        <v>ALDO</v>
      </c>
      <c r="AC549" s="51">
        <f t="shared" si="69"/>
        <v>80</v>
      </c>
      <c r="AD549" s="44">
        <f t="shared" si="70"/>
        <v>594</v>
      </c>
      <c r="AE549" s="51">
        <f t="shared" si="71"/>
        <v>80594</v>
      </c>
    </row>
    <row r="550" spans="1:31">
      <c r="A550" s="60" t="str">
        <f t="shared" si="65"/>
        <v>DON KAIRANbrown</v>
      </c>
      <c r="B550" s="60" t="str">
        <f t="shared" si="66"/>
        <v>80-595-14</v>
      </c>
      <c r="C550" s="73" t="s">
        <v>2035</v>
      </c>
      <c r="D550" s="73" t="s">
        <v>2036</v>
      </c>
      <c r="E550" s="73" t="s">
        <v>956</v>
      </c>
      <c r="F550" s="74">
        <v>55</v>
      </c>
      <c r="G550" s="73" t="s">
        <v>2037</v>
      </c>
      <c r="H550" s="73" t="s">
        <v>86</v>
      </c>
      <c r="I550" s="73" t="s">
        <v>964</v>
      </c>
      <c r="J550" s="73" t="s">
        <v>329</v>
      </c>
      <c r="K550" s="73" t="s">
        <v>382</v>
      </c>
      <c r="L550" s="73" t="s">
        <v>383</v>
      </c>
      <c r="M550" s="73" t="s">
        <v>388</v>
      </c>
      <c r="O550" s="73" t="s">
        <v>386</v>
      </c>
      <c r="P550" s="73" t="s">
        <v>907</v>
      </c>
      <c r="Q550" s="73" t="s">
        <v>1033</v>
      </c>
      <c r="R550" s="73" t="s">
        <v>86</v>
      </c>
      <c r="V550" s="60" t="str">
        <f t="shared" si="67"/>
        <v>DON KAIRANкоричневый</v>
      </c>
      <c r="W550" s="60" t="str">
        <f t="shared" si="64"/>
        <v>DON KAIRAN</v>
      </c>
      <c r="X550" s="60" t="str">
        <f t="shared" si="68"/>
        <v>KAIRAN</v>
      </c>
      <c r="AC550" s="51">
        <f t="shared" si="69"/>
        <v>80</v>
      </c>
      <c r="AD550" s="44">
        <f t="shared" si="70"/>
        <v>595</v>
      </c>
      <c r="AE550" s="51">
        <f t="shared" si="71"/>
        <v>80595</v>
      </c>
    </row>
    <row r="551" spans="1:31">
      <c r="A551" s="60" t="str">
        <f t="shared" si="65"/>
        <v>DON KAIRANbrown</v>
      </c>
      <c r="B551" s="60" t="str">
        <f t="shared" si="66"/>
        <v>80-595-14</v>
      </c>
      <c r="C551" s="73" t="s">
        <v>2038</v>
      </c>
      <c r="D551" s="73" t="s">
        <v>2036</v>
      </c>
      <c r="E551" s="73" t="s">
        <v>904</v>
      </c>
      <c r="F551" s="74">
        <v>57</v>
      </c>
      <c r="G551" s="73" t="s">
        <v>2037</v>
      </c>
      <c r="H551" s="73" t="s">
        <v>86</v>
      </c>
      <c r="I551" s="73" t="s">
        <v>964</v>
      </c>
      <c r="J551" s="73" t="s">
        <v>329</v>
      </c>
      <c r="K551" s="73" t="s">
        <v>382</v>
      </c>
      <c r="L551" s="73" t="s">
        <v>383</v>
      </c>
      <c r="M551" s="73" t="s">
        <v>388</v>
      </c>
      <c r="O551" s="73" t="s">
        <v>386</v>
      </c>
      <c r="P551" s="73" t="s">
        <v>907</v>
      </c>
      <c r="Q551" s="73" t="s">
        <v>1033</v>
      </c>
      <c r="R551" s="73" t="s">
        <v>86</v>
      </c>
      <c r="V551" s="60" t="str">
        <f t="shared" si="67"/>
        <v>DON KAIRANкоричневый</v>
      </c>
      <c r="W551" s="60" t="str">
        <f t="shared" si="64"/>
        <v>DON KAIRAN</v>
      </c>
      <c r="X551" s="60" t="str">
        <f t="shared" si="68"/>
        <v>KAIRAN</v>
      </c>
      <c r="AC551" s="51">
        <f t="shared" si="69"/>
        <v>80</v>
      </c>
      <c r="AD551" s="44">
        <f t="shared" si="70"/>
        <v>595</v>
      </c>
      <c r="AE551" s="51">
        <f t="shared" si="71"/>
        <v>80595</v>
      </c>
    </row>
    <row r="552" spans="1:31">
      <c r="A552" s="60" t="str">
        <f t="shared" si="65"/>
        <v>DON KAIRANbrown</v>
      </c>
      <c r="B552" s="60" t="str">
        <f t="shared" si="66"/>
        <v>80-595-14</v>
      </c>
      <c r="C552" s="73" t="s">
        <v>2039</v>
      </c>
      <c r="D552" s="73" t="s">
        <v>2036</v>
      </c>
      <c r="E552" s="73" t="s">
        <v>912</v>
      </c>
      <c r="F552" s="74">
        <v>61</v>
      </c>
      <c r="G552" s="73" t="s">
        <v>2037</v>
      </c>
      <c r="H552" s="73" t="s">
        <v>86</v>
      </c>
      <c r="I552" s="73" t="s">
        <v>964</v>
      </c>
      <c r="J552" s="73" t="s">
        <v>329</v>
      </c>
      <c r="K552" s="73" t="s">
        <v>382</v>
      </c>
      <c r="L552" s="73" t="s">
        <v>383</v>
      </c>
      <c r="M552" s="73" t="s">
        <v>388</v>
      </c>
      <c r="O552" s="73" t="s">
        <v>386</v>
      </c>
      <c r="P552" s="73" t="s">
        <v>907</v>
      </c>
      <c r="Q552" s="73" t="s">
        <v>1033</v>
      </c>
      <c r="R552" s="73" t="s">
        <v>86</v>
      </c>
      <c r="V552" s="60" t="str">
        <f t="shared" si="67"/>
        <v>DON KAIRANкоричневый</v>
      </c>
      <c r="W552" s="60" t="str">
        <f t="shared" si="64"/>
        <v>DON KAIRAN</v>
      </c>
      <c r="X552" s="60" t="str">
        <f t="shared" si="68"/>
        <v>KAIRAN</v>
      </c>
      <c r="AC552" s="51">
        <f t="shared" si="69"/>
        <v>80</v>
      </c>
      <c r="AD552" s="44">
        <f t="shared" si="70"/>
        <v>595</v>
      </c>
      <c r="AE552" s="51">
        <f t="shared" si="71"/>
        <v>80595</v>
      </c>
    </row>
    <row r="553" spans="1:31">
      <c r="A553" s="60" t="str">
        <f t="shared" si="65"/>
        <v>DON NELSONgrey</v>
      </c>
      <c r="B553" s="60" t="str">
        <f t="shared" si="66"/>
        <v>80-596-08</v>
      </c>
      <c r="C553" s="73" t="s">
        <v>2040</v>
      </c>
      <c r="D553" s="73" t="s">
        <v>2041</v>
      </c>
      <c r="E553" s="73" t="s">
        <v>904</v>
      </c>
      <c r="F553" s="74">
        <v>57</v>
      </c>
      <c r="G553" s="73" t="s">
        <v>2042</v>
      </c>
      <c r="H553" s="73" t="s">
        <v>83</v>
      </c>
      <c r="I553" s="73" t="s">
        <v>2043</v>
      </c>
      <c r="J553" s="73" t="s">
        <v>329</v>
      </c>
      <c r="K553" s="73" t="s">
        <v>382</v>
      </c>
      <c r="L553" s="73" t="s">
        <v>383</v>
      </c>
      <c r="M553" s="73" t="s">
        <v>388</v>
      </c>
      <c r="N553" s="73" t="s">
        <v>44</v>
      </c>
      <c r="O553" s="73" t="s">
        <v>385</v>
      </c>
      <c r="P553" s="73" t="s">
        <v>907</v>
      </c>
      <c r="Q553" s="73" t="s">
        <v>917</v>
      </c>
      <c r="R553" s="73" t="s">
        <v>83</v>
      </c>
      <c r="V553" s="60" t="str">
        <f t="shared" si="67"/>
        <v>DON NELSONсерый</v>
      </c>
      <c r="W553" s="60" t="str">
        <f t="shared" si="64"/>
        <v>DON NELSON</v>
      </c>
      <c r="X553" s="60" t="str">
        <f t="shared" si="68"/>
        <v>NELSON</v>
      </c>
      <c r="AC553" s="51">
        <f t="shared" si="69"/>
        <v>80</v>
      </c>
      <c r="AD553" s="44">
        <f t="shared" si="70"/>
        <v>596</v>
      </c>
      <c r="AE553" s="51">
        <f t="shared" si="71"/>
        <v>80596</v>
      </c>
    </row>
    <row r="554" spans="1:31">
      <c r="A554" s="60" t="str">
        <f t="shared" si="65"/>
        <v>MAC BRIDGEnavy</v>
      </c>
      <c r="B554" s="60" t="str">
        <f t="shared" si="66"/>
        <v>80-597-16</v>
      </c>
      <c r="C554" s="73" t="s">
        <v>2044</v>
      </c>
      <c r="D554" s="73" t="s">
        <v>2045</v>
      </c>
      <c r="E554" s="73" t="s">
        <v>920</v>
      </c>
      <c r="F554" s="74">
        <v>58</v>
      </c>
      <c r="G554" s="73" t="s">
        <v>2046</v>
      </c>
      <c r="H554" s="73" t="s">
        <v>55</v>
      </c>
      <c r="I554" s="73" t="s">
        <v>1265</v>
      </c>
      <c r="J554" s="73" t="s">
        <v>330</v>
      </c>
      <c r="K554" s="73" t="s">
        <v>382</v>
      </c>
      <c r="L554" s="73" t="s">
        <v>383</v>
      </c>
      <c r="M554" s="73" t="s">
        <v>388</v>
      </c>
      <c r="N554" s="73" t="s">
        <v>30</v>
      </c>
      <c r="O554" s="73" t="s">
        <v>385</v>
      </c>
      <c r="P554" s="73" t="s">
        <v>907</v>
      </c>
      <c r="Q554" s="73" t="s">
        <v>1003</v>
      </c>
      <c r="R554" s="73" t="s">
        <v>71</v>
      </c>
      <c r="V554" s="60" t="str">
        <f t="shared" si="67"/>
        <v>MAC BRIDGEтемно-синий</v>
      </c>
      <c r="W554" s="60" t="str">
        <f t="shared" si="64"/>
        <v>MAC BRIDGE</v>
      </c>
      <c r="X554" s="60" t="str">
        <f t="shared" si="68"/>
        <v>BRIDGE</v>
      </c>
      <c r="AC554" s="51">
        <f t="shared" si="69"/>
        <v>80</v>
      </c>
      <c r="AD554" s="44">
        <f t="shared" si="70"/>
        <v>597</v>
      </c>
      <c r="AE554" s="51">
        <f t="shared" si="71"/>
        <v>80597</v>
      </c>
    </row>
    <row r="555" spans="1:31">
      <c r="A555" s="60" t="str">
        <f t="shared" si="65"/>
        <v>MAC FLEMISHnavy</v>
      </c>
      <c r="B555" s="60" t="str">
        <f t="shared" si="66"/>
        <v>80-365-16</v>
      </c>
      <c r="C555" s="73" t="s">
        <v>2047</v>
      </c>
      <c r="D555" s="73" t="s">
        <v>2048</v>
      </c>
      <c r="E555" s="73" t="s">
        <v>920</v>
      </c>
      <c r="F555" s="74">
        <v>58</v>
      </c>
      <c r="G555" s="73" t="s">
        <v>1694</v>
      </c>
      <c r="H555" s="73" t="s">
        <v>55</v>
      </c>
      <c r="I555" s="73" t="s">
        <v>1265</v>
      </c>
      <c r="J555" s="73" t="s">
        <v>330</v>
      </c>
      <c r="K555" s="73" t="s">
        <v>387</v>
      </c>
      <c r="L555" s="73" t="s">
        <v>383</v>
      </c>
      <c r="M555" s="73" t="s">
        <v>388</v>
      </c>
      <c r="N555" s="73" t="s">
        <v>30</v>
      </c>
      <c r="O555" s="73" t="s">
        <v>385</v>
      </c>
      <c r="P555" s="73" t="s">
        <v>907</v>
      </c>
      <c r="Q555" s="73" t="s">
        <v>1003</v>
      </c>
      <c r="R555" s="73" t="s">
        <v>71</v>
      </c>
      <c r="V555" s="60" t="str">
        <f t="shared" si="67"/>
        <v>MAC FLEMISHтемно-синий</v>
      </c>
      <c r="W555" s="60" t="str">
        <f t="shared" si="64"/>
        <v>MAC FLEMISH</v>
      </c>
      <c r="X555" s="60" t="str">
        <f t="shared" si="68"/>
        <v>FLEMISH</v>
      </c>
      <c r="AC555" s="51">
        <f t="shared" si="69"/>
        <v>80</v>
      </c>
      <c r="AD555" s="44">
        <f t="shared" si="70"/>
        <v>365</v>
      </c>
      <c r="AE555" s="51">
        <f t="shared" si="71"/>
        <v>80365</v>
      </c>
    </row>
    <row r="556" spans="1:31">
      <c r="A556" s="60" t="str">
        <f t="shared" si="65"/>
        <v>MAC FLEMISHnavy</v>
      </c>
      <c r="B556" s="60" t="str">
        <f t="shared" si="66"/>
        <v>80-365-16</v>
      </c>
      <c r="C556" s="73" t="s">
        <v>2049</v>
      </c>
      <c r="D556" s="73" t="s">
        <v>2048</v>
      </c>
      <c r="E556" s="73" t="s">
        <v>956</v>
      </c>
      <c r="F556" s="74">
        <v>55</v>
      </c>
      <c r="G556" s="73" t="s">
        <v>1694</v>
      </c>
      <c r="H556" s="73" t="s">
        <v>55</v>
      </c>
      <c r="I556" s="73" t="s">
        <v>1265</v>
      </c>
      <c r="J556" s="73" t="s">
        <v>330</v>
      </c>
      <c r="K556" s="73" t="s">
        <v>387</v>
      </c>
      <c r="L556" s="73" t="s">
        <v>383</v>
      </c>
      <c r="M556" s="73" t="s">
        <v>388</v>
      </c>
      <c r="N556" s="73" t="s">
        <v>30</v>
      </c>
      <c r="O556" s="73" t="s">
        <v>385</v>
      </c>
      <c r="P556" s="73" t="s">
        <v>907</v>
      </c>
      <c r="Q556" s="73" t="s">
        <v>1003</v>
      </c>
      <c r="R556" s="73" t="s">
        <v>71</v>
      </c>
      <c r="V556" s="60" t="str">
        <f t="shared" si="67"/>
        <v>MAC FLEMISHтемно-синий</v>
      </c>
      <c r="W556" s="60" t="str">
        <f t="shared" si="64"/>
        <v>MAC FLEMISH</v>
      </c>
      <c r="X556" s="60" t="str">
        <f t="shared" si="68"/>
        <v>FLEMISH</v>
      </c>
      <c r="AC556" s="51">
        <f t="shared" si="69"/>
        <v>80</v>
      </c>
      <c r="AD556" s="44">
        <f t="shared" si="70"/>
        <v>365</v>
      </c>
      <c r="AE556" s="51">
        <f t="shared" si="71"/>
        <v>80365</v>
      </c>
    </row>
    <row r="557" spans="1:31">
      <c r="A557" s="60" t="str">
        <f t="shared" si="65"/>
        <v>MAC FLEMISHnavy</v>
      </c>
      <c r="B557" s="60" t="str">
        <f t="shared" si="66"/>
        <v>80-365-16</v>
      </c>
      <c r="C557" s="73" t="s">
        <v>2050</v>
      </c>
      <c r="D557" s="73" t="s">
        <v>2048</v>
      </c>
      <c r="E557" s="73" t="s">
        <v>904</v>
      </c>
      <c r="F557" s="74">
        <v>57</v>
      </c>
      <c r="G557" s="73" t="s">
        <v>1694</v>
      </c>
      <c r="H557" s="73" t="s">
        <v>55</v>
      </c>
      <c r="I557" s="73" t="s">
        <v>1265</v>
      </c>
      <c r="J557" s="73" t="s">
        <v>330</v>
      </c>
      <c r="K557" s="73" t="s">
        <v>387</v>
      </c>
      <c r="L557" s="73" t="s">
        <v>383</v>
      </c>
      <c r="M557" s="73" t="s">
        <v>388</v>
      </c>
      <c r="N557" s="73" t="s">
        <v>30</v>
      </c>
      <c r="O557" s="73" t="s">
        <v>385</v>
      </c>
      <c r="P557" s="73" t="s">
        <v>907</v>
      </c>
      <c r="Q557" s="73" t="s">
        <v>1003</v>
      </c>
      <c r="R557" s="73" t="s">
        <v>71</v>
      </c>
      <c r="V557" s="60" t="str">
        <f t="shared" si="67"/>
        <v>MAC FLEMISHтемно-синий</v>
      </c>
      <c r="W557" s="60" t="str">
        <f t="shared" si="64"/>
        <v>MAC FLEMISH</v>
      </c>
      <c r="X557" s="60" t="str">
        <f t="shared" si="68"/>
        <v>FLEMISH</v>
      </c>
      <c r="AC557" s="51">
        <f t="shared" si="69"/>
        <v>80</v>
      </c>
      <c r="AD557" s="44">
        <f t="shared" si="70"/>
        <v>365</v>
      </c>
      <c r="AE557" s="51">
        <f t="shared" si="71"/>
        <v>80365</v>
      </c>
    </row>
    <row r="558" spans="1:31">
      <c r="A558" s="60" t="str">
        <f t="shared" si="65"/>
        <v>MAC FLEMISHnavy</v>
      </c>
      <c r="B558" s="60" t="str">
        <f t="shared" si="66"/>
        <v>80-365-16</v>
      </c>
      <c r="C558" s="73" t="s">
        <v>2051</v>
      </c>
      <c r="D558" s="73" t="s">
        <v>2048</v>
      </c>
      <c r="E558" s="73" t="s">
        <v>910</v>
      </c>
      <c r="F558" s="74">
        <v>59</v>
      </c>
      <c r="G558" s="73" t="s">
        <v>1694</v>
      </c>
      <c r="H558" s="73" t="s">
        <v>55</v>
      </c>
      <c r="I558" s="73" t="s">
        <v>1265</v>
      </c>
      <c r="J558" s="73" t="s">
        <v>330</v>
      </c>
      <c r="K558" s="73" t="s">
        <v>387</v>
      </c>
      <c r="L558" s="73" t="s">
        <v>383</v>
      </c>
      <c r="M558" s="73" t="s">
        <v>388</v>
      </c>
      <c r="N558" s="73" t="s">
        <v>30</v>
      </c>
      <c r="O558" s="73" t="s">
        <v>385</v>
      </c>
      <c r="P558" s="73" t="s">
        <v>907</v>
      </c>
      <c r="Q558" s="73" t="s">
        <v>1003</v>
      </c>
      <c r="R558" s="73" t="s">
        <v>71</v>
      </c>
      <c r="V558" s="60" t="str">
        <f t="shared" si="67"/>
        <v>MAC FLEMISHтемно-синий</v>
      </c>
      <c r="W558" s="60" t="str">
        <f t="shared" si="64"/>
        <v>MAC FLEMISH</v>
      </c>
      <c r="X558" s="60" t="str">
        <f t="shared" si="68"/>
        <v>FLEMISH</v>
      </c>
      <c r="AC558" s="51">
        <f t="shared" si="69"/>
        <v>80</v>
      </c>
      <c r="AD558" s="44">
        <f t="shared" si="70"/>
        <v>365</v>
      </c>
      <c r="AE558" s="51">
        <f t="shared" si="71"/>
        <v>80365</v>
      </c>
    </row>
    <row r="559" spans="1:31">
      <c r="A559" s="60" t="str">
        <f t="shared" si="65"/>
        <v>MAC FLEMISHnavy</v>
      </c>
      <c r="B559" s="60" t="str">
        <f t="shared" si="66"/>
        <v>80-365-16</v>
      </c>
      <c r="C559" s="73" t="s">
        <v>2052</v>
      </c>
      <c r="D559" s="73" t="s">
        <v>2048</v>
      </c>
      <c r="E559" s="73" t="s">
        <v>915</v>
      </c>
      <c r="F559" s="74">
        <v>56</v>
      </c>
      <c r="G559" s="73" t="s">
        <v>1694</v>
      </c>
      <c r="H559" s="73" t="s">
        <v>55</v>
      </c>
      <c r="I559" s="73" t="s">
        <v>1265</v>
      </c>
      <c r="J559" s="73" t="s">
        <v>330</v>
      </c>
      <c r="K559" s="73" t="s">
        <v>387</v>
      </c>
      <c r="L559" s="73" t="s">
        <v>383</v>
      </c>
      <c r="M559" s="73" t="s">
        <v>388</v>
      </c>
      <c r="N559" s="73" t="s">
        <v>30</v>
      </c>
      <c r="O559" s="73" t="s">
        <v>385</v>
      </c>
      <c r="P559" s="73" t="s">
        <v>907</v>
      </c>
      <c r="Q559" s="73" t="s">
        <v>1003</v>
      </c>
      <c r="R559" s="73" t="s">
        <v>71</v>
      </c>
      <c r="V559" s="60" t="str">
        <f t="shared" si="67"/>
        <v>MAC FLEMISHтемно-синий</v>
      </c>
      <c r="W559" s="60" t="str">
        <f t="shared" si="64"/>
        <v>MAC FLEMISH</v>
      </c>
      <c r="X559" s="60" t="str">
        <f t="shared" si="68"/>
        <v>FLEMISH</v>
      </c>
      <c r="AC559" s="51">
        <f t="shared" si="69"/>
        <v>80</v>
      </c>
      <c r="AD559" s="44">
        <f t="shared" si="70"/>
        <v>365</v>
      </c>
      <c r="AE559" s="51">
        <f t="shared" si="71"/>
        <v>80365</v>
      </c>
    </row>
    <row r="560" spans="1:31">
      <c r="A560" s="60" t="str">
        <f t="shared" si="65"/>
        <v>MAC GOLDWINpetrol</v>
      </c>
      <c r="B560" s="60" t="str">
        <f t="shared" si="66"/>
        <v>80-598-07</v>
      </c>
      <c r="C560" s="73" t="s">
        <v>2053</v>
      </c>
      <c r="D560" s="73" t="s">
        <v>2054</v>
      </c>
      <c r="E560" s="73" t="s">
        <v>920</v>
      </c>
      <c r="F560" s="74">
        <v>58</v>
      </c>
      <c r="G560" s="73" t="s">
        <v>2055</v>
      </c>
      <c r="H560" s="73" t="s">
        <v>269</v>
      </c>
      <c r="I560" s="73" t="s">
        <v>1265</v>
      </c>
      <c r="J560" s="73" t="s">
        <v>330</v>
      </c>
      <c r="K560" s="73" t="s">
        <v>382</v>
      </c>
      <c r="L560" s="73" t="s">
        <v>383</v>
      </c>
      <c r="M560" s="73" t="s">
        <v>388</v>
      </c>
      <c r="N560" s="73" t="s">
        <v>30</v>
      </c>
      <c r="O560" s="73" t="s">
        <v>385</v>
      </c>
      <c r="P560" s="73" t="s">
        <v>907</v>
      </c>
      <c r="Q560" s="73" t="s">
        <v>1499</v>
      </c>
      <c r="R560" s="73" t="s">
        <v>60</v>
      </c>
      <c r="V560" s="60" t="str">
        <f t="shared" si="67"/>
        <v>MAC GOLDWINтемно-зеленый</v>
      </c>
      <c r="W560" s="60" t="str">
        <f t="shared" si="64"/>
        <v>MAC GOLDWIN</v>
      </c>
      <c r="X560" s="60" t="str">
        <f t="shared" si="68"/>
        <v>GOLDWIN</v>
      </c>
      <c r="AC560" s="51">
        <f t="shared" si="69"/>
        <v>80</v>
      </c>
      <c r="AD560" s="44">
        <f t="shared" si="70"/>
        <v>598</v>
      </c>
      <c r="AE560" s="51">
        <f t="shared" si="71"/>
        <v>80598</v>
      </c>
    </row>
    <row r="561" spans="1:31">
      <c r="A561" s="60" t="str">
        <f t="shared" si="65"/>
        <v>MAC MILLANblack</v>
      </c>
      <c r="B561" s="60" t="str">
        <f t="shared" si="66"/>
        <v>80-599-09</v>
      </c>
      <c r="C561" s="73" t="s">
        <v>2056</v>
      </c>
      <c r="D561" s="73" t="s">
        <v>2057</v>
      </c>
      <c r="E561" s="73" t="s">
        <v>910</v>
      </c>
      <c r="F561" s="74">
        <v>59</v>
      </c>
      <c r="G561" s="73" t="s">
        <v>2058</v>
      </c>
      <c r="H561" s="73" t="s">
        <v>53</v>
      </c>
      <c r="I561" s="73" t="s">
        <v>1265</v>
      </c>
      <c r="J561" s="73" t="s">
        <v>330</v>
      </c>
      <c r="K561" s="73" t="s">
        <v>382</v>
      </c>
      <c r="L561" s="73" t="s">
        <v>383</v>
      </c>
      <c r="M561" s="73" t="s">
        <v>388</v>
      </c>
      <c r="N561" s="73" t="s">
        <v>30</v>
      </c>
      <c r="O561" s="73" t="s">
        <v>386</v>
      </c>
      <c r="P561" s="73" t="s">
        <v>907</v>
      </c>
      <c r="Q561" s="73" t="s">
        <v>928</v>
      </c>
      <c r="R561" s="73" t="s">
        <v>53</v>
      </c>
      <c r="V561" s="60" t="str">
        <f t="shared" si="67"/>
        <v>MAC MILLANчерный</v>
      </c>
      <c r="W561" s="60" t="str">
        <f t="shared" si="64"/>
        <v>MAC MILLAN</v>
      </c>
      <c r="X561" s="60" t="str">
        <f t="shared" si="68"/>
        <v>MILLAN</v>
      </c>
      <c r="AC561" s="51">
        <f t="shared" si="69"/>
        <v>80</v>
      </c>
      <c r="AD561" s="44">
        <f t="shared" si="70"/>
        <v>599</v>
      </c>
      <c r="AE561" s="51">
        <f t="shared" si="71"/>
        <v>80599</v>
      </c>
    </row>
    <row r="562" spans="1:31">
      <c r="A562" s="60" t="str">
        <f t="shared" si="65"/>
        <v>MAC MILLANblack</v>
      </c>
      <c r="B562" s="60" t="str">
        <f t="shared" si="66"/>
        <v>80-599-09</v>
      </c>
      <c r="C562" s="73" t="s">
        <v>2059</v>
      </c>
      <c r="D562" s="73" t="s">
        <v>2057</v>
      </c>
      <c r="E562" s="73" t="s">
        <v>956</v>
      </c>
      <c r="F562" s="74">
        <v>55</v>
      </c>
      <c r="G562" s="73" t="s">
        <v>2058</v>
      </c>
      <c r="H562" s="73" t="s">
        <v>53</v>
      </c>
      <c r="I562" s="73" t="s">
        <v>1265</v>
      </c>
      <c r="J562" s="73" t="s">
        <v>330</v>
      </c>
      <c r="K562" s="73" t="s">
        <v>382</v>
      </c>
      <c r="L562" s="73" t="s">
        <v>383</v>
      </c>
      <c r="M562" s="73" t="s">
        <v>388</v>
      </c>
      <c r="N562" s="73" t="s">
        <v>30</v>
      </c>
      <c r="O562" s="73" t="s">
        <v>386</v>
      </c>
      <c r="P562" s="73" t="s">
        <v>907</v>
      </c>
      <c r="Q562" s="73" t="s">
        <v>928</v>
      </c>
      <c r="R562" s="73" t="s">
        <v>53</v>
      </c>
      <c r="V562" s="60" t="str">
        <f t="shared" si="67"/>
        <v>MAC MILLANчерный</v>
      </c>
      <c r="W562" s="60" t="str">
        <f t="shared" si="64"/>
        <v>MAC MILLAN</v>
      </c>
      <c r="X562" s="60" t="str">
        <f t="shared" si="68"/>
        <v>MILLAN</v>
      </c>
      <c r="AC562" s="51">
        <f t="shared" si="69"/>
        <v>80</v>
      </c>
      <c r="AD562" s="44">
        <f t="shared" si="70"/>
        <v>599</v>
      </c>
      <c r="AE562" s="51">
        <f t="shared" si="71"/>
        <v>80599</v>
      </c>
    </row>
    <row r="563" spans="1:31">
      <c r="A563" s="60" t="str">
        <f t="shared" si="65"/>
        <v>MAC MILLANblack</v>
      </c>
      <c r="B563" s="60" t="str">
        <f t="shared" si="66"/>
        <v>80-599-09</v>
      </c>
      <c r="C563" s="73" t="s">
        <v>2060</v>
      </c>
      <c r="D563" s="73" t="s">
        <v>2057</v>
      </c>
      <c r="E563" s="73" t="s">
        <v>904</v>
      </c>
      <c r="F563" s="74">
        <v>57</v>
      </c>
      <c r="G563" s="73" t="s">
        <v>2058</v>
      </c>
      <c r="H563" s="73" t="s">
        <v>53</v>
      </c>
      <c r="I563" s="73" t="s">
        <v>1265</v>
      </c>
      <c r="J563" s="73" t="s">
        <v>330</v>
      </c>
      <c r="K563" s="73" t="s">
        <v>382</v>
      </c>
      <c r="L563" s="73" t="s">
        <v>383</v>
      </c>
      <c r="M563" s="73" t="s">
        <v>388</v>
      </c>
      <c r="N563" s="73" t="s">
        <v>30</v>
      </c>
      <c r="O563" s="73" t="s">
        <v>386</v>
      </c>
      <c r="P563" s="73" t="s">
        <v>907</v>
      </c>
      <c r="Q563" s="73" t="s">
        <v>928</v>
      </c>
      <c r="R563" s="73" t="s">
        <v>53</v>
      </c>
      <c r="V563" s="60" t="str">
        <f t="shared" si="67"/>
        <v>MAC MILLANчерный</v>
      </c>
      <c r="W563" s="60" t="str">
        <f t="shared" si="64"/>
        <v>MAC MILLAN</v>
      </c>
      <c r="X563" s="60" t="str">
        <f t="shared" si="68"/>
        <v>MILLAN</v>
      </c>
      <c r="AC563" s="51">
        <f t="shared" si="69"/>
        <v>80</v>
      </c>
      <c r="AD563" s="44">
        <f t="shared" si="70"/>
        <v>599</v>
      </c>
      <c r="AE563" s="51">
        <f t="shared" si="71"/>
        <v>80599</v>
      </c>
    </row>
    <row r="564" spans="1:31">
      <c r="A564" s="60" t="str">
        <f t="shared" si="65"/>
        <v>MAC MILLANblack</v>
      </c>
      <c r="B564" s="60" t="str">
        <f t="shared" si="66"/>
        <v>80-599-09</v>
      </c>
      <c r="C564" s="73" t="s">
        <v>2061</v>
      </c>
      <c r="D564" s="73" t="s">
        <v>2057</v>
      </c>
      <c r="E564" s="73" t="s">
        <v>912</v>
      </c>
      <c r="F564" s="74">
        <v>61</v>
      </c>
      <c r="G564" s="73" t="s">
        <v>2058</v>
      </c>
      <c r="H564" s="73" t="s">
        <v>53</v>
      </c>
      <c r="I564" s="73" t="s">
        <v>1265</v>
      </c>
      <c r="J564" s="73" t="s">
        <v>330</v>
      </c>
      <c r="K564" s="73" t="s">
        <v>382</v>
      </c>
      <c r="L564" s="73" t="s">
        <v>383</v>
      </c>
      <c r="M564" s="73" t="s">
        <v>388</v>
      </c>
      <c r="N564" s="73" t="s">
        <v>30</v>
      </c>
      <c r="O564" s="73" t="s">
        <v>386</v>
      </c>
      <c r="P564" s="73" t="s">
        <v>907</v>
      </c>
      <c r="Q564" s="73" t="s">
        <v>928</v>
      </c>
      <c r="R564" s="73" t="s">
        <v>53</v>
      </c>
      <c r="V564" s="60" t="str">
        <f t="shared" si="67"/>
        <v>MAC MILLANчерный</v>
      </c>
      <c r="W564" s="60" t="str">
        <f t="shared" si="64"/>
        <v>MAC MILLAN</v>
      </c>
      <c r="X564" s="60" t="str">
        <f t="shared" si="68"/>
        <v>MILLAN</v>
      </c>
      <c r="AC564" s="51">
        <f t="shared" si="69"/>
        <v>80</v>
      </c>
      <c r="AD564" s="44">
        <f t="shared" si="70"/>
        <v>599</v>
      </c>
      <c r="AE564" s="51">
        <f t="shared" si="71"/>
        <v>80599</v>
      </c>
    </row>
    <row r="565" spans="1:31">
      <c r="A565" s="60" t="str">
        <f t="shared" si="65"/>
        <v>MAC ROSEbordeaux</v>
      </c>
      <c r="B565" s="60" t="str">
        <f t="shared" si="66"/>
        <v>80-600-12</v>
      </c>
      <c r="C565" s="73" t="s">
        <v>2062</v>
      </c>
      <c r="D565" s="73" t="s">
        <v>2063</v>
      </c>
      <c r="E565" s="73" t="s">
        <v>904</v>
      </c>
      <c r="F565" s="74">
        <v>57</v>
      </c>
      <c r="G565" s="73" t="s">
        <v>2064</v>
      </c>
      <c r="H565" s="73" t="s">
        <v>121</v>
      </c>
      <c r="I565" s="73" t="s">
        <v>1265</v>
      </c>
      <c r="J565" s="73" t="s">
        <v>330</v>
      </c>
      <c r="K565" s="73" t="s">
        <v>382</v>
      </c>
      <c r="L565" s="73" t="s">
        <v>383</v>
      </c>
      <c r="M565" s="73" t="s">
        <v>388</v>
      </c>
      <c r="N565" s="73" t="s">
        <v>30</v>
      </c>
      <c r="O565" s="73" t="s">
        <v>385</v>
      </c>
      <c r="P565" s="73" t="s">
        <v>907</v>
      </c>
      <c r="Q565" s="73" t="s">
        <v>2065</v>
      </c>
      <c r="R565" s="73" t="s">
        <v>121</v>
      </c>
      <c r="V565" s="60" t="str">
        <f t="shared" si="67"/>
        <v>MAC ROSEбордовый</v>
      </c>
      <c r="W565" s="60" t="str">
        <f t="shared" si="64"/>
        <v>MAC ROSE</v>
      </c>
      <c r="X565" s="60" t="str">
        <f t="shared" si="68"/>
        <v>ROSE</v>
      </c>
      <c r="AC565" s="51">
        <f t="shared" si="69"/>
        <v>80</v>
      </c>
      <c r="AD565" s="44">
        <f t="shared" si="70"/>
        <v>600</v>
      </c>
      <c r="AE565" s="51">
        <f t="shared" si="71"/>
        <v>80600</v>
      </c>
    </row>
    <row r="566" spans="1:31">
      <c r="A566" s="60" t="str">
        <f t="shared" si="65"/>
        <v>MAC TAYLORpearl</v>
      </c>
      <c r="B566" s="60" t="str">
        <f t="shared" si="66"/>
        <v>80-601-01</v>
      </c>
      <c r="C566" s="73" t="s">
        <v>2066</v>
      </c>
      <c r="D566" s="73" t="s">
        <v>2067</v>
      </c>
      <c r="E566" s="73" t="s">
        <v>920</v>
      </c>
      <c r="F566" s="74">
        <v>58</v>
      </c>
      <c r="G566" s="73" t="s">
        <v>2068</v>
      </c>
      <c r="H566" s="73" t="s">
        <v>231</v>
      </c>
      <c r="I566" s="73" t="s">
        <v>1265</v>
      </c>
      <c r="J566" s="73" t="s">
        <v>330</v>
      </c>
      <c r="K566" s="73" t="s">
        <v>382</v>
      </c>
      <c r="L566" s="73" t="s">
        <v>383</v>
      </c>
      <c r="M566" s="73" t="s">
        <v>388</v>
      </c>
      <c r="N566" s="73" t="s">
        <v>30</v>
      </c>
      <c r="O566" s="73" t="s">
        <v>385</v>
      </c>
      <c r="P566" s="73" t="s">
        <v>907</v>
      </c>
      <c r="Q566" s="73" t="s">
        <v>2069</v>
      </c>
      <c r="R566" s="73" t="s">
        <v>83</v>
      </c>
      <c r="V566" s="60" t="str">
        <f t="shared" si="67"/>
        <v>MAC TAYLORсветло-серый</v>
      </c>
      <c r="W566" s="60" t="str">
        <f t="shared" si="64"/>
        <v>MAC TAYLOR</v>
      </c>
      <c r="X566" s="60" t="str">
        <f t="shared" si="68"/>
        <v>TAYLOR</v>
      </c>
      <c r="AC566" s="51">
        <f t="shared" si="69"/>
        <v>80</v>
      </c>
      <c r="AD566" s="44">
        <f t="shared" si="70"/>
        <v>601</v>
      </c>
      <c r="AE566" s="51">
        <f t="shared" si="71"/>
        <v>80601</v>
      </c>
    </row>
    <row r="567" spans="1:31">
      <c r="A567" s="60" t="str">
        <f t="shared" si="65"/>
        <v>O GOLDWINblack</v>
      </c>
      <c r="B567" s="60" t="str">
        <f t="shared" si="66"/>
        <v>80-251-09</v>
      </c>
      <c r="C567" s="73" t="s">
        <v>2070</v>
      </c>
      <c r="D567" s="73" t="s">
        <v>2071</v>
      </c>
      <c r="E567" s="73" t="s">
        <v>904</v>
      </c>
      <c r="F567" s="74">
        <v>57</v>
      </c>
      <c r="G567" s="73" t="s">
        <v>2072</v>
      </c>
      <c r="H567" s="73" t="s">
        <v>53</v>
      </c>
      <c r="I567" s="73" t="s">
        <v>1265</v>
      </c>
      <c r="J567" s="73" t="s">
        <v>330</v>
      </c>
      <c r="K567" s="73" t="s">
        <v>390</v>
      </c>
      <c r="L567" s="73" t="s">
        <v>383</v>
      </c>
      <c r="M567" s="73" t="s">
        <v>388</v>
      </c>
      <c r="N567" s="73" t="s">
        <v>30</v>
      </c>
      <c r="O567" s="73" t="s">
        <v>385</v>
      </c>
      <c r="P567" s="73" t="s">
        <v>907</v>
      </c>
      <c r="Q567" s="73" t="s">
        <v>928</v>
      </c>
      <c r="R567" s="73" t="s">
        <v>53</v>
      </c>
      <c r="V567" s="60" t="str">
        <f t="shared" si="67"/>
        <v>O GOLDWINчерный</v>
      </c>
      <c r="W567" s="60" t="str">
        <f t="shared" si="64"/>
        <v>O GOLDWIN</v>
      </c>
      <c r="X567" s="60" t="str">
        <f t="shared" si="68"/>
        <v>GOLDWIN</v>
      </c>
      <c r="AC567" s="51">
        <f t="shared" si="69"/>
        <v>80</v>
      </c>
      <c r="AD567" s="44">
        <f t="shared" si="70"/>
        <v>251</v>
      </c>
      <c r="AE567" s="51">
        <f t="shared" si="71"/>
        <v>80251</v>
      </c>
    </row>
    <row r="568" spans="1:31">
      <c r="A568" s="60" t="str">
        <f t="shared" si="65"/>
        <v>O GOLDWINblack</v>
      </c>
      <c r="B568" s="60" t="str">
        <f t="shared" si="66"/>
        <v>80-251-09</v>
      </c>
      <c r="C568" s="73" t="s">
        <v>2073</v>
      </c>
      <c r="D568" s="73" t="s">
        <v>2071</v>
      </c>
      <c r="E568" s="73" t="s">
        <v>956</v>
      </c>
      <c r="F568" s="74">
        <v>55</v>
      </c>
      <c r="G568" s="73" t="s">
        <v>2072</v>
      </c>
      <c r="H568" s="73" t="s">
        <v>53</v>
      </c>
      <c r="I568" s="73" t="s">
        <v>1265</v>
      </c>
      <c r="J568" s="73" t="s">
        <v>330</v>
      </c>
      <c r="K568" s="73" t="s">
        <v>390</v>
      </c>
      <c r="L568" s="73" t="s">
        <v>383</v>
      </c>
      <c r="M568" s="73" t="s">
        <v>388</v>
      </c>
      <c r="N568" s="73" t="s">
        <v>30</v>
      </c>
      <c r="O568" s="73" t="s">
        <v>385</v>
      </c>
      <c r="P568" s="73" t="s">
        <v>907</v>
      </c>
      <c r="Q568" s="73" t="s">
        <v>928</v>
      </c>
      <c r="R568" s="73" t="s">
        <v>53</v>
      </c>
      <c r="V568" s="60" t="str">
        <f t="shared" si="67"/>
        <v>O GOLDWINчерный</v>
      </c>
      <c r="W568" s="60" t="str">
        <f t="shared" si="64"/>
        <v>O GOLDWIN</v>
      </c>
      <c r="X568" s="60" t="str">
        <f t="shared" si="68"/>
        <v>GOLDWIN</v>
      </c>
      <c r="AC568" s="51">
        <f t="shared" si="69"/>
        <v>80</v>
      </c>
      <c r="AD568" s="44">
        <f t="shared" si="70"/>
        <v>251</v>
      </c>
      <c r="AE568" s="51">
        <f t="shared" si="71"/>
        <v>80251</v>
      </c>
    </row>
    <row r="569" spans="1:31">
      <c r="A569" s="60" t="str">
        <f t="shared" si="65"/>
        <v>O GOLDWINblack</v>
      </c>
      <c r="B569" s="60" t="str">
        <f t="shared" si="66"/>
        <v>80-251-09</v>
      </c>
      <c r="C569" s="73" t="s">
        <v>2074</v>
      </c>
      <c r="D569" s="73" t="s">
        <v>2071</v>
      </c>
      <c r="E569" s="73" t="s">
        <v>910</v>
      </c>
      <c r="F569" s="74">
        <v>59</v>
      </c>
      <c r="G569" s="73" t="s">
        <v>2072</v>
      </c>
      <c r="H569" s="73" t="s">
        <v>53</v>
      </c>
      <c r="I569" s="73" t="s">
        <v>1265</v>
      </c>
      <c r="J569" s="73" t="s">
        <v>330</v>
      </c>
      <c r="K569" s="73" t="s">
        <v>390</v>
      </c>
      <c r="L569" s="73" t="s">
        <v>383</v>
      </c>
      <c r="M569" s="73" t="s">
        <v>388</v>
      </c>
      <c r="N569" s="73" t="s">
        <v>30</v>
      </c>
      <c r="O569" s="73" t="s">
        <v>385</v>
      </c>
      <c r="P569" s="73" t="s">
        <v>907</v>
      </c>
      <c r="Q569" s="73" t="s">
        <v>928</v>
      </c>
      <c r="R569" s="73" t="s">
        <v>53</v>
      </c>
      <c r="V569" s="60" t="str">
        <f t="shared" si="67"/>
        <v>O GOLDWINчерный</v>
      </c>
      <c r="W569" s="60" t="str">
        <f t="shared" si="64"/>
        <v>O GOLDWIN</v>
      </c>
      <c r="X569" s="60" t="str">
        <f t="shared" si="68"/>
        <v>GOLDWIN</v>
      </c>
      <c r="AC569" s="51">
        <f t="shared" si="69"/>
        <v>80</v>
      </c>
      <c r="AD569" s="44">
        <f t="shared" si="70"/>
        <v>251</v>
      </c>
      <c r="AE569" s="51">
        <f t="shared" si="71"/>
        <v>80251</v>
      </c>
    </row>
    <row r="570" spans="1:31">
      <c r="A570" s="60" t="str">
        <f t="shared" si="65"/>
        <v>O GOLDWINblack</v>
      </c>
      <c r="B570" s="60" t="str">
        <f t="shared" si="66"/>
        <v>80-251-09</v>
      </c>
      <c r="C570" s="73" t="s">
        <v>2075</v>
      </c>
      <c r="D570" s="73" t="s">
        <v>2071</v>
      </c>
      <c r="E570" s="73" t="s">
        <v>912</v>
      </c>
      <c r="F570" s="74">
        <v>61</v>
      </c>
      <c r="G570" s="73" t="s">
        <v>2072</v>
      </c>
      <c r="H570" s="73" t="s">
        <v>53</v>
      </c>
      <c r="I570" s="73" t="s">
        <v>1265</v>
      </c>
      <c r="J570" s="73" t="s">
        <v>330</v>
      </c>
      <c r="K570" s="73" t="s">
        <v>390</v>
      </c>
      <c r="L570" s="73" t="s">
        <v>383</v>
      </c>
      <c r="M570" s="73" t="s">
        <v>388</v>
      </c>
      <c r="N570" s="73" t="s">
        <v>30</v>
      </c>
      <c r="O570" s="73" t="s">
        <v>385</v>
      </c>
      <c r="P570" s="73" t="s">
        <v>907</v>
      </c>
      <c r="Q570" s="73" t="s">
        <v>928</v>
      </c>
      <c r="R570" s="73" t="s">
        <v>53</v>
      </c>
      <c r="V570" s="60" t="str">
        <f t="shared" si="67"/>
        <v>O GOLDWINчерный</v>
      </c>
      <c r="W570" s="60" t="str">
        <f t="shared" si="64"/>
        <v>O GOLDWIN</v>
      </c>
      <c r="X570" s="60" t="str">
        <f t="shared" si="68"/>
        <v>GOLDWIN</v>
      </c>
      <c r="AC570" s="51">
        <f t="shared" si="69"/>
        <v>80</v>
      </c>
      <c r="AD570" s="44">
        <f t="shared" si="70"/>
        <v>251</v>
      </c>
      <c r="AE570" s="51">
        <f t="shared" si="71"/>
        <v>80251</v>
      </c>
    </row>
    <row r="571" spans="1:31">
      <c r="A571" s="60" t="str">
        <f t="shared" si="65"/>
        <v>CONQUEST SWEATgreen</v>
      </c>
      <c r="B571" s="60" t="str">
        <f t="shared" si="66"/>
        <v>80-161-07</v>
      </c>
      <c r="C571" s="73" t="s">
        <v>2076</v>
      </c>
      <c r="D571" s="73" t="s">
        <v>2077</v>
      </c>
      <c r="E571" s="73" t="s">
        <v>904</v>
      </c>
      <c r="F571" s="74">
        <v>57</v>
      </c>
      <c r="G571" s="73" t="s">
        <v>2078</v>
      </c>
      <c r="H571" s="73" t="s">
        <v>60</v>
      </c>
      <c r="I571" s="73" t="s">
        <v>906</v>
      </c>
      <c r="J571" s="73" t="s">
        <v>327</v>
      </c>
      <c r="K571" s="73" t="s">
        <v>382</v>
      </c>
      <c r="L571" s="73" t="s">
        <v>383</v>
      </c>
      <c r="M571" s="73" t="s">
        <v>388</v>
      </c>
      <c r="N571" s="73" t="s">
        <v>43</v>
      </c>
      <c r="O571" s="73" t="s">
        <v>385</v>
      </c>
      <c r="P571" s="73" t="s">
        <v>907</v>
      </c>
      <c r="Q571" s="73" t="s">
        <v>990</v>
      </c>
      <c r="R571" s="73" t="s">
        <v>60</v>
      </c>
      <c r="V571" s="60" t="str">
        <f t="shared" si="67"/>
        <v>CONQUEST SWEATзеленый</v>
      </c>
      <c r="W571" s="60" t="str">
        <f t="shared" si="64"/>
        <v>CONQUEST SWEAT</v>
      </c>
      <c r="X571" s="60" t="str">
        <f t="shared" si="68"/>
        <v>SWEAT</v>
      </c>
      <c r="AC571" s="51">
        <f t="shared" si="69"/>
        <v>80</v>
      </c>
      <c r="AD571" s="44">
        <f t="shared" si="70"/>
        <v>161</v>
      </c>
      <c r="AE571" s="51">
        <f t="shared" si="71"/>
        <v>80161</v>
      </c>
    </row>
    <row r="572" spans="1:31">
      <c r="A572" s="60" t="str">
        <f t="shared" si="65"/>
        <v>CONQUEST SWEATgreen</v>
      </c>
      <c r="B572" s="60" t="str">
        <f t="shared" si="66"/>
        <v>80-161-07</v>
      </c>
      <c r="C572" s="73" t="s">
        <v>2079</v>
      </c>
      <c r="D572" s="73" t="s">
        <v>2077</v>
      </c>
      <c r="E572" s="73" t="s">
        <v>910</v>
      </c>
      <c r="F572" s="74">
        <v>59</v>
      </c>
      <c r="G572" s="73" t="s">
        <v>2078</v>
      </c>
      <c r="H572" s="73" t="s">
        <v>60</v>
      </c>
      <c r="I572" s="73" t="s">
        <v>906</v>
      </c>
      <c r="J572" s="73" t="s">
        <v>327</v>
      </c>
      <c r="K572" s="73" t="s">
        <v>382</v>
      </c>
      <c r="L572" s="73" t="s">
        <v>383</v>
      </c>
      <c r="M572" s="73" t="s">
        <v>388</v>
      </c>
      <c r="N572" s="73" t="s">
        <v>43</v>
      </c>
      <c r="O572" s="73" t="s">
        <v>385</v>
      </c>
      <c r="P572" s="73" t="s">
        <v>907</v>
      </c>
      <c r="Q572" s="73" t="s">
        <v>990</v>
      </c>
      <c r="R572" s="73" t="s">
        <v>60</v>
      </c>
      <c r="V572" s="60" t="str">
        <f t="shared" si="67"/>
        <v>CONQUEST SWEATзеленый</v>
      </c>
      <c r="W572" s="60" t="str">
        <f t="shared" si="64"/>
        <v>CONQUEST SWEAT</v>
      </c>
      <c r="X572" s="60" t="str">
        <f t="shared" si="68"/>
        <v>SWEAT</v>
      </c>
      <c r="AC572" s="51">
        <f t="shared" si="69"/>
        <v>80</v>
      </c>
      <c r="AD572" s="44">
        <f t="shared" si="70"/>
        <v>161</v>
      </c>
      <c r="AE572" s="51">
        <f t="shared" si="71"/>
        <v>80161</v>
      </c>
    </row>
    <row r="573" spans="1:31">
      <c r="A573" s="60" t="str">
        <f t="shared" si="65"/>
        <v>CONQUEST SWEATgreen</v>
      </c>
      <c r="B573" s="60" t="str">
        <f t="shared" si="66"/>
        <v>80-161-07</v>
      </c>
      <c r="C573" s="73" t="s">
        <v>2080</v>
      </c>
      <c r="D573" s="73" t="s">
        <v>2077</v>
      </c>
      <c r="E573" s="73" t="s">
        <v>920</v>
      </c>
      <c r="F573" s="74">
        <v>58</v>
      </c>
      <c r="G573" s="73" t="s">
        <v>2078</v>
      </c>
      <c r="H573" s="73" t="s">
        <v>60</v>
      </c>
      <c r="I573" s="73" t="s">
        <v>906</v>
      </c>
      <c r="J573" s="73" t="s">
        <v>327</v>
      </c>
      <c r="K573" s="73" t="s">
        <v>382</v>
      </c>
      <c r="L573" s="73" t="s">
        <v>383</v>
      </c>
      <c r="M573" s="73" t="s">
        <v>388</v>
      </c>
      <c r="N573" s="73" t="s">
        <v>43</v>
      </c>
      <c r="O573" s="73" t="s">
        <v>385</v>
      </c>
      <c r="P573" s="73" t="s">
        <v>907</v>
      </c>
      <c r="Q573" s="73" t="s">
        <v>990</v>
      </c>
      <c r="R573" s="73" t="s">
        <v>60</v>
      </c>
      <c r="V573" s="60" t="str">
        <f t="shared" si="67"/>
        <v>CONQUEST SWEATзеленый</v>
      </c>
      <c r="W573" s="60" t="str">
        <f t="shared" si="64"/>
        <v>CONQUEST SWEAT</v>
      </c>
      <c r="X573" s="60" t="str">
        <f t="shared" si="68"/>
        <v>SWEAT</v>
      </c>
      <c r="AC573" s="51">
        <f t="shared" si="69"/>
        <v>80</v>
      </c>
      <c r="AD573" s="44">
        <f t="shared" si="70"/>
        <v>161</v>
      </c>
      <c r="AE573" s="51">
        <f t="shared" si="71"/>
        <v>80161</v>
      </c>
    </row>
    <row r="574" spans="1:31">
      <c r="A574" s="60" t="str">
        <f t="shared" si="65"/>
        <v>CONQUEST SWEATgreen</v>
      </c>
      <c r="B574" s="60" t="str">
        <f t="shared" si="66"/>
        <v>80-161-07</v>
      </c>
      <c r="C574" s="73" t="s">
        <v>2081</v>
      </c>
      <c r="D574" s="73" t="s">
        <v>2077</v>
      </c>
      <c r="E574" s="73" t="s">
        <v>922</v>
      </c>
      <c r="F574" s="74">
        <v>60</v>
      </c>
      <c r="G574" s="73" t="s">
        <v>2078</v>
      </c>
      <c r="H574" s="73" t="s">
        <v>60</v>
      </c>
      <c r="I574" s="73" t="s">
        <v>906</v>
      </c>
      <c r="J574" s="73" t="s">
        <v>327</v>
      </c>
      <c r="K574" s="73" t="s">
        <v>382</v>
      </c>
      <c r="L574" s="73" t="s">
        <v>383</v>
      </c>
      <c r="M574" s="73" t="s">
        <v>388</v>
      </c>
      <c r="N574" s="73" t="s">
        <v>43</v>
      </c>
      <c r="O574" s="73" t="s">
        <v>385</v>
      </c>
      <c r="P574" s="73" t="s">
        <v>907</v>
      </c>
      <c r="Q574" s="73" t="s">
        <v>990</v>
      </c>
      <c r="R574" s="73" t="s">
        <v>60</v>
      </c>
      <c r="V574" s="60" t="str">
        <f t="shared" si="67"/>
        <v>CONQUEST SWEATзеленый</v>
      </c>
      <c r="W574" s="60" t="str">
        <f t="shared" si="64"/>
        <v>CONQUEST SWEAT</v>
      </c>
      <c r="X574" s="60" t="str">
        <f t="shared" si="68"/>
        <v>SWEAT</v>
      </c>
      <c r="AC574" s="51">
        <f t="shared" si="69"/>
        <v>80</v>
      </c>
      <c r="AD574" s="44">
        <f t="shared" si="70"/>
        <v>161</v>
      </c>
      <c r="AE574" s="51">
        <f t="shared" si="71"/>
        <v>80161</v>
      </c>
    </row>
    <row r="575" spans="1:31">
      <c r="A575" s="60" t="str">
        <f t="shared" si="65"/>
        <v>CONQUEST WAXkhaki</v>
      </c>
      <c r="B575" s="60" t="str">
        <f t="shared" si="66"/>
        <v>80-044-00</v>
      </c>
      <c r="C575" s="73" t="s">
        <v>2082</v>
      </c>
      <c r="D575" s="73" t="s">
        <v>2083</v>
      </c>
      <c r="E575" s="73" t="s">
        <v>956</v>
      </c>
      <c r="F575" s="74">
        <v>55</v>
      </c>
      <c r="G575" s="73" t="s">
        <v>1032</v>
      </c>
      <c r="H575" s="73" t="s">
        <v>290</v>
      </c>
      <c r="I575" s="73" t="s">
        <v>906</v>
      </c>
      <c r="J575" s="73" t="s">
        <v>327</v>
      </c>
      <c r="K575" s="73" t="s">
        <v>382</v>
      </c>
      <c r="L575" s="73" t="s">
        <v>383</v>
      </c>
      <c r="M575" s="73" t="s">
        <v>384</v>
      </c>
      <c r="N575" s="73" t="s">
        <v>43</v>
      </c>
      <c r="O575" s="73" t="s">
        <v>393</v>
      </c>
      <c r="P575" s="73" t="s">
        <v>907</v>
      </c>
      <c r="Q575" s="73" t="s">
        <v>2084</v>
      </c>
      <c r="R575" s="73" t="s">
        <v>195</v>
      </c>
      <c r="V575" s="60" t="str">
        <f t="shared" si="67"/>
        <v>CONQUEST WAXхаки</v>
      </c>
      <c r="W575" s="60" t="str">
        <f t="shared" si="64"/>
        <v>CONQUEST WAX</v>
      </c>
      <c r="X575" s="60" t="str">
        <f t="shared" si="68"/>
        <v>WAX</v>
      </c>
      <c r="AC575" s="51">
        <f t="shared" si="69"/>
        <v>80</v>
      </c>
      <c r="AD575" s="44">
        <f t="shared" si="70"/>
        <v>44</v>
      </c>
      <c r="AE575" s="51">
        <f t="shared" si="71"/>
        <v>80044</v>
      </c>
    </row>
    <row r="576" spans="1:31">
      <c r="A576" s="60" t="str">
        <f t="shared" si="65"/>
        <v>CONQUEST WAXkhaki</v>
      </c>
      <c r="B576" s="60" t="str">
        <f t="shared" si="66"/>
        <v>80-044-00</v>
      </c>
      <c r="C576" s="73" t="s">
        <v>2085</v>
      </c>
      <c r="D576" s="73" t="s">
        <v>2083</v>
      </c>
      <c r="E576" s="73" t="s">
        <v>904</v>
      </c>
      <c r="F576" s="74">
        <v>57</v>
      </c>
      <c r="G576" s="73" t="s">
        <v>1032</v>
      </c>
      <c r="H576" s="73" t="s">
        <v>290</v>
      </c>
      <c r="I576" s="73" t="s">
        <v>906</v>
      </c>
      <c r="J576" s="73" t="s">
        <v>327</v>
      </c>
      <c r="K576" s="73" t="s">
        <v>382</v>
      </c>
      <c r="L576" s="73" t="s">
        <v>383</v>
      </c>
      <c r="M576" s="73" t="s">
        <v>384</v>
      </c>
      <c r="N576" s="73" t="s">
        <v>43</v>
      </c>
      <c r="O576" s="73" t="s">
        <v>393</v>
      </c>
      <c r="P576" s="73" t="s">
        <v>907</v>
      </c>
      <c r="Q576" s="73" t="s">
        <v>2084</v>
      </c>
      <c r="R576" s="73" t="s">
        <v>195</v>
      </c>
      <c r="V576" s="60" t="str">
        <f t="shared" si="67"/>
        <v>CONQUEST WAXхаки</v>
      </c>
      <c r="W576" s="60" t="str">
        <f t="shared" si="64"/>
        <v>CONQUEST WAX</v>
      </c>
      <c r="X576" s="60" t="str">
        <f t="shared" si="68"/>
        <v>WAX</v>
      </c>
      <c r="AC576" s="51">
        <f t="shared" si="69"/>
        <v>80</v>
      </c>
      <c r="AD576" s="44">
        <f t="shared" si="70"/>
        <v>44</v>
      </c>
      <c r="AE576" s="51">
        <f t="shared" si="71"/>
        <v>80044</v>
      </c>
    </row>
    <row r="577" spans="1:31">
      <c r="A577" s="60" t="str">
        <f t="shared" si="65"/>
        <v>CONQUEST WAXkhaki</v>
      </c>
      <c r="B577" s="60" t="str">
        <f t="shared" si="66"/>
        <v>80-044-00</v>
      </c>
      <c r="C577" s="73" t="s">
        <v>2086</v>
      </c>
      <c r="D577" s="73" t="s">
        <v>2083</v>
      </c>
      <c r="E577" s="73" t="s">
        <v>910</v>
      </c>
      <c r="F577" s="74">
        <v>59</v>
      </c>
      <c r="G577" s="73" t="s">
        <v>1032</v>
      </c>
      <c r="H577" s="73" t="s">
        <v>290</v>
      </c>
      <c r="I577" s="73" t="s">
        <v>906</v>
      </c>
      <c r="J577" s="73" t="s">
        <v>327</v>
      </c>
      <c r="K577" s="73" t="s">
        <v>382</v>
      </c>
      <c r="L577" s="73" t="s">
        <v>383</v>
      </c>
      <c r="M577" s="73" t="s">
        <v>384</v>
      </c>
      <c r="N577" s="73" t="s">
        <v>43</v>
      </c>
      <c r="O577" s="73" t="s">
        <v>393</v>
      </c>
      <c r="P577" s="73" t="s">
        <v>907</v>
      </c>
      <c r="Q577" s="73" t="s">
        <v>2084</v>
      </c>
      <c r="R577" s="73" t="s">
        <v>195</v>
      </c>
      <c r="V577" s="60" t="str">
        <f t="shared" si="67"/>
        <v>CONQUEST WAXхаки</v>
      </c>
      <c r="W577" s="60" t="str">
        <f t="shared" si="64"/>
        <v>CONQUEST WAX</v>
      </c>
      <c r="X577" s="60" t="str">
        <f t="shared" si="68"/>
        <v>WAX</v>
      </c>
      <c r="AC577" s="51">
        <f t="shared" si="69"/>
        <v>80</v>
      </c>
      <c r="AD577" s="44">
        <f t="shared" si="70"/>
        <v>44</v>
      </c>
      <c r="AE577" s="51">
        <f t="shared" si="71"/>
        <v>80044</v>
      </c>
    </row>
    <row r="578" spans="1:31">
      <c r="A578" s="60" t="str">
        <f t="shared" si="65"/>
        <v>CONQUEST WAXkhaki</v>
      </c>
      <c r="B578" s="60" t="str">
        <f t="shared" si="66"/>
        <v>80-044-00</v>
      </c>
      <c r="C578" s="73" t="s">
        <v>2087</v>
      </c>
      <c r="D578" s="73" t="s">
        <v>2083</v>
      </c>
      <c r="E578" s="73" t="s">
        <v>912</v>
      </c>
      <c r="F578" s="74">
        <v>61</v>
      </c>
      <c r="G578" s="73" t="s">
        <v>1032</v>
      </c>
      <c r="H578" s="73" t="s">
        <v>290</v>
      </c>
      <c r="I578" s="73" t="s">
        <v>906</v>
      </c>
      <c r="J578" s="73" t="s">
        <v>327</v>
      </c>
      <c r="K578" s="73" t="s">
        <v>382</v>
      </c>
      <c r="L578" s="73" t="s">
        <v>383</v>
      </c>
      <c r="M578" s="73" t="s">
        <v>384</v>
      </c>
      <c r="N578" s="73" t="s">
        <v>43</v>
      </c>
      <c r="O578" s="73" t="s">
        <v>393</v>
      </c>
      <c r="P578" s="73" t="s">
        <v>907</v>
      </c>
      <c r="Q578" s="73" t="s">
        <v>2084</v>
      </c>
      <c r="R578" s="73" t="s">
        <v>195</v>
      </c>
      <c r="V578" s="60" t="str">
        <f t="shared" si="67"/>
        <v>CONQUEST WAXхаки</v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CONQUEST WAX</v>
      </c>
      <c r="X578" s="60" t="str">
        <f t="shared" si="68"/>
        <v>WAX</v>
      </c>
      <c r="AC578" s="51">
        <f t="shared" si="69"/>
        <v>80</v>
      </c>
      <c r="AD578" s="44">
        <f t="shared" si="70"/>
        <v>44</v>
      </c>
      <c r="AE578" s="51">
        <f t="shared" si="71"/>
        <v>80044</v>
      </c>
    </row>
    <row r="579" spans="1:31">
      <c r="A579" s="60" t="str">
        <f t="shared" ref="A579:A642" si="73">IF(G579&amp;Q579&lt;&gt;"",W579&amp;Q579,"")</f>
        <v>WILD 001grey</v>
      </c>
      <c r="B579" s="60" t="str">
        <f t="shared" ref="B579:B642" si="74">IF(C579&lt;&gt;"",LEFT(C579,9),"")</f>
        <v>80-466-08</v>
      </c>
      <c r="C579" s="73" t="s">
        <v>2088</v>
      </c>
      <c r="D579" s="73" t="s">
        <v>2089</v>
      </c>
      <c r="E579" s="73" t="s">
        <v>904</v>
      </c>
      <c r="F579" s="74">
        <v>57</v>
      </c>
      <c r="G579" s="73" t="s">
        <v>2090</v>
      </c>
      <c r="H579" s="73" t="s">
        <v>83</v>
      </c>
      <c r="I579" s="73" t="s">
        <v>964</v>
      </c>
      <c r="J579" s="73" t="s">
        <v>327</v>
      </c>
      <c r="K579" s="73" t="s">
        <v>382</v>
      </c>
      <c r="L579" s="73" t="s">
        <v>383</v>
      </c>
      <c r="M579" s="73" t="s">
        <v>384</v>
      </c>
      <c r="O579" s="73" t="s">
        <v>386</v>
      </c>
      <c r="P579" s="73" t="s">
        <v>907</v>
      </c>
      <c r="Q579" s="73" t="s">
        <v>917</v>
      </c>
      <c r="R579" s="73" t="s">
        <v>83</v>
      </c>
      <c r="V579" s="60" t="str">
        <f t="shared" ref="V579:V642" si="75">W579&amp;H579</f>
        <v>WILD 001серый</v>
      </c>
      <c r="W579" s="60" t="str">
        <f t="shared" si="72"/>
        <v>WILD 001</v>
      </c>
      <c r="X579" s="60" t="str">
        <f t="shared" ref="X579:X642" si="76">IF(A579&lt;&gt;"",IFERROR(IF(FIND(" ",G579)&gt;=1,MID(G579,FIND(" ",G579)+1,LEN(G579)),""),""),"")</f>
        <v>001</v>
      </c>
      <c r="AC579" s="51">
        <f t="shared" ref="AC579:AC642" si="77">IFERROR(VALUE(MID($C579,1,2)),0)</f>
        <v>80</v>
      </c>
      <c r="AD579" s="44">
        <f t="shared" ref="AD579:AD642" si="78">IFERROR(VALUE(MID($C579,4,3)),0)</f>
        <v>466</v>
      </c>
      <c r="AE579" s="51">
        <f t="shared" ref="AE579:AE642" si="79">VALUE(RIGHT("00"&amp;AC579,2)&amp;RIGHT("000"&amp;AD579,3))</f>
        <v>80466</v>
      </c>
    </row>
    <row r="580" spans="1:31">
      <c r="A580" s="60" t="str">
        <f t="shared" si="73"/>
        <v>WILD 001grey</v>
      </c>
      <c r="B580" s="60" t="str">
        <f t="shared" si="74"/>
        <v>80-466-08</v>
      </c>
      <c r="C580" s="73" t="s">
        <v>2091</v>
      </c>
      <c r="D580" s="73" t="s">
        <v>2089</v>
      </c>
      <c r="E580" s="73" t="s">
        <v>910</v>
      </c>
      <c r="F580" s="74">
        <v>59</v>
      </c>
      <c r="G580" s="73" t="s">
        <v>2090</v>
      </c>
      <c r="H580" s="73" t="s">
        <v>83</v>
      </c>
      <c r="I580" s="73" t="s">
        <v>964</v>
      </c>
      <c r="J580" s="73" t="s">
        <v>327</v>
      </c>
      <c r="K580" s="73" t="s">
        <v>382</v>
      </c>
      <c r="L580" s="73" t="s">
        <v>383</v>
      </c>
      <c r="M580" s="73" t="s">
        <v>384</v>
      </c>
      <c r="O580" s="73" t="s">
        <v>386</v>
      </c>
      <c r="P580" s="73" t="s">
        <v>907</v>
      </c>
      <c r="Q580" s="73" t="s">
        <v>917</v>
      </c>
      <c r="R580" s="73" t="s">
        <v>83</v>
      </c>
      <c r="V580" s="60" t="str">
        <f t="shared" si="75"/>
        <v>WILD 001серый</v>
      </c>
      <c r="W580" s="60" t="str">
        <f t="shared" si="72"/>
        <v>WILD 001</v>
      </c>
      <c r="X580" s="60" t="str">
        <f t="shared" si="76"/>
        <v>001</v>
      </c>
      <c r="AC580" s="51">
        <f t="shared" si="77"/>
        <v>80</v>
      </c>
      <c r="AD580" s="44">
        <f t="shared" si="78"/>
        <v>466</v>
      </c>
      <c r="AE580" s="51">
        <f t="shared" si="79"/>
        <v>80466</v>
      </c>
    </row>
    <row r="581" spans="1:31">
      <c r="A581" s="60" t="str">
        <f t="shared" si="73"/>
        <v>WILD 002charcoal</v>
      </c>
      <c r="B581" s="60" t="str">
        <f t="shared" si="74"/>
        <v>80-428-05</v>
      </c>
      <c r="C581" s="73" t="s">
        <v>2092</v>
      </c>
      <c r="D581" s="73" t="s">
        <v>2093</v>
      </c>
      <c r="E581" s="73" t="s">
        <v>904</v>
      </c>
      <c r="F581" s="74">
        <v>57</v>
      </c>
      <c r="G581" s="73" t="s">
        <v>2094</v>
      </c>
      <c r="H581" s="73" t="s">
        <v>277</v>
      </c>
      <c r="I581" s="73" t="s">
        <v>964</v>
      </c>
      <c r="J581" s="73" t="s">
        <v>327</v>
      </c>
      <c r="K581" s="73" t="s">
        <v>382</v>
      </c>
      <c r="L581" s="73" t="s">
        <v>383</v>
      </c>
      <c r="M581" s="73" t="s">
        <v>384</v>
      </c>
      <c r="O581" s="73" t="s">
        <v>386</v>
      </c>
      <c r="P581" s="73" t="s">
        <v>907</v>
      </c>
      <c r="Q581" s="73" t="s">
        <v>1710</v>
      </c>
      <c r="R581" s="73" t="s">
        <v>83</v>
      </c>
      <c r="V581" s="60" t="str">
        <f t="shared" si="75"/>
        <v>WILD 002темно-серый</v>
      </c>
      <c r="W581" s="60" t="str">
        <f t="shared" si="72"/>
        <v>WILD 002</v>
      </c>
      <c r="X581" s="60" t="str">
        <f t="shared" si="76"/>
        <v>002</v>
      </c>
      <c r="AC581" s="51">
        <f t="shared" si="77"/>
        <v>80</v>
      </c>
      <c r="AD581" s="44">
        <f t="shared" si="78"/>
        <v>428</v>
      </c>
      <c r="AE581" s="51">
        <f t="shared" si="79"/>
        <v>80428</v>
      </c>
    </row>
    <row r="582" spans="1:31">
      <c r="A582" s="60" t="str">
        <f t="shared" si="73"/>
        <v>WILD 002charcoal</v>
      </c>
      <c r="B582" s="60" t="str">
        <f t="shared" si="74"/>
        <v>80-428-05</v>
      </c>
      <c r="C582" s="73" t="s">
        <v>2095</v>
      </c>
      <c r="D582" s="73" t="s">
        <v>2093</v>
      </c>
      <c r="E582" s="73" t="s">
        <v>910</v>
      </c>
      <c r="F582" s="74">
        <v>59</v>
      </c>
      <c r="G582" s="73" t="s">
        <v>2094</v>
      </c>
      <c r="H582" s="73" t="s">
        <v>277</v>
      </c>
      <c r="I582" s="73" t="s">
        <v>964</v>
      </c>
      <c r="J582" s="73" t="s">
        <v>327</v>
      </c>
      <c r="K582" s="73" t="s">
        <v>382</v>
      </c>
      <c r="L582" s="73" t="s">
        <v>383</v>
      </c>
      <c r="M582" s="73" t="s">
        <v>384</v>
      </c>
      <c r="O582" s="73" t="s">
        <v>386</v>
      </c>
      <c r="P582" s="73" t="s">
        <v>907</v>
      </c>
      <c r="Q582" s="73" t="s">
        <v>1710</v>
      </c>
      <c r="R582" s="73" t="s">
        <v>83</v>
      </c>
      <c r="V582" s="60" t="str">
        <f t="shared" si="75"/>
        <v>WILD 002темно-серый</v>
      </c>
      <c r="W582" s="60" t="str">
        <f t="shared" si="72"/>
        <v>WILD 002</v>
      </c>
      <c r="X582" s="60" t="str">
        <f t="shared" si="76"/>
        <v>002</v>
      </c>
      <c r="AC582" s="51">
        <f t="shared" si="77"/>
        <v>80</v>
      </c>
      <c r="AD582" s="44">
        <f t="shared" si="78"/>
        <v>428</v>
      </c>
      <c r="AE582" s="51">
        <f t="shared" si="79"/>
        <v>80428</v>
      </c>
    </row>
    <row r="583" spans="1:31">
      <c r="A583" s="60" t="str">
        <f t="shared" si="73"/>
        <v>WILD 004blue</v>
      </c>
      <c r="B583" s="60" t="str">
        <f t="shared" si="74"/>
        <v>80-427-06</v>
      </c>
      <c r="C583" s="73" t="s">
        <v>2096</v>
      </c>
      <c r="D583" s="73" t="s">
        <v>2097</v>
      </c>
      <c r="E583" s="73" t="s">
        <v>904</v>
      </c>
      <c r="F583" s="74">
        <v>57</v>
      </c>
      <c r="G583" s="73" t="s">
        <v>2098</v>
      </c>
      <c r="H583" s="73" t="s">
        <v>71</v>
      </c>
      <c r="I583" s="73" t="s">
        <v>2099</v>
      </c>
      <c r="J583" s="73" t="s">
        <v>327</v>
      </c>
      <c r="K583" s="73" t="s">
        <v>382</v>
      </c>
      <c r="L583" s="73" t="s">
        <v>383</v>
      </c>
      <c r="M583" s="73" t="s">
        <v>384</v>
      </c>
      <c r="O583" s="73" t="s">
        <v>386</v>
      </c>
      <c r="P583" s="73" t="s">
        <v>907</v>
      </c>
      <c r="Q583" s="73" t="s">
        <v>932</v>
      </c>
      <c r="R583" s="73" t="s">
        <v>71</v>
      </c>
      <c r="V583" s="60" t="str">
        <f t="shared" si="75"/>
        <v>WILD 004синий</v>
      </c>
      <c r="W583" s="60" t="str">
        <f t="shared" si="72"/>
        <v>WILD 004</v>
      </c>
      <c r="X583" s="60" t="str">
        <f t="shared" si="76"/>
        <v>004</v>
      </c>
      <c r="AC583" s="51">
        <f t="shared" si="77"/>
        <v>80</v>
      </c>
      <c r="AD583" s="44">
        <f t="shared" si="78"/>
        <v>427</v>
      </c>
      <c r="AE583" s="51">
        <f t="shared" si="79"/>
        <v>80427</v>
      </c>
    </row>
    <row r="584" spans="1:31">
      <c r="A584" s="60" t="str">
        <f t="shared" si="73"/>
        <v>WILD 004blue</v>
      </c>
      <c r="B584" s="60" t="str">
        <f t="shared" si="74"/>
        <v>80-427-06</v>
      </c>
      <c r="C584" s="73" t="s">
        <v>2100</v>
      </c>
      <c r="D584" s="73" t="s">
        <v>2097</v>
      </c>
      <c r="E584" s="73" t="s">
        <v>910</v>
      </c>
      <c r="F584" s="74">
        <v>59</v>
      </c>
      <c r="G584" s="73" t="s">
        <v>2098</v>
      </c>
      <c r="H584" s="73" t="s">
        <v>71</v>
      </c>
      <c r="I584" s="73" t="s">
        <v>2099</v>
      </c>
      <c r="J584" s="73" t="s">
        <v>327</v>
      </c>
      <c r="K584" s="73" t="s">
        <v>382</v>
      </c>
      <c r="L584" s="73" t="s">
        <v>383</v>
      </c>
      <c r="M584" s="73" t="s">
        <v>384</v>
      </c>
      <c r="O584" s="73" t="s">
        <v>386</v>
      </c>
      <c r="P584" s="73" t="s">
        <v>907</v>
      </c>
      <c r="Q584" s="73" t="s">
        <v>932</v>
      </c>
      <c r="R584" s="73" t="s">
        <v>71</v>
      </c>
      <c r="V584" s="60" t="str">
        <f t="shared" si="75"/>
        <v>WILD 004синий</v>
      </c>
      <c r="W584" s="60" t="str">
        <f t="shared" si="72"/>
        <v>WILD 004</v>
      </c>
      <c r="X584" s="60" t="str">
        <f t="shared" si="76"/>
        <v>004</v>
      </c>
      <c r="AC584" s="51">
        <f t="shared" si="77"/>
        <v>80</v>
      </c>
      <c r="AD584" s="44">
        <f t="shared" si="78"/>
        <v>427</v>
      </c>
      <c r="AE584" s="51">
        <f t="shared" si="79"/>
        <v>80427</v>
      </c>
    </row>
    <row r="585" spans="1:31">
      <c r="A585" s="60" t="str">
        <f t="shared" si="73"/>
        <v>ADVANCER S1801blue</v>
      </c>
      <c r="B585" s="60" t="str">
        <f t="shared" si="74"/>
        <v>80-602-06</v>
      </c>
      <c r="C585" s="73" t="s">
        <v>2101</v>
      </c>
      <c r="D585" s="73" t="s">
        <v>2102</v>
      </c>
      <c r="E585" s="73" t="s">
        <v>956</v>
      </c>
      <c r="F585" s="74">
        <v>55</v>
      </c>
      <c r="G585" s="73" t="s">
        <v>2103</v>
      </c>
      <c r="H585" s="73" t="s">
        <v>71</v>
      </c>
      <c r="I585" s="73" t="s">
        <v>1265</v>
      </c>
      <c r="J585" s="73" t="s">
        <v>318</v>
      </c>
      <c r="K585" s="73" t="s">
        <v>382</v>
      </c>
      <c r="L585" s="73" t="s">
        <v>383</v>
      </c>
      <c r="M585" s="73" t="s">
        <v>384</v>
      </c>
      <c r="N585" s="73" t="s">
        <v>44</v>
      </c>
      <c r="O585" s="73" t="s">
        <v>385</v>
      </c>
      <c r="P585" s="73" t="s">
        <v>907</v>
      </c>
      <c r="Q585" s="73" t="s">
        <v>932</v>
      </c>
      <c r="R585" s="73" t="s">
        <v>71</v>
      </c>
      <c r="V585" s="60" t="str">
        <f t="shared" si="75"/>
        <v>ADVANCER S1801синий</v>
      </c>
      <c r="W585" s="60" t="str">
        <f t="shared" si="72"/>
        <v>ADVANCER S1801</v>
      </c>
      <c r="X585" s="60" t="str">
        <f t="shared" si="76"/>
        <v>S1801</v>
      </c>
      <c r="AC585" s="51">
        <f t="shared" si="77"/>
        <v>80</v>
      </c>
      <c r="AD585" s="44">
        <f t="shared" si="78"/>
        <v>602</v>
      </c>
      <c r="AE585" s="51">
        <f t="shared" si="79"/>
        <v>80602</v>
      </c>
    </row>
    <row r="586" spans="1:31">
      <c r="A586" s="60" t="str">
        <f t="shared" si="73"/>
        <v>ADVANCER S1801blue</v>
      </c>
      <c r="B586" s="60" t="str">
        <f t="shared" si="74"/>
        <v>80-602-06</v>
      </c>
      <c r="C586" s="73" t="s">
        <v>2104</v>
      </c>
      <c r="D586" s="73" t="s">
        <v>2102</v>
      </c>
      <c r="E586" s="73" t="s">
        <v>904</v>
      </c>
      <c r="F586" s="74">
        <v>57</v>
      </c>
      <c r="G586" s="73" t="s">
        <v>2103</v>
      </c>
      <c r="H586" s="73" t="s">
        <v>71</v>
      </c>
      <c r="I586" s="73" t="s">
        <v>1265</v>
      </c>
      <c r="J586" s="73" t="s">
        <v>318</v>
      </c>
      <c r="K586" s="73" t="s">
        <v>382</v>
      </c>
      <c r="L586" s="73" t="s">
        <v>383</v>
      </c>
      <c r="M586" s="73" t="s">
        <v>384</v>
      </c>
      <c r="N586" s="73" t="s">
        <v>44</v>
      </c>
      <c r="O586" s="73" t="s">
        <v>385</v>
      </c>
      <c r="P586" s="73" t="s">
        <v>907</v>
      </c>
      <c r="Q586" s="73" t="s">
        <v>932</v>
      </c>
      <c r="R586" s="73" t="s">
        <v>71</v>
      </c>
      <c r="V586" s="60" t="str">
        <f t="shared" si="75"/>
        <v>ADVANCER S1801синий</v>
      </c>
      <c r="W586" s="60" t="str">
        <f t="shared" si="72"/>
        <v>ADVANCER S1801</v>
      </c>
      <c r="X586" s="60" t="str">
        <f t="shared" si="76"/>
        <v>S1801</v>
      </c>
      <c r="AC586" s="51">
        <f t="shared" si="77"/>
        <v>80</v>
      </c>
      <c r="AD586" s="44">
        <f t="shared" si="78"/>
        <v>602</v>
      </c>
      <c r="AE586" s="51">
        <f t="shared" si="79"/>
        <v>80602</v>
      </c>
    </row>
    <row r="587" spans="1:31">
      <c r="A587" s="60" t="str">
        <f t="shared" si="73"/>
        <v>ADVANCER S1801blue</v>
      </c>
      <c r="B587" s="60" t="str">
        <f t="shared" si="74"/>
        <v>80-602-06</v>
      </c>
      <c r="C587" s="73" t="s">
        <v>2105</v>
      </c>
      <c r="D587" s="73" t="s">
        <v>2102</v>
      </c>
      <c r="E587" s="73" t="s">
        <v>910</v>
      </c>
      <c r="F587" s="74">
        <v>59</v>
      </c>
      <c r="G587" s="73" t="s">
        <v>2103</v>
      </c>
      <c r="H587" s="73" t="s">
        <v>71</v>
      </c>
      <c r="I587" s="73" t="s">
        <v>1265</v>
      </c>
      <c r="J587" s="73" t="s">
        <v>318</v>
      </c>
      <c r="K587" s="73" t="s">
        <v>382</v>
      </c>
      <c r="L587" s="73" t="s">
        <v>383</v>
      </c>
      <c r="M587" s="73" t="s">
        <v>384</v>
      </c>
      <c r="N587" s="73" t="s">
        <v>44</v>
      </c>
      <c r="O587" s="73" t="s">
        <v>385</v>
      </c>
      <c r="P587" s="73" t="s">
        <v>907</v>
      </c>
      <c r="Q587" s="73" t="s">
        <v>932</v>
      </c>
      <c r="R587" s="73" t="s">
        <v>71</v>
      </c>
      <c r="V587" s="60" t="str">
        <f t="shared" si="75"/>
        <v>ADVANCER S1801синий</v>
      </c>
      <c r="W587" s="60" t="str">
        <f t="shared" si="72"/>
        <v>ADVANCER S1801</v>
      </c>
      <c r="X587" s="60" t="str">
        <f t="shared" si="76"/>
        <v>S1801</v>
      </c>
      <c r="AC587" s="51">
        <f t="shared" si="77"/>
        <v>80</v>
      </c>
      <c r="AD587" s="44">
        <f t="shared" si="78"/>
        <v>602</v>
      </c>
      <c r="AE587" s="51">
        <f t="shared" si="79"/>
        <v>80602</v>
      </c>
    </row>
    <row r="588" spans="1:31">
      <c r="A588" s="60" t="str">
        <f t="shared" si="73"/>
        <v>ADVANCER S1801blue</v>
      </c>
      <c r="B588" s="60" t="str">
        <f t="shared" si="74"/>
        <v>80-602-06</v>
      </c>
      <c r="C588" s="73" t="s">
        <v>2106</v>
      </c>
      <c r="D588" s="73" t="s">
        <v>2102</v>
      </c>
      <c r="E588" s="73" t="s">
        <v>912</v>
      </c>
      <c r="F588" s="74">
        <v>61</v>
      </c>
      <c r="G588" s="73" t="s">
        <v>2103</v>
      </c>
      <c r="H588" s="73" t="s">
        <v>71</v>
      </c>
      <c r="I588" s="73" t="s">
        <v>1265</v>
      </c>
      <c r="J588" s="73" t="s">
        <v>318</v>
      </c>
      <c r="K588" s="73" t="s">
        <v>382</v>
      </c>
      <c r="L588" s="73" t="s">
        <v>383</v>
      </c>
      <c r="M588" s="73" t="s">
        <v>384</v>
      </c>
      <c r="N588" s="73" t="s">
        <v>44</v>
      </c>
      <c r="O588" s="73" t="s">
        <v>385</v>
      </c>
      <c r="P588" s="73" t="s">
        <v>907</v>
      </c>
      <c r="Q588" s="73" t="s">
        <v>932</v>
      </c>
      <c r="R588" s="73" t="s">
        <v>71</v>
      </c>
      <c r="V588" s="60" t="str">
        <f t="shared" si="75"/>
        <v>ADVANCER S1801синий</v>
      </c>
      <c r="W588" s="60" t="str">
        <f t="shared" si="72"/>
        <v>ADVANCER S1801</v>
      </c>
      <c r="X588" s="60" t="str">
        <f t="shared" si="76"/>
        <v>S1801</v>
      </c>
      <c r="AC588" s="51">
        <f t="shared" si="77"/>
        <v>80</v>
      </c>
      <c r="AD588" s="44">
        <f t="shared" si="78"/>
        <v>602</v>
      </c>
      <c r="AE588" s="51">
        <f t="shared" si="79"/>
        <v>80602</v>
      </c>
    </row>
    <row r="589" spans="1:31">
      <c r="A589" s="60" t="str">
        <f t="shared" si="73"/>
        <v>ADVANCER S1801green</v>
      </c>
      <c r="B589" s="60" t="str">
        <f t="shared" si="74"/>
        <v>80-602-11</v>
      </c>
      <c r="C589" s="73" t="s">
        <v>2107</v>
      </c>
      <c r="D589" s="73" t="s">
        <v>2108</v>
      </c>
      <c r="E589" s="73" t="s">
        <v>956</v>
      </c>
      <c r="F589" s="74">
        <v>55</v>
      </c>
      <c r="G589" s="73" t="s">
        <v>2103</v>
      </c>
      <c r="H589" s="73" t="s">
        <v>60</v>
      </c>
      <c r="I589" s="73" t="s">
        <v>1265</v>
      </c>
      <c r="J589" s="73" t="s">
        <v>318</v>
      </c>
      <c r="K589" s="73" t="s">
        <v>382</v>
      </c>
      <c r="L589" s="73" t="s">
        <v>383</v>
      </c>
      <c r="M589" s="73" t="s">
        <v>384</v>
      </c>
      <c r="N589" s="73" t="s">
        <v>44</v>
      </c>
      <c r="O589" s="73" t="s">
        <v>385</v>
      </c>
      <c r="P589" s="73" t="s">
        <v>907</v>
      </c>
      <c r="Q589" s="73" t="s">
        <v>990</v>
      </c>
      <c r="R589" s="73" t="s">
        <v>60</v>
      </c>
      <c r="V589" s="60" t="str">
        <f t="shared" si="75"/>
        <v>ADVANCER S1801зеленый</v>
      </c>
      <c r="W589" s="60" t="str">
        <f t="shared" si="72"/>
        <v>ADVANCER S1801</v>
      </c>
      <c r="X589" s="60" t="str">
        <f t="shared" si="76"/>
        <v>S1801</v>
      </c>
      <c r="AC589" s="51">
        <f t="shared" si="77"/>
        <v>80</v>
      </c>
      <c r="AD589" s="44">
        <f t="shared" si="78"/>
        <v>602</v>
      </c>
      <c r="AE589" s="51">
        <f t="shared" si="79"/>
        <v>80602</v>
      </c>
    </row>
    <row r="590" spans="1:31">
      <c r="A590" s="60" t="str">
        <f t="shared" si="73"/>
        <v>ADVANCER S1801green</v>
      </c>
      <c r="B590" s="60" t="str">
        <f t="shared" si="74"/>
        <v>80-602-11</v>
      </c>
      <c r="C590" s="73" t="s">
        <v>2109</v>
      </c>
      <c r="D590" s="73" t="s">
        <v>2108</v>
      </c>
      <c r="E590" s="73" t="s">
        <v>904</v>
      </c>
      <c r="F590" s="74">
        <v>57</v>
      </c>
      <c r="G590" s="73" t="s">
        <v>2103</v>
      </c>
      <c r="H590" s="73" t="s">
        <v>60</v>
      </c>
      <c r="I590" s="73" t="s">
        <v>1265</v>
      </c>
      <c r="J590" s="73" t="s">
        <v>318</v>
      </c>
      <c r="K590" s="73" t="s">
        <v>382</v>
      </c>
      <c r="L590" s="73" t="s">
        <v>383</v>
      </c>
      <c r="M590" s="73" t="s">
        <v>384</v>
      </c>
      <c r="N590" s="73" t="s">
        <v>44</v>
      </c>
      <c r="O590" s="73" t="s">
        <v>385</v>
      </c>
      <c r="P590" s="73" t="s">
        <v>907</v>
      </c>
      <c r="Q590" s="73" t="s">
        <v>990</v>
      </c>
      <c r="R590" s="73" t="s">
        <v>60</v>
      </c>
      <c r="V590" s="60" t="str">
        <f t="shared" si="75"/>
        <v>ADVANCER S1801зеленый</v>
      </c>
      <c r="W590" s="60" t="str">
        <f t="shared" si="72"/>
        <v>ADVANCER S1801</v>
      </c>
      <c r="X590" s="60" t="str">
        <f t="shared" si="76"/>
        <v>S1801</v>
      </c>
      <c r="AC590" s="51">
        <f t="shared" si="77"/>
        <v>80</v>
      </c>
      <c r="AD590" s="44">
        <f t="shared" si="78"/>
        <v>602</v>
      </c>
      <c r="AE590" s="51">
        <f t="shared" si="79"/>
        <v>80602</v>
      </c>
    </row>
    <row r="591" spans="1:31">
      <c r="A591" s="60" t="str">
        <f t="shared" si="73"/>
        <v>ADVANCER S1801green</v>
      </c>
      <c r="B591" s="60" t="str">
        <f t="shared" si="74"/>
        <v>80-602-11</v>
      </c>
      <c r="C591" s="73" t="s">
        <v>2110</v>
      </c>
      <c r="D591" s="73" t="s">
        <v>2108</v>
      </c>
      <c r="E591" s="73" t="s">
        <v>910</v>
      </c>
      <c r="F591" s="74">
        <v>59</v>
      </c>
      <c r="G591" s="73" t="s">
        <v>2103</v>
      </c>
      <c r="H591" s="73" t="s">
        <v>60</v>
      </c>
      <c r="I591" s="73" t="s">
        <v>1265</v>
      </c>
      <c r="J591" s="73" t="s">
        <v>318</v>
      </c>
      <c r="K591" s="73" t="s">
        <v>382</v>
      </c>
      <c r="L591" s="73" t="s">
        <v>383</v>
      </c>
      <c r="M591" s="73" t="s">
        <v>384</v>
      </c>
      <c r="N591" s="73" t="s">
        <v>44</v>
      </c>
      <c r="O591" s="73" t="s">
        <v>385</v>
      </c>
      <c r="P591" s="73" t="s">
        <v>907</v>
      </c>
      <c r="Q591" s="73" t="s">
        <v>990</v>
      </c>
      <c r="R591" s="73" t="s">
        <v>60</v>
      </c>
      <c r="V591" s="60" t="str">
        <f t="shared" si="75"/>
        <v>ADVANCER S1801зеленый</v>
      </c>
      <c r="W591" s="60" t="str">
        <f t="shared" si="72"/>
        <v>ADVANCER S1801</v>
      </c>
      <c r="X591" s="60" t="str">
        <f t="shared" si="76"/>
        <v>S1801</v>
      </c>
      <c r="AC591" s="51">
        <f t="shared" si="77"/>
        <v>80</v>
      </c>
      <c r="AD591" s="44">
        <f t="shared" si="78"/>
        <v>602</v>
      </c>
      <c r="AE591" s="51">
        <f t="shared" si="79"/>
        <v>80602</v>
      </c>
    </row>
    <row r="592" spans="1:31">
      <c r="A592" s="60" t="str">
        <f t="shared" si="73"/>
        <v>ADVANCER S1801green</v>
      </c>
      <c r="B592" s="60" t="str">
        <f t="shared" si="74"/>
        <v>80-602-11</v>
      </c>
      <c r="C592" s="73" t="s">
        <v>2111</v>
      </c>
      <c r="D592" s="73" t="s">
        <v>2108</v>
      </c>
      <c r="E592" s="73" t="s">
        <v>912</v>
      </c>
      <c r="F592" s="74">
        <v>61</v>
      </c>
      <c r="G592" s="73" t="s">
        <v>2103</v>
      </c>
      <c r="H592" s="73" t="s">
        <v>60</v>
      </c>
      <c r="I592" s="73" t="s">
        <v>1265</v>
      </c>
      <c r="J592" s="73" t="s">
        <v>318</v>
      </c>
      <c r="K592" s="73" t="s">
        <v>382</v>
      </c>
      <c r="L592" s="73" t="s">
        <v>383</v>
      </c>
      <c r="M592" s="73" t="s">
        <v>384</v>
      </c>
      <c r="N592" s="73" t="s">
        <v>44</v>
      </c>
      <c r="O592" s="73" t="s">
        <v>385</v>
      </c>
      <c r="P592" s="73" t="s">
        <v>907</v>
      </c>
      <c r="Q592" s="73" t="s">
        <v>990</v>
      </c>
      <c r="R592" s="73" t="s">
        <v>60</v>
      </c>
      <c r="V592" s="60" t="str">
        <f t="shared" si="75"/>
        <v>ADVANCER S1801зеленый</v>
      </c>
      <c r="W592" s="60" t="str">
        <f t="shared" si="72"/>
        <v>ADVANCER S1801</v>
      </c>
      <c r="X592" s="60" t="str">
        <f t="shared" si="76"/>
        <v>S1801</v>
      </c>
      <c r="AC592" s="51">
        <f t="shared" si="77"/>
        <v>80</v>
      </c>
      <c r="AD592" s="44">
        <f t="shared" si="78"/>
        <v>602</v>
      </c>
      <c r="AE592" s="51">
        <f t="shared" si="79"/>
        <v>80602</v>
      </c>
    </row>
    <row r="593" spans="1:31">
      <c r="A593" s="60" t="str">
        <f t="shared" si="73"/>
        <v>BOXER S1701grey</v>
      </c>
      <c r="B593" s="60" t="str">
        <f t="shared" si="74"/>
        <v>80-173-08</v>
      </c>
      <c r="C593" s="73" t="s">
        <v>2112</v>
      </c>
      <c r="D593" s="73" t="s">
        <v>2113</v>
      </c>
      <c r="E593" s="73" t="s">
        <v>956</v>
      </c>
      <c r="F593" s="74">
        <v>55</v>
      </c>
      <c r="G593" s="73" t="s">
        <v>950</v>
      </c>
      <c r="H593" s="73" t="s">
        <v>83</v>
      </c>
      <c r="I593" s="73" t="s">
        <v>951</v>
      </c>
      <c r="J593" s="73" t="s">
        <v>324</v>
      </c>
      <c r="K593" s="73" t="s">
        <v>382</v>
      </c>
      <c r="L593" s="73" t="s">
        <v>383</v>
      </c>
      <c r="M593" s="73" t="s">
        <v>384</v>
      </c>
      <c r="N593" s="73" t="s">
        <v>43</v>
      </c>
      <c r="O593" s="73" t="s">
        <v>385</v>
      </c>
      <c r="P593" s="73" t="s">
        <v>907</v>
      </c>
      <c r="Q593" s="73" t="s">
        <v>917</v>
      </c>
      <c r="R593" s="73" t="s">
        <v>83</v>
      </c>
      <c r="V593" s="60" t="str">
        <f t="shared" si="75"/>
        <v>BOXER S1701серый</v>
      </c>
      <c r="W593" s="60" t="str">
        <f t="shared" si="72"/>
        <v>BOXER S1701</v>
      </c>
      <c r="X593" s="60" t="str">
        <f t="shared" si="76"/>
        <v>S1701</v>
      </c>
      <c r="AC593" s="51">
        <f t="shared" si="77"/>
        <v>80</v>
      </c>
      <c r="AD593" s="44">
        <f t="shared" si="78"/>
        <v>173</v>
      </c>
      <c r="AE593" s="51">
        <f t="shared" si="79"/>
        <v>80173</v>
      </c>
    </row>
    <row r="594" spans="1:31">
      <c r="A594" s="60" t="str">
        <f t="shared" si="73"/>
        <v>BOXER S1701grey</v>
      </c>
      <c r="B594" s="60" t="str">
        <f t="shared" si="74"/>
        <v>80-173-08</v>
      </c>
      <c r="C594" s="73" t="s">
        <v>2114</v>
      </c>
      <c r="D594" s="73" t="s">
        <v>2113</v>
      </c>
      <c r="E594" s="73" t="s">
        <v>904</v>
      </c>
      <c r="F594" s="74">
        <v>57</v>
      </c>
      <c r="G594" s="73" t="s">
        <v>950</v>
      </c>
      <c r="H594" s="73" t="s">
        <v>83</v>
      </c>
      <c r="I594" s="73" t="s">
        <v>951</v>
      </c>
      <c r="J594" s="73" t="s">
        <v>324</v>
      </c>
      <c r="K594" s="73" t="s">
        <v>382</v>
      </c>
      <c r="L594" s="73" t="s">
        <v>383</v>
      </c>
      <c r="M594" s="73" t="s">
        <v>384</v>
      </c>
      <c r="N594" s="73" t="s">
        <v>43</v>
      </c>
      <c r="O594" s="73" t="s">
        <v>385</v>
      </c>
      <c r="P594" s="73" t="s">
        <v>907</v>
      </c>
      <c r="Q594" s="73" t="s">
        <v>917</v>
      </c>
      <c r="R594" s="73" t="s">
        <v>83</v>
      </c>
      <c r="V594" s="60" t="str">
        <f t="shared" si="75"/>
        <v>BOXER S1701серый</v>
      </c>
      <c r="W594" s="60" t="str">
        <f t="shared" si="72"/>
        <v>BOXER S1701</v>
      </c>
      <c r="X594" s="60" t="str">
        <f t="shared" si="76"/>
        <v>S1701</v>
      </c>
      <c r="AC594" s="51">
        <f t="shared" si="77"/>
        <v>80</v>
      </c>
      <c r="AD594" s="44">
        <f t="shared" si="78"/>
        <v>173</v>
      </c>
      <c r="AE594" s="51">
        <f t="shared" si="79"/>
        <v>80173</v>
      </c>
    </row>
    <row r="595" spans="1:31">
      <c r="A595" s="60" t="str">
        <f t="shared" si="73"/>
        <v>BOXER S1701grey</v>
      </c>
      <c r="B595" s="60" t="str">
        <f t="shared" si="74"/>
        <v>80-173-08</v>
      </c>
      <c r="C595" s="73" t="s">
        <v>2115</v>
      </c>
      <c r="D595" s="73" t="s">
        <v>2113</v>
      </c>
      <c r="E595" s="73" t="s">
        <v>910</v>
      </c>
      <c r="F595" s="74">
        <v>59</v>
      </c>
      <c r="G595" s="73" t="s">
        <v>950</v>
      </c>
      <c r="H595" s="73" t="s">
        <v>83</v>
      </c>
      <c r="I595" s="73" t="s">
        <v>951</v>
      </c>
      <c r="J595" s="73" t="s">
        <v>324</v>
      </c>
      <c r="K595" s="73" t="s">
        <v>382</v>
      </c>
      <c r="L595" s="73" t="s">
        <v>383</v>
      </c>
      <c r="M595" s="73" t="s">
        <v>384</v>
      </c>
      <c r="N595" s="73" t="s">
        <v>43</v>
      </c>
      <c r="O595" s="73" t="s">
        <v>385</v>
      </c>
      <c r="P595" s="73" t="s">
        <v>907</v>
      </c>
      <c r="Q595" s="73" t="s">
        <v>917</v>
      </c>
      <c r="R595" s="73" t="s">
        <v>83</v>
      </c>
      <c r="V595" s="60" t="str">
        <f t="shared" si="75"/>
        <v>BOXER S1701серый</v>
      </c>
      <c r="W595" s="60" t="str">
        <f t="shared" si="72"/>
        <v>BOXER S1701</v>
      </c>
      <c r="X595" s="60" t="str">
        <f t="shared" si="76"/>
        <v>S1701</v>
      </c>
      <c r="AC595" s="51">
        <f t="shared" si="77"/>
        <v>80</v>
      </c>
      <c r="AD595" s="44">
        <f t="shared" si="78"/>
        <v>173</v>
      </c>
      <c r="AE595" s="51">
        <f t="shared" si="79"/>
        <v>80173</v>
      </c>
    </row>
    <row r="596" spans="1:31">
      <c r="A596" s="60" t="str">
        <f t="shared" si="73"/>
        <v>BOXER S1701grey</v>
      </c>
      <c r="B596" s="60" t="str">
        <f t="shared" si="74"/>
        <v>80-173-08</v>
      </c>
      <c r="C596" s="73" t="s">
        <v>2116</v>
      </c>
      <c r="D596" s="73" t="s">
        <v>2113</v>
      </c>
      <c r="E596" s="73" t="s">
        <v>912</v>
      </c>
      <c r="F596" s="74">
        <v>61</v>
      </c>
      <c r="G596" s="73" t="s">
        <v>950</v>
      </c>
      <c r="H596" s="73" t="s">
        <v>83</v>
      </c>
      <c r="I596" s="73" t="s">
        <v>951</v>
      </c>
      <c r="J596" s="73" t="s">
        <v>324</v>
      </c>
      <c r="K596" s="73" t="s">
        <v>382</v>
      </c>
      <c r="L596" s="73" t="s">
        <v>383</v>
      </c>
      <c r="M596" s="73" t="s">
        <v>384</v>
      </c>
      <c r="N596" s="73" t="s">
        <v>43</v>
      </c>
      <c r="O596" s="73" t="s">
        <v>385</v>
      </c>
      <c r="P596" s="73" t="s">
        <v>907</v>
      </c>
      <c r="Q596" s="73" t="s">
        <v>917</v>
      </c>
      <c r="R596" s="73" t="s">
        <v>83</v>
      </c>
      <c r="V596" s="60" t="str">
        <f t="shared" si="75"/>
        <v>BOXER S1701серый</v>
      </c>
      <c r="W596" s="60" t="str">
        <f t="shared" si="72"/>
        <v>BOXER S1701</v>
      </c>
      <c r="X596" s="60" t="str">
        <f t="shared" si="76"/>
        <v>S1701</v>
      </c>
      <c r="AC596" s="51">
        <f t="shared" si="77"/>
        <v>80</v>
      </c>
      <c r="AD596" s="44">
        <f t="shared" si="78"/>
        <v>173</v>
      </c>
      <c r="AE596" s="51">
        <f t="shared" si="79"/>
        <v>80173</v>
      </c>
    </row>
    <row r="597" spans="1:31">
      <c r="A597" s="60" t="str">
        <f t="shared" si="73"/>
        <v>BOXER S1701grey</v>
      </c>
      <c r="B597" s="60" t="str">
        <f t="shared" si="74"/>
        <v>80-173-08</v>
      </c>
      <c r="C597" s="73" t="s">
        <v>2117</v>
      </c>
      <c r="D597" s="73" t="s">
        <v>2113</v>
      </c>
      <c r="E597" s="73" t="s">
        <v>915</v>
      </c>
      <c r="F597" s="74">
        <v>56</v>
      </c>
      <c r="G597" s="73" t="s">
        <v>950</v>
      </c>
      <c r="H597" s="73" t="s">
        <v>83</v>
      </c>
      <c r="I597" s="73" t="s">
        <v>951</v>
      </c>
      <c r="J597" s="73" t="s">
        <v>324</v>
      </c>
      <c r="K597" s="73" t="s">
        <v>382</v>
      </c>
      <c r="L597" s="73" t="s">
        <v>383</v>
      </c>
      <c r="M597" s="73" t="s">
        <v>384</v>
      </c>
      <c r="N597" s="73" t="s">
        <v>43</v>
      </c>
      <c r="O597" s="73" t="s">
        <v>385</v>
      </c>
      <c r="P597" s="73" t="s">
        <v>907</v>
      </c>
      <c r="Q597" s="73" t="s">
        <v>917</v>
      </c>
      <c r="R597" s="73" t="s">
        <v>83</v>
      </c>
      <c r="V597" s="60" t="str">
        <f t="shared" si="75"/>
        <v>BOXER S1701серый</v>
      </c>
      <c r="W597" s="60" t="str">
        <f t="shared" si="72"/>
        <v>BOXER S1701</v>
      </c>
      <c r="X597" s="60" t="str">
        <f t="shared" si="76"/>
        <v>S1701</v>
      </c>
      <c r="AC597" s="51">
        <f t="shared" si="77"/>
        <v>80</v>
      </c>
      <c r="AD597" s="44">
        <f t="shared" si="78"/>
        <v>173</v>
      </c>
      <c r="AE597" s="51">
        <f t="shared" si="79"/>
        <v>80173</v>
      </c>
    </row>
    <row r="598" spans="1:31">
      <c r="A598" s="60" t="str">
        <f t="shared" si="73"/>
        <v>BOXER S1701grey</v>
      </c>
      <c r="B598" s="60" t="str">
        <f t="shared" si="74"/>
        <v>80-173-08</v>
      </c>
      <c r="C598" s="73" t="s">
        <v>2118</v>
      </c>
      <c r="D598" s="73" t="s">
        <v>2113</v>
      </c>
      <c r="E598" s="73" t="s">
        <v>922</v>
      </c>
      <c r="F598" s="74">
        <v>60</v>
      </c>
      <c r="G598" s="73" t="s">
        <v>950</v>
      </c>
      <c r="H598" s="73" t="s">
        <v>83</v>
      </c>
      <c r="I598" s="73" t="s">
        <v>951</v>
      </c>
      <c r="J598" s="73" t="s">
        <v>324</v>
      </c>
      <c r="K598" s="73" t="s">
        <v>382</v>
      </c>
      <c r="L598" s="73" t="s">
        <v>383</v>
      </c>
      <c r="M598" s="73" t="s">
        <v>384</v>
      </c>
      <c r="N598" s="73" t="s">
        <v>43</v>
      </c>
      <c r="O598" s="73" t="s">
        <v>385</v>
      </c>
      <c r="P598" s="73" t="s">
        <v>907</v>
      </c>
      <c r="Q598" s="73" t="s">
        <v>917</v>
      </c>
      <c r="R598" s="73" t="s">
        <v>83</v>
      </c>
      <c r="V598" s="60" t="str">
        <f t="shared" si="75"/>
        <v>BOXER S1701серый</v>
      </c>
      <c r="W598" s="60" t="str">
        <f t="shared" si="72"/>
        <v>BOXER S1701</v>
      </c>
      <c r="X598" s="60" t="str">
        <f t="shared" si="76"/>
        <v>S1701</v>
      </c>
      <c r="AC598" s="51">
        <f t="shared" si="77"/>
        <v>80</v>
      </c>
      <c r="AD598" s="44">
        <f t="shared" si="78"/>
        <v>173</v>
      </c>
      <c r="AE598" s="51">
        <f t="shared" si="79"/>
        <v>80173</v>
      </c>
    </row>
    <row r="599" spans="1:31">
      <c r="A599" s="60" t="str">
        <f t="shared" si="73"/>
        <v>CONQUEST S1817beads</v>
      </c>
      <c r="B599" s="60" t="str">
        <f t="shared" si="74"/>
        <v>80-603-01</v>
      </c>
      <c r="C599" s="73" t="s">
        <v>2119</v>
      </c>
      <c r="D599" s="73" t="s">
        <v>2120</v>
      </c>
      <c r="E599" s="73" t="s">
        <v>956</v>
      </c>
      <c r="F599" s="74">
        <v>55</v>
      </c>
      <c r="G599" s="73" t="s">
        <v>2121</v>
      </c>
      <c r="H599" s="73" t="s">
        <v>72</v>
      </c>
      <c r="I599" s="73" t="s">
        <v>936</v>
      </c>
      <c r="J599" s="73" t="s">
        <v>348</v>
      </c>
      <c r="K599" s="73" t="s">
        <v>387</v>
      </c>
      <c r="L599" s="73" t="s">
        <v>383</v>
      </c>
      <c r="M599" s="73" t="s">
        <v>384</v>
      </c>
      <c r="N599" s="73" t="s">
        <v>35</v>
      </c>
      <c r="O599" s="73" t="s">
        <v>386</v>
      </c>
      <c r="P599" s="73" t="s">
        <v>907</v>
      </c>
      <c r="Q599" s="73" t="s">
        <v>2122</v>
      </c>
      <c r="R599" s="73" t="s">
        <v>63</v>
      </c>
      <c r="V599" s="60" t="str">
        <f t="shared" si="75"/>
        <v>CONQUEST S1817бежевый / бусины</v>
      </c>
      <c r="W599" s="60" t="str">
        <f t="shared" si="72"/>
        <v>CONQUEST S1817</v>
      </c>
      <c r="X599" s="60" t="str">
        <f t="shared" si="76"/>
        <v>S1817</v>
      </c>
      <c r="AC599" s="51">
        <f t="shared" si="77"/>
        <v>80</v>
      </c>
      <c r="AD599" s="44">
        <f t="shared" si="78"/>
        <v>603</v>
      </c>
      <c r="AE599" s="51">
        <f t="shared" si="79"/>
        <v>80603</v>
      </c>
    </row>
    <row r="600" spans="1:31">
      <c r="A600" s="60" t="str">
        <f t="shared" si="73"/>
        <v>CONQUEST S1817beads</v>
      </c>
      <c r="B600" s="60" t="str">
        <f t="shared" si="74"/>
        <v>80-603-01</v>
      </c>
      <c r="C600" s="73" t="s">
        <v>2123</v>
      </c>
      <c r="D600" s="73" t="s">
        <v>2120</v>
      </c>
      <c r="E600" s="73" t="s">
        <v>904</v>
      </c>
      <c r="F600" s="74">
        <v>57</v>
      </c>
      <c r="G600" s="73" t="s">
        <v>2121</v>
      </c>
      <c r="H600" s="73" t="s">
        <v>72</v>
      </c>
      <c r="I600" s="73" t="s">
        <v>936</v>
      </c>
      <c r="J600" s="73" t="s">
        <v>348</v>
      </c>
      <c r="K600" s="73" t="s">
        <v>387</v>
      </c>
      <c r="L600" s="73" t="s">
        <v>383</v>
      </c>
      <c r="M600" s="73" t="s">
        <v>384</v>
      </c>
      <c r="N600" s="73" t="s">
        <v>35</v>
      </c>
      <c r="O600" s="73" t="s">
        <v>386</v>
      </c>
      <c r="P600" s="73" t="s">
        <v>907</v>
      </c>
      <c r="Q600" s="73" t="s">
        <v>2122</v>
      </c>
      <c r="R600" s="73" t="s">
        <v>63</v>
      </c>
      <c r="V600" s="60" t="str">
        <f t="shared" si="75"/>
        <v>CONQUEST S1817бежевый / бусины</v>
      </c>
      <c r="W600" s="60" t="str">
        <f t="shared" si="72"/>
        <v>CONQUEST S1817</v>
      </c>
      <c r="X600" s="60" t="str">
        <f t="shared" si="76"/>
        <v>S1817</v>
      </c>
      <c r="AC600" s="51">
        <f t="shared" si="77"/>
        <v>80</v>
      </c>
      <c r="AD600" s="44">
        <f t="shared" si="78"/>
        <v>603</v>
      </c>
      <c r="AE600" s="51">
        <f t="shared" si="79"/>
        <v>80603</v>
      </c>
    </row>
    <row r="601" spans="1:31">
      <c r="A601" s="60" t="str">
        <f t="shared" si="73"/>
        <v>CONQUEST S1817girafe</v>
      </c>
      <c r="B601" s="60" t="str">
        <f t="shared" si="74"/>
        <v>80-603-02</v>
      </c>
      <c r="C601" s="73" t="s">
        <v>2124</v>
      </c>
      <c r="D601" s="73" t="s">
        <v>2125</v>
      </c>
      <c r="E601" s="73" t="s">
        <v>956</v>
      </c>
      <c r="F601" s="74">
        <v>55</v>
      </c>
      <c r="G601" s="73" t="s">
        <v>2121</v>
      </c>
      <c r="H601" s="73" t="s">
        <v>76</v>
      </c>
      <c r="I601" s="73" t="s">
        <v>936</v>
      </c>
      <c r="J601" s="73" t="s">
        <v>348</v>
      </c>
      <c r="K601" s="73" t="s">
        <v>387</v>
      </c>
      <c r="L601" s="73" t="s">
        <v>383</v>
      </c>
      <c r="M601" s="73" t="s">
        <v>384</v>
      </c>
      <c r="N601" s="73" t="s">
        <v>35</v>
      </c>
      <c r="O601" s="73" t="s">
        <v>386</v>
      </c>
      <c r="P601" s="73" t="s">
        <v>907</v>
      </c>
      <c r="Q601" s="73" t="s">
        <v>2126</v>
      </c>
      <c r="R601" s="73" t="s">
        <v>63</v>
      </c>
      <c r="V601" s="60" t="str">
        <f t="shared" si="75"/>
        <v>CONQUEST S1817бежевый / жираф</v>
      </c>
      <c r="W601" s="60" t="str">
        <f t="shared" si="72"/>
        <v>CONQUEST S1817</v>
      </c>
      <c r="X601" s="60" t="str">
        <f t="shared" si="76"/>
        <v>S1817</v>
      </c>
      <c r="AC601" s="51">
        <f t="shared" si="77"/>
        <v>80</v>
      </c>
      <c r="AD601" s="44">
        <f t="shared" si="78"/>
        <v>603</v>
      </c>
      <c r="AE601" s="51">
        <f t="shared" si="79"/>
        <v>80603</v>
      </c>
    </row>
    <row r="602" spans="1:31">
      <c r="A602" s="60" t="str">
        <f t="shared" si="73"/>
        <v>CONQUEST S1817girafe</v>
      </c>
      <c r="B602" s="60" t="str">
        <f t="shared" si="74"/>
        <v>80-603-02</v>
      </c>
      <c r="C602" s="73" t="s">
        <v>2127</v>
      </c>
      <c r="D602" s="73" t="s">
        <v>2125</v>
      </c>
      <c r="E602" s="73" t="s">
        <v>904</v>
      </c>
      <c r="F602" s="74">
        <v>57</v>
      </c>
      <c r="G602" s="73" t="s">
        <v>2121</v>
      </c>
      <c r="H602" s="73" t="s">
        <v>76</v>
      </c>
      <c r="I602" s="73" t="s">
        <v>936</v>
      </c>
      <c r="J602" s="73" t="s">
        <v>348</v>
      </c>
      <c r="K602" s="73" t="s">
        <v>387</v>
      </c>
      <c r="L602" s="73" t="s">
        <v>383</v>
      </c>
      <c r="M602" s="73" t="s">
        <v>384</v>
      </c>
      <c r="N602" s="73" t="s">
        <v>35</v>
      </c>
      <c r="O602" s="73" t="s">
        <v>386</v>
      </c>
      <c r="P602" s="73" t="s">
        <v>907</v>
      </c>
      <c r="Q602" s="73" t="s">
        <v>2126</v>
      </c>
      <c r="R602" s="73" t="s">
        <v>63</v>
      </c>
      <c r="V602" s="60" t="str">
        <f t="shared" si="75"/>
        <v>CONQUEST S1817бежевый / жираф</v>
      </c>
      <c r="W602" s="60" t="str">
        <f t="shared" si="72"/>
        <v>CONQUEST S1817</v>
      </c>
      <c r="X602" s="60" t="str">
        <f t="shared" si="76"/>
        <v>S1817</v>
      </c>
      <c r="AC602" s="51">
        <f t="shared" si="77"/>
        <v>80</v>
      </c>
      <c r="AD602" s="44">
        <f t="shared" si="78"/>
        <v>603</v>
      </c>
      <c r="AE602" s="51">
        <f t="shared" si="79"/>
        <v>80603</v>
      </c>
    </row>
    <row r="603" spans="1:31">
      <c r="A603" s="60" t="str">
        <f t="shared" si="73"/>
        <v>CONQUEST S1817hippie</v>
      </c>
      <c r="B603" s="60" t="str">
        <f t="shared" si="74"/>
        <v>80-603-03</v>
      </c>
      <c r="C603" s="73" t="s">
        <v>2128</v>
      </c>
      <c r="D603" s="73" t="s">
        <v>2129</v>
      </c>
      <c r="E603" s="73" t="s">
        <v>956</v>
      </c>
      <c r="F603" s="74">
        <v>55</v>
      </c>
      <c r="G603" s="73" t="s">
        <v>2121</v>
      </c>
      <c r="H603" s="73" t="s">
        <v>100</v>
      </c>
      <c r="I603" s="73" t="s">
        <v>936</v>
      </c>
      <c r="J603" s="73" t="s">
        <v>348</v>
      </c>
      <c r="K603" s="73" t="s">
        <v>387</v>
      </c>
      <c r="L603" s="73" t="s">
        <v>383</v>
      </c>
      <c r="M603" s="73" t="s">
        <v>384</v>
      </c>
      <c r="N603" s="73" t="s">
        <v>35</v>
      </c>
      <c r="O603" s="73" t="s">
        <v>386</v>
      </c>
      <c r="P603" s="73" t="s">
        <v>907</v>
      </c>
      <c r="Q603" s="73" t="s">
        <v>2130</v>
      </c>
      <c r="R603" s="73" t="s">
        <v>63</v>
      </c>
      <c r="V603" s="60" t="str">
        <f t="shared" si="75"/>
        <v>CONQUEST S1817бежевый / хиппи</v>
      </c>
      <c r="W603" s="60" t="str">
        <f t="shared" si="72"/>
        <v>CONQUEST S1817</v>
      </c>
      <c r="X603" s="60" t="str">
        <f t="shared" si="76"/>
        <v>S1817</v>
      </c>
      <c r="AC603" s="51">
        <f t="shared" si="77"/>
        <v>80</v>
      </c>
      <c r="AD603" s="44">
        <f t="shared" si="78"/>
        <v>603</v>
      </c>
      <c r="AE603" s="51">
        <f t="shared" si="79"/>
        <v>80603</v>
      </c>
    </row>
    <row r="604" spans="1:31">
      <c r="A604" s="60" t="str">
        <f t="shared" si="73"/>
        <v>CONQUEST S1817hippie</v>
      </c>
      <c r="B604" s="60" t="str">
        <f t="shared" si="74"/>
        <v>80-603-03</v>
      </c>
      <c r="C604" s="73" t="s">
        <v>2131</v>
      </c>
      <c r="D604" s="73" t="s">
        <v>2129</v>
      </c>
      <c r="E604" s="73" t="s">
        <v>904</v>
      </c>
      <c r="F604" s="74">
        <v>57</v>
      </c>
      <c r="G604" s="73" t="s">
        <v>2121</v>
      </c>
      <c r="H604" s="73" t="s">
        <v>100</v>
      </c>
      <c r="I604" s="73" t="s">
        <v>936</v>
      </c>
      <c r="J604" s="73" t="s">
        <v>348</v>
      </c>
      <c r="K604" s="73" t="s">
        <v>387</v>
      </c>
      <c r="L604" s="73" t="s">
        <v>383</v>
      </c>
      <c r="M604" s="73" t="s">
        <v>384</v>
      </c>
      <c r="N604" s="73" t="s">
        <v>35</v>
      </c>
      <c r="O604" s="73" t="s">
        <v>386</v>
      </c>
      <c r="P604" s="73" t="s">
        <v>907</v>
      </c>
      <c r="Q604" s="73" t="s">
        <v>2130</v>
      </c>
      <c r="R604" s="73" t="s">
        <v>63</v>
      </c>
      <c r="V604" s="60" t="str">
        <f t="shared" si="75"/>
        <v>CONQUEST S1817бежевый / хиппи</v>
      </c>
      <c r="W604" s="60" t="str">
        <f t="shared" si="72"/>
        <v>CONQUEST S1817</v>
      </c>
      <c r="X604" s="60" t="str">
        <f t="shared" si="76"/>
        <v>S1817</v>
      </c>
      <c r="AC604" s="51">
        <f t="shared" si="77"/>
        <v>80</v>
      </c>
      <c r="AD604" s="44">
        <f t="shared" si="78"/>
        <v>603</v>
      </c>
      <c r="AE604" s="51">
        <f t="shared" si="79"/>
        <v>80603</v>
      </c>
    </row>
    <row r="605" spans="1:31">
      <c r="A605" s="60" t="str">
        <f t="shared" si="73"/>
        <v>DISCOVERY S1701red</v>
      </c>
      <c r="B605" s="60" t="str">
        <f t="shared" si="74"/>
        <v>80-275-34</v>
      </c>
      <c r="C605" s="73" t="s">
        <v>2132</v>
      </c>
      <c r="D605" s="73" t="s">
        <v>2133</v>
      </c>
      <c r="E605" s="73" t="s">
        <v>956</v>
      </c>
      <c r="F605" s="74">
        <v>55</v>
      </c>
      <c r="G605" s="73" t="s">
        <v>1038</v>
      </c>
      <c r="H605" s="73" t="s">
        <v>68</v>
      </c>
      <c r="I605" s="73" t="s">
        <v>1021</v>
      </c>
      <c r="J605" s="73" t="s">
        <v>324</v>
      </c>
      <c r="K605" s="73" t="s">
        <v>382</v>
      </c>
      <c r="L605" s="73" t="s">
        <v>383</v>
      </c>
      <c r="M605" s="73" t="s">
        <v>384</v>
      </c>
      <c r="N605" s="73" t="s">
        <v>37</v>
      </c>
      <c r="O605" s="73" t="s">
        <v>385</v>
      </c>
      <c r="P605" s="73" t="s">
        <v>907</v>
      </c>
      <c r="Q605" s="73" t="s">
        <v>969</v>
      </c>
      <c r="R605" s="73" t="s">
        <v>68</v>
      </c>
      <c r="V605" s="60" t="str">
        <f t="shared" si="75"/>
        <v>DISCOVERY S1701розовый</v>
      </c>
      <c r="W605" s="60" t="str">
        <f t="shared" si="72"/>
        <v>DISCOVERY S1701</v>
      </c>
      <c r="X605" s="60" t="str">
        <f t="shared" si="76"/>
        <v>S1701</v>
      </c>
      <c r="AC605" s="51">
        <f t="shared" si="77"/>
        <v>80</v>
      </c>
      <c r="AD605" s="44">
        <f t="shared" si="78"/>
        <v>275</v>
      </c>
      <c r="AE605" s="51">
        <f t="shared" si="79"/>
        <v>80275</v>
      </c>
    </row>
    <row r="606" spans="1:31">
      <c r="A606" s="60" t="str">
        <f t="shared" si="73"/>
        <v>DISCOVERY S1701red</v>
      </c>
      <c r="B606" s="60" t="str">
        <f t="shared" si="74"/>
        <v>80-275-34</v>
      </c>
      <c r="C606" s="73" t="s">
        <v>2134</v>
      </c>
      <c r="D606" s="73" t="s">
        <v>2133</v>
      </c>
      <c r="E606" s="73" t="s">
        <v>904</v>
      </c>
      <c r="F606" s="74">
        <v>57</v>
      </c>
      <c r="G606" s="73" t="s">
        <v>1038</v>
      </c>
      <c r="H606" s="73" t="s">
        <v>68</v>
      </c>
      <c r="I606" s="73" t="s">
        <v>1021</v>
      </c>
      <c r="J606" s="73" t="s">
        <v>324</v>
      </c>
      <c r="K606" s="73" t="s">
        <v>382</v>
      </c>
      <c r="L606" s="73" t="s">
        <v>383</v>
      </c>
      <c r="M606" s="73" t="s">
        <v>384</v>
      </c>
      <c r="N606" s="73" t="s">
        <v>37</v>
      </c>
      <c r="O606" s="73" t="s">
        <v>385</v>
      </c>
      <c r="P606" s="73" t="s">
        <v>907</v>
      </c>
      <c r="Q606" s="73" t="s">
        <v>969</v>
      </c>
      <c r="R606" s="73" t="s">
        <v>68</v>
      </c>
      <c r="V606" s="60" t="str">
        <f t="shared" si="75"/>
        <v>DISCOVERY S1701розовый</v>
      </c>
      <c r="W606" s="60" t="str">
        <f t="shared" si="72"/>
        <v>DISCOVERY S1701</v>
      </c>
      <c r="X606" s="60" t="str">
        <f t="shared" si="76"/>
        <v>S1701</v>
      </c>
      <c r="AC606" s="51">
        <f t="shared" si="77"/>
        <v>80</v>
      </c>
      <c r="AD606" s="44">
        <f t="shared" si="78"/>
        <v>275</v>
      </c>
      <c r="AE606" s="51">
        <f t="shared" si="79"/>
        <v>80275</v>
      </c>
    </row>
    <row r="607" spans="1:31">
      <c r="A607" s="60" t="str">
        <f t="shared" si="73"/>
        <v>DISCOVERY S1701red</v>
      </c>
      <c r="B607" s="60" t="str">
        <f t="shared" si="74"/>
        <v>80-275-34</v>
      </c>
      <c r="C607" s="73" t="s">
        <v>2135</v>
      </c>
      <c r="D607" s="73" t="s">
        <v>2133</v>
      </c>
      <c r="E607" s="73" t="s">
        <v>910</v>
      </c>
      <c r="F607" s="74">
        <v>59</v>
      </c>
      <c r="G607" s="73" t="s">
        <v>1038</v>
      </c>
      <c r="H607" s="73" t="s">
        <v>68</v>
      </c>
      <c r="I607" s="73" t="s">
        <v>1021</v>
      </c>
      <c r="J607" s="73" t="s">
        <v>324</v>
      </c>
      <c r="K607" s="73" t="s">
        <v>382</v>
      </c>
      <c r="L607" s="73" t="s">
        <v>383</v>
      </c>
      <c r="M607" s="73" t="s">
        <v>384</v>
      </c>
      <c r="N607" s="73" t="s">
        <v>37</v>
      </c>
      <c r="O607" s="73" t="s">
        <v>385</v>
      </c>
      <c r="P607" s="73" t="s">
        <v>907</v>
      </c>
      <c r="Q607" s="73" t="s">
        <v>969</v>
      </c>
      <c r="R607" s="73" t="s">
        <v>68</v>
      </c>
      <c r="V607" s="60" t="str">
        <f t="shared" si="75"/>
        <v>DISCOVERY S1701розовый</v>
      </c>
      <c r="W607" s="60" t="str">
        <f t="shared" si="72"/>
        <v>DISCOVERY S1701</v>
      </c>
      <c r="X607" s="60" t="str">
        <f t="shared" si="76"/>
        <v>S1701</v>
      </c>
      <c r="AC607" s="51">
        <f t="shared" si="77"/>
        <v>80</v>
      </c>
      <c r="AD607" s="44">
        <f t="shared" si="78"/>
        <v>275</v>
      </c>
      <c r="AE607" s="51">
        <f t="shared" si="79"/>
        <v>80275</v>
      </c>
    </row>
    <row r="608" spans="1:31">
      <c r="A608" s="60" t="str">
        <f t="shared" si="73"/>
        <v>DISCOVERY S1701red</v>
      </c>
      <c r="B608" s="60" t="str">
        <f t="shared" si="74"/>
        <v>80-275-34</v>
      </c>
      <c r="C608" s="73" t="s">
        <v>2136</v>
      </c>
      <c r="D608" s="73" t="s">
        <v>2133</v>
      </c>
      <c r="E608" s="73" t="s">
        <v>912</v>
      </c>
      <c r="F608" s="74">
        <v>61</v>
      </c>
      <c r="G608" s="73" t="s">
        <v>1038</v>
      </c>
      <c r="H608" s="73" t="s">
        <v>68</v>
      </c>
      <c r="I608" s="73" t="s">
        <v>1021</v>
      </c>
      <c r="J608" s="73" t="s">
        <v>324</v>
      </c>
      <c r="K608" s="73" t="s">
        <v>382</v>
      </c>
      <c r="L608" s="73" t="s">
        <v>383</v>
      </c>
      <c r="M608" s="73" t="s">
        <v>384</v>
      </c>
      <c r="N608" s="73" t="s">
        <v>37</v>
      </c>
      <c r="O608" s="73" t="s">
        <v>385</v>
      </c>
      <c r="P608" s="73" t="s">
        <v>907</v>
      </c>
      <c r="Q608" s="73" t="s">
        <v>969</v>
      </c>
      <c r="R608" s="73" t="s">
        <v>68</v>
      </c>
      <c r="V608" s="60" t="str">
        <f t="shared" si="75"/>
        <v>DISCOVERY S1701розовый</v>
      </c>
      <c r="W608" s="60" t="str">
        <f t="shared" si="72"/>
        <v>DISCOVERY S1701</v>
      </c>
      <c r="X608" s="60" t="str">
        <f t="shared" si="76"/>
        <v>S1701</v>
      </c>
      <c r="AC608" s="51">
        <f t="shared" si="77"/>
        <v>80</v>
      </c>
      <c r="AD608" s="44">
        <f t="shared" si="78"/>
        <v>275</v>
      </c>
      <c r="AE608" s="51">
        <f t="shared" si="79"/>
        <v>80275</v>
      </c>
    </row>
    <row r="609" spans="1:31">
      <c r="A609" s="60" t="str">
        <f t="shared" si="73"/>
        <v>DISCOVERY S1801blue</v>
      </c>
      <c r="B609" s="60" t="str">
        <f t="shared" si="74"/>
        <v>80-604-06</v>
      </c>
      <c r="C609" s="73" t="s">
        <v>2137</v>
      </c>
      <c r="D609" s="73" t="s">
        <v>2138</v>
      </c>
      <c r="E609" s="73" t="s">
        <v>956</v>
      </c>
      <c r="F609" s="74">
        <v>55</v>
      </c>
      <c r="G609" s="73" t="s">
        <v>2139</v>
      </c>
      <c r="H609" s="73" t="s">
        <v>71</v>
      </c>
      <c r="I609" s="73" t="s">
        <v>1265</v>
      </c>
      <c r="J609" s="73" t="s">
        <v>324</v>
      </c>
      <c r="K609" s="73" t="s">
        <v>382</v>
      </c>
      <c r="L609" s="73" t="s">
        <v>383</v>
      </c>
      <c r="M609" s="73" t="s">
        <v>384</v>
      </c>
      <c r="N609" s="73" t="s">
        <v>44</v>
      </c>
      <c r="O609" s="73" t="s">
        <v>385</v>
      </c>
      <c r="P609" s="73" t="s">
        <v>907</v>
      </c>
      <c r="Q609" s="73" t="s">
        <v>932</v>
      </c>
      <c r="R609" s="73" t="s">
        <v>71</v>
      </c>
      <c r="V609" s="60" t="str">
        <f t="shared" si="75"/>
        <v>DISCOVERY S1801синий</v>
      </c>
      <c r="W609" s="60" t="str">
        <f t="shared" si="72"/>
        <v>DISCOVERY S1801</v>
      </c>
      <c r="X609" s="60" t="str">
        <f t="shared" si="76"/>
        <v>S1801</v>
      </c>
      <c r="AC609" s="51">
        <f t="shared" si="77"/>
        <v>80</v>
      </c>
      <c r="AD609" s="44">
        <f t="shared" si="78"/>
        <v>604</v>
      </c>
      <c r="AE609" s="51">
        <f t="shared" si="79"/>
        <v>80604</v>
      </c>
    </row>
    <row r="610" spans="1:31">
      <c r="A610" s="60" t="str">
        <f t="shared" si="73"/>
        <v>DISCOVERY S1801blue</v>
      </c>
      <c r="B610" s="60" t="str">
        <f t="shared" si="74"/>
        <v>80-604-06</v>
      </c>
      <c r="C610" s="73" t="s">
        <v>2140</v>
      </c>
      <c r="D610" s="73" t="s">
        <v>2138</v>
      </c>
      <c r="E610" s="73" t="s">
        <v>904</v>
      </c>
      <c r="F610" s="74">
        <v>57</v>
      </c>
      <c r="G610" s="73" t="s">
        <v>2139</v>
      </c>
      <c r="H610" s="73" t="s">
        <v>71</v>
      </c>
      <c r="I610" s="73" t="s">
        <v>1265</v>
      </c>
      <c r="J610" s="73" t="s">
        <v>324</v>
      </c>
      <c r="K610" s="73" t="s">
        <v>382</v>
      </c>
      <c r="L610" s="73" t="s">
        <v>383</v>
      </c>
      <c r="M610" s="73" t="s">
        <v>384</v>
      </c>
      <c r="N610" s="73" t="s">
        <v>44</v>
      </c>
      <c r="O610" s="73" t="s">
        <v>385</v>
      </c>
      <c r="P610" s="73" t="s">
        <v>907</v>
      </c>
      <c r="Q610" s="73" t="s">
        <v>932</v>
      </c>
      <c r="R610" s="73" t="s">
        <v>71</v>
      </c>
      <c r="V610" s="60" t="str">
        <f t="shared" si="75"/>
        <v>DISCOVERY S1801синий</v>
      </c>
      <c r="W610" s="60" t="str">
        <f t="shared" si="72"/>
        <v>DISCOVERY S1801</v>
      </c>
      <c r="X610" s="60" t="str">
        <f t="shared" si="76"/>
        <v>S1801</v>
      </c>
      <c r="AC610" s="51">
        <f t="shared" si="77"/>
        <v>80</v>
      </c>
      <c r="AD610" s="44">
        <f t="shared" si="78"/>
        <v>604</v>
      </c>
      <c r="AE610" s="51">
        <f t="shared" si="79"/>
        <v>80604</v>
      </c>
    </row>
    <row r="611" spans="1:31">
      <c r="A611" s="60" t="str">
        <f t="shared" si="73"/>
        <v>DISCOVERY S1801blue</v>
      </c>
      <c r="B611" s="60" t="str">
        <f t="shared" si="74"/>
        <v>80-604-06</v>
      </c>
      <c r="C611" s="73" t="s">
        <v>2141</v>
      </c>
      <c r="D611" s="73" t="s">
        <v>2138</v>
      </c>
      <c r="E611" s="73" t="s">
        <v>910</v>
      </c>
      <c r="F611" s="74">
        <v>59</v>
      </c>
      <c r="G611" s="73" t="s">
        <v>2139</v>
      </c>
      <c r="H611" s="73" t="s">
        <v>71</v>
      </c>
      <c r="I611" s="73" t="s">
        <v>1265</v>
      </c>
      <c r="J611" s="73" t="s">
        <v>324</v>
      </c>
      <c r="K611" s="73" t="s">
        <v>382</v>
      </c>
      <c r="L611" s="73" t="s">
        <v>383</v>
      </c>
      <c r="M611" s="73" t="s">
        <v>384</v>
      </c>
      <c r="N611" s="73" t="s">
        <v>44</v>
      </c>
      <c r="O611" s="73" t="s">
        <v>385</v>
      </c>
      <c r="P611" s="73" t="s">
        <v>907</v>
      </c>
      <c r="Q611" s="73" t="s">
        <v>932</v>
      </c>
      <c r="R611" s="73" t="s">
        <v>71</v>
      </c>
      <c r="V611" s="60" t="str">
        <f t="shared" si="75"/>
        <v>DISCOVERY S1801синий</v>
      </c>
      <c r="W611" s="60" t="str">
        <f t="shared" si="72"/>
        <v>DISCOVERY S1801</v>
      </c>
      <c r="X611" s="60" t="str">
        <f t="shared" si="76"/>
        <v>S1801</v>
      </c>
      <c r="AC611" s="51">
        <f t="shared" si="77"/>
        <v>80</v>
      </c>
      <c r="AD611" s="44">
        <f t="shared" si="78"/>
        <v>604</v>
      </c>
      <c r="AE611" s="51">
        <f t="shared" si="79"/>
        <v>80604</v>
      </c>
    </row>
    <row r="612" spans="1:31">
      <c r="A612" s="60" t="str">
        <f t="shared" si="73"/>
        <v>DISCOVERY S1801blue</v>
      </c>
      <c r="B612" s="60" t="str">
        <f t="shared" si="74"/>
        <v>80-604-06</v>
      </c>
      <c r="C612" s="73" t="s">
        <v>2142</v>
      </c>
      <c r="D612" s="73" t="s">
        <v>2138</v>
      </c>
      <c r="E612" s="73" t="s">
        <v>912</v>
      </c>
      <c r="F612" s="74">
        <v>61</v>
      </c>
      <c r="G612" s="73" t="s">
        <v>2139</v>
      </c>
      <c r="H612" s="73" t="s">
        <v>71</v>
      </c>
      <c r="I612" s="73" t="s">
        <v>1265</v>
      </c>
      <c r="J612" s="73" t="s">
        <v>324</v>
      </c>
      <c r="K612" s="73" t="s">
        <v>382</v>
      </c>
      <c r="L612" s="73" t="s">
        <v>383</v>
      </c>
      <c r="M612" s="73" t="s">
        <v>384</v>
      </c>
      <c r="N612" s="73" t="s">
        <v>44</v>
      </c>
      <c r="O612" s="73" t="s">
        <v>385</v>
      </c>
      <c r="P612" s="73" t="s">
        <v>907</v>
      </c>
      <c r="Q612" s="73" t="s">
        <v>932</v>
      </c>
      <c r="R612" s="73" t="s">
        <v>71</v>
      </c>
      <c r="V612" s="60" t="str">
        <f t="shared" si="75"/>
        <v>DISCOVERY S1801синий</v>
      </c>
      <c r="W612" s="60" t="str">
        <f t="shared" si="72"/>
        <v>DISCOVERY S1801</v>
      </c>
      <c r="X612" s="60" t="str">
        <f t="shared" si="76"/>
        <v>S1801</v>
      </c>
      <c r="AC612" s="51">
        <f t="shared" si="77"/>
        <v>80</v>
      </c>
      <c r="AD612" s="44">
        <f t="shared" si="78"/>
        <v>604</v>
      </c>
      <c r="AE612" s="51">
        <f t="shared" si="79"/>
        <v>80604</v>
      </c>
    </row>
    <row r="613" spans="1:31">
      <c r="A613" s="60" t="str">
        <f t="shared" si="73"/>
        <v>DISCOVERY S1801green</v>
      </c>
      <c r="B613" s="60" t="str">
        <f t="shared" si="74"/>
        <v>80-604-11</v>
      </c>
      <c r="C613" s="73" t="s">
        <v>2143</v>
      </c>
      <c r="D613" s="73" t="s">
        <v>2144</v>
      </c>
      <c r="E613" s="73" t="s">
        <v>956</v>
      </c>
      <c r="F613" s="74">
        <v>55</v>
      </c>
      <c r="G613" s="73" t="s">
        <v>2139</v>
      </c>
      <c r="H613" s="73" t="s">
        <v>60</v>
      </c>
      <c r="I613" s="73" t="s">
        <v>1265</v>
      </c>
      <c r="J613" s="73" t="s">
        <v>324</v>
      </c>
      <c r="K613" s="73" t="s">
        <v>382</v>
      </c>
      <c r="L613" s="73" t="s">
        <v>383</v>
      </c>
      <c r="M613" s="73" t="s">
        <v>384</v>
      </c>
      <c r="N613" s="73" t="s">
        <v>44</v>
      </c>
      <c r="O613" s="73" t="s">
        <v>385</v>
      </c>
      <c r="P613" s="73" t="s">
        <v>907</v>
      </c>
      <c r="Q613" s="73" t="s">
        <v>990</v>
      </c>
      <c r="R613" s="73" t="s">
        <v>60</v>
      </c>
      <c r="V613" s="60" t="str">
        <f t="shared" si="75"/>
        <v>DISCOVERY S1801зеленый</v>
      </c>
      <c r="W613" s="60" t="str">
        <f t="shared" si="72"/>
        <v>DISCOVERY S1801</v>
      </c>
      <c r="X613" s="60" t="str">
        <f t="shared" si="76"/>
        <v>S1801</v>
      </c>
      <c r="AC613" s="51">
        <f t="shared" si="77"/>
        <v>80</v>
      </c>
      <c r="AD613" s="44">
        <f t="shared" si="78"/>
        <v>604</v>
      </c>
      <c r="AE613" s="51">
        <f t="shared" si="79"/>
        <v>80604</v>
      </c>
    </row>
    <row r="614" spans="1:31">
      <c r="A614" s="60" t="str">
        <f t="shared" si="73"/>
        <v>DISCOVERY S1801green</v>
      </c>
      <c r="B614" s="60" t="str">
        <f t="shared" si="74"/>
        <v>80-604-11</v>
      </c>
      <c r="C614" s="73" t="s">
        <v>2145</v>
      </c>
      <c r="D614" s="73" t="s">
        <v>2144</v>
      </c>
      <c r="E614" s="73" t="s">
        <v>904</v>
      </c>
      <c r="F614" s="74">
        <v>57</v>
      </c>
      <c r="G614" s="73" t="s">
        <v>2139</v>
      </c>
      <c r="H614" s="73" t="s">
        <v>60</v>
      </c>
      <c r="I614" s="73" t="s">
        <v>1265</v>
      </c>
      <c r="J614" s="73" t="s">
        <v>324</v>
      </c>
      <c r="K614" s="73" t="s">
        <v>382</v>
      </c>
      <c r="L614" s="73" t="s">
        <v>383</v>
      </c>
      <c r="M614" s="73" t="s">
        <v>384</v>
      </c>
      <c r="N614" s="73" t="s">
        <v>44</v>
      </c>
      <c r="O614" s="73" t="s">
        <v>385</v>
      </c>
      <c r="P614" s="73" t="s">
        <v>907</v>
      </c>
      <c r="Q614" s="73" t="s">
        <v>990</v>
      </c>
      <c r="R614" s="73" t="s">
        <v>60</v>
      </c>
      <c r="V614" s="60" t="str">
        <f t="shared" si="75"/>
        <v>DISCOVERY S1801зеленый</v>
      </c>
      <c r="W614" s="60" t="str">
        <f t="shared" si="72"/>
        <v>DISCOVERY S1801</v>
      </c>
      <c r="X614" s="60" t="str">
        <f t="shared" si="76"/>
        <v>S1801</v>
      </c>
      <c r="AC614" s="51">
        <f t="shared" si="77"/>
        <v>80</v>
      </c>
      <c r="AD614" s="44">
        <f t="shared" si="78"/>
        <v>604</v>
      </c>
      <c r="AE614" s="51">
        <f t="shared" si="79"/>
        <v>80604</v>
      </c>
    </row>
    <row r="615" spans="1:31">
      <c r="A615" s="60" t="str">
        <f t="shared" si="73"/>
        <v>DISCOVERY S1801green</v>
      </c>
      <c r="B615" s="60" t="str">
        <f t="shared" si="74"/>
        <v>80-604-11</v>
      </c>
      <c r="C615" s="73" t="s">
        <v>2146</v>
      </c>
      <c r="D615" s="73" t="s">
        <v>2144</v>
      </c>
      <c r="E615" s="73" t="s">
        <v>910</v>
      </c>
      <c r="F615" s="74">
        <v>59</v>
      </c>
      <c r="G615" s="73" t="s">
        <v>2139</v>
      </c>
      <c r="H615" s="73" t="s">
        <v>60</v>
      </c>
      <c r="I615" s="73" t="s">
        <v>1265</v>
      </c>
      <c r="J615" s="73" t="s">
        <v>324</v>
      </c>
      <c r="K615" s="73" t="s">
        <v>382</v>
      </c>
      <c r="L615" s="73" t="s">
        <v>383</v>
      </c>
      <c r="M615" s="73" t="s">
        <v>384</v>
      </c>
      <c r="N615" s="73" t="s">
        <v>44</v>
      </c>
      <c r="O615" s="73" t="s">
        <v>385</v>
      </c>
      <c r="P615" s="73" t="s">
        <v>907</v>
      </c>
      <c r="Q615" s="73" t="s">
        <v>990</v>
      </c>
      <c r="R615" s="73" t="s">
        <v>60</v>
      </c>
      <c r="V615" s="60" t="str">
        <f t="shared" si="75"/>
        <v>DISCOVERY S1801зеленый</v>
      </c>
      <c r="W615" s="60" t="str">
        <f t="shared" si="72"/>
        <v>DISCOVERY S1801</v>
      </c>
      <c r="X615" s="60" t="str">
        <f t="shared" si="76"/>
        <v>S1801</v>
      </c>
      <c r="AC615" s="51">
        <f t="shared" si="77"/>
        <v>80</v>
      </c>
      <c r="AD615" s="44">
        <f t="shared" si="78"/>
        <v>604</v>
      </c>
      <c r="AE615" s="51">
        <f t="shared" si="79"/>
        <v>80604</v>
      </c>
    </row>
    <row r="616" spans="1:31">
      <c r="A616" s="60" t="str">
        <f t="shared" si="73"/>
        <v>DISCOVERY S1801green</v>
      </c>
      <c r="B616" s="60" t="str">
        <f t="shared" si="74"/>
        <v>80-604-11</v>
      </c>
      <c r="C616" s="73" t="s">
        <v>2147</v>
      </c>
      <c r="D616" s="73" t="s">
        <v>2144</v>
      </c>
      <c r="E616" s="73" t="s">
        <v>912</v>
      </c>
      <c r="F616" s="74">
        <v>61</v>
      </c>
      <c r="G616" s="73" t="s">
        <v>2139</v>
      </c>
      <c r="H616" s="73" t="s">
        <v>60</v>
      </c>
      <c r="I616" s="73" t="s">
        <v>1265</v>
      </c>
      <c r="J616" s="73" t="s">
        <v>324</v>
      </c>
      <c r="K616" s="73" t="s">
        <v>382</v>
      </c>
      <c r="L616" s="73" t="s">
        <v>383</v>
      </c>
      <c r="M616" s="73" t="s">
        <v>384</v>
      </c>
      <c r="N616" s="73" t="s">
        <v>44</v>
      </c>
      <c r="O616" s="73" t="s">
        <v>385</v>
      </c>
      <c r="P616" s="73" t="s">
        <v>907</v>
      </c>
      <c r="Q616" s="73" t="s">
        <v>990</v>
      </c>
      <c r="R616" s="73" t="s">
        <v>60</v>
      </c>
      <c r="V616" s="60" t="str">
        <f t="shared" si="75"/>
        <v>DISCOVERY S1801зеленый</v>
      </c>
      <c r="W616" s="60" t="str">
        <f t="shared" si="72"/>
        <v>DISCOVERY S1801</v>
      </c>
      <c r="X616" s="60" t="str">
        <f t="shared" si="76"/>
        <v>S1801</v>
      </c>
      <c r="AC616" s="51">
        <f t="shared" si="77"/>
        <v>80</v>
      </c>
      <c r="AD616" s="44">
        <f t="shared" si="78"/>
        <v>604</v>
      </c>
      <c r="AE616" s="51">
        <f t="shared" si="79"/>
        <v>80604</v>
      </c>
    </row>
    <row r="617" spans="1:31">
      <c r="A617" s="60" t="str">
        <f t="shared" si="73"/>
        <v>DISPATCH S1702green</v>
      </c>
      <c r="B617" s="60" t="str">
        <f t="shared" si="74"/>
        <v>80-179-07</v>
      </c>
      <c r="C617" s="73" t="s">
        <v>2148</v>
      </c>
      <c r="D617" s="73" t="s">
        <v>2149</v>
      </c>
      <c r="E617" s="73" t="s">
        <v>956</v>
      </c>
      <c r="F617" s="74">
        <v>55</v>
      </c>
      <c r="G617" s="73" t="s">
        <v>2150</v>
      </c>
      <c r="H617" s="73" t="s">
        <v>60</v>
      </c>
      <c r="I617" s="73" t="s">
        <v>1021</v>
      </c>
      <c r="J617" s="73" t="s">
        <v>320</v>
      </c>
      <c r="K617" s="73" t="s">
        <v>382</v>
      </c>
      <c r="L617" s="73" t="s">
        <v>383</v>
      </c>
      <c r="M617" s="73" t="s">
        <v>384</v>
      </c>
      <c r="N617" s="73" t="s">
        <v>37</v>
      </c>
      <c r="O617" s="73" t="s">
        <v>385</v>
      </c>
      <c r="P617" s="73" t="s">
        <v>907</v>
      </c>
      <c r="Q617" s="73" t="s">
        <v>990</v>
      </c>
      <c r="R617" s="73" t="s">
        <v>60</v>
      </c>
      <c r="V617" s="60" t="str">
        <f t="shared" si="75"/>
        <v>DISPATCH S1702зеленый</v>
      </c>
      <c r="W617" s="60" t="str">
        <f t="shared" si="72"/>
        <v>DISPATCH S1702</v>
      </c>
      <c r="X617" s="60" t="str">
        <f t="shared" si="76"/>
        <v>S1702</v>
      </c>
      <c r="AC617" s="51">
        <f t="shared" si="77"/>
        <v>80</v>
      </c>
      <c r="AD617" s="44">
        <f t="shared" si="78"/>
        <v>179</v>
      </c>
      <c r="AE617" s="51">
        <f t="shared" si="79"/>
        <v>80179</v>
      </c>
    </row>
    <row r="618" spans="1:31">
      <c r="A618" s="60" t="str">
        <f t="shared" si="73"/>
        <v>DISPATCH S1702green</v>
      </c>
      <c r="B618" s="60" t="str">
        <f t="shared" si="74"/>
        <v>80-179-07</v>
      </c>
      <c r="C618" s="73" t="s">
        <v>2151</v>
      </c>
      <c r="D618" s="73" t="s">
        <v>2149</v>
      </c>
      <c r="E618" s="73" t="s">
        <v>904</v>
      </c>
      <c r="F618" s="74">
        <v>57</v>
      </c>
      <c r="G618" s="73" t="s">
        <v>2150</v>
      </c>
      <c r="H618" s="73" t="s">
        <v>60</v>
      </c>
      <c r="I618" s="73" t="s">
        <v>1021</v>
      </c>
      <c r="J618" s="73" t="s">
        <v>320</v>
      </c>
      <c r="K618" s="73" t="s">
        <v>382</v>
      </c>
      <c r="L618" s="73" t="s">
        <v>383</v>
      </c>
      <c r="M618" s="73" t="s">
        <v>384</v>
      </c>
      <c r="N618" s="73" t="s">
        <v>37</v>
      </c>
      <c r="O618" s="73" t="s">
        <v>385</v>
      </c>
      <c r="P618" s="73" t="s">
        <v>907</v>
      </c>
      <c r="Q618" s="73" t="s">
        <v>990</v>
      </c>
      <c r="R618" s="73" t="s">
        <v>60</v>
      </c>
      <c r="V618" s="60" t="str">
        <f t="shared" si="75"/>
        <v>DISPATCH S1702зеленый</v>
      </c>
      <c r="W618" s="60" t="str">
        <f t="shared" si="72"/>
        <v>DISPATCH S1702</v>
      </c>
      <c r="X618" s="60" t="str">
        <f t="shared" si="76"/>
        <v>S1702</v>
      </c>
      <c r="AC618" s="51">
        <f t="shared" si="77"/>
        <v>80</v>
      </c>
      <c r="AD618" s="44">
        <f t="shared" si="78"/>
        <v>179</v>
      </c>
      <c r="AE618" s="51">
        <f t="shared" si="79"/>
        <v>80179</v>
      </c>
    </row>
    <row r="619" spans="1:31">
      <c r="A619" s="60" t="str">
        <f t="shared" si="73"/>
        <v>DISPATCH S1702green</v>
      </c>
      <c r="B619" s="60" t="str">
        <f t="shared" si="74"/>
        <v>80-179-07</v>
      </c>
      <c r="C619" s="73" t="s">
        <v>2152</v>
      </c>
      <c r="D619" s="73" t="s">
        <v>2149</v>
      </c>
      <c r="E619" s="73" t="s">
        <v>910</v>
      </c>
      <c r="F619" s="74">
        <v>59</v>
      </c>
      <c r="G619" s="73" t="s">
        <v>2150</v>
      </c>
      <c r="H619" s="73" t="s">
        <v>60</v>
      </c>
      <c r="I619" s="73" t="s">
        <v>1021</v>
      </c>
      <c r="J619" s="73" t="s">
        <v>320</v>
      </c>
      <c r="K619" s="73" t="s">
        <v>382</v>
      </c>
      <c r="L619" s="73" t="s">
        <v>383</v>
      </c>
      <c r="M619" s="73" t="s">
        <v>384</v>
      </c>
      <c r="N619" s="73" t="s">
        <v>37</v>
      </c>
      <c r="O619" s="73" t="s">
        <v>385</v>
      </c>
      <c r="P619" s="73" t="s">
        <v>907</v>
      </c>
      <c r="Q619" s="73" t="s">
        <v>990</v>
      </c>
      <c r="R619" s="73" t="s">
        <v>60</v>
      </c>
      <c r="V619" s="60" t="str">
        <f t="shared" si="75"/>
        <v>DISPATCH S1702зеленый</v>
      </c>
      <c r="W619" s="60" t="str">
        <f t="shared" si="72"/>
        <v>DISPATCH S1702</v>
      </c>
      <c r="X619" s="60" t="str">
        <f t="shared" si="76"/>
        <v>S1702</v>
      </c>
      <c r="AC619" s="51">
        <f t="shared" si="77"/>
        <v>80</v>
      </c>
      <c r="AD619" s="44">
        <f t="shared" si="78"/>
        <v>179</v>
      </c>
      <c r="AE619" s="51">
        <f t="shared" si="79"/>
        <v>80179</v>
      </c>
    </row>
    <row r="620" spans="1:31">
      <c r="A620" s="60" t="str">
        <f t="shared" si="73"/>
        <v>DISPATCH S1702green</v>
      </c>
      <c r="B620" s="60" t="str">
        <f t="shared" si="74"/>
        <v>80-179-07</v>
      </c>
      <c r="C620" s="73" t="s">
        <v>2153</v>
      </c>
      <c r="D620" s="73" t="s">
        <v>2149</v>
      </c>
      <c r="E620" s="73" t="s">
        <v>912</v>
      </c>
      <c r="F620" s="74">
        <v>61</v>
      </c>
      <c r="G620" s="73" t="s">
        <v>2150</v>
      </c>
      <c r="H620" s="73" t="s">
        <v>60</v>
      </c>
      <c r="I620" s="73" t="s">
        <v>1021</v>
      </c>
      <c r="J620" s="73" t="s">
        <v>320</v>
      </c>
      <c r="K620" s="73" t="s">
        <v>382</v>
      </c>
      <c r="L620" s="73" t="s">
        <v>383</v>
      </c>
      <c r="M620" s="73" t="s">
        <v>384</v>
      </c>
      <c r="N620" s="73" t="s">
        <v>37</v>
      </c>
      <c r="O620" s="73" t="s">
        <v>385</v>
      </c>
      <c r="P620" s="73" t="s">
        <v>907</v>
      </c>
      <c r="Q620" s="73" t="s">
        <v>990</v>
      </c>
      <c r="R620" s="73" t="s">
        <v>60</v>
      </c>
      <c r="V620" s="60" t="str">
        <f t="shared" si="75"/>
        <v>DISPATCH S1702зеленый</v>
      </c>
      <c r="W620" s="60" t="str">
        <f t="shared" si="72"/>
        <v>DISPATCH S1702</v>
      </c>
      <c r="X620" s="60" t="str">
        <f t="shared" si="76"/>
        <v>S1702</v>
      </c>
      <c r="AC620" s="51">
        <f t="shared" si="77"/>
        <v>80</v>
      </c>
      <c r="AD620" s="44">
        <f t="shared" si="78"/>
        <v>179</v>
      </c>
      <c r="AE620" s="51">
        <f t="shared" si="79"/>
        <v>80179</v>
      </c>
    </row>
    <row r="621" spans="1:31">
      <c r="A621" s="60" t="str">
        <f t="shared" si="73"/>
        <v>RANGE S17 POLOgrey</v>
      </c>
      <c r="B621" s="60" t="str">
        <f t="shared" si="74"/>
        <v>80-396-08</v>
      </c>
      <c r="C621" s="73" t="s">
        <v>2154</v>
      </c>
      <c r="D621" s="73" t="s">
        <v>2155</v>
      </c>
      <c r="E621" s="73" t="s">
        <v>956</v>
      </c>
      <c r="F621" s="74">
        <v>55</v>
      </c>
      <c r="G621" s="73" t="s">
        <v>2156</v>
      </c>
      <c r="H621" s="73" t="s">
        <v>83</v>
      </c>
      <c r="I621" s="73" t="s">
        <v>906</v>
      </c>
      <c r="J621" s="73" t="s">
        <v>320</v>
      </c>
      <c r="K621" s="73" t="s">
        <v>382</v>
      </c>
      <c r="L621" s="73" t="s">
        <v>383</v>
      </c>
      <c r="M621" s="73" t="s">
        <v>384</v>
      </c>
      <c r="N621" s="73" t="s">
        <v>43</v>
      </c>
      <c r="O621" s="73" t="s">
        <v>386</v>
      </c>
      <c r="P621" s="73" t="s">
        <v>907</v>
      </c>
      <c r="Q621" s="73" t="s">
        <v>917</v>
      </c>
      <c r="R621" s="73" t="s">
        <v>83</v>
      </c>
      <c r="V621" s="60" t="str">
        <f t="shared" si="75"/>
        <v>RANGE S17 POLOсерый</v>
      </c>
      <c r="W621" s="60" t="str">
        <f t="shared" si="72"/>
        <v>RANGE S17 POLO</v>
      </c>
      <c r="X621" s="60" t="str">
        <f t="shared" si="76"/>
        <v>S17 POLO</v>
      </c>
      <c r="AC621" s="51">
        <f t="shared" si="77"/>
        <v>80</v>
      </c>
      <c r="AD621" s="44">
        <f t="shared" si="78"/>
        <v>396</v>
      </c>
      <c r="AE621" s="51">
        <f t="shared" si="79"/>
        <v>80396</v>
      </c>
    </row>
    <row r="622" spans="1:31">
      <c r="A622" s="60" t="str">
        <f t="shared" si="73"/>
        <v>RANGE S17 POLOgrey</v>
      </c>
      <c r="B622" s="60" t="str">
        <f t="shared" si="74"/>
        <v>80-396-08</v>
      </c>
      <c r="C622" s="73" t="s">
        <v>2157</v>
      </c>
      <c r="D622" s="73" t="s">
        <v>2155</v>
      </c>
      <c r="E622" s="73" t="s">
        <v>904</v>
      </c>
      <c r="F622" s="74">
        <v>57</v>
      </c>
      <c r="G622" s="73" t="s">
        <v>2156</v>
      </c>
      <c r="H622" s="73" t="s">
        <v>83</v>
      </c>
      <c r="I622" s="73" t="s">
        <v>906</v>
      </c>
      <c r="J622" s="73" t="s">
        <v>320</v>
      </c>
      <c r="K622" s="73" t="s">
        <v>382</v>
      </c>
      <c r="L622" s="73" t="s">
        <v>383</v>
      </c>
      <c r="M622" s="73" t="s">
        <v>384</v>
      </c>
      <c r="N622" s="73" t="s">
        <v>43</v>
      </c>
      <c r="O622" s="73" t="s">
        <v>386</v>
      </c>
      <c r="P622" s="73" t="s">
        <v>907</v>
      </c>
      <c r="Q622" s="73" t="s">
        <v>917</v>
      </c>
      <c r="R622" s="73" t="s">
        <v>83</v>
      </c>
      <c r="V622" s="60" t="str">
        <f t="shared" si="75"/>
        <v>RANGE S17 POLOсерый</v>
      </c>
      <c r="W622" s="60" t="str">
        <f t="shared" si="72"/>
        <v>RANGE S17 POLO</v>
      </c>
      <c r="X622" s="60" t="str">
        <f t="shared" si="76"/>
        <v>S17 POLO</v>
      </c>
      <c r="AC622" s="51">
        <f t="shared" si="77"/>
        <v>80</v>
      </c>
      <c r="AD622" s="44">
        <f t="shared" si="78"/>
        <v>396</v>
      </c>
      <c r="AE622" s="51">
        <f t="shared" si="79"/>
        <v>80396</v>
      </c>
    </row>
    <row r="623" spans="1:31">
      <c r="A623" s="60" t="str">
        <f t="shared" si="73"/>
        <v>RANGE S17 POLOgrey</v>
      </c>
      <c r="B623" s="60" t="str">
        <f t="shared" si="74"/>
        <v>80-396-08</v>
      </c>
      <c r="C623" s="73" t="s">
        <v>2158</v>
      </c>
      <c r="D623" s="73" t="s">
        <v>2155</v>
      </c>
      <c r="E623" s="73" t="s">
        <v>910</v>
      </c>
      <c r="F623" s="74">
        <v>59</v>
      </c>
      <c r="G623" s="73" t="s">
        <v>2156</v>
      </c>
      <c r="H623" s="73" t="s">
        <v>83</v>
      </c>
      <c r="I623" s="73" t="s">
        <v>906</v>
      </c>
      <c r="J623" s="73" t="s">
        <v>320</v>
      </c>
      <c r="K623" s="73" t="s">
        <v>382</v>
      </c>
      <c r="L623" s="73" t="s">
        <v>383</v>
      </c>
      <c r="M623" s="73" t="s">
        <v>384</v>
      </c>
      <c r="N623" s="73" t="s">
        <v>43</v>
      </c>
      <c r="O623" s="73" t="s">
        <v>386</v>
      </c>
      <c r="P623" s="73" t="s">
        <v>907</v>
      </c>
      <c r="Q623" s="73" t="s">
        <v>917</v>
      </c>
      <c r="R623" s="73" t="s">
        <v>83</v>
      </c>
      <c r="V623" s="60" t="str">
        <f t="shared" si="75"/>
        <v>RANGE S17 POLOсерый</v>
      </c>
      <c r="W623" s="60" t="str">
        <f t="shared" si="72"/>
        <v>RANGE S17 POLO</v>
      </c>
      <c r="X623" s="60" t="str">
        <f t="shared" si="76"/>
        <v>S17 POLO</v>
      </c>
      <c r="AC623" s="51">
        <f t="shared" si="77"/>
        <v>80</v>
      </c>
      <c r="AD623" s="44">
        <f t="shared" si="78"/>
        <v>396</v>
      </c>
      <c r="AE623" s="51">
        <f t="shared" si="79"/>
        <v>80396</v>
      </c>
    </row>
    <row r="624" spans="1:31">
      <c r="A624" s="60" t="str">
        <f t="shared" si="73"/>
        <v>RANGE S17 POLOgrey</v>
      </c>
      <c r="B624" s="60" t="str">
        <f t="shared" si="74"/>
        <v>80-396-08</v>
      </c>
      <c r="C624" s="73" t="s">
        <v>2159</v>
      </c>
      <c r="D624" s="73" t="s">
        <v>2155</v>
      </c>
      <c r="E624" s="73" t="s">
        <v>912</v>
      </c>
      <c r="F624" s="74">
        <v>61</v>
      </c>
      <c r="G624" s="73" t="s">
        <v>2156</v>
      </c>
      <c r="H624" s="73" t="s">
        <v>83</v>
      </c>
      <c r="I624" s="73" t="s">
        <v>906</v>
      </c>
      <c r="J624" s="73" t="s">
        <v>320</v>
      </c>
      <c r="K624" s="73" t="s">
        <v>382</v>
      </c>
      <c r="L624" s="73" t="s">
        <v>383</v>
      </c>
      <c r="M624" s="73" t="s">
        <v>384</v>
      </c>
      <c r="N624" s="73" t="s">
        <v>43</v>
      </c>
      <c r="O624" s="73" t="s">
        <v>386</v>
      </c>
      <c r="P624" s="73" t="s">
        <v>907</v>
      </c>
      <c r="Q624" s="73" t="s">
        <v>917</v>
      </c>
      <c r="R624" s="73" t="s">
        <v>83</v>
      </c>
      <c r="V624" s="60" t="str">
        <f t="shared" si="75"/>
        <v>RANGE S17 POLOсерый</v>
      </c>
      <c r="W624" s="60" t="str">
        <f t="shared" si="72"/>
        <v>RANGE S17 POLO</v>
      </c>
      <c r="X624" s="60" t="str">
        <f t="shared" si="76"/>
        <v>S17 POLO</v>
      </c>
      <c r="AC624" s="51">
        <f t="shared" si="77"/>
        <v>80</v>
      </c>
      <c r="AD624" s="44">
        <f t="shared" si="78"/>
        <v>396</v>
      </c>
      <c r="AE624" s="51">
        <f t="shared" si="79"/>
        <v>80396</v>
      </c>
    </row>
    <row r="625" spans="1:31">
      <c r="A625" s="60" t="str">
        <f t="shared" si="73"/>
        <v>RANGE S17 POLOred</v>
      </c>
      <c r="B625" s="60" t="str">
        <f t="shared" si="74"/>
        <v>80-396-18</v>
      </c>
      <c r="C625" s="73" t="s">
        <v>2160</v>
      </c>
      <c r="D625" s="73" t="s">
        <v>2161</v>
      </c>
      <c r="E625" s="73" t="s">
        <v>956</v>
      </c>
      <c r="F625" s="74">
        <v>55</v>
      </c>
      <c r="G625" s="73" t="s">
        <v>2156</v>
      </c>
      <c r="H625" s="73" t="s">
        <v>78</v>
      </c>
      <c r="I625" s="73" t="s">
        <v>906</v>
      </c>
      <c r="J625" s="73" t="s">
        <v>320</v>
      </c>
      <c r="K625" s="73" t="s">
        <v>382</v>
      </c>
      <c r="L625" s="73" t="s">
        <v>383</v>
      </c>
      <c r="M625" s="73" t="s">
        <v>384</v>
      </c>
      <c r="N625" s="73" t="s">
        <v>43</v>
      </c>
      <c r="O625" s="73" t="s">
        <v>386</v>
      </c>
      <c r="P625" s="73" t="s">
        <v>907</v>
      </c>
      <c r="Q625" s="73" t="s">
        <v>969</v>
      </c>
      <c r="R625" s="73" t="s">
        <v>78</v>
      </c>
      <c r="V625" s="60" t="str">
        <f t="shared" si="75"/>
        <v>RANGE S17 POLOкрасный</v>
      </c>
      <c r="W625" s="60" t="str">
        <f t="shared" si="72"/>
        <v>RANGE S17 POLO</v>
      </c>
      <c r="X625" s="60" t="str">
        <f t="shared" si="76"/>
        <v>S17 POLO</v>
      </c>
      <c r="AC625" s="51">
        <f t="shared" si="77"/>
        <v>80</v>
      </c>
      <c r="AD625" s="44">
        <f t="shared" si="78"/>
        <v>396</v>
      </c>
      <c r="AE625" s="51">
        <f t="shared" si="79"/>
        <v>80396</v>
      </c>
    </row>
    <row r="626" spans="1:31">
      <c r="A626" s="60" t="str">
        <f t="shared" si="73"/>
        <v>RANGE S17 POLOred</v>
      </c>
      <c r="B626" s="60" t="str">
        <f t="shared" si="74"/>
        <v>80-396-18</v>
      </c>
      <c r="C626" s="73" t="s">
        <v>2162</v>
      </c>
      <c r="D626" s="73" t="s">
        <v>2161</v>
      </c>
      <c r="E626" s="73" t="s">
        <v>904</v>
      </c>
      <c r="F626" s="74">
        <v>57</v>
      </c>
      <c r="G626" s="73" t="s">
        <v>2156</v>
      </c>
      <c r="H626" s="73" t="s">
        <v>78</v>
      </c>
      <c r="I626" s="73" t="s">
        <v>906</v>
      </c>
      <c r="J626" s="73" t="s">
        <v>320</v>
      </c>
      <c r="K626" s="73" t="s">
        <v>382</v>
      </c>
      <c r="L626" s="73" t="s">
        <v>383</v>
      </c>
      <c r="M626" s="73" t="s">
        <v>384</v>
      </c>
      <c r="N626" s="73" t="s">
        <v>43</v>
      </c>
      <c r="O626" s="73" t="s">
        <v>386</v>
      </c>
      <c r="P626" s="73" t="s">
        <v>907</v>
      </c>
      <c r="Q626" s="73" t="s">
        <v>969</v>
      </c>
      <c r="R626" s="73" t="s">
        <v>78</v>
      </c>
      <c r="V626" s="60" t="str">
        <f t="shared" si="75"/>
        <v>RANGE S17 POLOкрасный</v>
      </c>
      <c r="W626" s="60" t="str">
        <f t="shared" si="72"/>
        <v>RANGE S17 POLO</v>
      </c>
      <c r="X626" s="60" t="str">
        <f t="shared" si="76"/>
        <v>S17 POLO</v>
      </c>
      <c r="AC626" s="51">
        <f t="shared" si="77"/>
        <v>80</v>
      </c>
      <c r="AD626" s="44">
        <f t="shared" si="78"/>
        <v>396</v>
      </c>
      <c r="AE626" s="51">
        <f t="shared" si="79"/>
        <v>80396</v>
      </c>
    </row>
    <row r="627" spans="1:31">
      <c r="A627" s="60" t="str">
        <f t="shared" si="73"/>
        <v>RANGE S17 POLOred</v>
      </c>
      <c r="B627" s="60" t="str">
        <f t="shared" si="74"/>
        <v>80-396-18</v>
      </c>
      <c r="C627" s="73" t="s">
        <v>2163</v>
      </c>
      <c r="D627" s="73" t="s">
        <v>2161</v>
      </c>
      <c r="E627" s="73" t="s">
        <v>910</v>
      </c>
      <c r="F627" s="74">
        <v>59</v>
      </c>
      <c r="G627" s="73" t="s">
        <v>2156</v>
      </c>
      <c r="H627" s="73" t="s">
        <v>78</v>
      </c>
      <c r="I627" s="73" t="s">
        <v>906</v>
      </c>
      <c r="J627" s="73" t="s">
        <v>320</v>
      </c>
      <c r="K627" s="73" t="s">
        <v>382</v>
      </c>
      <c r="L627" s="73" t="s">
        <v>383</v>
      </c>
      <c r="M627" s="73" t="s">
        <v>384</v>
      </c>
      <c r="N627" s="73" t="s">
        <v>43</v>
      </c>
      <c r="O627" s="73" t="s">
        <v>386</v>
      </c>
      <c r="P627" s="73" t="s">
        <v>907</v>
      </c>
      <c r="Q627" s="73" t="s">
        <v>969</v>
      </c>
      <c r="R627" s="73" t="s">
        <v>78</v>
      </c>
      <c r="V627" s="60" t="str">
        <f t="shared" si="75"/>
        <v>RANGE S17 POLOкрасный</v>
      </c>
      <c r="W627" s="60" t="str">
        <f t="shared" si="72"/>
        <v>RANGE S17 POLO</v>
      </c>
      <c r="X627" s="60" t="str">
        <f t="shared" si="76"/>
        <v>S17 POLO</v>
      </c>
      <c r="AC627" s="51">
        <f t="shared" si="77"/>
        <v>80</v>
      </c>
      <c r="AD627" s="44">
        <f t="shared" si="78"/>
        <v>396</v>
      </c>
      <c r="AE627" s="51">
        <f t="shared" si="79"/>
        <v>80396</v>
      </c>
    </row>
    <row r="628" spans="1:31">
      <c r="A628" s="60" t="str">
        <f t="shared" si="73"/>
        <v>RANGE S17 POLOred</v>
      </c>
      <c r="B628" s="60" t="str">
        <f t="shared" si="74"/>
        <v>80-396-18</v>
      </c>
      <c r="C628" s="73" t="s">
        <v>2164</v>
      </c>
      <c r="D628" s="73" t="s">
        <v>2161</v>
      </c>
      <c r="E628" s="73" t="s">
        <v>912</v>
      </c>
      <c r="F628" s="74">
        <v>61</v>
      </c>
      <c r="G628" s="73" t="s">
        <v>2156</v>
      </c>
      <c r="H628" s="73" t="s">
        <v>78</v>
      </c>
      <c r="I628" s="73" t="s">
        <v>906</v>
      </c>
      <c r="J628" s="73" t="s">
        <v>320</v>
      </c>
      <c r="K628" s="73" t="s">
        <v>382</v>
      </c>
      <c r="L628" s="73" t="s">
        <v>383</v>
      </c>
      <c r="M628" s="73" t="s">
        <v>384</v>
      </c>
      <c r="N628" s="73" t="s">
        <v>43</v>
      </c>
      <c r="O628" s="73" t="s">
        <v>386</v>
      </c>
      <c r="P628" s="73" t="s">
        <v>907</v>
      </c>
      <c r="Q628" s="73" t="s">
        <v>969</v>
      </c>
      <c r="R628" s="73" t="s">
        <v>78</v>
      </c>
      <c r="V628" s="60" t="str">
        <f t="shared" si="75"/>
        <v>RANGE S17 POLOкрасный</v>
      </c>
      <c r="W628" s="60" t="str">
        <f t="shared" si="72"/>
        <v>RANGE S17 POLO</v>
      </c>
      <c r="X628" s="60" t="str">
        <f t="shared" si="76"/>
        <v>S17 POLO</v>
      </c>
      <c r="AC628" s="51">
        <f t="shared" si="77"/>
        <v>80</v>
      </c>
      <c r="AD628" s="44">
        <f t="shared" si="78"/>
        <v>396</v>
      </c>
      <c r="AE628" s="51">
        <f t="shared" si="79"/>
        <v>80396</v>
      </c>
    </row>
    <row r="629" spans="1:31">
      <c r="A629" s="60" t="str">
        <f t="shared" si="73"/>
        <v>RANGE S1704green</v>
      </c>
      <c r="B629" s="60" t="str">
        <f t="shared" si="74"/>
        <v>80-282-11</v>
      </c>
      <c r="C629" s="73" t="s">
        <v>2165</v>
      </c>
      <c r="D629" s="73" t="s">
        <v>2166</v>
      </c>
      <c r="E629" s="73" t="s">
        <v>956</v>
      </c>
      <c r="F629" s="74">
        <v>55</v>
      </c>
      <c r="G629" s="73" t="s">
        <v>1105</v>
      </c>
      <c r="H629" s="73" t="s">
        <v>60</v>
      </c>
      <c r="I629" s="73" t="s">
        <v>1021</v>
      </c>
      <c r="J629" s="73" t="s">
        <v>320</v>
      </c>
      <c r="K629" s="73" t="s">
        <v>382</v>
      </c>
      <c r="L629" s="73" t="s">
        <v>383</v>
      </c>
      <c r="M629" s="73" t="s">
        <v>384</v>
      </c>
      <c r="N629" s="73" t="s">
        <v>37</v>
      </c>
      <c r="O629" s="73" t="s">
        <v>385</v>
      </c>
      <c r="P629" s="73" t="s">
        <v>907</v>
      </c>
      <c r="Q629" s="73" t="s">
        <v>990</v>
      </c>
      <c r="R629" s="73" t="s">
        <v>60</v>
      </c>
      <c r="V629" s="60" t="str">
        <f t="shared" si="75"/>
        <v>RANGE S1704зеленый</v>
      </c>
      <c r="W629" s="60" t="str">
        <f t="shared" si="72"/>
        <v>RANGE S1704</v>
      </c>
      <c r="X629" s="60" t="str">
        <f t="shared" si="76"/>
        <v>S1704</v>
      </c>
      <c r="AC629" s="51">
        <f t="shared" si="77"/>
        <v>80</v>
      </c>
      <c r="AD629" s="44">
        <f t="shared" si="78"/>
        <v>282</v>
      </c>
      <c r="AE629" s="51">
        <f t="shared" si="79"/>
        <v>80282</v>
      </c>
    </row>
    <row r="630" spans="1:31">
      <c r="A630" s="60" t="str">
        <f t="shared" si="73"/>
        <v>RANGE S1704green</v>
      </c>
      <c r="B630" s="60" t="str">
        <f t="shared" si="74"/>
        <v>80-282-11</v>
      </c>
      <c r="C630" s="73" t="s">
        <v>2167</v>
      </c>
      <c r="D630" s="73" t="s">
        <v>2166</v>
      </c>
      <c r="E630" s="73" t="s">
        <v>915</v>
      </c>
      <c r="F630" s="74">
        <v>56</v>
      </c>
      <c r="G630" s="73" t="s">
        <v>1105</v>
      </c>
      <c r="H630" s="73" t="s">
        <v>60</v>
      </c>
      <c r="I630" s="73" t="s">
        <v>1021</v>
      </c>
      <c r="J630" s="73" t="s">
        <v>320</v>
      </c>
      <c r="K630" s="73" t="s">
        <v>382</v>
      </c>
      <c r="L630" s="73" t="s">
        <v>383</v>
      </c>
      <c r="M630" s="73" t="s">
        <v>384</v>
      </c>
      <c r="N630" s="73" t="s">
        <v>37</v>
      </c>
      <c r="O630" s="73" t="s">
        <v>385</v>
      </c>
      <c r="P630" s="73" t="s">
        <v>907</v>
      </c>
      <c r="Q630" s="73" t="s">
        <v>990</v>
      </c>
      <c r="R630" s="73" t="s">
        <v>60</v>
      </c>
      <c r="V630" s="60" t="str">
        <f t="shared" si="75"/>
        <v>RANGE S1704зеленый</v>
      </c>
      <c r="W630" s="60" t="str">
        <f t="shared" si="72"/>
        <v>RANGE S1704</v>
      </c>
      <c r="X630" s="60" t="str">
        <f t="shared" si="76"/>
        <v>S1704</v>
      </c>
      <c r="AC630" s="51">
        <f t="shared" si="77"/>
        <v>80</v>
      </c>
      <c r="AD630" s="44">
        <f t="shared" si="78"/>
        <v>282</v>
      </c>
      <c r="AE630" s="51">
        <f t="shared" si="79"/>
        <v>80282</v>
      </c>
    </row>
    <row r="631" spans="1:31">
      <c r="A631" s="60" t="str">
        <f t="shared" si="73"/>
        <v>RANGE S1704green</v>
      </c>
      <c r="B631" s="60" t="str">
        <f t="shared" si="74"/>
        <v>80-282-11</v>
      </c>
      <c r="C631" s="73" t="s">
        <v>2168</v>
      </c>
      <c r="D631" s="73" t="s">
        <v>2166</v>
      </c>
      <c r="E631" s="73" t="s">
        <v>904</v>
      </c>
      <c r="F631" s="74">
        <v>57</v>
      </c>
      <c r="G631" s="73" t="s">
        <v>1105</v>
      </c>
      <c r="H631" s="73" t="s">
        <v>60</v>
      </c>
      <c r="I631" s="73" t="s">
        <v>1021</v>
      </c>
      <c r="J631" s="73" t="s">
        <v>320</v>
      </c>
      <c r="K631" s="73" t="s">
        <v>382</v>
      </c>
      <c r="L631" s="73" t="s">
        <v>383</v>
      </c>
      <c r="M631" s="73" t="s">
        <v>384</v>
      </c>
      <c r="N631" s="73" t="s">
        <v>37</v>
      </c>
      <c r="O631" s="73" t="s">
        <v>385</v>
      </c>
      <c r="P631" s="73" t="s">
        <v>907</v>
      </c>
      <c r="Q631" s="73" t="s">
        <v>990</v>
      </c>
      <c r="R631" s="73" t="s">
        <v>60</v>
      </c>
      <c r="V631" s="60" t="str">
        <f t="shared" si="75"/>
        <v>RANGE S1704зеленый</v>
      </c>
      <c r="W631" s="60" t="str">
        <f t="shared" si="72"/>
        <v>RANGE S1704</v>
      </c>
      <c r="X631" s="60" t="str">
        <f t="shared" si="76"/>
        <v>S1704</v>
      </c>
      <c r="AC631" s="51">
        <f t="shared" si="77"/>
        <v>80</v>
      </c>
      <c r="AD631" s="44">
        <f t="shared" si="78"/>
        <v>282</v>
      </c>
      <c r="AE631" s="51">
        <f t="shared" si="79"/>
        <v>80282</v>
      </c>
    </row>
    <row r="632" spans="1:31">
      <c r="A632" s="60" t="str">
        <f t="shared" si="73"/>
        <v>RANGE S1704green</v>
      </c>
      <c r="B632" s="60" t="str">
        <f t="shared" si="74"/>
        <v>80-282-11</v>
      </c>
      <c r="C632" s="73" t="s">
        <v>2169</v>
      </c>
      <c r="D632" s="73" t="s">
        <v>2166</v>
      </c>
      <c r="E632" s="73" t="s">
        <v>920</v>
      </c>
      <c r="F632" s="74">
        <v>58</v>
      </c>
      <c r="G632" s="73" t="s">
        <v>1105</v>
      </c>
      <c r="H632" s="73" t="s">
        <v>60</v>
      </c>
      <c r="I632" s="73" t="s">
        <v>1021</v>
      </c>
      <c r="J632" s="73" t="s">
        <v>320</v>
      </c>
      <c r="K632" s="73" t="s">
        <v>382</v>
      </c>
      <c r="L632" s="73" t="s">
        <v>383</v>
      </c>
      <c r="M632" s="73" t="s">
        <v>384</v>
      </c>
      <c r="N632" s="73" t="s">
        <v>37</v>
      </c>
      <c r="O632" s="73" t="s">
        <v>385</v>
      </c>
      <c r="P632" s="73" t="s">
        <v>907</v>
      </c>
      <c r="Q632" s="73" t="s">
        <v>990</v>
      </c>
      <c r="R632" s="73" t="s">
        <v>60</v>
      </c>
      <c r="V632" s="60" t="str">
        <f t="shared" si="75"/>
        <v>RANGE S1704зеленый</v>
      </c>
      <c r="W632" s="60" t="str">
        <f t="shared" si="72"/>
        <v>RANGE S1704</v>
      </c>
      <c r="X632" s="60" t="str">
        <f t="shared" si="76"/>
        <v>S1704</v>
      </c>
      <c r="AC632" s="51">
        <f t="shared" si="77"/>
        <v>80</v>
      </c>
      <c r="AD632" s="44">
        <f t="shared" si="78"/>
        <v>282</v>
      </c>
      <c r="AE632" s="51">
        <f t="shared" si="79"/>
        <v>80282</v>
      </c>
    </row>
    <row r="633" spans="1:31">
      <c r="A633" s="60" t="str">
        <f t="shared" si="73"/>
        <v>RANGE S1704green</v>
      </c>
      <c r="B633" s="60" t="str">
        <f t="shared" si="74"/>
        <v>80-282-11</v>
      </c>
      <c r="C633" s="73" t="s">
        <v>2170</v>
      </c>
      <c r="D633" s="73" t="s">
        <v>2166</v>
      </c>
      <c r="E633" s="73" t="s">
        <v>910</v>
      </c>
      <c r="F633" s="74">
        <v>59</v>
      </c>
      <c r="G633" s="73" t="s">
        <v>1105</v>
      </c>
      <c r="H633" s="73" t="s">
        <v>60</v>
      </c>
      <c r="I633" s="73" t="s">
        <v>1021</v>
      </c>
      <c r="J633" s="73" t="s">
        <v>320</v>
      </c>
      <c r="K633" s="73" t="s">
        <v>382</v>
      </c>
      <c r="L633" s="73" t="s">
        <v>383</v>
      </c>
      <c r="M633" s="73" t="s">
        <v>384</v>
      </c>
      <c r="N633" s="73" t="s">
        <v>37</v>
      </c>
      <c r="O633" s="73" t="s">
        <v>385</v>
      </c>
      <c r="P633" s="73" t="s">
        <v>907</v>
      </c>
      <c r="Q633" s="73" t="s">
        <v>990</v>
      </c>
      <c r="R633" s="73" t="s">
        <v>60</v>
      </c>
      <c r="V633" s="60" t="str">
        <f t="shared" si="75"/>
        <v>RANGE S1704зеленый</v>
      </c>
      <c r="W633" s="60" t="str">
        <f t="shared" si="72"/>
        <v>RANGE S1704</v>
      </c>
      <c r="X633" s="60" t="str">
        <f t="shared" si="76"/>
        <v>S1704</v>
      </c>
      <c r="AC633" s="51">
        <f t="shared" si="77"/>
        <v>80</v>
      </c>
      <c r="AD633" s="44">
        <f t="shared" si="78"/>
        <v>282</v>
      </c>
      <c r="AE633" s="51">
        <f t="shared" si="79"/>
        <v>80282</v>
      </c>
    </row>
    <row r="634" spans="1:31">
      <c r="A634" s="60" t="str">
        <f t="shared" si="73"/>
        <v>RANGE S1704green</v>
      </c>
      <c r="B634" s="60" t="str">
        <f t="shared" si="74"/>
        <v>80-282-11</v>
      </c>
      <c r="C634" s="73" t="s">
        <v>2171</v>
      </c>
      <c r="D634" s="73" t="s">
        <v>2166</v>
      </c>
      <c r="E634" s="73" t="s">
        <v>922</v>
      </c>
      <c r="F634" s="74">
        <v>60</v>
      </c>
      <c r="G634" s="73" t="s">
        <v>1105</v>
      </c>
      <c r="H634" s="73" t="s">
        <v>60</v>
      </c>
      <c r="I634" s="73" t="s">
        <v>1021</v>
      </c>
      <c r="J634" s="73" t="s">
        <v>320</v>
      </c>
      <c r="K634" s="73" t="s">
        <v>382</v>
      </c>
      <c r="L634" s="73" t="s">
        <v>383</v>
      </c>
      <c r="M634" s="73" t="s">
        <v>384</v>
      </c>
      <c r="N634" s="73" t="s">
        <v>37</v>
      </c>
      <c r="O634" s="73" t="s">
        <v>385</v>
      </c>
      <c r="P634" s="73" t="s">
        <v>907</v>
      </c>
      <c r="Q634" s="73" t="s">
        <v>990</v>
      </c>
      <c r="R634" s="73" t="s">
        <v>60</v>
      </c>
      <c r="V634" s="60" t="str">
        <f t="shared" si="75"/>
        <v>RANGE S1704зеленый</v>
      </c>
      <c r="W634" s="60" t="str">
        <f t="shared" si="72"/>
        <v>RANGE S1704</v>
      </c>
      <c r="X634" s="60" t="str">
        <f t="shared" si="76"/>
        <v>S1704</v>
      </c>
      <c r="AC634" s="51">
        <f t="shared" si="77"/>
        <v>80</v>
      </c>
      <c r="AD634" s="44">
        <f t="shared" si="78"/>
        <v>282</v>
      </c>
      <c r="AE634" s="51">
        <f t="shared" si="79"/>
        <v>80282</v>
      </c>
    </row>
    <row r="635" spans="1:31">
      <c r="A635" s="60" t="str">
        <f t="shared" si="73"/>
        <v>RANGE S1704green</v>
      </c>
      <c r="B635" s="60" t="str">
        <f t="shared" si="74"/>
        <v>80-282-11</v>
      </c>
      <c r="C635" s="73" t="s">
        <v>2172</v>
      </c>
      <c r="D635" s="73" t="s">
        <v>2166</v>
      </c>
      <c r="E635" s="73" t="s">
        <v>912</v>
      </c>
      <c r="F635" s="74">
        <v>61</v>
      </c>
      <c r="G635" s="73" t="s">
        <v>1105</v>
      </c>
      <c r="H635" s="73" t="s">
        <v>60</v>
      </c>
      <c r="I635" s="73" t="s">
        <v>1021</v>
      </c>
      <c r="J635" s="73" t="s">
        <v>320</v>
      </c>
      <c r="K635" s="73" t="s">
        <v>382</v>
      </c>
      <c r="L635" s="73" t="s">
        <v>383</v>
      </c>
      <c r="M635" s="73" t="s">
        <v>384</v>
      </c>
      <c r="N635" s="73" t="s">
        <v>37</v>
      </c>
      <c r="O635" s="73" t="s">
        <v>385</v>
      </c>
      <c r="P635" s="73" t="s">
        <v>907</v>
      </c>
      <c r="Q635" s="73" t="s">
        <v>990</v>
      </c>
      <c r="R635" s="73" t="s">
        <v>60</v>
      </c>
      <c r="V635" s="60" t="str">
        <f t="shared" si="75"/>
        <v>RANGE S1704зеленый</v>
      </c>
      <c r="W635" s="60" t="str">
        <f t="shared" si="72"/>
        <v>RANGE S1704</v>
      </c>
      <c r="X635" s="60" t="str">
        <f t="shared" si="76"/>
        <v>S1704</v>
      </c>
      <c r="AC635" s="51">
        <f t="shared" si="77"/>
        <v>80</v>
      </c>
      <c r="AD635" s="44">
        <f t="shared" si="78"/>
        <v>282</v>
      </c>
      <c r="AE635" s="51">
        <f t="shared" si="79"/>
        <v>80282</v>
      </c>
    </row>
    <row r="636" spans="1:31">
      <c r="A636" s="60" t="str">
        <f t="shared" si="73"/>
        <v>RANGE S1704green</v>
      </c>
      <c r="B636" s="60" t="str">
        <f t="shared" si="74"/>
        <v>80-282-11</v>
      </c>
      <c r="C636" s="73" t="s">
        <v>2173</v>
      </c>
      <c r="D636" s="73" t="s">
        <v>2166</v>
      </c>
      <c r="E636" s="73" t="s">
        <v>1046</v>
      </c>
      <c r="F636" s="74">
        <v>62</v>
      </c>
      <c r="G636" s="73" t="s">
        <v>1105</v>
      </c>
      <c r="H636" s="73" t="s">
        <v>60</v>
      </c>
      <c r="I636" s="73" t="s">
        <v>1021</v>
      </c>
      <c r="J636" s="73" t="s">
        <v>320</v>
      </c>
      <c r="K636" s="73" t="s">
        <v>382</v>
      </c>
      <c r="L636" s="73" t="s">
        <v>383</v>
      </c>
      <c r="M636" s="73" t="s">
        <v>384</v>
      </c>
      <c r="N636" s="73" t="s">
        <v>37</v>
      </c>
      <c r="O636" s="73" t="s">
        <v>385</v>
      </c>
      <c r="P636" s="73" t="s">
        <v>907</v>
      </c>
      <c r="Q636" s="73" t="s">
        <v>990</v>
      </c>
      <c r="R636" s="73" t="s">
        <v>60</v>
      </c>
      <c r="V636" s="60" t="str">
        <f t="shared" si="75"/>
        <v>RANGE S1704зеленый</v>
      </c>
      <c r="W636" s="60" t="str">
        <f t="shared" si="72"/>
        <v>RANGE S1704</v>
      </c>
      <c r="X636" s="60" t="str">
        <f t="shared" si="76"/>
        <v>S1704</v>
      </c>
      <c r="AC636" s="51">
        <f t="shared" si="77"/>
        <v>80</v>
      </c>
      <c r="AD636" s="44">
        <f t="shared" si="78"/>
        <v>282</v>
      </c>
      <c r="AE636" s="51">
        <f t="shared" si="79"/>
        <v>80282</v>
      </c>
    </row>
    <row r="637" spans="1:31">
      <c r="A637" s="60" t="str">
        <f t="shared" si="73"/>
        <v>RANGE S1805beige</v>
      </c>
      <c r="B637" s="60" t="str">
        <f t="shared" si="74"/>
        <v>80-397-02</v>
      </c>
      <c r="C637" s="73" t="s">
        <v>2174</v>
      </c>
      <c r="D637" s="73" t="s">
        <v>2175</v>
      </c>
      <c r="E637" s="73" t="s">
        <v>956</v>
      </c>
      <c r="F637" s="74">
        <v>55</v>
      </c>
      <c r="G637" s="73" t="s">
        <v>2176</v>
      </c>
      <c r="H637" s="73" t="s">
        <v>63</v>
      </c>
      <c r="I637" s="73" t="s">
        <v>2177</v>
      </c>
      <c r="J637" s="73" t="s">
        <v>320</v>
      </c>
      <c r="K637" s="73" t="s">
        <v>382</v>
      </c>
      <c r="L637" s="73" t="s">
        <v>383</v>
      </c>
      <c r="M637" s="73" t="s">
        <v>384</v>
      </c>
      <c r="N637" s="73" t="s">
        <v>39</v>
      </c>
      <c r="O637" s="73" t="s">
        <v>385</v>
      </c>
      <c r="P637" s="73" t="s">
        <v>907</v>
      </c>
      <c r="Q637" s="73" t="s">
        <v>937</v>
      </c>
      <c r="R637" s="73" t="s">
        <v>63</v>
      </c>
      <c r="V637" s="60" t="str">
        <f t="shared" si="75"/>
        <v>RANGE S1805бежевый</v>
      </c>
      <c r="W637" s="60" t="str">
        <f t="shared" si="72"/>
        <v>RANGE S1805</v>
      </c>
      <c r="X637" s="60" t="str">
        <f t="shared" si="76"/>
        <v>S1805</v>
      </c>
      <c r="AC637" s="51">
        <f t="shared" si="77"/>
        <v>80</v>
      </c>
      <c r="AD637" s="44">
        <f t="shared" si="78"/>
        <v>397</v>
      </c>
      <c r="AE637" s="51">
        <f t="shared" si="79"/>
        <v>80397</v>
      </c>
    </row>
    <row r="638" spans="1:31">
      <c r="A638" s="60" t="str">
        <f t="shared" si="73"/>
        <v>RANGE S1805beige</v>
      </c>
      <c r="B638" s="60" t="str">
        <f t="shared" si="74"/>
        <v>80-397-02</v>
      </c>
      <c r="C638" s="73" t="s">
        <v>2178</v>
      </c>
      <c r="D638" s="73" t="s">
        <v>2175</v>
      </c>
      <c r="E638" s="73" t="s">
        <v>904</v>
      </c>
      <c r="F638" s="74">
        <v>57</v>
      </c>
      <c r="G638" s="73" t="s">
        <v>2176</v>
      </c>
      <c r="H638" s="73" t="s">
        <v>63</v>
      </c>
      <c r="I638" s="73" t="s">
        <v>2177</v>
      </c>
      <c r="J638" s="73" t="s">
        <v>320</v>
      </c>
      <c r="K638" s="73" t="s">
        <v>382</v>
      </c>
      <c r="L638" s="73" t="s">
        <v>383</v>
      </c>
      <c r="M638" s="73" t="s">
        <v>384</v>
      </c>
      <c r="N638" s="73" t="s">
        <v>39</v>
      </c>
      <c r="O638" s="73" t="s">
        <v>385</v>
      </c>
      <c r="P638" s="73" t="s">
        <v>907</v>
      </c>
      <c r="Q638" s="73" t="s">
        <v>937</v>
      </c>
      <c r="R638" s="73" t="s">
        <v>63</v>
      </c>
      <c r="V638" s="60" t="str">
        <f t="shared" si="75"/>
        <v>RANGE S1805бежевый</v>
      </c>
      <c r="W638" s="60" t="str">
        <f t="shared" si="72"/>
        <v>RANGE S1805</v>
      </c>
      <c r="X638" s="60" t="str">
        <f t="shared" si="76"/>
        <v>S1805</v>
      </c>
      <c r="AC638" s="51">
        <f t="shared" si="77"/>
        <v>80</v>
      </c>
      <c r="AD638" s="44">
        <f t="shared" si="78"/>
        <v>397</v>
      </c>
      <c r="AE638" s="51">
        <f t="shared" si="79"/>
        <v>80397</v>
      </c>
    </row>
    <row r="639" spans="1:31">
      <c r="A639" s="60" t="str">
        <f t="shared" si="73"/>
        <v>RANGE S1805beige</v>
      </c>
      <c r="B639" s="60" t="str">
        <f t="shared" si="74"/>
        <v>80-397-02</v>
      </c>
      <c r="C639" s="73" t="s">
        <v>2179</v>
      </c>
      <c r="D639" s="73" t="s">
        <v>2175</v>
      </c>
      <c r="E639" s="73" t="s">
        <v>910</v>
      </c>
      <c r="F639" s="74">
        <v>59</v>
      </c>
      <c r="G639" s="73" t="s">
        <v>2176</v>
      </c>
      <c r="H639" s="73" t="s">
        <v>63</v>
      </c>
      <c r="I639" s="73" t="s">
        <v>2177</v>
      </c>
      <c r="J639" s="73" t="s">
        <v>320</v>
      </c>
      <c r="K639" s="73" t="s">
        <v>382</v>
      </c>
      <c r="L639" s="73" t="s">
        <v>383</v>
      </c>
      <c r="M639" s="73" t="s">
        <v>384</v>
      </c>
      <c r="N639" s="73" t="s">
        <v>39</v>
      </c>
      <c r="O639" s="73" t="s">
        <v>385</v>
      </c>
      <c r="P639" s="73" t="s">
        <v>907</v>
      </c>
      <c r="Q639" s="73" t="s">
        <v>937</v>
      </c>
      <c r="R639" s="73" t="s">
        <v>63</v>
      </c>
      <c r="V639" s="60" t="str">
        <f t="shared" si="75"/>
        <v>RANGE S1805бежевый</v>
      </c>
      <c r="W639" s="60" t="str">
        <f t="shared" si="72"/>
        <v>RANGE S1805</v>
      </c>
      <c r="X639" s="60" t="str">
        <f t="shared" si="76"/>
        <v>S1805</v>
      </c>
      <c r="AC639" s="51">
        <f t="shared" si="77"/>
        <v>80</v>
      </c>
      <c r="AD639" s="44">
        <f t="shared" si="78"/>
        <v>397</v>
      </c>
      <c r="AE639" s="51">
        <f t="shared" si="79"/>
        <v>80397</v>
      </c>
    </row>
    <row r="640" spans="1:31">
      <c r="A640" s="60" t="str">
        <f t="shared" si="73"/>
        <v>RANGE S1805beige</v>
      </c>
      <c r="B640" s="60" t="str">
        <f t="shared" si="74"/>
        <v>80-397-02</v>
      </c>
      <c r="C640" s="73" t="s">
        <v>2180</v>
      </c>
      <c r="D640" s="73" t="s">
        <v>2175</v>
      </c>
      <c r="E640" s="73" t="s">
        <v>912</v>
      </c>
      <c r="F640" s="74">
        <v>61</v>
      </c>
      <c r="G640" s="73" t="s">
        <v>2176</v>
      </c>
      <c r="H640" s="73" t="s">
        <v>63</v>
      </c>
      <c r="I640" s="73" t="s">
        <v>2177</v>
      </c>
      <c r="J640" s="73" t="s">
        <v>320</v>
      </c>
      <c r="K640" s="73" t="s">
        <v>382</v>
      </c>
      <c r="L640" s="73" t="s">
        <v>383</v>
      </c>
      <c r="M640" s="73" t="s">
        <v>384</v>
      </c>
      <c r="N640" s="73" t="s">
        <v>39</v>
      </c>
      <c r="O640" s="73" t="s">
        <v>385</v>
      </c>
      <c r="P640" s="73" t="s">
        <v>907</v>
      </c>
      <c r="Q640" s="73" t="s">
        <v>937</v>
      </c>
      <c r="R640" s="73" t="s">
        <v>63</v>
      </c>
      <c r="V640" s="60" t="str">
        <f t="shared" si="75"/>
        <v>RANGE S1805бежевый</v>
      </c>
      <c r="W640" s="60" t="str">
        <f t="shared" si="72"/>
        <v>RANGE S1805</v>
      </c>
      <c r="X640" s="60" t="str">
        <f t="shared" si="76"/>
        <v>S1805</v>
      </c>
      <c r="AC640" s="51">
        <f t="shared" si="77"/>
        <v>80</v>
      </c>
      <c r="AD640" s="44">
        <f t="shared" si="78"/>
        <v>397</v>
      </c>
      <c r="AE640" s="51">
        <f t="shared" si="79"/>
        <v>80397</v>
      </c>
    </row>
    <row r="641" spans="1:31">
      <c r="A641" s="60" t="str">
        <f t="shared" si="73"/>
        <v>RANGE S1806grey</v>
      </c>
      <c r="B641" s="60" t="str">
        <f t="shared" si="74"/>
        <v>80-398-08</v>
      </c>
      <c r="C641" s="73" t="s">
        <v>2181</v>
      </c>
      <c r="D641" s="73" t="s">
        <v>2182</v>
      </c>
      <c r="E641" s="73" t="s">
        <v>956</v>
      </c>
      <c r="F641" s="74">
        <v>55</v>
      </c>
      <c r="G641" s="73" t="s">
        <v>2183</v>
      </c>
      <c r="H641" s="73" t="s">
        <v>83</v>
      </c>
      <c r="I641" s="73" t="s">
        <v>906</v>
      </c>
      <c r="J641" s="73" t="s">
        <v>320</v>
      </c>
      <c r="K641" s="73" t="s">
        <v>382</v>
      </c>
      <c r="L641" s="73" t="s">
        <v>383</v>
      </c>
      <c r="M641" s="73" t="s">
        <v>384</v>
      </c>
      <c r="N641" s="73" t="s">
        <v>43</v>
      </c>
      <c r="O641" s="73" t="s">
        <v>385</v>
      </c>
      <c r="P641" s="73" t="s">
        <v>907</v>
      </c>
      <c r="Q641" s="73" t="s">
        <v>917</v>
      </c>
      <c r="R641" s="73" t="s">
        <v>83</v>
      </c>
      <c r="V641" s="60" t="str">
        <f t="shared" si="75"/>
        <v>RANGE S1806серый</v>
      </c>
      <c r="W641" s="60" t="str">
        <f t="shared" si="72"/>
        <v>RANGE S1806</v>
      </c>
      <c r="X641" s="60" t="str">
        <f t="shared" si="76"/>
        <v>S1806</v>
      </c>
      <c r="AC641" s="51">
        <f t="shared" si="77"/>
        <v>80</v>
      </c>
      <c r="AD641" s="44">
        <f t="shared" si="78"/>
        <v>398</v>
      </c>
      <c r="AE641" s="51">
        <f t="shared" si="79"/>
        <v>80398</v>
      </c>
    </row>
    <row r="642" spans="1:31">
      <c r="A642" s="60" t="str">
        <f t="shared" si="73"/>
        <v>RANGE S1806grey</v>
      </c>
      <c r="B642" s="60" t="str">
        <f t="shared" si="74"/>
        <v>80-398-08</v>
      </c>
      <c r="C642" s="73" t="s">
        <v>2184</v>
      </c>
      <c r="D642" s="73" t="s">
        <v>2182</v>
      </c>
      <c r="E642" s="73" t="s">
        <v>904</v>
      </c>
      <c r="F642" s="74">
        <v>57</v>
      </c>
      <c r="G642" s="73" t="s">
        <v>2183</v>
      </c>
      <c r="H642" s="73" t="s">
        <v>83</v>
      </c>
      <c r="I642" s="73" t="s">
        <v>906</v>
      </c>
      <c r="J642" s="73" t="s">
        <v>320</v>
      </c>
      <c r="K642" s="73" t="s">
        <v>382</v>
      </c>
      <c r="L642" s="73" t="s">
        <v>383</v>
      </c>
      <c r="M642" s="73" t="s">
        <v>384</v>
      </c>
      <c r="N642" s="73" t="s">
        <v>43</v>
      </c>
      <c r="O642" s="73" t="s">
        <v>385</v>
      </c>
      <c r="P642" s="73" t="s">
        <v>907</v>
      </c>
      <c r="Q642" s="73" t="s">
        <v>917</v>
      </c>
      <c r="R642" s="73" t="s">
        <v>83</v>
      </c>
      <c r="V642" s="60" t="str">
        <f t="shared" si="75"/>
        <v>RANGE S1806серый</v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RANGE S1806</v>
      </c>
      <c r="X642" s="60" t="str">
        <f t="shared" si="76"/>
        <v>S1806</v>
      </c>
      <c r="AC642" s="51">
        <f t="shared" si="77"/>
        <v>80</v>
      </c>
      <c r="AD642" s="44">
        <f t="shared" si="78"/>
        <v>398</v>
      </c>
      <c r="AE642" s="51">
        <f t="shared" si="79"/>
        <v>80398</v>
      </c>
    </row>
    <row r="643" spans="1:31">
      <c r="A643" s="60" t="str">
        <f t="shared" ref="A643:A706" si="81">IF(G643&amp;Q643&lt;&gt;"",W643&amp;Q643,"")</f>
        <v>RANGE S1806grey</v>
      </c>
      <c r="B643" s="60" t="str">
        <f t="shared" ref="B643:B706" si="82">IF(C643&lt;&gt;"",LEFT(C643,9),"")</f>
        <v>80-398-08</v>
      </c>
      <c r="C643" s="73" t="s">
        <v>2185</v>
      </c>
      <c r="D643" s="73" t="s">
        <v>2182</v>
      </c>
      <c r="E643" s="73" t="s">
        <v>910</v>
      </c>
      <c r="F643" s="74">
        <v>59</v>
      </c>
      <c r="G643" s="73" t="s">
        <v>2183</v>
      </c>
      <c r="H643" s="73" t="s">
        <v>83</v>
      </c>
      <c r="I643" s="73" t="s">
        <v>906</v>
      </c>
      <c r="J643" s="73" t="s">
        <v>320</v>
      </c>
      <c r="K643" s="73" t="s">
        <v>382</v>
      </c>
      <c r="L643" s="73" t="s">
        <v>383</v>
      </c>
      <c r="M643" s="73" t="s">
        <v>384</v>
      </c>
      <c r="N643" s="73" t="s">
        <v>43</v>
      </c>
      <c r="O643" s="73" t="s">
        <v>385</v>
      </c>
      <c r="P643" s="73" t="s">
        <v>907</v>
      </c>
      <c r="Q643" s="73" t="s">
        <v>917</v>
      </c>
      <c r="R643" s="73" t="s">
        <v>83</v>
      </c>
      <c r="V643" s="60" t="str">
        <f t="shared" ref="V643:V706" si="83">W643&amp;H643</f>
        <v>RANGE S1806серый</v>
      </c>
      <c r="W643" s="60" t="str">
        <f t="shared" si="80"/>
        <v>RANGE S1806</v>
      </c>
      <c r="X643" s="60" t="str">
        <f t="shared" ref="X643:X706" si="84">IF(A643&lt;&gt;"",IFERROR(IF(FIND(" ",G643)&gt;=1,MID(G643,FIND(" ",G643)+1,LEN(G643)),""),""),"")</f>
        <v>S1806</v>
      </c>
      <c r="AC643" s="51">
        <f t="shared" ref="AC643:AC706" si="85">IFERROR(VALUE(MID($C643,1,2)),0)</f>
        <v>80</v>
      </c>
      <c r="AD643" s="44">
        <f t="shared" ref="AD643:AD706" si="86">IFERROR(VALUE(MID($C643,4,3)),0)</f>
        <v>398</v>
      </c>
      <c r="AE643" s="51">
        <f t="shared" ref="AE643:AE706" si="87">VALUE(RIGHT("00"&amp;AC643,2)&amp;RIGHT("000"&amp;AD643,3))</f>
        <v>80398</v>
      </c>
    </row>
    <row r="644" spans="1:31">
      <c r="A644" s="60" t="str">
        <f t="shared" si="81"/>
        <v>RANGE S1806grey</v>
      </c>
      <c r="B644" s="60" t="str">
        <f t="shared" si="82"/>
        <v>80-398-08</v>
      </c>
      <c r="C644" s="73" t="s">
        <v>2186</v>
      </c>
      <c r="D644" s="73" t="s">
        <v>2182</v>
      </c>
      <c r="E644" s="73" t="s">
        <v>912</v>
      </c>
      <c r="F644" s="74">
        <v>61</v>
      </c>
      <c r="G644" s="73" t="s">
        <v>2183</v>
      </c>
      <c r="H644" s="73" t="s">
        <v>83</v>
      </c>
      <c r="I644" s="73" t="s">
        <v>906</v>
      </c>
      <c r="J644" s="73" t="s">
        <v>320</v>
      </c>
      <c r="K644" s="73" t="s">
        <v>382</v>
      </c>
      <c r="L644" s="73" t="s">
        <v>383</v>
      </c>
      <c r="M644" s="73" t="s">
        <v>384</v>
      </c>
      <c r="N644" s="73" t="s">
        <v>43</v>
      </c>
      <c r="O644" s="73" t="s">
        <v>385</v>
      </c>
      <c r="P644" s="73" t="s">
        <v>907</v>
      </c>
      <c r="Q644" s="73" t="s">
        <v>917</v>
      </c>
      <c r="R644" s="73" t="s">
        <v>83</v>
      </c>
      <c r="V644" s="60" t="str">
        <f t="shared" si="83"/>
        <v>RANGE S1806серый</v>
      </c>
      <c r="W644" s="60" t="str">
        <f t="shared" si="80"/>
        <v>RANGE S1806</v>
      </c>
      <c r="X644" s="60" t="str">
        <f t="shared" si="84"/>
        <v>S1806</v>
      </c>
      <c r="AC644" s="51">
        <f t="shared" si="85"/>
        <v>80</v>
      </c>
      <c r="AD644" s="44">
        <f t="shared" si="86"/>
        <v>398</v>
      </c>
      <c r="AE644" s="51">
        <f t="shared" si="87"/>
        <v>80398</v>
      </c>
    </row>
    <row r="645" spans="1:31">
      <c r="A645" s="60" t="str">
        <f t="shared" si="81"/>
        <v>RANGE S1808green</v>
      </c>
      <c r="B645" s="60" t="str">
        <f t="shared" si="82"/>
        <v>80-399-11</v>
      </c>
      <c r="C645" s="73" t="s">
        <v>2187</v>
      </c>
      <c r="D645" s="73" t="s">
        <v>2188</v>
      </c>
      <c r="E645" s="73" t="s">
        <v>956</v>
      </c>
      <c r="F645" s="74">
        <v>55</v>
      </c>
      <c r="G645" s="73" t="s">
        <v>2189</v>
      </c>
      <c r="H645" s="73" t="s">
        <v>60</v>
      </c>
      <c r="I645" s="73" t="s">
        <v>1021</v>
      </c>
      <c r="J645" s="73" t="s">
        <v>320</v>
      </c>
      <c r="K645" s="73" t="s">
        <v>382</v>
      </c>
      <c r="L645" s="73" t="s">
        <v>383</v>
      </c>
      <c r="M645" s="73" t="s">
        <v>384</v>
      </c>
      <c r="N645" s="73" t="s">
        <v>37</v>
      </c>
      <c r="O645" s="73" t="s">
        <v>385</v>
      </c>
      <c r="P645" s="73" t="s">
        <v>907</v>
      </c>
      <c r="Q645" s="73" t="s">
        <v>990</v>
      </c>
      <c r="R645" s="73" t="s">
        <v>60</v>
      </c>
      <c r="V645" s="60" t="str">
        <f t="shared" si="83"/>
        <v>RANGE S1808зеленый</v>
      </c>
      <c r="W645" s="60" t="str">
        <f t="shared" si="80"/>
        <v>RANGE S1808</v>
      </c>
      <c r="X645" s="60" t="str">
        <f t="shared" si="84"/>
        <v>S1808</v>
      </c>
      <c r="AC645" s="51">
        <f t="shared" si="85"/>
        <v>80</v>
      </c>
      <c r="AD645" s="44">
        <f t="shared" si="86"/>
        <v>399</v>
      </c>
      <c r="AE645" s="51">
        <f t="shared" si="87"/>
        <v>80399</v>
      </c>
    </row>
    <row r="646" spans="1:31">
      <c r="A646" s="60" t="str">
        <f t="shared" si="81"/>
        <v>RANGE S1808green</v>
      </c>
      <c r="B646" s="60" t="str">
        <f t="shared" si="82"/>
        <v>80-399-11</v>
      </c>
      <c r="C646" s="73" t="s">
        <v>2190</v>
      </c>
      <c r="D646" s="73" t="s">
        <v>2188</v>
      </c>
      <c r="E646" s="73" t="s">
        <v>904</v>
      </c>
      <c r="F646" s="74">
        <v>57</v>
      </c>
      <c r="G646" s="73" t="s">
        <v>2189</v>
      </c>
      <c r="H646" s="73" t="s">
        <v>60</v>
      </c>
      <c r="I646" s="73" t="s">
        <v>1021</v>
      </c>
      <c r="J646" s="73" t="s">
        <v>320</v>
      </c>
      <c r="K646" s="73" t="s">
        <v>382</v>
      </c>
      <c r="L646" s="73" t="s">
        <v>383</v>
      </c>
      <c r="M646" s="73" t="s">
        <v>384</v>
      </c>
      <c r="N646" s="73" t="s">
        <v>37</v>
      </c>
      <c r="O646" s="73" t="s">
        <v>385</v>
      </c>
      <c r="P646" s="73" t="s">
        <v>907</v>
      </c>
      <c r="Q646" s="73" t="s">
        <v>990</v>
      </c>
      <c r="R646" s="73" t="s">
        <v>60</v>
      </c>
      <c r="V646" s="60" t="str">
        <f t="shared" si="83"/>
        <v>RANGE S1808зеленый</v>
      </c>
      <c r="W646" s="60" t="str">
        <f t="shared" si="80"/>
        <v>RANGE S1808</v>
      </c>
      <c r="X646" s="60" t="str">
        <f t="shared" si="84"/>
        <v>S1808</v>
      </c>
      <c r="AC646" s="51">
        <f t="shared" si="85"/>
        <v>80</v>
      </c>
      <c r="AD646" s="44">
        <f t="shared" si="86"/>
        <v>399</v>
      </c>
      <c r="AE646" s="51">
        <f t="shared" si="87"/>
        <v>80399</v>
      </c>
    </row>
    <row r="647" spans="1:31">
      <c r="A647" s="60" t="str">
        <f t="shared" si="81"/>
        <v>RANGE S1808green</v>
      </c>
      <c r="B647" s="60" t="str">
        <f t="shared" si="82"/>
        <v>80-399-11</v>
      </c>
      <c r="C647" s="73" t="s">
        <v>2191</v>
      </c>
      <c r="D647" s="73" t="s">
        <v>2188</v>
      </c>
      <c r="E647" s="73" t="s">
        <v>910</v>
      </c>
      <c r="F647" s="74">
        <v>59</v>
      </c>
      <c r="G647" s="73" t="s">
        <v>2189</v>
      </c>
      <c r="H647" s="73" t="s">
        <v>60</v>
      </c>
      <c r="I647" s="73" t="s">
        <v>1021</v>
      </c>
      <c r="J647" s="73" t="s">
        <v>320</v>
      </c>
      <c r="K647" s="73" t="s">
        <v>382</v>
      </c>
      <c r="L647" s="73" t="s">
        <v>383</v>
      </c>
      <c r="M647" s="73" t="s">
        <v>384</v>
      </c>
      <c r="N647" s="73" t="s">
        <v>37</v>
      </c>
      <c r="O647" s="73" t="s">
        <v>385</v>
      </c>
      <c r="P647" s="73" t="s">
        <v>907</v>
      </c>
      <c r="Q647" s="73" t="s">
        <v>990</v>
      </c>
      <c r="R647" s="73" t="s">
        <v>60</v>
      </c>
      <c r="V647" s="60" t="str">
        <f t="shared" si="83"/>
        <v>RANGE S1808зеленый</v>
      </c>
      <c r="W647" s="60" t="str">
        <f t="shared" si="80"/>
        <v>RANGE S1808</v>
      </c>
      <c r="X647" s="60" t="str">
        <f t="shared" si="84"/>
        <v>S1808</v>
      </c>
      <c r="AC647" s="51">
        <f t="shared" si="85"/>
        <v>80</v>
      </c>
      <c r="AD647" s="44">
        <f t="shared" si="86"/>
        <v>399</v>
      </c>
      <c r="AE647" s="51">
        <f t="shared" si="87"/>
        <v>80399</v>
      </c>
    </row>
    <row r="648" spans="1:31">
      <c r="A648" s="60" t="str">
        <f t="shared" si="81"/>
        <v>RANGE S1808green</v>
      </c>
      <c r="B648" s="60" t="str">
        <f t="shared" si="82"/>
        <v>80-399-11</v>
      </c>
      <c r="C648" s="73" t="s">
        <v>2192</v>
      </c>
      <c r="D648" s="73" t="s">
        <v>2188</v>
      </c>
      <c r="E648" s="73" t="s">
        <v>912</v>
      </c>
      <c r="F648" s="74">
        <v>61</v>
      </c>
      <c r="G648" s="73" t="s">
        <v>2189</v>
      </c>
      <c r="H648" s="73" t="s">
        <v>60</v>
      </c>
      <c r="I648" s="73" t="s">
        <v>1021</v>
      </c>
      <c r="J648" s="73" t="s">
        <v>320</v>
      </c>
      <c r="K648" s="73" t="s">
        <v>382</v>
      </c>
      <c r="L648" s="73" t="s">
        <v>383</v>
      </c>
      <c r="M648" s="73" t="s">
        <v>384</v>
      </c>
      <c r="N648" s="73" t="s">
        <v>37</v>
      </c>
      <c r="O648" s="73" t="s">
        <v>385</v>
      </c>
      <c r="P648" s="73" t="s">
        <v>907</v>
      </c>
      <c r="Q648" s="73" t="s">
        <v>990</v>
      </c>
      <c r="R648" s="73" t="s">
        <v>60</v>
      </c>
      <c r="V648" s="60" t="str">
        <f t="shared" si="83"/>
        <v>RANGE S1808зеленый</v>
      </c>
      <c r="W648" s="60" t="str">
        <f t="shared" si="80"/>
        <v>RANGE S1808</v>
      </c>
      <c r="X648" s="60" t="str">
        <f t="shared" si="84"/>
        <v>S1808</v>
      </c>
      <c r="AC648" s="51">
        <f t="shared" si="85"/>
        <v>80</v>
      </c>
      <c r="AD648" s="44">
        <f t="shared" si="86"/>
        <v>399</v>
      </c>
      <c r="AE648" s="51">
        <f t="shared" si="87"/>
        <v>80399</v>
      </c>
    </row>
    <row r="649" spans="1:31">
      <c r="A649" s="60" t="str">
        <f t="shared" si="81"/>
        <v>RANGE S1808orange</v>
      </c>
      <c r="B649" s="60" t="str">
        <f t="shared" si="82"/>
        <v>80-399-13</v>
      </c>
      <c r="C649" s="73" t="s">
        <v>2193</v>
      </c>
      <c r="D649" s="73" t="s">
        <v>2194</v>
      </c>
      <c r="E649" s="73" t="s">
        <v>904</v>
      </c>
      <c r="F649" s="74">
        <v>57</v>
      </c>
      <c r="G649" s="73" t="s">
        <v>2189</v>
      </c>
      <c r="H649" s="73" t="s">
        <v>199</v>
      </c>
      <c r="I649" s="73" t="s">
        <v>1021</v>
      </c>
      <c r="J649" s="73" t="s">
        <v>320</v>
      </c>
      <c r="K649" s="73" t="s">
        <v>382</v>
      </c>
      <c r="L649" s="73" t="s">
        <v>383</v>
      </c>
      <c r="M649" s="73" t="s">
        <v>384</v>
      </c>
      <c r="N649" s="73" t="s">
        <v>37</v>
      </c>
      <c r="O649" s="73" t="s">
        <v>385</v>
      </c>
      <c r="P649" s="73" t="s">
        <v>907</v>
      </c>
      <c r="Q649" s="73" t="s">
        <v>1300</v>
      </c>
      <c r="R649" s="73" t="s">
        <v>199</v>
      </c>
      <c r="V649" s="60" t="str">
        <f t="shared" si="83"/>
        <v>RANGE S1808оранжевый</v>
      </c>
      <c r="W649" s="60" t="str">
        <f t="shared" si="80"/>
        <v>RANGE S1808</v>
      </c>
      <c r="X649" s="60" t="str">
        <f t="shared" si="84"/>
        <v>S1808</v>
      </c>
      <c r="AC649" s="51">
        <f t="shared" si="85"/>
        <v>80</v>
      </c>
      <c r="AD649" s="44">
        <f t="shared" si="86"/>
        <v>399</v>
      </c>
      <c r="AE649" s="51">
        <f t="shared" si="87"/>
        <v>80399</v>
      </c>
    </row>
    <row r="650" spans="1:31">
      <c r="A650" s="60" t="str">
        <f t="shared" si="81"/>
        <v>RANGE S1808orange</v>
      </c>
      <c r="B650" s="60" t="str">
        <f t="shared" si="82"/>
        <v>80-399-13</v>
      </c>
      <c r="C650" s="73" t="s">
        <v>2195</v>
      </c>
      <c r="D650" s="73" t="s">
        <v>2194</v>
      </c>
      <c r="E650" s="73" t="s">
        <v>910</v>
      </c>
      <c r="F650" s="74">
        <v>59</v>
      </c>
      <c r="G650" s="73" t="s">
        <v>2189</v>
      </c>
      <c r="H650" s="73" t="s">
        <v>199</v>
      </c>
      <c r="I650" s="73" t="s">
        <v>1021</v>
      </c>
      <c r="J650" s="73" t="s">
        <v>320</v>
      </c>
      <c r="K650" s="73" t="s">
        <v>382</v>
      </c>
      <c r="L650" s="73" t="s">
        <v>383</v>
      </c>
      <c r="M650" s="73" t="s">
        <v>384</v>
      </c>
      <c r="N650" s="73" t="s">
        <v>37</v>
      </c>
      <c r="O650" s="73" t="s">
        <v>385</v>
      </c>
      <c r="P650" s="73" t="s">
        <v>907</v>
      </c>
      <c r="Q650" s="73" t="s">
        <v>1300</v>
      </c>
      <c r="R650" s="73" t="s">
        <v>199</v>
      </c>
      <c r="V650" s="60" t="str">
        <f t="shared" si="83"/>
        <v>RANGE S1808оранжевый</v>
      </c>
      <c r="W650" s="60" t="str">
        <f t="shared" si="80"/>
        <v>RANGE S1808</v>
      </c>
      <c r="X650" s="60" t="str">
        <f t="shared" si="84"/>
        <v>S1808</v>
      </c>
      <c r="AC650" s="51">
        <f t="shared" si="85"/>
        <v>80</v>
      </c>
      <c r="AD650" s="44">
        <f t="shared" si="86"/>
        <v>399</v>
      </c>
      <c r="AE650" s="51">
        <f t="shared" si="87"/>
        <v>80399</v>
      </c>
    </row>
    <row r="651" spans="1:31">
      <c r="A651" s="60" t="str">
        <f t="shared" si="81"/>
        <v>RANGE S1808orange</v>
      </c>
      <c r="B651" s="60" t="str">
        <f t="shared" si="82"/>
        <v>80-399-13</v>
      </c>
      <c r="C651" s="73" t="s">
        <v>2196</v>
      </c>
      <c r="D651" s="73" t="s">
        <v>2194</v>
      </c>
      <c r="E651" s="73" t="s">
        <v>912</v>
      </c>
      <c r="F651" s="74">
        <v>61</v>
      </c>
      <c r="G651" s="73" t="s">
        <v>2189</v>
      </c>
      <c r="H651" s="73" t="s">
        <v>199</v>
      </c>
      <c r="I651" s="73" t="s">
        <v>1021</v>
      </c>
      <c r="J651" s="73" t="s">
        <v>320</v>
      </c>
      <c r="K651" s="73" t="s">
        <v>382</v>
      </c>
      <c r="L651" s="73" t="s">
        <v>383</v>
      </c>
      <c r="M651" s="73" t="s">
        <v>384</v>
      </c>
      <c r="N651" s="73" t="s">
        <v>37</v>
      </c>
      <c r="O651" s="73" t="s">
        <v>385</v>
      </c>
      <c r="P651" s="73" t="s">
        <v>907</v>
      </c>
      <c r="Q651" s="73" t="s">
        <v>1300</v>
      </c>
      <c r="R651" s="73" t="s">
        <v>199</v>
      </c>
      <c r="V651" s="60" t="str">
        <f t="shared" si="83"/>
        <v>RANGE S1808оранжевый</v>
      </c>
      <c r="W651" s="60" t="str">
        <f t="shared" si="80"/>
        <v>RANGE S1808</v>
      </c>
      <c r="X651" s="60" t="str">
        <f t="shared" si="84"/>
        <v>S1808</v>
      </c>
      <c r="AC651" s="51">
        <f t="shared" si="85"/>
        <v>80</v>
      </c>
      <c r="AD651" s="44">
        <f t="shared" si="86"/>
        <v>399</v>
      </c>
      <c r="AE651" s="51">
        <f t="shared" si="87"/>
        <v>80399</v>
      </c>
    </row>
    <row r="652" spans="1:31">
      <c r="A652" s="60" t="str">
        <f t="shared" si="81"/>
        <v>RANGE S1812red</v>
      </c>
      <c r="B652" s="60" t="str">
        <f t="shared" si="82"/>
        <v>80-413-02</v>
      </c>
      <c r="C652" s="73" t="s">
        <v>2197</v>
      </c>
      <c r="D652" s="73" t="s">
        <v>2198</v>
      </c>
      <c r="E652" s="73" t="s">
        <v>956</v>
      </c>
      <c r="F652" s="74">
        <v>55</v>
      </c>
      <c r="G652" s="73" t="s">
        <v>2199</v>
      </c>
      <c r="H652" s="73" t="s">
        <v>84</v>
      </c>
      <c r="I652" s="73" t="s">
        <v>2200</v>
      </c>
      <c r="J652" s="73" t="s">
        <v>320</v>
      </c>
      <c r="K652" s="73" t="s">
        <v>382</v>
      </c>
      <c r="L652" s="73" t="s">
        <v>383</v>
      </c>
      <c r="M652" s="73" t="s">
        <v>384</v>
      </c>
      <c r="N652" s="73" t="s">
        <v>37</v>
      </c>
      <c r="O652" s="73" t="s">
        <v>385</v>
      </c>
      <c r="P652" s="73" t="s">
        <v>907</v>
      </c>
      <c r="Q652" s="73" t="s">
        <v>969</v>
      </c>
      <c r="R652" s="73" t="s">
        <v>63</v>
      </c>
      <c r="V652" s="60" t="str">
        <f t="shared" si="83"/>
        <v>RANGE S1812бежевый / красный</v>
      </c>
      <c r="W652" s="60" t="str">
        <f t="shared" si="80"/>
        <v>RANGE S1812</v>
      </c>
      <c r="X652" s="60" t="str">
        <f t="shared" si="84"/>
        <v>S1812</v>
      </c>
      <c r="AC652" s="51">
        <f t="shared" si="85"/>
        <v>80</v>
      </c>
      <c r="AD652" s="44">
        <f t="shared" si="86"/>
        <v>413</v>
      </c>
      <c r="AE652" s="51">
        <f t="shared" si="87"/>
        <v>80413</v>
      </c>
    </row>
    <row r="653" spans="1:31">
      <c r="A653" s="60" t="str">
        <f t="shared" si="81"/>
        <v>RANGE S1812red</v>
      </c>
      <c r="B653" s="60" t="str">
        <f t="shared" si="82"/>
        <v>80-413-02</v>
      </c>
      <c r="C653" s="73" t="s">
        <v>2201</v>
      </c>
      <c r="D653" s="73" t="s">
        <v>2198</v>
      </c>
      <c r="E653" s="73" t="s">
        <v>904</v>
      </c>
      <c r="F653" s="74">
        <v>57</v>
      </c>
      <c r="G653" s="73" t="s">
        <v>2199</v>
      </c>
      <c r="H653" s="73" t="s">
        <v>84</v>
      </c>
      <c r="I653" s="73" t="s">
        <v>2200</v>
      </c>
      <c r="J653" s="73" t="s">
        <v>320</v>
      </c>
      <c r="K653" s="73" t="s">
        <v>382</v>
      </c>
      <c r="L653" s="73" t="s">
        <v>383</v>
      </c>
      <c r="M653" s="73" t="s">
        <v>384</v>
      </c>
      <c r="N653" s="73" t="s">
        <v>37</v>
      </c>
      <c r="O653" s="73" t="s">
        <v>385</v>
      </c>
      <c r="P653" s="73" t="s">
        <v>907</v>
      </c>
      <c r="Q653" s="73" t="s">
        <v>969</v>
      </c>
      <c r="R653" s="73" t="s">
        <v>63</v>
      </c>
      <c r="V653" s="60" t="str">
        <f t="shared" si="83"/>
        <v>RANGE S1812бежевый / красный</v>
      </c>
      <c r="W653" s="60" t="str">
        <f t="shared" si="80"/>
        <v>RANGE S1812</v>
      </c>
      <c r="X653" s="60" t="str">
        <f t="shared" si="84"/>
        <v>S1812</v>
      </c>
      <c r="AC653" s="51">
        <f t="shared" si="85"/>
        <v>80</v>
      </c>
      <c r="AD653" s="44">
        <f t="shared" si="86"/>
        <v>413</v>
      </c>
      <c r="AE653" s="51">
        <f t="shared" si="87"/>
        <v>80413</v>
      </c>
    </row>
    <row r="654" spans="1:31">
      <c r="A654" s="60" t="str">
        <f t="shared" si="81"/>
        <v>RANGE S1812red</v>
      </c>
      <c r="B654" s="60" t="str">
        <f t="shared" si="82"/>
        <v>80-413-02</v>
      </c>
      <c r="C654" s="73" t="s">
        <v>2202</v>
      </c>
      <c r="D654" s="73" t="s">
        <v>2198</v>
      </c>
      <c r="E654" s="73" t="s">
        <v>910</v>
      </c>
      <c r="F654" s="74">
        <v>59</v>
      </c>
      <c r="G654" s="73" t="s">
        <v>2199</v>
      </c>
      <c r="H654" s="73" t="s">
        <v>84</v>
      </c>
      <c r="I654" s="73" t="s">
        <v>2200</v>
      </c>
      <c r="J654" s="73" t="s">
        <v>320</v>
      </c>
      <c r="K654" s="73" t="s">
        <v>382</v>
      </c>
      <c r="L654" s="73" t="s">
        <v>383</v>
      </c>
      <c r="M654" s="73" t="s">
        <v>384</v>
      </c>
      <c r="N654" s="73" t="s">
        <v>37</v>
      </c>
      <c r="O654" s="73" t="s">
        <v>385</v>
      </c>
      <c r="P654" s="73" t="s">
        <v>907</v>
      </c>
      <c r="Q654" s="73" t="s">
        <v>969</v>
      </c>
      <c r="R654" s="73" t="s">
        <v>63</v>
      </c>
      <c r="V654" s="60" t="str">
        <f t="shared" si="83"/>
        <v>RANGE S1812бежевый / красный</v>
      </c>
      <c r="W654" s="60" t="str">
        <f t="shared" si="80"/>
        <v>RANGE S1812</v>
      </c>
      <c r="X654" s="60" t="str">
        <f t="shared" si="84"/>
        <v>S1812</v>
      </c>
      <c r="AC654" s="51">
        <f t="shared" si="85"/>
        <v>80</v>
      </c>
      <c r="AD654" s="44">
        <f t="shared" si="86"/>
        <v>413</v>
      </c>
      <c r="AE654" s="51">
        <f t="shared" si="87"/>
        <v>80413</v>
      </c>
    </row>
    <row r="655" spans="1:31">
      <c r="A655" s="60" t="str">
        <f t="shared" si="81"/>
        <v>RANGE S1812red</v>
      </c>
      <c r="B655" s="60" t="str">
        <f t="shared" si="82"/>
        <v>80-413-02</v>
      </c>
      <c r="C655" s="73" t="s">
        <v>2203</v>
      </c>
      <c r="D655" s="73" t="s">
        <v>2198</v>
      </c>
      <c r="E655" s="73" t="s">
        <v>912</v>
      </c>
      <c r="F655" s="74">
        <v>61</v>
      </c>
      <c r="G655" s="73" t="s">
        <v>2199</v>
      </c>
      <c r="H655" s="73" t="s">
        <v>84</v>
      </c>
      <c r="I655" s="73" t="s">
        <v>2200</v>
      </c>
      <c r="J655" s="73" t="s">
        <v>320</v>
      </c>
      <c r="K655" s="73" t="s">
        <v>382</v>
      </c>
      <c r="L655" s="73" t="s">
        <v>383</v>
      </c>
      <c r="M655" s="73" t="s">
        <v>384</v>
      </c>
      <c r="N655" s="73" t="s">
        <v>37</v>
      </c>
      <c r="O655" s="73" t="s">
        <v>385</v>
      </c>
      <c r="P655" s="73" t="s">
        <v>907</v>
      </c>
      <c r="Q655" s="73" t="s">
        <v>969</v>
      </c>
      <c r="R655" s="73" t="s">
        <v>63</v>
      </c>
      <c r="V655" s="60" t="str">
        <f t="shared" si="83"/>
        <v>RANGE S1812бежевый / красный</v>
      </c>
      <c r="W655" s="60" t="str">
        <f t="shared" si="80"/>
        <v>RANGE S1812</v>
      </c>
      <c r="X655" s="60" t="str">
        <f t="shared" si="84"/>
        <v>S1812</v>
      </c>
      <c r="AC655" s="51">
        <f t="shared" si="85"/>
        <v>80</v>
      </c>
      <c r="AD655" s="44">
        <f t="shared" si="86"/>
        <v>413</v>
      </c>
      <c r="AE655" s="51">
        <f t="shared" si="87"/>
        <v>80413</v>
      </c>
    </row>
    <row r="656" spans="1:31">
      <c r="A656" s="60" t="str">
        <f t="shared" si="81"/>
        <v>RANGE SWEATgrey</v>
      </c>
      <c r="B656" s="60" t="str">
        <f t="shared" si="82"/>
        <v>80-181-08</v>
      </c>
      <c r="C656" s="73" t="s">
        <v>2204</v>
      </c>
      <c r="D656" s="73" t="s">
        <v>2205</v>
      </c>
      <c r="E656" s="73" t="s">
        <v>956</v>
      </c>
      <c r="F656" s="74">
        <v>55</v>
      </c>
      <c r="G656" s="73" t="s">
        <v>1800</v>
      </c>
      <c r="H656" s="73" t="s">
        <v>83</v>
      </c>
      <c r="I656" s="73" t="s">
        <v>906</v>
      </c>
      <c r="J656" s="73" t="s">
        <v>320</v>
      </c>
      <c r="K656" s="73" t="s">
        <v>390</v>
      </c>
      <c r="L656" s="73" t="s">
        <v>383</v>
      </c>
      <c r="M656" s="73" t="s">
        <v>388</v>
      </c>
      <c r="N656" s="73" t="s">
        <v>43</v>
      </c>
      <c r="O656" s="73" t="s">
        <v>385</v>
      </c>
      <c r="P656" s="73" t="s">
        <v>907</v>
      </c>
      <c r="Q656" s="73" t="s">
        <v>917</v>
      </c>
      <c r="R656" s="73" t="s">
        <v>83</v>
      </c>
      <c r="V656" s="60" t="str">
        <f t="shared" si="83"/>
        <v>RANGE SWEATсерый</v>
      </c>
      <c r="W656" s="60" t="str">
        <f t="shared" si="80"/>
        <v>RANGE SWEAT</v>
      </c>
      <c r="X656" s="60" t="str">
        <f t="shared" si="84"/>
        <v>SWEAT</v>
      </c>
      <c r="AC656" s="51">
        <f t="shared" si="85"/>
        <v>80</v>
      </c>
      <c r="AD656" s="44">
        <f t="shared" si="86"/>
        <v>181</v>
      </c>
      <c r="AE656" s="51">
        <f t="shared" si="87"/>
        <v>80181</v>
      </c>
    </row>
    <row r="657" spans="1:31">
      <c r="A657" s="60" t="str">
        <f t="shared" si="81"/>
        <v>RANGE SWEATgrey</v>
      </c>
      <c r="B657" s="60" t="str">
        <f t="shared" si="82"/>
        <v>80-181-08</v>
      </c>
      <c r="C657" s="73" t="s">
        <v>2206</v>
      </c>
      <c r="D657" s="73" t="s">
        <v>2205</v>
      </c>
      <c r="E657" s="73" t="s">
        <v>904</v>
      </c>
      <c r="F657" s="74">
        <v>57</v>
      </c>
      <c r="G657" s="73" t="s">
        <v>1800</v>
      </c>
      <c r="H657" s="73" t="s">
        <v>83</v>
      </c>
      <c r="I657" s="73" t="s">
        <v>906</v>
      </c>
      <c r="J657" s="73" t="s">
        <v>320</v>
      </c>
      <c r="K657" s="73" t="s">
        <v>390</v>
      </c>
      <c r="L657" s="73" t="s">
        <v>383</v>
      </c>
      <c r="M657" s="73" t="s">
        <v>388</v>
      </c>
      <c r="N657" s="73" t="s">
        <v>43</v>
      </c>
      <c r="O657" s="73" t="s">
        <v>385</v>
      </c>
      <c r="P657" s="73" t="s">
        <v>907</v>
      </c>
      <c r="Q657" s="73" t="s">
        <v>917</v>
      </c>
      <c r="R657" s="73" t="s">
        <v>83</v>
      </c>
      <c r="V657" s="60" t="str">
        <f t="shared" si="83"/>
        <v>RANGE SWEATсерый</v>
      </c>
      <c r="W657" s="60" t="str">
        <f t="shared" si="80"/>
        <v>RANGE SWEAT</v>
      </c>
      <c r="X657" s="60" t="str">
        <f t="shared" si="84"/>
        <v>SWEAT</v>
      </c>
      <c r="AC657" s="51">
        <f t="shared" si="85"/>
        <v>80</v>
      </c>
      <c r="AD657" s="44">
        <f t="shared" si="86"/>
        <v>181</v>
      </c>
      <c r="AE657" s="51">
        <f t="shared" si="87"/>
        <v>80181</v>
      </c>
    </row>
    <row r="658" spans="1:31">
      <c r="A658" s="60" t="str">
        <f t="shared" si="81"/>
        <v>RANGE SWEATgrey</v>
      </c>
      <c r="B658" s="60" t="str">
        <f t="shared" si="82"/>
        <v>80-181-08</v>
      </c>
      <c r="C658" s="73" t="s">
        <v>2207</v>
      </c>
      <c r="D658" s="73" t="s">
        <v>2205</v>
      </c>
      <c r="E658" s="73" t="s">
        <v>910</v>
      </c>
      <c r="F658" s="74">
        <v>59</v>
      </c>
      <c r="G658" s="73" t="s">
        <v>1800</v>
      </c>
      <c r="H658" s="73" t="s">
        <v>83</v>
      </c>
      <c r="I658" s="73" t="s">
        <v>906</v>
      </c>
      <c r="J658" s="73" t="s">
        <v>320</v>
      </c>
      <c r="K658" s="73" t="s">
        <v>390</v>
      </c>
      <c r="L658" s="73" t="s">
        <v>383</v>
      </c>
      <c r="M658" s="73" t="s">
        <v>388</v>
      </c>
      <c r="N658" s="73" t="s">
        <v>43</v>
      </c>
      <c r="O658" s="73" t="s">
        <v>385</v>
      </c>
      <c r="P658" s="73" t="s">
        <v>907</v>
      </c>
      <c r="Q658" s="73" t="s">
        <v>917</v>
      </c>
      <c r="R658" s="73" t="s">
        <v>83</v>
      </c>
      <c r="V658" s="60" t="str">
        <f t="shared" si="83"/>
        <v>RANGE SWEATсерый</v>
      </c>
      <c r="W658" s="60" t="str">
        <f t="shared" si="80"/>
        <v>RANGE SWEAT</v>
      </c>
      <c r="X658" s="60" t="str">
        <f t="shared" si="84"/>
        <v>SWEAT</v>
      </c>
      <c r="AC658" s="51">
        <f t="shared" si="85"/>
        <v>80</v>
      </c>
      <c r="AD658" s="44">
        <f t="shared" si="86"/>
        <v>181</v>
      </c>
      <c r="AE658" s="51">
        <f t="shared" si="87"/>
        <v>80181</v>
      </c>
    </row>
    <row r="659" spans="1:31">
      <c r="A659" s="60" t="str">
        <f t="shared" si="81"/>
        <v>RANGE SWEATgrey</v>
      </c>
      <c r="B659" s="60" t="str">
        <f t="shared" si="82"/>
        <v>80-181-08</v>
      </c>
      <c r="C659" s="73" t="s">
        <v>2208</v>
      </c>
      <c r="D659" s="73" t="s">
        <v>2205</v>
      </c>
      <c r="E659" s="73" t="s">
        <v>912</v>
      </c>
      <c r="F659" s="74">
        <v>61</v>
      </c>
      <c r="G659" s="73" t="s">
        <v>1800</v>
      </c>
      <c r="H659" s="73" t="s">
        <v>83</v>
      </c>
      <c r="I659" s="73" t="s">
        <v>906</v>
      </c>
      <c r="J659" s="73" t="s">
        <v>320</v>
      </c>
      <c r="K659" s="73" t="s">
        <v>390</v>
      </c>
      <c r="L659" s="73" t="s">
        <v>383</v>
      </c>
      <c r="M659" s="73" t="s">
        <v>388</v>
      </c>
      <c r="N659" s="73" t="s">
        <v>43</v>
      </c>
      <c r="O659" s="73" t="s">
        <v>385</v>
      </c>
      <c r="P659" s="73" t="s">
        <v>907</v>
      </c>
      <c r="Q659" s="73" t="s">
        <v>917</v>
      </c>
      <c r="R659" s="73" t="s">
        <v>83</v>
      </c>
      <c r="V659" s="60" t="str">
        <f t="shared" si="83"/>
        <v>RANGE SWEATсерый</v>
      </c>
      <c r="W659" s="60" t="str">
        <f t="shared" si="80"/>
        <v>RANGE SWEAT</v>
      </c>
      <c r="X659" s="60" t="str">
        <f t="shared" si="84"/>
        <v>SWEAT</v>
      </c>
      <c r="AC659" s="51">
        <f t="shared" si="85"/>
        <v>80</v>
      </c>
      <c r="AD659" s="44">
        <f t="shared" si="86"/>
        <v>181</v>
      </c>
      <c r="AE659" s="51">
        <f t="shared" si="87"/>
        <v>80181</v>
      </c>
    </row>
    <row r="660" spans="1:31">
      <c r="A660" s="60" t="str">
        <f t="shared" si="81"/>
        <v>RANGE SWEATgrey</v>
      </c>
      <c r="B660" s="60" t="str">
        <f t="shared" si="82"/>
        <v>80-181-08</v>
      </c>
      <c r="C660" s="73" t="s">
        <v>2209</v>
      </c>
      <c r="D660" s="73" t="s">
        <v>2205</v>
      </c>
      <c r="E660" s="73" t="s">
        <v>922</v>
      </c>
      <c r="F660" s="74">
        <v>60</v>
      </c>
      <c r="G660" s="73" t="s">
        <v>1800</v>
      </c>
      <c r="H660" s="73" t="s">
        <v>83</v>
      </c>
      <c r="I660" s="73" t="s">
        <v>906</v>
      </c>
      <c r="J660" s="73" t="s">
        <v>320</v>
      </c>
      <c r="K660" s="73" t="s">
        <v>390</v>
      </c>
      <c r="L660" s="73" t="s">
        <v>383</v>
      </c>
      <c r="M660" s="73" t="s">
        <v>388</v>
      </c>
      <c r="N660" s="73" t="s">
        <v>43</v>
      </c>
      <c r="O660" s="73" t="s">
        <v>385</v>
      </c>
      <c r="P660" s="73" t="s">
        <v>907</v>
      </c>
      <c r="Q660" s="73" t="s">
        <v>917</v>
      </c>
      <c r="R660" s="73" t="s">
        <v>83</v>
      </c>
      <c r="V660" s="60" t="str">
        <f t="shared" si="83"/>
        <v>RANGE SWEATсерый</v>
      </c>
      <c r="W660" s="60" t="str">
        <f t="shared" si="80"/>
        <v>RANGE SWEAT</v>
      </c>
      <c r="X660" s="60" t="str">
        <f t="shared" si="84"/>
        <v>SWEAT</v>
      </c>
      <c r="AC660" s="51">
        <f t="shared" si="85"/>
        <v>80</v>
      </c>
      <c r="AD660" s="44">
        <f t="shared" si="86"/>
        <v>181</v>
      </c>
      <c r="AE660" s="51">
        <f t="shared" si="87"/>
        <v>80181</v>
      </c>
    </row>
    <row r="661" spans="1:31">
      <c r="A661" s="60" t="str">
        <f t="shared" si="81"/>
        <v>USURPER S1702blue</v>
      </c>
      <c r="B661" s="60" t="str">
        <f t="shared" si="82"/>
        <v>80-184-06</v>
      </c>
      <c r="C661" s="73" t="s">
        <v>2210</v>
      </c>
      <c r="D661" s="73" t="s">
        <v>2211</v>
      </c>
      <c r="E661" s="73" t="s">
        <v>956</v>
      </c>
      <c r="F661" s="74">
        <v>55</v>
      </c>
      <c r="G661" s="73" t="s">
        <v>2212</v>
      </c>
      <c r="H661" s="73" t="s">
        <v>71</v>
      </c>
      <c r="I661" s="73" t="s">
        <v>1021</v>
      </c>
      <c r="J661" s="73" t="s">
        <v>320</v>
      </c>
      <c r="K661" s="73" t="s">
        <v>382</v>
      </c>
      <c r="L661" s="73" t="s">
        <v>383</v>
      </c>
      <c r="M661" s="73" t="s">
        <v>384</v>
      </c>
      <c r="N661" s="73" t="s">
        <v>37</v>
      </c>
      <c r="O661" s="73" t="s">
        <v>385</v>
      </c>
      <c r="P661" s="73" t="s">
        <v>907</v>
      </c>
      <c r="Q661" s="73" t="s">
        <v>932</v>
      </c>
      <c r="R661" s="73" t="s">
        <v>71</v>
      </c>
      <c r="V661" s="60" t="str">
        <f t="shared" si="83"/>
        <v>USURPER S1702синий</v>
      </c>
      <c r="W661" s="60" t="str">
        <f t="shared" si="80"/>
        <v>USURPER S1702</v>
      </c>
      <c r="X661" s="60" t="str">
        <f t="shared" si="84"/>
        <v>S1702</v>
      </c>
      <c r="AC661" s="51">
        <f t="shared" si="85"/>
        <v>80</v>
      </c>
      <c r="AD661" s="44">
        <f t="shared" si="86"/>
        <v>184</v>
      </c>
      <c r="AE661" s="51">
        <f t="shared" si="87"/>
        <v>80184</v>
      </c>
    </row>
    <row r="662" spans="1:31">
      <c r="A662" s="60" t="str">
        <f t="shared" si="81"/>
        <v>USURPER S1702blue</v>
      </c>
      <c r="B662" s="60" t="str">
        <f t="shared" si="82"/>
        <v>80-184-06</v>
      </c>
      <c r="C662" s="73" t="s">
        <v>2213</v>
      </c>
      <c r="D662" s="73" t="s">
        <v>2211</v>
      </c>
      <c r="E662" s="73" t="s">
        <v>904</v>
      </c>
      <c r="F662" s="74">
        <v>57</v>
      </c>
      <c r="G662" s="73" t="s">
        <v>2212</v>
      </c>
      <c r="H662" s="73" t="s">
        <v>71</v>
      </c>
      <c r="I662" s="73" t="s">
        <v>1021</v>
      </c>
      <c r="J662" s="73" t="s">
        <v>320</v>
      </c>
      <c r="K662" s="73" t="s">
        <v>382</v>
      </c>
      <c r="L662" s="73" t="s">
        <v>383</v>
      </c>
      <c r="M662" s="73" t="s">
        <v>384</v>
      </c>
      <c r="N662" s="73" t="s">
        <v>37</v>
      </c>
      <c r="O662" s="73" t="s">
        <v>385</v>
      </c>
      <c r="P662" s="73" t="s">
        <v>907</v>
      </c>
      <c r="Q662" s="73" t="s">
        <v>932</v>
      </c>
      <c r="R662" s="73" t="s">
        <v>71</v>
      </c>
      <c r="V662" s="60" t="str">
        <f t="shared" si="83"/>
        <v>USURPER S1702синий</v>
      </c>
      <c r="W662" s="60" t="str">
        <f t="shared" si="80"/>
        <v>USURPER S1702</v>
      </c>
      <c r="X662" s="60" t="str">
        <f t="shared" si="84"/>
        <v>S1702</v>
      </c>
      <c r="AC662" s="51">
        <f t="shared" si="85"/>
        <v>80</v>
      </c>
      <c r="AD662" s="44">
        <f t="shared" si="86"/>
        <v>184</v>
      </c>
      <c r="AE662" s="51">
        <f t="shared" si="87"/>
        <v>80184</v>
      </c>
    </row>
    <row r="663" spans="1:31">
      <c r="A663" s="60" t="str">
        <f t="shared" si="81"/>
        <v>USURPER S1702blue</v>
      </c>
      <c r="B663" s="60" t="str">
        <f t="shared" si="82"/>
        <v>80-184-06</v>
      </c>
      <c r="C663" s="73" t="s">
        <v>2214</v>
      </c>
      <c r="D663" s="73" t="s">
        <v>2211</v>
      </c>
      <c r="E663" s="73" t="s">
        <v>910</v>
      </c>
      <c r="F663" s="74">
        <v>59</v>
      </c>
      <c r="G663" s="73" t="s">
        <v>2212</v>
      </c>
      <c r="H663" s="73" t="s">
        <v>71</v>
      </c>
      <c r="I663" s="73" t="s">
        <v>1021</v>
      </c>
      <c r="J663" s="73" t="s">
        <v>320</v>
      </c>
      <c r="K663" s="73" t="s">
        <v>382</v>
      </c>
      <c r="L663" s="73" t="s">
        <v>383</v>
      </c>
      <c r="M663" s="73" t="s">
        <v>384</v>
      </c>
      <c r="N663" s="73" t="s">
        <v>37</v>
      </c>
      <c r="O663" s="73" t="s">
        <v>385</v>
      </c>
      <c r="P663" s="73" t="s">
        <v>907</v>
      </c>
      <c r="Q663" s="73" t="s">
        <v>932</v>
      </c>
      <c r="R663" s="73" t="s">
        <v>71</v>
      </c>
      <c r="V663" s="60" t="str">
        <f t="shared" si="83"/>
        <v>USURPER S1702синий</v>
      </c>
      <c r="W663" s="60" t="str">
        <f t="shared" si="80"/>
        <v>USURPER S1702</v>
      </c>
      <c r="X663" s="60" t="str">
        <f t="shared" si="84"/>
        <v>S1702</v>
      </c>
      <c r="AC663" s="51">
        <f t="shared" si="85"/>
        <v>80</v>
      </c>
      <c r="AD663" s="44">
        <f t="shared" si="86"/>
        <v>184</v>
      </c>
      <c r="AE663" s="51">
        <f t="shared" si="87"/>
        <v>80184</v>
      </c>
    </row>
    <row r="664" spans="1:31">
      <c r="A664" s="60" t="str">
        <f t="shared" si="81"/>
        <v>USURPER S1702blue</v>
      </c>
      <c r="B664" s="60" t="str">
        <f t="shared" si="82"/>
        <v>80-184-06</v>
      </c>
      <c r="C664" s="73" t="s">
        <v>2215</v>
      </c>
      <c r="D664" s="73" t="s">
        <v>2211</v>
      </c>
      <c r="E664" s="73" t="s">
        <v>912</v>
      </c>
      <c r="F664" s="74">
        <v>61</v>
      </c>
      <c r="G664" s="73" t="s">
        <v>2212</v>
      </c>
      <c r="H664" s="73" t="s">
        <v>71</v>
      </c>
      <c r="I664" s="73" t="s">
        <v>1021</v>
      </c>
      <c r="J664" s="73" t="s">
        <v>320</v>
      </c>
      <c r="K664" s="73" t="s">
        <v>382</v>
      </c>
      <c r="L664" s="73" t="s">
        <v>383</v>
      </c>
      <c r="M664" s="73" t="s">
        <v>384</v>
      </c>
      <c r="N664" s="73" t="s">
        <v>37</v>
      </c>
      <c r="O664" s="73" t="s">
        <v>385</v>
      </c>
      <c r="P664" s="73" t="s">
        <v>907</v>
      </c>
      <c r="Q664" s="73" t="s">
        <v>932</v>
      </c>
      <c r="R664" s="73" t="s">
        <v>71</v>
      </c>
      <c r="V664" s="60" t="str">
        <f t="shared" si="83"/>
        <v>USURPER S1702синий</v>
      </c>
      <c r="W664" s="60" t="str">
        <f t="shared" si="80"/>
        <v>USURPER S1702</v>
      </c>
      <c r="X664" s="60" t="str">
        <f t="shared" si="84"/>
        <v>S1702</v>
      </c>
      <c r="AC664" s="51">
        <f t="shared" si="85"/>
        <v>80</v>
      </c>
      <c r="AD664" s="44">
        <f t="shared" si="86"/>
        <v>184</v>
      </c>
      <c r="AE664" s="51">
        <f t="shared" si="87"/>
        <v>80184</v>
      </c>
    </row>
    <row r="665" spans="1:31">
      <c r="A665" s="60" t="str">
        <f t="shared" si="81"/>
        <v>USURPER S1702grey</v>
      </c>
      <c r="B665" s="60" t="str">
        <f t="shared" si="82"/>
        <v>80-184-08</v>
      </c>
      <c r="C665" s="73" t="s">
        <v>2216</v>
      </c>
      <c r="D665" s="73" t="s">
        <v>2217</v>
      </c>
      <c r="E665" s="73" t="s">
        <v>956</v>
      </c>
      <c r="F665" s="74">
        <v>55</v>
      </c>
      <c r="G665" s="73" t="s">
        <v>2212</v>
      </c>
      <c r="H665" s="73" t="s">
        <v>83</v>
      </c>
      <c r="I665" s="73" t="s">
        <v>1021</v>
      </c>
      <c r="J665" s="73" t="s">
        <v>320</v>
      </c>
      <c r="K665" s="73" t="s">
        <v>382</v>
      </c>
      <c r="L665" s="73" t="s">
        <v>383</v>
      </c>
      <c r="M665" s="73" t="s">
        <v>384</v>
      </c>
      <c r="N665" s="73" t="s">
        <v>37</v>
      </c>
      <c r="O665" s="73" t="s">
        <v>385</v>
      </c>
      <c r="P665" s="73" t="s">
        <v>907</v>
      </c>
      <c r="Q665" s="73" t="s">
        <v>917</v>
      </c>
      <c r="R665" s="73" t="s">
        <v>83</v>
      </c>
      <c r="V665" s="60" t="str">
        <f t="shared" si="83"/>
        <v>USURPER S1702серый</v>
      </c>
      <c r="W665" s="60" t="str">
        <f t="shared" si="80"/>
        <v>USURPER S1702</v>
      </c>
      <c r="X665" s="60" t="str">
        <f t="shared" si="84"/>
        <v>S1702</v>
      </c>
      <c r="AC665" s="51">
        <f t="shared" si="85"/>
        <v>80</v>
      </c>
      <c r="AD665" s="44">
        <f t="shared" si="86"/>
        <v>184</v>
      </c>
      <c r="AE665" s="51">
        <f t="shared" si="87"/>
        <v>80184</v>
      </c>
    </row>
    <row r="666" spans="1:31">
      <c r="A666" s="60" t="str">
        <f t="shared" si="81"/>
        <v>USURPER S1702grey</v>
      </c>
      <c r="B666" s="60" t="str">
        <f t="shared" si="82"/>
        <v>80-184-08</v>
      </c>
      <c r="C666" s="73" t="s">
        <v>2218</v>
      </c>
      <c r="D666" s="73" t="s">
        <v>2217</v>
      </c>
      <c r="E666" s="73" t="s">
        <v>904</v>
      </c>
      <c r="F666" s="74">
        <v>57</v>
      </c>
      <c r="G666" s="73" t="s">
        <v>2212</v>
      </c>
      <c r="H666" s="73" t="s">
        <v>83</v>
      </c>
      <c r="I666" s="73" t="s">
        <v>1021</v>
      </c>
      <c r="J666" s="73" t="s">
        <v>320</v>
      </c>
      <c r="K666" s="73" t="s">
        <v>382</v>
      </c>
      <c r="L666" s="73" t="s">
        <v>383</v>
      </c>
      <c r="M666" s="73" t="s">
        <v>384</v>
      </c>
      <c r="N666" s="73" t="s">
        <v>37</v>
      </c>
      <c r="O666" s="73" t="s">
        <v>385</v>
      </c>
      <c r="P666" s="73" t="s">
        <v>907</v>
      </c>
      <c r="Q666" s="73" t="s">
        <v>917</v>
      </c>
      <c r="R666" s="73" t="s">
        <v>83</v>
      </c>
      <c r="V666" s="60" t="str">
        <f t="shared" si="83"/>
        <v>USURPER S1702серый</v>
      </c>
      <c r="W666" s="60" t="str">
        <f t="shared" si="80"/>
        <v>USURPER S1702</v>
      </c>
      <c r="X666" s="60" t="str">
        <f t="shared" si="84"/>
        <v>S1702</v>
      </c>
      <c r="AC666" s="51">
        <f t="shared" si="85"/>
        <v>80</v>
      </c>
      <c r="AD666" s="44">
        <f t="shared" si="86"/>
        <v>184</v>
      </c>
      <c r="AE666" s="51">
        <f t="shared" si="87"/>
        <v>80184</v>
      </c>
    </row>
    <row r="667" spans="1:31">
      <c r="A667" s="60" t="str">
        <f t="shared" si="81"/>
        <v>USURPER S1702grey</v>
      </c>
      <c r="B667" s="60" t="str">
        <f t="shared" si="82"/>
        <v>80-184-08</v>
      </c>
      <c r="C667" s="73" t="s">
        <v>2219</v>
      </c>
      <c r="D667" s="73" t="s">
        <v>2217</v>
      </c>
      <c r="E667" s="73" t="s">
        <v>910</v>
      </c>
      <c r="F667" s="74">
        <v>59</v>
      </c>
      <c r="G667" s="73" t="s">
        <v>2212</v>
      </c>
      <c r="H667" s="73" t="s">
        <v>83</v>
      </c>
      <c r="I667" s="73" t="s">
        <v>1021</v>
      </c>
      <c r="J667" s="73" t="s">
        <v>320</v>
      </c>
      <c r="K667" s="73" t="s">
        <v>382</v>
      </c>
      <c r="L667" s="73" t="s">
        <v>383</v>
      </c>
      <c r="M667" s="73" t="s">
        <v>384</v>
      </c>
      <c r="N667" s="73" t="s">
        <v>37</v>
      </c>
      <c r="O667" s="73" t="s">
        <v>385</v>
      </c>
      <c r="P667" s="73" t="s">
        <v>907</v>
      </c>
      <c r="Q667" s="73" t="s">
        <v>917</v>
      </c>
      <c r="R667" s="73" t="s">
        <v>83</v>
      </c>
      <c r="V667" s="60" t="str">
        <f t="shared" si="83"/>
        <v>USURPER S1702серый</v>
      </c>
      <c r="W667" s="60" t="str">
        <f t="shared" si="80"/>
        <v>USURPER S1702</v>
      </c>
      <c r="X667" s="60" t="str">
        <f t="shared" si="84"/>
        <v>S1702</v>
      </c>
      <c r="AC667" s="51">
        <f t="shared" si="85"/>
        <v>80</v>
      </c>
      <c r="AD667" s="44">
        <f t="shared" si="86"/>
        <v>184</v>
      </c>
      <c r="AE667" s="51">
        <f t="shared" si="87"/>
        <v>80184</v>
      </c>
    </row>
    <row r="668" spans="1:31">
      <c r="A668" s="60" t="str">
        <f t="shared" si="81"/>
        <v>USURPER S1702grey</v>
      </c>
      <c r="B668" s="60" t="str">
        <f t="shared" si="82"/>
        <v>80-184-08</v>
      </c>
      <c r="C668" s="73" t="s">
        <v>2220</v>
      </c>
      <c r="D668" s="73" t="s">
        <v>2217</v>
      </c>
      <c r="E668" s="73" t="s">
        <v>912</v>
      </c>
      <c r="F668" s="74">
        <v>61</v>
      </c>
      <c r="G668" s="73" t="s">
        <v>2212</v>
      </c>
      <c r="H668" s="73" t="s">
        <v>83</v>
      </c>
      <c r="I668" s="73" t="s">
        <v>1021</v>
      </c>
      <c r="J668" s="73" t="s">
        <v>320</v>
      </c>
      <c r="K668" s="73" t="s">
        <v>382</v>
      </c>
      <c r="L668" s="73" t="s">
        <v>383</v>
      </c>
      <c r="M668" s="73" t="s">
        <v>384</v>
      </c>
      <c r="N668" s="73" t="s">
        <v>37</v>
      </c>
      <c r="O668" s="73" t="s">
        <v>385</v>
      </c>
      <c r="P668" s="73" t="s">
        <v>907</v>
      </c>
      <c r="Q668" s="73" t="s">
        <v>917</v>
      </c>
      <c r="R668" s="73" t="s">
        <v>83</v>
      </c>
      <c r="V668" s="60" t="str">
        <f t="shared" si="83"/>
        <v>USURPER S1702серый</v>
      </c>
      <c r="W668" s="60" t="str">
        <f t="shared" si="80"/>
        <v>USURPER S1702</v>
      </c>
      <c r="X668" s="60" t="str">
        <f t="shared" si="84"/>
        <v>S1702</v>
      </c>
      <c r="AC668" s="51">
        <f t="shared" si="85"/>
        <v>80</v>
      </c>
      <c r="AD668" s="44">
        <f t="shared" si="86"/>
        <v>184</v>
      </c>
      <c r="AE668" s="51">
        <f t="shared" si="87"/>
        <v>80184</v>
      </c>
    </row>
    <row r="669" spans="1:31">
      <c r="A669" s="60" t="str">
        <f t="shared" si="81"/>
        <v>USURPER S1802green</v>
      </c>
      <c r="B669" s="60" t="str">
        <f t="shared" si="82"/>
        <v>80-401-11</v>
      </c>
      <c r="C669" s="73" t="s">
        <v>2221</v>
      </c>
      <c r="D669" s="73" t="s">
        <v>2222</v>
      </c>
      <c r="E669" s="73" t="s">
        <v>956</v>
      </c>
      <c r="F669" s="74">
        <v>55</v>
      </c>
      <c r="G669" s="73" t="s">
        <v>2223</v>
      </c>
      <c r="H669" s="73" t="s">
        <v>226</v>
      </c>
      <c r="I669" s="73" t="s">
        <v>1021</v>
      </c>
      <c r="J669" s="73" t="s">
        <v>349</v>
      </c>
      <c r="K669" s="73" t="s">
        <v>382</v>
      </c>
      <c r="L669" s="73" t="s">
        <v>383</v>
      </c>
      <c r="M669" s="73" t="s">
        <v>384</v>
      </c>
      <c r="N669" s="73" t="s">
        <v>37</v>
      </c>
      <c r="O669" s="73" t="s">
        <v>385</v>
      </c>
      <c r="P669" s="73" t="s">
        <v>907</v>
      </c>
      <c r="Q669" s="73" t="s">
        <v>990</v>
      </c>
      <c r="R669" s="73" t="s">
        <v>86</v>
      </c>
      <c r="V669" s="60" t="str">
        <f t="shared" si="83"/>
        <v>USURPER S1802светло-коричневый</v>
      </c>
      <c r="W669" s="60" t="str">
        <f t="shared" si="80"/>
        <v>USURPER S1802</v>
      </c>
      <c r="X669" s="60" t="str">
        <f t="shared" si="84"/>
        <v>S1802</v>
      </c>
      <c r="AC669" s="51">
        <f t="shared" si="85"/>
        <v>80</v>
      </c>
      <c r="AD669" s="44">
        <f t="shared" si="86"/>
        <v>401</v>
      </c>
      <c r="AE669" s="51">
        <f t="shared" si="87"/>
        <v>80401</v>
      </c>
    </row>
    <row r="670" spans="1:31">
      <c r="A670" s="60" t="str">
        <f t="shared" si="81"/>
        <v>USURPER S1802green</v>
      </c>
      <c r="B670" s="60" t="str">
        <f t="shared" si="82"/>
        <v>80-401-11</v>
      </c>
      <c r="C670" s="73" t="s">
        <v>2224</v>
      </c>
      <c r="D670" s="73" t="s">
        <v>2222</v>
      </c>
      <c r="E670" s="73" t="s">
        <v>904</v>
      </c>
      <c r="F670" s="74">
        <v>57</v>
      </c>
      <c r="G670" s="73" t="s">
        <v>2223</v>
      </c>
      <c r="H670" s="73" t="s">
        <v>226</v>
      </c>
      <c r="I670" s="73" t="s">
        <v>1021</v>
      </c>
      <c r="J670" s="73" t="s">
        <v>349</v>
      </c>
      <c r="K670" s="73" t="s">
        <v>382</v>
      </c>
      <c r="L670" s="73" t="s">
        <v>383</v>
      </c>
      <c r="M670" s="73" t="s">
        <v>384</v>
      </c>
      <c r="N670" s="73" t="s">
        <v>37</v>
      </c>
      <c r="O670" s="73" t="s">
        <v>385</v>
      </c>
      <c r="P670" s="73" t="s">
        <v>907</v>
      </c>
      <c r="Q670" s="73" t="s">
        <v>990</v>
      </c>
      <c r="R670" s="73" t="s">
        <v>86</v>
      </c>
      <c r="V670" s="60" t="str">
        <f t="shared" si="83"/>
        <v>USURPER S1802светло-коричневый</v>
      </c>
      <c r="W670" s="60" t="str">
        <f t="shared" si="80"/>
        <v>USURPER S1802</v>
      </c>
      <c r="X670" s="60" t="str">
        <f t="shared" si="84"/>
        <v>S1802</v>
      </c>
      <c r="AC670" s="51">
        <f t="shared" si="85"/>
        <v>80</v>
      </c>
      <c r="AD670" s="44">
        <f t="shared" si="86"/>
        <v>401</v>
      </c>
      <c r="AE670" s="51">
        <f t="shared" si="87"/>
        <v>80401</v>
      </c>
    </row>
    <row r="671" spans="1:31">
      <c r="A671" s="60" t="str">
        <f t="shared" si="81"/>
        <v>USURPER S1802green</v>
      </c>
      <c r="B671" s="60" t="str">
        <f t="shared" si="82"/>
        <v>80-401-11</v>
      </c>
      <c r="C671" s="73" t="s">
        <v>2225</v>
      </c>
      <c r="D671" s="73" t="s">
        <v>2222</v>
      </c>
      <c r="E671" s="73" t="s">
        <v>910</v>
      </c>
      <c r="F671" s="74">
        <v>59</v>
      </c>
      <c r="G671" s="73" t="s">
        <v>2223</v>
      </c>
      <c r="H671" s="73" t="s">
        <v>226</v>
      </c>
      <c r="I671" s="73" t="s">
        <v>1021</v>
      </c>
      <c r="J671" s="73" t="s">
        <v>349</v>
      </c>
      <c r="K671" s="73" t="s">
        <v>382</v>
      </c>
      <c r="L671" s="73" t="s">
        <v>383</v>
      </c>
      <c r="M671" s="73" t="s">
        <v>384</v>
      </c>
      <c r="N671" s="73" t="s">
        <v>37</v>
      </c>
      <c r="O671" s="73" t="s">
        <v>385</v>
      </c>
      <c r="P671" s="73" t="s">
        <v>907</v>
      </c>
      <c r="Q671" s="73" t="s">
        <v>990</v>
      </c>
      <c r="R671" s="73" t="s">
        <v>86</v>
      </c>
      <c r="V671" s="60" t="str">
        <f t="shared" si="83"/>
        <v>USURPER S1802светло-коричневый</v>
      </c>
      <c r="W671" s="60" t="str">
        <f t="shared" si="80"/>
        <v>USURPER S1802</v>
      </c>
      <c r="X671" s="60" t="str">
        <f t="shared" si="84"/>
        <v>S1802</v>
      </c>
      <c r="AC671" s="51">
        <f t="shared" si="85"/>
        <v>80</v>
      </c>
      <c r="AD671" s="44">
        <f t="shared" si="86"/>
        <v>401</v>
      </c>
      <c r="AE671" s="51">
        <f t="shared" si="87"/>
        <v>80401</v>
      </c>
    </row>
    <row r="672" spans="1:31">
      <c r="A672" s="60" t="str">
        <f t="shared" si="81"/>
        <v>USURPER S1802green</v>
      </c>
      <c r="B672" s="60" t="str">
        <f t="shared" si="82"/>
        <v>80-401-11</v>
      </c>
      <c r="C672" s="73" t="s">
        <v>2226</v>
      </c>
      <c r="D672" s="73" t="s">
        <v>2222</v>
      </c>
      <c r="E672" s="73" t="s">
        <v>912</v>
      </c>
      <c r="F672" s="74">
        <v>61</v>
      </c>
      <c r="G672" s="73" t="s">
        <v>2223</v>
      </c>
      <c r="H672" s="73" t="s">
        <v>226</v>
      </c>
      <c r="I672" s="73" t="s">
        <v>1021</v>
      </c>
      <c r="J672" s="73" t="s">
        <v>349</v>
      </c>
      <c r="K672" s="73" t="s">
        <v>382</v>
      </c>
      <c r="L672" s="73" t="s">
        <v>383</v>
      </c>
      <c r="M672" s="73" t="s">
        <v>384</v>
      </c>
      <c r="N672" s="73" t="s">
        <v>37</v>
      </c>
      <c r="O672" s="73" t="s">
        <v>385</v>
      </c>
      <c r="P672" s="73" t="s">
        <v>907</v>
      </c>
      <c r="Q672" s="73" t="s">
        <v>990</v>
      </c>
      <c r="R672" s="73" t="s">
        <v>86</v>
      </c>
      <c r="V672" s="60" t="str">
        <f t="shared" si="83"/>
        <v>USURPER S1802светло-коричневый</v>
      </c>
      <c r="W672" s="60" t="str">
        <f t="shared" si="80"/>
        <v>USURPER S1802</v>
      </c>
      <c r="X672" s="60" t="str">
        <f t="shared" si="84"/>
        <v>S1802</v>
      </c>
      <c r="AC672" s="51">
        <f t="shared" si="85"/>
        <v>80</v>
      </c>
      <c r="AD672" s="44">
        <f t="shared" si="86"/>
        <v>401</v>
      </c>
      <c r="AE672" s="51">
        <f t="shared" si="87"/>
        <v>80401</v>
      </c>
    </row>
    <row r="673" spans="1:31">
      <c r="A673" s="60" t="str">
        <f t="shared" si="81"/>
        <v>USURPER S1810blue</v>
      </c>
      <c r="B673" s="60" t="str">
        <f t="shared" si="82"/>
        <v>80-373-06</v>
      </c>
      <c r="C673" s="73" t="s">
        <v>2227</v>
      </c>
      <c r="D673" s="73" t="s">
        <v>2228</v>
      </c>
      <c r="E673" s="73" t="s">
        <v>956</v>
      </c>
      <c r="F673" s="74">
        <v>55</v>
      </c>
      <c r="G673" s="73" t="s">
        <v>2229</v>
      </c>
      <c r="H673" s="73" t="s">
        <v>71</v>
      </c>
      <c r="I673" s="73" t="s">
        <v>2200</v>
      </c>
      <c r="J673" s="73" t="s">
        <v>320</v>
      </c>
      <c r="K673" s="73" t="s">
        <v>382</v>
      </c>
      <c r="L673" s="73" t="s">
        <v>383</v>
      </c>
      <c r="M673" s="73" t="s">
        <v>384</v>
      </c>
      <c r="N673" s="73" t="s">
        <v>37</v>
      </c>
      <c r="O673" s="73" t="s">
        <v>385</v>
      </c>
      <c r="P673" s="73" t="s">
        <v>907</v>
      </c>
      <c r="Q673" s="73" t="s">
        <v>932</v>
      </c>
      <c r="R673" s="73" t="s">
        <v>71</v>
      </c>
      <c r="V673" s="60" t="str">
        <f t="shared" si="83"/>
        <v>USURPER S1810синий</v>
      </c>
      <c r="W673" s="60" t="str">
        <f t="shared" si="80"/>
        <v>USURPER S1810</v>
      </c>
      <c r="X673" s="60" t="str">
        <f t="shared" si="84"/>
        <v>S1810</v>
      </c>
      <c r="AC673" s="51">
        <f t="shared" si="85"/>
        <v>80</v>
      </c>
      <c r="AD673" s="44">
        <f t="shared" si="86"/>
        <v>373</v>
      </c>
      <c r="AE673" s="51">
        <f t="shared" si="87"/>
        <v>80373</v>
      </c>
    </row>
    <row r="674" spans="1:31">
      <c r="A674" s="60" t="str">
        <f t="shared" si="81"/>
        <v>USURPER S1810blue</v>
      </c>
      <c r="B674" s="60" t="str">
        <f t="shared" si="82"/>
        <v>80-373-06</v>
      </c>
      <c r="C674" s="73" t="s">
        <v>2230</v>
      </c>
      <c r="D674" s="73" t="s">
        <v>2228</v>
      </c>
      <c r="E674" s="73" t="s">
        <v>904</v>
      </c>
      <c r="F674" s="74">
        <v>57</v>
      </c>
      <c r="G674" s="73" t="s">
        <v>2229</v>
      </c>
      <c r="H674" s="73" t="s">
        <v>71</v>
      </c>
      <c r="I674" s="73" t="s">
        <v>2200</v>
      </c>
      <c r="J674" s="73" t="s">
        <v>320</v>
      </c>
      <c r="K674" s="73" t="s">
        <v>382</v>
      </c>
      <c r="L674" s="73" t="s">
        <v>383</v>
      </c>
      <c r="M674" s="73" t="s">
        <v>384</v>
      </c>
      <c r="N674" s="73" t="s">
        <v>37</v>
      </c>
      <c r="O674" s="73" t="s">
        <v>385</v>
      </c>
      <c r="P674" s="73" t="s">
        <v>907</v>
      </c>
      <c r="Q674" s="73" t="s">
        <v>932</v>
      </c>
      <c r="R674" s="73" t="s">
        <v>71</v>
      </c>
      <c r="V674" s="60" t="str">
        <f t="shared" si="83"/>
        <v>USURPER S1810синий</v>
      </c>
      <c r="W674" s="60" t="str">
        <f t="shared" si="80"/>
        <v>USURPER S1810</v>
      </c>
      <c r="X674" s="60" t="str">
        <f t="shared" si="84"/>
        <v>S1810</v>
      </c>
      <c r="AC674" s="51">
        <f t="shared" si="85"/>
        <v>80</v>
      </c>
      <c r="AD674" s="44">
        <f t="shared" si="86"/>
        <v>373</v>
      </c>
      <c r="AE674" s="51">
        <f t="shared" si="87"/>
        <v>80373</v>
      </c>
    </row>
    <row r="675" spans="1:31">
      <c r="A675" s="60" t="str">
        <f t="shared" si="81"/>
        <v>USURPER S1810blue</v>
      </c>
      <c r="B675" s="60" t="str">
        <f t="shared" si="82"/>
        <v>80-373-06</v>
      </c>
      <c r="C675" s="73" t="s">
        <v>2231</v>
      </c>
      <c r="D675" s="73" t="s">
        <v>2228</v>
      </c>
      <c r="E675" s="73" t="s">
        <v>910</v>
      </c>
      <c r="F675" s="74">
        <v>59</v>
      </c>
      <c r="G675" s="73" t="s">
        <v>2229</v>
      </c>
      <c r="H675" s="73" t="s">
        <v>71</v>
      </c>
      <c r="I675" s="73" t="s">
        <v>2200</v>
      </c>
      <c r="J675" s="73" t="s">
        <v>320</v>
      </c>
      <c r="K675" s="73" t="s">
        <v>382</v>
      </c>
      <c r="L675" s="73" t="s">
        <v>383</v>
      </c>
      <c r="M675" s="73" t="s">
        <v>384</v>
      </c>
      <c r="N675" s="73" t="s">
        <v>37</v>
      </c>
      <c r="O675" s="73" t="s">
        <v>385</v>
      </c>
      <c r="P675" s="73" t="s">
        <v>907</v>
      </c>
      <c r="Q675" s="73" t="s">
        <v>932</v>
      </c>
      <c r="R675" s="73" t="s">
        <v>71</v>
      </c>
      <c r="V675" s="60" t="str">
        <f t="shared" si="83"/>
        <v>USURPER S1810синий</v>
      </c>
      <c r="W675" s="60" t="str">
        <f t="shared" si="80"/>
        <v>USURPER S1810</v>
      </c>
      <c r="X675" s="60" t="str">
        <f t="shared" si="84"/>
        <v>S1810</v>
      </c>
      <c r="AC675" s="51">
        <f t="shared" si="85"/>
        <v>80</v>
      </c>
      <c r="AD675" s="44">
        <f t="shared" si="86"/>
        <v>373</v>
      </c>
      <c r="AE675" s="51">
        <f t="shared" si="87"/>
        <v>80373</v>
      </c>
    </row>
    <row r="676" spans="1:31">
      <c r="A676" s="60" t="str">
        <f t="shared" si="81"/>
        <v>USURPER S1810blue</v>
      </c>
      <c r="B676" s="60" t="str">
        <f t="shared" si="82"/>
        <v>80-373-06</v>
      </c>
      <c r="C676" s="73" t="s">
        <v>2232</v>
      </c>
      <c r="D676" s="73" t="s">
        <v>2228</v>
      </c>
      <c r="E676" s="73" t="s">
        <v>912</v>
      </c>
      <c r="F676" s="74">
        <v>61</v>
      </c>
      <c r="G676" s="73" t="s">
        <v>2229</v>
      </c>
      <c r="H676" s="73" t="s">
        <v>71</v>
      </c>
      <c r="I676" s="73" t="s">
        <v>2200</v>
      </c>
      <c r="J676" s="73" t="s">
        <v>320</v>
      </c>
      <c r="K676" s="73" t="s">
        <v>382</v>
      </c>
      <c r="L676" s="73" t="s">
        <v>383</v>
      </c>
      <c r="M676" s="73" t="s">
        <v>384</v>
      </c>
      <c r="N676" s="73" t="s">
        <v>37</v>
      </c>
      <c r="O676" s="73" t="s">
        <v>385</v>
      </c>
      <c r="P676" s="73" t="s">
        <v>907</v>
      </c>
      <c r="Q676" s="73" t="s">
        <v>932</v>
      </c>
      <c r="R676" s="73" t="s">
        <v>71</v>
      </c>
      <c r="V676" s="60" t="str">
        <f t="shared" si="83"/>
        <v>USURPER S1810синий</v>
      </c>
      <c r="W676" s="60" t="str">
        <f t="shared" si="80"/>
        <v>USURPER S1810</v>
      </c>
      <c r="X676" s="60" t="str">
        <f t="shared" si="84"/>
        <v>S1810</v>
      </c>
      <c r="AC676" s="51">
        <f t="shared" si="85"/>
        <v>80</v>
      </c>
      <c r="AD676" s="44">
        <f t="shared" si="86"/>
        <v>373</v>
      </c>
      <c r="AE676" s="51">
        <f t="shared" si="87"/>
        <v>80373</v>
      </c>
    </row>
    <row r="677" spans="1:31">
      <c r="A677" s="60" t="str">
        <f t="shared" si="81"/>
        <v>USURPER S1810grey</v>
      </c>
      <c r="B677" s="60" t="str">
        <f t="shared" si="82"/>
        <v>80-373-08</v>
      </c>
      <c r="C677" s="73" t="s">
        <v>2233</v>
      </c>
      <c r="D677" s="73" t="s">
        <v>2234</v>
      </c>
      <c r="E677" s="73" t="s">
        <v>956</v>
      </c>
      <c r="F677" s="74">
        <v>55</v>
      </c>
      <c r="G677" s="73" t="s">
        <v>2229</v>
      </c>
      <c r="H677" s="73" t="s">
        <v>83</v>
      </c>
      <c r="I677" s="73" t="s">
        <v>2200</v>
      </c>
      <c r="J677" s="73" t="s">
        <v>320</v>
      </c>
      <c r="K677" s="73" t="s">
        <v>382</v>
      </c>
      <c r="L677" s="73" t="s">
        <v>383</v>
      </c>
      <c r="M677" s="73" t="s">
        <v>384</v>
      </c>
      <c r="N677" s="73" t="s">
        <v>37</v>
      </c>
      <c r="O677" s="73" t="s">
        <v>385</v>
      </c>
      <c r="P677" s="73" t="s">
        <v>907</v>
      </c>
      <c r="Q677" s="73" t="s">
        <v>917</v>
      </c>
      <c r="R677" s="73" t="s">
        <v>83</v>
      </c>
      <c r="V677" s="60" t="str">
        <f t="shared" si="83"/>
        <v>USURPER S1810серый</v>
      </c>
      <c r="W677" s="60" t="str">
        <f t="shared" si="80"/>
        <v>USURPER S1810</v>
      </c>
      <c r="X677" s="60" t="str">
        <f t="shared" si="84"/>
        <v>S1810</v>
      </c>
      <c r="AC677" s="51">
        <f t="shared" si="85"/>
        <v>80</v>
      </c>
      <c r="AD677" s="44">
        <f t="shared" si="86"/>
        <v>373</v>
      </c>
      <c r="AE677" s="51">
        <f t="shared" si="87"/>
        <v>80373</v>
      </c>
    </row>
    <row r="678" spans="1:31">
      <c r="A678" s="60" t="str">
        <f t="shared" si="81"/>
        <v>USURPER S1810grey</v>
      </c>
      <c r="B678" s="60" t="str">
        <f t="shared" si="82"/>
        <v>80-373-08</v>
      </c>
      <c r="C678" s="73" t="s">
        <v>2235</v>
      </c>
      <c r="D678" s="73" t="s">
        <v>2234</v>
      </c>
      <c r="E678" s="73" t="s">
        <v>904</v>
      </c>
      <c r="F678" s="74">
        <v>57</v>
      </c>
      <c r="G678" s="73" t="s">
        <v>2229</v>
      </c>
      <c r="H678" s="73" t="s">
        <v>83</v>
      </c>
      <c r="I678" s="73" t="s">
        <v>2200</v>
      </c>
      <c r="J678" s="73" t="s">
        <v>320</v>
      </c>
      <c r="K678" s="73" t="s">
        <v>382</v>
      </c>
      <c r="L678" s="73" t="s">
        <v>383</v>
      </c>
      <c r="M678" s="73" t="s">
        <v>384</v>
      </c>
      <c r="N678" s="73" t="s">
        <v>37</v>
      </c>
      <c r="O678" s="73" t="s">
        <v>385</v>
      </c>
      <c r="P678" s="73" t="s">
        <v>907</v>
      </c>
      <c r="Q678" s="73" t="s">
        <v>917</v>
      </c>
      <c r="R678" s="73" t="s">
        <v>83</v>
      </c>
      <c r="V678" s="60" t="str">
        <f t="shared" si="83"/>
        <v>USURPER S1810серый</v>
      </c>
      <c r="W678" s="60" t="str">
        <f t="shared" si="80"/>
        <v>USURPER S1810</v>
      </c>
      <c r="X678" s="60" t="str">
        <f t="shared" si="84"/>
        <v>S1810</v>
      </c>
      <c r="AC678" s="51">
        <f t="shared" si="85"/>
        <v>80</v>
      </c>
      <c r="AD678" s="44">
        <f t="shared" si="86"/>
        <v>373</v>
      </c>
      <c r="AE678" s="51">
        <f t="shared" si="87"/>
        <v>80373</v>
      </c>
    </row>
    <row r="679" spans="1:31">
      <c r="A679" s="60" t="str">
        <f t="shared" si="81"/>
        <v>USURPER S1810grey</v>
      </c>
      <c r="B679" s="60" t="str">
        <f t="shared" si="82"/>
        <v>80-373-08</v>
      </c>
      <c r="C679" s="73" t="s">
        <v>2236</v>
      </c>
      <c r="D679" s="73" t="s">
        <v>2234</v>
      </c>
      <c r="E679" s="73" t="s">
        <v>910</v>
      </c>
      <c r="F679" s="74">
        <v>59</v>
      </c>
      <c r="G679" s="73" t="s">
        <v>2229</v>
      </c>
      <c r="H679" s="73" t="s">
        <v>83</v>
      </c>
      <c r="I679" s="73" t="s">
        <v>2200</v>
      </c>
      <c r="J679" s="73" t="s">
        <v>320</v>
      </c>
      <c r="K679" s="73" t="s">
        <v>382</v>
      </c>
      <c r="L679" s="73" t="s">
        <v>383</v>
      </c>
      <c r="M679" s="73" t="s">
        <v>384</v>
      </c>
      <c r="N679" s="73" t="s">
        <v>37</v>
      </c>
      <c r="O679" s="73" t="s">
        <v>385</v>
      </c>
      <c r="P679" s="73" t="s">
        <v>907</v>
      </c>
      <c r="Q679" s="73" t="s">
        <v>917</v>
      </c>
      <c r="R679" s="73" t="s">
        <v>83</v>
      </c>
      <c r="V679" s="60" t="str">
        <f t="shared" si="83"/>
        <v>USURPER S1810серый</v>
      </c>
      <c r="W679" s="60" t="str">
        <f t="shared" si="80"/>
        <v>USURPER S1810</v>
      </c>
      <c r="X679" s="60" t="str">
        <f t="shared" si="84"/>
        <v>S1810</v>
      </c>
      <c r="AC679" s="51">
        <f t="shared" si="85"/>
        <v>80</v>
      </c>
      <c r="AD679" s="44">
        <f t="shared" si="86"/>
        <v>373</v>
      </c>
      <c r="AE679" s="51">
        <f t="shared" si="87"/>
        <v>80373</v>
      </c>
    </row>
    <row r="680" spans="1:31">
      <c r="A680" s="60" t="str">
        <f t="shared" si="81"/>
        <v>USURPER S1810grey</v>
      </c>
      <c r="B680" s="60" t="str">
        <f t="shared" si="82"/>
        <v>80-373-08</v>
      </c>
      <c r="C680" s="73" t="s">
        <v>2237</v>
      </c>
      <c r="D680" s="73" t="s">
        <v>2234</v>
      </c>
      <c r="E680" s="73" t="s">
        <v>912</v>
      </c>
      <c r="F680" s="74">
        <v>61</v>
      </c>
      <c r="G680" s="73" t="s">
        <v>2229</v>
      </c>
      <c r="H680" s="73" t="s">
        <v>83</v>
      </c>
      <c r="I680" s="73" t="s">
        <v>2200</v>
      </c>
      <c r="J680" s="73" t="s">
        <v>320</v>
      </c>
      <c r="K680" s="73" t="s">
        <v>382</v>
      </c>
      <c r="L680" s="73" t="s">
        <v>383</v>
      </c>
      <c r="M680" s="73" t="s">
        <v>384</v>
      </c>
      <c r="N680" s="73" t="s">
        <v>37</v>
      </c>
      <c r="O680" s="73" t="s">
        <v>385</v>
      </c>
      <c r="P680" s="73" t="s">
        <v>907</v>
      </c>
      <c r="Q680" s="73" t="s">
        <v>917</v>
      </c>
      <c r="R680" s="73" t="s">
        <v>83</v>
      </c>
      <c r="V680" s="60" t="str">
        <f t="shared" si="83"/>
        <v>USURPER S1810серый</v>
      </c>
      <c r="W680" s="60" t="str">
        <f t="shared" si="80"/>
        <v>USURPER S1810</v>
      </c>
      <c r="X680" s="60" t="str">
        <f t="shared" si="84"/>
        <v>S1810</v>
      </c>
      <c r="AC680" s="51">
        <f t="shared" si="85"/>
        <v>80</v>
      </c>
      <c r="AD680" s="44">
        <f t="shared" si="86"/>
        <v>373</v>
      </c>
      <c r="AE680" s="51">
        <f t="shared" si="87"/>
        <v>80373</v>
      </c>
    </row>
    <row r="681" spans="1:31">
      <c r="A681" s="60" t="str">
        <f t="shared" si="81"/>
        <v>USURPER S1820blue</v>
      </c>
      <c r="B681" s="60" t="str">
        <f t="shared" si="82"/>
        <v>80-469-06</v>
      </c>
      <c r="C681" s="73" t="s">
        <v>2238</v>
      </c>
      <c r="D681" s="73" t="s">
        <v>2239</v>
      </c>
      <c r="E681" s="73" t="s">
        <v>956</v>
      </c>
      <c r="F681" s="74">
        <v>55</v>
      </c>
      <c r="G681" s="73" t="s">
        <v>2240</v>
      </c>
      <c r="H681" s="73" t="s">
        <v>71</v>
      </c>
      <c r="I681" s="73" t="s">
        <v>2241</v>
      </c>
      <c r="J681" s="73" t="s">
        <v>349</v>
      </c>
      <c r="K681" s="73" t="s">
        <v>382</v>
      </c>
      <c r="L681" s="73" t="s">
        <v>383</v>
      </c>
      <c r="M681" s="73" t="s">
        <v>384</v>
      </c>
      <c r="N681" s="73" t="s">
        <v>37</v>
      </c>
      <c r="O681" s="73" t="s">
        <v>385</v>
      </c>
      <c r="P681" s="73" t="s">
        <v>907</v>
      </c>
      <c r="Q681" s="73" t="s">
        <v>932</v>
      </c>
      <c r="R681" s="73" t="s">
        <v>71</v>
      </c>
      <c r="V681" s="60" t="str">
        <f t="shared" si="83"/>
        <v>USURPER S1820синий</v>
      </c>
      <c r="W681" s="60" t="str">
        <f t="shared" si="80"/>
        <v>USURPER S1820</v>
      </c>
      <c r="X681" s="60" t="str">
        <f t="shared" si="84"/>
        <v>S1820</v>
      </c>
      <c r="AC681" s="51">
        <f t="shared" si="85"/>
        <v>80</v>
      </c>
      <c r="AD681" s="44">
        <f t="shared" si="86"/>
        <v>469</v>
      </c>
      <c r="AE681" s="51">
        <f t="shared" si="87"/>
        <v>80469</v>
      </c>
    </row>
    <row r="682" spans="1:31">
      <c r="A682" s="60" t="str">
        <f t="shared" si="81"/>
        <v>USURPER S1820blue</v>
      </c>
      <c r="B682" s="60" t="str">
        <f t="shared" si="82"/>
        <v>80-469-06</v>
      </c>
      <c r="C682" s="73" t="s">
        <v>2242</v>
      </c>
      <c r="D682" s="73" t="s">
        <v>2239</v>
      </c>
      <c r="E682" s="73" t="s">
        <v>915</v>
      </c>
      <c r="F682" s="74">
        <v>56</v>
      </c>
      <c r="G682" s="73" t="s">
        <v>2240</v>
      </c>
      <c r="H682" s="73" t="s">
        <v>71</v>
      </c>
      <c r="I682" s="73" t="s">
        <v>2241</v>
      </c>
      <c r="J682" s="73" t="s">
        <v>349</v>
      </c>
      <c r="K682" s="73" t="s">
        <v>382</v>
      </c>
      <c r="L682" s="73" t="s">
        <v>383</v>
      </c>
      <c r="M682" s="73" t="s">
        <v>384</v>
      </c>
      <c r="N682" s="73" t="s">
        <v>37</v>
      </c>
      <c r="O682" s="73" t="s">
        <v>385</v>
      </c>
      <c r="P682" s="73" t="s">
        <v>907</v>
      </c>
      <c r="Q682" s="73" t="s">
        <v>932</v>
      </c>
      <c r="R682" s="73" t="s">
        <v>71</v>
      </c>
      <c r="V682" s="60" t="str">
        <f t="shared" si="83"/>
        <v>USURPER S1820синий</v>
      </c>
      <c r="W682" s="60" t="str">
        <f t="shared" si="80"/>
        <v>USURPER S1820</v>
      </c>
      <c r="X682" s="60" t="str">
        <f t="shared" si="84"/>
        <v>S1820</v>
      </c>
      <c r="AC682" s="51">
        <f t="shared" si="85"/>
        <v>80</v>
      </c>
      <c r="AD682" s="44">
        <f t="shared" si="86"/>
        <v>469</v>
      </c>
      <c r="AE682" s="51">
        <f t="shared" si="87"/>
        <v>80469</v>
      </c>
    </row>
    <row r="683" spans="1:31">
      <c r="A683" s="60" t="str">
        <f t="shared" si="81"/>
        <v>USURPER S1820blue</v>
      </c>
      <c r="B683" s="60" t="str">
        <f t="shared" si="82"/>
        <v>80-469-06</v>
      </c>
      <c r="C683" s="73" t="s">
        <v>2243</v>
      </c>
      <c r="D683" s="73" t="s">
        <v>2239</v>
      </c>
      <c r="E683" s="73" t="s">
        <v>904</v>
      </c>
      <c r="F683" s="74">
        <v>57</v>
      </c>
      <c r="G683" s="73" t="s">
        <v>2240</v>
      </c>
      <c r="H683" s="73" t="s">
        <v>71</v>
      </c>
      <c r="I683" s="73" t="s">
        <v>2241</v>
      </c>
      <c r="J683" s="73" t="s">
        <v>349</v>
      </c>
      <c r="K683" s="73" t="s">
        <v>382</v>
      </c>
      <c r="L683" s="73" t="s">
        <v>383</v>
      </c>
      <c r="M683" s="73" t="s">
        <v>384</v>
      </c>
      <c r="N683" s="73" t="s">
        <v>37</v>
      </c>
      <c r="O683" s="73" t="s">
        <v>385</v>
      </c>
      <c r="P683" s="73" t="s">
        <v>907</v>
      </c>
      <c r="Q683" s="73" t="s">
        <v>932</v>
      </c>
      <c r="R683" s="73" t="s">
        <v>71</v>
      </c>
      <c r="V683" s="60" t="str">
        <f t="shared" si="83"/>
        <v>USURPER S1820синий</v>
      </c>
      <c r="W683" s="60" t="str">
        <f t="shared" si="80"/>
        <v>USURPER S1820</v>
      </c>
      <c r="X683" s="60" t="str">
        <f t="shared" si="84"/>
        <v>S1820</v>
      </c>
      <c r="AC683" s="51">
        <f t="shared" si="85"/>
        <v>80</v>
      </c>
      <c r="AD683" s="44">
        <f t="shared" si="86"/>
        <v>469</v>
      </c>
      <c r="AE683" s="51">
        <f t="shared" si="87"/>
        <v>80469</v>
      </c>
    </row>
    <row r="684" spans="1:31">
      <c r="A684" s="60" t="str">
        <f t="shared" si="81"/>
        <v>USURPER S1820blue</v>
      </c>
      <c r="B684" s="60" t="str">
        <f t="shared" si="82"/>
        <v>80-469-06</v>
      </c>
      <c r="C684" s="73" t="s">
        <v>2244</v>
      </c>
      <c r="D684" s="73" t="s">
        <v>2239</v>
      </c>
      <c r="E684" s="73" t="s">
        <v>920</v>
      </c>
      <c r="F684" s="74">
        <v>58</v>
      </c>
      <c r="G684" s="73" t="s">
        <v>2240</v>
      </c>
      <c r="H684" s="73" t="s">
        <v>71</v>
      </c>
      <c r="I684" s="73" t="s">
        <v>2241</v>
      </c>
      <c r="J684" s="73" t="s">
        <v>349</v>
      </c>
      <c r="K684" s="73" t="s">
        <v>382</v>
      </c>
      <c r="L684" s="73" t="s">
        <v>383</v>
      </c>
      <c r="M684" s="73" t="s">
        <v>384</v>
      </c>
      <c r="N684" s="73" t="s">
        <v>37</v>
      </c>
      <c r="O684" s="73" t="s">
        <v>385</v>
      </c>
      <c r="P684" s="73" t="s">
        <v>907</v>
      </c>
      <c r="Q684" s="73" t="s">
        <v>932</v>
      </c>
      <c r="R684" s="73" t="s">
        <v>71</v>
      </c>
      <c r="V684" s="60" t="str">
        <f t="shared" si="83"/>
        <v>USURPER S1820синий</v>
      </c>
      <c r="W684" s="60" t="str">
        <f t="shared" si="80"/>
        <v>USURPER S1820</v>
      </c>
      <c r="X684" s="60" t="str">
        <f t="shared" si="84"/>
        <v>S1820</v>
      </c>
      <c r="AC684" s="51">
        <f t="shared" si="85"/>
        <v>80</v>
      </c>
      <c r="AD684" s="44">
        <f t="shared" si="86"/>
        <v>469</v>
      </c>
      <c r="AE684" s="51">
        <f t="shared" si="87"/>
        <v>80469</v>
      </c>
    </row>
    <row r="685" spans="1:31">
      <c r="A685" s="60" t="str">
        <f t="shared" si="81"/>
        <v>USURPER S1820blue</v>
      </c>
      <c r="B685" s="60" t="str">
        <f t="shared" si="82"/>
        <v>80-469-06</v>
      </c>
      <c r="C685" s="73" t="s">
        <v>2245</v>
      </c>
      <c r="D685" s="73" t="s">
        <v>2239</v>
      </c>
      <c r="E685" s="73" t="s">
        <v>910</v>
      </c>
      <c r="F685" s="74">
        <v>59</v>
      </c>
      <c r="G685" s="73" t="s">
        <v>2240</v>
      </c>
      <c r="H685" s="73" t="s">
        <v>71</v>
      </c>
      <c r="I685" s="73" t="s">
        <v>2241</v>
      </c>
      <c r="J685" s="73" t="s">
        <v>349</v>
      </c>
      <c r="K685" s="73" t="s">
        <v>382</v>
      </c>
      <c r="L685" s="73" t="s">
        <v>383</v>
      </c>
      <c r="M685" s="73" t="s">
        <v>384</v>
      </c>
      <c r="N685" s="73" t="s">
        <v>37</v>
      </c>
      <c r="O685" s="73" t="s">
        <v>385</v>
      </c>
      <c r="P685" s="73" t="s">
        <v>907</v>
      </c>
      <c r="Q685" s="73" t="s">
        <v>932</v>
      </c>
      <c r="R685" s="73" t="s">
        <v>71</v>
      </c>
      <c r="V685" s="60" t="str">
        <f t="shared" si="83"/>
        <v>USURPER S1820синий</v>
      </c>
      <c r="W685" s="60" t="str">
        <f t="shared" si="80"/>
        <v>USURPER S1820</v>
      </c>
      <c r="X685" s="60" t="str">
        <f t="shared" si="84"/>
        <v>S1820</v>
      </c>
      <c r="AC685" s="51">
        <f t="shared" si="85"/>
        <v>80</v>
      </c>
      <c r="AD685" s="44">
        <f t="shared" si="86"/>
        <v>469</v>
      </c>
      <c r="AE685" s="51">
        <f t="shared" si="87"/>
        <v>80469</v>
      </c>
    </row>
    <row r="686" spans="1:31">
      <c r="A686" s="60" t="str">
        <f t="shared" si="81"/>
        <v>USURPER S1820blue</v>
      </c>
      <c r="B686" s="60" t="str">
        <f t="shared" si="82"/>
        <v>80-469-06</v>
      </c>
      <c r="C686" s="73" t="s">
        <v>2246</v>
      </c>
      <c r="D686" s="73" t="s">
        <v>2239</v>
      </c>
      <c r="E686" s="73" t="s">
        <v>922</v>
      </c>
      <c r="F686" s="74">
        <v>60</v>
      </c>
      <c r="G686" s="73" t="s">
        <v>2240</v>
      </c>
      <c r="H686" s="73" t="s">
        <v>71</v>
      </c>
      <c r="I686" s="73" t="s">
        <v>2241</v>
      </c>
      <c r="J686" s="73" t="s">
        <v>349</v>
      </c>
      <c r="K686" s="73" t="s">
        <v>382</v>
      </c>
      <c r="L686" s="73" t="s">
        <v>383</v>
      </c>
      <c r="M686" s="73" t="s">
        <v>384</v>
      </c>
      <c r="N686" s="73" t="s">
        <v>37</v>
      </c>
      <c r="O686" s="73" t="s">
        <v>385</v>
      </c>
      <c r="P686" s="73" t="s">
        <v>907</v>
      </c>
      <c r="Q686" s="73" t="s">
        <v>932</v>
      </c>
      <c r="R686" s="73" t="s">
        <v>71</v>
      </c>
      <c r="V686" s="60" t="str">
        <f t="shared" si="83"/>
        <v>USURPER S1820синий</v>
      </c>
      <c r="W686" s="60" t="str">
        <f t="shared" si="80"/>
        <v>USURPER S1820</v>
      </c>
      <c r="X686" s="60" t="str">
        <f t="shared" si="84"/>
        <v>S1820</v>
      </c>
      <c r="AC686" s="51">
        <f t="shared" si="85"/>
        <v>80</v>
      </c>
      <c r="AD686" s="44">
        <f t="shared" si="86"/>
        <v>469</v>
      </c>
      <c r="AE686" s="51">
        <f t="shared" si="87"/>
        <v>80469</v>
      </c>
    </row>
    <row r="687" spans="1:31">
      <c r="A687" s="60" t="str">
        <f t="shared" si="81"/>
        <v>USURPER S1820blue</v>
      </c>
      <c r="B687" s="60" t="str">
        <f t="shared" si="82"/>
        <v>80-469-06</v>
      </c>
      <c r="C687" s="73" t="s">
        <v>2247</v>
      </c>
      <c r="D687" s="73" t="s">
        <v>2239</v>
      </c>
      <c r="E687" s="73" t="s">
        <v>912</v>
      </c>
      <c r="F687" s="74">
        <v>61</v>
      </c>
      <c r="G687" s="73" t="s">
        <v>2240</v>
      </c>
      <c r="H687" s="73" t="s">
        <v>71</v>
      </c>
      <c r="I687" s="73" t="s">
        <v>2241</v>
      </c>
      <c r="J687" s="73" t="s">
        <v>349</v>
      </c>
      <c r="K687" s="73" t="s">
        <v>382</v>
      </c>
      <c r="L687" s="73" t="s">
        <v>383</v>
      </c>
      <c r="M687" s="73" t="s">
        <v>384</v>
      </c>
      <c r="N687" s="73" t="s">
        <v>37</v>
      </c>
      <c r="O687" s="73" t="s">
        <v>385</v>
      </c>
      <c r="P687" s="73" t="s">
        <v>907</v>
      </c>
      <c r="Q687" s="73" t="s">
        <v>932</v>
      </c>
      <c r="R687" s="73" t="s">
        <v>71</v>
      </c>
      <c r="V687" s="60" t="str">
        <f t="shared" si="83"/>
        <v>USURPER S1820синий</v>
      </c>
      <c r="W687" s="60" t="str">
        <f t="shared" si="80"/>
        <v>USURPER S1820</v>
      </c>
      <c r="X687" s="60" t="str">
        <f t="shared" si="84"/>
        <v>S1820</v>
      </c>
      <c r="AC687" s="51">
        <f t="shared" si="85"/>
        <v>80</v>
      </c>
      <c r="AD687" s="44">
        <f t="shared" si="86"/>
        <v>469</v>
      </c>
      <c r="AE687" s="51">
        <f t="shared" si="87"/>
        <v>80469</v>
      </c>
    </row>
    <row r="688" spans="1:31">
      <c r="A688" s="60" t="str">
        <f t="shared" si="81"/>
        <v>USURPER S1820blue</v>
      </c>
      <c r="B688" s="60" t="str">
        <f t="shared" si="82"/>
        <v>80-469-06</v>
      </c>
      <c r="C688" s="73" t="s">
        <v>2248</v>
      </c>
      <c r="D688" s="73" t="s">
        <v>2239</v>
      </c>
      <c r="E688" s="73" t="s">
        <v>1046</v>
      </c>
      <c r="F688" s="74">
        <v>62</v>
      </c>
      <c r="G688" s="73" t="s">
        <v>2240</v>
      </c>
      <c r="H688" s="73" t="s">
        <v>71</v>
      </c>
      <c r="I688" s="73" t="s">
        <v>2241</v>
      </c>
      <c r="J688" s="73" t="s">
        <v>349</v>
      </c>
      <c r="K688" s="73" t="s">
        <v>382</v>
      </c>
      <c r="L688" s="73" t="s">
        <v>383</v>
      </c>
      <c r="M688" s="73" t="s">
        <v>384</v>
      </c>
      <c r="N688" s="73" t="s">
        <v>37</v>
      </c>
      <c r="O688" s="73" t="s">
        <v>385</v>
      </c>
      <c r="P688" s="73" t="s">
        <v>907</v>
      </c>
      <c r="Q688" s="73" t="s">
        <v>932</v>
      </c>
      <c r="R688" s="73" t="s">
        <v>71</v>
      </c>
      <c r="V688" s="60" t="str">
        <f t="shared" si="83"/>
        <v>USURPER S1820синий</v>
      </c>
      <c r="W688" s="60" t="str">
        <f t="shared" si="80"/>
        <v>USURPER S1820</v>
      </c>
      <c r="X688" s="60" t="str">
        <f t="shared" si="84"/>
        <v>S1820</v>
      </c>
      <c r="AC688" s="51">
        <f t="shared" si="85"/>
        <v>80</v>
      </c>
      <c r="AD688" s="44">
        <f t="shared" si="86"/>
        <v>469</v>
      </c>
      <c r="AE688" s="51">
        <f t="shared" si="87"/>
        <v>80469</v>
      </c>
    </row>
    <row r="689" spans="1:31">
      <c r="A689" s="60" t="str">
        <f t="shared" si="81"/>
        <v>WILD 008blue</v>
      </c>
      <c r="B689" s="60" t="str">
        <f t="shared" si="82"/>
        <v>80-375-06</v>
      </c>
      <c r="C689" s="73" t="s">
        <v>2249</v>
      </c>
      <c r="D689" s="73" t="s">
        <v>2250</v>
      </c>
      <c r="E689" s="73" t="s">
        <v>915</v>
      </c>
      <c r="F689" s="74">
        <v>56</v>
      </c>
      <c r="G689" s="73" t="s">
        <v>2251</v>
      </c>
      <c r="H689" s="73" t="s">
        <v>71</v>
      </c>
      <c r="I689" s="73" t="s">
        <v>906</v>
      </c>
      <c r="J689" s="73" t="s">
        <v>325</v>
      </c>
      <c r="K689" s="73" t="s">
        <v>382</v>
      </c>
      <c r="L689" s="73" t="s">
        <v>383</v>
      </c>
      <c r="M689" s="73" t="s">
        <v>384</v>
      </c>
      <c r="N689" s="73" t="s">
        <v>43</v>
      </c>
      <c r="O689" s="73" t="s">
        <v>386</v>
      </c>
      <c r="P689" s="73" t="s">
        <v>907</v>
      </c>
      <c r="Q689" s="73" t="s">
        <v>932</v>
      </c>
      <c r="R689" s="73" t="s">
        <v>71</v>
      </c>
      <c r="V689" s="60" t="str">
        <f t="shared" si="83"/>
        <v>WILD 008синий</v>
      </c>
      <c r="W689" s="60" t="str">
        <f t="shared" si="80"/>
        <v>WILD 008</v>
      </c>
      <c r="X689" s="60" t="str">
        <f t="shared" si="84"/>
        <v>008</v>
      </c>
      <c r="AC689" s="51">
        <f t="shared" si="85"/>
        <v>80</v>
      </c>
      <c r="AD689" s="44">
        <f t="shared" si="86"/>
        <v>375</v>
      </c>
      <c r="AE689" s="51">
        <f t="shared" si="87"/>
        <v>80375</v>
      </c>
    </row>
    <row r="690" spans="1:31">
      <c r="A690" s="60" t="str">
        <f t="shared" si="81"/>
        <v>WILD 008blue</v>
      </c>
      <c r="B690" s="60" t="str">
        <f t="shared" si="82"/>
        <v>80-375-06</v>
      </c>
      <c r="C690" s="73" t="s">
        <v>2252</v>
      </c>
      <c r="D690" s="73" t="s">
        <v>2250</v>
      </c>
      <c r="E690" s="73" t="s">
        <v>922</v>
      </c>
      <c r="F690" s="74">
        <v>60</v>
      </c>
      <c r="G690" s="73" t="s">
        <v>2251</v>
      </c>
      <c r="H690" s="73" t="s">
        <v>71</v>
      </c>
      <c r="I690" s="73" t="s">
        <v>906</v>
      </c>
      <c r="J690" s="73" t="s">
        <v>325</v>
      </c>
      <c r="K690" s="73" t="s">
        <v>382</v>
      </c>
      <c r="L690" s="73" t="s">
        <v>383</v>
      </c>
      <c r="M690" s="73" t="s">
        <v>384</v>
      </c>
      <c r="N690" s="73" t="s">
        <v>43</v>
      </c>
      <c r="O690" s="73" t="s">
        <v>386</v>
      </c>
      <c r="P690" s="73" t="s">
        <v>907</v>
      </c>
      <c r="Q690" s="73" t="s">
        <v>932</v>
      </c>
      <c r="R690" s="73" t="s">
        <v>71</v>
      </c>
      <c r="V690" s="60" t="str">
        <f t="shared" si="83"/>
        <v>WILD 008синий</v>
      </c>
      <c r="W690" s="60" t="str">
        <f t="shared" si="80"/>
        <v>WILD 008</v>
      </c>
      <c r="X690" s="60" t="str">
        <f t="shared" si="84"/>
        <v>008</v>
      </c>
      <c r="AC690" s="51">
        <f t="shared" si="85"/>
        <v>80</v>
      </c>
      <c r="AD690" s="44">
        <f t="shared" si="86"/>
        <v>375</v>
      </c>
      <c r="AE690" s="51">
        <f t="shared" si="87"/>
        <v>80375</v>
      </c>
    </row>
    <row r="691" spans="1:31">
      <c r="A691" s="60" t="str">
        <f t="shared" si="81"/>
        <v>WILD 008grey</v>
      </c>
      <c r="B691" s="60" t="str">
        <f t="shared" si="82"/>
        <v>80-375-08</v>
      </c>
      <c r="C691" s="73" t="s">
        <v>2253</v>
      </c>
      <c r="D691" s="73" t="s">
        <v>2254</v>
      </c>
      <c r="E691" s="73" t="s">
        <v>915</v>
      </c>
      <c r="F691" s="74">
        <v>56</v>
      </c>
      <c r="G691" s="73" t="s">
        <v>2251</v>
      </c>
      <c r="H691" s="73" t="s">
        <v>83</v>
      </c>
      <c r="I691" s="73" t="s">
        <v>906</v>
      </c>
      <c r="J691" s="73" t="s">
        <v>325</v>
      </c>
      <c r="K691" s="73" t="s">
        <v>382</v>
      </c>
      <c r="L691" s="73" t="s">
        <v>383</v>
      </c>
      <c r="M691" s="73" t="s">
        <v>384</v>
      </c>
      <c r="N691" s="73" t="s">
        <v>43</v>
      </c>
      <c r="O691" s="73" t="s">
        <v>386</v>
      </c>
      <c r="P691" s="73" t="s">
        <v>907</v>
      </c>
      <c r="Q691" s="73" t="s">
        <v>917</v>
      </c>
      <c r="R691" s="73" t="s">
        <v>83</v>
      </c>
      <c r="V691" s="60" t="str">
        <f t="shared" si="83"/>
        <v>WILD 008серый</v>
      </c>
      <c r="W691" s="60" t="str">
        <f t="shared" si="80"/>
        <v>WILD 008</v>
      </c>
      <c r="X691" s="60" t="str">
        <f t="shared" si="84"/>
        <v>008</v>
      </c>
      <c r="AC691" s="51">
        <f t="shared" si="85"/>
        <v>80</v>
      </c>
      <c r="AD691" s="44">
        <f t="shared" si="86"/>
        <v>375</v>
      </c>
      <c r="AE691" s="51">
        <f t="shared" si="87"/>
        <v>80375</v>
      </c>
    </row>
    <row r="692" spans="1:31">
      <c r="A692" s="60" t="str">
        <f t="shared" si="81"/>
        <v>WILD 008grey</v>
      </c>
      <c r="B692" s="60" t="str">
        <f t="shared" si="82"/>
        <v>80-375-08</v>
      </c>
      <c r="C692" s="73" t="s">
        <v>2255</v>
      </c>
      <c r="D692" s="73" t="s">
        <v>2254</v>
      </c>
      <c r="E692" s="73" t="s">
        <v>922</v>
      </c>
      <c r="F692" s="74">
        <v>60</v>
      </c>
      <c r="G692" s="73" t="s">
        <v>2251</v>
      </c>
      <c r="H692" s="73" t="s">
        <v>83</v>
      </c>
      <c r="I692" s="73" t="s">
        <v>906</v>
      </c>
      <c r="J692" s="73" t="s">
        <v>325</v>
      </c>
      <c r="K692" s="73" t="s">
        <v>382</v>
      </c>
      <c r="L692" s="73" t="s">
        <v>383</v>
      </c>
      <c r="M692" s="73" t="s">
        <v>384</v>
      </c>
      <c r="N692" s="73" t="s">
        <v>43</v>
      </c>
      <c r="O692" s="73" t="s">
        <v>386</v>
      </c>
      <c r="P692" s="73" t="s">
        <v>907</v>
      </c>
      <c r="Q692" s="73" t="s">
        <v>917</v>
      </c>
      <c r="R692" s="73" t="s">
        <v>83</v>
      </c>
      <c r="V692" s="60" t="str">
        <f t="shared" si="83"/>
        <v>WILD 008серый</v>
      </c>
      <c r="W692" s="60" t="str">
        <f t="shared" si="80"/>
        <v>WILD 008</v>
      </c>
      <c r="X692" s="60" t="str">
        <f t="shared" si="84"/>
        <v>008</v>
      </c>
      <c r="AC692" s="51">
        <f t="shared" si="85"/>
        <v>80</v>
      </c>
      <c r="AD692" s="44">
        <f t="shared" si="86"/>
        <v>375</v>
      </c>
      <c r="AE692" s="51">
        <f t="shared" si="87"/>
        <v>80375</v>
      </c>
    </row>
    <row r="693" spans="1:31">
      <c r="A693" s="60" t="str">
        <f t="shared" si="81"/>
        <v>BOATER S1801red</v>
      </c>
      <c r="B693" s="60" t="str">
        <f t="shared" si="82"/>
        <v>80-405-18</v>
      </c>
      <c r="C693" s="73" t="s">
        <v>2256</v>
      </c>
      <c r="D693" s="73" t="s">
        <v>2257</v>
      </c>
      <c r="E693" s="73" t="s">
        <v>956</v>
      </c>
      <c r="F693" s="74">
        <v>55</v>
      </c>
      <c r="G693" s="73" t="s">
        <v>2258</v>
      </c>
      <c r="H693" s="73" t="s">
        <v>84</v>
      </c>
      <c r="I693" s="73" t="s">
        <v>936</v>
      </c>
      <c r="J693" s="73" t="s">
        <v>321</v>
      </c>
      <c r="K693" s="73" t="s">
        <v>382</v>
      </c>
      <c r="L693" s="73" t="s">
        <v>383</v>
      </c>
      <c r="M693" s="73" t="s">
        <v>384</v>
      </c>
      <c r="N693" s="73" t="s">
        <v>35</v>
      </c>
      <c r="O693" s="73" t="s">
        <v>386</v>
      </c>
      <c r="P693" s="73" t="s">
        <v>907</v>
      </c>
      <c r="Q693" s="73" t="s">
        <v>969</v>
      </c>
      <c r="R693" s="73" t="s">
        <v>63</v>
      </c>
      <c r="V693" s="60" t="str">
        <f t="shared" si="83"/>
        <v>BOATER S1801бежевый / красный</v>
      </c>
      <c r="W693" s="60" t="str">
        <f t="shared" si="80"/>
        <v>BOATER S1801</v>
      </c>
      <c r="X693" s="60" t="str">
        <f t="shared" si="84"/>
        <v>S1801</v>
      </c>
      <c r="AC693" s="51">
        <f t="shared" si="85"/>
        <v>80</v>
      </c>
      <c r="AD693" s="44">
        <f t="shared" si="86"/>
        <v>405</v>
      </c>
      <c r="AE693" s="51">
        <f t="shared" si="87"/>
        <v>80405</v>
      </c>
    </row>
    <row r="694" spans="1:31">
      <c r="A694" s="60" t="str">
        <f t="shared" si="81"/>
        <v>BOATER S1801red</v>
      </c>
      <c r="B694" s="60" t="str">
        <f t="shared" si="82"/>
        <v>80-405-18</v>
      </c>
      <c r="C694" s="73" t="s">
        <v>2259</v>
      </c>
      <c r="D694" s="73" t="s">
        <v>2257</v>
      </c>
      <c r="E694" s="73" t="s">
        <v>904</v>
      </c>
      <c r="F694" s="74">
        <v>57</v>
      </c>
      <c r="G694" s="73" t="s">
        <v>2258</v>
      </c>
      <c r="H694" s="73" t="s">
        <v>84</v>
      </c>
      <c r="I694" s="73" t="s">
        <v>936</v>
      </c>
      <c r="J694" s="73" t="s">
        <v>321</v>
      </c>
      <c r="K694" s="73" t="s">
        <v>382</v>
      </c>
      <c r="L694" s="73" t="s">
        <v>383</v>
      </c>
      <c r="M694" s="73" t="s">
        <v>384</v>
      </c>
      <c r="N694" s="73" t="s">
        <v>35</v>
      </c>
      <c r="O694" s="73" t="s">
        <v>386</v>
      </c>
      <c r="P694" s="73" t="s">
        <v>907</v>
      </c>
      <c r="Q694" s="73" t="s">
        <v>969</v>
      </c>
      <c r="R694" s="73" t="s">
        <v>63</v>
      </c>
      <c r="V694" s="60" t="str">
        <f t="shared" si="83"/>
        <v>BOATER S1801бежевый / красный</v>
      </c>
      <c r="W694" s="60" t="str">
        <f t="shared" si="80"/>
        <v>BOATER S1801</v>
      </c>
      <c r="X694" s="60" t="str">
        <f t="shared" si="84"/>
        <v>S1801</v>
      </c>
      <c r="AC694" s="51">
        <f t="shared" si="85"/>
        <v>80</v>
      </c>
      <c r="AD694" s="44">
        <f t="shared" si="86"/>
        <v>405</v>
      </c>
      <c r="AE694" s="51">
        <f t="shared" si="87"/>
        <v>80405</v>
      </c>
    </row>
    <row r="695" spans="1:31">
      <c r="A695" s="60" t="str">
        <f t="shared" si="81"/>
        <v>BOATER S1801red</v>
      </c>
      <c r="B695" s="60" t="str">
        <f t="shared" si="82"/>
        <v>80-405-18</v>
      </c>
      <c r="C695" s="73" t="s">
        <v>2260</v>
      </c>
      <c r="D695" s="73" t="s">
        <v>2257</v>
      </c>
      <c r="E695" s="73" t="s">
        <v>910</v>
      </c>
      <c r="F695" s="74">
        <v>59</v>
      </c>
      <c r="G695" s="73" t="s">
        <v>2258</v>
      </c>
      <c r="H695" s="73" t="s">
        <v>84</v>
      </c>
      <c r="I695" s="73" t="s">
        <v>936</v>
      </c>
      <c r="J695" s="73" t="s">
        <v>321</v>
      </c>
      <c r="K695" s="73" t="s">
        <v>382</v>
      </c>
      <c r="L695" s="73" t="s">
        <v>383</v>
      </c>
      <c r="M695" s="73" t="s">
        <v>384</v>
      </c>
      <c r="N695" s="73" t="s">
        <v>35</v>
      </c>
      <c r="O695" s="73" t="s">
        <v>386</v>
      </c>
      <c r="P695" s="73" t="s">
        <v>907</v>
      </c>
      <c r="Q695" s="73" t="s">
        <v>969</v>
      </c>
      <c r="R695" s="73" t="s">
        <v>63</v>
      </c>
      <c r="V695" s="60" t="str">
        <f t="shared" si="83"/>
        <v>BOATER S1801бежевый / красный</v>
      </c>
      <c r="W695" s="60" t="str">
        <f t="shared" si="80"/>
        <v>BOATER S1801</v>
      </c>
      <c r="X695" s="60" t="str">
        <f t="shared" si="84"/>
        <v>S1801</v>
      </c>
      <c r="AC695" s="51">
        <f t="shared" si="85"/>
        <v>80</v>
      </c>
      <c r="AD695" s="44">
        <f t="shared" si="86"/>
        <v>405</v>
      </c>
      <c r="AE695" s="51">
        <f t="shared" si="87"/>
        <v>80405</v>
      </c>
    </row>
    <row r="696" spans="1:31">
      <c r="A696" s="60" t="str">
        <f t="shared" si="81"/>
        <v>BOATER S1801red</v>
      </c>
      <c r="B696" s="60" t="str">
        <f t="shared" si="82"/>
        <v>80-405-18</v>
      </c>
      <c r="C696" s="73" t="s">
        <v>2261</v>
      </c>
      <c r="D696" s="73" t="s">
        <v>2257</v>
      </c>
      <c r="E696" s="73" t="s">
        <v>912</v>
      </c>
      <c r="F696" s="74">
        <v>61</v>
      </c>
      <c r="G696" s="73" t="s">
        <v>2258</v>
      </c>
      <c r="H696" s="73" t="s">
        <v>84</v>
      </c>
      <c r="I696" s="73" t="s">
        <v>936</v>
      </c>
      <c r="J696" s="73" t="s">
        <v>321</v>
      </c>
      <c r="K696" s="73" t="s">
        <v>382</v>
      </c>
      <c r="L696" s="73" t="s">
        <v>383</v>
      </c>
      <c r="M696" s="73" t="s">
        <v>384</v>
      </c>
      <c r="N696" s="73" t="s">
        <v>35</v>
      </c>
      <c r="O696" s="73" t="s">
        <v>386</v>
      </c>
      <c r="P696" s="73" t="s">
        <v>907</v>
      </c>
      <c r="Q696" s="73" t="s">
        <v>969</v>
      </c>
      <c r="R696" s="73" t="s">
        <v>63</v>
      </c>
      <c r="V696" s="60" t="str">
        <f t="shared" si="83"/>
        <v>BOATER S1801бежевый / красный</v>
      </c>
      <c r="W696" s="60" t="str">
        <f t="shared" si="80"/>
        <v>BOATER S1801</v>
      </c>
      <c r="X696" s="60" t="str">
        <f t="shared" si="84"/>
        <v>S1801</v>
      </c>
      <c r="AC696" s="51">
        <f t="shared" si="85"/>
        <v>80</v>
      </c>
      <c r="AD696" s="44">
        <f t="shared" si="86"/>
        <v>405</v>
      </c>
      <c r="AE696" s="51">
        <f t="shared" si="87"/>
        <v>80405</v>
      </c>
    </row>
    <row r="697" spans="1:31">
      <c r="A697" s="60" t="str">
        <f t="shared" si="81"/>
        <v>BOATER S1802white</v>
      </c>
      <c r="B697" s="60" t="str">
        <f t="shared" si="82"/>
        <v>80-457-17</v>
      </c>
      <c r="C697" s="73" t="s">
        <v>2262</v>
      </c>
      <c r="D697" s="73" t="s">
        <v>2263</v>
      </c>
      <c r="E697" s="73" t="s">
        <v>956</v>
      </c>
      <c r="F697" s="74">
        <v>55</v>
      </c>
      <c r="G697" s="73" t="s">
        <v>2264</v>
      </c>
      <c r="H697" s="73" t="s">
        <v>66</v>
      </c>
      <c r="I697" s="73" t="s">
        <v>936</v>
      </c>
      <c r="J697" s="73" t="s">
        <v>321</v>
      </c>
      <c r="K697" s="73" t="s">
        <v>382</v>
      </c>
      <c r="L697" s="73" t="s">
        <v>383</v>
      </c>
      <c r="M697" s="73" t="s">
        <v>384</v>
      </c>
      <c r="N697" s="73" t="s">
        <v>35</v>
      </c>
      <c r="O697" s="73" t="s">
        <v>386</v>
      </c>
      <c r="P697" s="73" t="s">
        <v>907</v>
      </c>
      <c r="Q697" s="73" t="s">
        <v>908</v>
      </c>
      <c r="R697" s="73" t="s">
        <v>63</v>
      </c>
      <c r="V697" s="60" t="str">
        <f t="shared" si="83"/>
        <v>BOATER S1802бежевый / белый</v>
      </c>
      <c r="W697" s="60" t="str">
        <f t="shared" si="80"/>
        <v>BOATER S1802</v>
      </c>
      <c r="X697" s="60" t="str">
        <f t="shared" si="84"/>
        <v>S1802</v>
      </c>
      <c r="AC697" s="51">
        <f t="shared" si="85"/>
        <v>80</v>
      </c>
      <c r="AD697" s="44">
        <f t="shared" si="86"/>
        <v>457</v>
      </c>
      <c r="AE697" s="51">
        <f t="shared" si="87"/>
        <v>80457</v>
      </c>
    </row>
    <row r="698" spans="1:31">
      <c r="A698" s="60" t="str">
        <f t="shared" si="81"/>
        <v>BOATER S1802white</v>
      </c>
      <c r="B698" s="60" t="str">
        <f t="shared" si="82"/>
        <v>80-457-17</v>
      </c>
      <c r="C698" s="73" t="s">
        <v>2265</v>
      </c>
      <c r="D698" s="73" t="s">
        <v>2263</v>
      </c>
      <c r="E698" s="73" t="s">
        <v>904</v>
      </c>
      <c r="F698" s="74">
        <v>57</v>
      </c>
      <c r="G698" s="73" t="s">
        <v>2264</v>
      </c>
      <c r="H698" s="73" t="s">
        <v>66</v>
      </c>
      <c r="I698" s="73" t="s">
        <v>936</v>
      </c>
      <c r="J698" s="73" t="s">
        <v>321</v>
      </c>
      <c r="K698" s="73" t="s">
        <v>382</v>
      </c>
      <c r="L698" s="73" t="s">
        <v>383</v>
      </c>
      <c r="M698" s="73" t="s">
        <v>384</v>
      </c>
      <c r="N698" s="73" t="s">
        <v>35</v>
      </c>
      <c r="O698" s="73" t="s">
        <v>386</v>
      </c>
      <c r="P698" s="73" t="s">
        <v>907</v>
      </c>
      <c r="Q698" s="73" t="s">
        <v>908</v>
      </c>
      <c r="R698" s="73" t="s">
        <v>63</v>
      </c>
      <c r="V698" s="60" t="str">
        <f t="shared" si="83"/>
        <v>BOATER S1802бежевый / белый</v>
      </c>
      <c r="W698" s="60" t="str">
        <f t="shared" si="80"/>
        <v>BOATER S1802</v>
      </c>
      <c r="X698" s="60" t="str">
        <f t="shared" si="84"/>
        <v>S1802</v>
      </c>
      <c r="AC698" s="51">
        <f t="shared" si="85"/>
        <v>80</v>
      </c>
      <c r="AD698" s="44">
        <f t="shared" si="86"/>
        <v>457</v>
      </c>
      <c r="AE698" s="51">
        <f t="shared" si="87"/>
        <v>80457</v>
      </c>
    </row>
    <row r="699" spans="1:31">
      <c r="A699" s="60" t="str">
        <f t="shared" si="81"/>
        <v>BOATER S1802white</v>
      </c>
      <c r="B699" s="60" t="str">
        <f t="shared" si="82"/>
        <v>80-457-17</v>
      </c>
      <c r="C699" s="73" t="s">
        <v>2266</v>
      </c>
      <c r="D699" s="73" t="s">
        <v>2263</v>
      </c>
      <c r="E699" s="73" t="s">
        <v>910</v>
      </c>
      <c r="F699" s="74">
        <v>59</v>
      </c>
      <c r="G699" s="73" t="s">
        <v>2264</v>
      </c>
      <c r="H699" s="73" t="s">
        <v>66</v>
      </c>
      <c r="I699" s="73" t="s">
        <v>936</v>
      </c>
      <c r="J699" s="73" t="s">
        <v>321</v>
      </c>
      <c r="K699" s="73" t="s">
        <v>382</v>
      </c>
      <c r="L699" s="73" t="s">
        <v>383</v>
      </c>
      <c r="M699" s="73" t="s">
        <v>384</v>
      </c>
      <c r="N699" s="73" t="s">
        <v>35</v>
      </c>
      <c r="O699" s="73" t="s">
        <v>386</v>
      </c>
      <c r="P699" s="73" t="s">
        <v>907</v>
      </c>
      <c r="Q699" s="73" t="s">
        <v>908</v>
      </c>
      <c r="R699" s="73" t="s">
        <v>63</v>
      </c>
      <c r="V699" s="60" t="str">
        <f t="shared" si="83"/>
        <v>BOATER S1802бежевый / белый</v>
      </c>
      <c r="W699" s="60" t="str">
        <f t="shared" si="80"/>
        <v>BOATER S1802</v>
      </c>
      <c r="X699" s="60" t="str">
        <f t="shared" si="84"/>
        <v>S1802</v>
      </c>
      <c r="AC699" s="51">
        <f t="shared" si="85"/>
        <v>80</v>
      </c>
      <c r="AD699" s="44">
        <f t="shared" si="86"/>
        <v>457</v>
      </c>
      <c r="AE699" s="51">
        <f t="shared" si="87"/>
        <v>80457</v>
      </c>
    </row>
    <row r="700" spans="1:31">
      <c r="A700" s="60" t="str">
        <f t="shared" si="81"/>
        <v>BOATER S1802white</v>
      </c>
      <c r="B700" s="60" t="str">
        <f t="shared" si="82"/>
        <v>80-457-17</v>
      </c>
      <c r="C700" s="73" t="s">
        <v>2267</v>
      </c>
      <c r="D700" s="73" t="s">
        <v>2263</v>
      </c>
      <c r="E700" s="73" t="s">
        <v>912</v>
      </c>
      <c r="F700" s="74">
        <v>61</v>
      </c>
      <c r="G700" s="73" t="s">
        <v>2264</v>
      </c>
      <c r="H700" s="73" t="s">
        <v>66</v>
      </c>
      <c r="I700" s="73" t="s">
        <v>936</v>
      </c>
      <c r="J700" s="73" t="s">
        <v>321</v>
      </c>
      <c r="K700" s="73" t="s">
        <v>382</v>
      </c>
      <c r="L700" s="73" t="s">
        <v>383</v>
      </c>
      <c r="M700" s="73" t="s">
        <v>384</v>
      </c>
      <c r="N700" s="73" t="s">
        <v>35</v>
      </c>
      <c r="O700" s="73" t="s">
        <v>386</v>
      </c>
      <c r="P700" s="73" t="s">
        <v>907</v>
      </c>
      <c r="Q700" s="73" t="s">
        <v>908</v>
      </c>
      <c r="R700" s="73" t="s">
        <v>63</v>
      </c>
      <c r="V700" s="60" t="str">
        <f t="shared" si="83"/>
        <v>BOATER S1802бежевый / белый</v>
      </c>
      <c r="W700" s="60" t="str">
        <f t="shared" si="80"/>
        <v>BOATER S1802</v>
      </c>
      <c r="X700" s="60" t="str">
        <f t="shared" si="84"/>
        <v>S1802</v>
      </c>
      <c r="AC700" s="51">
        <f t="shared" si="85"/>
        <v>80</v>
      </c>
      <c r="AD700" s="44">
        <f t="shared" si="86"/>
        <v>457</v>
      </c>
      <c r="AE700" s="51">
        <f t="shared" si="87"/>
        <v>80457</v>
      </c>
    </row>
    <row r="701" spans="1:31">
      <c r="A701" s="60" t="str">
        <f t="shared" si="81"/>
        <v>BOATER S1803natural</v>
      </c>
      <c r="B701" s="60" t="str">
        <f t="shared" si="82"/>
        <v>80-605-02</v>
      </c>
      <c r="C701" s="73" t="s">
        <v>2268</v>
      </c>
      <c r="D701" s="73" t="s">
        <v>2269</v>
      </c>
      <c r="E701" s="73" t="s">
        <v>956</v>
      </c>
      <c r="F701" s="74">
        <v>55</v>
      </c>
      <c r="G701" s="73" t="s">
        <v>2270</v>
      </c>
      <c r="H701" s="73" t="s">
        <v>63</v>
      </c>
      <c r="I701" s="73" t="s">
        <v>936</v>
      </c>
      <c r="J701" s="73" t="s">
        <v>321</v>
      </c>
      <c r="K701" s="73" t="s">
        <v>382</v>
      </c>
      <c r="L701" s="73" t="s">
        <v>383</v>
      </c>
      <c r="M701" s="73" t="s">
        <v>384</v>
      </c>
      <c r="N701" s="73" t="s">
        <v>35</v>
      </c>
      <c r="O701" s="73" t="s">
        <v>386</v>
      </c>
      <c r="P701" s="73" t="s">
        <v>907</v>
      </c>
      <c r="Q701" s="73" t="s">
        <v>947</v>
      </c>
      <c r="R701" s="73" t="s">
        <v>63</v>
      </c>
      <c r="V701" s="60" t="str">
        <f t="shared" si="83"/>
        <v>BOATER S1803бежевый</v>
      </c>
      <c r="W701" s="60" t="str">
        <f t="shared" si="80"/>
        <v>BOATER S1803</v>
      </c>
      <c r="X701" s="60" t="str">
        <f t="shared" si="84"/>
        <v>S1803</v>
      </c>
      <c r="AC701" s="51">
        <f t="shared" si="85"/>
        <v>80</v>
      </c>
      <c r="AD701" s="44">
        <f t="shared" si="86"/>
        <v>605</v>
      </c>
      <c r="AE701" s="51">
        <f t="shared" si="87"/>
        <v>80605</v>
      </c>
    </row>
    <row r="702" spans="1:31">
      <c r="A702" s="60" t="str">
        <f t="shared" si="81"/>
        <v>BOATER S1803natural</v>
      </c>
      <c r="B702" s="60" t="str">
        <f t="shared" si="82"/>
        <v>80-605-02</v>
      </c>
      <c r="C702" s="73" t="s">
        <v>2271</v>
      </c>
      <c r="D702" s="73" t="s">
        <v>2269</v>
      </c>
      <c r="E702" s="73" t="s">
        <v>904</v>
      </c>
      <c r="F702" s="74">
        <v>57</v>
      </c>
      <c r="G702" s="73" t="s">
        <v>2270</v>
      </c>
      <c r="H702" s="73" t="s">
        <v>63</v>
      </c>
      <c r="I702" s="73" t="s">
        <v>936</v>
      </c>
      <c r="J702" s="73" t="s">
        <v>321</v>
      </c>
      <c r="K702" s="73" t="s">
        <v>382</v>
      </c>
      <c r="L702" s="73" t="s">
        <v>383</v>
      </c>
      <c r="M702" s="73" t="s">
        <v>384</v>
      </c>
      <c r="N702" s="73" t="s">
        <v>35</v>
      </c>
      <c r="O702" s="73" t="s">
        <v>386</v>
      </c>
      <c r="P702" s="73" t="s">
        <v>907</v>
      </c>
      <c r="Q702" s="73" t="s">
        <v>947</v>
      </c>
      <c r="R702" s="73" t="s">
        <v>63</v>
      </c>
      <c r="V702" s="60" t="str">
        <f t="shared" si="83"/>
        <v>BOATER S1803бежевый</v>
      </c>
      <c r="W702" s="60" t="str">
        <f t="shared" si="80"/>
        <v>BOATER S1803</v>
      </c>
      <c r="X702" s="60" t="str">
        <f t="shared" si="84"/>
        <v>S1803</v>
      </c>
      <c r="AC702" s="51">
        <f t="shared" si="85"/>
        <v>80</v>
      </c>
      <c r="AD702" s="44">
        <f t="shared" si="86"/>
        <v>605</v>
      </c>
      <c r="AE702" s="51">
        <f t="shared" si="87"/>
        <v>80605</v>
      </c>
    </row>
    <row r="703" spans="1:31">
      <c r="A703" s="60" t="str">
        <f t="shared" si="81"/>
        <v>BOATER S1803natural</v>
      </c>
      <c r="B703" s="60" t="str">
        <f t="shared" si="82"/>
        <v>80-605-02</v>
      </c>
      <c r="C703" s="73" t="s">
        <v>2272</v>
      </c>
      <c r="D703" s="73" t="s">
        <v>2269</v>
      </c>
      <c r="E703" s="73" t="s">
        <v>910</v>
      </c>
      <c r="F703" s="74">
        <v>59</v>
      </c>
      <c r="G703" s="73" t="s">
        <v>2270</v>
      </c>
      <c r="H703" s="73" t="s">
        <v>63</v>
      </c>
      <c r="I703" s="73" t="s">
        <v>936</v>
      </c>
      <c r="J703" s="73" t="s">
        <v>321</v>
      </c>
      <c r="K703" s="73" t="s">
        <v>382</v>
      </c>
      <c r="L703" s="73" t="s">
        <v>383</v>
      </c>
      <c r="M703" s="73" t="s">
        <v>384</v>
      </c>
      <c r="N703" s="73" t="s">
        <v>35</v>
      </c>
      <c r="O703" s="73" t="s">
        <v>386</v>
      </c>
      <c r="P703" s="73" t="s">
        <v>907</v>
      </c>
      <c r="Q703" s="73" t="s">
        <v>947</v>
      </c>
      <c r="R703" s="73" t="s">
        <v>63</v>
      </c>
      <c r="V703" s="60" t="str">
        <f t="shared" si="83"/>
        <v>BOATER S1803бежевый</v>
      </c>
      <c r="W703" s="60" t="str">
        <f t="shared" si="80"/>
        <v>BOATER S1803</v>
      </c>
      <c r="X703" s="60" t="str">
        <f t="shared" si="84"/>
        <v>S1803</v>
      </c>
      <c r="AC703" s="51">
        <f t="shared" si="85"/>
        <v>80</v>
      </c>
      <c r="AD703" s="44">
        <f t="shared" si="86"/>
        <v>605</v>
      </c>
      <c r="AE703" s="51">
        <f t="shared" si="87"/>
        <v>80605</v>
      </c>
    </row>
    <row r="704" spans="1:31">
      <c r="A704" s="60" t="str">
        <f t="shared" si="81"/>
        <v>BOATER S1803natural</v>
      </c>
      <c r="B704" s="60" t="str">
        <f t="shared" si="82"/>
        <v>80-605-02</v>
      </c>
      <c r="C704" s="73" t="s">
        <v>2273</v>
      </c>
      <c r="D704" s="73" t="s">
        <v>2269</v>
      </c>
      <c r="E704" s="73" t="s">
        <v>912</v>
      </c>
      <c r="F704" s="74">
        <v>61</v>
      </c>
      <c r="G704" s="73" t="s">
        <v>2270</v>
      </c>
      <c r="H704" s="73" t="s">
        <v>63</v>
      </c>
      <c r="I704" s="73" t="s">
        <v>936</v>
      </c>
      <c r="J704" s="73" t="s">
        <v>321</v>
      </c>
      <c r="K704" s="73" t="s">
        <v>382</v>
      </c>
      <c r="L704" s="73" t="s">
        <v>383</v>
      </c>
      <c r="M704" s="73" t="s">
        <v>384</v>
      </c>
      <c r="N704" s="73" t="s">
        <v>35</v>
      </c>
      <c r="O704" s="73" t="s">
        <v>386</v>
      </c>
      <c r="P704" s="73" t="s">
        <v>907</v>
      </c>
      <c r="Q704" s="73" t="s">
        <v>947</v>
      </c>
      <c r="R704" s="73" t="s">
        <v>63</v>
      </c>
      <c r="V704" s="60" t="str">
        <f t="shared" si="83"/>
        <v>BOATER S1803бежевый</v>
      </c>
      <c r="W704" s="60" t="str">
        <f t="shared" si="80"/>
        <v>BOATER S1803</v>
      </c>
      <c r="X704" s="60" t="str">
        <f t="shared" si="84"/>
        <v>S1803</v>
      </c>
      <c r="AC704" s="51">
        <f t="shared" si="85"/>
        <v>80</v>
      </c>
      <c r="AD704" s="44">
        <f t="shared" si="86"/>
        <v>605</v>
      </c>
      <c r="AE704" s="51">
        <f t="shared" si="87"/>
        <v>80605</v>
      </c>
    </row>
    <row r="705" spans="1:31">
      <c r="A705" s="60" t="str">
        <f t="shared" si="81"/>
        <v>COWBOY S1809natural</v>
      </c>
      <c r="B705" s="60" t="str">
        <f t="shared" si="82"/>
        <v>80-606-02</v>
      </c>
      <c r="C705" s="73" t="s">
        <v>2274</v>
      </c>
      <c r="D705" s="73" t="s">
        <v>2275</v>
      </c>
      <c r="E705" s="73" t="s">
        <v>956</v>
      </c>
      <c r="F705" s="74">
        <v>55</v>
      </c>
      <c r="G705" s="73" t="s">
        <v>2276</v>
      </c>
      <c r="H705" s="73" t="s">
        <v>63</v>
      </c>
      <c r="I705" s="73" t="s">
        <v>936</v>
      </c>
      <c r="J705" s="73" t="s">
        <v>331</v>
      </c>
      <c r="K705" s="73" t="s">
        <v>382</v>
      </c>
      <c r="L705" s="73" t="s">
        <v>383</v>
      </c>
      <c r="M705" s="73" t="s">
        <v>384</v>
      </c>
      <c r="N705" s="73" t="s">
        <v>35</v>
      </c>
      <c r="O705" s="73" t="s">
        <v>386</v>
      </c>
      <c r="P705" s="73" t="s">
        <v>907</v>
      </c>
      <c r="Q705" s="73" t="s">
        <v>947</v>
      </c>
      <c r="R705" s="73" t="s">
        <v>63</v>
      </c>
      <c r="V705" s="60" t="str">
        <f t="shared" si="83"/>
        <v>COWBOY S1809бежевый</v>
      </c>
      <c r="W705" s="60" t="str">
        <f t="shared" si="80"/>
        <v>COWBOY S1809</v>
      </c>
      <c r="X705" s="60" t="str">
        <f t="shared" si="84"/>
        <v>S1809</v>
      </c>
      <c r="AC705" s="51">
        <f t="shared" si="85"/>
        <v>80</v>
      </c>
      <c r="AD705" s="44">
        <f t="shared" si="86"/>
        <v>606</v>
      </c>
      <c r="AE705" s="51">
        <f t="shared" si="87"/>
        <v>80606</v>
      </c>
    </row>
    <row r="706" spans="1:31">
      <c r="A706" s="60" t="str">
        <f t="shared" si="81"/>
        <v>COWBOY S1809natural</v>
      </c>
      <c r="B706" s="60" t="str">
        <f t="shared" si="82"/>
        <v>80-606-02</v>
      </c>
      <c r="C706" s="73" t="s">
        <v>2277</v>
      </c>
      <c r="D706" s="73" t="s">
        <v>2275</v>
      </c>
      <c r="E706" s="73" t="s">
        <v>904</v>
      </c>
      <c r="F706" s="74">
        <v>57</v>
      </c>
      <c r="G706" s="73" t="s">
        <v>2276</v>
      </c>
      <c r="H706" s="73" t="s">
        <v>63</v>
      </c>
      <c r="I706" s="73" t="s">
        <v>936</v>
      </c>
      <c r="J706" s="73" t="s">
        <v>331</v>
      </c>
      <c r="K706" s="73" t="s">
        <v>382</v>
      </c>
      <c r="L706" s="73" t="s">
        <v>383</v>
      </c>
      <c r="M706" s="73" t="s">
        <v>384</v>
      </c>
      <c r="N706" s="73" t="s">
        <v>35</v>
      </c>
      <c r="O706" s="73" t="s">
        <v>386</v>
      </c>
      <c r="P706" s="73" t="s">
        <v>907</v>
      </c>
      <c r="Q706" s="73" t="s">
        <v>947</v>
      </c>
      <c r="R706" s="73" t="s">
        <v>63</v>
      </c>
      <c r="V706" s="60" t="str">
        <f t="shared" si="83"/>
        <v>COWBOY S1809бежевый</v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COWBOY S1809</v>
      </c>
      <c r="X706" s="60" t="str">
        <f t="shared" si="84"/>
        <v>S1809</v>
      </c>
      <c r="AC706" s="51">
        <f t="shared" si="85"/>
        <v>80</v>
      </c>
      <c r="AD706" s="44">
        <f t="shared" si="86"/>
        <v>606</v>
      </c>
      <c r="AE706" s="51">
        <f t="shared" si="87"/>
        <v>80606</v>
      </c>
    </row>
    <row r="707" spans="1:31">
      <c r="A707" s="60" t="str">
        <f t="shared" ref="A707:A770" si="89">IF(G707&amp;Q707&lt;&gt;"",W707&amp;Q707,"")</f>
        <v>COWBOY S1809natural</v>
      </c>
      <c r="B707" s="60" t="str">
        <f t="shared" ref="B707:B770" si="90">IF(C707&lt;&gt;"",LEFT(C707,9),"")</f>
        <v>80-606-02</v>
      </c>
      <c r="C707" s="73" t="s">
        <v>2278</v>
      </c>
      <c r="D707" s="73" t="s">
        <v>2275</v>
      </c>
      <c r="E707" s="73" t="s">
        <v>910</v>
      </c>
      <c r="F707" s="74">
        <v>59</v>
      </c>
      <c r="G707" s="73" t="s">
        <v>2276</v>
      </c>
      <c r="H707" s="73" t="s">
        <v>63</v>
      </c>
      <c r="I707" s="73" t="s">
        <v>936</v>
      </c>
      <c r="J707" s="73" t="s">
        <v>331</v>
      </c>
      <c r="K707" s="73" t="s">
        <v>382</v>
      </c>
      <c r="L707" s="73" t="s">
        <v>383</v>
      </c>
      <c r="M707" s="73" t="s">
        <v>384</v>
      </c>
      <c r="N707" s="73" t="s">
        <v>35</v>
      </c>
      <c r="O707" s="73" t="s">
        <v>386</v>
      </c>
      <c r="P707" s="73" t="s">
        <v>907</v>
      </c>
      <c r="Q707" s="73" t="s">
        <v>947</v>
      </c>
      <c r="R707" s="73" t="s">
        <v>63</v>
      </c>
      <c r="V707" s="60" t="str">
        <f t="shared" ref="V707:V770" si="91">W707&amp;H707</f>
        <v>COWBOY S1809бежевый</v>
      </c>
      <c r="W707" s="60" t="str">
        <f t="shared" si="88"/>
        <v>COWBOY S1809</v>
      </c>
      <c r="X707" s="60" t="str">
        <f t="shared" ref="X707:X770" si="92">IF(A707&lt;&gt;"",IFERROR(IF(FIND(" ",G707)&gt;=1,MID(G707,FIND(" ",G707)+1,LEN(G707)),""),""),"")</f>
        <v>S1809</v>
      </c>
      <c r="AC707" s="51">
        <f t="shared" ref="AC707:AC770" si="93">IFERROR(VALUE(MID($C707,1,2)),0)</f>
        <v>80</v>
      </c>
      <c r="AD707" s="44">
        <f t="shared" ref="AD707:AD770" si="94">IFERROR(VALUE(MID($C707,4,3)),0)</f>
        <v>606</v>
      </c>
      <c r="AE707" s="51">
        <f t="shared" ref="AE707:AE770" si="95">VALUE(RIGHT("00"&amp;AC707,2)&amp;RIGHT("000"&amp;AD707,3))</f>
        <v>80606</v>
      </c>
    </row>
    <row r="708" spans="1:31">
      <c r="A708" s="60" t="str">
        <f t="shared" si="89"/>
        <v>COWBOY S1809natural</v>
      </c>
      <c r="B708" s="60" t="str">
        <f t="shared" si="90"/>
        <v>80-606-02</v>
      </c>
      <c r="C708" s="73" t="s">
        <v>2279</v>
      </c>
      <c r="D708" s="73" t="s">
        <v>2275</v>
      </c>
      <c r="E708" s="73" t="s">
        <v>912</v>
      </c>
      <c r="F708" s="74">
        <v>61</v>
      </c>
      <c r="G708" s="73" t="s">
        <v>2276</v>
      </c>
      <c r="H708" s="73" t="s">
        <v>63</v>
      </c>
      <c r="I708" s="73" t="s">
        <v>936</v>
      </c>
      <c r="J708" s="73" t="s">
        <v>331</v>
      </c>
      <c r="K708" s="73" t="s">
        <v>382</v>
      </c>
      <c r="L708" s="73" t="s">
        <v>383</v>
      </c>
      <c r="M708" s="73" t="s">
        <v>384</v>
      </c>
      <c r="N708" s="73" t="s">
        <v>35</v>
      </c>
      <c r="O708" s="73" t="s">
        <v>386</v>
      </c>
      <c r="P708" s="73" t="s">
        <v>907</v>
      </c>
      <c r="Q708" s="73" t="s">
        <v>947</v>
      </c>
      <c r="R708" s="73" t="s">
        <v>63</v>
      </c>
      <c r="V708" s="60" t="str">
        <f t="shared" si="91"/>
        <v>COWBOY S1809бежевый</v>
      </c>
      <c r="W708" s="60" t="str">
        <f t="shared" si="88"/>
        <v>COWBOY S1809</v>
      </c>
      <c r="X708" s="60" t="str">
        <f t="shared" si="92"/>
        <v>S1809</v>
      </c>
      <c r="AC708" s="51">
        <f t="shared" si="93"/>
        <v>80</v>
      </c>
      <c r="AD708" s="44">
        <f t="shared" si="94"/>
        <v>606</v>
      </c>
      <c r="AE708" s="51">
        <f t="shared" si="95"/>
        <v>80606</v>
      </c>
    </row>
    <row r="709" spans="1:31">
      <c r="A709" s="60" t="str">
        <f t="shared" si="89"/>
        <v>DON CALASblue</v>
      </c>
      <c r="B709" s="60" t="str">
        <f t="shared" si="90"/>
        <v>80-379-06</v>
      </c>
      <c r="C709" s="73" t="s">
        <v>2280</v>
      </c>
      <c r="D709" s="73" t="s">
        <v>2281</v>
      </c>
      <c r="E709" s="73" t="s">
        <v>904</v>
      </c>
      <c r="F709" s="74">
        <v>57</v>
      </c>
      <c r="G709" s="73" t="s">
        <v>2282</v>
      </c>
      <c r="H709" s="73" t="s">
        <v>71</v>
      </c>
      <c r="I709" s="73" t="s">
        <v>927</v>
      </c>
      <c r="J709" s="73" t="s">
        <v>329</v>
      </c>
      <c r="K709" s="73" t="s">
        <v>382</v>
      </c>
      <c r="L709" s="73" t="s">
        <v>383</v>
      </c>
      <c r="M709" s="73" t="s">
        <v>384</v>
      </c>
      <c r="N709" s="73" t="s">
        <v>36</v>
      </c>
      <c r="O709" s="73" t="s">
        <v>386</v>
      </c>
      <c r="P709" s="73" t="s">
        <v>907</v>
      </c>
      <c r="Q709" s="73" t="s">
        <v>932</v>
      </c>
      <c r="R709" s="73" t="s">
        <v>71</v>
      </c>
      <c r="V709" s="60" t="str">
        <f t="shared" si="91"/>
        <v>DON CALASсиний</v>
      </c>
      <c r="W709" s="60" t="str">
        <f t="shared" si="88"/>
        <v>DON CALAS</v>
      </c>
      <c r="X709" s="60" t="str">
        <f t="shared" si="92"/>
        <v>CALAS</v>
      </c>
      <c r="AC709" s="51">
        <f t="shared" si="93"/>
        <v>80</v>
      </c>
      <c r="AD709" s="44">
        <f t="shared" si="94"/>
        <v>379</v>
      </c>
      <c r="AE709" s="51">
        <f t="shared" si="95"/>
        <v>80379</v>
      </c>
    </row>
    <row r="710" spans="1:31">
      <c r="A710" s="60" t="str">
        <f t="shared" si="89"/>
        <v>DON CALASblue</v>
      </c>
      <c r="B710" s="60" t="str">
        <f t="shared" si="90"/>
        <v>80-379-06</v>
      </c>
      <c r="C710" s="73" t="s">
        <v>2283</v>
      </c>
      <c r="D710" s="73" t="s">
        <v>2281</v>
      </c>
      <c r="E710" s="73" t="s">
        <v>910</v>
      </c>
      <c r="F710" s="74">
        <v>59</v>
      </c>
      <c r="G710" s="73" t="s">
        <v>2282</v>
      </c>
      <c r="H710" s="73" t="s">
        <v>71</v>
      </c>
      <c r="I710" s="73" t="s">
        <v>927</v>
      </c>
      <c r="J710" s="73" t="s">
        <v>329</v>
      </c>
      <c r="K710" s="73" t="s">
        <v>382</v>
      </c>
      <c r="L710" s="73" t="s">
        <v>383</v>
      </c>
      <c r="M710" s="73" t="s">
        <v>384</v>
      </c>
      <c r="N710" s="73" t="s">
        <v>36</v>
      </c>
      <c r="O710" s="73" t="s">
        <v>386</v>
      </c>
      <c r="P710" s="73" t="s">
        <v>907</v>
      </c>
      <c r="Q710" s="73" t="s">
        <v>932</v>
      </c>
      <c r="R710" s="73" t="s">
        <v>71</v>
      </c>
      <c r="V710" s="60" t="str">
        <f t="shared" si="91"/>
        <v>DON CALASсиний</v>
      </c>
      <c r="W710" s="60" t="str">
        <f t="shared" si="88"/>
        <v>DON CALAS</v>
      </c>
      <c r="X710" s="60" t="str">
        <f t="shared" si="92"/>
        <v>CALAS</v>
      </c>
      <c r="AC710" s="51">
        <f t="shared" si="93"/>
        <v>80</v>
      </c>
      <c r="AD710" s="44">
        <f t="shared" si="94"/>
        <v>379</v>
      </c>
      <c r="AE710" s="51">
        <f t="shared" si="95"/>
        <v>80379</v>
      </c>
    </row>
    <row r="711" spans="1:31">
      <c r="A711" s="60" t="str">
        <f t="shared" si="89"/>
        <v>DON CALASblue</v>
      </c>
      <c r="B711" s="60" t="str">
        <f t="shared" si="90"/>
        <v>80-379-06</v>
      </c>
      <c r="C711" s="73" t="s">
        <v>2284</v>
      </c>
      <c r="D711" s="73" t="s">
        <v>2281</v>
      </c>
      <c r="E711" s="73" t="s">
        <v>912</v>
      </c>
      <c r="F711" s="74">
        <v>61</v>
      </c>
      <c r="G711" s="73" t="s">
        <v>2282</v>
      </c>
      <c r="H711" s="73" t="s">
        <v>71</v>
      </c>
      <c r="I711" s="73" t="s">
        <v>927</v>
      </c>
      <c r="J711" s="73" t="s">
        <v>329</v>
      </c>
      <c r="K711" s="73" t="s">
        <v>382</v>
      </c>
      <c r="L711" s="73" t="s">
        <v>383</v>
      </c>
      <c r="M711" s="73" t="s">
        <v>384</v>
      </c>
      <c r="N711" s="73" t="s">
        <v>36</v>
      </c>
      <c r="O711" s="73" t="s">
        <v>386</v>
      </c>
      <c r="P711" s="73" t="s">
        <v>907</v>
      </c>
      <c r="Q711" s="73" t="s">
        <v>932</v>
      </c>
      <c r="R711" s="73" t="s">
        <v>71</v>
      </c>
      <c r="V711" s="60" t="str">
        <f t="shared" si="91"/>
        <v>DON CALASсиний</v>
      </c>
      <c r="W711" s="60" t="str">
        <f t="shared" si="88"/>
        <v>DON CALAS</v>
      </c>
      <c r="X711" s="60" t="str">
        <f t="shared" si="92"/>
        <v>CALAS</v>
      </c>
      <c r="AC711" s="51">
        <f t="shared" si="93"/>
        <v>80</v>
      </c>
      <c r="AD711" s="44">
        <f t="shared" si="94"/>
        <v>379</v>
      </c>
      <c r="AE711" s="51">
        <f t="shared" si="95"/>
        <v>80379</v>
      </c>
    </row>
    <row r="712" spans="1:31">
      <c r="A712" s="60" t="str">
        <f t="shared" si="89"/>
        <v>DON CHAPELbrown</v>
      </c>
      <c r="B712" s="60" t="str">
        <f t="shared" si="90"/>
        <v>80-607-14</v>
      </c>
      <c r="C712" s="73" t="s">
        <v>2285</v>
      </c>
      <c r="D712" s="73" t="s">
        <v>2286</v>
      </c>
      <c r="E712" s="73" t="s">
        <v>956</v>
      </c>
      <c r="F712" s="74">
        <v>55</v>
      </c>
      <c r="G712" s="73" t="s">
        <v>2287</v>
      </c>
      <c r="H712" s="73" t="s">
        <v>86</v>
      </c>
      <c r="I712" s="73" t="s">
        <v>927</v>
      </c>
      <c r="J712" s="73" t="s">
        <v>329</v>
      </c>
      <c r="K712" s="73" t="s">
        <v>382</v>
      </c>
      <c r="L712" s="73" t="s">
        <v>383</v>
      </c>
      <c r="M712" s="73" t="s">
        <v>384</v>
      </c>
      <c r="N712" s="73" t="s">
        <v>36</v>
      </c>
      <c r="O712" s="73" t="s">
        <v>386</v>
      </c>
      <c r="P712" s="73" t="s">
        <v>907</v>
      </c>
      <c r="Q712" s="73" t="s">
        <v>1033</v>
      </c>
      <c r="R712" s="73" t="s">
        <v>86</v>
      </c>
      <c r="V712" s="60" t="str">
        <f t="shared" si="91"/>
        <v>DON CHAPELкоричневый</v>
      </c>
      <c r="W712" s="60" t="str">
        <f t="shared" si="88"/>
        <v>DON CHAPEL</v>
      </c>
      <c r="X712" s="60" t="str">
        <f t="shared" si="92"/>
        <v>CHAPEL</v>
      </c>
      <c r="AC712" s="51">
        <f t="shared" si="93"/>
        <v>80</v>
      </c>
      <c r="AD712" s="44">
        <f t="shared" si="94"/>
        <v>607</v>
      </c>
      <c r="AE712" s="51">
        <f t="shared" si="95"/>
        <v>80607</v>
      </c>
    </row>
    <row r="713" spans="1:31">
      <c r="A713" s="60" t="str">
        <f t="shared" si="89"/>
        <v>DON CHAPELbrown</v>
      </c>
      <c r="B713" s="60" t="str">
        <f t="shared" si="90"/>
        <v>80-607-14</v>
      </c>
      <c r="C713" s="73" t="s">
        <v>2288</v>
      </c>
      <c r="D713" s="73" t="s">
        <v>2286</v>
      </c>
      <c r="E713" s="73" t="s">
        <v>904</v>
      </c>
      <c r="F713" s="74">
        <v>57</v>
      </c>
      <c r="G713" s="73" t="s">
        <v>2287</v>
      </c>
      <c r="H713" s="73" t="s">
        <v>86</v>
      </c>
      <c r="I713" s="73" t="s">
        <v>927</v>
      </c>
      <c r="J713" s="73" t="s">
        <v>329</v>
      </c>
      <c r="K713" s="73" t="s">
        <v>382</v>
      </c>
      <c r="L713" s="73" t="s">
        <v>383</v>
      </c>
      <c r="M713" s="73" t="s">
        <v>384</v>
      </c>
      <c r="N713" s="73" t="s">
        <v>36</v>
      </c>
      <c r="O713" s="73" t="s">
        <v>386</v>
      </c>
      <c r="P713" s="73" t="s">
        <v>907</v>
      </c>
      <c r="Q713" s="73" t="s">
        <v>1033</v>
      </c>
      <c r="R713" s="73" t="s">
        <v>86</v>
      </c>
      <c r="V713" s="60" t="str">
        <f t="shared" si="91"/>
        <v>DON CHAPELкоричневый</v>
      </c>
      <c r="W713" s="60" t="str">
        <f t="shared" si="88"/>
        <v>DON CHAPEL</v>
      </c>
      <c r="X713" s="60" t="str">
        <f t="shared" si="92"/>
        <v>CHAPEL</v>
      </c>
      <c r="AC713" s="51">
        <f t="shared" si="93"/>
        <v>80</v>
      </c>
      <c r="AD713" s="44">
        <f t="shared" si="94"/>
        <v>607</v>
      </c>
      <c r="AE713" s="51">
        <f t="shared" si="95"/>
        <v>80607</v>
      </c>
    </row>
    <row r="714" spans="1:31">
      <c r="A714" s="60" t="str">
        <f t="shared" si="89"/>
        <v>DON CHAPELbrown</v>
      </c>
      <c r="B714" s="60" t="str">
        <f t="shared" si="90"/>
        <v>80-607-14</v>
      </c>
      <c r="C714" s="73" t="s">
        <v>2289</v>
      </c>
      <c r="D714" s="73" t="s">
        <v>2286</v>
      </c>
      <c r="E714" s="73" t="s">
        <v>910</v>
      </c>
      <c r="F714" s="74">
        <v>59</v>
      </c>
      <c r="G714" s="73" t="s">
        <v>2287</v>
      </c>
      <c r="H714" s="73" t="s">
        <v>86</v>
      </c>
      <c r="I714" s="73" t="s">
        <v>927</v>
      </c>
      <c r="J714" s="73" t="s">
        <v>329</v>
      </c>
      <c r="K714" s="73" t="s">
        <v>382</v>
      </c>
      <c r="L714" s="73" t="s">
        <v>383</v>
      </c>
      <c r="M714" s="73" t="s">
        <v>384</v>
      </c>
      <c r="N714" s="73" t="s">
        <v>36</v>
      </c>
      <c r="O714" s="73" t="s">
        <v>386</v>
      </c>
      <c r="P714" s="73" t="s">
        <v>907</v>
      </c>
      <c r="Q714" s="73" t="s">
        <v>1033</v>
      </c>
      <c r="R714" s="73" t="s">
        <v>86</v>
      </c>
      <c r="V714" s="60" t="str">
        <f t="shared" si="91"/>
        <v>DON CHAPELкоричневый</v>
      </c>
      <c r="W714" s="60" t="str">
        <f t="shared" si="88"/>
        <v>DON CHAPEL</v>
      </c>
      <c r="X714" s="60" t="str">
        <f t="shared" si="92"/>
        <v>CHAPEL</v>
      </c>
      <c r="AC714" s="51">
        <f t="shared" si="93"/>
        <v>80</v>
      </c>
      <c r="AD714" s="44">
        <f t="shared" si="94"/>
        <v>607</v>
      </c>
      <c r="AE714" s="51">
        <f t="shared" si="95"/>
        <v>80607</v>
      </c>
    </row>
    <row r="715" spans="1:31">
      <c r="A715" s="60" t="str">
        <f t="shared" si="89"/>
        <v>DON CHAPELbrown</v>
      </c>
      <c r="B715" s="60" t="str">
        <f t="shared" si="90"/>
        <v>80-607-14</v>
      </c>
      <c r="C715" s="73" t="s">
        <v>2290</v>
      </c>
      <c r="D715" s="73" t="s">
        <v>2286</v>
      </c>
      <c r="E715" s="73" t="s">
        <v>912</v>
      </c>
      <c r="F715" s="74">
        <v>61</v>
      </c>
      <c r="G715" s="73" t="s">
        <v>2287</v>
      </c>
      <c r="H715" s="73" t="s">
        <v>86</v>
      </c>
      <c r="I715" s="73" t="s">
        <v>927</v>
      </c>
      <c r="J715" s="73" t="s">
        <v>329</v>
      </c>
      <c r="K715" s="73" t="s">
        <v>382</v>
      </c>
      <c r="L715" s="73" t="s">
        <v>383</v>
      </c>
      <c r="M715" s="73" t="s">
        <v>384</v>
      </c>
      <c r="N715" s="73" t="s">
        <v>36</v>
      </c>
      <c r="O715" s="73" t="s">
        <v>386</v>
      </c>
      <c r="P715" s="73" t="s">
        <v>907</v>
      </c>
      <c r="Q715" s="73" t="s">
        <v>1033</v>
      </c>
      <c r="R715" s="73" t="s">
        <v>86</v>
      </c>
      <c r="V715" s="60" t="str">
        <f t="shared" si="91"/>
        <v>DON CHAPELкоричневый</v>
      </c>
      <c r="W715" s="60" t="str">
        <f t="shared" si="88"/>
        <v>DON CHAPEL</v>
      </c>
      <c r="X715" s="60" t="str">
        <f t="shared" si="92"/>
        <v>CHAPEL</v>
      </c>
      <c r="AC715" s="51">
        <f t="shared" si="93"/>
        <v>80</v>
      </c>
      <c r="AD715" s="44">
        <f t="shared" si="94"/>
        <v>607</v>
      </c>
      <c r="AE715" s="51">
        <f t="shared" si="95"/>
        <v>80607</v>
      </c>
    </row>
    <row r="716" spans="1:31">
      <c r="A716" s="60" t="str">
        <f t="shared" si="89"/>
        <v>DON CHAPELcoffee</v>
      </c>
      <c r="B716" s="60" t="str">
        <f t="shared" si="90"/>
        <v>80-607-15</v>
      </c>
      <c r="C716" s="73" t="s">
        <v>2291</v>
      </c>
      <c r="D716" s="73" t="s">
        <v>2292</v>
      </c>
      <c r="E716" s="73" t="s">
        <v>956</v>
      </c>
      <c r="F716" s="74">
        <v>55</v>
      </c>
      <c r="G716" s="73" t="s">
        <v>2287</v>
      </c>
      <c r="H716" s="73" t="s">
        <v>178</v>
      </c>
      <c r="I716" s="73" t="s">
        <v>927</v>
      </c>
      <c r="J716" s="73" t="s">
        <v>329</v>
      </c>
      <c r="K716" s="73" t="s">
        <v>382</v>
      </c>
      <c r="L716" s="73" t="s">
        <v>383</v>
      </c>
      <c r="M716" s="73" t="s">
        <v>384</v>
      </c>
      <c r="N716" s="73" t="s">
        <v>36</v>
      </c>
      <c r="O716" s="73" t="s">
        <v>386</v>
      </c>
      <c r="P716" s="73" t="s">
        <v>907</v>
      </c>
      <c r="Q716" s="73" t="s">
        <v>2293</v>
      </c>
      <c r="R716" s="73" t="s">
        <v>86</v>
      </c>
      <c r="V716" s="60" t="str">
        <f t="shared" si="91"/>
        <v>DON CHAPELкофейный</v>
      </c>
      <c r="W716" s="60" t="str">
        <f t="shared" si="88"/>
        <v>DON CHAPEL</v>
      </c>
      <c r="X716" s="60" t="str">
        <f t="shared" si="92"/>
        <v>CHAPEL</v>
      </c>
      <c r="AC716" s="51">
        <f t="shared" si="93"/>
        <v>80</v>
      </c>
      <c r="AD716" s="44">
        <f t="shared" si="94"/>
        <v>607</v>
      </c>
      <c r="AE716" s="51">
        <f t="shared" si="95"/>
        <v>80607</v>
      </c>
    </row>
    <row r="717" spans="1:31">
      <c r="A717" s="60" t="str">
        <f t="shared" si="89"/>
        <v>DON CHAPELcoffee</v>
      </c>
      <c r="B717" s="60" t="str">
        <f t="shared" si="90"/>
        <v>80-607-15</v>
      </c>
      <c r="C717" s="73" t="s">
        <v>2294</v>
      </c>
      <c r="D717" s="73" t="s">
        <v>2292</v>
      </c>
      <c r="E717" s="73" t="s">
        <v>904</v>
      </c>
      <c r="F717" s="74">
        <v>57</v>
      </c>
      <c r="G717" s="73" t="s">
        <v>2287</v>
      </c>
      <c r="H717" s="73" t="s">
        <v>178</v>
      </c>
      <c r="I717" s="73" t="s">
        <v>927</v>
      </c>
      <c r="J717" s="73" t="s">
        <v>329</v>
      </c>
      <c r="K717" s="73" t="s">
        <v>382</v>
      </c>
      <c r="L717" s="73" t="s">
        <v>383</v>
      </c>
      <c r="M717" s="73" t="s">
        <v>384</v>
      </c>
      <c r="N717" s="73" t="s">
        <v>36</v>
      </c>
      <c r="O717" s="73" t="s">
        <v>386</v>
      </c>
      <c r="P717" s="73" t="s">
        <v>907</v>
      </c>
      <c r="Q717" s="73" t="s">
        <v>2293</v>
      </c>
      <c r="R717" s="73" t="s">
        <v>86</v>
      </c>
      <c r="V717" s="60" t="str">
        <f t="shared" si="91"/>
        <v>DON CHAPELкофейный</v>
      </c>
      <c r="W717" s="60" t="str">
        <f t="shared" si="88"/>
        <v>DON CHAPEL</v>
      </c>
      <c r="X717" s="60" t="str">
        <f t="shared" si="92"/>
        <v>CHAPEL</v>
      </c>
      <c r="AC717" s="51">
        <f t="shared" si="93"/>
        <v>80</v>
      </c>
      <c r="AD717" s="44">
        <f t="shared" si="94"/>
        <v>607</v>
      </c>
      <c r="AE717" s="51">
        <f t="shared" si="95"/>
        <v>80607</v>
      </c>
    </row>
    <row r="718" spans="1:31">
      <c r="A718" s="60" t="str">
        <f t="shared" si="89"/>
        <v>DON CHAPELcoffee</v>
      </c>
      <c r="B718" s="60" t="str">
        <f t="shared" si="90"/>
        <v>80-607-15</v>
      </c>
      <c r="C718" s="73" t="s">
        <v>2295</v>
      </c>
      <c r="D718" s="73" t="s">
        <v>2292</v>
      </c>
      <c r="E718" s="73" t="s">
        <v>910</v>
      </c>
      <c r="F718" s="74">
        <v>59</v>
      </c>
      <c r="G718" s="73" t="s">
        <v>2287</v>
      </c>
      <c r="H718" s="73" t="s">
        <v>178</v>
      </c>
      <c r="I718" s="73" t="s">
        <v>927</v>
      </c>
      <c r="J718" s="73" t="s">
        <v>329</v>
      </c>
      <c r="K718" s="73" t="s">
        <v>382</v>
      </c>
      <c r="L718" s="73" t="s">
        <v>383</v>
      </c>
      <c r="M718" s="73" t="s">
        <v>384</v>
      </c>
      <c r="N718" s="73" t="s">
        <v>36</v>
      </c>
      <c r="O718" s="73" t="s">
        <v>386</v>
      </c>
      <c r="P718" s="73" t="s">
        <v>907</v>
      </c>
      <c r="Q718" s="73" t="s">
        <v>2293</v>
      </c>
      <c r="R718" s="73" t="s">
        <v>86</v>
      </c>
      <c r="V718" s="60" t="str">
        <f t="shared" si="91"/>
        <v>DON CHAPELкофейный</v>
      </c>
      <c r="W718" s="60" t="str">
        <f t="shared" si="88"/>
        <v>DON CHAPEL</v>
      </c>
      <c r="X718" s="60" t="str">
        <f t="shared" si="92"/>
        <v>CHAPEL</v>
      </c>
      <c r="AC718" s="51">
        <f t="shared" si="93"/>
        <v>80</v>
      </c>
      <c r="AD718" s="44">
        <f t="shared" si="94"/>
        <v>607</v>
      </c>
      <c r="AE718" s="51">
        <f t="shared" si="95"/>
        <v>80607</v>
      </c>
    </row>
    <row r="719" spans="1:31">
      <c r="A719" s="60" t="str">
        <f t="shared" si="89"/>
        <v>DON CHAPELcoffee</v>
      </c>
      <c r="B719" s="60" t="str">
        <f t="shared" si="90"/>
        <v>80-607-15</v>
      </c>
      <c r="C719" s="73" t="s">
        <v>2296</v>
      </c>
      <c r="D719" s="73" t="s">
        <v>2292</v>
      </c>
      <c r="E719" s="73" t="s">
        <v>912</v>
      </c>
      <c r="F719" s="74">
        <v>61</v>
      </c>
      <c r="G719" s="73" t="s">
        <v>2287</v>
      </c>
      <c r="H719" s="73" t="s">
        <v>178</v>
      </c>
      <c r="I719" s="73" t="s">
        <v>927</v>
      </c>
      <c r="J719" s="73" t="s">
        <v>329</v>
      </c>
      <c r="K719" s="73" t="s">
        <v>382</v>
      </c>
      <c r="L719" s="73" t="s">
        <v>383</v>
      </c>
      <c r="M719" s="73" t="s">
        <v>384</v>
      </c>
      <c r="N719" s="73" t="s">
        <v>36</v>
      </c>
      <c r="O719" s="73" t="s">
        <v>386</v>
      </c>
      <c r="P719" s="73" t="s">
        <v>907</v>
      </c>
      <c r="Q719" s="73" t="s">
        <v>2293</v>
      </c>
      <c r="R719" s="73" t="s">
        <v>86</v>
      </c>
      <c r="V719" s="60" t="str">
        <f t="shared" si="91"/>
        <v>DON CHAPELкофейный</v>
      </c>
      <c r="W719" s="60" t="str">
        <f t="shared" si="88"/>
        <v>DON CHAPEL</v>
      </c>
      <c r="X719" s="60" t="str">
        <f t="shared" si="92"/>
        <v>CHAPEL</v>
      </c>
      <c r="AC719" s="51">
        <f t="shared" si="93"/>
        <v>80</v>
      </c>
      <c r="AD719" s="44">
        <f t="shared" si="94"/>
        <v>607</v>
      </c>
      <c r="AE719" s="51">
        <f t="shared" si="95"/>
        <v>80607</v>
      </c>
    </row>
    <row r="720" spans="1:31">
      <c r="A720" s="60" t="str">
        <f t="shared" si="89"/>
        <v>DON CHICKwhite</v>
      </c>
      <c r="B720" s="60" t="str">
        <f t="shared" si="90"/>
        <v>80-388-48</v>
      </c>
      <c r="C720" s="73" t="s">
        <v>2297</v>
      </c>
      <c r="D720" s="73" t="s">
        <v>2298</v>
      </c>
      <c r="E720" s="73" t="s">
        <v>956</v>
      </c>
      <c r="F720" s="74">
        <v>55</v>
      </c>
      <c r="G720" s="73" t="s">
        <v>2299</v>
      </c>
      <c r="H720" s="73" t="s">
        <v>119</v>
      </c>
      <c r="I720" s="73" t="s">
        <v>927</v>
      </c>
      <c r="J720" s="73" t="s">
        <v>329</v>
      </c>
      <c r="K720" s="73" t="s">
        <v>382</v>
      </c>
      <c r="L720" s="73" t="s">
        <v>383</v>
      </c>
      <c r="M720" s="73" t="s">
        <v>384</v>
      </c>
      <c r="N720" s="73" t="s">
        <v>36</v>
      </c>
      <c r="O720" s="73" t="s">
        <v>386</v>
      </c>
      <c r="P720" s="73" t="s">
        <v>907</v>
      </c>
      <c r="Q720" s="73" t="s">
        <v>908</v>
      </c>
      <c r="R720" s="73" t="s">
        <v>57</v>
      </c>
      <c r="V720" s="60" t="str">
        <f t="shared" si="91"/>
        <v>DON CHICKбелый / черный</v>
      </c>
      <c r="W720" s="60" t="str">
        <f t="shared" si="88"/>
        <v>DON CHICK</v>
      </c>
      <c r="X720" s="60" t="str">
        <f t="shared" si="92"/>
        <v>CHICK</v>
      </c>
      <c r="AC720" s="51">
        <f t="shared" si="93"/>
        <v>80</v>
      </c>
      <c r="AD720" s="44">
        <f t="shared" si="94"/>
        <v>388</v>
      </c>
      <c r="AE720" s="51">
        <f t="shared" si="95"/>
        <v>80388</v>
      </c>
    </row>
    <row r="721" spans="1:31">
      <c r="A721" s="60" t="str">
        <f t="shared" si="89"/>
        <v>DON CHICKwhite</v>
      </c>
      <c r="B721" s="60" t="str">
        <f t="shared" si="90"/>
        <v>80-388-48</v>
      </c>
      <c r="C721" s="73" t="s">
        <v>2300</v>
      </c>
      <c r="D721" s="73" t="s">
        <v>2298</v>
      </c>
      <c r="E721" s="73" t="s">
        <v>904</v>
      </c>
      <c r="F721" s="74">
        <v>57</v>
      </c>
      <c r="G721" s="73" t="s">
        <v>2299</v>
      </c>
      <c r="H721" s="73" t="s">
        <v>119</v>
      </c>
      <c r="I721" s="73" t="s">
        <v>927</v>
      </c>
      <c r="J721" s="73" t="s">
        <v>329</v>
      </c>
      <c r="K721" s="73" t="s">
        <v>382</v>
      </c>
      <c r="L721" s="73" t="s">
        <v>383</v>
      </c>
      <c r="M721" s="73" t="s">
        <v>384</v>
      </c>
      <c r="N721" s="73" t="s">
        <v>36</v>
      </c>
      <c r="O721" s="73" t="s">
        <v>386</v>
      </c>
      <c r="P721" s="73" t="s">
        <v>907</v>
      </c>
      <c r="Q721" s="73" t="s">
        <v>908</v>
      </c>
      <c r="R721" s="73" t="s">
        <v>57</v>
      </c>
      <c r="V721" s="60" t="str">
        <f t="shared" si="91"/>
        <v>DON CHICKбелый / черный</v>
      </c>
      <c r="W721" s="60" t="str">
        <f t="shared" si="88"/>
        <v>DON CHICK</v>
      </c>
      <c r="X721" s="60" t="str">
        <f t="shared" si="92"/>
        <v>CHICK</v>
      </c>
      <c r="AC721" s="51">
        <f t="shared" si="93"/>
        <v>80</v>
      </c>
      <c r="AD721" s="44">
        <f t="shared" si="94"/>
        <v>388</v>
      </c>
      <c r="AE721" s="51">
        <f t="shared" si="95"/>
        <v>80388</v>
      </c>
    </row>
    <row r="722" spans="1:31">
      <c r="A722" s="60" t="str">
        <f t="shared" si="89"/>
        <v>DON CHICKwhite</v>
      </c>
      <c r="B722" s="60" t="str">
        <f t="shared" si="90"/>
        <v>80-388-48</v>
      </c>
      <c r="C722" s="73" t="s">
        <v>2301</v>
      </c>
      <c r="D722" s="73" t="s">
        <v>2298</v>
      </c>
      <c r="E722" s="73" t="s">
        <v>910</v>
      </c>
      <c r="F722" s="74">
        <v>59</v>
      </c>
      <c r="G722" s="73" t="s">
        <v>2299</v>
      </c>
      <c r="H722" s="73" t="s">
        <v>119</v>
      </c>
      <c r="I722" s="73" t="s">
        <v>927</v>
      </c>
      <c r="J722" s="73" t="s">
        <v>329</v>
      </c>
      <c r="K722" s="73" t="s">
        <v>382</v>
      </c>
      <c r="L722" s="73" t="s">
        <v>383</v>
      </c>
      <c r="M722" s="73" t="s">
        <v>384</v>
      </c>
      <c r="N722" s="73" t="s">
        <v>36</v>
      </c>
      <c r="O722" s="73" t="s">
        <v>386</v>
      </c>
      <c r="P722" s="73" t="s">
        <v>907</v>
      </c>
      <c r="Q722" s="73" t="s">
        <v>908</v>
      </c>
      <c r="R722" s="73" t="s">
        <v>57</v>
      </c>
      <c r="V722" s="60" t="str">
        <f t="shared" si="91"/>
        <v>DON CHICKбелый / черный</v>
      </c>
      <c r="W722" s="60" t="str">
        <f t="shared" si="88"/>
        <v>DON CHICK</v>
      </c>
      <c r="X722" s="60" t="str">
        <f t="shared" si="92"/>
        <v>CHICK</v>
      </c>
      <c r="AC722" s="51">
        <f t="shared" si="93"/>
        <v>80</v>
      </c>
      <c r="AD722" s="44">
        <f t="shared" si="94"/>
        <v>388</v>
      </c>
      <c r="AE722" s="51">
        <f t="shared" si="95"/>
        <v>80388</v>
      </c>
    </row>
    <row r="723" spans="1:31">
      <c r="A723" s="60" t="str">
        <f t="shared" si="89"/>
        <v>DON COLMANblack</v>
      </c>
      <c r="B723" s="60" t="str">
        <f t="shared" si="90"/>
        <v>80-608-53</v>
      </c>
      <c r="C723" s="73" t="s">
        <v>2302</v>
      </c>
      <c r="D723" s="73" t="s">
        <v>2303</v>
      </c>
      <c r="E723" s="73" t="s">
        <v>956</v>
      </c>
      <c r="F723" s="74">
        <v>55</v>
      </c>
      <c r="G723" s="73" t="s">
        <v>2304</v>
      </c>
      <c r="H723" s="73" t="s">
        <v>101</v>
      </c>
      <c r="I723" s="73" t="s">
        <v>2305</v>
      </c>
      <c r="J723" s="73" t="s">
        <v>329</v>
      </c>
      <c r="K723" s="73" t="s">
        <v>382</v>
      </c>
      <c r="L723" s="73" t="s">
        <v>383</v>
      </c>
      <c r="M723" s="73" t="s">
        <v>384</v>
      </c>
      <c r="N723" s="73" t="s">
        <v>35</v>
      </c>
      <c r="O723" s="73" t="s">
        <v>386</v>
      </c>
      <c r="P723" s="73" t="s">
        <v>907</v>
      </c>
      <c r="Q723" s="73" t="s">
        <v>928</v>
      </c>
      <c r="R723" s="73" t="s">
        <v>63</v>
      </c>
      <c r="V723" s="60" t="str">
        <f t="shared" si="91"/>
        <v>DON COLMANбежевый / черный</v>
      </c>
      <c r="W723" s="60" t="str">
        <f t="shared" si="88"/>
        <v>DON COLMAN</v>
      </c>
      <c r="X723" s="60" t="str">
        <f t="shared" si="92"/>
        <v>COLMAN</v>
      </c>
      <c r="AC723" s="51">
        <f t="shared" si="93"/>
        <v>80</v>
      </c>
      <c r="AD723" s="44">
        <f t="shared" si="94"/>
        <v>608</v>
      </c>
      <c r="AE723" s="51">
        <f t="shared" si="95"/>
        <v>80608</v>
      </c>
    </row>
    <row r="724" spans="1:31">
      <c r="A724" s="60" t="str">
        <f t="shared" si="89"/>
        <v>DON COLMANblack</v>
      </c>
      <c r="B724" s="60" t="str">
        <f t="shared" si="90"/>
        <v>80-608-53</v>
      </c>
      <c r="C724" s="73" t="s">
        <v>2306</v>
      </c>
      <c r="D724" s="73" t="s">
        <v>2303</v>
      </c>
      <c r="E724" s="73" t="s">
        <v>904</v>
      </c>
      <c r="F724" s="74">
        <v>57</v>
      </c>
      <c r="G724" s="73" t="s">
        <v>2304</v>
      </c>
      <c r="H724" s="73" t="s">
        <v>101</v>
      </c>
      <c r="I724" s="73" t="s">
        <v>2305</v>
      </c>
      <c r="J724" s="73" t="s">
        <v>329</v>
      </c>
      <c r="K724" s="73" t="s">
        <v>382</v>
      </c>
      <c r="L724" s="73" t="s">
        <v>383</v>
      </c>
      <c r="M724" s="73" t="s">
        <v>384</v>
      </c>
      <c r="N724" s="73" t="s">
        <v>35</v>
      </c>
      <c r="O724" s="73" t="s">
        <v>386</v>
      </c>
      <c r="P724" s="73" t="s">
        <v>907</v>
      </c>
      <c r="Q724" s="73" t="s">
        <v>928</v>
      </c>
      <c r="R724" s="73" t="s">
        <v>63</v>
      </c>
      <c r="V724" s="60" t="str">
        <f t="shared" si="91"/>
        <v>DON COLMANбежевый / черный</v>
      </c>
      <c r="W724" s="60" t="str">
        <f t="shared" si="88"/>
        <v>DON COLMAN</v>
      </c>
      <c r="X724" s="60" t="str">
        <f t="shared" si="92"/>
        <v>COLMAN</v>
      </c>
      <c r="AC724" s="51">
        <f t="shared" si="93"/>
        <v>80</v>
      </c>
      <c r="AD724" s="44">
        <f t="shared" si="94"/>
        <v>608</v>
      </c>
      <c r="AE724" s="51">
        <f t="shared" si="95"/>
        <v>80608</v>
      </c>
    </row>
    <row r="725" spans="1:31">
      <c r="A725" s="60" t="str">
        <f t="shared" si="89"/>
        <v>DON COLMANblack</v>
      </c>
      <c r="B725" s="60" t="str">
        <f t="shared" si="90"/>
        <v>80-608-53</v>
      </c>
      <c r="C725" s="73" t="s">
        <v>2307</v>
      </c>
      <c r="D725" s="73" t="s">
        <v>2303</v>
      </c>
      <c r="E725" s="73" t="s">
        <v>910</v>
      </c>
      <c r="F725" s="74">
        <v>59</v>
      </c>
      <c r="G725" s="73" t="s">
        <v>2304</v>
      </c>
      <c r="H725" s="73" t="s">
        <v>101</v>
      </c>
      <c r="I725" s="73" t="s">
        <v>2305</v>
      </c>
      <c r="J725" s="73" t="s">
        <v>329</v>
      </c>
      <c r="K725" s="73" t="s">
        <v>382</v>
      </c>
      <c r="L725" s="73" t="s">
        <v>383</v>
      </c>
      <c r="M725" s="73" t="s">
        <v>384</v>
      </c>
      <c r="N725" s="73" t="s">
        <v>35</v>
      </c>
      <c r="O725" s="73" t="s">
        <v>386</v>
      </c>
      <c r="P725" s="73" t="s">
        <v>907</v>
      </c>
      <c r="Q725" s="73" t="s">
        <v>928</v>
      </c>
      <c r="R725" s="73" t="s">
        <v>63</v>
      </c>
      <c r="V725" s="60" t="str">
        <f t="shared" si="91"/>
        <v>DON COLMANбежевый / черный</v>
      </c>
      <c r="W725" s="60" t="str">
        <f t="shared" si="88"/>
        <v>DON COLMAN</v>
      </c>
      <c r="X725" s="60" t="str">
        <f t="shared" si="92"/>
        <v>COLMAN</v>
      </c>
      <c r="AC725" s="51">
        <f t="shared" si="93"/>
        <v>80</v>
      </c>
      <c r="AD725" s="44">
        <f t="shared" si="94"/>
        <v>608</v>
      </c>
      <c r="AE725" s="51">
        <f t="shared" si="95"/>
        <v>80608</v>
      </c>
    </row>
    <row r="726" spans="1:31">
      <c r="A726" s="60" t="str">
        <f t="shared" si="89"/>
        <v>DON COLMANblack</v>
      </c>
      <c r="B726" s="60" t="str">
        <f t="shared" si="90"/>
        <v>80-608-53</v>
      </c>
      <c r="C726" s="73" t="s">
        <v>2308</v>
      </c>
      <c r="D726" s="73" t="s">
        <v>2303</v>
      </c>
      <c r="E726" s="73" t="s">
        <v>912</v>
      </c>
      <c r="F726" s="74">
        <v>61</v>
      </c>
      <c r="G726" s="73" t="s">
        <v>2304</v>
      </c>
      <c r="H726" s="73" t="s">
        <v>101</v>
      </c>
      <c r="I726" s="73" t="s">
        <v>2305</v>
      </c>
      <c r="J726" s="73" t="s">
        <v>329</v>
      </c>
      <c r="K726" s="73" t="s">
        <v>382</v>
      </c>
      <c r="L726" s="73" t="s">
        <v>383</v>
      </c>
      <c r="M726" s="73" t="s">
        <v>384</v>
      </c>
      <c r="N726" s="73" t="s">
        <v>35</v>
      </c>
      <c r="O726" s="73" t="s">
        <v>386</v>
      </c>
      <c r="P726" s="73" t="s">
        <v>907</v>
      </c>
      <c r="Q726" s="73" t="s">
        <v>928</v>
      </c>
      <c r="R726" s="73" t="s">
        <v>63</v>
      </c>
      <c r="V726" s="60" t="str">
        <f t="shared" si="91"/>
        <v>DON COLMANбежевый / черный</v>
      </c>
      <c r="W726" s="60" t="str">
        <f t="shared" si="88"/>
        <v>DON COLMAN</v>
      </c>
      <c r="X726" s="60" t="str">
        <f t="shared" si="92"/>
        <v>COLMAN</v>
      </c>
      <c r="AC726" s="51">
        <f t="shared" si="93"/>
        <v>80</v>
      </c>
      <c r="AD726" s="44">
        <f t="shared" si="94"/>
        <v>608</v>
      </c>
      <c r="AE726" s="51">
        <f t="shared" si="95"/>
        <v>80608</v>
      </c>
    </row>
    <row r="727" spans="1:31">
      <c r="A727" s="60" t="str">
        <f t="shared" si="89"/>
        <v>DON COLMANbrown</v>
      </c>
      <c r="B727" s="60" t="str">
        <f t="shared" si="90"/>
        <v>80-608-73</v>
      </c>
      <c r="C727" s="73" t="s">
        <v>2309</v>
      </c>
      <c r="D727" s="73" t="s">
        <v>2310</v>
      </c>
      <c r="E727" s="73" t="s">
        <v>956</v>
      </c>
      <c r="F727" s="74">
        <v>55</v>
      </c>
      <c r="G727" s="73" t="s">
        <v>2304</v>
      </c>
      <c r="H727" s="73" t="s">
        <v>81</v>
      </c>
      <c r="I727" s="73" t="s">
        <v>2305</v>
      </c>
      <c r="J727" s="73" t="s">
        <v>329</v>
      </c>
      <c r="K727" s="73" t="s">
        <v>382</v>
      </c>
      <c r="L727" s="73" t="s">
        <v>383</v>
      </c>
      <c r="M727" s="73" t="s">
        <v>384</v>
      </c>
      <c r="N727" s="73" t="s">
        <v>35</v>
      </c>
      <c r="O727" s="73" t="s">
        <v>386</v>
      </c>
      <c r="P727" s="73" t="s">
        <v>907</v>
      </c>
      <c r="Q727" s="73" t="s">
        <v>1033</v>
      </c>
      <c r="R727" s="73" t="s">
        <v>63</v>
      </c>
      <c r="V727" s="60" t="str">
        <f t="shared" si="91"/>
        <v>DON COLMANбежевый / коричневый</v>
      </c>
      <c r="W727" s="60" t="str">
        <f t="shared" si="88"/>
        <v>DON COLMAN</v>
      </c>
      <c r="X727" s="60" t="str">
        <f t="shared" si="92"/>
        <v>COLMAN</v>
      </c>
      <c r="AC727" s="51">
        <f t="shared" si="93"/>
        <v>80</v>
      </c>
      <c r="AD727" s="44">
        <f t="shared" si="94"/>
        <v>608</v>
      </c>
      <c r="AE727" s="51">
        <f t="shared" si="95"/>
        <v>80608</v>
      </c>
    </row>
    <row r="728" spans="1:31">
      <c r="A728" s="60" t="str">
        <f t="shared" si="89"/>
        <v>DON COLMANbrown</v>
      </c>
      <c r="B728" s="60" t="str">
        <f t="shared" si="90"/>
        <v>80-608-73</v>
      </c>
      <c r="C728" s="73" t="s">
        <v>2311</v>
      </c>
      <c r="D728" s="73" t="s">
        <v>2310</v>
      </c>
      <c r="E728" s="73" t="s">
        <v>904</v>
      </c>
      <c r="F728" s="74">
        <v>57</v>
      </c>
      <c r="G728" s="73" t="s">
        <v>2304</v>
      </c>
      <c r="H728" s="73" t="s">
        <v>81</v>
      </c>
      <c r="I728" s="73" t="s">
        <v>2305</v>
      </c>
      <c r="J728" s="73" t="s">
        <v>329</v>
      </c>
      <c r="K728" s="73" t="s">
        <v>382</v>
      </c>
      <c r="L728" s="73" t="s">
        <v>383</v>
      </c>
      <c r="M728" s="73" t="s">
        <v>384</v>
      </c>
      <c r="N728" s="73" t="s">
        <v>35</v>
      </c>
      <c r="O728" s="73" t="s">
        <v>386</v>
      </c>
      <c r="P728" s="73" t="s">
        <v>907</v>
      </c>
      <c r="Q728" s="73" t="s">
        <v>1033</v>
      </c>
      <c r="R728" s="73" t="s">
        <v>63</v>
      </c>
      <c r="V728" s="60" t="str">
        <f t="shared" si="91"/>
        <v>DON COLMANбежевый / коричневый</v>
      </c>
      <c r="W728" s="60" t="str">
        <f t="shared" si="88"/>
        <v>DON COLMAN</v>
      </c>
      <c r="X728" s="60" t="str">
        <f t="shared" si="92"/>
        <v>COLMAN</v>
      </c>
      <c r="AC728" s="51">
        <f t="shared" si="93"/>
        <v>80</v>
      </c>
      <c r="AD728" s="44">
        <f t="shared" si="94"/>
        <v>608</v>
      </c>
      <c r="AE728" s="51">
        <f t="shared" si="95"/>
        <v>80608</v>
      </c>
    </row>
    <row r="729" spans="1:31">
      <c r="A729" s="60" t="str">
        <f t="shared" si="89"/>
        <v>DON COLMANbrown</v>
      </c>
      <c r="B729" s="60" t="str">
        <f t="shared" si="90"/>
        <v>80-608-73</v>
      </c>
      <c r="C729" s="73" t="s">
        <v>2312</v>
      </c>
      <c r="D729" s="73" t="s">
        <v>2310</v>
      </c>
      <c r="E729" s="73" t="s">
        <v>910</v>
      </c>
      <c r="F729" s="74">
        <v>59</v>
      </c>
      <c r="G729" s="73" t="s">
        <v>2304</v>
      </c>
      <c r="H729" s="73" t="s">
        <v>81</v>
      </c>
      <c r="I729" s="73" t="s">
        <v>2305</v>
      </c>
      <c r="J729" s="73" t="s">
        <v>329</v>
      </c>
      <c r="K729" s="73" t="s">
        <v>382</v>
      </c>
      <c r="L729" s="73" t="s">
        <v>383</v>
      </c>
      <c r="M729" s="73" t="s">
        <v>384</v>
      </c>
      <c r="N729" s="73" t="s">
        <v>35</v>
      </c>
      <c r="O729" s="73" t="s">
        <v>386</v>
      </c>
      <c r="P729" s="73" t="s">
        <v>907</v>
      </c>
      <c r="Q729" s="73" t="s">
        <v>1033</v>
      </c>
      <c r="R729" s="73" t="s">
        <v>63</v>
      </c>
      <c r="V729" s="60" t="str">
        <f t="shared" si="91"/>
        <v>DON COLMANбежевый / коричневый</v>
      </c>
      <c r="W729" s="60" t="str">
        <f t="shared" si="88"/>
        <v>DON COLMAN</v>
      </c>
      <c r="X729" s="60" t="str">
        <f t="shared" si="92"/>
        <v>COLMAN</v>
      </c>
      <c r="AC729" s="51">
        <f t="shared" si="93"/>
        <v>80</v>
      </c>
      <c r="AD729" s="44">
        <f t="shared" si="94"/>
        <v>608</v>
      </c>
      <c r="AE729" s="51">
        <f t="shared" si="95"/>
        <v>80608</v>
      </c>
    </row>
    <row r="730" spans="1:31">
      <c r="A730" s="60" t="str">
        <f t="shared" si="89"/>
        <v>DON COLMANbrown</v>
      </c>
      <c r="B730" s="60" t="str">
        <f t="shared" si="90"/>
        <v>80-608-73</v>
      </c>
      <c r="C730" s="73" t="s">
        <v>2313</v>
      </c>
      <c r="D730" s="73" t="s">
        <v>2310</v>
      </c>
      <c r="E730" s="73" t="s">
        <v>912</v>
      </c>
      <c r="F730" s="74">
        <v>61</v>
      </c>
      <c r="G730" s="73" t="s">
        <v>2304</v>
      </c>
      <c r="H730" s="73" t="s">
        <v>81</v>
      </c>
      <c r="I730" s="73" t="s">
        <v>2305</v>
      </c>
      <c r="J730" s="73" t="s">
        <v>329</v>
      </c>
      <c r="K730" s="73" t="s">
        <v>382</v>
      </c>
      <c r="L730" s="73" t="s">
        <v>383</v>
      </c>
      <c r="M730" s="73" t="s">
        <v>384</v>
      </c>
      <c r="N730" s="73" t="s">
        <v>35</v>
      </c>
      <c r="O730" s="73" t="s">
        <v>386</v>
      </c>
      <c r="P730" s="73" t="s">
        <v>907</v>
      </c>
      <c r="Q730" s="73" t="s">
        <v>1033</v>
      </c>
      <c r="R730" s="73" t="s">
        <v>63</v>
      </c>
      <c r="V730" s="60" t="str">
        <f t="shared" si="91"/>
        <v>DON COLMANбежевый / коричневый</v>
      </c>
      <c r="W730" s="60" t="str">
        <f t="shared" si="88"/>
        <v>DON COLMAN</v>
      </c>
      <c r="X730" s="60" t="str">
        <f t="shared" si="92"/>
        <v>COLMAN</v>
      </c>
      <c r="AC730" s="51">
        <f t="shared" si="93"/>
        <v>80</v>
      </c>
      <c r="AD730" s="44">
        <f t="shared" si="94"/>
        <v>608</v>
      </c>
      <c r="AE730" s="51">
        <f t="shared" si="95"/>
        <v>80608</v>
      </c>
    </row>
    <row r="731" spans="1:31">
      <c r="A731" s="60" t="str">
        <f t="shared" si="89"/>
        <v>DON FINCHblue</v>
      </c>
      <c r="B731" s="60" t="str">
        <f t="shared" si="90"/>
        <v>80-380-06</v>
      </c>
      <c r="C731" s="73" t="s">
        <v>2314</v>
      </c>
      <c r="D731" s="73" t="s">
        <v>2315</v>
      </c>
      <c r="E731" s="73" t="s">
        <v>956</v>
      </c>
      <c r="F731" s="74">
        <v>55</v>
      </c>
      <c r="G731" s="73" t="s">
        <v>2316</v>
      </c>
      <c r="H731" s="73" t="s">
        <v>97</v>
      </c>
      <c r="I731" s="73" t="s">
        <v>936</v>
      </c>
      <c r="J731" s="73" t="s">
        <v>329</v>
      </c>
      <c r="K731" s="73" t="s">
        <v>382</v>
      </c>
      <c r="L731" s="73" t="s">
        <v>383</v>
      </c>
      <c r="M731" s="73" t="s">
        <v>384</v>
      </c>
      <c r="N731" s="73" t="s">
        <v>35</v>
      </c>
      <c r="O731" s="73" t="s">
        <v>386</v>
      </c>
      <c r="P731" s="73" t="s">
        <v>907</v>
      </c>
      <c r="Q731" s="73" t="s">
        <v>932</v>
      </c>
      <c r="R731" s="73" t="s">
        <v>63</v>
      </c>
      <c r="V731" s="60" t="str">
        <f t="shared" si="91"/>
        <v>DON FINCHбежевый / синий</v>
      </c>
      <c r="W731" s="60" t="str">
        <f t="shared" si="88"/>
        <v>DON FINCH</v>
      </c>
      <c r="X731" s="60" t="str">
        <f t="shared" si="92"/>
        <v>FINCH</v>
      </c>
      <c r="AC731" s="51">
        <f t="shared" si="93"/>
        <v>80</v>
      </c>
      <c r="AD731" s="44">
        <f t="shared" si="94"/>
        <v>380</v>
      </c>
      <c r="AE731" s="51">
        <f t="shared" si="95"/>
        <v>80380</v>
      </c>
    </row>
    <row r="732" spans="1:31">
      <c r="A732" s="60" t="str">
        <f t="shared" si="89"/>
        <v>DON FINCHblue</v>
      </c>
      <c r="B732" s="60" t="str">
        <f t="shared" si="90"/>
        <v>80-380-06</v>
      </c>
      <c r="C732" s="73" t="s">
        <v>2317</v>
      </c>
      <c r="D732" s="73" t="s">
        <v>2315</v>
      </c>
      <c r="E732" s="73" t="s">
        <v>904</v>
      </c>
      <c r="F732" s="74">
        <v>57</v>
      </c>
      <c r="G732" s="73" t="s">
        <v>2316</v>
      </c>
      <c r="H732" s="73" t="s">
        <v>97</v>
      </c>
      <c r="I732" s="73" t="s">
        <v>936</v>
      </c>
      <c r="J732" s="73" t="s">
        <v>329</v>
      </c>
      <c r="K732" s="73" t="s">
        <v>382</v>
      </c>
      <c r="L732" s="73" t="s">
        <v>383</v>
      </c>
      <c r="M732" s="73" t="s">
        <v>384</v>
      </c>
      <c r="N732" s="73" t="s">
        <v>35</v>
      </c>
      <c r="O732" s="73" t="s">
        <v>386</v>
      </c>
      <c r="P732" s="73" t="s">
        <v>907</v>
      </c>
      <c r="Q732" s="73" t="s">
        <v>932</v>
      </c>
      <c r="R732" s="73" t="s">
        <v>63</v>
      </c>
      <c r="V732" s="60" t="str">
        <f t="shared" si="91"/>
        <v>DON FINCHбежевый / синий</v>
      </c>
      <c r="W732" s="60" t="str">
        <f t="shared" si="88"/>
        <v>DON FINCH</v>
      </c>
      <c r="X732" s="60" t="str">
        <f t="shared" si="92"/>
        <v>FINCH</v>
      </c>
      <c r="AC732" s="51">
        <f t="shared" si="93"/>
        <v>80</v>
      </c>
      <c r="AD732" s="44">
        <f t="shared" si="94"/>
        <v>380</v>
      </c>
      <c r="AE732" s="51">
        <f t="shared" si="95"/>
        <v>80380</v>
      </c>
    </row>
    <row r="733" spans="1:31">
      <c r="A733" s="60" t="str">
        <f t="shared" si="89"/>
        <v>DON FINCHblue</v>
      </c>
      <c r="B733" s="60" t="str">
        <f t="shared" si="90"/>
        <v>80-380-06</v>
      </c>
      <c r="C733" s="73" t="s">
        <v>2318</v>
      </c>
      <c r="D733" s="73" t="s">
        <v>2315</v>
      </c>
      <c r="E733" s="73" t="s">
        <v>910</v>
      </c>
      <c r="F733" s="74">
        <v>59</v>
      </c>
      <c r="G733" s="73" t="s">
        <v>2316</v>
      </c>
      <c r="H733" s="73" t="s">
        <v>97</v>
      </c>
      <c r="I733" s="73" t="s">
        <v>936</v>
      </c>
      <c r="J733" s="73" t="s">
        <v>329</v>
      </c>
      <c r="K733" s="73" t="s">
        <v>382</v>
      </c>
      <c r="L733" s="73" t="s">
        <v>383</v>
      </c>
      <c r="M733" s="73" t="s">
        <v>384</v>
      </c>
      <c r="N733" s="73" t="s">
        <v>35</v>
      </c>
      <c r="O733" s="73" t="s">
        <v>386</v>
      </c>
      <c r="P733" s="73" t="s">
        <v>907</v>
      </c>
      <c r="Q733" s="73" t="s">
        <v>932</v>
      </c>
      <c r="R733" s="73" t="s">
        <v>63</v>
      </c>
      <c r="V733" s="60" t="str">
        <f t="shared" si="91"/>
        <v>DON FINCHбежевый / синий</v>
      </c>
      <c r="W733" s="60" t="str">
        <f t="shared" si="88"/>
        <v>DON FINCH</v>
      </c>
      <c r="X733" s="60" t="str">
        <f t="shared" si="92"/>
        <v>FINCH</v>
      </c>
      <c r="AC733" s="51">
        <f t="shared" si="93"/>
        <v>80</v>
      </c>
      <c r="AD733" s="44">
        <f t="shared" si="94"/>
        <v>380</v>
      </c>
      <c r="AE733" s="51">
        <f t="shared" si="95"/>
        <v>80380</v>
      </c>
    </row>
    <row r="734" spans="1:31">
      <c r="A734" s="60" t="str">
        <f t="shared" si="89"/>
        <v>DON FINCHblue</v>
      </c>
      <c r="B734" s="60" t="str">
        <f t="shared" si="90"/>
        <v>80-380-06</v>
      </c>
      <c r="C734" s="73" t="s">
        <v>2319</v>
      </c>
      <c r="D734" s="73" t="s">
        <v>2315</v>
      </c>
      <c r="E734" s="73" t="s">
        <v>912</v>
      </c>
      <c r="F734" s="74">
        <v>61</v>
      </c>
      <c r="G734" s="73" t="s">
        <v>2316</v>
      </c>
      <c r="H734" s="73" t="s">
        <v>97</v>
      </c>
      <c r="I734" s="73" t="s">
        <v>936</v>
      </c>
      <c r="J734" s="73" t="s">
        <v>329</v>
      </c>
      <c r="K734" s="73" t="s">
        <v>382</v>
      </c>
      <c r="L734" s="73" t="s">
        <v>383</v>
      </c>
      <c r="M734" s="73" t="s">
        <v>384</v>
      </c>
      <c r="N734" s="73" t="s">
        <v>35</v>
      </c>
      <c r="O734" s="73" t="s">
        <v>386</v>
      </c>
      <c r="P734" s="73" t="s">
        <v>907</v>
      </c>
      <c r="Q734" s="73" t="s">
        <v>932</v>
      </c>
      <c r="R734" s="73" t="s">
        <v>63</v>
      </c>
      <c r="V734" s="60" t="str">
        <f t="shared" si="91"/>
        <v>DON FINCHбежевый / синий</v>
      </c>
      <c r="W734" s="60" t="str">
        <f t="shared" si="88"/>
        <v>DON FINCH</v>
      </c>
      <c r="X734" s="60" t="str">
        <f t="shared" si="92"/>
        <v>FINCH</v>
      </c>
      <c r="AC734" s="51">
        <f t="shared" si="93"/>
        <v>80</v>
      </c>
      <c r="AD734" s="44">
        <f t="shared" si="94"/>
        <v>380</v>
      </c>
      <c r="AE734" s="51">
        <f t="shared" si="95"/>
        <v>80380</v>
      </c>
    </row>
    <row r="735" spans="1:31">
      <c r="A735" s="60" t="str">
        <f t="shared" si="89"/>
        <v>DON FINCHgreen</v>
      </c>
      <c r="B735" s="60" t="str">
        <f t="shared" si="90"/>
        <v>80-380-11</v>
      </c>
      <c r="C735" s="73" t="s">
        <v>2320</v>
      </c>
      <c r="D735" s="73" t="s">
        <v>2321</v>
      </c>
      <c r="E735" s="73" t="s">
        <v>956</v>
      </c>
      <c r="F735" s="74">
        <v>55</v>
      </c>
      <c r="G735" s="73" t="s">
        <v>2316</v>
      </c>
      <c r="H735" s="73" t="s">
        <v>79</v>
      </c>
      <c r="I735" s="73" t="s">
        <v>936</v>
      </c>
      <c r="J735" s="73" t="s">
        <v>329</v>
      </c>
      <c r="K735" s="73" t="s">
        <v>382</v>
      </c>
      <c r="L735" s="73" t="s">
        <v>383</v>
      </c>
      <c r="M735" s="73" t="s">
        <v>384</v>
      </c>
      <c r="N735" s="73" t="s">
        <v>35</v>
      </c>
      <c r="O735" s="73" t="s">
        <v>386</v>
      </c>
      <c r="P735" s="73" t="s">
        <v>907</v>
      </c>
      <c r="Q735" s="73" t="s">
        <v>990</v>
      </c>
      <c r="R735" s="73" t="s">
        <v>63</v>
      </c>
      <c r="V735" s="60" t="str">
        <f t="shared" si="91"/>
        <v>DON FINCHбежевый / зеленый</v>
      </c>
      <c r="W735" s="60" t="str">
        <f t="shared" si="88"/>
        <v>DON FINCH</v>
      </c>
      <c r="X735" s="60" t="str">
        <f t="shared" si="92"/>
        <v>FINCH</v>
      </c>
      <c r="AC735" s="51">
        <f t="shared" si="93"/>
        <v>80</v>
      </c>
      <c r="AD735" s="44">
        <f t="shared" si="94"/>
        <v>380</v>
      </c>
      <c r="AE735" s="51">
        <f t="shared" si="95"/>
        <v>80380</v>
      </c>
    </row>
    <row r="736" spans="1:31">
      <c r="A736" s="60" t="str">
        <f t="shared" si="89"/>
        <v>DON FINCHgreen</v>
      </c>
      <c r="B736" s="60" t="str">
        <f t="shared" si="90"/>
        <v>80-380-11</v>
      </c>
      <c r="C736" s="73" t="s">
        <v>2322</v>
      </c>
      <c r="D736" s="73" t="s">
        <v>2321</v>
      </c>
      <c r="E736" s="73" t="s">
        <v>904</v>
      </c>
      <c r="F736" s="74">
        <v>57</v>
      </c>
      <c r="G736" s="73" t="s">
        <v>2316</v>
      </c>
      <c r="H736" s="73" t="s">
        <v>79</v>
      </c>
      <c r="I736" s="73" t="s">
        <v>936</v>
      </c>
      <c r="J736" s="73" t="s">
        <v>329</v>
      </c>
      <c r="K736" s="73" t="s">
        <v>382</v>
      </c>
      <c r="L736" s="73" t="s">
        <v>383</v>
      </c>
      <c r="M736" s="73" t="s">
        <v>384</v>
      </c>
      <c r="N736" s="73" t="s">
        <v>35</v>
      </c>
      <c r="O736" s="73" t="s">
        <v>386</v>
      </c>
      <c r="P736" s="73" t="s">
        <v>907</v>
      </c>
      <c r="Q736" s="73" t="s">
        <v>990</v>
      </c>
      <c r="R736" s="73" t="s">
        <v>63</v>
      </c>
      <c r="V736" s="60" t="str">
        <f t="shared" si="91"/>
        <v>DON FINCHбежевый / зеленый</v>
      </c>
      <c r="W736" s="60" t="str">
        <f t="shared" si="88"/>
        <v>DON FINCH</v>
      </c>
      <c r="X736" s="60" t="str">
        <f t="shared" si="92"/>
        <v>FINCH</v>
      </c>
      <c r="AC736" s="51">
        <f t="shared" si="93"/>
        <v>80</v>
      </c>
      <c r="AD736" s="44">
        <f t="shared" si="94"/>
        <v>380</v>
      </c>
      <c r="AE736" s="51">
        <f t="shared" si="95"/>
        <v>80380</v>
      </c>
    </row>
    <row r="737" spans="1:31">
      <c r="A737" s="60" t="str">
        <f t="shared" si="89"/>
        <v>DON FINCHgreen</v>
      </c>
      <c r="B737" s="60" t="str">
        <f t="shared" si="90"/>
        <v>80-380-11</v>
      </c>
      <c r="C737" s="73" t="s">
        <v>2323</v>
      </c>
      <c r="D737" s="73" t="s">
        <v>2321</v>
      </c>
      <c r="E737" s="73" t="s">
        <v>910</v>
      </c>
      <c r="F737" s="74">
        <v>59</v>
      </c>
      <c r="G737" s="73" t="s">
        <v>2316</v>
      </c>
      <c r="H737" s="73" t="s">
        <v>79</v>
      </c>
      <c r="I737" s="73" t="s">
        <v>936</v>
      </c>
      <c r="J737" s="73" t="s">
        <v>329</v>
      </c>
      <c r="K737" s="73" t="s">
        <v>382</v>
      </c>
      <c r="L737" s="73" t="s">
        <v>383</v>
      </c>
      <c r="M737" s="73" t="s">
        <v>384</v>
      </c>
      <c r="N737" s="73" t="s">
        <v>35</v>
      </c>
      <c r="O737" s="73" t="s">
        <v>386</v>
      </c>
      <c r="P737" s="73" t="s">
        <v>907</v>
      </c>
      <c r="Q737" s="73" t="s">
        <v>990</v>
      </c>
      <c r="R737" s="73" t="s">
        <v>63</v>
      </c>
      <c r="V737" s="60" t="str">
        <f t="shared" si="91"/>
        <v>DON FINCHбежевый / зеленый</v>
      </c>
      <c r="W737" s="60" t="str">
        <f t="shared" si="88"/>
        <v>DON FINCH</v>
      </c>
      <c r="X737" s="60" t="str">
        <f t="shared" si="92"/>
        <v>FINCH</v>
      </c>
      <c r="AC737" s="51">
        <f t="shared" si="93"/>
        <v>80</v>
      </c>
      <c r="AD737" s="44">
        <f t="shared" si="94"/>
        <v>380</v>
      </c>
      <c r="AE737" s="51">
        <f t="shared" si="95"/>
        <v>80380</v>
      </c>
    </row>
    <row r="738" spans="1:31">
      <c r="A738" s="60" t="str">
        <f t="shared" si="89"/>
        <v>DON FINCHgreen</v>
      </c>
      <c r="B738" s="60" t="str">
        <f t="shared" si="90"/>
        <v>80-380-11</v>
      </c>
      <c r="C738" s="73" t="s">
        <v>2324</v>
      </c>
      <c r="D738" s="73" t="s">
        <v>2321</v>
      </c>
      <c r="E738" s="73" t="s">
        <v>912</v>
      </c>
      <c r="F738" s="74">
        <v>61</v>
      </c>
      <c r="G738" s="73" t="s">
        <v>2316</v>
      </c>
      <c r="H738" s="73" t="s">
        <v>79</v>
      </c>
      <c r="I738" s="73" t="s">
        <v>936</v>
      </c>
      <c r="J738" s="73" t="s">
        <v>329</v>
      </c>
      <c r="K738" s="73" t="s">
        <v>382</v>
      </c>
      <c r="L738" s="73" t="s">
        <v>383</v>
      </c>
      <c r="M738" s="73" t="s">
        <v>384</v>
      </c>
      <c r="N738" s="73" t="s">
        <v>35</v>
      </c>
      <c r="O738" s="73" t="s">
        <v>386</v>
      </c>
      <c r="P738" s="73" t="s">
        <v>907</v>
      </c>
      <c r="Q738" s="73" t="s">
        <v>990</v>
      </c>
      <c r="R738" s="73" t="s">
        <v>63</v>
      </c>
      <c r="V738" s="60" t="str">
        <f t="shared" si="91"/>
        <v>DON FINCHбежевый / зеленый</v>
      </c>
      <c r="W738" s="60" t="str">
        <f t="shared" si="88"/>
        <v>DON FINCH</v>
      </c>
      <c r="X738" s="60" t="str">
        <f t="shared" si="92"/>
        <v>FINCH</v>
      </c>
      <c r="AC738" s="51">
        <f t="shared" si="93"/>
        <v>80</v>
      </c>
      <c r="AD738" s="44">
        <f t="shared" si="94"/>
        <v>380</v>
      </c>
      <c r="AE738" s="51">
        <f t="shared" si="95"/>
        <v>80380</v>
      </c>
    </row>
    <row r="739" spans="1:31">
      <c r="A739" s="60" t="str">
        <f t="shared" si="89"/>
        <v>DON GLOVERwhite</v>
      </c>
      <c r="B739" s="60" t="str">
        <f t="shared" si="90"/>
        <v>80-462-17</v>
      </c>
      <c r="C739" s="73" t="s">
        <v>2325</v>
      </c>
      <c r="D739" s="73" t="s">
        <v>2326</v>
      </c>
      <c r="E739" s="73" t="s">
        <v>956</v>
      </c>
      <c r="F739" s="74">
        <v>55</v>
      </c>
      <c r="G739" s="73" t="s">
        <v>2327</v>
      </c>
      <c r="H739" s="73" t="s">
        <v>57</v>
      </c>
      <c r="I739" s="73" t="s">
        <v>1069</v>
      </c>
      <c r="J739" s="73" t="s">
        <v>329</v>
      </c>
      <c r="K739" s="73" t="s">
        <v>382</v>
      </c>
      <c r="L739" s="73" t="s">
        <v>383</v>
      </c>
      <c r="M739" s="73" t="s">
        <v>384</v>
      </c>
      <c r="N739" s="73" t="s">
        <v>35</v>
      </c>
      <c r="O739" s="73" t="s">
        <v>386</v>
      </c>
      <c r="P739" s="73" t="s">
        <v>907</v>
      </c>
      <c r="Q739" s="73" t="s">
        <v>908</v>
      </c>
      <c r="R739" s="73" t="s">
        <v>57</v>
      </c>
      <c r="V739" s="60" t="str">
        <f t="shared" si="91"/>
        <v>DON GLOVERбелый</v>
      </c>
      <c r="W739" s="60" t="str">
        <f t="shared" si="88"/>
        <v>DON GLOVER</v>
      </c>
      <c r="X739" s="60" t="str">
        <f t="shared" si="92"/>
        <v>GLOVER</v>
      </c>
      <c r="AC739" s="51">
        <f t="shared" si="93"/>
        <v>80</v>
      </c>
      <c r="AD739" s="44">
        <f t="shared" si="94"/>
        <v>462</v>
      </c>
      <c r="AE739" s="51">
        <f t="shared" si="95"/>
        <v>80462</v>
      </c>
    </row>
    <row r="740" spans="1:31">
      <c r="A740" s="60" t="str">
        <f t="shared" si="89"/>
        <v>DON GLOVERwhite</v>
      </c>
      <c r="B740" s="60" t="str">
        <f t="shared" si="90"/>
        <v>80-462-17</v>
      </c>
      <c r="C740" s="73" t="s">
        <v>2328</v>
      </c>
      <c r="D740" s="73" t="s">
        <v>2326</v>
      </c>
      <c r="E740" s="73" t="s">
        <v>904</v>
      </c>
      <c r="F740" s="74">
        <v>57</v>
      </c>
      <c r="G740" s="73" t="s">
        <v>2327</v>
      </c>
      <c r="H740" s="73" t="s">
        <v>57</v>
      </c>
      <c r="I740" s="73" t="s">
        <v>1069</v>
      </c>
      <c r="J740" s="73" t="s">
        <v>329</v>
      </c>
      <c r="K740" s="73" t="s">
        <v>382</v>
      </c>
      <c r="L740" s="73" t="s">
        <v>383</v>
      </c>
      <c r="M740" s="73" t="s">
        <v>384</v>
      </c>
      <c r="N740" s="73" t="s">
        <v>35</v>
      </c>
      <c r="O740" s="73" t="s">
        <v>386</v>
      </c>
      <c r="P740" s="73" t="s">
        <v>907</v>
      </c>
      <c r="Q740" s="73" t="s">
        <v>908</v>
      </c>
      <c r="R740" s="73" t="s">
        <v>57</v>
      </c>
      <c r="V740" s="60" t="str">
        <f t="shared" si="91"/>
        <v>DON GLOVERбелый</v>
      </c>
      <c r="W740" s="60" t="str">
        <f t="shared" si="88"/>
        <v>DON GLOVER</v>
      </c>
      <c r="X740" s="60" t="str">
        <f t="shared" si="92"/>
        <v>GLOVER</v>
      </c>
      <c r="AC740" s="51">
        <f t="shared" si="93"/>
        <v>80</v>
      </c>
      <c r="AD740" s="44">
        <f t="shared" si="94"/>
        <v>462</v>
      </c>
      <c r="AE740" s="51">
        <f t="shared" si="95"/>
        <v>80462</v>
      </c>
    </row>
    <row r="741" spans="1:31">
      <c r="A741" s="60" t="str">
        <f t="shared" si="89"/>
        <v>DON GLOVERwhite</v>
      </c>
      <c r="B741" s="60" t="str">
        <f t="shared" si="90"/>
        <v>80-462-17</v>
      </c>
      <c r="C741" s="73" t="s">
        <v>2329</v>
      </c>
      <c r="D741" s="73" t="s">
        <v>2326</v>
      </c>
      <c r="E741" s="73" t="s">
        <v>910</v>
      </c>
      <c r="F741" s="74">
        <v>59</v>
      </c>
      <c r="G741" s="73" t="s">
        <v>2327</v>
      </c>
      <c r="H741" s="73" t="s">
        <v>57</v>
      </c>
      <c r="I741" s="73" t="s">
        <v>1069</v>
      </c>
      <c r="J741" s="73" t="s">
        <v>329</v>
      </c>
      <c r="K741" s="73" t="s">
        <v>382</v>
      </c>
      <c r="L741" s="73" t="s">
        <v>383</v>
      </c>
      <c r="M741" s="73" t="s">
        <v>384</v>
      </c>
      <c r="N741" s="73" t="s">
        <v>35</v>
      </c>
      <c r="O741" s="73" t="s">
        <v>386</v>
      </c>
      <c r="P741" s="73" t="s">
        <v>907</v>
      </c>
      <c r="Q741" s="73" t="s">
        <v>908</v>
      </c>
      <c r="R741" s="73" t="s">
        <v>57</v>
      </c>
      <c r="V741" s="60" t="str">
        <f t="shared" si="91"/>
        <v>DON GLOVERбелый</v>
      </c>
      <c r="W741" s="60" t="str">
        <f t="shared" si="88"/>
        <v>DON GLOVER</v>
      </c>
      <c r="X741" s="60" t="str">
        <f t="shared" si="92"/>
        <v>GLOVER</v>
      </c>
      <c r="AC741" s="51">
        <f t="shared" si="93"/>
        <v>80</v>
      </c>
      <c r="AD741" s="44">
        <f t="shared" si="94"/>
        <v>462</v>
      </c>
      <c r="AE741" s="51">
        <f t="shared" si="95"/>
        <v>80462</v>
      </c>
    </row>
    <row r="742" spans="1:31">
      <c r="A742" s="60" t="str">
        <f t="shared" si="89"/>
        <v>DON GLOVERwhite</v>
      </c>
      <c r="B742" s="60" t="str">
        <f t="shared" si="90"/>
        <v>80-462-17</v>
      </c>
      <c r="C742" s="73" t="s">
        <v>2330</v>
      </c>
      <c r="D742" s="73" t="s">
        <v>2326</v>
      </c>
      <c r="E742" s="73" t="s">
        <v>912</v>
      </c>
      <c r="F742" s="74">
        <v>61</v>
      </c>
      <c r="G742" s="73" t="s">
        <v>2327</v>
      </c>
      <c r="H742" s="73" t="s">
        <v>57</v>
      </c>
      <c r="I742" s="73" t="s">
        <v>1069</v>
      </c>
      <c r="J742" s="73" t="s">
        <v>329</v>
      </c>
      <c r="K742" s="73" t="s">
        <v>382</v>
      </c>
      <c r="L742" s="73" t="s">
        <v>383</v>
      </c>
      <c r="M742" s="73" t="s">
        <v>384</v>
      </c>
      <c r="N742" s="73" t="s">
        <v>35</v>
      </c>
      <c r="O742" s="73" t="s">
        <v>386</v>
      </c>
      <c r="P742" s="73" t="s">
        <v>907</v>
      </c>
      <c r="Q742" s="73" t="s">
        <v>908</v>
      </c>
      <c r="R742" s="73" t="s">
        <v>57</v>
      </c>
      <c r="V742" s="60" t="str">
        <f t="shared" si="91"/>
        <v>DON GLOVERбелый</v>
      </c>
      <c r="W742" s="60" t="str">
        <f t="shared" si="88"/>
        <v>DON GLOVER</v>
      </c>
      <c r="X742" s="60" t="str">
        <f t="shared" si="92"/>
        <v>GLOVER</v>
      </c>
      <c r="AC742" s="51">
        <f t="shared" si="93"/>
        <v>80</v>
      </c>
      <c r="AD742" s="44">
        <f t="shared" si="94"/>
        <v>462</v>
      </c>
      <c r="AE742" s="51">
        <f t="shared" si="95"/>
        <v>80462</v>
      </c>
    </row>
    <row r="743" spans="1:31">
      <c r="A743" s="60" t="str">
        <f t="shared" si="89"/>
        <v>DON HOLEoffwhite</v>
      </c>
      <c r="B743" s="60" t="str">
        <f t="shared" si="90"/>
        <v>80-381-17</v>
      </c>
      <c r="C743" s="73" t="s">
        <v>2331</v>
      </c>
      <c r="D743" s="73" t="s">
        <v>2332</v>
      </c>
      <c r="E743" s="73" t="s">
        <v>931</v>
      </c>
      <c r="F743" s="74">
        <v>0</v>
      </c>
      <c r="G743" s="73" t="s">
        <v>2333</v>
      </c>
      <c r="H743" s="73" t="s">
        <v>57</v>
      </c>
      <c r="I743" s="73" t="s">
        <v>2334</v>
      </c>
      <c r="J743" s="73" t="s">
        <v>329</v>
      </c>
      <c r="K743" s="73" t="s">
        <v>382</v>
      </c>
      <c r="L743" s="73" t="s">
        <v>383</v>
      </c>
      <c r="M743" s="73" t="s">
        <v>384</v>
      </c>
      <c r="N743" s="73" t="s">
        <v>36</v>
      </c>
      <c r="O743" s="73" t="s">
        <v>386</v>
      </c>
      <c r="P743" s="73" t="s">
        <v>907</v>
      </c>
      <c r="Q743" s="73" t="s">
        <v>1898</v>
      </c>
      <c r="R743" s="73" t="s">
        <v>57</v>
      </c>
      <c r="V743" s="60" t="str">
        <f t="shared" si="91"/>
        <v>DON HOLEбелый</v>
      </c>
      <c r="W743" s="60" t="str">
        <f t="shared" si="88"/>
        <v>DON HOLE</v>
      </c>
      <c r="X743" s="60" t="str">
        <f t="shared" si="92"/>
        <v>HOLE</v>
      </c>
      <c r="AC743" s="51">
        <f t="shared" si="93"/>
        <v>80</v>
      </c>
      <c r="AD743" s="44">
        <f t="shared" si="94"/>
        <v>381</v>
      </c>
      <c r="AE743" s="51">
        <f t="shared" si="95"/>
        <v>80381</v>
      </c>
    </row>
    <row r="744" spans="1:31">
      <c r="A744" s="60" t="str">
        <f t="shared" si="89"/>
        <v>DON MACHUburgundy</v>
      </c>
      <c r="B744" s="60" t="str">
        <f t="shared" si="90"/>
        <v>80-389-12</v>
      </c>
      <c r="C744" s="73" t="s">
        <v>2335</v>
      </c>
      <c r="D744" s="73" t="s">
        <v>2336</v>
      </c>
      <c r="E744" s="73" t="s">
        <v>904</v>
      </c>
      <c r="F744" s="74">
        <v>57</v>
      </c>
      <c r="G744" s="73" t="s">
        <v>2337</v>
      </c>
      <c r="H744" s="73" t="s">
        <v>69</v>
      </c>
      <c r="I744" s="73" t="s">
        <v>936</v>
      </c>
      <c r="J744" s="73" t="s">
        <v>329</v>
      </c>
      <c r="K744" s="73" t="s">
        <v>382</v>
      </c>
      <c r="L744" s="73" t="s">
        <v>383</v>
      </c>
      <c r="M744" s="73" t="s">
        <v>384</v>
      </c>
      <c r="N744" s="73" t="s">
        <v>35</v>
      </c>
      <c r="O744" s="73" t="s">
        <v>386</v>
      </c>
      <c r="P744" s="73" t="s">
        <v>907</v>
      </c>
      <c r="Q744" s="73" t="s">
        <v>1546</v>
      </c>
      <c r="R744" s="73" t="s">
        <v>63</v>
      </c>
      <c r="V744" s="60" t="str">
        <f t="shared" si="91"/>
        <v>DON MACHUбежевый / бордовый</v>
      </c>
      <c r="W744" s="60" t="str">
        <f t="shared" si="88"/>
        <v>DON MACHU</v>
      </c>
      <c r="X744" s="60" t="str">
        <f t="shared" si="92"/>
        <v>MACHU</v>
      </c>
      <c r="AC744" s="51">
        <f t="shared" si="93"/>
        <v>80</v>
      </c>
      <c r="AD744" s="44">
        <f t="shared" si="94"/>
        <v>389</v>
      </c>
      <c r="AE744" s="51">
        <f t="shared" si="95"/>
        <v>80389</v>
      </c>
    </row>
    <row r="745" spans="1:31">
      <c r="A745" s="60" t="str">
        <f t="shared" si="89"/>
        <v>DON MACHUburgundy</v>
      </c>
      <c r="B745" s="60" t="str">
        <f t="shared" si="90"/>
        <v>80-389-12</v>
      </c>
      <c r="C745" s="73" t="s">
        <v>2338</v>
      </c>
      <c r="D745" s="73" t="s">
        <v>2336</v>
      </c>
      <c r="E745" s="73" t="s">
        <v>910</v>
      </c>
      <c r="F745" s="74">
        <v>59</v>
      </c>
      <c r="G745" s="73" t="s">
        <v>2337</v>
      </c>
      <c r="H745" s="73" t="s">
        <v>69</v>
      </c>
      <c r="I745" s="73" t="s">
        <v>936</v>
      </c>
      <c r="J745" s="73" t="s">
        <v>329</v>
      </c>
      <c r="K745" s="73" t="s">
        <v>382</v>
      </c>
      <c r="L745" s="73" t="s">
        <v>383</v>
      </c>
      <c r="M745" s="73" t="s">
        <v>384</v>
      </c>
      <c r="N745" s="73" t="s">
        <v>35</v>
      </c>
      <c r="O745" s="73" t="s">
        <v>386</v>
      </c>
      <c r="P745" s="73" t="s">
        <v>907</v>
      </c>
      <c r="Q745" s="73" t="s">
        <v>1546</v>
      </c>
      <c r="R745" s="73" t="s">
        <v>63</v>
      </c>
      <c r="V745" s="60" t="str">
        <f t="shared" si="91"/>
        <v>DON MACHUбежевый / бордовый</v>
      </c>
      <c r="W745" s="60" t="str">
        <f t="shared" si="88"/>
        <v>DON MACHU</v>
      </c>
      <c r="X745" s="60" t="str">
        <f t="shared" si="92"/>
        <v>MACHU</v>
      </c>
      <c r="AC745" s="51">
        <f t="shared" si="93"/>
        <v>80</v>
      </c>
      <c r="AD745" s="44">
        <f t="shared" si="94"/>
        <v>389</v>
      </c>
      <c r="AE745" s="51">
        <f t="shared" si="95"/>
        <v>80389</v>
      </c>
    </row>
    <row r="746" spans="1:31">
      <c r="A746" s="60" t="str">
        <f t="shared" si="89"/>
        <v>DON MACHUburgundy</v>
      </c>
      <c r="B746" s="60" t="str">
        <f t="shared" si="90"/>
        <v>80-389-12</v>
      </c>
      <c r="C746" s="73" t="s">
        <v>2339</v>
      </c>
      <c r="D746" s="73" t="s">
        <v>2336</v>
      </c>
      <c r="E746" s="73" t="s">
        <v>912</v>
      </c>
      <c r="F746" s="74">
        <v>61</v>
      </c>
      <c r="G746" s="73" t="s">
        <v>2337</v>
      </c>
      <c r="H746" s="73" t="s">
        <v>69</v>
      </c>
      <c r="I746" s="73" t="s">
        <v>936</v>
      </c>
      <c r="J746" s="73" t="s">
        <v>329</v>
      </c>
      <c r="K746" s="73" t="s">
        <v>382</v>
      </c>
      <c r="L746" s="73" t="s">
        <v>383</v>
      </c>
      <c r="M746" s="73" t="s">
        <v>384</v>
      </c>
      <c r="N746" s="73" t="s">
        <v>35</v>
      </c>
      <c r="O746" s="73" t="s">
        <v>386</v>
      </c>
      <c r="P746" s="73" t="s">
        <v>907</v>
      </c>
      <c r="Q746" s="73" t="s">
        <v>1546</v>
      </c>
      <c r="R746" s="73" t="s">
        <v>63</v>
      </c>
      <c r="V746" s="60" t="str">
        <f t="shared" si="91"/>
        <v>DON MACHUбежевый / бордовый</v>
      </c>
      <c r="W746" s="60" t="str">
        <f t="shared" si="88"/>
        <v>DON MACHU</v>
      </c>
      <c r="X746" s="60" t="str">
        <f t="shared" si="92"/>
        <v>MACHU</v>
      </c>
      <c r="AC746" s="51">
        <f t="shared" si="93"/>
        <v>80</v>
      </c>
      <c r="AD746" s="44">
        <f t="shared" si="94"/>
        <v>389</v>
      </c>
      <c r="AE746" s="51">
        <f t="shared" si="95"/>
        <v>80389</v>
      </c>
    </row>
    <row r="747" spans="1:31">
      <c r="A747" s="60" t="str">
        <f t="shared" si="89"/>
        <v>DON SUNred</v>
      </c>
      <c r="B747" s="60" t="str">
        <f t="shared" si="90"/>
        <v>80-408-18</v>
      </c>
      <c r="C747" s="73" t="s">
        <v>2340</v>
      </c>
      <c r="D747" s="73" t="s">
        <v>2341</v>
      </c>
      <c r="E747" s="73" t="s">
        <v>956</v>
      </c>
      <c r="F747" s="74">
        <v>55</v>
      </c>
      <c r="G747" s="73" t="s">
        <v>2342</v>
      </c>
      <c r="H747" s="73" t="s">
        <v>84</v>
      </c>
      <c r="I747" s="73" t="s">
        <v>2343</v>
      </c>
      <c r="J747" s="73" t="s">
        <v>329</v>
      </c>
      <c r="K747" s="73" t="s">
        <v>382</v>
      </c>
      <c r="L747" s="73" t="s">
        <v>383</v>
      </c>
      <c r="M747" s="73" t="s">
        <v>384</v>
      </c>
      <c r="N747" s="73" t="s">
        <v>35</v>
      </c>
      <c r="O747" s="73" t="s">
        <v>386</v>
      </c>
      <c r="P747" s="73" t="s">
        <v>907</v>
      </c>
      <c r="Q747" s="73" t="s">
        <v>969</v>
      </c>
      <c r="R747" s="73" t="s">
        <v>63</v>
      </c>
      <c r="V747" s="60" t="str">
        <f t="shared" si="91"/>
        <v>DON SUNбежевый / красный</v>
      </c>
      <c r="W747" s="60" t="str">
        <f t="shared" si="88"/>
        <v>DON SUN</v>
      </c>
      <c r="X747" s="60" t="str">
        <f t="shared" si="92"/>
        <v>SUN</v>
      </c>
      <c r="AC747" s="51">
        <f t="shared" si="93"/>
        <v>80</v>
      </c>
      <c r="AD747" s="44">
        <f t="shared" si="94"/>
        <v>408</v>
      </c>
      <c r="AE747" s="51">
        <f t="shared" si="95"/>
        <v>80408</v>
      </c>
    </row>
    <row r="748" spans="1:31">
      <c r="A748" s="60" t="str">
        <f t="shared" si="89"/>
        <v>DON SUNred</v>
      </c>
      <c r="B748" s="60" t="str">
        <f t="shared" si="90"/>
        <v>80-408-18</v>
      </c>
      <c r="C748" s="73" t="s">
        <v>2344</v>
      </c>
      <c r="D748" s="73" t="s">
        <v>2341</v>
      </c>
      <c r="E748" s="73" t="s">
        <v>904</v>
      </c>
      <c r="F748" s="74">
        <v>57</v>
      </c>
      <c r="G748" s="73" t="s">
        <v>2342</v>
      </c>
      <c r="H748" s="73" t="s">
        <v>84</v>
      </c>
      <c r="I748" s="73" t="s">
        <v>2343</v>
      </c>
      <c r="J748" s="73" t="s">
        <v>329</v>
      </c>
      <c r="K748" s="73" t="s">
        <v>382</v>
      </c>
      <c r="L748" s="73" t="s">
        <v>383</v>
      </c>
      <c r="M748" s="73" t="s">
        <v>384</v>
      </c>
      <c r="N748" s="73" t="s">
        <v>35</v>
      </c>
      <c r="O748" s="73" t="s">
        <v>386</v>
      </c>
      <c r="P748" s="73" t="s">
        <v>907</v>
      </c>
      <c r="Q748" s="73" t="s">
        <v>969</v>
      </c>
      <c r="R748" s="73" t="s">
        <v>63</v>
      </c>
      <c r="V748" s="60" t="str">
        <f t="shared" si="91"/>
        <v>DON SUNбежевый / красный</v>
      </c>
      <c r="W748" s="60" t="str">
        <f t="shared" si="88"/>
        <v>DON SUN</v>
      </c>
      <c r="X748" s="60" t="str">
        <f t="shared" si="92"/>
        <v>SUN</v>
      </c>
      <c r="AC748" s="51">
        <f t="shared" si="93"/>
        <v>80</v>
      </c>
      <c r="AD748" s="44">
        <f t="shared" si="94"/>
        <v>408</v>
      </c>
      <c r="AE748" s="51">
        <f t="shared" si="95"/>
        <v>80408</v>
      </c>
    </row>
    <row r="749" spans="1:31">
      <c r="A749" s="60" t="str">
        <f t="shared" si="89"/>
        <v>DON SUNred</v>
      </c>
      <c r="B749" s="60" t="str">
        <f t="shared" si="90"/>
        <v>80-408-18</v>
      </c>
      <c r="C749" s="73" t="s">
        <v>2345</v>
      </c>
      <c r="D749" s="73" t="s">
        <v>2341</v>
      </c>
      <c r="E749" s="73" t="s">
        <v>910</v>
      </c>
      <c r="F749" s="74">
        <v>59</v>
      </c>
      <c r="G749" s="73" t="s">
        <v>2342</v>
      </c>
      <c r="H749" s="73" t="s">
        <v>84</v>
      </c>
      <c r="I749" s="73" t="s">
        <v>2343</v>
      </c>
      <c r="J749" s="73" t="s">
        <v>329</v>
      </c>
      <c r="K749" s="73" t="s">
        <v>382</v>
      </c>
      <c r="L749" s="73" t="s">
        <v>383</v>
      </c>
      <c r="M749" s="73" t="s">
        <v>384</v>
      </c>
      <c r="N749" s="73" t="s">
        <v>35</v>
      </c>
      <c r="O749" s="73" t="s">
        <v>386</v>
      </c>
      <c r="P749" s="73" t="s">
        <v>907</v>
      </c>
      <c r="Q749" s="73" t="s">
        <v>969</v>
      </c>
      <c r="R749" s="73" t="s">
        <v>63</v>
      </c>
      <c r="V749" s="60" t="str">
        <f t="shared" si="91"/>
        <v>DON SUNбежевый / красный</v>
      </c>
      <c r="W749" s="60" t="str">
        <f t="shared" si="88"/>
        <v>DON SUN</v>
      </c>
      <c r="X749" s="60" t="str">
        <f t="shared" si="92"/>
        <v>SUN</v>
      </c>
      <c r="AC749" s="51">
        <f t="shared" si="93"/>
        <v>80</v>
      </c>
      <c r="AD749" s="44">
        <f t="shared" si="94"/>
        <v>408</v>
      </c>
      <c r="AE749" s="51">
        <f t="shared" si="95"/>
        <v>80408</v>
      </c>
    </row>
    <row r="750" spans="1:31">
      <c r="A750" s="60" t="str">
        <f t="shared" si="89"/>
        <v>EVANStobacco</v>
      </c>
      <c r="B750" s="60" t="str">
        <f t="shared" si="90"/>
        <v>80-061-15</v>
      </c>
      <c r="C750" s="73" t="s">
        <v>2346</v>
      </c>
      <c r="D750" s="73" t="s">
        <v>2347</v>
      </c>
      <c r="E750" s="73" t="s">
        <v>956</v>
      </c>
      <c r="F750" s="74">
        <v>55</v>
      </c>
      <c r="G750" s="73" t="s">
        <v>2348</v>
      </c>
      <c r="H750" s="73" t="s">
        <v>226</v>
      </c>
      <c r="I750" s="73" t="s">
        <v>1069</v>
      </c>
      <c r="J750" s="73" t="s">
        <v>330</v>
      </c>
      <c r="K750" s="73" t="s">
        <v>382</v>
      </c>
      <c r="L750" s="73" t="s">
        <v>383</v>
      </c>
      <c r="M750" s="73" t="s">
        <v>384</v>
      </c>
      <c r="N750" s="73" t="s">
        <v>35</v>
      </c>
      <c r="O750" s="73" t="s">
        <v>386</v>
      </c>
      <c r="P750" s="73" t="s">
        <v>907</v>
      </c>
      <c r="Q750" s="73" t="s">
        <v>942</v>
      </c>
      <c r="R750" s="73" t="s">
        <v>86</v>
      </c>
      <c r="V750" s="60" t="str">
        <f t="shared" si="91"/>
        <v>EVANSсветло-коричневый</v>
      </c>
      <c r="W750" s="60" t="str">
        <f t="shared" si="88"/>
        <v>EVANS</v>
      </c>
      <c r="X750" s="60" t="str">
        <f t="shared" si="92"/>
        <v/>
      </c>
      <c r="AC750" s="51">
        <f t="shared" si="93"/>
        <v>80</v>
      </c>
      <c r="AD750" s="44">
        <f t="shared" si="94"/>
        <v>61</v>
      </c>
      <c r="AE750" s="51">
        <f t="shared" si="95"/>
        <v>80061</v>
      </c>
    </row>
    <row r="751" spans="1:31">
      <c r="A751" s="60" t="str">
        <f t="shared" si="89"/>
        <v>EVANStobacco</v>
      </c>
      <c r="B751" s="60" t="str">
        <f t="shared" si="90"/>
        <v>80-061-15</v>
      </c>
      <c r="C751" s="73" t="s">
        <v>2349</v>
      </c>
      <c r="D751" s="73" t="s">
        <v>2347</v>
      </c>
      <c r="E751" s="73" t="s">
        <v>904</v>
      </c>
      <c r="F751" s="74">
        <v>57</v>
      </c>
      <c r="G751" s="73" t="s">
        <v>2348</v>
      </c>
      <c r="H751" s="73" t="s">
        <v>226</v>
      </c>
      <c r="I751" s="73" t="s">
        <v>1069</v>
      </c>
      <c r="J751" s="73" t="s">
        <v>330</v>
      </c>
      <c r="K751" s="73" t="s">
        <v>382</v>
      </c>
      <c r="L751" s="73" t="s">
        <v>383</v>
      </c>
      <c r="M751" s="73" t="s">
        <v>384</v>
      </c>
      <c r="N751" s="73" t="s">
        <v>35</v>
      </c>
      <c r="O751" s="73" t="s">
        <v>386</v>
      </c>
      <c r="P751" s="73" t="s">
        <v>907</v>
      </c>
      <c r="Q751" s="73" t="s">
        <v>942</v>
      </c>
      <c r="R751" s="73" t="s">
        <v>86</v>
      </c>
      <c r="V751" s="60" t="str">
        <f t="shared" si="91"/>
        <v>EVANSсветло-коричневый</v>
      </c>
      <c r="W751" s="60" t="str">
        <f t="shared" si="88"/>
        <v>EVANS</v>
      </c>
      <c r="X751" s="60" t="str">
        <f t="shared" si="92"/>
        <v/>
      </c>
      <c r="AC751" s="51">
        <f t="shared" si="93"/>
        <v>80</v>
      </c>
      <c r="AD751" s="44">
        <f t="shared" si="94"/>
        <v>61</v>
      </c>
      <c r="AE751" s="51">
        <f t="shared" si="95"/>
        <v>80061</v>
      </c>
    </row>
    <row r="752" spans="1:31">
      <c r="A752" s="60" t="str">
        <f t="shared" si="89"/>
        <v>EVANStobacco</v>
      </c>
      <c r="B752" s="60" t="str">
        <f t="shared" si="90"/>
        <v>80-061-15</v>
      </c>
      <c r="C752" s="73" t="s">
        <v>2350</v>
      </c>
      <c r="D752" s="73" t="s">
        <v>2347</v>
      </c>
      <c r="E752" s="73" t="s">
        <v>910</v>
      </c>
      <c r="F752" s="74">
        <v>59</v>
      </c>
      <c r="G752" s="73" t="s">
        <v>2348</v>
      </c>
      <c r="H752" s="73" t="s">
        <v>226</v>
      </c>
      <c r="I752" s="73" t="s">
        <v>1069</v>
      </c>
      <c r="J752" s="73" t="s">
        <v>330</v>
      </c>
      <c r="K752" s="73" t="s">
        <v>382</v>
      </c>
      <c r="L752" s="73" t="s">
        <v>383</v>
      </c>
      <c r="M752" s="73" t="s">
        <v>384</v>
      </c>
      <c r="N752" s="73" t="s">
        <v>35</v>
      </c>
      <c r="O752" s="73" t="s">
        <v>386</v>
      </c>
      <c r="P752" s="73" t="s">
        <v>907</v>
      </c>
      <c r="Q752" s="73" t="s">
        <v>942</v>
      </c>
      <c r="R752" s="73" t="s">
        <v>86</v>
      </c>
      <c r="V752" s="60" t="str">
        <f t="shared" si="91"/>
        <v>EVANSсветло-коричневый</v>
      </c>
      <c r="W752" s="60" t="str">
        <f t="shared" si="88"/>
        <v>EVANS</v>
      </c>
      <c r="X752" s="60" t="str">
        <f t="shared" si="92"/>
        <v/>
      </c>
      <c r="AC752" s="51">
        <f t="shared" si="93"/>
        <v>80</v>
      </c>
      <c r="AD752" s="44">
        <f t="shared" si="94"/>
        <v>61</v>
      </c>
      <c r="AE752" s="51">
        <f t="shared" si="95"/>
        <v>80061</v>
      </c>
    </row>
    <row r="753" spans="1:31">
      <c r="A753" s="60" t="str">
        <f t="shared" si="89"/>
        <v>EVANStobacco</v>
      </c>
      <c r="B753" s="60" t="str">
        <f t="shared" si="90"/>
        <v>80-061-15</v>
      </c>
      <c r="C753" s="73" t="s">
        <v>2351</v>
      </c>
      <c r="D753" s="73" t="s">
        <v>2347</v>
      </c>
      <c r="E753" s="73" t="s">
        <v>912</v>
      </c>
      <c r="F753" s="74">
        <v>61</v>
      </c>
      <c r="G753" s="73" t="s">
        <v>2348</v>
      </c>
      <c r="H753" s="73" t="s">
        <v>226</v>
      </c>
      <c r="I753" s="73" t="s">
        <v>1069</v>
      </c>
      <c r="J753" s="73" t="s">
        <v>330</v>
      </c>
      <c r="K753" s="73" t="s">
        <v>382</v>
      </c>
      <c r="L753" s="73" t="s">
        <v>383</v>
      </c>
      <c r="M753" s="73" t="s">
        <v>384</v>
      </c>
      <c r="N753" s="73" t="s">
        <v>35</v>
      </c>
      <c r="O753" s="73" t="s">
        <v>386</v>
      </c>
      <c r="P753" s="73" t="s">
        <v>907</v>
      </c>
      <c r="Q753" s="73" t="s">
        <v>942</v>
      </c>
      <c r="R753" s="73" t="s">
        <v>86</v>
      </c>
      <c r="V753" s="60" t="str">
        <f t="shared" si="91"/>
        <v>EVANSсветло-коричневый</v>
      </c>
      <c r="W753" s="60" t="str">
        <f t="shared" si="88"/>
        <v>EVANS</v>
      </c>
      <c r="X753" s="60" t="str">
        <f t="shared" si="92"/>
        <v/>
      </c>
      <c r="AC753" s="51">
        <f t="shared" si="93"/>
        <v>80</v>
      </c>
      <c r="AD753" s="44">
        <f t="shared" si="94"/>
        <v>61</v>
      </c>
      <c r="AE753" s="51">
        <f t="shared" si="95"/>
        <v>80061</v>
      </c>
    </row>
    <row r="754" spans="1:31">
      <c r="A754" s="60" t="str">
        <f t="shared" si="89"/>
        <v>MACBIRDgrey</v>
      </c>
      <c r="B754" s="60" t="str">
        <f t="shared" si="90"/>
        <v>80-384-08</v>
      </c>
      <c r="C754" s="73" t="s">
        <v>2352</v>
      </c>
      <c r="D754" s="73" t="s">
        <v>2353</v>
      </c>
      <c r="E754" s="73" t="s">
        <v>956</v>
      </c>
      <c r="F754" s="74">
        <v>55</v>
      </c>
      <c r="G754" s="73" t="s">
        <v>2354</v>
      </c>
      <c r="H754" s="73" t="s">
        <v>83</v>
      </c>
      <c r="I754" s="73" t="s">
        <v>2355</v>
      </c>
      <c r="J754" s="73" t="s">
        <v>330</v>
      </c>
      <c r="K754" s="73" t="s">
        <v>382</v>
      </c>
      <c r="L754" s="73" t="s">
        <v>383</v>
      </c>
      <c r="M754" s="73" t="s">
        <v>384</v>
      </c>
      <c r="O754" s="73" t="s">
        <v>386</v>
      </c>
      <c r="P754" s="73" t="s">
        <v>907</v>
      </c>
      <c r="Q754" s="73" t="s">
        <v>917</v>
      </c>
      <c r="R754" s="73" t="s">
        <v>83</v>
      </c>
      <c r="V754" s="60" t="str">
        <f t="shared" si="91"/>
        <v>MACBIRDсерый</v>
      </c>
      <c r="W754" s="60" t="str">
        <f t="shared" si="88"/>
        <v>MACBIRD</v>
      </c>
      <c r="X754" s="60" t="str">
        <f t="shared" si="92"/>
        <v/>
      </c>
      <c r="AC754" s="51">
        <f t="shared" si="93"/>
        <v>80</v>
      </c>
      <c r="AD754" s="44">
        <f t="shared" si="94"/>
        <v>384</v>
      </c>
      <c r="AE754" s="51">
        <f t="shared" si="95"/>
        <v>80384</v>
      </c>
    </row>
    <row r="755" spans="1:31">
      <c r="A755" s="60" t="str">
        <f t="shared" si="89"/>
        <v>MACBIRDgrey</v>
      </c>
      <c r="B755" s="60" t="str">
        <f t="shared" si="90"/>
        <v>80-384-08</v>
      </c>
      <c r="C755" s="73" t="s">
        <v>2356</v>
      </c>
      <c r="D755" s="73" t="s">
        <v>2353</v>
      </c>
      <c r="E755" s="73" t="s">
        <v>904</v>
      </c>
      <c r="F755" s="74">
        <v>57</v>
      </c>
      <c r="G755" s="73" t="s">
        <v>2354</v>
      </c>
      <c r="H755" s="73" t="s">
        <v>83</v>
      </c>
      <c r="I755" s="73" t="s">
        <v>2355</v>
      </c>
      <c r="J755" s="73" t="s">
        <v>330</v>
      </c>
      <c r="K755" s="73" t="s">
        <v>382</v>
      </c>
      <c r="L755" s="73" t="s">
        <v>383</v>
      </c>
      <c r="M755" s="73" t="s">
        <v>384</v>
      </c>
      <c r="O755" s="73" t="s">
        <v>386</v>
      </c>
      <c r="P755" s="73" t="s">
        <v>907</v>
      </c>
      <c r="Q755" s="73" t="s">
        <v>917</v>
      </c>
      <c r="R755" s="73" t="s">
        <v>83</v>
      </c>
      <c r="V755" s="60" t="str">
        <f t="shared" si="91"/>
        <v>MACBIRDсерый</v>
      </c>
      <c r="W755" s="60" t="str">
        <f t="shared" si="88"/>
        <v>MACBIRD</v>
      </c>
      <c r="X755" s="60" t="str">
        <f t="shared" si="92"/>
        <v/>
      </c>
      <c r="AC755" s="51">
        <f t="shared" si="93"/>
        <v>80</v>
      </c>
      <c r="AD755" s="44">
        <f t="shared" si="94"/>
        <v>384</v>
      </c>
      <c r="AE755" s="51">
        <f t="shared" si="95"/>
        <v>80384</v>
      </c>
    </row>
    <row r="756" spans="1:31">
      <c r="A756" s="60" t="str">
        <f t="shared" si="89"/>
        <v>MACBIRDgrey</v>
      </c>
      <c r="B756" s="60" t="str">
        <f t="shared" si="90"/>
        <v>80-384-08</v>
      </c>
      <c r="C756" s="73" t="s">
        <v>2357</v>
      </c>
      <c r="D756" s="73" t="s">
        <v>2353</v>
      </c>
      <c r="E756" s="73" t="s">
        <v>910</v>
      </c>
      <c r="F756" s="74">
        <v>59</v>
      </c>
      <c r="G756" s="73" t="s">
        <v>2354</v>
      </c>
      <c r="H756" s="73" t="s">
        <v>83</v>
      </c>
      <c r="I756" s="73" t="s">
        <v>2355</v>
      </c>
      <c r="J756" s="73" t="s">
        <v>330</v>
      </c>
      <c r="K756" s="73" t="s">
        <v>382</v>
      </c>
      <c r="L756" s="73" t="s">
        <v>383</v>
      </c>
      <c r="M756" s="73" t="s">
        <v>384</v>
      </c>
      <c r="O756" s="73" t="s">
        <v>386</v>
      </c>
      <c r="P756" s="73" t="s">
        <v>907</v>
      </c>
      <c r="Q756" s="73" t="s">
        <v>917</v>
      </c>
      <c r="R756" s="73" t="s">
        <v>83</v>
      </c>
      <c r="V756" s="60" t="str">
        <f t="shared" si="91"/>
        <v>MACBIRDсерый</v>
      </c>
      <c r="W756" s="60" t="str">
        <f t="shared" si="88"/>
        <v>MACBIRD</v>
      </c>
      <c r="X756" s="60" t="str">
        <f t="shared" si="92"/>
        <v/>
      </c>
      <c r="AC756" s="51">
        <f t="shared" si="93"/>
        <v>80</v>
      </c>
      <c r="AD756" s="44">
        <f t="shared" si="94"/>
        <v>384</v>
      </c>
      <c r="AE756" s="51">
        <f t="shared" si="95"/>
        <v>80384</v>
      </c>
    </row>
    <row r="757" spans="1:31">
      <c r="A757" s="60" t="str">
        <f t="shared" si="89"/>
        <v>MACBIRDgrey</v>
      </c>
      <c r="B757" s="60" t="str">
        <f t="shared" si="90"/>
        <v>80-384-08</v>
      </c>
      <c r="C757" s="73" t="s">
        <v>2358</v>
      </c>
      <c r="D757" s="73" t="s">
        <v>2353</v>
      </c>
      <c r="E757" s="73" t="s">
        <v>912</v>
      </c>
      <c r="F757" s="74">
        <v>61</v>
      </c>
      <c r="G757" s="73" t="s">
        <v>2354</v>
      </c>
      <c r="H757" s="73" t="s">
        <v>83</v>
      </c>
      <c r="I757" s="73" t="s">
        <v>2355</v>
      </c>
      <c r="J757" s="73" t="s">
        <v>330</v>
      </c>
      <c r="K757" s="73" t="s">
        <v>382</v>
      </c>
      <c r="L757" s="73" t="s">
        <v>383</v>
      </c>
      <c r="M757" s="73" t="s">
        <v>384</v>
      </c>
      <c r="O757" s="73" t="s">
        <v>386</v>
      </c>
      <c r="P757" s="73" t="s">
        <v>907</v>
      </c>
      <c r="Q757" s="73" t="s">
        <v>917</v>
      </c>
      <c r="R757" s="73" t="s">
        <v>83</v>
      </c>
      <c r="V757" s="60" t="str">
        <f t="shared" si="91"/>
        <v>MACBIRDсерый</v>
      </c>
      <c r="W757" s="60" t="str">
        <f t="shared" si="88"/>
        <v>MACBIRD</v>
      </c>
      <c r="X757" s="60" t="str">
        <f t="shared" si="92"/>
        <v/>
      </c>
      <c r="AC757" s="51">
        <f t="shared" si="93"/>
        <v>80</v>
      </c>
      <c r="AD757" s="44">
        <f t="shared" si="94"/>
        <v>384</v>
      </c>
      <c r="AE757" s="51">
        <f t="shared" si="95"/>
        <v>80384</v>
      </c>
    </row>
    <row r="758" spans="1:31">
      <c r="A758" s="60" t="str">
        <f t="shared" si="89"/>
        <v>MACCHICKblack</v>
      </c>
      <c r="B758" s="60" t="str">
        <f t="shared" si="90"/>
        <v>80-202-09</v>
      </c>
      <c r="C758" s="73" t="s">
        <v>2359</v>
      </c>
      <c r="D758" s="73" t="s">
        <v>2360</v>
      </c>
      <c r="E758" s="73" t="s">
        <v>956</v>
      </c>
      <c r="F758" s="74">
        <v>55</v>
      </c>
      <c r="G758" s="73" t="s">
        <v>1074</v>
      </c>
      <c r="H758" s="73" t="s">
        <v>53</v>
      </c>
      <c r="I758" s="73" t="s">
        <v>927</v>
      </c>
      <c r="J758" s="73" t="s">
        <v>330</v>
      </c>
      <c r="K758" s="73" t="s">
        <v>382</v>
      </c>
      <c r="L758" s="73" t="s">
        <v>383</v>
      </c>
      <c r="M758" s="73" t="s">
        <v>384</v>
      </c>
      <c r="O758" s="73" t="s">
        <v>386</v>
      </c>
      <c r="P758" s="73" t="s">
        <v>907</v>
      </c>
      <c r="Q758" s="73" t="s">
        <v>928</v>
      </c>
      <c r="R758" s="73" t="s">
        <v>53</v>
      </c>
      <c r="V758" s="60" t="str">
        <f t="shared" si="91"/>
        <v>MACCHICKчерный</v>
      </c>
      <c r="W758" s="60" t="str">
        <f t="shared" si="88"/>
        <v>MACCHICK</v>
      </c>
      <c r="X758" s="60" t="str">
        <f t="shared" si="92"/>
        <v/>
      </c>
      <c r="AC758" s="51">
        <f t="shared" si="93"/>
        <v>80</v>
      </c>
      <c r="AD758" s="44">
        <f t="shared" si="94"/>
        <v>202</v>
      </c>
      <c r="AE758" s="51">
        <f t="shared" si="95"/>
        <v>80202</v>
      </c>
    </row>
    <row r="759" spans="1:31">
      <c r="A759" s="60" t="str">
        <f t="shared" si="89"/>
        <v>MACCHICKblack</v>
      </c>
      <c r="B759" s="60" t="str">
        <f t="shared" si="90"/>
        <v>80-202-09</v>
      </c>
      <c r="C759" s="73" t="s">
        <v>2361</v>
      </c>
      <c r="D759" s="73" t="s">
        <v>2360</v>
      </c>
      <c r="E759" s="73" t="s">
        <v>904</v>
      </c>
      <c r="F759" s="74">
        <v>57</v>
      </c>
      <c r="G759" s="73" t="s">
        <v>1074</v>
      </c>
      <c r="H759" s="73" t="s">
        <v>53</v>
      </c>
      <c r="I759" s="73" t="s">
        <v>927</v>
      </c>
      <c r="J759" s="73" t="s">
        <v>330</v>
      </c>
      <c r="K759" s="73" t="s">
        <v>382</v>
      </c>
      <c r="L759" s="73" t="s">
        <v>383</v>
      </c>
      <c r="M759" s="73" t="s">
        <v>384</v>
      </c>
      <c r="O759" s="73" t="s">
        <v>386</v>
      </c>
      <c r="P759" s="73" t="s">
        <v>907</v>
      </c>
      <c r="Q759" s="73" t="s">
        <v>928</v>
      </c>
      <c r="R759" s="73" t="s">
        <v>53</v>
      </c>
      <c r="V759" s="60" t="str">
        <f t="shared" si="91"/>
        <v>MACCHICKчерный</v>
      </c>
      <c r="W759" s="60" t="str">
        <f t="shared" si="88"/>
        <v>MACCHICK</v>
      </c>
      <c r="X759" s="60" t="str">
        <f t="shared" si="92"/>
        <v/>
      </c>
      <c r="AC759" s="51">
        <f t="shared" si="93"/>
        <v>80</v>
      </c>
      <c r="AD759" s="44">
        <f t="shared" si="94"/>
        <v>202</v>
      </c>
      <c r="AE759" s="51">
        <f t="shared" si="95"/>
        <v>80202</v>
      </c>
    </row>
    <row r="760" spans="1:31">
      <c r="A760" s="60" t="str">
        <f t="shared" si="89"/>
        <v>MACFARGASnatural</v>
      </c>
      <c r="B760" s="60" t="str">
        <f t="shared" si="90"/>
        <v>80-609-02</v>
      </c>
      <c r="C760" s="73" t="s">
        <v>2362</v>
      </c>
      <c r="D760" s="73" t="s">
        <v>2363</v>
      </c>
      <c r="E760" s="73" t="s">
        <v>956</v>
      </c>
      <c r="F760" s="74">
        <v>55</v>
      </c>
      <c r="G760" s="73" t="s">
        <v>2364</v>
      </c>
      <c r="H760" s="73" t="s">
        <v>63</v>
      </c>
      <c r="I760" s="73" t="s">
        <v>2305</v>
      </c>
      <c r="J760" s="73" t="s">
        <v>330</v>
      </c>
      <c r="K760" s="73" t="s">
        <v>382</v>
      </c>
      <c r="L760" s="73" t="s">
        <v>383</v>
      </c>
      <c r="M760" s="73" t="s">
        <v>384</v>
      </c>
      <c r="N760" s="73" t="s">
        <v>35</v>
      </c>
      <c r="O760" s="73" t="s">
        <v>386</v>
      </c>
      <c r="P760" s="73" t="s">
        <v>907</v>
      </c>
      <c r="Q760" s="73" t="s">
        <v>947</v>
      </c>
      <c r="R760" s="73" t="s">
        <v>63</v>
      </c>
      <c r="V760" s="60" t="str">
        <f t="shared" si="91"/>
        <v>MACFARGASбежевый</v>
      </c>
      <c r="W760" s="60" t="str">
        <f t="shared" si="88"/>
        <v>MACFARGAS</v>
      </c>
      <c r="X760" s="60" t="str">
        <f t="shared" si="92"/>
        <v/>
      </c>
      <c r="AC760" s="51">
        <f t="shared" si="93"/>
        <v>80</v>
      </c>
      <c r="AD760" s="44">
        <f t="shared" si="94"/>
        <v>609</v>
      </c>
      <c r="AE760" s="51">
        <f t="shared" si="95"/>
        <v>80609</v>
      </c>
    </row>
    <row r="761" spans="1:31">
      <c r="A761" s="60" t="str">
        <f t="shared" si="89"/>
        <v>MACFARGASnatural</v>
      </c>
      <c r="B761" s="60" t="str">
        <f t="shared" si="90"/>
        <v>80-609-02</v>
      </c>
      <c r="C761" s="73" t="s">
        <v>2365</v>
      </c>
      <c r="D761" s="73" t="s">
        <v>2363</v>
      </c>
      <c r="E761" s="73" t="s">
        <v>904</v>
      </c>
      <c r="F761" s="74">
        <v>57</v>
      </c>
      <c r="G761" s="73" t="s">
        <v>2364</v>
      </c>
      <c r="H761" s="73" t="s">
        <v>63</v>
      </c>
      <c r="I761" s="73" t="s">
        <v>2305</v>
      </c>
      <c r="J761" s="73" t="s">
        <v>330</v>
      </c>
      <c r="K761" s="73" t="s">
        <v>382</v>
      </c>
      <c r="L761" s="73" t="s">
        <v>383</v>
      </c>
      <c r="M761" s="73" t="s">
        <v>384</v>
      </c>
      <c r="N761" s="73" t="s">
        <v>35</v>
      </c>
      <c r="O761" s="73" t="s">
        <v>386</v>
      </c>
      <c r="P761" s="73" t="s">
        <v>907</v>
      </c>
      <c r="Q761" s="73" t="s">
        <v>947</v>
      </c>
      <c r="R761" s="73" t="s">
        <v>63</v>
      </c>
      <c r="V761" s="60" t="str">
        <f t="shared" si="91"/>
        <v>MACFARGASбежевый</v>
      </c>
      <c r="W761" s="60" t="str">
        <f t="shared" si="88"/>
        <v>MACFARGAS</v>
      </c>
      <c r="X761" s="60" t="str">
        <f t="shared" si="92"/>
        <v/>
      </c>
      <c r="AC761" s="51">
        <f t="shared" si="93"/>
        <v>80</v>
      </c>
      <c r="AD761" s="44">
        <f t="shared" si="94"/>
        <v>609</v>
      </c>
      <c r="AE761" s="51">
        <f t="shared" si="95"/>
        <v>80609</v>
      </c>
    </row>
    <row r="762" spans="1:31">
      <c r="A762" s="60" t="str">
        <f t="shared" si="89"/>
        <v>MACFARGASnatural</v>
      </c>
      <c r="B762" s="60" t="str">
        <f t="shared" si="90"/>
        <v>80-609-02</v>
      </c>
      <c r="C762" s="73" t="s">
        <v>2366</v>
      </c>
      <c r="D762" s="73" t="s">
        <v>2363</v>
      </c>
      <c r="E762" s="73" t="s">
        <v>910</v>
      </c>
      <c r="F762" s="74">
        <v>59</v>
      </c>
      <c r="G762" s="73" t="s">
        <v>2364</v>
      </c>
      <c r="H762" s="73" t="s">
        <v>63</v>
      </c>
      <c r="I762" s="73" t="s">
        <v>2305</v>
      </c>
      <c r="J762" s="73" t="s">
        <v>330</v>
      </c>
      <c r="K762" s="73" t="s">
        <v>382</v>
      </c>
      <c r="L762" s="73" t="s">
        <v>383</v>
      </c>
      <c r="M762" s="73" t="s">
        <v>384</v>
      </c>
      <c r="N762" s="73" t="s">
        <v>35</v>
      </c>
      <c r="O762" s="73" t="s">
        <v>386</v>
      </c>
      <c r="P762" s="73" t="s">
        <v>907</v>
      </c>
      <c r="Q762" s="73" t="s">
        <v>947</v>
      </c>
      <c r="R762" s="73" t="s">
        <v>63</v>
      </c>
      <c r="V762" s="60" t="str">
        <f t="shared" si="91"/>
        <v>MACFARGASбежевый</v>
      </c>
      <c r="W762" s="60" t="str">
        <f t="shared" si="88"/>
        <v>MACFARGAS</v>
      </c>
      <c r="X762" s="60" t="str">
        <f t="shared" si="92"/>
        <v/>
      </c>
      <c r="AC762" s="51">
        <f t="shared" si="93"/>
        <v>80</v>
      </c>
      <c r="AD762" s="44">
        <f t="shared" si="94"/>
        <v>609</v>
      </c>
      <c r="AE762" s="51">
        <f t="shared" si="95"/>
        <v>80609</v>
      </c>
    </row>
    <row r="763" spans="1:31">
      <c r="A763" s="60" t="str">
        <f t="shared" si="89"/>
        <v>MACFARGASnatural</v>
      </c>
      <c r="B763" s="60" t="str">
        <f t="shared" si="90"/>
        <v>80-609-02</v>
      </c>
      <c r="C763" s="73" t="s">
        <v>2367</v>
      </c>
      <c r="D763" s="73" t="s">
        <v>2363</v>
      </c>
      <c r="E763" s="73" t="s">
        <v>912</v>
      </c>
      <c r="F763" s="74">
        <v>61</v>
      </c>
      <c r="G763" s="73" t="s">
        <v>2364</v>
      </c>
      <c r="H763" s="73" t="s">
        <v>63</v>
      </c>
      <c r="I763" s="73" t="s">
        <v>2305</v>
      </c>
      <c r="J763" s="73" t="s">
        <v>330</v>
      </c>
      <c r="K763" s="73" t="s">
        <v>382</v>
      </c>
      <c r="L763" s="73" t="s">
        <v>383</v>
      </c>
      <c r="M763" s="73" t="s">
        <v>384</v>
      </c>
      <c r="N763" s="73" t="s">
        <v>35</v>
      </c>
      <c r="O763" s="73" t="s">
        <v>386</v>
      </c>
      <c r="P763" s="73" t="s">
        <v>907</v>
      </c>
      <c r="Q763" s="73" t="s">
        <v>947</v>
      </c>
      <c r="R763" s="73" t="s">
        <v>63</v>
      </c>
      <c r="V763" s="60" t="str">
        <f t="shared" si="91"/>
        <v>MACFARGASбежевый</v>
      </c>
      <c r="W763" s="60" t="str">
        <f t="shared" si="88"/>
        <v>MACFARGAS</v>
      </c>
      <c r="X763" s="60" t="str">
        <f t="shared" si="92"/>
        <v/>
      </c>
      <c r="AC763" s="51">
        <f t="shared" si="93"/>
        <v>80</v>
      </c>
      <c r="AD763" s="44">
        <f t="shared" si="94"/>
        <v>609</v>
      </c>
      <c r="AE763" s="51">
        <f t="shared" si="95"/>
        <v>80609</v>
      </c>
    </row>
    <row r="764" spans="1:31">
      <c r="A764" s="60" t="str">
        <f t="shared" si="89"/>
        <v>MACLOYALbeige</v>
      </c>
      <c r="B764" s="60" t="str">
        <f t="shared" si="90"/>
        <v>80-463-02</v>
      </c>
      <c r="C764" s="73" t="s">
        <v>2368</v>
      </c>
      <c r="D764" s="73" t="s">
        <v>2369</v>
      </c>
      <c r="E764" s="73" t="s">
        <v>956</v>
      </c>
      <c r="F764" s="74">
        <v>55</v>
      </c>
      <c r="G764" s="73" t="s">
        <v>2370</v>
      </c>
      <c r="H764" s="73" t="s">
        <v>63</v>
      </c>
      <c r="I764" s="73" t="s">
        <v>927</v>
      </c>
      <c r="J764" s="73" t="s">
        <v>330</v>
      </c>
      <c r="K764" s="73" t="s">
        <v>382</v>
      </c>
      <c r="L764" s="73" t="s">
        <v>383</v>
      </c>
      <c r="M764" s="73" t="s">
        <v>384</v>
      </c>
      <c r="N764" s="73" t="s">
        <v>36</v>
      </c>
      <c r="O764" s="73" t="s">
        <v>386</v>
      </c>
      <c r="P764" s="73" t="s">
        <v>907</v>
      </c>
      <c r="Q764" s="73" t="s">
        <v>937</v>
      </c>
      <c r="R764" s="73" t="s">
        <v>63</v>
      </c>
      <c r="V764" s="60" t="str">
        <f t="shared" si="91"/>
        <v>MACLOYALбежевый</v>
      </c>
      <c r="W764" s="60" t="str">
        <f t="shared" si="88"/>
        <v>MACLOYAL</v>
      </c>
      <c r="X764" s="60" t="str">
        <f t="shared" si="92"/>
        <v/>
      </c>
      <c r="AC764" s="51">
        <f t="shared" si="93"/>
        <v>80</v>
      </c>
      <c r="AD764" s="44">
        <f t="shared" si="94"/>
        <v>463</v>
      </c>
      <c r="AE764" s="51">
        <f t="shared" si="95"/>
        <v>80463</v>
      </c>
    </row>
    <row r="765" spans="1:31">
      <c r="A765" s="60" t="str">
        <f t="shared" si="89"/>
        <v>MACLOYALbeige</v>
      </c>
      <c r="B765" s="60" t="str">
        <f t="shared" si="90"/>
        <v>80-463-02</v>
      </c>
      <c r="C765" s="73" t="s">
        <v>2371</v>
      </c>
      <c r="D765" s="73" t="s">
        <v>2369</v>
      </c>
      <c r="E765" s="73" t="s">
        <v>904</v>
      </c>
      <c r="F765" s="74">
        <v>57</v>
      </c>
      <c r="G765" s="73" t="s">
        <v>2370</v>
      </c>
      <c r="H765" s="73" t="s">
        <v>63</v>
      </c>
      <c r="I765" s="73" t="s">
        <v>927</v>
      </c>
      <c r="J765" s="73" t="s">
        <v>330</v>
      </c>
      <c r="K765" s="73" t="s">
        <v>382</v>
      </c>
      <c r="L765" s="73" t="s">
        <v>383</v>
      </c>
      <c r="M765" s="73" t="s">
        <v>384</v>
      </c>
      <c r="N765" s="73" t="s">
        <v>36</v>
      </c>
      <c r="O765" s="73" t="s">
        <v>386</v>
      </c>
      <c r="P765" s="73" t="s">
        <v>907</v>
      </c>
      <c r="Q765" s="73" t="s">
        <v>937</v>
      </c>
      <c r="R765" s="73" t="s">
        <v>63</v>
      </c>
      <c r="V765" s="60" t="str">
        <f t="shared" si="91"/>
        <v>MACLOYALбежевый</v>
      </c>
      <c r="W765" s="60" t="str">
        <f t="shared" si="88"/>
        <v>MACLOYAL</v>
      </c>
      <c r="X765" s="60" t="str">
        <f t="shared" si="92"/>
        <v/>
      </c>
      <c r="AC765" s="51">
        <f t="shared" si="93"/>
        <v>80</v>
      </c>
      <c r="AD765" s="44">
        <f t="shared" si="94"/>
        <v>463</v>
      </c>
      <c r="AE765" s="51">
        <f t="shared" si="95"/>
        <v>80463</v>
      </c>
    </row>
    <row r="766" spans="1:31">
      <c r="A766" s="60" t="str">
        <f t="shared" si="89"/>
        <v>MACLOYALbeige</v>
      </c>
      <c r="B766" s="60" t="str">
        <f t="shared" si="90"/>
        <v>80-463-02</v>
      </c>
      <c r="C766" s="73" t="s">
        <v>2372</v>
      </c>
      <c r="D766" s="73" t="s">
        <v>2369</v>
      </c>
      <c r="E766" s="73" t="s">
        <v>910</v>
      </c>
      <c r="F766" s="74">
        <v>59</v>
      </c>
      <c r="G766" s="73" t="s">
        <v>2370</v>
      </c>
      <c r="H766" s="73" t="s">
        <v>63</v>
      </c>
      <c r="I766" s="73" t="s">
        <v>927</v>
      </c>
      <c r="J766" s="73" t="s">
        <v>330</v>
      </c>
      <c r="K766" s="73" t="s">
        <v>382</v>
      </c>
      <c r="L766" s="73" t="s">
        <v>383</v>
      </c>
      <c r="M766" s="73" t="s">
        <v>384</v>
      </c>
      <c r="N766" s="73" t="s">
        <v>36</v>
      </c>
      <c r="O766" s="73" t="s">
        <v>386</v>
      </c>
      <c r="P766" s="73" t="s">
        <v>907</v>
      </c>
      <c r="Q766" s="73" t="s">
        <v>937</v>
      </c>
      <c r="R766" s="73" t="s">
        <v>63</v>
      </c>
      <c r="V766" s="60" t="str">
        <f t="shared" si="91"/>
        <v>MACLOYALбежевый</v>
      </c>
      <c r="W766" s="60" t="str">
        <f t="shared" si="88"/>
        <v>MACLOYAL</v>
      </c>
      <c r="X766" s="60" t="str">
        <f t="shared" si="92"/>
        <v/>
      </c>
      <c r="AC766" s="51">
        <f t="shared" si="93"/>
        <v>80</v>
      </c>
      <c r="AD766" s="44">
        <f t="shared" si="94"/>
        <v>463</v>
      </c>
      <c r="AE766" s="51">
        <f t="shared" si="95"/>
        <v>80463</v>
      </c>
    </row>
    <row r="767" spans="1:31">
      <c r="A767" s="60" t="str">
        <f t="shared" si="89"/>
        <v>MACLOYALbeige</v>
      </c>
      <c r="B767" s="60" t="str">
        <f t="shared" si="90"/>
        <v>80-463-02</v>
      </c>
      <c r="C767" s="73" t="s">
        <v>2373</v>
      </c>
      <c r="D767" s="73" t="s">
        <v>2369</v>
      </c>
      <c r="E767" s="73" t="s">
        <v>912</v>
      </c>
      <c r="F767" s="74">
        <v>61</v>
      </c>
      <c r="G767" s="73" t="s">
        <v>2370</v>
      </c>
      <c r="H767" s="73" t="s">
        <v>63</v>
      </c>
      <c r="I767" s="73" t="s">
        <v>927</v>
      </c>
      <c r="J767" s="73" t="s">
        <v>330</v>
      </c>
      <c r="K767" s="73" t="s">
        <v>382</v>
      </c>
      <c r="L767" s="73" t="s">
        <v>383</v>
      </c>
      <c r="M767" s="73" t="s">
        <v>384</v>
      </c>
      <c r="N767" s="73" t="s">
        <v>36</v>
      </c>
      <c r="O767" s="73" t="s">
        <v>386</v>
      </c>
      <c r="P767" s="73" t="s">
        <v>907</v>
      </c>
      <c r="Q767" s="73" t="s">
        <v>937</v>
      </c>
      <c r="R767" s="73" t="s">
        <v>63</v>
      </c>
      <c r="V767" s="60" t="str">
        <f t="shared" si="91"/>
        <v>MACLOYALбежевый</v>
      </c>
      <c r="W767" s="60" t="str">
        <f t="shared" si="88"/>
        <v>MACLOYAL</v>
      </c>
      <c r="X767" s="60" t="str">
        <f t="shared" si="92"/>
        <v/>
      </c>
      <c r="AC767" s="51">
        <f t="shared" si="93"/>
        <v>80</v>
      </c>
      <c r="AD767" s="44">
        <f t="shared" si="94"/>
        <v>463</v>
      </c>
      <c r="AE767" s="51">
        <f t="shared" si="95"/>
        <v>80463</v>
      </c>
    </row>
    <row r="768" spans="1:31">
      <c r="A768" s="60" t="str">
        <f t="shared" si="89"/>
        <v>O BROOKEbeige</v>
      </c>
      <c r="B768" s="60" t="str">
        <f t="shared" si="90"/>
        <v>80-610-02</v>
      </c>
      <c r="C768" s="73" t="s">
        <v>2374</v>
      </c>
      <c r="D768" s="73" t="s">
        <v>2375</v>
      </c>
      <c r="E768" s="73" t="s">
        <v>956</v>
      </c>
      <c r="F768" s="74">
        <v>55</v>
      </c>
      <c r="G768" s="73" t="s">
        <v>2376</v>
      </c>
      <c r="H768" s="73" t="s">
        <v>63</v>
      </c>
      <c r="I768" s="73" t="s">
        <v>927</v>
      </c>
      <c r="J768" s="73" t="s">
        <v>330</v>
      </c>
      <c r="K768" s="73" t="s">
        <v>382</v>
      </c>
      <c r="L768" s="73" t="s">
        <v>383</v>
      </c>
      <c r="M768" s="73" t="s">
        <v>384</v>
      </c>
      <c r="N768" s="73" t="s">
        <v>36</v>
      </c>
      <c r="O768" s="73" t="s">
        <v>386</v>
      </c>
      <c r="P768" s="73" t="s">
        <v>907</v>
      </c>
      <c r="Q768" s="73" t="s">
        <v>937</v>
      </c>
      <c r="R768" s="73" t="s">
        <v>63</v>
      </c>
      <c r="V768" s="60" t="str">
        <f t="shared" si="91"/>
        <v>O BROOKEбежевый</v>
      </c>
      <c r="W768" s="60" t="str">
        <f t="shared" si="88"/>
        <v>O BROOKE</v>
      </c>
      <c r="X768" s="60" t="str">
        <f t="shared" si="92"/>
        <v>BROOKE</v>
      </c>
      <c r="AC768" s="51">
        <f t="shared" si="93"/>
        <v>80</v>
      </c>
      <c r="AD768" s="44">
        <f t="shared" si="94"/>
        <v>610</v>
      </c>
      <c r="AE768" s="51">
        <f t="shared" si="95"/>
        <v>80610</v>
      </c>
    </row>
    <row r="769" spans="1:31">
      <c r="A769" s="60" t="str">
        <f t="shared" si="89"/>
        <v>O BROOKEbeige</v>
      </c>
      <c r="B769" s="60" t="str">
        <f t="shared" si="90"/>
        <v>80-610-02</v>
      </c>
      <c r="C769" s="73" t="s">
        <v>2377</v>
      </c>
      <c r="D769" s="73" t="s">
        <v>2375</v>
      </c>
      <c r="E769" s="73" t="s">
        <v>904</v>
      </c>
      <c r="F769" s="74">
        <v>57</v>
      </c>
      <c r="G769" s="73" t="s">
        <v>2376</v>
      </c>
      <c r="H769" s="73" t="s">
        <v>63</v>
      </c>
      <c r="I769" s="73" t="s">
        <v>927</v>
      </c>
      <c r="J769" s="73" t="s">
        <v>330</v>
      </c>
      <c r="K769" s="73" t="s">
        <v>382</v>
      </c>
      <c r="L769" s="73" t="s">
        <v>383</v>
      </c>
      <c r="M769" s="73" t="s">
        <v>384</v>
      </c>
      <c r="N769" s="73" t="s">
        <v>36</v>
      </c>
      <c r="O769" s="73" t="s">
        <v>386</v>
      </c>
      <c r="P769" s="73" t="s">
        <v>907</v>
      </c>
      <c r="Q769" s="73" t="s">
        <v>937</v>
      </c>
      <c r="R769" s="73" t="s">
        <v>63</v>
      </c>
      <c r="V769" s="60" t="str">
        <f t="shared" si="91"/>
        <v>O BROOKEбежевый</v>
      </c>
      <c r="W769" s="60" t="str">
        <f t="shared" si="88"/>
        <v>O BROOKE</v>
      </c>
      <c r="X769" s="60" t="str">
        <f t="shared" si="92"/>
        <v>BROOKE</v>
      </c>
      <c r="AC769" s="51">
        <f t="shared" si="93"/>
        <v>80</v>
      </c>
      <c r="AD769" s="44">
        <f t="shared" si="94"/>
        <v>610</v>
      </c>
      <c r="AE769" s="51">
        <f t="shared" si="95"/>
        <v>80610</v>
      </c>
    </row>
    <row r="770" spans="1:31">
      <c r="A770" s="60" t="str">
        <f t="shared" si="89"/>
        <v>O BROOKEbeige</v>
      </c>
      <c r="B770" s="60" t="str">
        <f t="shared" si="90"/>
        <v>80-610-02</v>
      </c>
      <c r="C770" s="73" t="s">
        <v>2378</v>
      </c>
      <c r="D770" s="73" t="s">
        <v>2375</v>
      </c>
      <c r="E770" s="73" t="s">
        <v>910</v>
      </c>
      <c r="F770" s="74">
        <v>59</v>
      </c>
      <c r="G770" s="73" t="s">
        <v>2376</v>
      </c>
      <c r="H770" s="73" t="s">
        <v>63</v>
      </c>
      <c r="I770" s="73" t="s">
        <v>927</v>
      </c>
      <c r="J770" s="73" t="s">
        <v>330</v>
      </c>
      <c r="K770" s="73" t="s">
        <v>382</v>
      </c>
      <c r="L770" s="73" t="s">
        <v>383</v>
      </c>
      <c r="M770" s="73" t="s">
        <v>384</v>
      </c>
      <c r="N770" s="73" t="s">
        <v>36</v>
      </c>
      <c r="O770" s="73" t="s">
        <v>386</v>
      </c>
      <c r="P770" s="73" t="s">
        <v>907</v>
      </c>
      <c r="Q770" s="73" t="s">
        <v>937</v>
      </c>
      <c r="R770" s="73" t="s">
        <v>63</v>
      </c>
      <c r="V770" s="60" t="str">
        <f t="shared" si="91"/>
        <v>O BROOKEбежевый</v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O BROOKE</v>
      </c>
      <c r="X770" s="60" t="str">
        <f t="shared" si="92"/>
        <v>BROOKE</v>
      </c>
      <c r="AC770" s="51">
        <f t="shared" si="93"/>
        <v>80</v>
      </c>
      <c r="AD770" s="44">
        <f t="shared" si="94"/>
        <v>610</v>
      </c>
      <c r="AE770" s="51">
        <f t="shared" si="95"/>
        <v>80610</v>
      </c>
    </row>
    <row r="771" spans="1:31">
      <c r="A771" s="60" t="str">
        <f t="shared" ref="A771:A834" si="97">IF(G771&amp;Q771&lt;&gt;"",W771&amp;Q771,"")</f>
        <v>O BROOKEbeige</v>
      </c>
      <c r="B771" s="60" t="str">
        <f t="shared" ref="B771:B834" si="98">IF(C771&lt;&gt;"",LEFT(C771,9),"")</f>
        <v>80-610-02</v>
      </c>
      <c r="C771" s="73" t="s">
        <v>2379</v>
      </c>
      <c r="D771" s="73" t="s">
        <v>2375</v>
      </c>
      <c r="E771" s="73" t="s">
        <v>912</v>
      </c>
      <c r="F771" s="74">
        <v>61</v>
      </c>
      <c r="G771" s="73" t="s">
        <v>2376</v>
      </c>
      <c r="H771" s="73" t="s">
        <v>63</v>
      </c>
      <c r="I771" s="73" t="s">
        <v>927</v>
      </c>
      <c r="J771" s="73" t="s">
        <v>330</v>
      </c>
      <c r="K771" s="73" t="s">
        <v>382</v>
      </c>
      <c r="L771" s="73" t="s">
        <v>383</v>
      </c>
      <c r="M771" s="73" t="s">
        <v>384</v>
      </c>
      <c r="N771" s="73" t="s">
        <v>36</v>
      </c>
      <c r="O771" s="73" t="s">
        <v>386</v>
      </c>
      <c r="P771" s="73" t="s">
        <v>907</v>
      </c>
      <c r="Q771" s="73" t="s">
        <v>937</v>
      </c>
      <c r="R771" s="73" t="s">
        <v>63</v>
      </c>
      <c r="V771" s="60" t="str">
        <f t="shared" ref="V771:V834" si="99">W771&amp;H771</f>
        <v>O BROOKEбежевый</v>
      </c>
      <c r="W771" s="60" t="str">
        <f t="shared" si="96"/>
        <v>O BROOKE</v>
      </c>
      <c r="X771" s="60" t="str">
        <f t="shared" ref="X771:X834" si="100">IF(A771&lt;&gt;"",IFERROR(IF(FIND(" ",G771)&gt;=1,MID(G771,FIND(" ",G771)+1,LEN(G771)),""),""),"")</f>
        <v>BROOKE</v>
      </c>
      <c r="AC771" s="51">
        <f t="shared" ref="AC771:AC834" si="101">IFERROR(VALUE(MID($C771,1,2)),0)</f>
        <v>80</v>
      </c>
      <c r="AD771" s="44">
        <f t="shared" ref="AD771:AD834" si="102">IFERROR(VALUE(MID($C771,4,3)),0)</f>
        <v>610</v>
      </c>
      <c r="AE771" s="51">
        <f t="shared" ref="AE771:AE834" si="103">VALUE(RIGHT("00"&amp;AC771,2)&amp;RIGHT("000"&amp;AD771,3))</f>
        <v>80610</v>
      </c>
    </row>
    <row r="772" spans="1:31">
      <c r="A772" s="60" t="str">
        <f t="shared" si="97"/>
        <v>O BROOKEoffwhite</v>
      </c>
      <c r="B772" s="60" t="str">
        <f t="shared" si="98"/>
        <v>80-610-17</v>
      </c>
      <c r="C772" s="73" t="s">
        <v>2380</v>
      </c>
      <c r="D772" s="73" t="s">
        <v>2381</v>
      </c>
      <c r="E772" s="73" t="s">
        <v>956</v>
      </c>
      <c r="F772" s="74">
        <v>55</v>
      </c>
      <c r="G772" s="73" t="s">
        <v>2376</v>
      </c>
      <c r="H772" s="73" t="s">
        <v>57</v>
      </c>
      <c r="I772" s="73" t="s">
        <v>927</v>
      </c>
      <c r="J772" s="73" t="s">
        <v>330</v>
      </c>
      <c r="K772" s="73" t="s">
        <v>382</v>
      </c>
      <c r="L772" s="73" t="s">
        <v>383</v>
      </c>
      <c r="M772" s="73" t="s">
        <v>384</v>
      </c>
      <c r="N772" s="73" t="s">
        <v>36</v>
      </c>
      <c r="O772" s="73" t="s">
        <v>386</v>
      </c>
      <c r="P772" s="73" t="s">
        <v>907</v>
      </c>
      <c r="Q772" s="73" t="s">
        <v>1898</v>
      </c>
      <c r="R772" s="73" t="s">
        <v>57</v>
      </c>
      <c r="V772" s="60" t="str">
        <f t="shared" si="99"/>
        <v>O BROOKEбелый</v>
      </c>
      <c r="W772" s="60" t="str">
        <f t="shared" si="96"/>
        <v>O BROOKE</v>
      </c>
      <c r="X772" s="60" t="str">
        <f t="shared" si="100"/>
        <v>BROOKE</v>
      </c>
      <c r="AC772" s="51">
        <f t="shared" si="101"/>
        <v>80</v>
      </c>
      <c r="AD772" s="44">
        <f t="shared" si="102"/>
        <v>610</v>
      </c>
      <c r="AE772" s="51">
        <f t="shared" si="103"/>
        <v>80610</v>
      </c>
    </row>
    <row r="773" spans="1:31">
      <c r="A773" s="60" t="str">
        <f t="shared" si="97"/>
        <v>O BROOKEoffwhite</v>
      </c>
      <c r="B773" s="60" t="str">
        <f t="shared" si="98"/>
        <v>80-610-17</v>
      </c>
      <c r="C773" s="73" t="s">
        <v>2382</v>
      </c>
      <c r="D773" s="73" t="s">
        <v>2381</v>
      </c>
      <c r="E773" s="73" t="s">
        <v>904</v>
      </c>
      <c r="F773" s="74">
        <v>57</v>
      </c>
      <c r="G773" s="73" t="s">
        <v>2376</v>
      </c>
      <c r="H773" s="73" t="s">
        <v>57</v>
      </c>
      <c r="I773" s="73" t="s">
        <v>927</v>
      </c>
      <c r="J773" s="73" t="s">
        <v>330</v>
      </c>
      <c r="K773" s="73" t="s">
        <v>382</v>
      </c>
      <c r="L773" s="73" t="s">
        <v>383</v>
      </c>
      <c r="M773" s="73" t="s">
        <v>384</v>
      </c>
      <c r="N773" s="73" t="s">
        <v>36</v>
      </c>
      <c r="O773" s="73" t="s">
        <v>386</v>
      </c>
      <c r="P773" s="73" t="s">
        <v>907</v>
      </c>
      <c r="Q773" s="73" t="s">
        <v>1898</v>
      </c>
      <c r="R773" s="73" t="s">
        <v>57</v>
      </c>
      <c r="V773" s="60" t="str">
        <f t="shared" si="99"/>
        <v>O BROOKEбелый</v>
      </c>
      <c r="W773" s="60" t="str">
        <f t="shared" si="96"/>
        <v>O BROOKE</v>
      </c>
      <c r="X773" s="60" t="str">
        <f t="shared" si="100"/>
        <v>BROOKE</v>
      </c>
      <c r="AC773" s="51">
        <f t="shared" si="101"/>
        <v>80</v>
      </c>
      <c r="AD773" s="44">
        <f t="shared" si="102"/>
        <v>610</v>
      </c>
      <c r="AE773" s="51">
        <f t="shared" si="103"/>
        <v>80610</v>
      </c>
    </row>
    <row r="774" spans="1:31">
      <c r="A774" s="60" t="str">
        <f t="shared" si="97"/>
        <v>O BROOKEoffwhite</v>
      </c>
      <c r="B774" s="60" t="str">
        <f t="shared" si="98"/>
        <v>80-610-17</v>
      </c>
      <c r="C774" s="73" t="s">
        <v>2383</v>
      </c>
      <c r="D774" s="73" t="s">
        <v>2381</v>
      </c>
      <c r="E774" s="73" t="s">
        <v>910</v>
      </c>
      <c r="F774" s="74">
        <v>59</v>
      </c>
      <c r="G774" s="73" t="s">
        <v>2376</v>
      </c>
      <c r="H774" s="73" t="s">
        <v>57</v>
      </c>
      <c r="I774" s="73" t="s">
        <v>927</v>
      </c>
      <c r="J774" s="73" t="s">
        <v>330</v>
      </c>
      <c r="K774" s="73" t="s">
        <v>382</v>
      </c>
      <c r="L774" s="73" t="s">
        <v>383</v>
      </c>
      <c r="M774" s="73" t="s">
        <v>384</v>
      </c>
      <c r="N774" s="73" t="s">
        <v>36</v>
      </c>
      <c r="O774" s="73" t="s">
        <v>386</v>
      </c>
      <c r="P774" s="73" t="s">
        <v>907</v>
      </c>
      <c r="Q774" s="73" t="s">
        <v>1898</v>
      </c>
      <c r="R774" s="73" t="s">
        <v>57</v>
      </c>
      <c r="V774" s="60" t="str">
        <f t="shared" si="99"/>
        <v>O BROOKEбелый</v>
      </c>
      <c r="W774" s="60" t="str">
        <f t="shared" si="96"/>
        <v>O BROOKE</v>
      </c>
      <c r="X774" s="60" t="str">
        <f t="shared" si="100"/>
        <v>BROOKE</v>
      </c>
      <c r="AC774" s="51">
        <f t="shared" si="101"/>
        <v>80</v>
      </c>
      <c r="AD774" s="44">
        <f t="shared" si="102"/>
        <v>610</v>
      </c>
      <c r="AE774" s="51">
        <f t="shared" si="103"/>
        <v>80610</v>
      </c>
    </row>
    <row r="775" spans="1:31">
      <c r="A775" s="60" t="str">
        <f t="shared" si="97"/>
        <v>O BROOKEoffwhite</v>
      </c>
      <c r="B775" s="60" t="str">
        <f t="shared" si="98"/>
        <v>80-610-17</v>
      </c>
      <c r="C775" s="73" t="s">
        <v>2384</v>
      </c>
      <c r="D775" s="73" t="s">
        <v>2381</v>
      </c>
      <c r="E775" s="73" t="s">
        <v>912</v>
      </c>
      <c r="F775" s="74">
        <v>61</v>
      </c>
      <c r="G775" s="73" t="s">
        <v>2376</v>
      </c>
      <c r="H775" s="73" t="s">
        <v>57</v>
      </c>
      <c r="I775" s="73" t="s">
        <v>927</v>
      </c>
      <c r="J775" s="73" t="s">
        <v>330</v>
      </c>
      <c r="K775" s="73" t="s">
        <v>382</v>
      </c>
      <c r="L775" s="73" t="s">
        <v>383</v>
      </c>
      <c r="M775" s="73" t="s">
        <v>384</v>
      </c>
      <c r="N775" s="73" t="s">
        <v>36</v>
      </c>
      <c r="O775" s="73" t="s">
        <v>386</v>
      </c>
      <c r="P775" s="73" t="s">
        <v>907</v>
      </c>
      <c r="Q775" s="73" t="s">
        <v>1898</v>
      </c>
      <c r="R775" s="73" t="s">
        <v>57</v>
      </c>
      <c r="V775" s="60" t="str">
        <f t="shared" si="99"/>
        <v>O BROOKEбелый</v>
      </c>
      <c r="W775" s="60" t="str">
        <f t="shared" si="96"/>
        <v>O BROOKE</v>
      </c>
      <c r="X775" s="60" t="str">
        <f t="shared" si="100"/>
        <v>BROOKE</v>
      </c>
      <c r="AC775" s="51">
        <f t="shared" si="101"/>
        <v>80</v>
      </c>
      <c r="AD775" s="44">
        <f t="shared" si="102"/>
        <v>610</v>
      </c>
      <c r="AE775" s="51">
        <f t="shared" si="103"/>
        <v>80610</v>
      </c>
    </row>
    <row r="776" spans="1:31">
      <c r="A776" s="60" t="str">
        <f t="shared" si="97"/>
        <v>O DUNNblack</v>
      </c>
      <c r="B776" s="60" t="str">
        <f t="shared" si="98"/>
        <v>80-611-53</v>
      </c>
      <c r="C776" s="73" t="s">
        <v>2385</v>
      </c>
      <c r="D776" s="73" t="s">
        <v>2386</v>
      </c>
      <c r="E776" s="73" t="s">
        <v>956</v>
      </c>
      <c r="F776" s="74">
        <v>55</v>
      </c>
      <c r="G776" s="73" t="s">
        <v>2387</v>
      </c>
      <c r="H776" s="73" t="s">
        <v>101</v>
      </c>
      <c r="I776" s="73" t="s">
        <v>2305</v>
      </c>
      <c r="J776" s="73" t="s">
        <v>330</v>
      </c>
      <c r="K776" s="73" t="s">
        <v>382</v>
      </c>
      <c r="L776" s="73" t="s">
        <v>383</v>
      </c>
      <c r="M776" s="73" t="s">
        <v>384</v>
      </c>
      <c r="N776" s="73" t="s">
        <v>35</v>
      </c>
      <c r="O776" s="73" t="s">
        <v>386</v>
      </c>
      <c r="P776" s="73" t="s">
        <v>907</v>
      </c>
      <c r="Q776" s="73" t="s">
        <v>928</v>
      </c>
      <c r="R776" s="73" t="s">
        <v>63</v>
      </c>
      <c r="V776" s="60" t="str">
        <f t="shared" si="99"/>
        <v>O DUNNбежевый / черный</v>
      </c>
      <c r="W776" s="60" t="str">
        <f t="shared" si="96"/>
        <v>O DUNN</v>
      </c>
      <c r="X776" s="60" t="str">
        <f t="shared" si="100"/>
        <v>DUNN</v>
      </c>
      <c r="AC776" s="51">
        <f t="shared" si="101"/>
        <v>80</v>
      </c>
      <c r="AD776" s="44">
        <f t="shared" si="102"/>
        <v>611</v>
      </c>
      <c r="AE776" s="51">
        <f t="shared" si="103"/>
        <v>80611</v>
      </c>
    </row>
    <row r="777" spans="1:31">
      <c r="A777" s="60" t="str">
        <f t="shared" si="97"/>
        <v>O DUNNblack</v>
      </c>
      <c r="B777" s="60" t="str">
        <f t="shared" si="98"/>
        <v>80-611-53</v>
      </c>
      <c r="C777" s="73" t="s">
        <v>2388</v>
      </c>
      <c r="D777" s="73" t="s">
        <v>2386</v>
      </c>
      <c r="E777" s="73" t="s">
        <v>904</v>
      </c>
      <c r="F777" s="74">
        <v>57</v>
      </c>
      <c r="G777" s="73" t="s">
        <v>2387</v>
      </c>
      <c r="H777" s="73" t="s">
        <v>101</v>
      </c>
      <c r="I777" s="73" t="s">
        <v>2305</v>
      </c>
      <c r="J777" s="73" t="s">
        <v>330</v>
      </c>
      <c r="K777" s="73" t="s">
        <v>382</v>
      </c>
      <c r="L777" s="73" t="s">
        <v>383</v>
      </c>
      <c r="M777" s="73" t="s">
        <v>384</v>
      </c>
      <c r="N777" s="73" t="s">
        <v>35</v>
      </c>
      <c r="O777" s="73" t="s">
        <v>386</v>
      </c>
      <c r="P777" s="73" t="s">
        <v>907</v>
      </c>
      <c r="Q777" s="73" t="s">
        <v>928</v>
      </c>
      <c r="R777" s="73" t="s">
        <v>63</v>
      </c>
      <c r="V777" s="60" t="str">
        <f t="shared" si="99"/>
        <v>O DUNNбежевый / черный</v>
      </c>
      <c r="W777" s="60" t="str">
        <f t="shared" si="96"/>
        <v>O DUNN</v>
      </c>
      <c r="X777" s="60" t="str">
        <f t="shared" si="100"/>
        <v>DUNN</v>
      </c>
      <c r="AC777" s="51">
        <f t="shared" si="101"/>
        <v>80</v>
      </c>
      <c r="AD777" s="44">
        <f t="shared" si="102"/>
        <v>611</v>
      </c>
      <c r="AE777" s="51">
        <f t="shared" si="103"/>
        <v>80611</v>
      </c>
    </row>
    <row r="778" spans="1:31">
      <c r="A778" s="60" t="str">
        <f t="shared" si="97"/>
        <v>O DUNNblack</v>
      </c>
      <c r="B778" s="60" t="str">
        <f t="shared" si="98"/>
        <v>80-611-53</v>
      </c>
      <c r="C778" s="73" t="s">
        <v>2389</v>
      </c>
      <c r="D778" s="73" t="s">
        <v>2386</v>
      </c>
      <c r="E778" s="73" t="s">
        <v>910</v>
      </c>
      <c r="F778" s="74">
        <v>59</v>
      </c>
      <c r="G778" s="73" t="s">
        <v>2387</v>
      </c>
      <c r="H778" s="73" t="s">
        <v>101</v>
      </c>
      <c r="I778" s="73" t="s">
        <v>2305</v>
      </c>
      <c r="J778" s="73" t="s">
        <v>330</v>
      </c>
      <c r="K778" s="73" t="s">
        <v>382</v>
      </c>
      <c r="L778" s="73" t="s">
        <v>383</v>
      </c>
      <c r="M778" s="73" t="s">
        <v>384</v>
      </c>
      <c r="N778" s="73" t="s">
        <v>35</v>
      </c>
      <c r="O778" s="73" t="s">
        <v>386</v>
      </c>
      <c r="P778" s="73" t="s">
        <v>907</v>
      </c>
      <c r="Q778" s="73" t="s">
        <v>928</v>
      </c>
      <c r="R778" s="73" t="s">
        <v>63</v>
      </c>
      <c r="V778" s="60" t="str">
        <f t="shared" si="99"/>
        <v>O DUNNбежевый / черный</v>
      </c>
      <c r="W778" s="60" t="str">
        <f t="shared" si="96"/>
        <v>O DUNN</v>
      </c>
      <c r="X778" s="60" t="str">
        <f t="shared" si="100"/>
        <v>DUNN</v>
      </c>
      <c r="AC778" s="51">
        <f t="shared" si="101"/>
        <v>80</v>
      </c>
      <c r="AD778" s="44">
        <f t="shared" si="102"/>
        <v>611</v>
      </c>
      <c r="AE778" s="51">
        <f t="shared" si="103"/>
        <v>80611</v>
      </c>
    </row>
    <row r="779" spans="1:31">
      <c r="A779" s="60" t="str">
        <f t="shared" si="97"/>
        <v>O DUNNblack</v>
      </c>
      <c r="B779" s="60" t="str">
        <f t="shared" si="98"/>
        <v>80-611-53</v>
      </c>
      <c r="C779" s="73" t="s">
        <v>2390</v>
      </c>
      <c r="D779" s="73" t="s">
        <v>2386</v>
      </c>
      <c r="E779" s="73" t="s">
        <v>912</v>
      </c>
      <c r="F779" s="74">
        <v>61</v>
      </c>
      <c r="G779" s="73" t="s">
        <v>2387</v>
      </c>
      <c r="H779" s="73" t="s">
        <v>101</v>
      </c>
      <c r="I779" s="73" t="s">
        <v>2305</v>
      </c>
      <c r="J779" s="73" t="s">
        <v>330</v>
      </c>
      <c r="K779" s="73" t="s">
        <v>382</v>
      </c>
      <c r="L779" s="73" t="s">
        <v>383</v>
      </c>
      <c r="M779" s="73" t="s">
        <v>384</v>
      </c>
      <c r="N779" s="73" t="s">
        <v>35</v>
      </c>
      <c r="O779" s="73" t="s">
        <v>386</v>
      </c>
      <c r="P779" s="73" t="s">
        <v>907</v>
      </c>
      <c r="Q779" s="73" t="s">
        <v>928</v>
      </c>
      <c r="R779" s="73" t="s">
        <v>63</v>
      </c>
      <c r="V779" s="60" t="str">
        <f t="shared" si="99"/>
        <v>O DUNNбежевый / черный</v>
      </c>
      <c r="W779" s="60" t="str">
        <f t="shared" si="96"/>
        <v>O DUNN</v>
      </c>
      <c r="X779" s="60" t="str">
        <f t="shared" si="100"/>
        <v>DUNN</v>
      </c>
      <c r="AC779" s="51">
        <f t="shared" si="101"/>
        <v>80</v>
      </c>
      <c r="AD779" s="44">
        <f t="shared" si="102"/>
        <v>611</v>
      </c>
      <c r="AE779" s="51">
        <f t="shared" si="103"/>
        <v>80611</v>
      </c>
    </row>
    <row r="780" spans="1:31">
      <c r="A780" s="60" t="str">
        <f t="shared" si="97"/>
        <v>O GRAIGblack</v>
      </c>
      <c r="B780" s="60" t="str">
        <f t="shared" si="98"/>
        <v>80-612-53</v>
      </c>
      <c r="C780" s="73" t="s">
        <v>2391</v>
      </c>
      <c r="D780" s="73" t="s">
        <v>2392</v>
      </c>
      <c r="E780" s="73" t="s">
        <v>956</v>
      </c>
      <c r="F780" s="74">
        <v>55</v>
      </c>
      <c r="G780" s="73" t="s">
        <v>2393</v>
      </c>
      <c r="H780" s="73" t="s">
        <v>101</v>
      </c>
      <c r="I780" s="73" t="s">
        <v>936</v>
      </c>
      <c r="J780" s="73" t="s">
        <v>330</v>
      </c>
      <c r="K780" s="73" t="s">
        <v>382</v>
      </c>
      <c r="L780" s="73" t="s">
        <v>383</v>
      </c>
      <c r="M780" s="73" t="s">
        <v>384</v>
      </c>
      <c r="N780" s="73" t="s">
        <v>35</v>
      </c>
      <c r="O780" s="73" t="s">
        <v>386</v>
      </c>
      <c r="P780" s="73" t="s">
        <v>907</v>
      </c>
      <c r="Q780" s="73" t="s">
        <v>928</v>
      </c>
      <c r="R780" s="73" t="s">
        <v>63</v>
      </c>
      <c r="V780" s="60" t="str">
        <f t="shared" si="99"/>
        <v>O GRAIGбежевый / черный</v>
      </c>
      <c r="W780" s="60" t="str">
        <f t="shared" si="96"/>
        <v>O GRAIG</v>
      </c>
      <c r="X780" s="60" t="str">
        <f t="shared" si="100"/>
        <v>GRAIG</v>
      </c>
      <c r="AC780" s="51">
        <f t="shared" si="101"/>
        <v>80</v>
      </c>
      <c r="AD780" s="44">
        <f t="shared" si="102"/>
        <v>612</v>
      </c>
      <c r="AE780" s="51">
        <f t="shared" si="103"/>
        <v>80612</v>
      </c>
    </row>
    <row r="781" spans="1:31">
      <c r="A781" s="60" t="str">
        <f t="shared" si="97"/>
        <v>O GRAIGblack</v>
      </c>
      <c r="B781" s="60" t="str">
        <f t="shared" si="98"/>
        <v>80-612-53</v>
      </c>
      <c r="C781" s="73" t="s">
        <v>2394</v>
      </c>
      <c r="D781" s="73" t="s">
        <v>2392</v>
      </c>
      <c r="E781" s="73" t="s">
        <v>904</v>
      </c>
      <c r="F781" s="74">
        <v>57</v>
      </c>
      <c r="G781" s="73" t="s">
        <v>2393</v>
      </c>
      <c r="H781" s="73" t="s">
        <v>101</v>
      </c>
      <c r="I781" s="73" t="s">
        <v>936</v>
      </c>
      <c r="J781" s="73" t="s">
        <v>330</v>
      </c>
      <c r="K781" s="73" t="s">
        <v>382</v>
      </c>
      <c r="L781" s="73" t="s">
        <v>383</v>
      </c>
      <c r="M781" s="73" t="s">
        <v>384</v>
      </c>
      <c r="N781" s="73" t="s">
        <v>35</v>
      </c>
      <c r="O781" s="73" t="s">
        <v>386</v>
      </c>
      <c r="P781" s="73" t="s">
        <v>907</v>
      </c>
      <c r="Q781" s="73" t="s">
        <v>928</v>
      </c>
      <c r="R781" s="73" t="s">
        <v>63</v>
      </c>
      <c r="V781" s="60" t="str">
        <f t="shared" si="99"/>
        <v>O GRAIGбежевый / черный</v>
      </c>
      <c r="W781" s="60" t="str">
        <f t="shared" si="96"/>
        <v>O GRAIG</v>
      </c>
      <c r="X781" s="60" t="str">
        <f t="shared" si="100"/>
        <v>GRAIG</v>
      </c>
      <c r="AC781" s="51">
        <f t="shared" si="101"/>
        <v>80</v>
      </c>
      <c r="AD781" s="44">
        <f t="shared" si="102"/>
        <v>612</v>
      </c>
      <c r="AE781" s="51">
        <f t="shared" si="103"/>
        <v>80612</v>
      </c>
    </row>
    <row r="782" spans="1:31">
      <c r="A782" s="60" t="str">
        <f t="shared" si="97"/>
        <v>O GRAIGblack</v>
      </c>
      <c r="B782" s="60" t="str">
        <f t="shared" si="98"/>
        <v>80-612-53</v>
      </c>
      <c r="C782" s="73" t="s">
        <v>2395</v>
      </c>
      <c r="D782" s="73" t="s">
        <v>2392</v>
      </c>
      <c r="E782" s="73" t="s">
        <v>910</v>
      </c>
      <c r="F782" s="74">
        <v>59</v>
      </c>
      <c r="G782" s="73" t="s">
        <v>2393</v>
      </c>
      <c r="H782" s="73" t="s">
        <v>101</v>
      </c>
      <c r="I782" s="73" t="s">
        <v>936</v>
      </c>
      <c r="J782" s="73" t="s">
        <v>330</v>
      </c>
      <c r="K782" s="73" t="s">
        <v>382</v>
      </c>
      <c r="L782" s="73" t="s">
        <v>383</v>
      </c>
      <c r="M782" s="73" t="s">
        <v>384</v>
      </c>
      <c r="N782" s="73" t="s">
        <v>35</v>
      </c>
      <c r="O782" s="73" t="s">
        <v>386</v>
      </c>
      <c r="P782" s="73" t="s">
        <v>907</v>
      </c>
      <c r="Q782" s="73" t="s">
        <v>928</v>
      </c>
      <c r="R782" s="73" t="s">
        <v>63</v>
      </c>
      <c r="V782" s="60" t="str">
        <f t="shared" si="99"/>
        <v>O GRAIGбежевый / черный</v>
      </c>
      <c r="W782" s="60" t="str">
        <f t="shared" si="96"/>
        <v>O GRAIG</v>
      </c>
      <c r="X782" s="60" t="str">
        <f t="shared" si="100"/>
        <v>GRAIG</v>
      </c>
      <c r="AC782" s="51">
        <f t="shared" si="101"/>
        <v>80</v>
      </c>
      <c r="AD782" s="44">
        <f t="shared" si="102"/>
        <v>612</v>
      </c>
      <c r="AE782" s="51">
        <f t="shared" si="103"/>
        <v>80612</v>
      </c>
    </row>
    <row r="783" spans="1:31">
      <c r="A783" s="60" t="str">
        <f t="shared" si="97"/>
        <v>O GRAIGblack</v>
      </c>
      <c r="B783" s="60" t="str">
        <f t="shared" si="98"/>
        <v>80-612-53</v>
      </c>
      <c r="C783" s="73" t="s">
        <v>2396</v>
      </c>
      <c r="D783" s="73" t="s">
        <v>2392</v>
      </c>
      <c r="E783" s="73" t="s">
        <v>912</v>
      </c>
      <c r="F783" s="74">
        <v>61</v>
      </c>
      <c r="G783" s="73" t="s">
        <v>2393</v>
      </c>
      <c r="H783" s="73" t="s">
        <v>101</v>
      </c>
      <c r="I783" s="73" t="s">
        <v>936</v>
      </c>
      <c r="J783" s="73" t="s">
        <v>330</v>
      </c>
      <c r="K783" s="73" t="s">
        <v>382</v>
      </c>
      <c r="L783" s="73" t="s">
        <v>383</v>
      </c>
      <c r="M783" s="73" t="s">
        <v>384</v>
      </c>
      <c r="N783" s="73" t="s">
        <v>35</v>
      </c>
      <c r="O783" s="73" t="s">
        <v>386</v>
      </c>
      <c r="P783" s="73" t="s">
        <v>907</v>
      </c>
      <c r="Q783" s="73" t="s">
        <v>928</v>
      </c>
      <c r="R783" s="73" t="s">
        <v>63</v>
      </c>
      <c r="V783" s="60" t="str">
        <f t="shared" si="99"/>
        <v>O GRAIGбежевый / черный</v>
      </c>
      <c r="W783" s="60" t="str">
        <f t="shared" si="96"/>
        <v>O GRAIG</v>
      </c>
      <c r="X783" s="60" t="str">
        <f t="shared" si="100"/>
        <v>GRAIG</v>
      </c>
      <c r="AC783" s="51">
        <f t="shared" si="101"/>
        <v>80</v>
      </c>
      <c r="AD783" s="44">
        <f t="shared" si="102"/>
        <v>612</v>
      </c>
      <c r="AE783" s="51">
        <f t="shared" si="103"/>
        <v>80612</v>
      </c>
    </row>
    <row r="784" spans="1:31">
      <c r="A784" s="60" t="str">
        <f t="shared" si="97"/>
        <v>O GRAIGbrown</v>
      </c>
      <c r="B784" s="60" t="str">
        <f t="shared" si="98"/>
        <v>80-612-73</v>
      </c>
      <c r="C784" s="73" t="s">
        <v>2397</v>
      </c>
      <c r="D784" s="73" t="s">
        <v>2398</v>
      </c>
      <c r="E784" s="73" t="s">
        <v>956</v>
      </c>
      <c r="F784" s="74">
        <v>55</v>
      </c>
      <c r="G784" s="73" t="s">
        <v>2393</v>
      </c>
      <c r="H784" s="73" t="s">
        <v>81</v>
      </c>
      <c r="I784" s="73" t="s">
        <v>936</v>
      </c>
      <c r="J784" s="73" t="s">
        <v>330</v>
      </c>
      <c r="K784" s="73" t="s">
        <v>382</v>
      </c>
      <c r="L784" s="73" t="s">
        <v>383</v>
      </c>
      <c r="M784" s="73" t="s">
        <v>384</v>
      </c>
      <c r="N784" s="73" t="s">
        <v>35</v>
      </c>
      <c r="O784" s="73" t="s">
        <v>386</v>
      </c>
      <c r="P784" s="73" t="s">
        <v>907</v>
      </c>
      <c r="Q784" s="73" t="s">
        <v>1033</v>
      </c>
      <c r="R784" s="73" t="s">
        <v>63</v>
      </c>
      <c r="V784" s="60" t="str">
        <f t="shared" si="99"/>
        <v>O GRAIGбежевый / коричневый</v>
      </c>
      <c r="W784" s="60" t="str">
        <f t="shared" si="96"/>
        <v>O GRAIG</v>
      </c>
      <c r="X784" s="60" t="str">
        <f t="shared" si="100"/>
        <v>GRAIG</v>
      </c>
      <c r="AC784" s="51">
        <f t="shared" si="101"/>
        <v>80</v>
      </c>
      <c r="AD784" s="44">
        <f t="shared" si="102"/>
        <v>612</v>
      </c>
      <c r="AE784" s="51">
        <f t="shared" si="103"/>
        <v>80612</v>
      </c>
    </row>
    <row r="785" spans="1:31">
      <c r="A785" s="60" t="str">
        <f t="shared" si="97"/>
        <v>O GRAIGbrown</v>
      </c>
      <c r="B785" s="60" t="str">
        <f t="shared" si="98"/>
        <v>80-612-73</v>
      </c>
      <c r="C785" s="73" t="s">
        <v>2399</v>
      </c>
      <c r="D785" s="73" t="s">
        <v>2398</v>
      </c>
      <c r="E785" s="73" t="s">
        <v>904</v>
      </c>
      <c r="F785" s="74">
        <v>57</v>
      </c>
      <c r="G785" s="73" t="s">
        <v>2393</v>
      </c>
      <c r="H785" s="73" t="s">
        <v>81</v>
      </c>
      <c r="I785" s="73" t="s">
        <v>936</v>
      </c>
      <c r="J785" s="73" t="s">
        <v>330</v>
      </c>
      <c r="K785" s="73" t="s">
        <v>382</v>
      </c>
      <c r="L785" s="73" t="s">
        <v>383</v>
      </c>
      <c r="M785" s="73" t="s">
        <v>384</v>
      </c>
      <c r="N785" s="73" t="s">
        <v>35</v>
      </c>
      <c r="O785" s="73" t="s">
        <v>386</v>
      </c>
      <c r="P785" s="73" t="s">
        <v>907</v>
      </c>
      <c r="Q785" s="73" t="s">
        <v>1033</v>
      </c>
      <c r="R785" s="73" t="s">
        <v>63</v>
      </c>
      <c r="V785" s="60" t="str">
        <f t="shared" si="99"/>
        <v>O GRAIGбежевый / коричневый</v>
      </c>
      <c r="W785" s="60" t="str">
        <f t="shared" si="96"/>
        <v>O GRAIG</v>
      </c>
      <c r="X785" s="60" t="str">
        <f t="shared" si="100"/>
        <v>GRAIG</v>
      </c>
      <c r="AC785" s="51">
        <f t="shared" si="101"/>
        <v>80</v>
      </c>
      <c r="AD785" s="44">
        <f t="shared" si="102"/>
        <v>612</v>
      </c>
      <c r="AE785" s="51">
        <f t="shared" si="103"/>
        <v>80612</v>
      </c>
    </row>
    <row r="786" spans="1:31">
      <c r="A786" s="60" t="str">
        <f t="shared" si="97"/>
        <v>O GRAIGbrown</v>
      </c>
      <c r="B786" s="60" t="str">
        <f t="shared" si="98"/>
        <v>80-612-73</v>
      </c>
      <c r="C786" s="73" t="s">
        <v>2400</v>
      </c>
      <c r="D786" s="73" t="s">
        <v>2398</v>
      </c>
      <c r="E786" s="73" t="s">
        <v>910</v>
      </c>
      <c r="F786" s="74">
        <v>59</v>
      </c>
      <c r="G786" s="73" t="s">
        <v>2393</v>
      </c>
      <c r="H786" s="73" t="s">
        <v>81</v>
      </c>
      <c r="I786" s="73" t="s">
        <v>936</v>
      </c>
      <c r="J786" s="73" t="s">
        <v>330</v>
      </c>
      <c r="K786" s="73" t="s">
        <v>382</v>
      </c>
      <c r="L786" s="73" t="s">
        <v>383</v>
      </c>
      <c r="M786" s="73" t="s">
        <v>384</v>
      </c>
      <c r="N786" s="73" t="s">
        <v>35</v>
      </c>
      <c r="O786" s="73" t="s">
        <v>386</v>
      </c>
      <c r="P786" s="73" t="s">
        <v>907</v>
      </c>
      <c r="Q786" s="73" t="s">
        <v>1033</v>
      </c>
      <c r="R786" s="73" t="s">
        <v>63</v>
      </c>
      <c r="V786" s="60" t="str">
        <f t="shared" si="99"/>
        <v>O GRAIGбежевый / коричневый</v>
      </c>
      <c r="W786" s="60" t="str">
        <f t="shared" si="96"/>
        <v>O GRAIG</v>
      </c>
      <c r="X786" s="60" t="str">
        <f t="shared" si="100"/>
        <v>GRAIG</v>
      </c>
      <c r="AC786" s="51">
        <f t="shared" si="101"/>
        <v>80</v>
      </c>
      <c r="AD786" s="44">
        <f t="shared" si="102"/>
        <v>612</v>
      </c>
      <c r="AE786" s="51">
        <f t="shared" si="103"/>
        <v>80612</v>
      </c>
    </row>
    <row r="787" spans="1:31">
      <c r="A787" s="60" t="str">
        <f t="shared" si="97"/>
        <v>O GRAIGbrown</v>
      </c>
      <c r="B787" s="60" t="str">
        <f t="shared" si="98"/>
        <v>80-612-73</v>
      </c>
      <c r="C787" s="73" t="s">
        <v>2401</v>
      </c>
      <c r="D787" s="73" t="s">
        <v>2398</v>
      </c>
      <c r="E787" s="73" t="s">
        <v>912</v>
      </c>
      <c r="F787" s="74">
        <v>61</v>
      </c>
      <c r="G787" s="73" t="s">
        <v>2393</v>
      </c>
      <c r="H787" s="73" t="s">
        <v>81</v>
      </c>
      <c r="I787" s="73" t="s">
        <v>936</v>
      </c>
      <c r="J787" s="73" t="s">
        <v>330</v>
      </c>
      <c r="K787" s="73" t="s">
        <v>382</v>
      </c>
      <c r="L787" s="73" t="s">
        <v>383</v>
      </c>
      <c r="M787" s="73" t="s">
        <v>384</v>
      </c>
      <c r="N787" s="73" t="s">
        <v>35</v>
      </c>
      <c r="O787" s="73" t="s">
        <v>386</v>
      </c>
      <c r="P787" s="73" t="s">
        <v>907</v>
      </c>
      <c r="Q787" s="73" t="s">
        <v>1033</v>
      </c>
      <c r="R787" s="73" t="s">
        <v>63</v>
      </c>
      <c r="V787" s="60" t="str">
        <f t="shared" si="99"/>
        <v>O GRAIGбежевый / коричневый</v>
      </c>
      <c r="W787" s="60" t="str">
        <f t="shared" si="96"/>
        <v>O GRAIG</v>
      </c>
      <c r="X787" s="60" t="str">
        <f t="shared" si="100"/>
        <v>GRAIG</v>
      </c>
      <c r="AC787" s="51">
        <f t="shared" si="101"/>
        <v>80</v>
      </c>
      <c r="AD787" s="44">
        <f t="shared" si="102"/>
        <v>612</v>
      </c>
      <c r="AE787" s="51">
        <f t="shared" si="103"/>
        <v>80612</v>
      </c>
    </row>
    <row r="788" spans="1:31">
      <c r="A788" s="60" t="str">
        <f t="shared" si="97"/>
        <v>O RIVERwhite.black</v>
      </c>
      <c r="B788" s="60" t="str">
        <f t="shared" si="98"/>
        <v>80-613-48</v>
      </c>
      <c r="C788" s="73" t="s">
        <v>2402</v>
      </c>
      <c r="D788" s="73" t="s">
        <v>2403</v>
      </c>
      <c r="E788" s="73" t="s">
        <v>956</v>
      </c>
      <c r="F788" s="74">
        <v>55</v>
      </c>
      <c r="G788" s="73" t="s">
        <v>2404</v>
      </c>
      <c r="H788" s="73" t="s">
        <v>119</v>
      </c>
      <c r="I788" s="73" t="s">
        <v>927</v>
      </c>
      <c r="J788" s="73" t="s">
        <v>330</v>
      </c>
      <c r="K788" s="73" t="s">
        <v>382</v>
      </c>
      <c r="L788" s="73" t="s">
        <v>383</v>
      </c>
      <c r="M788" s="73" t="s">
        <v>384</v>
      </c>
      <c r="N788" s="73" t="s">
        <v>36</v>
      </c>
      <c r="O788" s="73" t="s">
        <v>386</v>
      </c>
      <c r="P788" s="73" t="s">
        <v>907</v>
      </c>
      <c r="Q788" s="73" t="s">
        <v>2405</v>
      </c>
      <c r="R788" s="73" t="s">
        <v>57</v>
      </c>
      <c r="V788" s="60" t="str">
        <f t="shared" si="99"/>
        <v>O RIVERбелый / черный</v>
      </c>
      <c r="W788" s="60" t="str">
        <f t="shared" si="96"/>
        <v>O RIVER</v>
      </c>
      <c r="X788" s="60" t="str">
        <f t="shared" si="100"/>
        <v>RIVER</v>
      </c>
      <c r="AC788" s="51">
        <f t="shared" si="101"/>
        <v>80</v>
      </c>
      <c r="AD788" s="44">
        <f t="shared" si="102"/>
        <v>613</v>
      </c>
      <c r="AE788" s="51">
        <f t="shared" si="103"/>
        <v>80613</v>
      </c>
    </row>
    <row r="789" spans="1:31">
      <c r="A789" s="60" t="str">
        <f t="shared" si="97"/>
        <v>O RIVERwhite.black</v>
      </c>
      <c r="B789" s="60" t="str">
        <f t="shared" si="98"/>
        <v>80-613-48</v>
      </c>
      <c r="C789" s="73" t="s">
        <v>2406</v>
      </c>
      <c r="D789" s="73" t="s">
        <v>2403</v>
      </c>
      <c r="E789" s="73" t="s">
        <v>904</v>
      </c>
      <c r="F789" s="74">
        <v>57</v>
      </c>
      <c r="G789" s="73" t="s">
        <v>2404</v>
      </c>
      <c r="H789" s="73" t="s">
        <v>119</v>
      </c>
      <c r="I789" s="73" t="s">
        <v>927</v>
      </c>
      <c r="J789" s="73" t="s">
        <v>330</v>
      </c>
      <c r="K789" s="73" t="s">
        <v>382</v>
      </c>
      <c r="L789" s="73" t="s">
        <v>383</v>
      </c>
      <c r="M789" s="73" t="s">
        <v>384</v>
      </c>
      <c r="N789" s="73" t="s">
        <v>36</v>
      </c>
      <c r="O789" s="73" t="s">
        <v>386</v>
      </c>
      <c r="P789" s="73" t="s">
        <v>907</v>
      </c>
      <c r="Q789" s="73" t="s">
        <v>2405</v>
      </c>
      <c r="R789" s="73" t="s">
        <v>57</v>
      </c>
      <c r="V789" s="60" t="str">
        <f t="shared" si="99"/>
        <v>O RIVERбелый / черный</v>
      </c>
      <c r="W789" s="60" t="str">
        <f t="shared" si="96"/>
        <v>O RIVER</v>
      </c>
      <c r="X789" s="60" t="str">
        <f t="shared" si="100"/>
        <v>RIVER</v>
      </c>
      <c r="AC789" s="51">
        <f t="shared" si="101"/>
        <v>80</v>
      </c>
      <c r="AD789" s="44">
        <f t="shared" si="102"/>
        <v>613</v>
      </c>
      <c r="AE789" s="51">
        <f t="shared" si="103"/>
        <v>80613</v>
      </c>
    </row>
    <row r="790" spans="1:31">
      <c r="A790" s="60" t="str">
        <f t="shared" si="97"/>
        <v>O RIVERwhite.black</v>
      </c>
      <c r="B790" s="60" t="str">
        <f t="shared" si="98"/>
        <v>80-613-48</v>
      </c>
      <c r="C790" s="73" t="s">
        <v>2407</v>
      </c>
      <c r="D790" s="73" t="s">
        <v>2403</v>
      </c>
      <c r="E790" s="73" t="s">
        <v>910</v>
      </c>
      <c r="F790" s="74">
        <v>59</v>
      </c>
      <c r="G790" s="73" t="s">
        <v>2404</v>
      </c>
      <c r="H790" s="73" t="s">
        <v>119</v>
      </c>
      <c r="I790" s="73" t="s">
        <v>927</v>
      </c>
      <c r="J790" s="73" t="s">
        <v>330</v>
      </c>
      <c r="K790" s="73" t="s">
        <v>382</v>
      </c>
      <c r="L790" s="73" t="s">
        <v>383</v>
      </c>
      <c r="M790" s="73" t="s">
        <v>384</v>
      </c>
      <c r="N790" s="73" t="s">
        <v>36</v>
      </c>
      <c r="O790" s="73" t="s">
        <v>386</v>
      </c>
      <c r="P790" s="73" t="s">
        <v>907</v>
      </c>
      <c r="Q790" s="73" t="s">
        <v>2405</v>
      </c>
      <c r="R790" s="73" t="s">
        <v>57</v>
      </c>
      <c r="V790" s="60" t="str">
        <f t="shared" si="99"/>
        <v>O RIVERбелый / черный</v>
      </c>
      <c r="W790" s="60" t="str">
        <f t="shared" si="96"/>
        <v>O RIVER</v>
      </c>
      <c r="X790" s="60" t="str">
        <f t="shared" si="100"/>
        <v>RIVER</v>
      </c>
      <c r="AC790" s="51">
        <f t="shared" si="101"/>
        <v>80</v>
      </c>
      <c r="AD790" s="44">
        <f t="shared" si="102"/>
        <v>613</v>
      </c>
      <c r="AE790" s="51">
        <f t="shared" si="103"/>
        <v>80613</v>
      </c>
    </row>
    <row r="791" spans="1:31">
      <c r="A791" s="60" t="str">
        <f t="shared" si="97"/>
        <v>O RIVERwhite.black</v>
      </c>
      <c r="B791" s="60" t="str">
        <f t="shared" si="98"/>
        <v>80-613-48</v>
      </c>
      <c r="C791" s="73" t="s">
        <v>2408</v>
      </c>
      <c r="D791" s="73" t="s">
        <v>2403</v>
      </c>
      <c r="E791" s="73" t="s">
        <v>912</v>
      </c>
      <c r="F791" s="74">
        <v>61</v>
      </c>
      <c r="G791" s="73" t="s">
        <v>2404</v>
      </c>
      <c r="H791" s="73" t="s">
        <v>119</v>
      </c>
      <c r="I791" s="73" t="s">
        <v>927</v>
      </c>
      <c r="J791" s="73" t="s">
        <v>330</v>
      </c>
      <c r="K791" s="73" t="s">
        <v>382</v>
      </c>
      <c r="L791" s="73" t="s">
        <v>383</v>
      </c>
      <c r="M791" s="73" t="s">
        <v>384</v>
      </c>
      <c r="N791" s="73" t="s">
        <v>36</v>
      </c>
      <c r="O791" s="73" t="s">
        <v>386</v>
      </c>
      <c r="P791" s="73" t="s">
        <v>907</v>
      </c>
      <c r="Q791" s="73" t="s">
        <v>2405</v>
      </c>
      <c r="R791" s="73" t="s">
        <v>57</v>
      </c>
      <c r="V791" s="60" t="str">
        <f t="shared" si="99"/>
        <v>O RIVERбелый / черный</v>
      </c>
      <c r="W791" s="60" t="str">
        <f t="shared" si="96"/>
        <v>O RIVER</v>
      </c>
      <c r="X791" s="60" t="str">
        <f t="shared" si="100"/>
        <v>RIVER</v>
      </c>
      <c r="AC791" s="51">
        <f t="shared" si="101"/>
        <v>80</v>
      </c>
      <c r="AD791" s="44">
        <f t="shared" si="102"/>
        <v>613</v>
      </c>
      <c r="AE791" s="51">
        <f t="shared" si="103"/>
        <v>80613</v>
      </c>
    </row>
    <row r="792" spans="1:31">
      <c r="A792" s="60" t="str">
        <f t="shared" si="97"/>
        <v>O RIVERwhite.white</v>
      </c>
      <c r="B792" s="60" t="str">
        <f t="shared" si="98"/>
        <v>80-613-17</v>
      </c>
      <c r="C792" s="73" t="s">
        <v>2409</v>
      </c>
      <c r="D792" s="73" t="s">
        <v>2410</v>
      </c>
      <c r="E792" s="73" t="s">
        <v>956</v>
      </c>
      <c r="F792" s="74">
        <v>55</v>
      </c>
      <c r="G792" s="73" t="s">
        <v>2404</v>
      </c>
      <c r="H792" s="73" t="s">
        <v>105</v>
      </c>
      <c r="I792" s="73" t="s">
        <v>927</v>
      </c>
      <c r="J792" s="73" t="s">
        <v>330</v>
      </c>
      <c r="K792" s="73" t="s">
        <v>382</v>
      </c>
      <c r="L792" s="73" t="s">
        <v>383</v>
      </c>
      <c r="M792" s="73" t="s">
        <v>384</v>
      </c>
      <c r="N792" s="73" t="s">
        <v>36</v>
      </c>
      <c r="O792" s="73" t="s">
        <v>386</v>
      </c>
      <c r="P792" s="73" t="s">
        <v>907</v>
      </c>
      <c r="Q792" s="73" t="s">
        <v>2411</v>
      </c>
      <c r="R792" s="73" t="s">
        <v>57</v>
      </c>
      <c r="V792" s="60" t="str">
        <f t="shared" si="99"/>
        <v>O RIVERбелый / белый</v>
      </c>
      <c r="W792" s="60" t="str">
        <f t="shared" si="96"/>
        <v>O RIVER</v>
      </c>
      <c r="X792" s="60" t="str">
        <f t="shared" si="100"/>
        <v>RIVER</v>
      </c>
      <c r="AC792" s="51">
        <f t="shared" si="101"/>
        <v>80</v>
      </c>
      <c r="AD792" s="44">
        <f t="shared" si="102"/>
        <v>613</v>
      </c>
      <c r="AE792" s="51">
        <f t="shared" si="103"/>
        <v>80613</v>
      </c>
    </row>
    <row r="793" spans="1:31">
      <c r="A793" s="60" t="str">
        <f t="shared" si="97"/>
        <v>O RIVERwhite.white</v>
      </c>
      <c r="B793" s="60" t="str">
        <f t="shared" si="98"/>
        <v>80-613-17</v>
      </c>
      <c r="C793" s="73" t="s">
        <v>2412</v>
      </c>
      <c r="D793" s="73" t="s">
        <v>2410</v>
      </c>
      <c r="E793" s="73" t="s">
        <v>904</v>
      </c>
      <c r="F793" s="74">
        <v>57</v>
      </c>
      <c r="G793" s="73" t="s">
        <v>2404</v>
      </c>
      <c r="H793" s="73" t="s">
        <v>105</v>
      </c>
      <c r="I793" s="73" t="s">
        <v>927</v>
      </c>
      <c r="J793" s="73" t="s">
        <v>330</v>
      </c>
      <c r="K793" s="73" t="s">
        <v>382</v>
      </c>
      <c r="L793" s="73" t="s">
        <v>383</v>
      </c>
      <c r="M793" s="73" t="s">
        <v>384</v>
      </c>
      <c r="N793" s="73" t="s">
        <v>36</v>
      </c>
      <c r="O793" s="73" t="s">
        <v>386</v>
      </c>
      <c r="P793" s="73" t="s">
        <v>907</v>
      </c>
      <c r="Q793" s="73" t="s">
        <v>2411</v>
      </c>
      <c r="R793" s="73" t="s">
        <v>57</v>
      </c>
      <c r="V793" s="60" t="str">
        <f t="shared" si="99"/>
        <v>O RIVERбелый / белый</v>
      </c>
      <c r="W793" s="60" t="str">
        <f t="shared" si="96"/>
        <v>O RIVER</v>
      </c>
      <c r="X793" s="60" t="str">
        <f t="shared" si="100"/>
        <v>RIVER</v>
      </c>
      <c r="AC793" s="51">
        <f t="shared" si="101"/>
        <v>80</v>
      </c>
      <c r="AD793" s="44">
        <f t="shared" si="102"/>
        <v>613</v>
      </c>
      <c r="AE793" s="51">
        <f t="shared" si="103"/>
        <v>80613</v>
      </c>
    </row>
    <row r="794" spans="1:31">
      <c r="A794" s="60" t="str">
        <f t="shared" si="97"/>
        <v>O RIVERwhite.white</v>
      </c>
      <c r="B794" s="60" t="str">
        <f t="shared" si="98"/>
        <v>80-613-17</v>
      </c>
      <c r="C794" s="73" t="s">
        <v>2413</v>
      </c>
      <c r="D794" s="73" t="s">
        <v>2410</v>
      </c>
      <c r="E794" s="73" t="s">
        <v>910</v>
      </c>
      <c r="F794" s="74">
        <v>59</v>
      </c>
      <c r="G794" s="73" t="s">
        <v>2404</v>
      </c>
      <c r="H794" s="73" t="s">
        <v>105</v>
      </c>
      <c r="I794" s="73" t="s">
        <v>927</v>
      </c>
      <c r="J794" s="73" t="s">
        <v>330</v>
      </c>
      <c r="K794" s="73" t="s">
        <v>382</v>
      </c>
      <c r="L794" s="73" t="s">
        <v>383</v>
      </c>
      <c r="M794" s="73" t="s">
        <v>384</v>
      </c>
      <c r="N794" s="73" t="s">
        <v>36</v>
      </c>
      <c r="O794" s="73" t="s">
        <v>386</v>
      </c>
      <c r="P794" s="73" t="s">
        <v>907</v>
      </c>
      <c r="Q794" s="73" t="s">
        <v>2411</v>
      </c>
      <c r="R794" s="73" t="s">
        <v>57</v>
      </c>
      <c r="V794" s="60" t="str">
        <f t="shared" si="99"/>
        <v>O RIVERбелый / белый</v>
      </c>
      <c r="W794" s="60" t="str">
        <f t="shared" si="96"/>
        <v>O RIVER</v>
      </c>
      <c r="X794" s="60" t="str">
        <f t="shared" si="100"/>
        <v>RIVER</v>
      </c>
      <c r="AC794" s="51">
        <f t="shared" si="101"/>
        <v>80</v>
      </c>
      <c r="AD794" s="44">
        <f t="shared" si="102"/>
        <v>613</v>
      </c>
      <c r="AE794" s="51">
        <f t="shared" si="103"/>
        <v>80613</v>
      </c>
    </row>
    <row r="795" spans="1:31">
      <c r="A795" s="60" t="str">
        <f t="shared" si="97"/>
        <v>O RIVERwhite.white</v>
      </c>
      <c r="B795" s="60" t="str">
        <f t="shared" si="98"/>
        <v>80-613-17</v>
      </c>
      <c r="C795" s="73" t="s">
        <v>2414</v>
      </c>
      <c r="D795" s="73" t="s">
        <v>2410</v>
      </c>
      <c r="E795" s="73" t="s">
        <v>912</v>
      </c>
      <c r="F795" s="74">
        <v>61</v>
      </c>
      <c r="G795" s="73" t="s">
        <v>2404</v>
      </c>
      <c r="H795" s="73" t="s">
        <v>105</v>
      </c>
      <c r="I795" s="73" t="s">
        <v>927</v>
      </c>
      <c r="J795" s="73" t="s">
        <v>330</v>
      </c>
      <c r="K795" s="73" t="s">
        <v>382</v>
      </c>
      <c r="L795" s="73" t="s">
        <v>383</v>
      </c>
      <c r="M795" s="73" t="s">
        <v>384</v>
      </c>
      <c r="N795" s="73" t="s">
        <v>36</v>
      </c>
      <c r="O795" s="73" t="s">
        <v>386</v>
      </c>
      <c r="P795" s="73" t="s">
        <v>907</v>
      </c>
      <c r="Q795" s="73" t="s">
        <v>2411</v>
      </c>
      <c r="R795" s="73" t="s">
        <v>57</v>
      </c>
      <c r="V795" s="60" t="str">
        <f t="shared" si="99"/>
        <v>O RIVERбелый / белый</v>
      </c>
      <c r="W795" s="60" t="str">
        <f t="shared" si="96"/>
        <v>O RIVER</v>
      </c>
      <c r="X795" s="60" t="str">
        <f t="shared" si="100"/>
        <v>RIVER</v>
      </c>
      <c r="AC795" s="51">
        <f t="shared" si="101"/>
        <v>80</v>
      </c>
      <c r="AD795" s="44">
        <f t="shared" si="102"/>
        <v>613</v>
      </c>
      <c r="AE795" s="51">
        <f t="shared" si="103"/>
        <v>80613</v>
      </c>
    </row>
    <row r="796" spans="1:31">
      <c r="A796" s="60" t="str">
        <f t="shared" si="97"/>
        <v>QUEEN BEEblue</v>
      </c>
      <c r="B796" s="60" t="str">
        <f t="shared" si="98"/>
        <v>80-614-16</v>
      </c>
      <c r="C796" s="73" t="s">
        <v>2415</v>
      </c>
      <c r="D796" s="73" t="s">
        <v>2416</v>
      </c>
      <c r="E796" s="73" t="s">
        <v>956</v>
      </c>
      <c r="F796" s="74">
        <v>55</v>
      </c>
      <c r="G796" s="73" t="s">
        <v>2417</v>
      </c>
      <c r="H796" s="73" t="s">
        <v>55</v>
      </c>
      <c r="I796" s="73" t="s">
        <v>927</v>
      </c>
      <c r="J796" s="73" t="s">
        <v>323</v>
      </c>
      <c r="K796" s="73" t="s">
        <v>387</v>
      </c>
      <c r="L796" s="73" t="s">
        <v>383</v>
      </c>
      <c r="M796" s="73" t="s">
        <v>384</v>
      </c>
      <c r="N796" s="73" t="s">
        <v>36</v>
      </c>
      <c r="O796" s="73" t="s">
        <v>386</v>
      </c>
      <c r="P796" s="73" t="s">
        <v>907</v>
      </c>
      <c r="Q796" s="73" t="s">
        <v>932</v>
      </c>
      <c r="R796" s="73" t="s">
        <v>71</v>
      </c>
      <c r="V796" s="60" t="str">
        <f t="shared" si="99"/>
        <v>QUEEN BEEтемно-синий</v>
      </c>
      <c r="W796" s="60" t="str">
        <f t="shared" si="96"/>
        <v>QUEEN BEE</v>
      </c>
      <c r="X796" s="60" t="str">
        <f t="shared" si="100"/>
        <v>BEE</v>
      </c>
      <c r="AC796" s="51">
        <f t="shared" si="101"/>
        <v>80</v>
      </c>
      <c r="AD796" s="44">
        <f t="shared" si="102"/>
        <v>614</v>
      </c>
      <c r="AE796" s="51">
        <f t="shared" si="103"/>
        <v>80614</v>
      </c>
    </row>
    <row r="797" spans="1:31">
      <c r="A797" s="60" t="str">
        <f t="shared" si="97"/>
        <v>QUEEN BEEblue</v>
      </c>
      <c r="B797" s="60" t="str">
        <f t="shared" si="98"/>
        <v>80-614-16</v>
      </c>
      <c r="C797" s="73" t="s">
        <v>2418</v>
      </c>
      <c r="D797" s="73" t="s">
        <v>2416</v>
      </c>
      <c r="E797" s="73" t="s">
        <v>904</v>
      </c>
      <c r="F797" s="74">
        <v>57</v>
      </c>
      <c r="G797" s="73" t="s">
        <v>2417</v>
      </c>
      <c r="H797" s="73" t="s">
        <v>55</v>
      </c>
      <c r="I797" s="73" t="s">
        <v>927</v>
      </c>
      <c r="J797" s="73" t="s">
        <v>323</v>
      </c>
      <c r="K797" s="73" t="s">
        <v>387</v>
      </c>
      <c r="L797" s="73" t="s">
        <v>383</v>
      </c>
      <c r="M797" s="73" t="s">
        <v>384</v>
      </c>
      <c r="N797" s="73" t="s">
        <v>36</v>
      </c>
      <c r="O797" s="73" t="s">
        <v>386</v>
      </c>
      <c r="P797" s="73" t="s">
        <v>907</v>
      </c>
      <c r="Q797" s="73" t="s">
        <v>932</v>
      </c>
      <c r="R797" s="73" t="s">
        <v>71</v>
      </c>
      <c r="V797" s="60" t="str">
        <f t="shared" si="99"/>
        <v>QUEEN BEEтемно-синий</v>
      </c>
      <c r="W797" s="60" t="str">
        <f t="shared" si="96"/>
        <v>QUEEN BEE</v>
      </c>
      <c r="X797" s="60" t="str">
        <f t="shared" si="100"/>
        <v>BEE</v>
      </c>
      <c r="AC797" s="51">
        <f t="shared" si="101"/>
        <v>80</v>
      </c>
      <c r="AD797" s="44">
        <f t="shared" si="102"/>
        <v>614</v>
      </c>
      <c r="AE797" s="51">
        <f t="shared" si="103"/>
        <v>80614</v>
      </c>
    </row>
    <row r="798" spans="1:31">
      <c r="A798" s="60" t="str">
        <f t="shared" si="97"/>
        <v>QUEEN JUNGLEbrown</v>
      </c>
      <c r="B798" s="60" t="str">
        <f t="shared" si="98"/>
        <v>80-615-73</v>
      </c>
      <c r="C798" s="73" t="s">
        <v>2419</v>
      </c>
      <c r="D798" s="73" t="s">
        <v>2420</v>
      </c>
      <c r="E798" s="73" t="s">
        <v>956</v>
      </c>
      <c r="F798" s="74">
        <v>55</v>
      </c>
      <c r="G798" s="73" t="s">
        <v>2421</v>
      </c>
      <c r="H798" s="73" t="s">
        <v>81</v>
      </c>
      <c r="I798" s="73" t="s">
        <v>2305</v>
      </c>
      <c r="J798" s="73" t="s">
        <v>323</v>
      </c>
      <c r="K798" s="73" t="s">
        <v>387</v>
      </c>
      <c r="L798" s="73" t="s">
        <v>383</v>
      </c>
      <c r="M798" s="73" t="s">
        <v>384</v>
      </c>
      <c r="N798" s="73" t="s">
        <v>35</v>
      </c>
      <c r="O798" s="73" t="s">
        <v>386</v>
      </c>
      <c r="P798" s="73" t="s">
        <v>907</v>
      </c>
      <c r="Q798" s="73" t="s">
        <v>1033</v>
      </c>
      <c r="R798" s="73" t="s">
        <v>63</v>
      </c>
      <c r="V798" s="60" t="str">
        <f t="shared" si="99"/>
        <v>QUEEN JUNGLEбежевый / коричневый</v>
      </c>
      <c r="W798" s="60" t="str">
        <f t="shared" si="96"/>
        <v>QUEEN JUNGLE</v>
      </c>
      <c r="X798" s="60" t="str">
        <f t="shared" si="100"/>
        <v>JUNGLE</v>
      </c>
      <c r="AC798" s="51">
        <f t="shared" si="101"/>
        <v>80</v>
      </c>
      <c r="AD798" s="44">
        <f t="shared" si="102"/>
        <v>615</v>
      </c>
      <c r="AE798" s="51">
        <f t="shared" si="103"/>
        <v>80615</v>
      </c>
    </row>
    <row r="799" spans="1:31">
      <c r="A799" s="60" t="str">
        <f t="shared" si="97"/>
        <v>QUEEN JUNGLEbrown</v>
      </c>
      <c r="B799" s="60" t="str">
        <f t="shared" si="98"/>
        <v>80-615-73</v>
      </c>
      <c r="C799" s="73" t="s">
        <v>2422</v>
      </c>
      <c r="D799" s="73" t="s">
        <v>2420</v>
      </c>
      <c r="E799" s="73" t="s">
        <v>904</v>
      </c>
      <c r="F799" s="74">
        <v>57</v>
      </c>
      <c r="G799" s="73" t="s">
        <v>2421</v>
      </c>
      <c r="H799" s="73" t="s">
        <v>81</v>
      </c>
      <c r="I799" s="73" t="s">
        <v>2305</v>
      </c>
      <c r="J799" s="73" t="s">
        <v>323</v>
      </c>
      <c r="K799" s="73" t="s">
        <v>387</v>
      </c>
      <c r="L799" s="73" t="s">
        <v>383</v>
      </c>
      <c r="M799" s="73" t="s">
        <v>384</v>
      </c>
      <c r="N799" s="73" t="s">
        <v>35</v>
      </c>
      <c r="O799" s="73" t="s">
        <v>386</v>
      </c>
      <c r="P799" s="73" t="s">
        <v>907</v>
      </c>
      <c r="Q799" s="73" t="s">
        <v>1033</v>
      </c>
      <c r="R799" s="73" t="s">
        <v>63</v>
      </c>
      <c r="V799" s="60" t="str">
        <f t="shared" si="99"/>
        <v>QUEEN JUNGLEбежевый / коричневый</v>
      </c>
      <c r="W799" s="60" t="str">
        <f t="shared" si="96"/>
        <v>QUEEN JUNGLE</v>
      </c>
      <c r="X799" s="60" t="str">
        <f t="shared" si="100"/>
        <v>JUNGLE</v>
      </c>
      <c r="AC799" s="51">
        <f t="shared" si="101"/>
        <v>80</v>
      </c>
      <c r="AD799" s="44">
        <f t="shared" si="102"/>
        <v>615</v>
      </c>
      <c r="AE799" s="51">
        <f t="shared" si="103"/>
        <v>80615</v>
      </c>
    </row>
    <row r="800" spans="1:31">
      <c r="A800" s="60" t="str">
        <f t="shared" si="97"/>
        <v>QUEEN PHIEbeige</v>
      </c>
      <c r="B800" s="60" t="str">
        <f t="shared" si="98"/>
        <v>80-616-02</v>
      </c>
      <c r="C800" s="73" t="s">
        <v>2423</v>
      </c>
      <c r="D800" s="73" t="s">
        <v>2424</v>
      </c>
      <c r="E800" s="73" t="s">
        <v>915</v>
      </c>
      <c r="F800" s="74">
        <v>56</v>
      </c>
      <c r="G800" s="73" t="s">
        <v>2425</v>
      </c>
      <c r="H800" s="73" t="s">
        <v>63</v>
      </c>
      <c r="I800" s="73" t="s">
        <v>927</v>
      </c>
      <c r="J800" s="73" t="s">
        <v>323</v>
      </c>
      <c r="K800" s="73" t="s">
        <v>387</v>
      </c>
      <c r="L800" s="73" t="s">
        <v>383</v>
      </c>
      <c r="M800" s="73" t="s">
        <v>384</v>
      </c>
      <c r="N800" s="73" t="s">
        <v>36</v>
      </c>
      <c r="O800" s="73" t="s">
        <v>386</v>
      </c>
      <c r="P800" s="73" t="s">
        <v>907</v>
      </c>
      <c r="Q800" s="73" t="s">
        <v>937</v>
      </c>
      <c r="R800" s="73" t="s">
        <v>63</v>
      </c>
      <c r="V800" s="60" t="str">
        <f t="shared" si="99"/>
        <v>QUEEN PHIEбежевый</v>
      </c>
      <c r="W800" s="60" t="str">
        <f t="shared" si="96"/>
        <v>QUEEN PHIE</v>
      </c>
      <c r="X800" s="60" t="str">
        <f t="shared" si="100"/>
        <v>PHIE</v>
      </c>
      <c r="AC800" s="51">
        <f t="shared" si="101"/>
        <v>80</v>
      </c>
      <c r="AD800" s="44">
        <f t="shared" si="102"/>
        <v>616</v>
      </c>
      <c r="AE800" s="51">
        <f t="shared" si="103"/>
        <v>80616</v>
      </c>
    </row>
    <row r="801" spans="1:31">
      <c r="A801" s="60" t="str">
        <f t="shared" si="97"/>
        <v>QUEEN PHIEbeige</v>
      </c>
      <c r="B801" s="60" t="str">
        <f t="shared" si="98"/>
        <v>80-616-02</v>
      </c>
      <c r="C801" s="73" t="s">
        <v>2426</v>
      </c>
      <c r="D801" s="73" t="s">
        <v>2424</v>
      </c>
      <c r="E801" s="73" t="s">
        <v>920</v>
      </c>
      <c r="F801" s="74">
        <v>58</v>
      </c>
      <c r="G801" s="73" t="s">
        <v>2425</v>
      </c>
      <c r="H801" s="73" t="s">
        <v>63</v>
      </c>
      <c r="I801" s="73" t="s">
        <v>927</v>
      </c>
      <c r="J801" s="73" t="s">
        <v>323</v>
      </c>
      <c r="K801" s="73" t="s">
        <v>387</v>
      </c>
      <c r="L801" s="73" t="s">
        <v>383</v>
      </c>
      <c r="M801" s="73" t="s">
        <v>384</v>
      </c>
      <c r="N801" s="73" t="s">
        <v>36</v>
      </c>
      <c r="O801" s="73" t="s">
        <v>386</v>
      </c>
      <c r="P801" s="73" t="s">
        <v>907</v>
      </c>
      <c r="Q801" s="73" t="s">
        <v>937</v>
      </c>
      <c r="R801" s="73" t="s">
        <v>63</v>
      </c>
      <c r="V801" s="60" t="str">
        <f t="shared" si="99"/>
        <v>QUEEN PHIEбежевый</v>
      </c>
      <c r="W801" s="60" t="str">
        <f t="shared" si="96"/>
        <v>QUEEN PHIE</v>
      </c>
      <c r="X801" s="60" t="str">
        <f t="shared" si="100"/>
        <v>PHIE</v>
      </c>
      <c r="AC801" s="51">
        <f t="shared" si="101"/>
        <v>80</v>
      </c>
      <c r="AD801" s="44">
        <f t="shared" si="102"/>
        <v>616</v>
      </c>
      <c r="AE801" s="51">
        <f t="shared" si="103"/>
        <v>80616</v>
      </c>
    </row>
    <row r="802" spans="1:31">
      <c r="A802" s="60" t="str">
        <f t="shared" si="97"/>
        <v>QUEEN POXblack</v>
      </c>
      <c r="B802" s="60" t="str">
        <f t="shared" si="98"/>
        <v>80-617-53</v>
      </c>
      <c r="C802" s="73" t="s">
        <v>2427</v>
      </c>
      <c r="D802" s="73" t="s">
        <v>2428</v>
      </c>
      <c r="E802" s="73" t="s">
        <v>956</v>
      </c>
      <c r="F802" s="74">
        <v>55</v>
      </c>
      <c r="G802" s="73" t="s">
        <v>2429</v>
      </c>
      <c r="H802" s="73" t="s">
        <v>101</v>
      </c>
      <c r="I802" s="73" t="s">
        <v>927</v>
      </c>
      <c r="J802" s="73" t="s">
        <v>323</v>
      </c>
      <c r="K802" s="73" t="s">
        <v>387</v>
      </c>
      <c r="L802" s="73" t="s">
        <v>383</v>
      </c>
      <c r="M802" s="73" t="s">
        <v>384</v>
      </c>
      <c r="N802" s="73" t="s">
        <v>36</v>
      </c>
      <c r="O802" s="73" t="s">
        <v>386</v>
      </c>
      <c r="P802" s="73" t="s">
        <v>907</v>
      </c>
      <c r="Q802" s="73" t="s">
        <v>928</v>
      </c>
      <c r="R802" s="73" t="s">
        <v>63</v>
      </c>
      <c r="V802" s="60" t="str">
        <f t="shared" si="99"/>
        <v>QUEEN POXбежевый / черный</v>
      </c>
      <c r="W802" s="60" t="str">
        <f t="shared" si="96"/>
        <v>QUEEN POX</v>
      </c>
      <c r="X802" s="60" t="str">
        <f t="shared" si="100"/>
        <v>POX</v>
      </c>
      <c r="AC802" s="51">
        <f t="shared" si="101"/>
        <v>80</v>
      </c>
      <c r="AD802" s="44">
        <f t="shared" si="102"/>
        <v>617</v>
      </c>
      <c r="AE802" s="51">
        <f t="shared" si="103"/>
        <v>80617</v>
      </c>
    </row>
    <row r="803" spans="1:31">
      <c r="A803" s="60" t="str">
        <f t="shared" si="97"/>
        <v>QUEEN POXblack</v>
      </c>
      <c r="B803" s="60" t="str">
        <f t="shared" si="98"/>
        <v>80-617-53</v>
      </c>
      <c r="C803" s="73" t="s">
        <v>2430</v>
      </c>
      <c r="D803" s="73" t="s">
        <v>2428</v>
      </c>
      <c r="E803" s="73" t="s">
        <v>904</v>
      </c>
      <c r="F803" s="74">
        <v>57</v>
      </c>
      <c r="G803" s="73" t="s">
        <v>2429</v>
      </c>
      <c r="H803" s="73" t="s">
        <v>101</v>
      </c>
      <c r="I803" s="73" t="s">
        <v>927</v>
      </c>
      <c r="J803" s="73" t="s">
        <v>323</v>
      </c>
      <c r="K803" s="73" t="s">
        <v>387</v>
      </c>
      <c r="L803" s="73" t="s">
        <v>383</v>
      </c>
      <c r="M803" s="73" t="s">
        <v>384</v>
      </c>
      <c r="N803" s="73" t="s">
        <v>36</v>
      </c>
      <c r="O803" s="73" t="s">
        <v>386</v>
      </c>
      <c r="P803" s="73" t="s">
        <v>907</v>
      </c>
      <c r="Q803" s="73" t="s">
        <v>928</v>
      </c>
      <c r="R803" s="73" t="s">
        <v>63</v>
      </c>
      <c r="V803" s="60" t="str">
        <f t="shared" si="99"/>
        <v>QUEEN POXбежевый / черный</v>
      </c>
      <c r="W803" s="60" t="str">
        <f t="shared" si="96"/>
        <v>QUEEN POX</v>
      </c>
      <c r="X803" s="60" t="str">
        <f t="shared" si="100"/>
        <v>POX</v>
      </c>
      <c r="AC803" s="51">
        <f t="shared" si="101"/>
        <v>80</v>
      </c>
      <c r="AD803" s="44">
        <f t="shared" si="102"/>
        <v>617</v>
      </c>
      <c r="AE803" s="51">
        <f t="shared" si="103"/>
        <v>80617</v>
      </c>
    </row>
    <row r="804" spans="1:31">
      <c r="A804" s="60" t="str">
        <f t="shared" si="97"/>
        <v>QUEEN POXmulticolor</v>
      </c>
      <c r="B804" s="60" t="str">
        <f t="shared" si="98"/>
        <v>80-617-35</v>
      </c>
      <c r="C804" s="73" t="s">
        <v>2431</v>
      </c>
      <c r="D804" s="73" t="s">
        <v>2432</v>
      </c>
      <c r="E804" s="73" t="s">
        <v>956</v>
      </c>
      <c r="F804" s="74">
        <v>55</v>
      </c>
      <c r="G804" s="73" t="s">
        <v>2429</v>
      </c>
      <c r="H804" s="73" t="s">
        <v>94</v>
      </c>
      <c r="I804" s="73" t="s">
        <v>927</v>
      </c>
      <c r="J804" s="73" t="s">
        <v>323</v>
      </c>
      <c r="K804" s="73" t="s">
        <v>387</v>
      </c>
      <c r="L804" s="73" t="s">
        <v>383</v>
      </c>
      <c r="M804" s="73" t="s">
        <v>384</v>
      </c>
      <c r="N804" s="73" t="s">
        <v>36</v>
      </c>
      <c r="O804" s="73" t="s">
        <v>386</v>
      </c>
      <c r="P804" s="73" t="s">
        <v>907</v>
      </c>
      <c r="Q804" s="73" t="s">
        <v>1354</v>
      </c>
      <c r="R804" s="73" t="s">
        <v>63</v>
      </c>
      <c r="V804" s="60" t="str">
        <f t="shared" si="99"/>
        <v>QUEEN POXбежевый / разноцветный</v>
      </c>
      <c r="W804" s="60" t="str">
        <f t="shared" si="96"/>
        <v>QUEEN POX</v>
      </c>
      <c r="X804" s="60" t="str">
        <f t="shared" si="100"/>
        <v>POX</v>
      </c>
      <c r="AC804" s="51">
        <f t="shared" si="101"/>
        <v>80</v>
      </c>
      <c r="AD804" s="44">
        <f t="shared" si="102"/>
        <v>617</v>
      </c>
      <c r="AE804" s="51">
        <f t="shared" si="103"/>
        <v>80617</v>
      </c>
    </row>
    <row r="805" spans="1:31">
      <c r="A805" s="60" t="str">
        <f t="shared" si="97"/>
        <v>QUEEN POXmulticolor</v>
      </c>
      <c r="B805" s="60" t="str">
        <f t="shared" si="98"/>
        <v>80-617-35</v>
      </c>
      <c r="C805" s="73" t="s">
        <v>2433</v>
      </c>
      <c r="D805" s="73" t="s">
        <v>2432</v>
      </c>
      <c r="E805" s="73" t="s">
        <v>904</v>
      </c>
      <c r="F805" s="74">
        <v>57</v>
      </c>
      <c r="G805" s="73" t="s">
        <v>2429</v>
      </c>
      <c r="H805" s="73" t="s">
        <v>94</v>
      </c>
      <c r="I805" s="73" t="s">
        <v>927</v>
      </c>
      <c r="J805" s="73" t="s">
        <v>323</v>
      </c>
      <c r="K805" s="73" t="s">
        <v>387</v>
      </c>
      <c r="L805" s="73" t="s">
        <v>383</v>
      </c>
      <c r="M805" s="73" t="s">
        <v>384</v>
      </c>
      <c r="N805" s="73" t="s">
        <v>36</v>
      </c>
      <c r="O805" s="73" t="s">
        <v>386</v>
      </c>
      <c r="P805" s="73" t="s">
        <v>907</v>
      </c>
      <c r="Q805" s="73" t="s">
        <v>1354</v>
      </c>
      <c r="R805" s="73" t="s">
        <v>63</v>
      </c>
      <c r="V805" s="60" t="str">
        <f t="shared" si="99"/>
        <v>QUEEN POXбежевый / разноцветный</v>
      </c>
      <c r="W805" s="60" t="str">
        <f t="shared" si="96"/>
        <v>QUEEN POX</v>
      </c>
      <c r="X805" s="60" t="str">
        <f t="shared" si="100"/>
        <v>POX</v>
      </c>
      <c r="AC805" s="51">
        <f t="shared" si="101"/>
        <v>80</v>
      </c>
      <c r="AD805" s="44">
        <f t="shared" si="102"/>
        <v>617</v>
      </c>
      <c r="AE805" s="51">
        <f t="shared" si="103"/>
        <v>80617</v>
      </c>
    </row>
    <row r="806" spans="1:31">
      <c r="A806" s="60" t="str">
        <f t="shared" si="97"/>
        <v>CONQUEST S1701-18black</v>
      </c>
      <c r="B806" s="60" t="str">
        <f t="shared" si="98"/>
        <v>80-618-09</v>
      </c>
      <c r="C806" s="73" t="s">
        <v>2434</v>
      </c>
      <c r="D806" s="73" t="s">
        <v>2435</v>
      </c>
      <c r="E806" s="73" t="s">
        <v>904</v>
      </c>
      <c r="F806" s="74">
        <v>57</v>
      </c>
      <c r="G806" s="73" t="s">
        <v>2436</v>
      </c>
      <c r="H806" s="73" t="s">
        <v>53</v>
      </c>
      <c r="I806" s="73" t="s">
        <v>906</v>
      </c>
      <c r="J806" s="73" t="s">
        <v>327</v>
      </c>
      <c r="K806" s="73" t="s">
        <v>387</v>
      </c>
      <c r="L806" s="73" t="s">
        <v>383</v>
      </c>
      <c r="M806" s="73" t="s">
        <v>384</v>
      </c>
      <c r="N806" s="73" t="s">
        <v>43</v>
      </c>
      <c r="O806" s="73" t="s">
        <v>393</v>
      </c>
      <c r="P806" s="73" t="s">
        <v>907</v>
      </c>
      <c r="Q806" s="73" t="s">
        <v>928</v>
      </c>
      <c r="R806" s="73" t="s">
        <v>53</v>
      </c>
      <c r="V806" s="60" t="str">
        <f t="shared" si="99"/>
        <v>CONQUEST S1701-18черный</v>
      </c>
      <c r="W806" s="60" t="str">
        <f t="shared" si="96"/>
        <v>CONQUEST S1701-18</v>
      </c>
      <c r="X806" s="60" t="str">
        <f t="shared" si="100"/>
        <v>S1701-18</v>
      </c>
      <c r="AC806" s="51">
        <f t="shared" si="101"/>
        <v>80</v>
      </c>
      <c r="AD806" s="44">
        <f t="shared" si="102"/>
        <v>618</v>
      </c>
      <c r="AE806" s="51">
        <f t="shared" si="103"/>
        <v>80618</v>
      </c>
    </row>
    <row r="807" spans="1:31">
      <c r="A807" s="60" t="str">
        <f t="shared" si="97"/>
        <v>CONQUEST S1701-18black</v>
      </c>
      <c r="B807" s="60" t="str">
        <f t="shared" si="98"/>
        <v>80-618-09</v>
      </c>
      <c r="C807" s="73" t="s">
        <v>2437</v>
      </c>
      <c r="D807" s="73" t="s">
        <v>2435</v>
      </c>
      <c r="E807" s="73" t="s">
        <v>910</v>
      </c>
      <c r="F807" s="74">
        <v>59</v>
      </c>
      <c r="G807" s="73" t="s">
        <v>2436</v>
      </c>
      <c r="H807" s="73" t="s">
        <v>53</v>
      </c>
      <c r="I807" s="73" t="s">
        <v>906</v>
      </c>
      <c r="J807" s="73" t="s">
        <v>327</v>
      </c>
      <c r="K807" s="73" t="s">
        <v>387</v>
      </c>
      <c r="L807" s="73" t="s">
        <v>383</v>
      </c>
      <c r="M807" s="73" t="s">
        <v>384</v>
      </c>
      <c r="N807" s="73" t="s">
        <v>43</v>
      </c>
      <c r="O807" s="73" t="s">
        <v>393</v>
      </c>
      <c r="P807" s="73" t="s">
        <v>907</v>
      </c>
      <c r="Q807" s="73" t="s">
        <v>928</v>
      </c>
      <c r="R807" s="73" t="s">
        <v>53</v>
      </c>
      <c r="V807" s="60" t="str">
        <f t="shared" si="99"/>
        <v>CONQUEST S1701-18черный</v>
      </c>
      <c r="W807" s="60" t="str">
        <f t="shared" si="96"/>
        <v>CONQUEST S1701-18</v>
      </c>
      <c r="X807" s="60" t="str">
        <f t="shared" si="100"/>
        <v>S1701-18</v>
      </c>
      <c r="AC807" s="51">
        <f t="shared" si="101"/>
        <v>80</v>
      </c>
      <c r="AD807" s="44">
        <f t="shared" si="102"/>
        <v>618</v>
      </c>
      <c r="AE807" s="51">
        <f t="shared" si="103"/>
        <v>80618</v>
      </c>
    </row>
    <row r="808" spans="1:31">
      <c r="A808" s="60" t="str">
        <f t="shared" si="97"/>
        <v>CONQUEST S1822blue</v>
      </c>
      <c r="B808" s="60" t="str">
        <f t="shared" si="98"/>
        <v>80-619-19</v>
      </c>
      <c r="C808" s="73" t="s">
        <v>2438</v>
      </c>
      <c r="D808" s="73" t="s">
        <v>2439</v>
      </c>
      <c r="E808" s="73" t="s">
        <v>904</v>
      </c>
      <c r="F808" s="74">
        <v>57</v>
      </c>
      <c r="G808" s="73" t="s">
        <v>2440</v>
      </c>
      <c r="H808" s="73" t="s">
        <v>91</v>
      </c>
      <c r="I808" s="73" t="s">
        <v>906</v>
      </c>
      <c r="J808" s="73" t="s">
        <v>327</v>
      </c>
      <c r="K808" s="73" t="s">
        <v>387</v>
      </c>
      <c r="L808" s="73" t="s">
        <v>383</v>
      </c>
      <c r="M808" s="73" t="s">
        <v>384</v>
      </c>
      <c r="N808" s="73" t="s">
        <v>43</v>
      </c>
      <c r="O808" s="73" t="s">
        <v>386</v>
      </c>
      <c r="P808" s="73" t="s">
        <v>907</v>
      </c>
      <c r="Q808" s="73" t="s">
        <v>932</v>
      </c>
      <c r="R808" s="73" t="s">
        <v>91</v>
      </c>
      <c r="V808" s="60" t="str">
        <f t="shared" si="99"/>
        <v>CONQUEST S1822голубой</v>
      </c>
      <c r="W808" s="60" t="str">
        <f t="shared" si="96"/>
        <v>CONQUEST S1822</v>
      </c>
      <c r="X808" s="60" t="str">
        <f t="shared" si="100"/>
        <v>S1822</v>
      </c>
      <c r="AC808" s="51">
        <f t="shared" si="101"/>
        <v>80</v>
      </c>
      <c r="AD808" s="44">
        <f t="shared" si="102"/>
        <v>619</v>
      </c>
      <c r="AE808" s="51">
        <f t="shared" si="103"/>
        <v>80619</v>
      </c>
    </row>
    <row r="809" spans="1:31">
      <c r="A809" s="60" t="str">
        <f t="shared" si="97"/>
        <v>CONQUEST S1822blue</v>
      </c>
      <c r="B809" s="60" t="str">
        <f t="shared" si="98"/>
        <v>80-619-19</v>
      </c>
      <c r="C809" s="73" t="s">
        <v>2441</v>
      </c>
      <c r="D809" s="73" t="s">
        <v>2439</v>
      </c>
      <c r="E809" s="73" t="s">
        <v>910</v>
      </c>
      <c r="F809" s="74">
        <v>59</v>
      </c>
      <c r="G809" s="73" t="s">
        <v>2440</v>
      </c>
      <c r="H809" s="73" t="s">
        <v>91</v>
      </c>
      <c r="I809" s="73" t="s">
        <v>906</v>
      </c>
      <c r="J809" s="73" t="s">
        <v>327</v>
      </c>
      <c r="K809" s="73" t="s">
        <v>387</v>
      </c>
      <c r="L809" s="73" t="s">
        <v>383</v>
      </c>
      <c r="M809" s="73" t="s">
        <v>384</v>
      </c>
      <c r="N809" s="73" t="s">
        <v>43</v>
      </c>
      <c r="O809" s="73" t="s">
        <v>386</v>
      </c>
      <c r="P809" s="73" t="s">
        <v>907</v>
      </c>
      <c r="Q809" s="73" t="s">
        <v>932</v>
      </c>
      <c r="R809" s="73" t="s">
        <v>91</v>
      </c>
      <c r="V809" s="60" t="str">
        <f t="shared" si="99"/>
        <v>CONQUEST S1822голубой</v>
      </c>
      <c r="W809" s="60" t="str">
        <f t="shared" si="96"/>
        <v>CONQUEST S1822</v>
      </c>
      <c r="X809" s="60" t="str">
        <f t="shared" si="100"/>
        <v>S1822</v>
      </c>
      <c r="AC809" s="51">
        <f t="shared" si="101"/>
        <v>80</v>
      </c>
      <c r="AD809" s="44">
        <f t="shared" si="102"/>
        <v>619</v>
      </c>
      <c r="AE809" s="51">
        <f t="shared" si="103"/>
        <v>80619</v>
      </c>
    </row>
    <row r="810" spans="1:31">
      <c r="A810" s="60" t="str">
        <f t="shared" si="97"/>
        <v>CONQUEST STAR/Sblue</v>
      </c>
      <c r="B810" s="60" t="str">
        <f t="shared" si="98"/>
        <v>80-417-19</v>
      </c>
      <c r="C810" s="73" t="s">
        <v>2442</v>
      </c>
      <c r="D810" s="73" t="s">
        <v>2443</v>
      </c>
      <c r="E810" s="73" t="s">
        <v>904</v>
      </c>
      <c r="F810" s="74">
        <v>57</v>
      </c>
      <c r="G810" s="73" t="s">
        <v>2444</v>
      </c>
      <c r="H810" s="73" t="s">
        <v>91</v>
      </c>
      <c r="I810" s="73" t="s">
        <v>2445</v>
      </c>
      <c r="J810" s="73" t="s">
        <v>327</v>
      </c>
      <c r="K810" s="73" t="s">
        <v>382</v>
      </c>
      <c r="L810" s="73" t="s">
        <v>383</v>
      </c>
      <c r="M810" s="73" t="s">
        <v>384</v>
      </c>
      <c r="N810" s="73" t="s">
        <v>32</v>
      </c>
      <c r="O810" s="73" t="s">
        <v>385</v>
      </c>
      <c r="P810" s="73" t="s">
        <v>907</v>
      </c>
      <c r="Q810" s="73" t="s">
        <v>932</v>
      </c>
      <c r="R810" s="73" t="s">
        <v>91</v>
      </c>
      <c r="V810" s="60" t="str">
        <f t="shared" si="99"/>
        <v>CONQUEST STAR/Sголубой</v>
      </c>
      <c r="W810" s="60" t="str">
        <f t="shared" si="96"/>
        <v>CONQUEST STAR/S</v>
      </c>
      <c r="X810" s="60" t="str">
        <f t="shared" si="100"/>
        <v>STAR/S</v>
      </c>
      <c r="AC810" s="51">
        <f t="shared" si="101"/>
        <v>80</v>
      </c>
      <c r="AD810" s="44">
        <f t="shared" si="102"/>
        <v>417</v>
      </c>
      <c r="AE810" s="51">
        <f t="shared" si="103"/>
        <v>80417</v>
      </c>
    </row>
    <row r="811" spans="1:31">
      <c r="A811" s="60" t="str">
        <f t="shared" si="97"/>
        <v>CONQUEST STAR/Sblue</v>
      </c>
      <c r="B811" s="60" t="str">
        <f t="shared" si="98"/>
        <v>80-417-19</v>
      </c>
      <c r="C811" s="73" t="s">
        <v>2446</v>
      </c>
      <c r="D811" s="73" t="s">
        <v>2443</v>
      </c>
      <c r="E811" s="73" t="s">
        <v>910</v>
      </c>
      <c r="F811" s="74">
        <v>59</v>
      </c>
      <c r="G811" s="73" t="s">
        <v>2444</v>
      </c>
      <c r="H811" s="73" t="s">
        <v>91</v>
      </c>
      <c r="I811" s="73" t="s">
        <v>2445</v>
      </c>
      <c r="J811" s="73" t="s">
        <v>327</v>
      </c>
      <c r="K811" s="73" t="s">
        <v>382</v>
      </c>
      <c r="L811" s="73" t="s">
        <v>383</v>
      </c>
      <c r="M811" s="73" t="s">
        <v>384</v>
      </c>
      <c r="N811" s="73" t="s">
        <v>32</v>
      </c>
      <c r="O811" s="73" t="s">
        <v>385</v>
      </c>
      <c r="P811" s="73" t="s">
        <v>907</v>
      </c>
      <c r="Q811" s="73" t="s">
        <v>932</v>
      </c>
      <c r="R811" s="73" t="s">
        <v>91</v>
      </c>
      <c r="V811" s="60" t="str">
        <f t="shared" si="99"/>
        <v>CONQUEST STAR/Sголубой</v>
      </c>
      <c r="W811" s="60" t="str">
        <f t="shared" si="96"/>
        <v>CONQUEST STAR/S</v>
      </c>
      <c r="X811" s="60" t="str">
        <f t="shared" si="100"/>
        <v>STAR/S</v>
      </c>
      <c r="AC811" s="51">
        <f t="shared" si="101"/>
        <v>80</v>
      </c>
      <c r="AD811" s="44">
        <f t="shared" si="102"/>
        <v>417</v>
      </c>
      <c r="AE811" s="51">
        <f t="shared" si="103"/>
        <v>80417</v>
      </c>
    </row>
    <row r="812" spans="1:31">
      <c r="A812" s="60" t="str">
        <f t="shared" si="97"/>
        <v>CONQUEST STAR/Sblue</v>
      </c>
      <c r="B812" s="60" t="str">
        <f t="shared" si="98"/>
        <v>80-417-19</v>
      </c>
      <c r="C812" s="73" t="s">
        <v>2447</v>
      </c>
      <c r="D812" s="73" t="s">
        <v>2443</v>
      </c>
      <c r="E812" s="73" t="s">
        <v>912</v>
      </c>
      <c r="F812" s="74">
        <v>61</v>
      </c>
      <c r="G812" s="73" t="s">
        <v>2444</v>
      </c>
      <c r="H812" s="73" t="s">
        <v>91</v>
      </c>
      <c r="I812" s="73" t="s">
        <v>2445</v>
      </c>
      <c r="J812" s="73" t="s">
        <v>327</v>
      </c>
      <c r="K812" s="73" t="s">
        <v>382</v>
      </c>
      <c r="L812" s="73" t="s">
        <v>383</v>
      </c>
      <c r="M812" s="73" t="s">
        <v>384</v>
      </c>
      <c r="N812" s="73" t="s">
        <v>32</v>
      </c>
      <c r="O812" s="73" t="s">
        <v>385</v>
      </c>
      <c r="P812" s="73" t="s">
        <v>907</v>
      </c>
      <c r="Q812" s="73" t="s">
        <v>932</v>
      </c>
      <c r="R812" s="73" t="s">
        <v>91</v>
      </c>
      <c r="V812" s="60" t="str">
        <f t="shared" si="99"/>
        <v>CONQUEST STAR/Sголубой</v>
      </c>
      <c r="W812" s="60" t="str">
        <f t="shared" si="96"/>
        <v>CONQUEST STAR/S</v>
      </c>
      <c r="X812" s="60" t="str">
        <f t="shared" si="100"/>
        <v>STAR/S</v>
      </c>
      <c r="AC812" s="51">
        <f t="shared" si="101"/>
        <v>80</v>
      </c>
      <c r="AD812" s="44">
        <f t="shared" si="102"/>
        <v>417</v>
      </c>
      <c r="AE812" s="51">
        <f t="shared" si="103"/>
        <v>80417</v>
      </c>
    </row>
    <row r="813" spans="1:31">
      <c r="A813" s="60" t="str">
        <f t="shared" si="97"/>
        <v>CONQUEST STAR/Staupe</v>
      </c>
      <c r="B813" s="60" t="str">
        <f t="shared" si="98"/>
        <v>80-417-02</v>
      </c>
      <c r="C813" s="73" t="s">
        <v>2448</v>
      </c>
      <c r="D813" s="73" t="s">
        <v>2449</v>
      </c>
      <c r="E813" s="73" t="s">
        <v>956</v>
      </c>
      <c r="F813" s="74">
        <v>55</v>
      </c>
      <c r="G813" s="73" t="s">
        <v>2444</v>
      </c>
      <c r="H813" s="73" t="s">
        <v>63</v>
      </c>
      <c r="I813" s="73" t="s">
        <v>2445</v>
      </c>
      <c r="J813" s="73" t="s">
        <v>327</v>
      </c>
      <c r="K813" s="73" t="s">
        <v>382</v>
      </c>
      <c r="L813" s="73" t="s">
        <v>383</v>
      </c>
      <c r="M813" s="73" t="s">
        <v>384</v>
      </c>
      <c r="N813" s="73" t="s">
        <v>32</v>
      </c>
      <c r="O813" s="73" t="s">
        <v>385</v>
      </c>
      <c r="P813" s="73" t="s">
        <v>907</v>
      </c>
      <c r="Q813" s="73" t="s">
        <v>1291</v>
      </c>
      <c r="R813" s="73" t="s">
        <v>63</v>
      </c>
      <c r="V813" s="60" t="str">
        <f t="shared" si="99"/>
        <v>CONQUEST STAR/Sбежевый</v>
      </c>
      <c r="W813" s="60" t="str">
        <f t="shared" si="96"/>
        <v>CONQUEST STAR/S</v>
      </c>
      <c r="X813" s="60" t="str">
        <f t="shared" si="100"/>
        <v>STAR/S</v>
      </c>
      <c r="AC813" s="51">
        <f t="shared" si="101"/>
        <v>80</v>
      </c>
      <c r="AD813" s="44">
        <f t="shared" si="102"/>
        <v>417</v>
      </c>
      <c r="AE813" s="51">
        <f t="shared" si="103"/>
        <v>80417</v>
      </c>
    </row>
    <row r="814" spans="1:31">
      <c r="A814" s="60" t="str">
        <f t="shared" si="97"/>
        <v>CONQUEST STAR/Staupe</v>
      </c>
      <c r="B814" s="60" t="str">
        <f t="shared" si="98"/>
        <v>80-417-02</v>
      </c>
      <c r="C814" s="73" t="s">
        <v>2450</v>
      </c>
      <c r="D814" s="73" t="s">
        <v>2449</v>
      </c>
      <c r="E814" s="73" t="s">
        <v>904</v>
      </c>
      <c r="F814" s="74">
        <v>57</v>
      </c>
      <c r="G814" s="73" t="s">
        <v>2444</v>
      </c>
      <c r="H814" s="73" t="s">
        <v>63</v>
      </c>
      <c r="I814" s="73" t="s">
        <v>2445</v>
      </c>
      <c r="J814" s="73" t="s">
        <v>327</v>
      </c>
      <c r="K814" s="73" t="s">
        <v>382</v>
      </c>
      <c r="L814" s="73" t="s">
        <v>383</v>
      </c>
      <c r="M814" s="73" t="s">
        <v>384</v>
      </c>
      <c r="N814" s="73" t="s">
        <v>32</v>
      </c>
      <c r="O814" s="73" t="s">
        <v>385</v>
      </c>
      <c r="P814" s="73" t="s">
        <v>907</v>
      </c>
      <c r="Q814" s="73" t="s">
        <v>1291</v>
      </c>
      <c r="R814" s="73" t="s">
        <v>63</v>
      </c>
      <c r="V814" s="60" t="str">
        <f t="shared" si="99"/>
        <v>CONQUEST STAR/Sбежевый</v>
      </c>
      <c r="W814" s="60" t="str">
        <f t="shared" si="96"/>
        <v>CONQUEST STAR/S</v>
      </c>
      <c r="X814" s="60" t="str">
        <f t="shared" si="100"/>
        <v>STAR/S</v>
      </c>
      <c r="AC814" s="51">
        <f t="shared" si="101"/>
        <v>80</v>
      </c>
      <c r="AD814" s="44">
        <f t="shared" si="102"/>
        <v>417</v>
      </c>
      <c r="AE814" s="51">
        <f t="shared" si="103"/>
        <v>80417</v>
      </c>
    </row>
    <row r="815" spans="1:31">
      <c r="A815" s="60" t="str">
        <f t="shared" si="97"/>
        <v>CONQUEST STAR/Staupe</v>
      </c>
      <c r="B815" s="60" t="str">
        <f t="shared" si="98"/>
        <v>80-417-02</v>
      </c>
      <c r="C815" s="73" t="s">
        <v>2451</v>
      </c>
      <c r="D815" s="73" t="s">
        <v>2449</v>
      </c>
      <c r="E815" s="73" t="s">
        <v>910</v>
      </c>
      <c r="F815" s="74">
        <v>59</v>
      </c>
      <c r="G815" s="73" t="s">
        <v>2444</v>
      </c>
      <c r="H815" s="73" t="s">
        <v>63</v>
      </c>
      <c r="I815" s="73" t="s">
        <v>2445</v>
      </c>
      <c r="J815" s="73" t="s">
        <v>327</v>
      </c>
      <c r="K815" s="73" t="s">
        <v>382</v>
      </c>
      <c r="L815" s="73" t="s">
        <v>383</v>
      </c>
      <c r="M815" s="73" t="s">
        <v>384</v>
      </c>
      <c r="N815" s="73" t="s">
        <v>32</v>
      </c>
      <c r="O815" s="73" t="s">
        <v>385</v>
      </c>
      <c r="P815" s="73" t="s">
        <v>907</v>
      </c>
      <c r="Q815" s="73" t="s">
        <v>1291</v>
      </c>
      <c r="R815" s="73" t="s">
        <v>63</v>
      </c>
      <c r="V815" s="60" t="str">
        <f t="shared" si="99"/>
        <v>CONQUEST STAR/Sбежевый</v>
      </c>
      <c r="W815" s="60" t="str">
        <f t="shared" si="96"/>
        <v>CONQUEST STAR/S</v>
      </c>
      <c r="X815" s="60" t="str">
        <f t="shared" si="100"/>
        <v>STAR/S</v>
      </c>
      <c r="AC815" s="51">
        <f t="shared" si="101"/>
        <v>80</v>
      </c>
      <c r="AD815" s="44">
        <f t="shared" si="102"/>
        <v>417</v>
      </c>
      <c r="AE815" s="51">
        <f t="shared" si="103"/>
        <v>80417</v>
      </c>
    </row>
    <row r="816" spans="1:31">
      <c r="A816" s="60" t="str">
        <f t="shared" si="97"/>
        <v>CONQUEST STAR/Staupe</v>
      </c>
      <c r="B816" s="60" t="str">
        <f t="shared" si="98"/>
        <v>80-417-02</v>
      </c>
      <c r="C816" s="73" t="s">
        <v>2452</v>
      </c>
      <c r="D816" s="73" t="s">
        <v>2449</v>
      </c>
      <c r="E816" s="73" t="s">
        <v>912</v>
      </c>
      <c r="F816" s="74">
        <v>61</v>
      </c>
      <c r="G816" s="73" t="s">
        <v>2444</v>
      </c>
      <c r="H816" s="73" t="s">
        <v>63</v>
      </c>
      <c r="I816" s="73" t="s">
        <v>2445</v>
      </c>
      <c r="J816" s="73" t="s">
        <v>327</v>
      </c>
      <c r="K816" s="73" t="s">
        <v>382</v>
      </c>
      <c r="L816" s="73" t="s">
        <v>383</v>
      </c>
      <c r="M816" s="73" t="s">
        <v>384</v>
      </c>
      <c r="N816" s="73" t="s">
        <v>32</v>
      </c>
      <c r="O816" s="73" t="s">
        <v>385</v>
      </c>
      <c r="P816" s="73" t="s">
        <v>907</v>
      </c>
      <c r="Q816" s="73" t="s">
        <v>1291</v>
      </c>
      <c r="R816" s="73" t="s">
        <v>63</v>
      </c>
      <c r="V816" s="60" t="str">
        <f t="shared" si="99"/>
        <v>CONQUEST STAR/Sбежевый</v>
      </c>
      <c r="W816" s="60" t="str">
        <f t="shared" si="96"/>
        <v>CONQUEST STAR/S</v>
      </c>
      <c r="X816" s="60" t="str">
        <f t="shared" si="100"/>
        <v>STAR/S</v>
      </c>
      <c r="AC816" s="51">
        <f t="shared" si="101"/>
        <v>80</v>
      </c>
      <c r="AD816" s="44">
        <f t="shared" si="102"/>
        <v>417</v>
      </c>
      <c r="AE816" s="51">
        <f t="shared" si="103"/>
        <v>80417</v>
      </c>
    </row>
    <row r="817" spans="1:31">
      <c r="A817" s="60" t="str">
        <f t="shared" si="97"/>
        <v>RANGE PATCHblue</v>
      </c>
      <c r="B817" s="60" t="str">
        <f t="shared" si="98"/>
        <v>80-250-06</v>
      </c>
      <c r="C817" s="73" t="s">
        <v>2453</v>
      </c>
      <c r="D817" s="73" t="s">
        <v>2454</v>
      </c>
      <c r="E817" s="73" t="s">
        <v>956</v>
      </c>
      <c r="F817" s="74">
        <v>55</v>
      </c>
      <c r="G817" s="73" t="s">
        <v>2455</v>
      </c>
      <c r="H817" s="73" t="s">
        <v>71</v>
      </c>
      <c r="I817" s="73" t="s">
        <v>2456</v>
      </c>
      <c r="J817" s="73" t="s">
        <v>320</v>
      </c>
      <c r="K817" s="73" t="s">
        <v>382</v>
      </c>
      <c r="L817" s="73" t="s">
        <v>383</v>
      </c>
      <c r="M817" s="73" t="s">
        <v>384</v>
      </c>
      <c r="N817" s="73" t="s">
        <v>43</v>
      </c>
      <c r="O817" s="73" t="s">
        <v>385</v>
      </c>
      <c r="P817" s="73" t="s">
        <v>907</v>
      </c>
      <c r="Q817" s="73" t="s">
        <v>932</v>
      </c>
      <c r="R817" s="73" t="s">
        <v>71</v>
      </c>
      <c r="V817" s="60" t="str">
        <f t="shared" si="99"/>
        <v>RANGE PATCHсиний</v>
      </c>
      <c r="W817" s="60" t="str">
        <f t="shared" si="96"/>
        <v>RANGE PATCH</v>
      </c>
      <c r="X817" s="60" t="str">
        <f t="shared" si="100"/>
        <v>PATCH</v>
      </c>
      <c r="AC817" s="51">
        <f t="shared" si="101"/>
        <v>80</v>
      </c>
      <c r="AD817" s="44">
        <f t="shared" si="102"/>
        <v>250</v>
      </c>
      <c r="AE817" s="51">
        <f t="shared" si="103"/>
        <v>80250</v>
      </c>
    </row>
    <row r="818" spans="1:31">
      <c r="A818" s="60" t="str">
        <f t="shared" si="97"/>
        <v>RANGE PATCHblue</v>
      </c>
      <c r="B818" s="60" t="str">
        <f t="shared" si="98"/>
        <v>80-250-06</v>
      </c>
      <c r="C818" s="73" t="s">
        <v>2457</v>
      </c>
      <c r="D818" s="73" t="s">
        <v>2454</v>
      </c>
      <c r="E818" s="73" t="s">
        <v>915</v>
      </c>
      <c r="F818" s="74">
        <v>56</v>
      </c>
      <c r="G818" s="73" t="s">
        <v>2455</v>
      </c>
      <c r="H818" s="73" t="s">
        <v>71</v>
      </c>
      <c r="I818" s="73" t="s">
        <v>2456</v>
      </c>
      <c r="J818" s="73" t="s">
        <v>320</v>
      </c>
      <c r="K818" s="73" t="s">
        <v>382</v>
      </c>
      <c r="L818" s="73" t="s">
        <v>383</v>
      </c>
      <c r="M818" s="73" t="s">
        <v>384</v>
      </c>
      <c r="N818" s="73" t="s">
        <v>43</v>
      </c>
      <c r="O818" s="73" t="s">
        <v>385</v>
      </c>
      <c r="P818" s="73" t="s">
        <v>907</v>
      </c>
      <c r="Q818" s="73" t="s">
        <v>932</v>
      </c>
      <c r="R818" s="73" t="s">
        <v>71</v>
      </c>
      <c r="V818" s="60" t="str">
        <f t="shared" si="99"/>
        <v>RANGE PATCHсиний</v>
      </c>
      <c r="W818" s="60" t="str">
        <f t="shared" si="96"/>
        <v>RANGE PATCH</v>
      </c>
      <c r="X818" s="60" t="str">
        <f t="shared" si="100"/>
        <v>PATCH</v>
      </c>
      <c r="AC818" s="51">
        <f t="shared" si="101"/>
        <v>80</v>
      </c>
      <c r="AD818" s="44">
        <f t="shared" si="102"/>
        <v>250</v>
      </c>
      <c r="AE818" s="51">
        <f t="shared" si="103"/>
        <v>80250</v>
      </c>
    </row>
    <row r="819" spans="1:31">
      <c r="A819" s="60" t="str">
        <f t="shared" si="97"/>
        <v>RANGE PATCHblue</v>
      </c>
      <c r="B819" s="60" t="str">
        <f t="shared" si="98"/>
        <v>80-250-06</v>
      </c>
      <c r="C819" s="73" t="s">
        <v>2458</v>
      </c>
      <c r="D819" s="73" t="s">
        <v>2454</v>
      </c>
      <c r="E819" s="73" t="s">
        <v>904</v>
      </c>
      <c r="F819" s="74">
        <v>57</v>
      </c>
      <c r="G819" s="73" t="s">
        <v>2455</v>
      </c>
      <c r="H819" s="73" t="s">
        <v>71</v>
      </c>
      <c r="I819" s="73" t="s">
        <v>2456</v>
      </c>
      <c r="J819" s="73" t="s">
        <v>320</v>
      </c>
      <c r="K819" s="73" t="s">
        <v>382</v>
      </c>
      <c r="L819" s="73" t="s">
        <v>383</v>
      </c>
      <c r="M819" s="73" t="s">
        <v>384</v>
      </c>
      <c r="N819" s="73" t="s">
        <v>43</v>
      </c>
      <c r="O819" s="73" t="s">
        <v>385</v>
      </c>
      <c r="P819" s="73" t="s">
        <v>907</v>
      </c>
      <c r="Q819" s="73" t="s">
        <v>932</v>
      </c>
      <c r="R819" s="73" t="s">
        <v>71</v>
      </c>
      <c r="V819" s="60" t="str">
        <f t="shared" si="99"/>
        <v>RANGE PATCHсиний</v>
      </c>
      <c r="W819" s="60" t="str">
        <f t="shared" si="96"/>
        <v>RANGE PATCH</v>
      </c>
      <c r="X819" s="60" t="str">
        <f t="shared" si="100"/>
        <v>PATCH</v>
      </c>
      <c r="AC819" s="51">
        <f t="shared" si="101"/>
        <v>80</v>
      </c>
      <c r="AD819" s="44">
        <f t="shared" si="102"/>
        <v>250</v>
      </c>
      <c r="AE819" s="51">
        <f t="shared" si="103"/>
        <v>80250</v>
      </c>
    </row>
    <row r="820" spans="1:31">
      <c r="A820" s="60" t="str">
        <f t="shared" si="97"/>
        <v>RANGE PATCHblue</v>
      </c>
      <c r="B820" s="60" t="str">
        <f t="shared" si="98"/>
        <v>80-250-06</v>
      </c>
      <c r="C820" s="73" t="s">
        <v>2459</v>
      </c>
      <c r="D820" s="73" t="s">
        <v>2454</v>
      </c>
      <c r="E820" s="73" t="s">
        <v>920</v>
      </c>
      <c r="F820" s="74">
        <v>58</v>
      </c>
      <c r="G820" s="73" t="s">
        <v>2455</v>
      </c>
      <c r="H820" s="73" t="s">
        <v>71</v>
      </c>
      <c r="I820" s="73" t="s">
        <v>2456</v>
      </c>
      <c r="J820" s="73" t="s">
        <v>320</v>
      </c>
      <c r="K820" s="73" t="s">
        <v>382</v>
      </c>
      <c r="L820" s="73" t="s">
        <v>383</v>
      </c>
      <c r="M820" s="73" t="s">
        <v>384</v>
      </c>
      <c r="N820" s="73" t="s">
        <v>43</v>
      </c>
      <c r="O820" s="73" t="s">
        <v>385</v>
      </c>
      <c r="P820" s="73" t="s">
        <v>907</v>
      </c>
      <c r="Q820" s="73" t="s">
        <v>932</v>
      </c>
      <c r="R820" s="73" t="s">
        <v>71</v>
      </c>
      <c r="V820" s="60" t="str">
        <f t="shared" si="99"/>
        <v>RANGE PATCHсиний</v>
      </c>
      <c r="W820" s="60" t="str">
        <f t="shared" si="96"/>
        <v>RANGE PATCH</v>
      </c>
      <c r="X820" s="60" t="str">
        <f t="shared" si="100"/>
        <v>PATCH</v>
      </c>
      <c r="AC820" s="51">
        <f t="shared" si="101"/>
        <v>80</v>
      </c>
      <c r="AD820" s="44">
        <f t="shared" si="102"/>
        <v>250</v>
      </c>
      <c r="AE820" s="51">
        <f t="shared" si="103"/>
        <v>80250</v>
      </c>
    </row>
    <row r="821" spans="1:31">
      <c r="A821" s="60" t="str">
        <f t="shared" si="97"/>
        <v>RANGE PATCHblue</v>
      </c>
      <c r="B821" s="60" t="str">
        <f t="shared" si="98"/>
        <v>80-250-06</v>
      </c>
      <c r="C821" s="73" t="s">
        <v>2460</v>
      </c>
      <c r="D821" s="73" t="s">
        <v>2454</v>
      </c>
      <c r="E821" s="73" t="s">
        <v>910</v>
      </c>
      <c r="F821" s="74">
        <v>59</v>
      </c>
      <c r="G821" s="73" t="s">
        <v>2455</v>
      </c>
      <c r="H821" s="73" t="s">
        <v>71</v>
      </c>
      <c r="I821" s="73" t="s">
        <v>2456</v>
      </c>
      <c r="J821" s="73" t="s">
        <v>320</v>
      </c>
      <c r="K821" s="73" t="s">
        <v>382</v>
      </c>
      <c r="L821" s="73" t="s">
        <v>383</v>
      </c>
      <c r="M821" s="73" t="s">
        <v>384</v>
      </c>
      <c r="N821" s="73" t="s">
        <v>43</v>
      </c>
      <c r="O821" s="73" t="s">
        <v>385</v>
      </c>
      <c r="P821" s="73" t="s">
        <v>907</v>
      </c>
      <c r="Q821" s="73" t="s">
        <v>932</v>
      </c>
      <c r="R821" s="73" t="s">
        <v>71</v>
      </c>
      <c r="V821" s="60" t="str">
        <f t="shared" si="99"/>
        <v>RANGE PATCHсиний</v>
      </c>
      <c r="W821" s="60" t="str">
        <f t="shared" si="96"/>
        <v>RANGE PATCH</v>
      </c>
      <c r="X821" s="60" t="str">
        <f t="shared" si="100"/>
        <v>PATCH</v>
      </c>
      <c r="AC821" s="51">
        <f t="shared" si="101"/>
        <v>80</v>
      </c>
      <c r="AD821" s="44">
        <f t="shared" si="102"/>
        <v>250</v>
      </c>
      <c r="AE821" s="51">
        <f t="shared" si="103"/>
        <v>80250</v>
      </c>
    </row>
    <row r="822" spans="1:31">
      <c r="A822" s="60" t="str">
        <f t="shared" si="97"/>
        <v>RANGE PATCHblue</v>
      </c>
      <c r="B822" s="60" t="str">
        <f t="shared" si="98"/>
        <v>80-250-06</v>
      </c>
      <c r="C822" s="73" t="s">
        <v>2461</v>
      </c>
      <c r="D822" s="73" t="s">
        <v>2454</v>
      </c>
      <c r="E822" s="73" t="s">
        <v>922</v>
      </c>
      <c r="F822" s="74">
        <v>60</v>
      </c>
      <c r="G822" s="73" t="s">
        <v>2455</v>
      </c>
      <c r="H822" s="73" t="s">
        <v>71</v>
      </c>
      <c r="I822" s="73" t="s">
        <v>2456</v>
      </c>
      <c r="J822" s="73" t="s">
        <v>320</v>
      </c>
      <c r="K822" s="73" t="s">
        <v>382</v>
      </c>
      <c r="L822" s="73" t="s">
        <v>383</v>
      </c>
      <c r="M822" s="73" t="s">
        <v>384</v>
      </c>
      <c r="N822" s="73" t="s">
        <v>43</v>
      </c>
      <c r="O822" s="73" t="s">
        <v>385</v>
      </c>
      <c r="P822" s="73" t="s">
        <v>907</v>
      </c>
      <c r="Q822" s="73" t="s">
        <v>932</v>
      </c>
      <c r="R822" s="73" t="s">
        <v>71</v>
      </c>
      <c r="V822" s="60" t="str">
        <f t="shared" si="99"/>
        <v>RANGE PATCHсиний</v>
      </c>
      <c r="W822" s="60" t="str">
        <f t="shared" si="96"/>
        <v>RANGE PATCH</v>
      </c>
      <c r="X822" s="60" t="str">
        <f t="shared" si="100"/>
        <v>PATCH</v>
      </c>
      <c r="AC822" s="51">
        <f t="shared" si="101"/>
        <v>80</v>
      </c>
      <c r="AD822" s="44">
        <f t="shared" si="102"/>
        <v>250</v>
      </c>
      <c r="AE822" s="51">
        <f t="shared" si="103"/>
        <v>80250</v>
      </c>
    </row>
    <row r="823" spans="1:31">
      <c r="A823" s="60" t="str">
        <f t="shared" si="97"/>
        <v>RANGE PATCHblue</v>
      </c>
      <c r="B823" s="60" t="str">
        <f t="shared" si="98"/>
        <v>80-250-06</v>
      </c>
      <c r="C823" s="73" t="s">
        <v>2462</v>
      </c>
      <c r="D823" s="73" t="s">
        <v>2454</v>
      </c>
      <c r="E823" s="73" t="s">
        <v>912</v>
      </c>
      <c r="F823" s="74">
        <v>61</v>
      </c>
      <c r="G823" s="73" t="s">
        <v>2455</v>
      </c>
      <c r="H823" s="73" t="s">
        <v>71</v>
      </c>
      <c r="I823" s="73" t="s">
        <v>2456</v>
      </c>
      <c r="J823" s="73" t="s">
        <v>320</v>
      </c>
      <c r="K823" s="73" t="s">
        <v>382</v>
      </c>
      <c r="L823" s="73" t="s">
        <v>383</v>
      </c>
      <c r="M823" s="73" t="s">
        <v>384</v>
      </c>
      <c r="N823" s="73" t="s">
        <v>43</v>
      </c>
      <c r="O823" s="73" t="s">
        <v>385</v>
      </c>
      <c r="P823" s="73" t="s">
        <v>907</v>
      </c>
      <c r="Q823" s="73" t="s">
        <v>932</v>
      </c>
      <c r="R823" s="73" t="s">
        <v>71</v>
      </c>
      <c r="V823" s="60" t="str">
        <f t="shared" si="99"/>
        <v>RANGE PATCHсиний</v>
      </c>
      <c r="W823" s="60" t="str">
        <f t="shared" si="96"/>
        <v>RANGE PATCH</v>
      </c>
      <c r="X823" s="60" t="str">
        <f t="shared" si="100"/>
        <v>PATCH</v>
      </c>
      <c r="AC823" s="51">
        <f t="shared" si="101"/>
        <v>80</v>
      </c>
      <c r="AD823" s="44">
        <f t="shared" si="102"/>
        <v>250</v>
      </c>
      <c r="AE823" s="51">
        <f t="shared" si="103"/>
        <v>80250</v>
      </c>
    </row>
    <row r="824" spans="1:31">
      <c r="A824" s="60" t="str">
        <f t="shared" si="97"/>
        <v>RANGE PATCHblue</v>
      </c>
      <c r="B824" s="60" t="str">
        <f t="shared" si="98"/>
        <v>80-250-06</v>
      </c>
      <c r="C824" s="73" t="s">
        <v>2463</v>
      </c>
      <c r="D824" s="73" t="s">
        <v>2454</v>
      </c>
      <c r="E824" s="73" t="s">
        <v>1046</v>
      </c>
      <c r="F824" s="74">
        <v>62</v>
      </c>
      <c r="G824" s="73" t="s">
        <v>2455</v>
      </c>
      <c r="H824" s="73" t="s">
        <v>71</v>
      </c>
      <c r="I824" s="73" t="s">
        <v>2456</v>
      </c>
      <c r="J824" s="73" t="s">
        <v>320</v>
      </c>
      <c r="K824" s="73" t="s">
        <v>382</v>
      </c>
      <c r="L824" s="73" t="s">
        <v>383</v>
      </c>
      <c r="M824" s="73" t="s">
        <v>384</v>
      </c>
      <c r="N824" s="73" t="s">
        <v>43</v>
      </c>
      <c r="O824" s="73" t="s">
        <v>385</v>
      </c>
      <c r="P824" s="73" t="s">
        <v>907</v>
      </c>
      <c r="Q824" s="73" t="s">
        <v>932</v>
      </c>
      <c r="R824" s="73" t="s">
        <v>71</v>
      </c>
      <c r="V824" s="60" t="str">
        <f t="shared" si="99"/>
        <v>RANGE PATCHсиний</v>
      </c>
      <c r="W824" s="60" t="str">
        <f t="shared" si="96"/>
        <v>RANGE PATCH</v>
      </c>
      <c r="X824" s="60" t="str">
        <f t="shared" si="100"/>
        <v>PATCH</v>
      </c>
      <c r="AC824" s="51">
        <f t="shared" si="101"/>
        <v>80</v>
      </c>
      <c r="AD824" s="44">
        <f t="shared" si="102"/>
        <v>250</v>
      </c>
      <c r="AE824" s="51">
        <f t="shared" si="103"/>
        <v>80250</v>
      </c>
    </row>
    <row r="825" spans="1:31">
      <c r="A825" s="60" t="str">
        <f t="shared" si="97"/>
        <v>USURPER S1801beige</v>
      </c>
      <c r="B825" s="60" t="str">
        <f t="shared" si="98"/>
        <v>80-400-02</v>
      </c>
      <c r="C825" s="73" t="s">
        <v>2464</v>
      </c>
      <c r="D825" s="73" t="s">
        <v>2465</v>
      </c>
      <c r="E825" s="73" t="s">
        <v>956</v>
      </c>
      <c r="F825" s="74">
        <v>55</v>
      </c>
      <c r="G825" s="73" t="s">
        <v>2466</v>
      </c>
      <c r="H825" s="73" t="s">
        <v>63</v>
      </c>
      <c r="I825" s="73" t="s">
        <v>1021</v>
      </c>
      <c r="J825" s="73" t="s">
        <v>320</v>
      </c>
      <c r="K825" s="73" t="s">
        <v>382</v>
      </c>
      <c r="L825" s="73" t="s">
        <v>383</v>
      </c>
      <c r="M825" s="73" t="s">
        <v>384</v>
      </c>
      <c r="N825" s="73" t="s">
        <v>37</v>
      </c>
      <c r="O825" s="73" t="s">
        <v>385</v>
      </c>
      <c r="P825" s="73" t="s">
        <v>907</v>
      </c>
      <c r="Q825" s="73" t="s">
        <v>937</v>
      </c>
      <c r="R825" s="73" t="s">
        <v>63</v>
      </c>
      <c r="V825" s="60" t="str">
        <f t="shared" si="99"/>
        <v>USURPER S1801бежевый</v>
      </c>
      <c r="W825" s="60" t="str">
        <f t="shared" si="96"/>
        <v>USURPER S1801</v>
      </c>
      <c r="X825" s="60" t="str">
        <f t="shared" si="100"/>
        <v>S1801</v>
      </c>
      <c r="AC825" s="51">
        <f t="shared" si="101"/>
        <v>80</v>
      </c>
      <c r="AD825" s="44">
        <f t="shared" si="102"/>
        <v>400</v>
      </c>
      <c r="AE825" s="51">
        <f t="shared" si="103"/>
        <v>80400</v>
      </c>
    </row>
    <row r="826" spans="1:31">
      <c r="A826" s="60" t="str">
        <f t="shared" si="97"/>
        <v>USURPER S1801beige</v>
      </c>
      <c r="B826" s="60" t="str">
        <f t="shared" si="98"/>
        <v>80-400-02</v>
      </c>
      <c r="C826" s="73" t="s">
        <v>2467</v>
      </c>
      <c r="D826" s="73" t="s">
        <v>2465</v>
      </c>
      <c r="E826" s="73" t="s">
        <v>904</v>
      </c>
      <c r="F826" s="74">
        <v>57</v>
      </c>
      <c r="G826" s="73" t="s">
        <v>2466</v>
      </c>
      <c r="H826" s="73" t="s">
        <v>63</v>
      </c>
      <c r="I826" s="73" t="s">
        <v>1021</v>
      </c>
      <c r="J826" s="73" t="s">
        <v>320</v>
      </c>
      <c r="K826" s="73" t="s">
        <v>382</v>
      </c>
      <c r="L826" s="73" t="s">
        <v>383</v>
      </c>
      <c r="M826" s="73" t="s">
        <v>384</v>
      </c>
      <c r="N826" s="73" t="s">
        <v>37</v>
      </c>
      <c r="O826" s="73" t="s">
        <v>385</v>
      </c>
      <c r="P826" s="73" t="s">
        <v>907</v>
      </c>
      <c r="Q826" s="73" t="s">
        <v>937</v>
      </c>
      <c r="R826" s="73" t="s">
        <v>63</v>
      </c>
      <c r="V826" s="60" t="str">
        <f t="shared" si="99"/>
        <v>USURPER S1801бежевый</v>
      </c>
      <c r="W826" s="60" t="str">
        <f t="shared" si="96"/>
        <v>USURPER S1801</v>
      </c>
      <c r="X826" s="60" t="str">
        <f t="shared" si="100"/>
        <v>S1801</v>
      </c>
      <c r="AC826" s="51">
        <f t="shared" si="101"/>
        <v>80</v>
      </c>
      <c r="AD826" s="44">
        <f t="shared" si="102"/>
        <v>400</v>
      </c>
      <c r="AE826" s="51">
        <f t="shared" si="103"/>
        <v>80400</v>
      </c>
    </row>
    <row r="827" spans="1:31">
      <c r="A827" s="60" t="str">
        <f t="shared" si="97"/>
        <v>USURPER S1801beige</v>
      </c>
      <c r="B827" s="60" t="str">
        <f t="shared" si="98"/>
        <v>80-400-02</v>
      </c>
      <c r="C827" s="73" t="s">
        <v>2468</v>
      </c>
      <c r="D827" s="73" t="s">
        <v>2465</v>
      </c>
      <c r="E827" s="73" t="s">
        <v>910</v>
      </c>
      <c r="F827" s="74">
        <v>59</v>
      </c>
      <c r="G827" s="73" t="s">
        <v>2466</v>
      </c>
      <c r="H827" s="73" t="s">
        <v>63</v>
      </c>
      <c r="I827" s="73" t="s">
        <v>1021</v>
      </c>
      <c r="J827" s="73" t="s">
        <v>320</v>
      </c>
      <c r="K827" s="73" t="s">
        <v>382</v>
      </c>
      <c r="L827" s="73" t="s">
        <v>383</v>
      </c>
      <c r="M827" s="73" t="s">
        <v>384</v>
      </c>
      <c r="N827" s="73" t="s">
        <v>37</v>
      </c>
      <c r="O827" s="73" t="s">
        <v>385</v>
      </c>
      <c r="P827" s="73" t="s">
        <v>907</v>
      </c>
      <c r="Q827" s="73" t="s">
        <v>937</v>
      </c>
      <c r="R827" s="73" t="s">
        <v>63</v>
      </c>
      <c r="V827" s="60" t="str">
        <f t="shared" si="99"/>
        <v>USURPER S1801бежевый</v>
      </c>
      <c r="W827" s="60" t="str">
        <f t="shared" si="96"/>
        <v>USURPER S1801</v>
      </c>
      <c r="X827" s="60" t="str">
        <f t="shared" si="100"/>
        <v>S1801</v>
      </c>
      <c r="AC827" s="51">
        <f t="shared" si="101"/>
        <v>80</v>
      </c>
      <c r="AD827" s="44">
        <f t="shared" si="102"/>
        <v>400</v>
      </c>
      <c r="AE827" s="51">
        <f t="shared" si="103"/>
        <v>80400</v>
      </c>
    </row>
    <row r="828" spans="1:31">
      <c r="A828" s="60" t="str">
        <f t="shared" si="97"/>
        <v>USURPER S1801beige</v>
      </c>
      <c r="B828" s="60" t="str">
        <f t="shared" si="98"/>
        <v>80-400-02</v>
      </c>
      <c r="C828" s="73" t="s">
        <v>2469</v>
      </c>
      <c r="D828" s="73" t="s">
        <v>2465</v>
      </c>
      <c r="E828" s="73" t="s">
        <v>912</v>
      </c>
      <c r="F828" s="74">
        <v>61</v>
      </c>
      <c r="G828" s="73" t="s">
        <v>2466</v>
      </c>
      <c r="H828" s="73" t="s">
        <v>63</v>
      </c>
      <c r="I828" s="73" t="s">
        <v>1021</v>
      </c>
      <c r="J828" s="73" t="s">
        <v>320</v>
      </c>
      <c r="K828" s="73" t="s">
        <v>382</v>
      </c>
      <c r="L828" s="73" t="s">
        <v>383</v>
      </c>
      <c r="M828" s="73" t="s">
        <v>384</v>
      </c>
      <c r="N828" s="73" t="s">
        <v>37</v>
      </c>
      <c r="O828" s="73" t="s">
        <v>385</v>
      </c>
      <c r="P828" s="73" t="s">
        <v>907</v>
      </c>
      <c r="Q828" s="73" t="s">
        <v>937</v>
      </c>
      <c r="R828" s="73" t="s">
        <v>63</v>
      </c>
      <c r="V828" s="60" t="str">
        <f t="shared" si="99"/>
        <v>USURPER S1801бежевый</v>
      </c>
      <c r="W828" s="60" t="str">
        <f t="shared" si="96"/>
        <v>USURPER S1801</v>
      </c>
      <c r="X828" s="60" t="str">
        <f t="shared" si="100"/>
        <v>S1801</v>
      </c>
      <c r="AC828" s="51">
        <f t="shared" si="101"/>
        <v>80</v>
      </c>
      <c r="AD828" s="44">
        <f t="shared" si="102"/>
        <v>400</v>
      </c>
      <c r="AE828" s="51">
        <f t="shared" si="103"/>
        <v>80400</v>
      </c>
    </row>
    <row r="829" spans="1:31">
      <c r="A829" s="60" t="str">
        <f t="shared" si="97"/>
        <v>DON ANGwhite</v>
      </c>
      <c r="B829" s="60" t="str">
        <f t="shared" si="98"/>
        <v>80-620-17</v>
      </c>
      <c r="C829" s="73" t="s">
        <v>2470</v>
      </c>
      <c r="D829" s="73" t="s">
        <v>2471</v>
      </c>
      <c r="E829" s="73" t="s">
        <v>956</v>
      </c>
      <c r="F829" s="74">
        <v>55</v>
      </c>
      <c r="G829" s="73" t="s">
        <v>2472</v>
      </c>
      <c r="H829" s="73" t="s">
        <v>57</v>
      </c>
      <c r="I829" s="73" t="s">
        <v>927</v>
      </c>
      <c r="J829" s="73" t="s">
        <v>330</v>
      </c>
      <c r="K829" s="73" t="s">
        <v>382</v>
      </c>
      <c r="L829" s="73" t="s">
        <v>383</v>
      </c>
      <c r="M829" s="73" t="s">
        <v>384</v>
      </c>
      <c r="N829" s="73" t="s">
        <v>36</v>
      </c>
      <c r="O829" s="73" t="s">
        <v>386</v>
      </c>
      <c r="P829" s="73" t="s">
        <v>907</v>
      </c>
      <c r="Q829" s="73" t="s">
        <v>908</v>
      </c>
      <c r="R829" s="73" t="s">
        <v>57</v>
      </c>
      <c r="V829" s="60" t="str">
        <f t="shared" si="99"/>
        <v>DON ANGбелый</v>
      </c>
      <c r="W829" s="60" t="str">
        <f t="shared" si="96"/>
        <v>DON ANG</v>
      </c>
      <c r="X829" s="60" t="str">
        <f t="shared" si="100"/>
        <v>ANG</v>
      </c>
      <c r="AC829" s="51">
        <f t="shared" si="101"/>
        <v>80</v>
      </c>
      <c r="AD829" s="44">
        <f t="shared" si="102"/>
        <v>620</v>
      </c>
      <c r="AE829" s="51">
        <f t="shared" si="103"/>
        <v>80620</v>
      </c>
    </row>
    <row r="830" spans="1:31">
      <c r="A830" s="60" t="str">
        <f t="shared" si="97"/>
        <v>DON ANGwhite</v>
      </c>
      <c r="B830" s="60" t="str">
        <f t="shared" si="98"/>
        <v>80-620-17</v>
      </c>
      <c r="C830" s="73" t="s">
        <v>2473</v>
      </c>
      <c r="D830" s="73" t="s">
        <v>2471</v>
      </c>
      <c r="E830" s="73" t="s">
        <v>904</v>
      </c>
      <c r="F830" s="74">
        <v>57</v>
      </c>
      <c r="G830" s="73" t="s">
        <v>2472</v>
      </c>
      <c r="H830" s="73" t="s">
        <v>57</v>
      </c>
      <c r="I830" s="73" t="s">
        <v>927</v>
      </c>
      <c r="J830" s="73" t="s">
        <v>330</v>
      </c>
      <c r="K830" s="73" t="s">
        <v>382</v>
      </c>
      <c r="L830" s="73" t="s">
        <v>383</v>
      </c>
      <c r="M830" s="73" t="s">
        <v>384</v>
      </c>
      <c r="N830" s="73" t="s">
        <v>36</v>
      </c>
      <c r="O830" s="73" t="s">
        <v>386</v>
      </c>
      <c r="P830" s="73" t="s">
        <v>907</v>
      </c>
      <c r="Q830" s="73" t="s">
        <v>908</v>
      </c>
      <c r="R830" s="73" t="s">
        <v>57</v>
      </c>
      <c r="V830" s="60" t="str">
        <f t="shared" si="99"/>
        <v>DON ANGбелый</v>
      </c>
      <c r="W830" s="60" t="str">
        <f t="shared" si="96"/>
        <v>DON ANG</v>
      </c>
      <c r="X830" s="60" t="str">
        <f t="shared" si="100"/>
        <v>ANG</v>
      </c>
      <c r="AC830" s="51">
        <f t="shared" si="101"/>
        <v>80</v>
      </c>
      <c r="AD830" s="44">
        <f t="shared" si="102"/>
        <v>620</v>
      </c>
      <c r="AE830" s="51">
        <f t="shared" si="103"/>
        <v>80620</v>
      </c>
    </row>
    <row r="831" spans="1:31">
      <c r="A831" s="60" t="str">
        <f t="shared" si="97"/>
        <v>DON ANGwhite</v>
      </c>
      <c r="B831" s="60" t="str">
        <f t="shared" si="98"/>
        <v>80-620-17</v>
      </c>
      <c r="C831" s="73" t="s">
        <v>2474</v>
      </c>
      <c r="D831" s="73" t="s">
        <v>2471</v>
      </c>
      <c r="E831" s="73" t="s">
        <v>910</v>
      </c>
      <c r="F831" s="74">
        <v>59</v>
      </c>
      <c r="G831" s="73" t="s">
        <v>2472</v>
      </c>
      <c r="H831" s="73" t="s">
        <v>57</v>
      </c>
      <c r="I831" s="73" t="s">
        <v>927</v>
      </c>
      <c r="J831" s="73" t="s">
        <v>330</v>
      </c>
      <c r="K831" s="73" t="s">
        <v>382</v>
      </c>
      <c r="L831" s="73" t="s">
        <v>383</v>
      </c>
      <c r="M831" s="73" t="s">
        <v>384</v>
      </c>
      <c r="N831" s="73" t="s">
        <v>36</v>
      </c>
      <c r="O831" s="73" t="s">
        <v>386</v>
      </c>
      <c r="P831" s="73" t="s">
        <v>907</v>
      </c>
      <c r="Q831" s="73" t="s">
        <v>908</v>
      </c>
      <c r="R831" s="73" t="s">
        <v>57</v>
      </c>
      <c r="V831" s="60" t="str">
        <f t="shared" si="99"/>
        <v>DON ANGбелый</v>
      </c>
      <c r="W831" s="60" t="str">
        <f t="shared" si="96"/>
        <v>DON ANG</v>
      </c>
      <c r="X831" s="60" t="str">
        <f t="shared" si="100"/>
        <v>ANG</v>
      </c>
      <c r="AC831" s="51">
        <f t="shared" si="101"/>
        <v>80</v>
      </c>
      <c r="AD831" s="44">
        <f t="shared" si="102"/>
        <v>620</v>
      </c>
      <c r="AE831" s="51">
        <f t="shared" si="103"/>
        <v>80620</v>
      </c>
    </row>
    <row r="832" spans="1:31">
      <c r="A832" s="60" t="str">
        <f t="shared" si="97"/>
        <v>DON ANGwhite</v>
      </c>
      <c r="B832" s="60" t="str">
        <f t="shared" si="98"/>
        <v>80-620-17</v>
      </c>
      <c r="C832" s="73" t="s">
        <v>2475</v>
      </c>
      <c r="D832" s="73" t="s">
        <v>2471</v>
      </c>
      <c r="E832" s="73" t="s">
        <v>912</v>
      </c>
      <c r="F832" s="74">
        <v>61</v>
      </c>
      <c r="G832" s="73" t="s">
        <v>2472</v>
      </c>
      <c r="H832" s="73" t="s">
        <v>57</v>
      </c>
      <c r="I832" s="73" t="s">
        <v>927</v>
      </c>
      <c r="J832" s="73" t="s">
        <v>330</v>
      </c>
      <c r="K832" s="73" t="s">
        <v>382</v>
      </c>
      <c r="L832" s="73" t="s">
        <v>383</v>
      </c>
      <c r="M832" s="73" t="s">
        <v>384</v>
      </c>
      <c r="N832" s="73" t="s">
        <v>36</v>
      </c>
      <c r="O832" s="73" t="s">
        <v>386</v>
      </c>
      <c r="P832" s="73" t="s">
        <v>907</v>
      </c>
      <c r="Q832" s="73" t="s">
        <v>908</v>
      </c>
      <c r="R832" s="73" t="s">
        <v>57</v>
      </c>
      <c r="V832" s="60" t="str">
        <f t="shared" si="99"/>
        <v>DON ANGбелый</v>
      </c>
      <c r="W832" s="60" t="str">
        <f t="shared" si="96"/>
        <v>DON ANG</v>
      </c>
      <c r="X832" s="60" t="str">
        <f t="shared" si="100"/>
        <v>ANG</v>
      </c>
      <c r="AC832" s="51">
        <f t="shared" si="101"/>
        <v>80</v>
      </c>
      <c r="AD832" s="44">
        <f t="shared" si="102"/>
        <v>620</v>
      </c>
      <c r="AE832" s="51">
        <f t="shared" si="103"/>
        <v>80620</v>
      </c>
    </row>
    <row r="833" spans="1:31">
      <c r="A833" s="60" t="str">
        <f t="shared" si="97"/>
        <v>CONQUEST WPbeige</v>
      </c>
      <c r="B833" s="60" t="str">
        <f t="shared" si="98"/>
        <v>80-040-83</v>
      </c>
      <c r="C833" s="73" t="s">
        <v>2476</v>
      </c>
      <c r="D833" s="73" t="s">
        <v>2477</v>
      </c>
      <c r="E833" s="73" t="s">
        <v>904</v>
      </c>
      <c r="F833" s="74">
        <v>57</v>
      </c>
      <c r="G833" s="73" t="s">
        <v>2478</v>
      </c>
      <c r="H833" s="73" t="s">
        <v>221</v>
      </c>
      <c r="I833" s="73" t="s">
        <v>2479</v>
      </c>
      <c r="J833" s="73" t="s">
        <v>327</v>
      </c>
      <c r="K833" s="73" t="s">
        <v>382</v>
      </c>
      <c r="L833" s="73" t="s">
        <v>383</v>
      </c>
      <c r="M833" s="73" t="s">
        <v>384</v>
      </c>
      <c r="N833" s="73" t="s">
        <v>43</v>
      </c>
      <c r="O833" s="73" t="s">
        <v>385</v>
      </c>
      <c r="P833" s="73" t="s">
        <v>907</v>
      </c>
      <c r="Q833" s="73" t="s">
        <v>937</v>
      </c>
      <c r="R833" s="73" t="s">
        <v>63</v>
      </c>
      <c r="V833" s="60" t="str">
        <f t="shared" si="99"/>
        <v>CONQUEST WPсветло-бежевый</v>
      </c>
      <c r="W833" s="60" t="str">
        <f t="shared" si="96"/>
        <v>CONQUEST WP</v>
      </c>
      <c r="X833" s="60" t="str">
        <f t="shared" si="100"/>
        <v>WP</v>
      </c>
      <c r="AC833" s="51">
        <f t="shared" si="101"/>
        <v>80</v>
      </c>
      <c r="AD833" s="44">
        <f t="shared" si="102"/>
        <v>40</v>
      </c>
      <c r="AE833" s="51">
        <f t="shared" si="103"/>
        <v>80040</v>
      </c>
    </row>
    <row r="834" spans="1:31">
      <c r="A834" s="60" t="str">
        <f t="shared" si="97"/>
        <v>CONQUEST S1701beige</v>
      </c>
      <c r="B834" s="60" t="str">
        <f t="shared" si="98"/>
        <v>80-160-02</v>
      </c>
      <c r="C834" s="73" t="s">
        <v>2480</v>
      </c>
      <c r="D834" s="73" t="s">
        <v>2481</v>
      </c>
      <c r="E834" s="73" t="s">
        <v>956</v>
      </c>
      <c r="F834" s="74">
        <v>55</v>
      </c>
      <c r="G834" s="73" t="s">
        <v>1020</v>
      </c>
      <c r="H834" s="73" t="s">
        <v>63</v>
      </c>
      <c r="I834" s="73" t="s">
        <v>1021</v>
      </c>
      <c r="J834" s="73" t="s">
        <v>327</v>
      </c>
      <c r="K834" s="73" t="s">
        <v>382</v>
      </c>
      <c r="L834" s="73" t="s">
        <v>383</v>
      </c>
      <c r="M834" s="73" t="s">
        <v>384</v>
      </c>
      <c r="N834" s="73" t="s">
        <v>37</v>
      </c>
      <c r="O834" s="73" t="s">
        <v>385</v>
      </c>
      <c r="P834" s="73" t="s">
        <v>907</v>
      </c>
      <c r="Q834" s="73" t="s">
        <v>937</v>
      </c>
      <c r="R834" s="73" t="s">
        <v>63</v>
      </c>
      <c r="V834" s="60" t="str">
        <f t="shared" si="99"/>
        <v>CONQUEST S1701бежевый</v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CONQUEST S1701</v>
      </c>
      <c r="X834" s="60" t="str">
        <f t="shared" si="100"/>
        <v>S1701</v>
      </c>
      <c r="AC834" s="51">
        <f t="shared" si="101"/>
        <v>80</v>
      </c>
      <c r="AD834" s="44">
        <f t="shared" si="102"/>
        <v>160</v>
      </c>
      <c r="AE834" s="51">
        <f t="shared" si="103"/>
        <v>80160</v>
      </c>
    </row>
    <row r="835" spans="1:31">
      <c r="A835" s="60" t="str">
        <f t="shared" ref="A835:A898" si="105">IF(G835&amp;Q835&lt;&gt;"",W835&amp;Q835,"")</f>
        <v>CONQUEST S1701beige</v>
      </c>
      <c r="B835" s="60" t="str">
        <f t="shared" ref="B835:B898" si="106">IF(C835&lt;&gt;"",LEFT(C835,9),"")</f>
        <v>80-160-02</v>
      </c>
      <c r="C835" s="73" t="s">
        <v>2482</v>
      </c>
      <c r="D835" s="73" t="s">
        <v>2481</v>
      </c>
      <c r="E835" s="73" t="s">
        <v>904</v>
      </c>
      <c r="F835" s="74">
        <v>57</v>
      </c>
      <c r="G835" s="73" t="s">
        <v>1020</v>
      </c>
      <c r="H835" s="73" t="s">
        <v>63</v>
      </c>
      <c r="I835" s="73" t="s">
        <v>1021</v>
      </c>
      <c r="J835" s="73" t="s">
        <v>327</v>
      </c>
      <c r="K835" s="73" t="s">
        <v>382</v>
      </c>
      <c r="L835" s="73" t="s">
        <v>383</v>
      </c>
      <c r="M835" s="73" t="s">
        <v>384</v>
      </c>
      <c r="N835" s="73" t="s">
        <v>37</v>
      </c>
      <c r="O835" s="73" t="s">
        <v>385</v>
      </c>
      <c r="P835" s="73" t="s">
        <v>907</v>
      </c>
      <c r="Q835" s="73" t="s">
        <v>937</v>
      </c>
      <c r="R835" s="73" t="s">
        <v>63</v>
      </c>
      <c r="V835" s="60" t="str">
        <f t="shared" ref="V835:V898" si="107">W835&amp;H835</f>
        <v>CONQUEST S1701бежевый</v>
      </c>
      <c r="W835" s="60" t="str">
        <f t="shared" si="104"/>
        <v>CONQUEST S1701</v>
      </c>
      <c r="X835" s="60" t="str">
        <f t="shared" ref="X835:X898" si="108">IF(A835&lt;&gt;"",IFERROR(IF(FIND(" ",G835)&gt;=1,MID(G835,FIND(" ",G835)+1,LEN(G835)),""),""),"")</f>
        <v>S1701</v>
      </c>
      <c r="AC835" s="51">
        <f t="shared" ref="AC835:AC898" si="109">IFERROR(VALUE(MID($C835,1,2)),0)</f>
        <v>80</v>
      </c>
      <c r="AD835" s="44">
        <f t="shared" ref="AD835:AD898" si="110">IFERROR(VALUE(MID($C835,4,3)),0)</f>
        <v>160</v>
      </c>
      <c r="AE835" s="51">
        <f t="shared" ref="AE835:AE898" si="111">VALUE(RIGHT("00"&amp;AC835,2)&amp;RIGHT("000"&amp;AD835,3))</f>
        <v>80160</v>
      </c>
    </row>
    <row r="836" spans="1:31">
      <c r="A836" s="60" t="str">
        <f t="shared" si="105"/>
        <v>CONQUEST S1701beige</v>
      </c>
      <c r="B836" s="60" t="str">
        <f t="shared" si="106"/>
        <v>80-160-02</v>
      </c>
      <c r="C836" s="73" t="s">
        <v>2483</v>
      </c>
      <c r="D836" s="73" t="s">
        <v>2481</v>
      </c>
      <c r="E836" s="73" t="s">
        <v>912</v>
      </c>
      <c r="F836" s="74">
        <v>61</v>
      </c>
      <c r="G836" s="73" t="s">
        <v>1020</v>
      </c>
      <c r="H836" s="73" t="s">
        <v>63</v>
      </c>
      <c r="I836" s="73" t="s">
        <v>1021</v>
      </c>
      <c r="J836" s="73" t="s">
        <v>327</v>
      </c>
      <c r="K836" s="73" t="s">
        <v>382</v>
      </c>
      <c r="L836" s="73" t="s">
        <v>383</v>
      </c>
      <c r="M836" s="73" t="s">
        <v>384</v>
      </c>
      <c r="N836" s="73" t="s">
        <v>37</v>
      </c>
      <c r="O836" s="73" t="s">
        <v>385</v>
      </c>
      <c r="P836" s="73" t="s">
        <v>907</v>
      </c>
      <c r="Q836" s="73" t="s">
        <v>937</v>
      </c>
      <c r="R836" s="73" t="s">
        <v>63</v>
      </c>
      <c r="V836" s="60" t="str">
        <f t="shared" si="107"/>
        <v>CONQUEST S1701бежевый</v>
      </c>
      <c r="W836" s="60" t="str">
        <f t="shared" si="104"/>
        <v>CONQUEST S1701</v>
      </c>
      <c r="X836" s="60" t="str">
        <f t="shared" si="108"/>
        <v>S1701</v>
      </c>
      <c r="AC836" s="51">
        <f t="shared" si="109"/>
        <v>80</v>
      </c>
      <c r="AD836" s="44">
        <f t="shared" si="110"/>
        <v>160</v>
      </c>
      <c r="AE836" s="51">
        <f t="shared" si="111"/>
        <v>80160</v>
      </c>
    </row>
    <row r="837" spans="1:31">
      <c r="A837" s="60" t="str">
        <f t="shared" si="105"/>
        <v>CONQUEST S1701beige</v>
      </c>
      <c r="B837" s="60" t="str">
        <f t="shared" si="106"/>
        <v>80-160-02</v>
      </c>
      <c r="C837" s="73" t="s">
        <v>2484</v>
      </c>
      <c r="D837" s="73" t="s">
        <v>2481</v>
      </c>
      <c r="E837" s="73" t="s">
        <v>910</v>
      </c>
      <c r="F837" s="74">
        <v>59</v>
      </c>
      <c r="G837" s="73" t="s">
        <v>1020</v>
      </c>
      <c r="H837" s="73" t="s">
        <v>63</v>
      </c>
      <c r="I837" s="73" t="s">
        <v>1021</v>
      </c>
      <c r="J837" s="73" t="s">
        <v>327</v>
      </c>
      <c r="K837" s="73" t="s">
        <v>382</v>
      </c>
      <c r="L837" s="73" t="s">
        <v>383</v>
      </c>
      <c r="M837" s="73" t="s">
        <v>384</v>
      </c>
      <c r="N837" s="73" t="s">
        <v>37</v>
      </c>
      <c r="O837" s="73" t="s">
        <v>385</v>
      </c>
      <c r="P837" s="73" t="s">
        <v>907</v>
      </c>
      <c r="Q837" s="73" t="s">
        <v>937</v>
      </c>
      <c r="R837" s="73" t="s">
        <v>63</v>
      </c>
      <c r="V837" s="60" t="str">
        <f t="shared" si="107"/>
        <v>CONQUEST S1701бежевый</v>
      </c>
      <c r="W837" s="60" t="str">
        <f t="shared" si="104"/>
        <v>CONQUEST S1701</v>
      </c>
      <c r="X837" s="60" t="str">
        <f t="shared" si="108"/>
        <v>S1701</v>
      </c>
      <c r="AC837" s="51">
        <f t="shared" si="109"/>
        <v>80</v>
      </c>
      <c r="AD837" s="44">
        <f t="shared" si="110"/>
        <v>160</v>
      </c>
      <c r="AE837" s="51">
        <f t="shared" si="111"/>
        <v>80160</v>
      </c>
    </row>
    <row r="838" spans="1:31">
      <c r="A838" s="60" t="str">
        <f t="shared" si="105"/>
        <v>DISCOVERY S1701beige</v>
      </c>
      <c r="B838" s="60" t="str">
        <f t="shared" si="106"/>
        <v>80-275-02</v>
      </c>
      <c r="C838" s="73" t="s">
        <v>2485</v>
      </c>
      <c r="D838" s="73" t="s">
        <v>2486</v>
      </c>
      <c r="E838" s="73" t="s">
        <v>904</v>
      </c>
      <c r="F838" s="74">
        <v>57</v>
      </c>
      <c r="G838" s="73" t="s">
        <v>1038</v>
      </c>
      <c r="H838" s="73" t="s">
        <v>63</v>
      </c>
      <c r="I838" s="73" t="s">
        <v>1021</v>
      </c>
      <c r="J838" s="73" t="s">
        <v>324</v>
      </c>
      <c r="K838" s="73" t="s">
        <v>382</v>
      </c>
      <c r="L838" s="73" t="s">
        <v>383</v>
      </c>
      <c r="M838" s="73" t="s">
        <v>384</v>
      </c>
      <c r="N838" s="73" t="s">
        <v>37</v>
      </c>
      <c r="O838" s="73" t="s">
        <v>385</v>
      </c>
      <c r="P838" s="73" t="s">
        <v>907</v>
      </c>
      <c r="Q838" s="73" t="s">
        <v>937</v>
      </c>
      <c r="R838" s="73" t="s">
        <v>63</v>
      </c>
      <c r="V838" s="60" t="str">
        <f t="shared" si="107"/>
        <v>DISCOVERY S1701бежевый</v>
      </c>
      <c r="W838" s="60" t="str">
        <f t="shared" si="104"/>
        <v>DISCOVERY S1701</v>
      </c>
      <c r="X838" s="60" t="str">
        <f t="shared" si="108"/>
        <v>S1701</v>
      </c>
      <c r="AC838" s="51">
        <f t="shared" si="109"/>
        <v>80</v>
      </c>
      <c r="AD838" s="44">
        <f t="shared" si="110"/>
        <v>275</v>
      </c>
      <c r="AE838" s="51">
        <f t="shared" si="111"/>
        <v>80275</v>
      </c>
    </row>
    <row r="839" spans="1:31">
      <c r="A839" s="60" t="str">
        <f t="shared" si="105"/>
        <v>DISCOVERY S1701beige</v>
      </c>
      <c r="B839" s="60" t="str">
        <f t="shared" si="106"/>
        <v>80-275-02</v>
      </c>
      <c r="C839" s="73" t="s">
        <v>2487</v>
      </c>
      <c r="D839" s="73" t="s">
        <v>2486</v>
      </c>
      <c r="E839" s="73" t="s">
        <v>912</v>
      </c>
      <c r="F839" s="74">
        <v>61</v>
      </c>
      <c r="G839" s="73" t="s">
        <v>1038</v>
      </c>
      <c r="H839" s="73" t="s">
        <v>63</v>
      </c>
      <c r="I839" s="73" t="s">
        <v>1021</v>
      </c>
      <c r="J839" s="73" t="s">
        <v>324</v>
      </c>
      <c r="K839" s="73" t="s">
        <v>382</v>
      </c>
      <c r="L839" s="73" t="s">
        <v>383</v>
      </c>
      <c r="M839" s="73" t="s">
        <v>384</v>
      </c>
      <c r="N839" s="73" t="s">
        <v>37</v>
      </c>
      <c r="O839" s="73" t="s">
        <v>385</v>
      </c>
      <c r="P839" s="73" t="s">
        <v>907</v>
      </c>
      <c r="Q839" s="73" t="s">
        <v>937</v>
      </c>
      <c r="R839" s="73" t="s">
        <v>63</v>
      </c>
      <c r="V839" s="60" t="str">
        <f t="shared" si="107"/>
        <v>DISCOVERY S1701бежевый</v>
      </c>
      <c r="W839" s="60" t="str">
        <f t="shared" si="104"/>
        <v>DISCOVERY S1701</v>
      </c>
      <c r="X839" s="60" t="str">
        <f t="shared" si="108"/>
        <v>S1701</v>
      </c>
      <c r="AC839" s="51">
        <f t="shared" si="109"/>
        <v>80</v>
      </c>
      <c r="AD839" s="44">
        <f t="shared" si="110"/>
        <v>275</v>
      </c>
      <c r="AE839" s="51">
        <f t="shared" si="111"/>
        <v>80275</v>
      </c>
    </row>
    <row r="840" spans="1:31">
      <c r="A840" s="60" t="str">
        <f t="shared" si="105"/>
        <v>USURPER S1810beige</v>
      </c>
      <c r="B840" s="60" t="str">
        <f t="shared" si="106"/>
        <v>80-373-02</v>
      </c>
      <c r="C840" s="73" t="s">
        <v>2488</v>
      </c>
      <c r="D840" s="73" t="s">
        <v>2489</v>
      </c>
      <c r="E840" s="73" t="s">
        <v>910</v>
      </c>
      <c r="F840" s="74">
        <v>59</v>
      </c>
      <c r="G840" s="73" t="s">
        <v>2229</v>
      </c>
      <c r="H840" s="73" t="s">
        <v>63</v>
      </c>
      <c r="I840" s="73" t="s">
        <v>2490</v>
      </c>
      <c r="J840" s="73" t="s">
        <v>320</v>
      </c>
      <c r="K840" s="73" t="s">
        <v>382</v>
      </c>
      <c r="L840" s="73" t="s">
        <v>383</v>
      </c>
      <c r="M840" s="73" t="s">
        <v>384</v>
      </c>
      <c r="N840" s="73" t="s">
        <v>37</v>
      </c>
      <c r="O840" s="73" t="s">
        <v>385</v>
      </c>
      <c r="P840" s="73" t="s">
        <v>907</v>
      </c>
      <c r="Q840" s="73" t="s">
        <v>937</v>
      </c>
      <c r="R840" s="73" t="s">
        <v>63</v>
      </c>
      <c r="V840" s="60" t="str">
        <f t="shared" si="107"/>
        <v>USURPER S1810бежевый</v>
      </c>
      <c r="W840" s="60" t="str">
        <f t="shared" si="104"/>
        <v>USURPER S1810</v>
      </c>
      <c r="X840" s="60" t="str">
        <f t="shared" si="108"/>
        <v>S1810</v>
      </c>
      <c r="AC840" s="51">
        <f t="shared" si="109"/>
        <v>80</v>
      </c>
      <c r="AD840" s="44">
        <f t="shared" si="110"/>
        <v>373</v>
      </c>
      <c r="AE840" s="51">
        <f t="shared" si="111"/>
        <v>80373</v>
      </c>
    </row>
    <row r="841" spans="1:31">
      <c r="A841" s="60" t="str">
        <f t="shared" si="105"/>
        <v>USURPER S1819beige</v>
      </c>
      <c r="B841" s="60" t="str">
        <f t="shared" si="106"/>
        <v>80-374-02</v>
      </c>
      <c r="C841" s="73" t="s">
        <v>2491</v>
      </c>
      <c r="D841" s="73" t="s">
        <v>2492</v>
      </c>
      <c r="E841" s="73" t="s">
        <v>910</v>
      </c>
      <c r="F841" s="74">
        <v>59</v>
      </c>
      <c r="G841" s="73" t="s">
        <v>2493</v>
      </c>
      <c r="H841" s="73" t="s">
        <v>63</v>
      </c>
      <c r="I841" s="73" t="s">
        <v>906</v>
      </c>
      <c r="J841" s="73" t="s">
        <v>320</v>
      </c>
      <c r="K841" s="73" t="s">
        <v>382</v>
      </c>
      <c r="L841" s="73" t="s">
        <v>383</v>
      </c>
      <c r="M841" s="73" t="s">
        <v>384</v>
      </c>
      <c r="N841" s="73" t="s">
        <v>43</v>
      </c>
      <c r="O841" s="73" t="s">
        <v>386</v>
      </c>
      <c r="P841" s="73" t="s">
        <v>907</v>
      </c>
      <c r="Q841" s="73" t="s">
        <v>937</v>
      </c>
      <c r="R841" s="73" t="s">
        <v>63</v>
      </c>
      <c r="V841" s="60" t="str">
        <f t="shared" si="107"/>
        <v>USURPER S1819бежевый</v>
      </c>
      <c r="W841" s="60" t="str">
        <f t="shared" si="104"/>
        <v>USURPER S1819</v>
      </c>
      <c r="X841" s="60" t="str">
        <f t="shared" si="108"/>
        <v>S1819</v>
      </c>
      <c r="AC841" s="51">
        <f t="shared" si="109"/>
        <v>80</v>
      </c>
      <c r="AD841" s="44">
        <f t="shared" si="110"/>
        <v>374</v>
      </c>
      <c r="AE841" s="51">
        <f t="shared" si="111"/>
        <v>80374</v>
      </c>
    </row>
    <row r="842" spans="1:31">
      <c r="A842" s="60" t="str">
        <f t="shared" si="105"/>
        <v>USURPER S1819beige</v>
      </c>
      <c r="B842" s="60" t="str">
        <f t="shared" si="106"/>
        <v>80-374-02</v>
      </c>
      <c r="C842" s="73" t="s">
        <v>2494</v>
      </c>
      <c r="D842" s="73" t="s">
        <v>2492</v>
      </c>
      <c r="E842" s="73" t="s">
        <v>956</v>
      </c>
      <c r="F842" s="74">
        <v>55</v>
      </c>
      <c r="G842" s="73" t="s">
        <v>2493</v>
      </c>
      <c r="H842" s="73" t="s">
        <v>63</v>
      </c>
      <c r="I842" s="73" t="s">
        <v>906</v>
      </c>
      <c r="J842" s="73" t="s">
        <v>320</v>
      </c>
      <c r="K842" s="73" t="s">
        <v>382</v>
      </c>
      <c r="L842" s="73" t="s">
        <v>383</v>
      </c>
      <c r="M842" s="73" t="s">
        <v>384</v>
      </c>
      <c r="N842" s="73" t="s">
        <v>43</v>
      </c>
      <c r="O842" s="73" t="s">
        <v>386</v>
      </c>
      <c r="P842" s="73" t="s">
        <v>907</v>
      </c>
      <c r="Q842" s="73" t="s">
        <v>937</v>
      </c>
      <c r="R842" s="73" t="s">
        <v>63</v>
      </c>
      <c r="V842" s="60" t="str">
        <f t="shared" si="107"/>
        <v>USURPER S1819бежевый</v>
      </c>
      <c r="W842" s="60" t="str">
        <f t="shared" si="104"/>
        <v>USURPER S1819</v>
      </c>
      <c r="X842" s="60" t="str">
        <f t="shared" si="108"/>
        <v>S1819</v>
      </c>
      <c r="AC842" s="51">
        <f t="shared" si="109"/>
        <v>80</v>
      </c>
      <c r="AD842" s="44">
        <f t="shared" si="110"/>
        <v>374</v>
      </c>
      <c r="AE842" s="51">
        <f t="shared" si="111"/>
        <v>80374</v>
      </c>
    </row>
    <row r="843" spans="1:31">
      <c r="A843" s="60" t="str">
        <f t="shared" si="105"/>
        <v>ADVANCER S1704beige</v>
      </c>
      <c r="B843" s="60" t="str">
        <f t="shared" si="106"/>
        <v>80-172-02</v>
      </c>
      <c r="C843" s="73" t="s">
        <v>2495</v>
      </c>
      <c r="D843" s="73" t="s">
        <v>2496</v>
      </c>
      <c r="E843" s="73" t="s">
        <v>904</v>
      </c>
      <c r="F843" s="74">
        <v>57</v>
      </c>
      <c r="G843" s="73" t="s">
        <v>2497</v>
      </c>
      <c r="H843" s="73" t="s">
        <v>63</v>
      </c>
      <c r="I843" s="73" t="s">
        <v>906</v>
      </c>
      <c r="J843" s="73" t="s">
        <v>318</v>
      </c>
      <c r="K843" s="73" t="s">
        <v>382</v>
      </c>
      <c r="L843" s="73" t="s">
        <v>383</v>
      </c>
      <c r="M843" s="73" t="s">
        <v>384</v>
      </c>
      <c r="N843" s="73" t="s">
        <v>43</v>
      </c>
      <c r="O843" s="73" t="s">
        <v>386</v>
      </c>
      <c r="P843" s="73" t="s">
        <v>907</v>
      </c>
      <c r="Q843" s="73" t="s">
        <v>937</v>
      </c>
      <c r="R843" s="73" t="s">
        <v>63</v>
      </c>
      <c r="V843" s="60" t="str">
        <f t="shared" si="107"/>
        <v>ADVANCER S1704бежевый</v>
      </c>
      <c r="W843" s="60" t="str">
        <f t="shared" si="104"/>
        <v>ADVANCER S1704</v>
      </c>
      <c r="X843" s="60" t="str">
        <f t="shared" si="108"/>
        <v>S1704</v>
      </c>
      <c r="AC843" s="51">
        <f t="shared" si="109"/>
        <v>80</v>
      </c>
      <c r="AD843" s="44">
        <f t="shared" si="110"/>
        <v>172</v>
      </c>
      <c r="AE843" s="51">
        <f t="shared" si="111"/>
        <v>80172</v>
      </c>
    </row>
    <row r="844" spans="1:31">
      <c r="A844" s="60" t="str">
        <f t="shared" si="105"/>
        <v>WILD 008beige</v>
      </c>
      <c r="B844" s="60" t="str">
        <f t="shared" si="106"/>
        <v>80-375-02</v>
      </c>
      <c r="C844" s="73" t="s">
        <v>2498</v>
      </c>
      <c r="D844" s="73" t="s">
        <v>2499</v>
      </c>
      <c r="E844" s="73" t="s">
        <v>922</v>
      </c>
      <c r="F844" s="74">
        <v>60</v>
      </c>
      <c r="G844" s="73" t="s">
        <v>2251</v>
      </c>
      <c r="H844" s="73" t="s">
        <v>63</v>
      </c>
      <c r="I844" s="73" t="s">
        <v>906</v>
      </c>
      <c r="J844" s="73" t="s">
        <v>325</v>
      </c>
      <c r="K844" s="73" t="s">
        <v>382</v>
      </c>
      <c r="L844" s="73" t="s">
        <v>383</v>
      </c>
      <c r="M844" s="73" t="s">
        <v>384</v>
      </c>
      <c r="N844" s="73" t="s">
        <v>43</v>
      </c>
      <c r="O844" s="73" t="s">
        <v>386</v>
      </c>
      <c r="P844" s="73" t="s">
        <v>907</v>
      </c>
      <c r="Q844" s="73" t="s">
        <v>937</v>
      </c>
      <c r="R844" s="73" t="s">
        <v>63</v>
      </c>
      <c r="V844" s="60" t="str">
        <f t="shared" si="107"/>
        <v>WILD 008бежевый</v>
      </c>
      <c r="W844" s="60" t="str">
        <f t="shared" si="104"/>
        <v>WILD 008</v>
      </c>
      <c r="X844" s="60" t="str">
        <f t="shared" si="108"/>
        <v>008</v>
      </c>
      <c r="AC844" s="51">
        <f t="shared" si="109"/>
        <v>80</v>
      </c>
      <c r="AD844" s="44">
        <f t="shared" si="110"/>
        <v>375</v>
      </c>
      <c r="AE844" s="51">
        <f t="shared" si="111"/>
        <v>80375</v>
      </c>
    </row>
    <row r="845" spans="1:31">
      <c r="A845" s="60" t="str">
        <f t="shared" si="105"/>
        <v>WILD 008beige</v>
      </c>
      <c r="B845" s="60" t="str">
        <f t="shared" si="106"/>
        <v>80-375-02</v>
      </c>
      <c r="C845" s="73" t="s">
        <v>2500</v>
      </c>
      <c r="D845" s="73" t="s">
        <v>2499</v>
      </c>
      <c r="E845" s="73" t="s">
        <v>915</v>
      </c>
      <c r="F845" s="74">
        <v>56</v>
      </c>
      <c r="G845" s="73" t="s">
        <v>2251</v>
      </c>
      <c r="H845" s="73" t="s">
        <v>63</v>
      </c>
      <c r="I845" s="73" t="s">
        <v>906</v>
      </c>
      <c r="J845" s="73" t="s">
        <v>325</v>
      </c>
      <c r="K845" s="73" t="s">
        <v>382</v>
      </c>
      <c r="L845" s="73" t="s">
        <v>383</v>
      </c>
      <c r="M845" s="73" t="s">
        <v>384</v>
      </c>
      <c r="N845" s="73" t="s">
        <v>43</v>
      </c>
      <c r="O845" s="73" t="s">
        <v>386</v>
      </c>
      <c r="P845" s="73" t="s">
        <v>907</v>
      </c>
      <c r="Q845" s="73" t="s">
        <v>937</v>
      </c>
      <c r="R845" s="73" t="s">
        <v>63</v>
      </c>
      <c r="V845" s="60" t="str">
        <f t="shared" si="107"/>
        <v>WILD 008бежевый</v>
      </c>
      <c r="W845" s="60" t="str">
        <f t="shared" si="104"/>
        <v>WILD 008</v>
      </c>
      <c r="X845" s="60" t="str">
        <f t="shared" si="108"/>
        <v>008</v>
      </c>
      <c r="AC845" s="51">
        <f t="shared" si="109"/>
        <v>80</v>
      </c>
      <c r="AD845" s="44">
        <f t="shared" si="110"/>
        <v>375</v>
      </c>
      <c r="AE845" s="51">
        <f t="shared" si="111"/>
        <v>80375</v>
      </c>
    </row>
    <row r="846" spans="1:31">
      <c r="A846" s="60" t="str">
        <f t="shared" si="105"/>
        <v>WILD 012beige</v>
      </c>
      <c r="B846" s="60" t="str">
        <f t="shared" si="106"/>
        <v>80-376-02</v>
      </c>
      <c r="C846" s="73" t="s">
        <v>2501</v>
      </c>
      <c r="D846" s="73" t="s">
        <v>2502</v>
      </c>
      <c r="E846" s="73" t="s">
        <v>910</v>
      </c>
      <c r="F846" s="74">
        <v>59</v>
      </c>
      <c r="G846" s="73" t="s">
        <v>2503</v>
      </c>
      <c r="H846" s="73" t="s">
        <v>63</v>
      </c>
      <c r="I846" s="73" t="s">
        <v>964</v>
      </c>
      <c r="J846" s="73" t="s">
        <v>325</v>
      </c>
      <c r="K846" s="73" t="s">
        <v>382</v>
      </c>
      <c r="L846" s="73" t="s">
        <v>383</v>
      </c>
      <c r="M846" s="73" t="s">
        <v>384</v>
      </c>
      <c r="O846" s="73" t="s">
        <v>386</v>
      </c>
      <c r="P846" s="73" t="s">
        <v>907</v>
      </c>
      <c r="Q846" s="73" t="s">
        <v>937</v>
      </c>
      <c r="R846" s="73" t="s">
        <v>63</v>
      </c>
      <c r="V846" s="60" t="str">
        <f t="shared" si="107"/>
        <v>WILD 012бежевый</v>
      </c>
      <c r="W846" s="60" t="str">
        <f t="shared" si="104"/>
        <v>WILD 012</v>
      </c>
      <c r="X846" s="60" t="str">
        <f t="shared" si="108"/>
        <v>012</v>
      </c>
      <c r="AC846" s="51">
        <f t="shared" si="109"/>
        <v>80</v>
      </c>
      <c r="AD846" s="44">
        <f t="shared" si="110"/>
        <v>376</v>
      </c>
      <c r="AE846" s="51">
        <f t="shared" si="111"/>
        <v>80376</v>
      </c>
    </row>
    <row r="847" spans="1:31">
      <c r="A847" s="60" t="str">
        <f t="shared" si="105"/>
        <v>CONQUEST S1706brown</v>
      </c>
      <c r="B847" s="60" t="str">
        <f t="shared" si="106"/>
        <v>80-377-02</v>
      </c>
      <c r="C847" s="73" t="s">
        <v>2504</v>
      </c>
      <c r="D847" s="73" t="s">
        <v>2505</v>
      </c>
      <c r="E847" s="73" t="s">
        <v>920</v>
      </c>
      <c r="F847" s="74">
        <v>58</v>
      </c>
      <c r="G847" s="73" t="s">
        <v>2506</v>
      </c>
      <c r="H847" s="73" t="s">
        <v>226</v>
      </c>
      <c r="I847" s="73" t="s">
        <v>2507</v>
      </c>
      <c r="J847" s="73" t="s">
        <v>323</v>
      </c>
      <c r="K847" s="73" t="s">
        <v>387</v>
      </c>
      <c r="L847" s="73" t="s">
        <v>383</v>
      </c>
      <c r="M847" s="73" t="s">
        <v>384</v>
      </c>
      <c r="N847" s="73" t="s">
        <v>36</v>
      </c>
      <c r="O847" s="73" t="s">
        <v>386</v>
      </c>
      <c r="P847" s="73" t="s">
        <v>907</v>
      </c>
      <c r="Q847" s="73" t="s">
        <v>1033</v>
      </c>
      <c r="R847" s="73" t="s">
        <v>63</v>
      </c>
      <c r="V847" s="60" t="str">
        <f t="shared" si="107"/>
        <v>CONQUEST S1706светло-коричневый</v>
      </c>
      <c r="W847" s="60" t="str">
        <f t="shared" si="104"/>
        <v>CONQUEST S1706</v>
      </c>
      <c r="X847" s="60" t="str">
        <f t="shared" si="108"/>
        <v>S1706</v>
      </c>
      <c r="AC847" s="51">
        <f t="shared" si="109"/>
        <v>80</v>
      </c>
      <c r="AD847" s="44">
        <f t="shared" si="110"/>
        <v>377</v>
      </c>
      <c r="AE847" s="51">
        <f t="shared" si="111"/>
        <v>80377</v>
      </c>
    </row>
    <row r="848" spans="1:31">
      <c r="A848" s="60" t="str">
        <f t="shared" si="105"/>
        <v>CONQUEST S1811white</v>
      </c>
      <c r="B848" s="60" t="str">
        <f t="shared" si="106"/>
        <v>80-378-02</v>
      </c>
      <c r="C848" s="73" t="s">
        <v>2508</v>
      </c>
      <c r="D848" s="73" t="s">
        <v>2509</v>
      </c>
      <c r="E848" s="73" t="s">
        <v>931</v>
      </c>
      <c r="F848" s="74">
        <v>0</v>
      </c>
      <c r="G848" s="73" t="s">
        <v>2510</v>
      </c>
      <c r="H848" s="73" t="s">
        <v>57</v>
      </c>
      <c r="I848" s="73" t="s">
        <v>2511</v>
      </c>
      <c r="J848" s="73" t="s">
        <v>323</v>
      </c>
      <c r="K848" s="73" t="s">
        <v>387</v>
      </c>
      <c r="L848" s="73" t="s">
        <v>383</v>
      </c>
      <c r="M848" s="73" t="s">
        <v>384</v>
      </c>
      <c r="N848" s="73" t="s">
        <v>36</v>
      </c>
      <c r="O848" s="73" t="s">
        <v>386</v>
      </c>
      <c r="P848" s="73" t="s">
        <v>907</v>
      </c>
      <c r="Q848" s="73" t="s">
        <v>908</v>
      </c>
      <c r="R848" s="73" t="s">
        <v>57</v>
      </c>
      <c r="V848" s="60" t="str">
        <f t="shared" si="107"/>
        <v>CONQUEST S1811белый</v>
      </c>
      <c r="W848" s="60" t="str">
        <f t="shared" si="104"/>
        <v>CONQUEST S1811</v>
      </c>
      <c r="X848" s="60" t="str">
        <f t="shared" si="108"/>
        <v>S1811</v>
      </c>
      <c r="AC848" s="51">
        <f t="shared" si="109"/>
        <v>80</v>
      </c>
      <c r="AD848" s="44">
        <f t="shared" si="110"/>
        <v>378</v>
      </c>
      <c r="AE848" s="51">
        <f t="shared" si="111"/>
        <v>80378</v>
      </c>
    </row>
    <row r="849" spans="1:31">
      <c r="A849" s="60" t="str">
        <f t="shared" si="105"/>
        <v>DON CALASbeige</v>
      </c>
      <c r="B849" s="60" t="str">
        <f t="shared" si="106"/>
        <v>80-379-36</v>
      </c>
      <c r="C849" s="73" t="s">
        <v>2512</v>
      </c>
      <c r="D849" s="73" t="s">
        <v>2513</v>
      </c>
      <c r="E849" s="73" t="s">
        <v>910</v>
      </c>
      <c r="F849" s="74">
        <v>59</v>
      </c>
      <c r="G849" s="73" t="s">
        <v>2282</v>
      </c>
      <c r="H849" s="73" t="s">
        <v>187</v>
      </c>
      <c r="I849" s="73" t="s">
        <v>927</v>
      </c>
      <c r="J849" s="73" t="s">
        <v>329</v>
      </c>
      <c r="K849" s="73" t="s">
        <v>382</v>
      </c>
      <c r="L849" s="73" t="s">
        <v>383</v>
      </c>
      <c r="M849" s="73" t="s">
        <v>384</v>
      </c>
      <c r="N849" s="73" t="s">
        <v>36</v>
      </c>
      <c r="O849" s="73" t="s">
        <v>386</v>
      </c>
      <c r="P849" s="73" t="s">
        <v>907</v>
      </c>
      <c r="Q849" s="73" t="s">
        <v>937</v>
      </c>
      <c r="R849" s="73" t="s">
        <v>63</v>
      </c>
      <c r="V849" s="60" t="str">
        <f t="shared" si="107"/>
        <v>DON CALASкремовый</v>
      </c>
      <c r="W849" s="60" t="str">
        <f t="shared" si="104"/>
        <v>DON CALAS</v>
      </c>
      <c r="X849" s="60" t="str">
        <f t="shared" si="108"/>
        <v>CALAS</v>
      </c>
      <c r="AC849" s="51">
        <f t="shared" si="109"/>
        <v>80</v>
      </c>
      <c r="AD849" s="44">
        <f t="shared" si="110"/>
        <v>379</v>
      </c>
      <c r="AE849" s="51">
        <f t="shared" si="111"/>
        <v>80379</v>
      </c>
    </row>
    <row r="850" spans="1:31">
      <c r="A850" s="60" t="str">
        <f t="shared" si="105"/>
        <v>DON FINCHbeige</v>
      </c>
      <c r="B850" s="60" t="str">
        <f t="shared" si="106"/>
        <v>80-380-02</v>
      </c>
      <c r="C850" s="73" t="s">
        <v>2514</v>
      </c>
      <c r="D850" s="73" t="s">
        <v>2515</v>
      </c>
      <c r="E850" s="73" t="s">
        <v>910</v>
      </c>
      <c r="F850" s="74">
        <v>59</v>
      </c>
      <c r="G850" s="73" t="s">
        <v>2316</v>
      </c>
      <c r="H850" s="73" t="s">
        <v>63</v>
      </c>
      <c r="I850" s="73" t="s">
        <v>936</v>
      </c>
      <c r="J850" s="73" t="s">
        <v>329</v>
      </c>
      <c r="K850" s="73" t="s">
        <v>382</v>
      </c>
      <c r="L850" s="73" t="s">
        <v>383</v>
      </c>
      <c r="M850" s="73" t="s">
        <v>384</v>
      </c>
      <c r="N850" s="73" t="s">
        <v>35</v>
      </c>
      <c r="O850" s="73" t="s">
        <v>386</v>
      </c>
      <c r="P850" s="73" t="s">
        <v>907</v>
      </c>
      <c r="Q850" s="73" t="s">
        <v>937</v>
      </c>
      <c r="R850" s="73" t="s">
        <v>63</v>
      </c>
      <c r="V850" s="60" t="str">
        <f t="shared" si="107"/>
        <v>DON FINCHбежевый</v>
      </c>
      <c r="W850" s="60" t="str">
        <f t="shared" si="104"/>
        <v>DON FINCH</v>
      </c>
      <c r="X850" s="60" t="str">
        <f t="shared" si="108"/>
        <v>FINCH</v>
      </c>
      <c r="AC850" s="51">
        <f t="shared" si="109"/>
        <v>80</v>
      </c>
      <c r="AD850" s="44">
        <f t="shared" si="110"/>
        <v>380</v>
      </c>
      <c r="AE850" s="51">
        <f t="shared" si="111"/>
        <v>80380</v>
      </c>
    </row>
    <row r="851" spans="1:31">
      <c r="A851" s="60" t="str">
        <f t="shared" si="105"/>
        <v>DON FINCHbeige</v>
      </c>
      <c r="B851" s="60" t="str">
        <f t="shared" si="106"/>
        <v>80-380-02</v>
      </c>
      <c r="C851" s="73" t="s">
        <v>2516</v>
      </c>
      <c r="D851" s="73" t="s">
        <v>2515</v>
      </c>
      <c r="E851" s="73" t="s">
        <v>956</v>
      </c>
      <c r="F851" s="74">
        <v>55</v>
      </c>
      <c r="G851" s="73" t="s">
        <v>2316</v>
      </c>
      <c r="H851" s="73" t="s">
        <v>63</v>
      </c>
      <c r="I851" s="73" t="s">
        <v>936</v>
      </c>
      <c r="J851" s="73" t="s">
        <v>329</v>
      </c>
      <c r="K851" s="73" t="s">
        <v>382</v>
      </c>
      <c r="L851" s="73" t="s">
        <v>383</v>
      </c>
      <c r="M851" s="73" t="s">
        <v>384</v>
      </c>
      <c r="N851" s="73" t="s">
        <v>35</v>
      </c>
      <c r="O851" s="73" t="s">
        <v>386</v>
      </c>
      <c r="P851" s="73" t="s">
        <v>907</v>
      </c>
      <c r="Q851" s="73" t="s">
        <v>937</v>
      </c>
      <c r="R851" s="73" t="s">
        <v>63</v>
      </c>
      <c r="V851" s="60" t="str">
        <f t="shared" si="107"/>
        <v>DON FINCHбежевый</v>
      </c>
      <c r="W851" s="60" t="str">
        <f t="shared" si="104"/>
        <v>DON FINCH</v>
      </c>
      <c r="X851" s="60" t="str">
        <f t="shared" si="108"/>
        <v>FINCH</v>
      </c>
      <c r="AC851" s="51">
        <f t="shared" si="109"/>
        <v>80</v>
      </c>
      <c r="AD851" s="44">
        <f t="shared" si="110"/>
        <v>380</v>
      </c>
      <c r="AE851" s="51">
        <f t="shared" si="111"/>
        <v>80380</v>
      </c>
    </row>
    <row r="852" spans="1:31">
      <c r="A852" s="60" t="str">
        <f t="shared" si="105"/>
        <v>DON FINCHbeige</v>
      </c>
      <c r="B852" s="60" t="str">
        <f t="shared" si="106"/>
        <v>80-380-02</v>
      </c>
      <c r="C852" s="73" t="s">
        <v>2517</v>
      </c>
      <c r="D852" s="73" t="s">
        <v>2515</v>
      </c>
      <c r="E852" s="73" t="s">
        <v>904</v>
      </c>
      <c r="F852" s="74">
        <v>57</v>
      </c>
      <c r="G852" s="73" t="s">
        <v>2316</v>
      </c>
      <c r="H852" s="73" t="s">
        <v>63</v>
      </c>
      <c r="I852" s="73" t="s">
        <v>936</v>
      </c>
      <c r="J852" s="73" t="s">
        <v>329</v>
      </c>
      <c r="K852" s="73" t="s">
        <v>382</v>
      </c>
      <c r="L852" s="73" t="s">
        <v>383</v>
      </c>
      <c r="M852" s="73" t="s">
        <v>384</v>
      </c>
      <c r="N852" s="73" t="s">
        <v>35</v>
      </c>
      <c r="O852" s="73" t="s">
        <v>386</v>
      </c>
      <c r="P852" s="73" t="s">
        <v>907</v>
      </c>
      <c r="Q852" s="73" t="s">
        <v>937</v>
      </c>
      <c r="R852" s="73" t="s">
        <v>63</v>
      </c>
      <c r="V852" s="60" t="str">
        <f t="shared" si="107"/>
        <v>DON FINCHбежевый</v>
      </c>
      <c r="W852" s="60" t="str">
        <f t="shared" si="104"/>
        <v>DON FINCH</v>
      </c>
      <c r="X852" s="60" t="str">
        <f t="shared" si="108"/>
        <v>FINCH</v>
      </c>
      <c r="AC852" s="51">
        <f t="shared" si="109"/>
        <v>80</v>
      </c>
      <c r="AD852" s="44">
        <f t="shared" si="110"/>
        <v>380</v>
      </c>
      <c r="AE852" s="51">
        <f t="shared" si="111"/>
        <v>80380</v>
      </c>
    </row>
    <row r="853" spans="1:31">
      <c r="A853" s="60" t="str">
        <f t="shared" si="105"/>
        <v>DON FINCHbeige</v>
      </c>
      <c r="B853" s="60" t="str">
        <f t="shared" si="106"/>
        <v>80-380-02</v>
      </c>
      <c r="C853" s="73" t="s">
        <v>2518</v>
      </c>
      <c r="D853" s="73" t="s">
        <v>2515</v>
      </c>
      <c r="E853" s="73" t="s">
        <v>912</v>
      </c>
      <c r="F853" s="74">
        <v>61</v>
      </c>
      <c r="G853" s="73" t="s">
        <v>2316</v>
      </c>
      <c r="H853" s="73" t="s">
        <v>63</v>
      </c>
      <c r="I853" s="73" t="s">
        <v>936</v>
      </c>
      <c r="J853" s="73" t="s">
        <v>329</v>
      </c>
      <c r="K853" s="73" t="s">
        <v>382</v>
      </c>
      <c r="L853" s="73" t="s">
        <v>383</v>
      </c>
      <c r="M853" s="73" t="s">
        <v>384</v>
      </c>
      <c r="N853" s="73" t="s">
        <v>35</v>
      </c>
      <c r="O853" s="73" t="s">
        <v>386</v>
      </c>
      <c r="P853" s="73" t="s">
        <v>907</v>
      </c>
      <c r="Q853" s="73" t="s">
        <v>937</v>
      </c>
      <c r="R853" s="73" t="s">
        <v>63</v>
      </c>
      <c r="V853" s="60" t="str">
        <f t="shared" si="107"/>
        <v>DON FINCHбежевый</v>
      </c>
      <c r="W853" s="60" t="str">
        <f t="shared" si="104"/>
        <v>DON FINCH</v>
      </c>
      <c r="X853" s="60" t="str">
        <f t="shared" si="108"/>
        <v>FINCH</v>
      </c>
      <c r="AC853" s="51">
        <f t="shared" si="109"/>
        <v>80</v>
      </c>
      <c r="AD853" s="44">
        <f t="shared" si="110"/>
        <v>380</v>
      </c>
      <c r="AE853" s="51">
        <f t="shared" si="111"/>
        <v>80380</v>
      </c>
    </row>
    <row r="854" spans="1:31">
      <c r="A854" s="60" t="str">
        <f t="shared" si="105"/>
        <v>DON HOLEbeige</v>
      </c>
      <c r="B854" s="60" t="str">
        <f t="shared" si="106"/>
        <v>80-381-14</v>
      </c>
      <c r="C854" s="73" t="s">
        <v>2519</v>
      </c>
      <c r="D854" s="73" t="s">
        <v>2520</v>
      </c>
      <c r="E854" s="73" t="s">
        <v>931</v>
      </c>
      <c r="F854" s="74">
        <v>0</v>
      </c>
      <c r="G854" s="73" t="s">
        <v>2333</v>
      </c>
      <c r="H854" s="73" t="s">
        <v>86</v>
      </c>
      <c r="I854" s="73" t="s">
        <v>2334</v>
      </c>
      <c r="J854" s="73" t="s">
        <v>329</v>
      </c>
      <c r="K854" s="73" t="s">
        <v>382</v>
      </c>
      <c r="L854" s="73" t="s">
        <v>383</v>
      </c>
      <c r="M854" s="73" t="s">
        <v>384</v>
      </c>
      <c r="N854" s="73" t="s">
        <v>36</v>
      </c>
      <c r="O854" s="73" t="s">
        <v>386</v>
      </c>
      <c r="P854" s="73" t="s">
        <v>907</v>
      </c>
      <c r="Q854" s="73" t="s">
        <v>937</v>
      </c>
      <c r="R854" s="73" t="s">
        <v>86</v>
      </c>
      <c r="V854" s="60" t="str">
        <f t="shared" si="107"/>
        <v>DON HOLEкоричневый</v>
      </c>
      <c r="W854" s="60" t="str">
        <f t="shared" si="104"/>
        <v>DON HOLE</v>
      </c>
      <c r="X854" s="60" t="str">
        <f t="shared" si="108"/>
        <v>HOLE</v>
      </c>
      <c r="AC854" s="51">
        <f t="shared" si="109"/>
        <v>80</v>
      </c>
      <c r="AD854" s="44">
        <f t="shared" si="110"/>
        <v>381</v>
      </c>
      <c r="AE854" s="51">
        <f t="shared" si="111"/>
        <v>80381</v>
      </c>
    </row>
    <row r="855" spans="1:31">
      <c r="A855" s="60" t="str">
        <f t="shared" si="105"/>
        <v>DON HOLEbeige</v>
      </c>
      <c r="B855" s="60" t="str">
        <f t="shared" si="106"/>
        <v>80-381-14</v>
      </c>
      <c r="C855" s="73" t="s">
        <v>2521</v>
      </c>
      <c r="D855" s="73" t="s">
        <v>2520</v>
      </c>
      <c r="E855" s="73" t="s">
        <v>910</v>
      </c>
      <c r="F855" s="74">
        <v>59</v>
      </c>
      <c r="G855" s="73" t="s">
        <v>2333</v>
      </c>
      <c r="H855" s="73" t="s">
        <v>86</v>
      </c>
      <c r="I855" s="73" t="s">
        <v>2334</v>
      </c>
      <c r="J855" s="73" t="s">
        <v>329</v>
      </c>
      <c r="K855" s="73" t="s">
        <v>382</v>
      </c>
      <c r="L855" s="73" t="s">
        <v>383</v>
      </c>
      <c r="M855" s="73" t="s">
        <v>384</v>
      </c>
      <c r="N855" s="73" t="s">
        <v>36</v>
      </c>
      <c r="O855" s="73" t="s">
        <v>386</v>
      </c>
      <c r="P855" s="73" t="s">
        <v>907</v>
      </c>
      <c r="Q855" s="73" t="s">
        <v>937</v>
      </c>
      <c r="R855" s="73" t="s">
        <v>86</v>
      </c>
      <c r="V855" s="60" t="str">
        <f t="shared" si="107"/>
        <v>DON HOLEкоричневый</v>
      </c>
      <c r="W855" s="60" t="str">
        <f t="shared" si="104"/>
        <v>DON HOLE</v>
      </c>
      <c r="X855" s="60" t="str">
        <f t="shared" si="108"/>
        <v>HOLE</v>
      </c>
      <c r="AC855" s="51">
        <f t="shared" si="109"/>
        <v>80</v>
      </c>
      <c r="AD855" s="44">
        <f t="shared" si="110"/>
        <v>381</v>
      </c>
      <c r="AE855" s="51">
        <f t="shared" si="111"/>
        <v>80381</v>
      </c>
    </row>
    <row r="856" spans="1:31">
      <c r="A856" s="60" t="str">
        <f t="shared" si="105"/>
        <v>DON KEERbeige</v>
      </c>
      <c r="B856" s="60" t="str">
        <f t="shared" si="106"/>
        <v>80-382-36</v>
      </c>
      <c r="C856" s="73" t="s">
        <v>2522</v>
      </c>
      <c r="D856" s="73" t="s">
        <v>2523</v>
      </c>
      <c r="E856" s="73" t="s">
        <v>910</v>
      </c>
      <c r="F856" s="74">
        <v>59</v>
      </c>
      <c r="G856" s="73" t="s">
        <v>2524</v>
      </c>
      <c r="H856" s="73" t="s">
        <v>187</v>
      </c>
      <c r="I856" s="73" t="s">
        <v>964</v>
      </c>
      <c r="J856" s="73" t="s">
        <v>330</v>
      </c>
      <c r="K856" s="73" t="s">
        <v>382</v>
      </c>
      <c r="L856" s="73" t="s">
        <v>383</v>
      </c>
      <c r="M856" s="73" t="s">
        <v>384</v>
      </c>
      <c r="O856" s="73" t="s">
        <v>386</v>
      </c>
      <c r="P856" s="73" t="s">
        <v>907</v>
      </c>
      <c r="Q856" s="73" t="s">
        <v>937</v>
      </c>
      <c r="R856" s="73" t="s">
        <v>63</v>
      </c>
      <c r="V856" s="60" t="str">
        <f t="shared" si="107"/>
        <v>DON KEERкремовый</v>
      </c>
      <c r="W856" s="60" t="str">
        <f t="shared" si="104"/>
        <v>DON KEER</v>
      </c>
      <c r="X856" s="60" t="str">
        <f t="shared" si="108"/>
        <v>KEER</v>
      </c>
      <c r="AC856" s="51">
        <f t="shared" si="109"/>
        <v>80</v>
      </c>
      <c r="AD856" s="44">
        <f t="shared" si="110"/>
        <v>382</v>
      </c>
      <c r="AE856" s="51">
        <f t="shared" si="111"/>
        <v>80382</v>
      </c>
    </row>
    <row r="857" spans="1:31">
      <c r="A857" s="60" t="str">
        <f t="shared" si="105"/>
        <v>DON RICCObeige</v>
      </c>
      <c r="B857" s="60" t="str">
        <f t="shared" si="106"/>
        <v>80-383-02</v>
      </c>
      <c r="C857" s="73" t="s">
        <v>2525</v>
      </c>
      <c r="D857" s="73" t="s">
        <v>2526</v>
      </c>
      <c r="E857" s="73" t="s">
        <v>910</v>
      </c>
      <c r="F857" s="74">
        <v>59</v>
      </c>
      <c r="G857" s="73" t="s">
        <v>2527</v>
      </c>
      <c r="H857" s="73" t="s">
        <v>63</v>
      </c>
      <c r="I857" s="73" t="s">
        <v>2528</v>
      </c>
      <c r="J857" s="73" t="s">
        <v>330</v>
      </c>
      <c r="K857" s="73" t="s">
        <v>382</v>
      </c>
      <c r="L857" s="73" t="s">
        <v>383</v>
      </c>
      <c r="M857" s="73" t="s">
        <v>384</v>
      </c>
      <c r="N857" s="73" t="s">
        <v>35</v>
      </c>
      <c r="O857" s="73" t="s">
        <v>386</v>
      </c>
      <c r="P857" s="73" t="s">
        <v>907</v>
      </c>
      <c r="Q857" s="73" t="s">
        <v>937</v>
      </c>
      <c r="R857" s="73" t="s">
        <v>63</v>
      </c>
      <c r="V857" s="60" t="str">
        <f t="shared" si="107"/>
        <v>DON RICCOбежевый</v>
      </c>
      <c r="W857" s="60" t="str">
        <f t="shared" si="104"/>
        <v>DON RICCO</v>
      </c>
      <c r="X857" s="60" t="str">
        <f t="shared" si="108"/>
        <v>RICCO</v>
      </c>
      <c r="AC857" s="51">
        <f t="shared" si="109"/>
        <v>80</v>
      </c>
      <c r="AD857" s="44">
        <f t="shared" si="110"/>
        <v>383</v>
      </c>
      <c r="AE857" s="51">
        <f t="shared" si="111"/>
        <v>80383</v>
      </c>
    </row>
    <row r="858" spans="1:31">
      <c r="A858" s="60" t="str">
        <f t="shared" si="105"/>
        <v>MACBIRDbeige</v>
      </c>
      <c r="B858" s="60" t="str">
        <f t="shared" si="106"/>
        <v>80-384-02</v>
      </c>
      <c r="C858" s="73" t="s">
        <v>2529</v>
      </c>
      <c r="D858" s="73" t="s">
        <v>2530</v>
      </c>
      <c r="E858" s="73" t="s">
        <v>956</v>
      </c>
      <c r="F858" s="74">
        <v>55</v>
      </c>
      <c r="G858" s="73" t="s">
        <v>2354</v>
      </c>
      <c r="H858" s="73" t="s">
        <v>63</v>
      </c>
      <c r="I858" s="73" t="s">
        <v>2355</v>
      </c>
      <c r="J858" s="73" t="s">
        <v>330</v>
      </c>
      <c r="K858" s="73" t="s">
        <v>382</v>
      </c>
      <c r="L858" s="73" t="s">
        <v>383</v>
      </c>
      <c r="M858" s="73" t="s">
        <v>384</v>
      </c>
      <c r="O858" s="73" t="s">
        <v>386</v>
      </c>
      <c r="P858" s="73" t="s">
        <v>907</v>
      </c>
      <c r="Q858" s="73" t="s">
        <v>937</v>
      </c>
      <c r="R858" s="73" t="s">
        <v>63</v>
      </c>
      <c r="V858" s="60" t="str">
        <f t="shared" si="107"/>
        <v>MACBIRDбежевый</v>
      </c>
      <c r="W858" s="60" t="str">
        <f t="shared" si="104"/>
        <v>MACBIRD</v>
      </c>
      <c r="X858" s="60" t="str">
        <f t="shared" si="108"/>
        <v/>
      </c>
      <c r="AC858" s="51">
        <f t="shared" si="109"/>
        <v>80</v>
      </c>
      <c r="AD858" s="44">
        <f t="shared" si="110"/>
        <v>384</v>
      </c>
      <c r="AE858" s="51">
        <f t="shared" si="111"/>
        <v>80384</v>
      </c>
    </row>
    <row r="859" spans="1:31">
      <c r="A859" s="60" t="str">
        <f t="shared" si="105"/>
        <v>MACBIRDbeige</v>
      </c>
      <c r="B859" s="60" t="str">
        <f t="shared" si="106"/>
        <v>80-384-02</v>
      </c>
      <c r="C859" s="73" t="s">
        <v>2531</v>
      </c>
      <c r="D859" s="73" t="s">
        <v>2530</v>
      </c>
      <c r="E859" s="73" t="s">
        <v>904</v>
      </c>
      <c r="F859" s="74">
        <v>57</v>
      </c>
      <c r="G859" s="73" t="s">
        <v>2354</v>
      </c>
      <c r="H859" s="73" t="s">
        <v>63</v>
      </c>
      <c r="I859" s="73" t="s">
        <v>2355</v>
      </c>
      <c r="J859" s="73" t="s">
        <v>330</v>
      </c>
      <c r="K859" s="73" t="s">
        <v>382</v>
      </c>
      <c r="L859" s="73" t="s">
        <v>383</v>
      </c>
      <c r="M859" s="73" t="s">
        <v>384</v>
      </c>
      <c r="O859" s="73" t="s">
        <v>386</v>
      </c>
      <c r="P859" s="73" t="s">
        <v>907</v>
      </c>
      <c r="Q859" s="73" t="s">
        <v>937</v>
      </c>
      <c r="R859" s="73" t="s">
        <v>63</v>
      </c>
      <c r="V859" s="60" t="str">
        <f t="shared" si="107"/>
        <v>MACBIRDбежевый</v>
      </c>
      <c r="W859" s="60" t="str">
        <f t="shared" si="104"/>
        <v>MACBIRD</v>
      </c>
      <c r="X859" s="60" t="str">
        <f t="shared" si="108"/>
        <v/>
      </c>
      <c r="AC859" s="51">
        <f t="shared" si="109"/>
        <v>80</v>
      </c>
      <c r="AD859" s="44">
        <f t="shared" si="110"/>
        <v>384</v>
      </c>
      <c r="AE859" s="51">
        <f t="shared" si="111"/>
        <v>80384</v>
      </c>
    </row>
    <row r="860" spans="1:31">
      <c r="A860" s="60" t="str">
        <f t="shared" si="105"/>
        <v>MACBIRDbeige</v>
      </c>
      <c r="B860" s="60" t="str">
        <f t="shared" si="106"/>
        <v>80-384-02</v>
      </c>
      <c r="C860" s="73" t="s">
        <v>2532</v>
      </c>
      <c r="D860" s="73" t="s">
        <v>2530</v>
      </c>
      <c r="E860" s="73" t="s">
        <v>910</v>
      </c>
      <c r="F860" s="74">
        <v>59</v>
      </c>
      <c r="G860" s="73" t="s">
        <v>2354</v>
      </c>
      <c r="H860" s="73" t="s">
        <v>63</v>
      </c>
      <c r="I860" s="73" t="s">
        <v>2355</v>
      </c>
      <c r="J860" s="73" t="s">
        <v>330</v>
      </c>
      <c r="K860" s="73" t="s">
        <v>382</v>
      </c>
      <c r="L860" s="73" t="s">
        <v>383</v>
      </c>
      <c r="M860" s="73" t="s">
        <v>384</v>
      </c>
      <c r="O860" s="73" t="s">
        <v>386</v>
      </c>
      <c r="P860" s="73" t="s">
        <v>907</v>
      </c>
      <c r="Q860" s="73" t="s">
        <v>937</v>
      </c>
      <c r="R860" s="73" t="s">
        <v>63</v>
      </c>
      <c r="V860" s="60" t="str">
        <f t="shared" si="107"/>
        <v>MACBIRDбежевый</v>
      </c>
      <c r="W860" s="60" t="str">
        <f t="shared" si="104"/>
        <v>MACBIRD</v>
      </c>
      <c r="X860" s="60" t="str">
        <f t="shared" si="108"/>
        <v/>
      </c>
      <c r="AC860" s="51">
        <f t="shared" si="109"/>
        <v>80</v>
      </c>
      <c r="AD860" s="44">
        <f t="shared" si="110"/>
        <v>384</v>
      </c>
      <c r="AE860" s="51">
        <f t="shared" si="111"/>
        <v>80384</v>
      </c>
    </row>
    <row r="861" spans="1:31">
      <c r="A861" s="60" t="str">
        <f t="shared" si="105"/>
        <v>MACBIRDbeige</v>
      </c>
      <c r="B861" s="60" t="str">
        <f t="shared" si="106"/>
        <v>80-384-02</v>
      </c>
      <c r="C861" s="73" t="s">
        <v>2533</v>
      </c>
      <c r="D861" s="73" t="s">
        <v>2530</v>
      </c>
      <c r="E861" s="73" t="s">
        <v>912</v>
      </c>
      <c r="F861" s="74">
        <v>61</v>
      </c>
      <c r="G861" s="73" t="s">
        <v>2354</v>
      </c>
      <c r="H861" s="73" t="s">
        <v>63</v>
      </c>
      <c r="I861" s="73" t="s">
        <v>2355</v>
      </c>
      <c r="J861" s="73" t="s">
        <v>330</v>
      </c>
      <c r="K861" s="73" t="s">
        <v>382</v>
      </c>
      <c r="L861" s="73" t="s">
        <v>383</v>
      </c>
      <c r="M861" s="73" t="s">
        <v>384</v>
      </c>
      <c r="O861" s="73" t="s">
        <v>386</v>
      </c>
      <c r="P861" s="73" t="s">
        <v>907</v>
      </c>
      <c r="Q861" s="73" t="s">
        <v>937</v>
      </c>
      <c r="R861" s="73" t="s">
        <v>63</v>
      </c>
      <c r="V861" s="60" t="str">
        <f t="shared" si="107"/>
        <v>MACBIRDбежевый</v>
      </c>
      <c r="W861" s="60" t="str">
        <f t="shared" si="104"/>
        <v>MACBIRD</v>
      </c>
      <c r="X861" s="60" t="str">
        <f t="shared" si="108"/>
        <v/>
      </c>
      <c r="AC861" s="51">
        <f t="shared" si="109"/>
        <v>80</v>
      </c>
      <c r="AD861" s="44">
        <f t="shared" si="110"/>
        <v>384</v>
      </c>
      <c r="AE861" s="51">
        <f t="shared" si="111"/>
        <v>80384</v>
      </c>
    </row>
    <row r="862" spans="1:31">
      <c r="A862" s="60" t="str">
        <f t="shared" si="105"/>
        <v>TECH A S18 Birdbird</v>
      </c>
      <c r="B862" s="60" t="str">
        <f t="shared" si="106"/>
        <v>80-385-34</v>
      </c>
      <c r="C862" s="73" t="s">
        <v>2534</v>
      </c>
      <c r="D862" s="73" t="s">
        <v>2535</v>
      </c>
      <c r="E862" s="73" t="s">
        <v>931</v>
      </c>
      <c r="F862" s="74">
        <v>0</v>
      </c>
      <c r="G862" s="73" t="s">
        <v>2536</v>
      </c>
      <c r="H862" s="73" t="s">
        <v>68</v>
      </c>
      <c r="I862" s="73" t="s">
        <v>964</v>
      </c>
      <c r="J862" s="73" t="s">
        <v>344</v>
      </c>
      <c r="K862" s="73" t="s">
        <v>382</v>
      </c>
      <c r="L862" s="73" t="s">
        <v>383</v>
      </c>
      <c r="M862" s="73" t="s">
        <v>388</v>
      </c>
      <c r="O862" s="73" t="s">
        <v>386</v>
      </c>
      <c r="P862" s="73" t="s">
        <v>907</v>
      </c>
      <c r="Q862" s="73" t="s">
        <v>2537</v>
      </c>
      <c r="R862" s="73" t="s">
        <v>68</v>
      </c>
      <c r="V862" s="60" t="str">
        <f t="shared" si="107"/>
        <v>TECH A S18 Birdрозовый</v>
      </c>
      <c r="W862" s="60" t="str">
        <f t="shared" si="104"/>
        <v>TECH A S18 Bird</v>
      </c>
      <c r="X862" s="60" t="str">
        <f t="shared" si="108"/>
        <v>A S18 Bird</v>
      </c>
      <c r="AC862" s="51">
        <f t="shared" si="109"/>
        <v>80</v>
      </c>
      <c r="AD862" s="44">
        <f t="shared" si="110"/>
        <v>385</v>
      </c>
      <c r="AE862" s="51">
        <f t="shared" si="111"/>
        <v>80385</v>
      </c>
    </row>
    <row r="863" spans="1:31">
      <c r="A863" s="60" t="str">
        <f t="shared" si="105"/>
        <v>CUBAN S1803black</v>
      </c>
      <c r="B863" s="60" t="str">
        <f t="shared" si="106"/>
        <v>80-386-09</v>
      </c>
      <c r="C863" s="73" t="s">
        <v>2538</v>
      </c>
      <c r="D863" s="73" t="s">
        <v>2539</v>
      </c>
      <c r="E863" s="73" t="s">
        <v>931</v>
      </c>
      <c r="F863" s="74">
        <v>0</v>
      </c>
      <c r="G863" s="73" t="s">
        <v>2540</v>
      </c>
      <c r="H863" s="73" t="s">
        <v>53</v>
      </c>
      <c r="I863" s="73" t="s">
        <v>906</v>
      </c>
      <c r="J863" s="73" t="s">
        <v>350</v>
      </c>
      <c r="K863" s="73" t="s">
        <v>382</v>
      </c>
      <c r="L863" s="73" t="s">
        <v>383</v>
      </c>
      <c r="M863" s="73" t="s">
        <v>384</v>
      </c>
      <c r="N863" s="73" t="s">
        <v>43</v>
      </c>
      <c r="O863" s="73" t="s">
        <v>386</v>
      </c>
      <c r="P863" s="73" t="s">
        <v>907</v>
      </c>
      <c r="Q863" s="73" t="s">
        <v>928</v>
      </c>
      <c r="R863" s="73" t="s">
        <v>53</v>
      </c>
      <c r="V863" s="60" t="str">
        <f t="shared" si="107"/>
        <v>CUBAN S1803черный</v>
      </c>
      <c r="W863" s="60" t="str">
        <f t="shared" si="104"/>
        <v>CUBAN S1803</v>
      </c>
      <c r="X863" s="60" t="str">
        <f t="shared" si="108"/>
        <v>S1803</v>
      </c>
      <c r="AC863" s="51">
        <f t="shared" si="109"/>
        <v>80</v>
      </c>
      <c r="AD863" s="44">
        <f t="shared" si="110"/>
        <v>386</v>
      </c>
      <c r="AE863" s="51">
        <f t="shared" si="111"/>
        <v>80386</v>
      </c>
    </row>
    <row r="864" spans="1:31">
      <c r="A864" s="60" t="str">
        <f t="shared" si="105"/>
        <v>RANGE S1810black</v>
      </c>
      <c r="B864" s="60" t="str">
        <f t="shared" si="106"/>
        <v>80-387-09</v>
      </c>
      <c r="C864" s="73" t="s">
        <v>2541</v>
      </c>
      <c r="D864" s="73" t="s">
        <v>2542</v>
      </c>
      <c r="E864" s="73" t="s">
        <v>910</v>
      </c>
      <c r="F864" s="74">
        <v>59</v>
      </c>
      <c r="G864" s="73" t="s">
        <v>2543</v>
      </c>
      <c r="H864" s="73" t="s">
        <v>53</v>
      </c>
      <c r="I864" s="73" t="s">
        <v>906</v>
      </c>
      <c r="J864" s="73" t="s">
        <v>320</v>
      </c>
      <c r="K864" s="73" t="s">
        <v>382</v>
      </c>
      <c r="L864" s="73" t="s">
        <v>383</v>
      </c>
      <c r="M864" s="73" t="s">
        <v>384</v>
      </c>
      <c r="N864" s="73" t="s">
        <v>43</v>
      </c>
      <c r="O864" s="73" t="s">
        <v>385</v>
      </c>
      <c r="P864" s="73" t="s">
        <v>907</v>
      </c>
      <c r="Q864" s="73" t="s">
        <v>928</v>
      </c>
      <c r="R864" s="73" t="s">
        <v>53</v>
      </c>
      <c r="V864" s="60" t="str">
        <f t="shared" si="107"/>
        <v>RANGE S1810черный</v>
      </c>
      <c r="W864" s="60" t="str">
        <f t="shared" si="104"/>
        <v>RANGE S1810</v>
      </c>
      <c r="X864" s="60" t="str">
        <f t="shared" si="108"/>
        <v>S1810</v>
      </c>
      <c r="AC864" s="51">
        <f t="shared" si="109"/>
        <v>80</v>
      </c>
      <c r="AD864" s="44">
        <f t="shared" si="110"/>
        <v>387</v>
      </c>
      <c r="AE864" s="51">
        <f t="shared" si="111"/>
        <v>80387</v>
      </c>
    </row>
    <row r="865" spans="1:31">
      <c r="A865" s="60" t="str">
        <f t="shared" si="105"/>
        <v>DON CHICKblack</v>
      </c>
      <c r="B865" s="60" t="str">
        <f t="shared" si="106"/>
        <v>80-388-09</v>
      </c>
      <c r="C865" s="73" t="s">
        <v>2544</v>
      </c>
      <c r="D865" s="73" t="s">
        <v>2545</v>
      </c>
      <c r="E865" s="73" t="s">
        <v>904</v>
      </c>
      <c r="F865" s="74">
        <v>57</v>
      </c>
      <c r="G865" s="73" t="s">
        <v>2299</v>
      </c>
      <c r="H865" s="73" t="s">
        <v>53</v>
      </c>
      <c r="I865" s="73" t="s">
        <v>927</v>
      </c>
      <c r="J865" s="73" t="s">
        <v>329</v>
      </c>
      <c r="K865" s="73" t="s">
        <v>382</v>
      </c>
      <c r="L865" s="73" t="s">
        <v>383</v>
      </c>
      <c r="M865" s="73" t="s">
        <v>384</v>
      </c>
      <c r="N865" s="73" t="s">
        <v>36</v>
      </c>
      <c r="O865" s="73" t="s">
        <v>386</v>
      </c>
      <c r="P865" s="73" t="s">
        <v>907</v>
      </c>
      <c r="Q865" s="73" t="s">
        <v>928</v>
      </c>
      <c r="R865" s="73" t="s">
        <v>53</v>
      </c>
      <c r="V865" s="60" t="str">
        <f t="shared" si="107"/>
        <v>DON CHICKчерный</v>
      </c>
      <c r="W865" s="60" t="str">
        <f t="shared" si="104"/>
        <v>DON CHICK</v>
      </c>
      <c r="X865" s="60" t="str">
        <f t="shared" si="108"/>
        <v>CHICK</v>
      </c>
      <c r="AC865" s="51">
        <f t="shared" si="109"/>
        <v>80</v>
      </c>
      <c r="AD865" s="44">
        <f t="shared" si="110"/>
        <v>388</v>
      </c>
      <c r="AE865" s="51">
        <f t="shared" si="111"/>
        <v>80388</v>
      </c>
    </row>
    <row r="866" spans="1:31">
      <c r="A866" s="60" t="str">
        <f t="shared" si="105"/>
        <v>DON MACHUblack</v>
      </c>
      <c r="B866" s="60" t="str">
        <f t="shared" si="106"/>
        <v>80-389-09</v>
      </c>
      <c r="C866" s="73" t="s">
        <v>2546</v>
      </c>
      <c r="D866" s="73" t="s">
        <v>2547</v>
      </c>
      <c r="E866" s="73" t="s">
        <v>904</v>
      </c>
      <c r="F866" s="74">
        <v>57</v>
      </c>
      <c r="G866" s="73" t="s">
        <v>2337</v>
      </c>
      <c r="H866" s="73" t="s">
        <v>101</v>
      </c>
      <c r="I866" s="73" t="s">
        <v>2305</v>
      </c>
      <c r="J866" s="73" t="s">
        <v>329</v>
      </c>
      <c r="K866" s="73" t="s">
        <v>382</v>
      </c>
      <c r="L866" s="73" t="s">
        <v>383</v>
      </c>
      <c r="M866" s="73" t="s">
        <v>384</v>
      </c>
      <c r="N866" s="73" t="s">
        <v>35</v>
      </c>
      <c r="O866" s="73" t="s">
        <v>386</v>
      </c>
      <c r="P866" s="73" t="s">
        <v>907</v>
      </c>
      <c r="Q866" s="73" t="s">
        <v>928</v>
      </c>
      <c r="R866" s="73" t="s">
        <v>63</v>
      </c>
      <c r="V866" s="60" t="str">
        <f t="shared" si="107"/>
        <v>DON MACHUбежевый / черный</v>
      </c>
      <c r="W866" s="60" t="str">
        <f t="shared" si="104"/>
        <v>DON MACHU</v>
      </c>
      <c r="X866" s="60" t="str">
        <f t="shared" si="108"/>
        <v>MACHU</v>
      </c>
      <c r="AC866" s="51">
        <f t="shared" si="109"/>
        <v>80</v>
      </c>
      <c r="AD866" s="44">
        <f t="shared" si="110"/>
        <v>389</v>
      </c>
      <c r="AE866" s="51">
        <f t="shared" si="111"/>
        <v>80389</v>
      </c>
    </row>
    <row r="867" spans="1:31">
      <c r="A867" s="60" t="str">
        <f t="shared" si="105"/>
        <v>QUEEN DELUCIAblack</v>
      </c>
      <c r="B867" s="60" t="str">
        <f t="shared" si="106"/>
        <v>80-390-09</v>
      </c>
      <c r="C867" s="73" t="s">
        <v>2548</v>
      </c>
      <c r="D867" s="73" t="s">
        <v>2549</v>
      </c>
      <c r="E867" s="73" t="s">
        <v>931</v>
      </c>
      <c r="F867" s="74">
        <v>0</v>
      </c>
      <c r="G867" s="73" t="s">
        <v>2550</v>
      </c>
      <c r="H867" s="73" t="s">
        <v>53</v>
      </c>
      <c r="I867" s="73" t="s">
        <v>2551</v>
      </c>
      <c r="J867" s="73" t="s">
        <v>323</v>
      </c>
      <c r="K867" s="73" t="s">
        <v>387</v>
      </c>
      <c r="L867" s="73" t="s">
        <v>383</v>
      </c>
      <c r="M867" s="73" t="s">
        <v>384</v>
      </c>
      <c r="N867" s="73" t="s">
        <v>36</v>
      </c>
      <c r="O867" s="73" t="s">
        <v>386</v>
      </c>
      <c r="P867" s="73" t="s">
        <v>907</v>
      </c>
      <c r="Q867" s="73" t="s">
        <v>928</v>
      </c>
      <c r="R867" s="73" t="s">
        <v>53</v>
      </c>
      <c r="V867" s="60" t="str">
        <f t="shared" si="107"/>
        <v>QUEEN DELUCIAчерный</v>
      </c>
      <c r="W867" s="60" t="str">
        <f t="shared" si="104"/>
        <v>QUEEN DELUCIA</v>
      </c>
      <c r="X867" s="60" t="str">
        <f t="shared" si="108"/>
        <v>DELUCIA</v>
      </c>
      <c r="AC867" s="51">
        <f t="shared" si="109"/>
        <v>80</v>
      </c>
      <c r="AD867" s="44">
        <f t="shared" si="110"/>
        <v>390</v>
      </c>
      <c r="AE867" s="51">
        <f t="shared" si="111"/>
        <v>80390</v>
      </c>
    </row>
    <row r="868" spans="1:31">
      <c r="A868" s="60" t="str">
        <f t="shared" si="105"/>
        <v>TECH A S18 Ply noirblack ply</v>
      </c>
      <c r="B868" s="60" t="str">
        <f t="shared" si="106"/>
        <v>80-391-09</v>
      </c>
      <c r="C868" s="73" t="s">
        <v>2552</v>
      </c>
      <c r="D868" s="73" t="s">
        <v>2553</v>
      </c>
      <c r="E868" s="73" t="s">
        <v>931</v>
      </c>
      <c r="F868" s="74">
        <v>0</v>
      </c>
      <c r="G868" s="73" t="s">
        <v>2554</v>
      </c>
      <c r="H868" s="73" t="s">
        <v>53</v>
      </c>
      <c r="I868" s="73" t="s">
        <v>964</v>
      </c>
      <c r="J868" s="73" t="s">
        <v>344</v>
      </c>
      <c r="K868" s="73" t="s">
        <v>382</v>
      </c>
      <c r="L868" s="73" t="s">
        <v>383</v>
      </c>
      <c r="M868" s="73" t="s">
        <v>388</v>
      </c>
      <c r="O868" s="73" t="s">
        <v>386</v>
      </c>
      <c r="P868" s="73" t="s">
        <v>907</v>
      </c>
      <c r="Q868" s="73" t="s">
        <v>2555</v>
      </c>
      <c r="R868" s="73" t="s">
        <v>53</v>
      </c>
      <c r="V868" s="60" t="str">
        <f t="shared" si="107"/>
        <v>TECH A S18 Ply noirчерный</v>
      </c>
      <c r="W868" s="60" t="str">
        <f t="shared" si="104"/>
        <v>TECH A S18 Ply noir</v>
      </c>
      <c r="X868" s="60" t="str">
        <f t="shared" si="108"/>
        <v>A S18 Ply noir</v>
      </c>
      <c r="AC868" s="51">
        <f t="shared" si="109"/>
        <v>80</v>
      </c>
      <c r="AD868" s="44">
        <f t="shared" si="110"/>
        <v>391</v>
      </c>
      <c r="AE868" s="51">
        <f t="shared" si="111"/>
        <v>80391</v>
      </c>
    </row>
    <row r="869" spans="1:31">
      <c r="A869" s="60" t="str">
        <f t="shared" si="105"/>
        <v>TECH A S18 Spot noirblack spot</v>
      </c>
      <c r="B869" s="60" t="str">
        <f t="shared" si="106"/>
        <v>80-392-48</v>
      </c>
      <c r="C869" s="73" t="s">
        <v>2556</v>
      </c>
      <c r="D869" s="73" t="s">
        <v>2557</v>
      </c>
      <c r="E869" s="73" t="s">
        <v>931</v>
      </c>
      <c r="F869" s="74">
        <v>0</v>
      </c>
      <c r="G869" s="73" t="s">
        <v>2558</v>
      </c>
      <c r="H869" s="73" t="s">
        <v>293</v>
      </c>
      <c r="I869" s="73" t="s">
        <v>964</v>
      </c>
      <c r="J869" s="73" t="s">
        <v>344</v>
      </c>
      <c r="K869" s="73" t="s">
        <v>382</v>
      </c>
      <c r="L869" s="73" t="s">
        <v>383</v>
      </c>
      <c r="M869" s="73" t="s">
        <v>388</v>
      </c>
      <c r="O869" s="73" t="s">
        <v>386</v>
      </c>
      <c r="P869" s="73" t="s">
        <v>907</v>
      </c>
      <c r="Q869" s="73" t="s">
        <v>2559</v>
      </c>
      <c r="R869" s="73" t="s">
        <v>53</v>
      </c>
      <c r="V869" s="60" t="str">
        <f t="shared" si="107"/>
        <v>TECH A S18 Spot noirчерный / белый</v>
      </c>
      <c r="W869" s="60" t="str">
        <f t="shared" si="104"/>
        <v>TECH A S18 Spot noir</v>
      </c>
      <c r="X869" s="60" t="str">
        <f t="shared" si="108"/>
        <v>A S18 Spot noir</v>
      </c>
      <c r="AC869" s="51">
        <f t="shared" si="109"/>
        <v>80</v>
      </c>
      <c r="AD869" s="44">
        <f t="shared" si="110"/>
        <v>392</v>
      </c>
      <c r="AE869" s="51">
        <f t="shared" si="111"/>
        <v>80392</v>
      </c>
    </row>
    <row r="870" spans="1:31">
      <c r="A870" s="60" t="str">
        <f t="shared" si="105"/>
        <v>TECH A S18 Triskel noirblack triskel</v>
      </c>
      <c r="B870" s="60" t="str">
        <f t="shared" si="106"/>
        <v>80-393-09</v>
      </c>
      <c r="C870" s="73" t="s">
        <v>2560</v>
      </c>
      <c r="D870" s="73" t="s">
        <v>2561</v>
      </c>
      <c r="E870" s="73" t="s">
        <v>931</v>
      </c>
      <c r="F870" s="74">
        <v>0</v>
      </c>
      <c r="G870" s="73" t="s">
        <v>2562</v>
      </c>
      <c r="H870" s="73" t="s">
        <v>53</v>
      </c>
      <c r="I870" s="73" t="s">
        <v>964</v>
      </c>
      <c r="J870" s="73" t="s">
        <v>344</v>
      </c>
      <c r="K870" s="73" t="s">
        <v>382</v>
      </c>
      <c r="L870" s="73" t="s">
        <v>383</v>
      </c>
      <c r="M870" s="73" t="s">
        <v>388</v>
      </c>
      <c r="O870" s="73" t="s">
        <v>386</v>
      </c>
      <c r="P870" s="73" t="s">
        <v>907</v>
      </c>
      <c r="Q870" s="73" t="s">
        <v>2563</v>
      </c>
      <c r="R870" s="73" t="s">
        <v>53</v>
      </c>
      <c r="V870" s="60" t="str">
        <f t="shared" si="107"/>
        <v>TECH A S18 Triskel noirчерный</v>
      </c>
      <c r="W870" s="60" t="str">
        <f t="shared" si="104"/>
        <v>TECH A S18 Triskel noir</v>
      </c>
      <c r="X870" s="60" t="str">
        <f t="shared" si="108"/>
        <v>A S18 Triskel noir</v>
      </c>
      <c r="AC870" s="51">
        <f t="shared" si="109"/>
        <v>80</v>
      </c>
      <c r="AD870" s="44">
        <f t="shared" si="110"/>
        <v>393</v>
      </c>
      <c r="AE870" s="51">
        <f t="shared" si="111"/>
        <v>80393</v>
      </c>
    </row>
    <row r="871" spans="1:31">
      <c r="A871" s="60" t="str">
        <f t="shared" si="105"/>
        <v>TECH A S18 Vibes noirblack vibes</v>
      </c>
      <c r="B871" s="60" t="str">
        <f t="shared" si="106"/>
        <v>80-394-09</v>
      </c>
      <c r="C871" s="73" t="s">
        <v>2564</v>
      </c>
      <c r="D871" s="73" t="s">
        <v>2565</v>
      </c>
      <c r="E871" s="73" t="s">
        <v>931</v>
      </c>
      <c r="F871" s="74">
        <v>0</v>
      </c>
      <c r="G871" s="73" t="s">
        <v>2566</v>
      </c>
      <c r="H871" s="73" t="s">
        <v>53</v>
      </c>
      <c r="I871" s="73" t="s">
        <v>964</v>
      </c>
      <c r="J871" s="73" t="s">
        <v>344</v>
      </c>
      <c r="K871" s="73" t="s">
        <v>382</v>
      </c>
      <c r="L871" s="73" t="s">
        <v>383</v>
      </c>
      <c r="M871" s="73" t="s">
        <v>388</v>
      </c>
      <c r="O871" s="73" t="s">
        <v>386</v>
      </c>
      <c r="P871" s="73" t="s">
        <v>907</v>
      </c>
      <c r="Q871" s="73" t="s">
        <v>2567</v>
      </c>
      <c r="R871" s="73" t="s">
        <v>53</v>
      </c>
      <c r="V871" s="60" t="str">
        <f t="shared" si="107"/>
        <v>TECH A S18 Vibes noirчерный</v>
      </c>
      <c r="W871" s="60" t="str">
        <f t="shared" si="104"/>
        <v>TECH A S18 Vibes noir</v>
      </c>
      <c r="X871" s="60" t="str">
        <f t="shared" si="108"/>
        <v>A S18 Vibes noir</v>
      </c>
      <c r="AC871" s="51">
        <f t="shared" si="109"/>
        <v>80</v>
      </c>
      <c r="AD871" s="44">
        <f t="shared" si="110"/>
        <v>394</v>
      </c>
      <c r="AE871" s="51">
        <f t="shared" si="111"/>
        <v>80394</v>
      </c>
    </row>
    <row r="872" spans="1:31">
      <c r="A872" s="60" t="str">
        <f t="shared" si="105"/>
        <v>CUBAN S1801blue</v>
      </c>
      <c r="B872" s="60" t="str">
        <f t="shared" si="106"/>
        <v>80-395-19</v>
      </c>
      <c r="C872" s="73" t="s">
        <v>2568</v>
      </c>
      <c r="D872" s="73" t="s">
        <v>2569</v>
      </c>
      <c r="E872" s="73" t="s">
        <v>904</v>
      </c>
      <c r="F872" s="74">
        <v>57</v>
      </c>
      <c r="G872" s="73" t="s">
        <v>2570</v>
      </c>
      <c r="H872" s="73" t="s">
        <v>91</v>
      </c>
      <c r="I872" s="73" t="s">
        <v>2571</v>
      </c>
      <c r="J872" s="73" t="s">
        <v>350</v>
      </c>
      <c r="K872" s="73" t="s">
        <v>382</v>
      </c>
      <c r="L872" s="73" t="s">
        <v>383</v>
      </c>
      <c r="M872" s="73" t="s">
        <v>384</v>
      </c>
      <c r="N872" s="73" t="s">
        <v>43</v>
      </c>
      <c r="O872" s="73" t="s">
        <v>386</v>
      </c>
      <c r="P872" s="73" t="s">
        <v>907</v>
      </c>
      <c r="Q872" s="73" t="s">
        <v>932</v>
      </c>
      <c r="R872" s="73" t="s">
        <v>91</v>
      </c>
      <c r="V872" s="60" t="str">
        <f t="shared" si="107"/>
        <v>CUBAN S1801голубой</v>
      </c>
      <c r="W872" s="60" t="str">
        <f t="shared" si="104"/>
        <v>CUBAN S1801</v>
      </c>
      <c r="X872" s="60" t="str">
        <f t="shared" si="108"/>
        <v>S1801</v>
      </c>
      <c r="AC872" s="51">
        <f t="shared" si="109"/>
        <v>80</v>
      </c>
      <c r="AD872" s="44">
        <f t="shared" si="110"/>
        <v>395</v>
      </c>
      <c r="AE872" s="51">
        <f t="shared" si="111"/>
        <v>80395</v>
      </c>
    </row>
    <row r="873" spans="1:31">
      <c r="A873" s="60" t="str">
        <f t="shared" si="105"/>
        <v>DISCOVERY S1702blue</v>
      </c>
      <c r="B873" s="60" t="str">
        <f t="shared" si="106"/>
        <v>80-174-06</v>
      </c>
      <c r="C873" s="73" t="s">
        <v>2572</v>
      </c>
      <c r="D873" s="73" t="s">
        <v>2573</v>
      </c>
      <c r="E873" s="73" t="s">
        <v>956</v>
      </c>
      <c r="F873" s="74">
        <v>55</v>
      </c>
      <c r="G873" s="73" t="s">
        <v>2574</v>
      </c>
      <c r="H873" s="73" t="s">
        <v>83</v>
      </c>
      <c r="I873" s="73" t="s">
        <v>2575</v>
      </c>
      <c r="J873" s="73" t="s">
        <v>320</v>
      </c>
      <c r="K873" s="73" t="s">
        <v>382</v>
      </c>
      <c r="L873" s="73" t="s">
        <v>383</v>
      </c>
      <c r="M873" s="73" t="s">
        <v>384</v>
      </c>
      <c r="N873" s="73" t="s">
        <v>37</v>
      </c>
      <c r="O873" s="73" t="s">
        <v>385</v>
      </c>
      <c r="P873" s="73" t="s">
        <v>907</v>
      </c>
      <c r="Q873" s="73" t="s">
        <v>932</v>
      </c>
      <c r="R873" s="73" t="s">
        <v>83</v>
      </c>
      <c r="V873" s="60" t="str">
        <f t="shared" si="107"/>
        <v>DISCOVERY S1702серый</v>
      </c>
      <c r="W873" s="60" t="str">
        <f t="shared" si="104"/>
        <v>DISCOVERY S1702</v>
      </c>
      <c r="X873" s="60" t="str">
        <f t="shared" si="108"/>
        <v>S1702</v>
      </c>
      <c r="AC873" s="51">
        <f t="shared" si="109"/>
        <v>80</v>
      </c>
      <c r="AD873" s="44">
        <f t="shared" si="110"/>
        <v>174</v>
      </c>
      <c r="AE873" s="51">
        <f t="shared" si="111"/>
        <v>80174</v>
      </c>
    </row>
    <row r="874" spans="1:31">
      <c r="A874" s="60" t="str">
        <f t="shared" si="105"/>
        <v>DISCOVERY S1702blue</v>
      </c>
      <c r="B874" s="60" t="str">
        <f t="shared" si="106"/>
        <v>80-174-06</v>
      </c>
      <c r="C874" s="73" t="s">
        <v>2576</v>
      </c>
      <c r="D874" s="73" t="s">
        <v>2573</v>
      </c>
      <c r="E874" s="73" t="s">
        <v>915</v>
      </c>
      <c r="F874" s="74">
        <v>56</v>
      </c>
      <c r="G874" s="73" t="s">
        <v>2574</v>
      </c>
      <c r="H874" s="73" t="s">
        <v>83</v>
      </c>
      <c r="I874" s="73" t="s">
        <v>2575</v>
      </c>
      <c r="J874" s="73" t="s">
        <v>320</v>
      </c>
      <c r="K874" s="73" t="s">
        <v>382</v>
      </c>
      <c r="L874" s="73" t="s">
        <v>383</v>
      </c>
      <c r="M874" s="73" t="s">
        <v>384</v>
      </c>
      <c r="N874" s="73" t="s">
        <v>37</v>
      </c>
      <c r="O874" s="73" t="s">
        <v>385</v>
      </c>
      <c r="P874" s="73" t="s">
        <v>907</v>
      </c>
      <c r="Q874" s="73" t="s">
        <v>932</v>
      </c>
      <c r="R874" s="73" t="s">
        <v>83</v>
      </c>
      <c r="V874" s="60" t="str">
        <f t="shared" si="107"/>
        <v>DISCOVERY S1702серый</v>
      </c>
      <c r="W874" s="60" t="str">
        <f t="shared" si="104"/>
        <v>DISCOVERY S1702</v>
      </c>
      <c r="X874" s="60" t="str">
        <f t="shared" si="108"/>
        <v>S1702</v>
      </c>
      <c r="AC874" s="51">
        <f t="shared" si="109"/>
        <v>80</v>
      </c>
      <c r="AD874" s="44">
        <f t="shared" si="110"/>
        <v>174</v>
      </c>
      <c r="AE874" s="51">
        <f t="shared" si="111"/>
        <v>80174</v>
      </c>
    </row>
    <row r="875" spans="1:31">
      <c r="A875" s="60" t="str">
        <f t="shared" si="105"/>
        <v>DISCOVERY S1702blue</v>
      </c>
      <c r="B875" s="60" t="str">
        <f t="shared" si="106"/>
        <v>80-174-06</v>
      </c>
      <c r="C875" s="73" t="s">
        <v>2577</v>
      </c>
      <c r="D875" s="73" t="s">
        <v>2573</v>
      </c>
      <c r="E875" s="73" t="s">
        <v>920</v>
      </c>
      <c r="F875" s="74">
        <v>58</v>
      </c>
      <c r="G875" s="73" t="s">
        <v>2574</v>
      </c>
      <c r="H875" s="73" t="s">
        <v>83</v>
      </c>
      <c r="I875" s="73" t="s">
        <v>2575</v>
      </c>
      <c r="J875" s="73" t="s">
        <v>320</v>
      </c>
      <c r="K875" s="73" t="s">
        <v>382</v>
      </c>
      <c r="L875" s="73" t="s">
        <v>383</v>
      </c>
      <c r="M875" s="73" t="s">
        <v>384</v>
      </c>
      <c r="N875" s="73" t="s">
        <v>37</v>
      </c>
      <c r="O875" s="73" t="s">
        <v>385</v>
      </c>
      <c r="P875" s="73" t="s">
        <v>907</v>
      </c>
      <c r="Q875" s="73" t="s">
        <v>932</v>
      </c>
      <c r="R875" s="73" t="s">
        <v>83</v>
      </c>
      <c r="V875" s="60" t="str">
        <f t="shared" si="107"/>
        <v>DISCOVERY S1702серый</v>
      </c>
      <c r="W875" s="60" t="str">
        <f t="shared" si="104"/>
        <v>DISCOVERY S1702</v>
      </c>
      <c r="X875" s="60" t="str">
        <f t="shared" si="108"/>
        <v>S1702</v>
      </c>
      <c r="AC875" s="51">
        <f t="shared" si="109"/>
        <v>80</v>
      </c>
      <c r="AD875" s="44">
        <f t="shared" si="110"/>
        <v>174</v>
      </c>
      <c r="AE875" s="51">
        <f t="shared" si="111"/>
        <v>80174</v>
      </c>
    </row>
    <row r="876" spans="1:31">
      <c r="A876" s="60" t="str">
        <f t="shared" si="105"/>
        <v>DISCOVERY S1702blue</v>
      </c>
      <c r="B876" s="60" t="str">
        <f t="shared" si="106"/>
        <v>80-174-06</v>
      </c>
      <c r="C876" s="73" t="s">
        <v>2578</v>
      </c>
      <c r="D876" s="73" t="s">
        <v>2573</v>
      </c>
      <c r="E876" s="73" t="s">
        <v>910</v>
      </c>
      <c r="F876" s="74">
        <v>59</v>
      </c>
      <c r="G876" s="73" t="s">
        <v>2574</v>
      </c>
      <c r="H876" s="73" t="s">
        <v>83</v>
      </c>
      <c r="I876" s="73" t="s">
        <v>2575</v>
      </c>
      <c r="J876" s="73" t="s">
        <v>320</v>
      </c>
      <c r="K876" s="73" t="s">
        <v>382</v>
      </c>
      <c r="L876" s="73" t="s">
        <v>383</v>
      </c>
      <c r="M876" s="73" t="s">
        <v>384</v>
      </c>
      <c r="N876" s="73" t="s">
        <v>37</v>
      </c>
      <c r="O876" s="73" t="s">
        <v>385</v>
      </c>
      <c r="P876" s="73" t="s">
        <v>907</v>
      </c>
      <c r="Q876" s="73" t="s">
        <v>932</v>
      </c>
      <c r="R876" s="73" t="s">
        <v>83</v>
      </c>
      <c r="V876" s="60" t="str">
        <f t="shared" si="107"/>
        <v>DISCOVERY S1702серый</v>
      </c>
      <c r="W876" s="60" t="str">
        <f t="shared" si="104"/>
        <v>DISCOVERY S1702</v>
      </c>
      <c r="X876" s="60" t="str">
        <f t="shared" si="108"/>
        <v>S1702</v>
      </c>
      <c r="AC876" s="51">
        <f t="shared" si="109"/>
        <v>80</v>
      </c>
      <c r="AD876" s="44">
        <f t="shared" si="110"/>
        <v>174</v>
      </c>
      <c r="AE876" s="51">
        <f t="shared" si="111"/>
        <v>80174</v>
      </c>
    </row>
    <row r="877" spans="1:31">
      <c r="A877" s="60" t="str">
        <f t="shared" si="105"/>
        <v>DISCOVERY S1702blue</v>
      </c>
      <c r="B877" s="60" t="str">
        <f t="shared" si="106"/>
        <v>80-174-06</v>
      </c>
      <c r="C877" s="73" t="s">
        <v>2579</v>
      </c>
      <c r="D877" s="73" t="s">
        <v>2573</v>
      </c>
      <c r="E877" s="73" t="s">
        <v>922</v>
      </c>
      <c r="F877" s="74">
        <v>60</v>
      </c>
      <c r="G877" s="73" t="s">
        <v>2574</v>
      </c>
      <c r="H877" s="73" t="s">
        <v>83</v>
      </c>
      <c r="I877" s="73" t="s">
        <v>2575</v>
      </c>
      <c r="J877" s="73" t="s">
        <v>320</v>
      </c>
      <c r="K877" s="73" t="s">
        <v>382</v>
      </c>
      <c r="L877" s="73" t="s">
        <v>383</v>
      </c>
      <c r="M877" s="73" t="s">
        <v>384</v>
      </c>
      <c r="N877" s="73" t="s">
        <v>37</v>
      </c>
      <c r="O877" s="73" t="s">
        <v>385</v>
      </c>
      <c r="P877" s="73" t="s">
        <v>907</v>
      </c>
      <c r="Q877" s="73" t="s">
        <v>932</v>
      </c>
      <c r="R877" s="73" t="s">
        <v>83</v>
      </c>
      <c r="V877" s="60" t="str">
        <f t="shared" si="107"/>
        <v>DISCOVERY S1702серый</v>
      </c>
      <c r="W877" s="60" t="str">
        <f t="shared" si="104"/>
        <v>DISCOVERY S1702</v>
      </c>
      <c r="X877" s="60" t="str">
        <f t="shared" si="108"/>
        <v>S1702</v>
      </c>
      <c r="AC877" s="51">
        <f t="shared" si="109"/>
        <v>80</v>
      </c>
      <c r="AD877" s="44">
        <f t="shared" si="110"/>
        <v>174</v>
      </c>
      <c r="AE877" s="51">
        <f t="shared" si="111"/>
        <v>80174</v>
      </c>
    </row>
    <row r="878" spans="1:31">
      <c r="A878" s="60" t="str">
        <f t="shared" si="105"/>
        <v>DISCOVERY S1702blue</v>
      </c>
      <c r="B878" s="60" t="str">
        <f t="shared" si="106"/>
        <v>80-174-06</v>
      </c>
      <c r="C878" s="73" t="s">
        <v>2580</v>
      </c>
      <c r="D878" s="73" t="s">
        <v>2573</v>
      </c>
      <c r="E878" s="73" t="s">
        <v>912</v>
      </c>
      <c r="F878" s="74">
        <v>61</v>
      </c>
      <c r="G878" s="73" t="s">
        <v>2574</v>
      </c>
      <c r="H878" s="73" t="s">
        <v>83</v>
      </c>
      <c r="I878" s="73" t="s">
        <v>2575</v>
      </c>
      <c r="J878" s="73" t="s">
        <v>320</v>
      </c>
      <c r="K878" s="73" t="s">
        <v>382</v>
      </c>
      <c r="L878" s="73" t="s">
        <v>383</v>
      </c>
      <c r="M878" s="73" t="s">
        <v>384</v>
      </c>
      <c r="N878" s="73" t="s">
        <v>37</v>
      </c>
      <c r="O878" s="73" t="s">
        <v>385</v>
      </c>
      <c r="P878" s="73" t="s">
        <v>907</v>
      </c>
      <c r="Q878" s="73" t="s">
        <v>932</v>
      </c>
      <c r="R878" s="73" t="s">
        <v>83</v>
      </c>
      <c r="V878" s="60" t="str">
        <f t="shared" si="107"/>
        <v>DISCOVERY S1702серый</v>
      </c>
      <c r="W878" s="60" t="str">
        <f t="shared" si="104"/>
        <v>DISCOVERY S1702</v>
      </c>
      <c r="X878" s="60" t="str">
        <f t="shared" si="108"/>
        <v>S1702</v>
      </c>
      <c r="AC878" s="51">
        <f t="shared" si="109"/>
        <v>80</v>
      </c>
      <c r="AD878" s="44">
        <f t="shared" si="110"/>
        <v>174</v>
      </c>
      <c r="AE878" s="51">
        <f t="shared" si="111"/>
        <v>80174</v>
      </c>
    </row>
    <row r="879" spans="1:31">
      <c r="A879" s="60" t="str">
        <f t="shared" si="105"/>
        <v>DISCOVERY S1702blue</v>
      </c>
      <c r="B879" s="60" t="str">
        <f t="shared" si="106"/>
        <v>80-174-06</v>
      </c>
      <c r="C879" s="73" t="s">
        <v>2581</v>
      </c>
      <c r="D879" s="73" t="s">
        <v>2573</v>
      </c>
      <c r="E879" s="73" t="s">
        <v>1046</v>
      </c>
      <c r="F879" s="74">
        <v>62</v>
      </c>
      <c r="G879" s="73" t="s">
        <v>2574</v>
      </c>
      <c r="H879" s="73" t="s">
        <v>83</v>
      </c>
      <c r="I879" s="73" t="s">
        <v>2575</v>
      </c>
      <c r="J879" s="73" t="s">
        <v>320</v>
      </c>
      <c r="K879" s="73" t="s">
        <v>382</v>
      </c>
      <c r="L879" s="73" t="s">
        <v>383</v>
      </c>
      <c r="M879" s="73" t="s">
        <v>384</v>
      </c>
      <c r="N879" s="73" t="s">
        <v>37</v>
      </c>
      <c r="O879" s="73" t="s">
        <v>385</v>
      </c>
      <c r="P879" s="73" t="s">
        <v>907</v>
      </c>
      <c r="Q879" s="73" t="s">
        <v>932</v>
      </c>
      <c r="R879" s="73" t="s">
        <v>83</v>
      </c>
      <c r="V879" s="60" t="str">
        <f t="shared" si="107"/>
        <v>DISCOVERY S1702серый</v>
      </c>
      <c r="W879" s="60" t="str">
        <f t="shared" si="104"/>
        <v>DISCOVERY S1702</v>
      </c>
      <c r="X879" s="60" t="str">
        <f t="shared" si="108"/>
        <v>S1702</v>
      </c>
      <c r="AC879" s="51">
        <f t="shared" si="109"/>
        <v>80</v>
      </c>
      <c r="AD879" s="44">
        <f t="shared" si="110"/>
        <v>174</v>
      </c>
      <c r="AE879" s="51">
        <f t="shared" si="111"/>
        <v>80174</v>
      </c>
    </row>
    <row r="880" spans="1:31">
      <c r="A880" s="60" t="str">
        <f t="shared" si="105"/>
        <v>DISCOVERY S1702blue</v>
      </c>
      <c r="B880" s="60" t="str">
        <f t="shared" si="106"/>
        <v>80-174-06</v>
      </c>
      <c r="C880" s="73" t="s">
        <v>2582</v>
      </c>
      <c r="D880" s="73" t="s">
        <v>2573</v>
      </c>
      <c r="E880" s="73" t="s">
        <v>904</v>
      </c>
      <c r="F880" s="74">
        <v>57</v>
      </c>
      <c r="G880" s="73" t="s">
        <v>2574</v>
      </c>
      <c r="H880" s="73" t="s">
        <v>83</v>
      </c>
      <c r="I880" s="73" t="s">
        <v>2575</v>
      </c>
      <c r="J880" s="73" t="s">
        <v>320</v>
      </c>
      <c r="K880" s="73" t="s">
        <v>382</v>
      </c>
      <c r="L880" s="73" t="s">
        <v>383</v>
      </c>
      <c r="M880" s="73" t="s">
        <v>384</v>
      </c>
      <c r="N880" s="73" t="s">
        <v>37</v>
      </c>
      <c r="O880" s="73" t="s">
        <v>385</v>
      </c>
      <c r="P880" s="73" t="s">
        <v>907</v>
      </c>
      <c r="Q880" s="73" t="s">
        <v>932</v>
      </c>
      <c r="R880" s="73" t="s">
        <v>83</v>
      </c>
      <c r="V880" s="60" t="str">
        <f t="shared" si="107"/>
        <v>DISCOVERY S1702серый</v>
      </c>
      <c r="W880" s="60" t="str">
        <f t="shared" si="104"/>
        <v>DISCOVERY S1702</v>
      </c>
      <c r="X880" s="60" t="str">
        <f t="shared" si="108"/>
        <v>S1702</v>
      </c>
      <c r="AC880" s="51">
        <f t="shared" si="109"/>
        <v>80</v>
      </c>
      <c r="AD880" s="44">
        <f t="shared" si="110"/>
        <v>174</v>
      </c>
      <c r="AE880" s="51">
        <f t="shared" si="111"/>
        <v>80174</v>
      </c>
    </row>
    <row r="881" spans="1:31">
      <c r="A881" s="60" t="str">
        <f t="shared" si="105"/>
        <v>DISPATCH S1702blue</v>
      </c>
      <c r="B881" s="60" t="str">
        <f t="shared" si="106"/>
        <v>80-179-06</v>
      </c>
      <c r="C881" s="73" t="s">
        <v>2583</v>
      </c>
      <c r="D881" s="73" t="s">
        <v>2584</v>
      </c>
      <c r="E881" s="73" t="s">
        <v>956</v>
      </c>
      <c r="F881" s="74">
        <v>55</v>
      </c>
      <c r="G881" s="73" t="s">
        <v>2150</v>
      </c>
      <c r="H881" s="73" t="s">
        <v>71</v>
      </c>
      <c r="I881" s="73" t="s">
        <v>1021</v>
      </c>
      <c r="J881" s="73" t="s">
        <v>320</v>
      </c>
      <c r="K881" s="73" t="s">
        <v>382</v>
      </c>
      <c r="L881" s="73" t="s">
        <v>383</v>
      </c>
      <c r="M881" s="73" t="s">
        <v>384</v>
      </c>
      <c r="N881" s="73" t="s">
        <v>37</v>
      </c>
      <c r="O881" s="73" t="s">
        <v>385</v>
      </c>
      <c r="P881" s="73" t="s">
        <v>907</v>
      </c>
      <c r="Q881" s="73" t="s">
        <v>932</v>
      </c>
      <c r="R881" s="73" t="s">
        <v>71</v>
      </c>
      <c r="V881" s="60" t="str">
        <f t="shared" si="107"/>
        <v>DISPATCH S1702синий</v>
      </c>
      <c r="W881" s="60" t="str">
        <f t="shared" si="104"/>
        <v>DISPATCH S1702</v>
      </c>
      <c r="X881" s="60" t="str">
        <f t="shared" si="108"/>
        <v>S1702</v>
      </c>
      <c r="AC881" s="51">
        <f t="shared" si="109"/>
        <v>80</v>
      </c>
      <c r="AD881" s="44">
        <f t="shared" si="110"/>
        <v>179</v>
      </c>
      <c r="AE881" s="51">
        <f t="shared" si="111"/>
        <v>80179</v>
      </c>
    </row>
    <row r="882" spans="1:31">
      <c r="A882" s="60" t="str">
        <f t="shared" si="105"/>
        <v>DISPATCH S1702blue</v>
      </c>
      <c r="B882" s="60" t="str">
        <f t="shared" si="106"/>
        <v>80-179-06</v>
      </c>
      <c r="C882" s="73" t="s">
        <v>2585</v>
      </c>
      <c r="D882" s="73" t="s">
        <v>2584</v>
      </c>
      <c r="E882" s="73" t="s">
        <v>915</v>
      </c>
      <c r="F882" s="74">
        <v>56</v>
      </c>
      <c r="G882" s="73" t="s">
        <v>2150</v>
      </c>
      <c r="H882" s="73" t="s">
        <v>71</v>
      </c>
      <c r="I882" s="73" t="s">
        <v>1021</v>
      </c>
      <c r="J882" s="73" t="s">
        <v>320</v>
      </c>
      <c r="K882" s="73" t="s">
        <v>382</v>
      </c>
      <c r="L882" s="73" t="s">
        <v>383</v>
      </c>
      <c r="M882" s="73" t="s">
        <v>384</v>
      </c>
      <c r="N882" s="73" t="s">
        <v>37</v>
      </c>
      <c r="O882" s="73" t="s">
        <v>385</v>
      </c>
      <c r="P882" s="73" t="s">
        <v>907</v>
      </c>
      <c r="Q882" s="73" t="s">
        <v>932</v>
      </c>
      <c r="R882" s="73" t="s">
        <v>71</v>
      </c>
      <c r="V882" s="60" t="str">
        <f t="shared" si="107"/>
        <v>DISPATCH S1702синий</v>
      </c>
      <c r="W882" s="60" t="str">
        <f t="shared" si="104"/>
        <v>DISPATCH S1702</v>
      </c>
      <c r="X882" s="60" t="str">
        <f t="shared" si="108"/>
        <v>S1702</v>
      </c>
      <c r="AC882" s="51">
        <f t="shared" si="109"/>
        <v>80</v>
      </c>
      <c r="AD882" s="44">
        <f t="shared" si="110"/>
        <v>179</v>
      </c>
      <c r="AE882" s="51">
        <f t="shared" si="111"/>
        <v>80179</v>
      </c>
    </row>
    <row r="883" spans="1:31">
      <c r="A883" s="60" t="str">
        <f t="shared" si="105"/>
        <v>DISPATCH S1702blue</v>
      </c>
      <c r="B883" s="60" t="str">
        <f t="shared" si="106"/>
        <v>80-179-06</v>
      </c>
      <c r="C883" s="73" t="s">
        <v>2586</v>
      </c>
      <c r="D883" s="73" t="s">
        <v>2584</v>
      </c>
      <c r="E883" s="73" t="s">
        <v>904</v>
      </c>
      <c r="F883" s="74">
        <v>57</v>
      </c>
      <c r="G883" s="73" t="s">
        <v>2150</v>
      </c>
      <c r="H883" s="73" t="s">
        <v>71</v>
      </c>
      <c r="I883" s="73" t="s">
        <v>1021</v>
      </c>
      <c r="J883" s="73" t="s">
        <v>320</v>
      </c>
      <c r="K883" s="73" t="s">
        <v>382</v>
      </c>
      <c r="L883" s="73" t="s">
        <v>383</v>
      </c>
      <c r="M883" s="73" t="s">
        <v>384</v>
      </c>
      <c r="N883" s="73" t="s">
        <v>37</v>
      </c>
      <c r="O883" s="73" t="s">
        <v>385</v>
      </c>
      <c r="P883" s="73" t="s">
        <v>907</v>
      </c>
      <c r="Q883" s="73" t="s">
        <v>932</v>
      </c>
      <c r="R883" s="73" t="s">
        <v>71</v>
      </c>
      <c r="V883" s="60" t="str">
        <f t="shared" si="107"/>
        <v>DISPATCH S1702синий</v>
      </c>
      <c r="W883" s="60" t="str">
        <f t="shared" si="104"/>
        <v>DISPATCH S1702</v>
      </c>
      <c r="X883" s="60" t="str">
        <f t="shared" si="108"/>
        <v>S1702</v>
      </c>
      <c r="AC883" s="51">
        <f t="shared" si="109"/>
        <v>80</v>
      </c>
      <c r="AD883" s="44">
        <f t="shared" si="110"/>
        <v>179</v>
      </c>
      <c r="AE883" s="51">
        <f t="shared" si="111"/>
        <v>80179</v>
      </c>
    </row>
    <row r="884" spans="1:31">
      <c r="A884" s="60" t="str">
        <f t="shared" si="105"/>
        <v>DISPATCH S1702blue</v>
      </c>
      <c r="B884" s="60" t="str">
        <f t="shared" si="106"/>
        <v>80-179-06</v>
      </c>
      <c r="C884" s="73" t="s">
        <v>2587</v>
      </c>
      <c r="D884" s="73" t="s">
        <v>2584</v>
      </c>
      <c r="E884" s="73" t="s">
        <v>920</v>
      </c>
      <c r="F884" s="74">
        <v>58</v>
      </c>
      <c r="G884" s="73" t="s">
        <v>2150</v>
      </c>
      <c r="H884" s="73" t="s">
        <v>71</v>
      </c>
      <c r="I884" s="73" t="s">
        <v>1021</v>
      </c>
      <c r="J884" s="73" t="s">
        <v>320</v>
      </c>
      <c r="K884" s="73" t="s">
        <v>382</v>
      </c>
      <c r="L884" s="73" t="s">
        <v>383</v>
      </c>
      <c r="M884" s="73" t="s">
        <v>384</v>
      </c>
      <c r="N884" s="73" t="s">
        <v>37</v>
      </c>
      <c r="O884" s="73" t="s">
        <v>385</v>
      </c>
      <c r="P884" s="73" t="s">
        <v>907</v>
      </c>
      <c r="Q884" s="73" t="s">
        <v>932</v>
      </c>
      <c r="R884" s="73" t="s">
        <v>71</v>
      </c>
      <c r="V884" s="60" t="str">
        <f t="shared" si="107"/>
        <v>DISPATCH S1702синий</v>
      </c>
      <c r="W884" s="60" t="str">
        <f t="shared" si="104"/>
        <v>DISPATCH S1702</v>
      </c>
      <c r="X884" s="60" t="str">
        <f t="shared" si="108"/>
        <v>S1702</v>
      </c>
      <c r="AC884" s="51">
        <f t="shared" si="109"/>
        <v>80</v>
      </c>
      <c r="AD884" s="44">
        <f t="shared" si="110"/>
        <v>179</v>
      </c>
      <c r="AE884" s="51">
        <f t="shared" si="111"/>
        <v>80179</v>
      </c>
    </row>
    <row r="885" spans="1:31">
      <c r="A885" s="60" t="str">
        <f t="shared" si="105"/>
        <v>DISPATCH S1702blue</v>
      </c>
      <c r="B885" s="60" t="str">
        <f t="shared" si="106"/>
        <v>80-179-06</v>
      </c>
      <c r="C885" s="73" t="s">
        <v>2588</v>
      </c>
      <c r="D885" s="73" t="s">
        <v>2584</v>
      </c>
      <c r="E885" s="73" t="s">
        <v>922</v>
      </c>
      <c r="F885" s="74">
        <v>60</v>
      </c>
      <c r="G885" s="73" t="s">
        <v>2150</v>
      </c>
      <c r="H885" s="73" t="s">
        <v>71</v>
      </c>
      <c r="I885" s="73" t="s">
        <v>1021</v>
      </c>
      <c r="J885" s="73" t="s">
        <v>320</v>
      </c>
      <c r="K885" s="73" t="s">
        <v>382</v>
      </c>
      <c r="L885" s="73" t="s">
        <v>383</v>
      </c>
      <c r="M885" s="73" t="s">
        <v>384</v>
      </c>
      <c r="N885" s="73" t="s">
        <v>37</v>
      </c>
      <c r="O885" s="73" t="s">
        <v>385</v>
      </c>
      <c r="P885" s="73" t="s">
        <v>907</v>
      </c>
      <c r="Q885" s="73" t="s">
        <v>932</v>
      </c>
      <c r="R885" s="73" t="s">
        <v>71</v>
      </c>
      <c r="V885" s="60" t="str">
        <f t="shared" si="107"/>
        <v>DISPATCH S1702синий</v>
      </c>
      <c r="W885" s="60" t="str">
        <f t="shared" si="104"/>
        <v>DISPATCH S1702</v>
      </c>
      <c r="X885" s="60" t="str">
        <f t="shared" si="108"/>
        <v>S1702</v>
      </c>
      <c r="AC885" s="51">
        <f t="shared" si="109"/>
        <v>80</v>
      </c>
      <c r="AD885" s="44">
        <f t="shared" si="110"/>
        <v>179</v>
      </c>
      <c r="AE885" s="51">
        <f t="shared" si="111"/>
        <v>80179</v>
      </c>
    </row>
    <row r="886" spans="1:31">
      <c r="A886" s="60" t="str">
        <f t="shared" si="105"/>
        <v>DISPATCH S1702blue</v>
      </c>
      <c r="B886" s="60" t="str">
        <f t="shared" si="106"/>
        <v>80-179-06</v>
      </c>
      <c r="C886" s="73" t="s">
        <v>2589</v>
      </c>
      <c r="D886" s="73" t="s">
        <v>2584</v>
      </c>
      <c r="E886" s="73" t="s">
        <v>912</v>
      </c>
      <c r="F886" s="74">
        <v>61</v>
      </c>
      <c r="G886" s="73" t="s">
        <v>2150</v>
      </c>
      <c r="H886" s="73" t="s">
        <v>71</v>
      </c>
      <c r="I886" s="73" t="s">
        <v>1021</v>
      </c>
      <c r="J886" s="73" t="s">
        <v>320</v>
      </c>
      <c r="K886" s="73" t="s">
        <v>382</v>
      </c>
      <c r="L886" s="73" t="s">
        <v>383</v>
      </c>
      <c r="M886" s="73" t="s">
        <v>384</v>
      </c>
      <c r="N886" s="73" t="s">
        <v>37</v>
      </c>
      <c r="O886" s="73" t="s">
        <v>385</v>
      </c>
      <c r="P886" s="73" t="s">
        <v>907</v>
      </c>
      <c r="Q886" s="73" t="s">
        <v>932</v>
      </c>
      <c r="R886" s="73" t="s">
        <v>71</v>
      </c>
      <c r="V886" s="60" t="str">
        <f t="shared" si="107"/>
        <v>DISPATCH S1702синий</v>
      </c>
      <c r="W886" s="60" t="str">
        <f t="shared" si="104"/>
        <v>DISPATCH S1702</v>
      </c>
      <c r="X886" s="60" t="str">
        <f t="shared" si="108"/>
        <v>S1702</v>
      </c>
      <c r="AC886" s="51">
        <f t="shared" si="109"/>
        <v>80</v>
      </c>
      <c r="AD886" s="44">
        <f t="shared" si="110"/>
        <v>179</v>
      </c>
      <c r="AE886" s="51">
        <f t="shared" si="111"/>
        <v>80179</v>
      </c>
    </row>
    <row r="887" spans="1:31">
      <c r="A887" s="60" t="str">
        <f t="shared" si="105"/>
        <v>DISPATCH S1702blue</v>
      </c>
      <c r="B887" s="60" t="str">
        <f t="shared" si="106"/>
        <v>80-179-06</v>
      </c>
      <c r="C887" s="73" t="s">
        <v>2590</v>
      </c>
      <c r="D887" s="73" t="s">
        <v>2584</v>
      </c>
      <c r="E887" s="73" t="s">
        <v>1046</v>
      </c>
      <c r="F887" s="74">
        <v>62</v>
      </c>
      <c r="G887" s="73" t="s">
        <v>2150</v>
      </c>
      <c r="H887" s="73" t="s">
        <v>71</v>
      </c>
      <c r="I887" s="73" t="s">
        <v>1021</v>
      </c>
      <c r="J887" s="73" t="s">
        <v>320</v>
      </c>
      <c r="K887" s="73" t="s">
        <v>382</v>
      </c>
      <c r="L887" s="73" t="s">
        <v>383</v>
      </c>
      <c r="M887" s="73" t="s">
        <v>384</v>
      </c>
      <c r="N887" s="73" t="s">
        <v>37</v>
      </c>
      <c r="O887" s="73" t="s">
        <v>385</v>
      </c>
      <c r="P887" s="73" t="s">
        <v>907</v>
      </c>
      <c r="Q887" s="73" t="s">
        <v>932</v>
      </c>
      <c r="R887" s="73" t="s">
        <v>71</v>
      </c>
      <c r="V887" s="60" t="str">
        <f t="shared" si="107"/>
        <v>DISPATCH S1702синий</v>
      </c>
      <c r="W887" s="60" t="str">
        <f t="shared" si="104"/>
        <v>DISPATCH S1702</v>
      </c>
      <c r="X887" s="60" t="str">
        <f t="shared" si="108"/>
        <v>S1702</v>
      </c>
      <c r="AC887" s="51">
        <f t="shared" si="109"/>
        <v>80</v>
      </c>
      <c r="AD887" s="44">
        <f t="shared" si="110"/>
        <v>179</v>
      </c>
      <c r="AE887" s="51">
        <f t="shared" si="111"/>
        <v>80179</v>
      </c>
    </row>
    <row r="888" spans="1:31">
      <c r="A888" s="60" t="str">
        <f t="shared" si="105"/>
        <v>DISPATCH S1702blue</v>
      </c>
      <c r="B888" s="60" t="str">
        <f t="shared" si="106"/>
        <v>80-179-06</v>
      </c>
      <c r="C888" s="73" t="s">
        <v>2591</v>
      </c>
      <c r="D888" s="73" t="s">
        <v>2584</v>
      </c>
      <c r="E888" s="73" t="s">
        <v>910</v>
      </c>
      <c r="F888" s="74">
        <v>59</v>
      </c>
      <c r="G888" s="73" t="s">
        <v>2150</v>
      </c>
      <c r="H888" s="73" t="s">
        <v>71</v>
      </c>
      <c r="I888" s="73" t="s">
        <v>1021</v>
      </c>
      <c r="J888" s="73" t="s">
        <v>320</v>
      </c>
      <c r="K888" s="73" t="s">
        <v>382</v>
      </c>
      <c r="L888" s="73" t="s">
        <v>383</v>
      </c>
      <c r="M888" s="73" t="s">
        <v>384</v>
      </c>
      <c r="N888" s="73" t="s">
        <v>37</v>
      </c>
      <c r="O888" s="73" t="s">
        <v>385</v>
      </c>
      <c r="P888" s="73" t="s">
        <v>907</v>
      </c>
      <c r="Q888" s="73" t="s">
        <v>932</v>
      </c>
      <c r="R888" s="73" t="s">
        <v>71</v>
      </c>
      <c r="V888" s="60" t="str">
        <f t="shared" si="107"/>
        <v>DISPATCH S1702синий</v>
      </c>
      <c r="W888" s="60" t="str">
        <f t="shared" si="104"/>
        <v>DISPATCH S1702</v>
      </c>
      <c r="X888" s="60" t="str">
        <f t="shared" si="108"/>
        <v>S1702</v>
      </c>
      <c r="AC888" s="51">
        <f t="shared" si="109"/>
        <v>80</v>
      </c>
      <c r="AD888" s="44">
        <f t="shared" si="110"/>
        <v>179</v>
      </c>
      <c r="AE888" s="51">
        <f t="shared" si="111"/>
        <v>80179</v>
      </c>
    </row>
    <row r="889" spans="1:31">
      <c r="A889" s="60" t="str">
        <f t="shared" si="105"/>
        <v>RANGE S17 POLOblue</v>
      </c>
      <c r="B889" s="60" t="str">
        <f t="shared" si="106"/>
        <v>80-396-19</v>
      </c>
      <c r="C889" s="73" t="s">
        <v>2592</v>
      </c>
      <c r="D889" s="73" t="s">
        <v>2593</v>
      </c>
      <c r="E889" s="73" t="s">
        <v>904</v>
      </c>
      <c r="F889" s="74">
        <v>57</v>
      </c>
      <c r="G889" s="73" t="s">
        <v>2156</v>
      </c>
      <c r="H889" s="73" t="s">
        <v>91</v>
      </c>
      <c r="I889" s="73" t="s">
        <v>906</v>
      </c>
      <c r="J889" s="73" t="s">
        <v>320</v>
      </c>
      <c r="K889" s="73" t="s">
        <v>382</v>
      </c>
      <c r="L889" s="73" t="s">
        <v>383</v>
      </c>
      <c r="M889" s="73" t="s">
        <v>384</v>
      </c>
      <c r="N889" s="73" t="s">
        <v>43</v>
      </c>
      <c r="O889" s="73" t="s">
        <v>386</v>
      </c>
      <c r="P889" s="73" t="s">
        <v>907</v>
      </c>
      <c r="Q889" s="73" t="s">
        <v>932</v>
      </c>
      <c r="R889" s="73" t="s">
        <v>91</v>
      </c>
      <c r="V889" s="60" t="str">
        <f t="shared" si="107"/>
        <v>RANGE S17 POLOголубой</v>
      </c>
      <c r="W889" s="60" t="str">
        <f t="shared" si="104"/>
        <v>RANGE S17 POLO</v>
      </c>
      <c r="X889" s="60" t="str">
        <f t="shared" si="108"/>
        <v>S17 POLO</v>
      </c>
      <c r="AC889" s="51">
        <f t="shared" si="109"/>
        <v>80</v>
      </c>
      <c r="AD889" s="44">
        <f t="shared" si="110"/>
        <v>396</v>
      </c>
      <c r="AE889" s="51">
        <f t="shared" si="111"/>
        <v>80396</v>
      </c>
    </row>
    <row r="890" spans="1:31">
      <c r="A890" s="60" t="str">
        <f t="shared" si="105"/>
        <v>RANGE S1805blue</v>
      </c>
      <c r="B890" s="60" t="str">
        <f t="shared" si="106"/>
        <v>80-397-06</v>
      </c>
      <c r="C890" s="73" t="s">
        <v>2594</v>
      </c>
      <c r="D890" s="73" t="s">
        <v>2595</v>
      </c>
      <c r="E890" s="73" t="s">
        <v>956</v>
      </c>
      <c r="F890" s="74">
        <v>55</v>
      </c>
      <c r="G890" s="73" t="s">
        <v>2176</v>
      </c>
      <c r="H890" s="73" t="s">
        <v>71</v>
      </c>
      <c r="I890" s="73" t="s">
        <v>2177</v>
      </c>
      <c r="J890" s="73" t="s">
        <v>320</v>
      </c>
      <c r="K890" s="73" t="s">
        <v>382</v>
      </c>
      <c r="L890" s="73" t="s">
        <v>383</v>
      </c>
      <c r="M890" s="73" t="s">
        <v>384</v>
      </c>
      <c r="N890" s="73" t="s">
        <v>39</v>
      </c>
      <c r="O890" s="73" t="s">
        <v>385</v>
      </c>
      <c r="P890" s="73" t="s">
        <v>907</v>
      </c>
      <c r="Q890" s="73" t="s">
        <v>932</v>
      </c>
      <c r="R890" s="73" t="s">
        <v>71</v>
      </c>
      <c r="V890" s="60" t="str">
        <f t="shared" si="107"/>
        <v>RANGE S1805синий</v>
      </c>
      <c r="W890" s="60" t="str">
        <f t="shared" si="104"/>
        <v>RANGE S1805</v>
      </c>
      <c r="X890" s="60" t="str">
        <f t="shared" si="108"/>
        <v>S1805</v>
      </c>
      <c r="AC890" s="51">
        <f t="shared" si="109"/>
        <v>80</v>
      </c>
      <c r="AD890" s="44">
        <f t="shared" si="110"/>
        <v>397</v>
      </c>
      <c r="AE890" s="51">
        <f t="shared" si="111"/>
        <v>80397</v>
      </c>
    </row>
    <row r="891" spans="1:31">
      <c r="A891" s="60" t="str">
        <f t="shared" si="105"/>
        <v>RANGE S1805blue</v>
      </c>
      <c r="B891" s="60" t="str">
        <f t="shared" si="106"/>
        <v>80-397-06</v>
      </c>
      <c r="C891" s="73" t="s">
        <v>2596</v>
      </c>
      <c r="D891" s="73" t="s">
        <v>2595</v>
      </c>
      <c r="E891" s="73" t="s">
        <v>915</v>
      </c>
      <c r="F891" s="74">
        <v>56</v>
      </c>
      <c r="G891" s="73" t="s">
        <v>2176</v>
      </c>
      <c r="H891" s="73" t="s">
        <v>71</v>
      </c>
      <c r="I891" s="73" t="s">
        <v>2177</v>
      </c>
      <c r="J891" s="73" t="s">
        <v>320</v>
      </c>
      <c r="K891" s="73" t="s">
        <v>382</v>
      </c>
      <c r="L891" s="73" t="s">
        <v>383</v>
      </c>
      <c r="M891" s="73" t="s">
        <v>384</v>
      </c>
      <c r="N891" s="73" t="s">
        <v>39</v>
      </c>
      <c r="O891" s="73" t="s">
        <v>385</v>
      </c>
      <c r="P891" s="73" t="s">
        <v>907</v>
      </c>
      <c r="Q891" s="73" t="s">
        <v>932</v>
      </c>
      <c r="R891" s="73" t="s">
        <v>71</v>
      </c>
      <c r="V891" s="60" t="str">
        <f t="shared" si="107"/>
        <v>RANGE S1805синий</v>
      </c>
      <c r="W891" s="60" t="str">
        <f t="shared" si="104"/>
        <v>RANGE S1805</v>
      </c>
      <c r="X891" s="60" t="str">
        <f t="shared" si="108"/>
        <v>S1805</v>
      </c>
      <c r="AC891" s="51">
        <f t="shared" si="109"/>
        <v>80</v>
      </c>
      <c r="AD891" s="44">
        <f t="shared" si="110"/>
        <v>397</v>
      </c>
      <c r="AE891" s="51">
        <f t="shared" si="111"/>
        <v>80397</v>
      </c>
    </row>
    <row r="892" spans="1:31">
      <c r="A892" s="60" t="str">
        <f t="shared" si="105"/>
        <v>RANGE S1805blue</v>
      </c>
      <c r="B892" s="60" t="str">
        <f t="shared" si="106"/>
        <v>80-397-06</v>
      </c>
      <c r="C892" s="73" t="s">
        <v>2597</v>
      </c>
      <c r="D892" s="73" t="s">
        <v>2595</v>
      </c>
      <c r="E892" s="73" t="s">
        <v>904</v>
      </c>
      <c r="F892" s="74">
        <v>57</v>
      </c>
      <c r="G892" s="73" t="s">
        <v>2176</v>
      </c>
      <c r="H892" s="73" t="s">
        <v>71</v>
      </c>
      <c r="I892" s="73" t="s">
        <v>2177</v>
      </c>
      <c r="J892" s="73" t="s">
        <v>320</v>
      </c>
      <c r="K892" s="73" t="s">
        <v>382</v>
      </c>
      <c r="L892" s="73" t="s">
        <v>383</v>
      </c>
      <c r="M892" s="73" t="s">
        <v>384</v>
      </c>
      <c r="N892" s="73" t="s">
        <v>39</v>
      </c>
      <c r="O892" s="73" t="s">
        <v>385</v>
      </c>
      <c r="P892" s="73" t="s">
        <v>907</v>
      </c>
      <c r="Q892" s="73" t="s">
        <v>932</v>
      </c>
      <c r="R892" s="73" t="s">
        <v>71</v>
      </c>
      <c r="V892" s="60" t="str">
        <f t="shared" si="107"/>
        <v>RANGE S1805синий</v>
      </c>
      <c r="W892" s="60" t="str">
        <f t="shared" si="104"/>
        <v>RANGE S1805</v>
      </c>
      <c r="X892" s="60" t="str">
        <f t="shared" si="108"/>
        <v>S1805</v>
      </c>
      <c r="AC892" s="51">
        <f t="shared" si="109"/>
        <v>80</v>
      </c>
      <c r="AD892" s="44">
        <f t="shared" si="110"/>
        <v>397</v>
      </c>
      <c r="AE892" s="51">
        <f t="shared" si="111"/>
        <v>80397</v>
      </c>
    </row>
    <row r="893" spans="1:31">
      <c r="A893" s="60" t="str">
        <f t="shared" si="105"/>
        <v>RANGE S1805blue</v>
      </c>
      <c r="B893" s="60" t="str">
        <f t="shared" si="106"/>
        <v>80-397-06</v>
      </c>
      <c r="C893" s="73" t="s">
        <v>2598</v>
      </c>
      <c r="D893" s="73" t="s">
        <v>2595</v>
      </c>
      <c r="E893" s="73" t="s">
        <v>920</v>
      </c>
      <c r="F893" s="74">
        <v>58</v>
      </c>
      <c r="G893" s="73" t="s">
        <v>2176</v>
      </c>
      <c r="H893" s="73" t="s">
        <v>71</v>
      </c>
      <c r="I893" s="73" t="s">
        <v>2177</v>
      </c>
      <c r="J893" s="73" t="s">
        <v>320</v>
      </c>
      <c r="K893" s="73" t="s">
        <v>382</v>
      </c>
      <c r="L893" s="73" t="s">
        <v>383</v>
      </c>
      <c r="M893" s="73" t="s">
        <v>384</v>
      </c>
      <c r="N893" s="73" t="s">
        <v>39</v>
      </c>
      <c r="O893" s="73" t="s">
        <v>385</v>
      </c>
      <c r="P893" s="73" t="s">
        <v>907</v>
      </c>
      <c r="Q893" s="73" t="s">
        <v>932</v>
      </c>
      <c r="R893" s="73" t="s">
        <v>71</v>
      </c>
      <c r="V893" s="60" t="str">
        <f t="shared" si="107"/>
        <v>RANGE S1805синий</v>
      </c>
      <c r="W893" s="60" t="str">
        <f t="shared" si="104"/>
        <v>RANGE S1805</v>
      </c>
      <c r="X893" s="60" t="str">
        <f t="shared" si="108"/>
        <v>S1805</v>
      </c>
      <c r="AC893" s="51">
        <f t="shared" si="109"/>
        <v>80</v>
      </c>
      <c r="AD893" s="44">
        <f t="shared" si="110"/>
        <v>397</v>
      </c>
      <c r="AE893" s="51">
        <f t="shared" si="111"/>
        <v>80397</v>
      </c>
    </row>
    <row r="894" spans="1:31">
      <c r="A894" s="60" t="str">
        <f t="shared" si="105"/>
        <v>RANGE S1805blue</v>
      </c>
      <c r="B894" s="60" t="str">
        <f t="shared" si="106"/>
        <v>80-397-06</v>
      </c>
      <c r="C894" s="73" t="s">
        <v>2599</v>
      </c>
      <c r="D894" s="73" t="s">
        <v>2595</v>
      </c>
      <c r="E894" s="73" t="s">
        <v>922</v>
      </c>
      <c r="F894" s="74">
        <v>60</v>
      </c>
      <c r="G894" s="73" t="s">
        <v>2176</v>
      </c>
      <c r="H894" s="73" t="s">
        <v>71</v>
      </c>
      <c r="I894" s="73" t="s">
        <v>2177</v>
      </c>
      <c r="J894" s="73" t="s">
        <v>320</v>
      </c>
      <c r="K894" s="73" t="s">
        <v>382</v>
      </c>
      <c r="L894" s="73" t="s">
        <v>383</v>
      </c>
      <c r="M894" s="73" t="s">
        <v>384</v>
      </c>
      <c r="N894" s="73" t="s">
        <v>39</v>
      </c>
      <c r="O894" s="73" t="s">
        <v>385</v>
      </c>
      <c r="P894" s="73" t="s">
        <v>907</v>
      </c>
      <c r="Q894" s="73" t="s">
        <v>932</v>
      </c>
      <c r="R894" s="73" t="s">
        <v>71</v>
      </c>
      <c r="V894" s="60" t="str">
        <f t="shared" si="107"/>
        <v>RANGE S1805синий</v>
      </c>
      <c r="W894" s="60" t="str">
        <f t="shared" si="104"/>
        <v>RANGE S1805</v>
      </c>
      <c r="X894" s="60" t="str">
        <f t="shared" si="108"/>
        <v>S1805</v>
      </c>
      <c r="AC894" s="51">
        <f t="shared" si="109"/>
        <v>80</v>
      </c>
      <c r="AD894" s="44">
        <f t="shared" si="110"/>
        <v>397</v>
      </c>
      <c r="AE894" s="51">
        <f t="shared" si="111"/>
        <v>80397</v>
      </c>
    </row>
    <row r="895" spans="1:31">
      <c r="A895" s="60" t="str">
        <f t="shared" si="105"/>
        <v>RANGE S1805blue</v>
      </c>
      <c r="B895" s="60" t="str">
        <f t="shared" si="106"/>
        <v>80-397-06</v>
      </c>
      <c r="C895" s="73" t="s">
        <v>2600</v>
      </c>
      <c r="D895" s="73" t="s">
        <v>2595</v>
      </c>
      <c r="E895" s="73" t="s">
        <v>912</v>
      </c>
      <c r="F895" s="74">
        <v>61</v>
      </c>
      <c r="G895" s="73" t="s">
        <v>2176</v>
      </c>
      <c r="H895" s="73" t="s">
        <v>71</v>
      </c>
      <c r="I895" s="73" t="s">
        <v>2177</v>
      </c>
      <c r="J895" s="73" t="s">
        <v>320</v>
      </c>
      <c r="K895" s="73" t="s">
        <v>382</v>
      </c>
      <c r="L895" s="73" t="s">
        <v>383</v>
      </c>
      <c r="M895" s="73" t="s">
        <v>384</v>
      </c>
      <c r="N895" s="73" t="s">
        <v>39</v>
      </c>
      <c r="O895" s="73" t="s">
        <v>385</v>
      </c>
      <c r="P895" s="73" t="s">
        <v>907</v>
      </c>
      <c r="Q895" s="73" t="s">
        <v>932</v>
      </c>
      <c r="R895" s="73" t="s">
        <v>71</v>
      </c>
      <c r="V895" s="60" t="str">
        <f t="shared" si="107"/>
        <v>RANGE S1805синий</v>
      </c>
      <c r="W895" s="60" t="str">
        <f t="shared" si="104"/>
        <v>RANGE S1805</v>
      </c>
      <c r="X895" s="60" t="str">
        <f t="shared" si="108"/>
        <v>S1805</v>
      </c>
      <c r="AC895" s="51">
        <f t="shared" si="109"/>
        <v>80</v>
      </c>
      <c r="AD895" s="44">
        <f t="shared" si="110"/>
        <v>397</v>
      </c>
      <c r="AE895" s="51">
        <f t="shared" si="111"/>
        <v>80397</v>
      </c>
    </row>
    <row r="896" spans="1:31">
      <c r="A896" s="60" t="str">
        <f t="shared" si="105"/>
        <v>RANGE S1805blue</v>
      </c>
      <c r="B896" s="60" t="str">
        <f t="shared" si="106"/>
        <v>80-397-06</v>
      </c>
      <c r="C896" s="73" t="s">
        <v>2601</v>
      </c>
      <c r="D896" s="73" t="s">
        <v>2595</v>
      </c>
      <c r="E896" s="73" t="s">
        <v>1046</v>
      </c>
      <c r="F896" s="74">
        <v>62</v>
      </c>
      <c r="G896" s="73" t="s">
        <v>2176</v>
      </c>
      <c r="H896" s="73" t="s">
        <v>71</v>
      </c>
      <c r="I896" s="73" t="s">
        <v>2177</v>
      </c>
      <c r="J896" s="73" t="s">
        <v>320</v>
      </c>
      <c r="K896" s="73" t="s">
        <v>382</v>
      </c>
      <c r="L896" s="73" t="s">
        <v>383</v>
      </c>
      <c r="M896" s="73" t="s">
        <v>384</v>
      </c>
      <c r="N896" s="73" t="s">
        <v>39</v>
      </c>
      <c r="O896" s="73" t="s">
        <v>385</v>
      </c>
      <c r="P896" s="73" t="s">
        <v>907</v>
      </c>
      <c r="Q896" s="73" t="s">
        <v>932</v>
      </c>
      <c r="R896" s="73" t="s">
        <v>71</v>
      </c>
      <c r="V896" s="60" t="str">
        <f t="shared" si="107"/>
        <v>RANGE S1805синий</v>
      </c>
      <c r="W896" s="60" t="str">
        <f t="shared" si="104"/>
        <v>RANGE S1805</v>
      </c>
      <c r="X896" s="60" t="str">
        <f t="shared" si="108"/>
        <v>S1805</v>
      </c>
      <c r="AC896" s="51">
        <f t="shared" si="109"/>
        <v>80</v>
      </c>
      <c r="AD896" s="44">
        <f t="shared" si="110"/>
        <v>397</v>
      </c>
      <c r="AE896" s="51">
        <f t="shared" si="111"/>
        <v>80397</v>
      </c>
    </row>
    <row r="897" spans="1:31">
      <c r="A897" s="60" t="str">
        <f t="shared" si="105"/>
        <v>RANGE S1805blue</v>
      </c>
      <c r="B897" s="60" t="str">
        <f t="shared" si="106"/>
        <v>80-397-06</v>
      </c>
      <c r="C897" s="73" t="s">
        <v>2602</v>
      </c>
      <c r="D897" s="73" t="s">
        <v>2595</v>
      </c>
      <c r="E897" s="73" t="s">
        <v>910</v>
      </c>
      <c r="F897" s="74">
        <v>59</v>
      </c>
      <c r="G897" s="73" t="s">
        <v>2176</v>
      </c>
      <c r="H897" s="73" t="s">
        <v>71</v>
      </c>
      <c r="I897" s="73" t="s">
        <v>2177</v>
      </c>
      <c r="J897" s="73" t="s">
        <v>320</v>
      </c>
      <c r="K897" s="73" t="s">
        <v>382</v>
      </c>
      <c r="L897" s="73" t="s">
        <v>383</v>
      </c>
      <c r="M897" s="73" t="s">
        <v>384</v>
      </c>
      <c r="N897" s="73" t="s">
        <v>39</v>
      </c>
      <c r="O897" s="73" t="s">
        <v>385</v>
      </c>
      <c r="P897" s="73" t="s">
        <v>907</v>
      </c>
      <c r="Q897" s="73" t="s">
        <v>932</v>
      </c>
      <c r="R897" s="73" t="s">
        <v>71</v>
      </c>
      <c r="V897" s="60" t="str">
        <f t="shared" si="107"/>
        <v>RANGE S1805синий</v>
      </c>
      <c r="W897" s="60" t="str">
        <f t="shared" si="104"/>
        <v>RANGE S1805</v>
      </c>
      <c r="X897" s="60" t="str">
        <f t="shared" si="108"/>
        <v>S1805</v>
      </c>
      <c r="AC897" s="51">
        <f t="shared" si="109"/>
        <v>80</v>
      </c>
      <c r="AD897" s="44">
        <f t="shared" si="110"/>
        <v>397</v>
      </c>
      <c r="AE897" s="51">
        <f t="shared" si="111"/>
        <v>80397</v>
      </c>
    </row>
    <row r="898" spans="1:31">
      <c r="A898" s="60" t="str">
        <f t="shared" si="105"/>
        <v>RANGE S1806blue</v>
      </c>
      <c r="B898" s="60" t="str">
        <f t="shared" si="106"/>
        <v>80-398-06</v>
      </c>
      <c r="C898" s="73" t="s">
        <v>2603</v>
      </c>
      <c r="D898" s="73" t="s">
        <v>2604</v>
      </c>
      <c r="E898" s="73" t="s">
        <v>956</v>
      </c>
      <c r="F898" s="74">
        <v>55</v>
      </c>
      <c r="G898" s="73" t="s">
        <v>2183</v>
      </c>
      <c r="H898" s="73" t="s">
        <v>71</v>
      </c>
      <c r="I898" s="73" t="s">
        <v>906</v>
      </c>
      <c r="J898" s="73" t="s">
        <v>320</v>
      </c>
      <c r="K898" s="73" t="s">
        <v>382</v>
      </c>
      <c r="L898" s="73" t="s">
        <v>383</v>
      </c>
      <c r="M898" s="73" t="s">
        <v>384</v>
      </c>
      <c r="N898" s="73" t="s">
        <v>43</v>
      </c>
      <c r="O898" s="73" t="s">
        <v>385</v>
      </c>
      <c r="P898" s="73" t="s">
        <v>907</v>
      </c>
      <c r="Q898" s="73" t="s">
        <v>932</v>
      </c>
      <c r="R898" s="73" t="s">
        <v>71</v>
      </c>
      <c r="V898" s="60" t="str">
        <f t="shared" si="107"/>
        <v>RANGE S1806синий</v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RANGE S1806</v>
      </c>
      <c r="X898" s="60" t="str">
        <f t="shared" si="108"/>
        <v>S1806</v>
      </c>
      <c r="AC898" s="51">
        <f t="shared" si="109"/>
        <v>80</v>
      </c>
      <c r="AD898" s="44">
        <f t="shared" si="110"/>
        <v>398</v>
      </c>
      <c r="AE898" s="51">
        <f t="shared" si="111"/>
        <v>80398</v>
      </c>
    </row>
    <row r="899" spans="1:31">
      <c r="A899" s="60" t="str">
        <f t="shared" ref="A899:A962" si="113">IF(G899&amp;Q899&lt;&gt;"",W899&amp;Q899,"")</f>
        <v>RANGE S1806blue</v>
      </c>
      <c r="B899" s="60" t="str">
        <f t="shared" ref="B899:B962" si="114">IF(C899&lt;&gt;"",LEFT(C899,9),"")</f>
        <v>80-398-06</v>
      </c>
      <c r="C899" s="73" t="s">
        <v>2605</v>
      </c>
      <c r="D899" s="73" t="s">
        <v>2604</v>
      </c>
      <c r="E899" s="73" t="s">
        <v>904</v>
      </c>
      <c r="F899" s="74">
        <v>57</v>
      </c>
      <c r="G899" s="73" t="s">
        <v>2183</v>
      </c>
      <c r="H899" s="73" t="s">
        <v>71</v>
      </c>
      <c r="I899" s="73" t="s">
        <v>906</v>
      </c>
      <c r="J899" s="73" t="s">
        <v>320</v>
      </c>
      <c r="K899" s="73" t="s">
        <v>382</v>
      </c>
      <c r="L899" s="73" t="s">
        <v>383</v>
      </c>
      <c r="M899" s="73" t="s">
        <v>384</v>
      </c>
      <c r="N899" s="73" t="s">
        <v>43</v>
      </c>
      <c r="O899" s="73" t="s">
        <v>385</v>
      </c>
      <c r="P899" s="73" t="s">
        <v>907</v>
      </c>
      <c r="Q899" s="73" t="s">
        <v>932</v>
      </c>
      <c r="R899" s="73" t="s">
        <v>71</v>
      </c>
      <c r="V899" s="60" t="str">
        <f t="shared" ref="V899:V962" si="115">W899&amp;H899</f>
        <v>RANGE S1806синий</v>
      </c>
      <c r="W899" s="60" t="str">
        <f t="shared" si="112"/>
        <v>RANGE S1806</v>
      </c>
      <c r="X899" s="60" t="str">
        <f t="shared" ref="X899:X962" si="116">IF(A899&lt;&gt;"",IFERROR(IF(FIND(" ",G899)&gt;=1,MID(G899,FIND(" ",G899)+1,LEN(G899)),""),""),"")</f>
        <v>S1806</v>
      </c>
      <c r="AC899" s="51">
        <f t="shared" ref="AC899:AC962" si="117">IFERROR(VALUE(MID($C899,1,2)),0)</f>
        <v>80</v>
      </c>
      <c r="AD899" s="44">
        <f t="shared" ref="AD899:AD962" si="118">IFERROR(VALUE(MID($C899,4,3)),0)</f>
        <v>398</v>
      </c>
      <c r="AE899" s="51">
        <f t="shared" ref="AE899:AE962" si="119">VALUE(RIGHT("00"&amp;AC899,2)&amp;RIGHT("000"&amp;AD899,3))</f>
        <v>80398</v>
      </c>
    </row>
    <row r="900" spans="1:31">
      <c r="A900" s="60" t="str">
        <f t="shared" si="113"/>
        <v>RANGE S1806blue</v>
      </c>
      <c r="B900" s="60" t="str">
        <f t="shared" si="114"/>
        <v>80-398-06</v>
      </c>
      <c r="C900" s="73" t="s">
        <v>2606</v>
      </c>
      <c r="D900" s="73" t="s">
        <v>2604</v>
      </c>
      <c r="E900" s="73" t="s">
        <v>912</v>
      </c>
      <c r="F900" s="74">
        <v>61</v>
      </c>
      <c r="G900" s="73" t="s">
        <v>2183</v>
      </c>
      <c r="H900" s="73" t="s">
        <v>71</v>
      </c>
      <c r="I900" s="73" t="s">
        <v>906</v>
      </c>
      <c r="J900" s="73" t="s">
        <v>320</v>
      </c>
      <c r="K900" s="73" t="s">
        <v>382</v>
      </c>
      <c r="L900" s="73" t="s">
        <v>383</v>
      </c>
      <c r="M900" s="73" t="s">
        <v>384</v>
      </c>
      <c r="N900" s="73" t="s">
        <v>43</v>
      </c>
      <c r="O900" s="73" t="s">
        <v>385</v>
      </c>
      <c r="P900" s="73" t="s">
        <v>907</v>
      </c>
      <c r="Q900" s="73" t="s">
        <v>932</v>
      </c>
      <c r="R900" s="73" t="s">
        <v>71</v>
      </c>
      <c r="V900" s="60" t="str">
        <f t="shared" si="115"/>
        <v>RANGE S1806синий</v>
      </c>
      <c r="W900" s="60" t="str">
        <f t="shared" si="112"/>
        <v>RANGE S1806</v>
      </c>
      <c r="X900" s="60" t="str">
        <f t="shared" si="116"/>
        <v>S1806</v>
      </c>
      <c r="AC900" s="51">
        <f t="shared" si="117"/>
        <v>80</v>
      </c>
      <c r="AD900" s="44">
        <f t="shared" si="118"/>
        <v>398</v>
      </c>
      <c r="AE900" s="51">
        <f t="shared" si="119"/>
        <v>80398</v>
      </c>
    </row>
    <row r="901" spans="1:31">
      <c r="A901" s="60" t="str">
        <f t="shared" si="113"/>
        <v>RANGE S1806blue</v>
      </c>
      <c r="B901" s="60" t="str">
        <f t="shared" si="114"/>
        <v>80-398-06</v>
      </c>
      <c r="C901" s="73" t="s">
        <v>2607</v>
      </c>
      <c r="D901" s="73" t="s">
        <v>2604</v>
      </c>
      <c r="E901" s="73" t="s">
        <v>910</v>
      </c>
      <c r="F901" s="74">
        <v>59</v>
      </c>
      <c r="G901" s="73" t="s">
        <v>2183</v>
      </c>
      <c r="H901" s="73" t="s">
        <v>71</v>
      </c>
      <c r="I901" s="73" t="s">
        <v>906</v>
      </c>
      <c r="J901" s="73" t="s">
        <v>320</v>
      </c>
      <c r="K901" s="73" t="s">
        <v>382</v>
      </c>
      <c r="L901" s="73" t="s">
        <v>383</v>
      </c>
      <c r="M901" s="73" t="s">
        <v>384</v>
      </c>
      <c r="N901" s="73" t="s">
        <v>43</v>
      </c>
      <c r="O901" s="73" t="s">
        <v>385</v>
      </c>
      <c r="P901" s="73" t="s">
        <v>907</v>
      </c>
      <c r="Q901" s="73" t="s">
        <v>932</v>
      </c>
      <c r="R901" s="73" t="s">
        <v>71</v>
      </c>
      <c r="V901" s="60" t="str">
        <f t="shared" si="115"/>
        <v>RANGE S1806синий</v>
      </c>
      <c r="W901" s="60" t="str">
        <f t="shared" si="112"/>
        <v>RANGE S1806</v>
      </c>
      <c r="X901" s="60" t="str">
        <f t="shared" si="116"/>
        <v>S1806</v>
      </c>
      <c r="AC901" s="51">
        <f t="shared" si="117"/>
        <v>80</v>
      </c>
      <c r="AD901" s="44">
        <f t="shared" si="118"/>
        <v>398</v>
      </c>
      <c r="AE901" s="51">
        <f t="shared" si="119"/>
        <v>80398</v>
      </c>
    </row>
    <row r="902" spans="1:31">
      <c r="A902" s="60" t="str">
        <f t="shared" si="113"/>
        <v>RANGE S1808blue</v>
      </c>
      <c r="B902" s="60" t="str">
        <f t="shared" si="114"/>
        <v>80-399-06</v>
      </c>
      <c r="C902" s="73" t="s">
        <v>2608</v>
      </c>
      <c r="D902" s="73" t="s">
        <v>2609</v>
      </c>
      <c r="E902" s="73" t="s">
        <v>956</v>
      </c>
      <c r="F902" s="74">
        <v>55</v>
      </c>
      <c r="G902" s="73" t="s">
        <v>2189</v>
      </c>
      <c r="H902" s="73" t="s">
        <v>71</v>
      </c>
      <c r="I902" s="73" t="s">
        <v>1021</v>
      </c>
      <c r="J902" s="73" t="s">
        <v>320</v>
      </c>
      <c r="K902" s="73" t="s">
        <v>382</v>
      </c>
      <c r="L902" s="73" t="s">
        <v>383</v>
      </c>
      <c r="M902" s="73" t="s">
        <v>384</v>
      </c>
      <c r="N902" s="73" t="s">
        <v>37</v>
      </c>
      <c r="O902" s="73" t="s">
        <v>385</v>
      </c>
      <c r="P902" s="73" t="s">
        <v>907</v>
      </c>
      <c r="Q902" s="73" t="s">
        <v>932</v>
      </c>
      <c r="R902" s="73" t="s">
        <v>71</v>
      </c>
      <c r="V902" s="60" t="str">
        <f t="shared" si="115"/>
        <v>RANGE S1808синий</v>
      </c>
      <c r="W902" s="60" t="str">
        <f t="shared" si="112"/>
        <v>RANGE S1808</v>
      </c>
      <c r="X902" s="60" t="str">
        <f t="shared" si="116"/>
        <v>S1808</v>
      </c>
      <c r="AC902" s="51">
        <f t="shared" si="117"/>
        <v>80</v>
      </c>
      <c r="AD902" s="44">
        <f t="shared" si="118"/>
        <v>399</v>
      </c>
      <c r="AE902" s="51">
        <f t="shared" si="119"/>
        <v>80399</v>
      </c>
    </row>
    <row r="903" spans="1:31">
      <c r="A903" s="60" t="str">
        <f t="shared" si="113"/>
        <v>RANGE S1808blue</v>
      </c>
      <c r="B903" s="60" t="str">
        <f t="shared" si="114"/>
        <v>80-399-06</v>
      </c>
      <c r="C903" s="73" t="s">
        <v>2610</v>
      </c>
      <c r="D903" s="73" t="s">
        <v>2609</v>
      </c>
      <c r="E903" s="73" t="s">
        <v>904</v>
      </c>
      <c r="F903" s="74">
        <v>57</v>
      </c>
      <c r="G903" s="73" t="s">
        <v>2189</v>
      </c>
      <c r="H903" s="73" t="s">
        <v>71</v>
      </c>
      <c r="I903" s="73" t="s">
        <v>1021</v>
      </c>
      <c r="J903" s="73" t="s">
        <v>320</v>
      </c>
      <c r="K903" s="73" t="s">
        <v>382</v>
      </c>
      <c r="L903" s="73" t="s">
        <v>383</v>
      </c>
      <c r="M903" s="73" t="s">
        <v>384</v>
      </c>
      <c r="N903" s="73" t="s">
        <v>37</v>
      </c>
      <c r="O903" s="73" t="s">
        <v>385</v>
      </c>
      <c r="P903" s="73" t="s">
        <v>907</v>
      </c>
      <c r="Q903" s="73" t="s">
        <v>932</v>
      </c>
      <c r="R903" s="73" t="s">
        <v>71</v>
      </c>
      <c r="V903" s="60" t="str">
        <f t="shared" si="115"/>
        <v>RANGE S1808синий</v>
      </c>
      <c r="W903" s="60" t="str">
        <f t="shared" si="112"/>
        <v>RANGE S1808</v>
      </c>
      <c r="X903" s="60" t="str">
        <f t="shared" si="116"/>
        <v>S1808</v>
      </c>
      <c r="AC903" s="51">
        <f t="shared" si="117"/>
        <v>80</v>
      </c>
      <c r="AD903" s="44">
        <f t="shared" si="118"/>
        <v>399</v>
      </c>
      <c r="AE903" s="51">
        <f t="shared" si="119"/>
        <v>80399</v>
      </c>
    </row>
    <row r="904" spans="1:31">
      <c r="A904" s="60" t="str">
        <f t="shared" si="113"/>
        <v>RANGE S1808blue</v>
      </c>
      <c r="B904" s="60" t="str">
        <f t="shared" si="114"/>
        <v>80-399-06</v>
      </c>
      <c r="C904" s="73" t="s">
        <v>2611</v>
      </c>
      <c r="D904" s="73" t="s">
        <v>2609</v>
      </c>
      <c r="E904" s="73" t="s">
        <v>912</v>
      </c>
      <c r="F904" s="74">
        <v>61</v>
      </c>
      <c r="G904" s="73" t="s">
        <v>2189</v>
      </c>
      <c r="H904" s="73" t="s">
        <v>71</v>
      </c>
      <c r="I904" s="73" t="s">
        <v>1021</v>
      </c>
      <c r="J904" s="73" t="s">
        <v>320</v>
      </c>
      <c r="K904" s="73" t="s">
        <v>382</v>
      </c>
      <c r="L904" s="73" t="s">
        <v>383</v>
      </c>
      <c r="M904" s="73" t="s">
        <v>384</v>
      </c>
      <c r="N904" s="73" t="s">
        <v>37</v>
      </c>
      <c r="O904" s="73" t="s">
        <v>385</v>
      </c>
      <c r="P904" s="73" t="s">
        <v>907</v>
      </c>
      <c r="Q904" s="73" t="s">
        <v>932</v>
      </c>
      <c r="R904" s="73" t="s">
        <v>71</v>
      </c>
      <c r="V904" s="60" t="str">
        <f t="shared" si="115"/>
        <v>RANGE S1808синий</v>
      </c>
      <c r="W904" s="60" t="str">
        <f t="shared" si="112"/>
        <v>RANGE S1808</v>
      </c>
      <c r="X904" s="60" t="str">
        <f t="shared" si="116"/>
        <v>S1808</v>
      </c>
      <c r="AC904" s="51">
        <f t="shared" si="117"/>
        <v>80</v>
      </c>
      <c r="AD904" s="44">
        <f t="shared" si="118"/>
        <v>399</v>
      </c>
      <c r="AE904" s="51">
        <f t="shared" si="119"/>
        <v>80399</v>
      </c>
    </row>
    <row r="905" spans="1:31">
      <c r="A905" s="60" t="str">
        <f t="shared" si="113"/>
        <v>RANGE S1808blue</v>
      </c>
      <c r="B905" s="60" t="str">
        <f t="shared" si="114"/>
        <v>80-399-06</v>
      </c>
      <c r="C905" s="73" t="s">
        <v>2612</v>
      </c>
      <c r="D905" s="73" t="s">
        <v>2609</v>
      </c>
      <c r="E905" s="73" t="s">
        <v>910</v>
      </c>
      <c r="F905" s="74">
        <v>59</v>
      </c>
      <c r="G905" s="73" t="s">
        <v>2189</v>
      </c>
      <c r="H905" s="73" t="s">
        <v>71</v>
      </c>
      <c r="I905" s="73" t="s">
        <v>1021</v>
      </c>
      <c r="J905" s="73" t="s">
        <v>320</v>
      </c>
      <c r="K905" s="73" t="s">
        <v>382</v>
      </c>
      <c r="L905" s="73" t="s">
        <v>383</v>
      </c>
      <c r="M905" s="73" t="s">
        <v>384</v>
      </c>
      <c r="N905" s="73" t="s">
        <v>37</v>
      </c>
      <c r="O905" s="73" t="s">
        <v>385</v>
      </c>
      <c r="P905" s="73" t="s">
        <v>907</v>
      </c>
      <c r="Q905" s="73" t="s">
        <v>932</v>
      </c>
      <c r="R905" s="73" t="s">
        <v>71</v>
      </c>
      <c r="V905" s="60" t="str">
        <f t="shared" si="115"/>
        <v>RANGE S1808синий</v>
      </c>
      <c r="W905" s="60" t="str">
        <f t="shared" si="112"/>
        <v>RANGE S1808</v>
      </c>
      <c r="X905" s="60" t="str">
        <f t="shared" si="116"/>
        <v>S1808</v>
      </c>
      <c r="AC905" s="51">
        <f t="shared" si="117"/>
        <v>80</v>
      </c>
      <c r="AD905" s="44">
        <f t="shared" si="118"/>
        <v>399</v>
      </c>
      <c r="AE905" s="51">
        <f t="shared" si="119"/>
        <v>80399</v>
      </c>
    </row>
    <row r="906" spans="1:31">
      <c r="A906" s="60" t="str">
        <f t="shared" si="113"/>
        <v>USURPER S1801blue</v>
      </c>
      <c r="B906" s="60" t="str">
        <f t="shared" si="114"/>
        <v>80-400-06</v>
      </c>
      <c r="C906" s="73" t="s">
        <v>2613</v>
      </c>
      <c r="D906" s="73" t="s">
        <v>2614</v>
      </c>
      <c r="E906" s="73" t="s">
        <v>956</v>
      </c>
      <c r="F906" s="74">
        <v>55</v>
      </c>
      <c r="G906" s="73" t="s">
        <v>2466</v>
      </c>
      <c r="H906" s="73" t="s">
        <v>71</v>
      </c>
      <c r="I906" s="73" t="s">
        <v>1021</v>
      </c>
      <c r="J906" s="73" t="s">
        <v>320</v>
      </c>
      <c r="K906" s="73" t="s">
        <v>382</v>
      </c>
      <c r="L906" s="73" t="s">
        <v>383</v>
      </c>
      <c r="M906" s="73" t="s">
        <v>384</v>
      </c>
      <c r="N906" s="73" t="s">
        <v>37</v>
      </c>
      <c r="O906" s="73" t="s">
        <v>385</v>
      </c>
      <c r="P906" s="73" t="s">
        <v>907</v>
      </c>
      <c r="Q906" s="73" t="s">
        <v>932</v>
      </c>
      <c r="R906" s="73" t="s">
        <v>71</v>
      </c>
      <c r="V906" s="60" t="str">
        <f t="shared" si="115"/>
        <v>USURPER S1801синий</v>
      </c>
      <c r="W906" s="60" t="str">
        <f t="shared" si="112"/>
        <v>USURPER S1801</v>
      </c>
      <c r="X906" s="60" t="str">
        <f t="shared" si="116"/>
        <v>S1801</v>
      </c>
      <c r="AC906" s="51">
        <f t="shared" si="117"/>
        <v>80</v>
      </c>
      <c r="AD906" s="44">
        <f t="shared" si="118"/>
        <v>400</v>
      </c>
      <c r="AE906" s="51">
        <f t="shared" si="119"/>
        <v>80400</v>
      </c>
    </row>
    <row r="907" spans="1:31">
      <c r="A907" s="60" t="str">
        <f t="shared" si="113"/>
        <v>USURPER S1801blue</v>
      </c>
      <c r="B907" s="60" t="str">
        <f t="shared" si="114"/>
        <v>80-400-06</v>
      </c>
      <c r="C907" s="73" t="s">
        <v>2615</v>
      </c>
      <c r="D907" s="73" t="s">
        <v>2614</v>
      </c>
      <c r="E907" s="73" t="s">
        <v>915</v>
      </c>
      <c r="F907" s="74">
        <v>56</v>
      </c>
      <c r="G907" s="73" t="s">
        <v>2466</v>
      </c>
      <c r="H907" s="73" t="s">
        <v>71</v>
      </c>
      <c r="I907" s="73" t="s">
        <v>1021</v>
      </c>
      <c r="J907" s="73" t="s">
        <v>320</v>
      </c>
      <c r="K907" s="73" t="s">
        <v>382</v>
      </c>
      <c r="L907" s="73" t="s">
        <v>383</v>
      </c>
      <c r="M907" s="73" t="s">
        <v>384</v>
      </c>
      <c r="N907" s="73" t="s">
        <v>37</v>
      </c>
      <c r="O907" s="73" t="s">
        <v>385</v>
      </c>
      <c r="P907" s="73" t="s">
        <v>907</v>
      </c>
      <c r="Q907" s="73" t="s">
        <v>932</v>
      </c>
      <c r="R907" s="73" t="s">
        <v>71</v>
      </c>
      <c r="V907" s="60" t="str">
        <f t="shared" si="115"/>
        <v>USURPER S1801синий</v>
      </c>
      <c r="W907" s="60" t="str">
        <f t="shared" si="112"/>
        <v>USURPER S1801</v>
      </c>
      <c r="X907" s="60" t="str">
        <f t="shared" si="116"/>
        <v>S1801</v>
      </c>
      <c r="AC907" s="51">
        <f t="shared" si="117"/>
        <v>80</v>
      </c>
      <c r="AD907" s="44">
        <f t="shared" si="118"/>
        <v>400</v>
      </c>
      <c r="AE907" s="51">
        <f t="shared" si="119"/>
        <v>80400</v>
      </c>
    </row>
    <row r="908" spans="1:31">
      <c r="A908" s="60" t="str">
        <f t="shared" si="113"/>
        <v>USURPER S1801blue</v>
      </c>
      <c r="B908" s="60" t="str">
        <f t="shared" si="114"/>
        <v>80-400-06</v>
      </c>
      <c r="C908" s="73" t="s">
        <v>2616</v>
      </c>
      <c r="D908" s="73" t="s">
        <v>2614</v>
      </c>
      <c r="E908" s="73" t="s">
        <v>904</v>
      </c>
      <c r="F908" s="74">
        <v>57</v>
      </c>
      <c r="G908" s="73" t="s">
        <v>2466</v>
      </c>
      <c r="H908" s="73" t="s">
        <v>71</v>
      </c>
      <c r="I908" s="73" t="s">
        <v>1021</v>
      </c>
      <c r="J908" s="73" t="s">
        <v>320</v>
      </c>
      <c r="K908" s="73" t="s">
        <v>382</v>
      </c>
      <c r="L908" s="73" t="s">
        <v>383</v>
      </c>
      <c r="M908" s="73" t="s">
        <v>384</v>
      </c>
      <c r="N908" s="73" t="s">
        <v>37</v>
      </c>
      <c r="O908" s="73" t="s">
        <v>385</v>
      </c>
      <c r="P908" s="73" t="s">
        <v>907</v>
      </c>
      <c r="Q908" s="73" t="s">
        <v>932</v>
      </c>
      <c r="R908" s="73" t="s">
        <v>71</v>
      </c>
      <c r="V908" s="60" t="str">
        <f t="shared" si="115"/>
        <v>USURPER S1801синий</v>
      </c>
      <c r="W908" s="60" t="str">
        <f t="shared" si="112"/>
        <v>USURPER S1801</v>
      </c>
      <c r="X908" s="60" t="str">
        <f t="shared" si="116"/>
        <v>S1801</v>
      </c>
      <c r="AC908" s="51">
        <f t="shared" si="117"/>
        <v>80</v>
      </c>
      <c r="AD908" s="44">
        <f t="shared" si="118"/>
        <v>400</v>
      </c>
      <c r="AE908" s="51">
        <f t="shared" si="119"/>
        <v>80400</v>
      </c>
    </row>
    <row r="909" spans="1:31">
      <c r="A909" s="60" t="str">
        <f t="shared" si="113"/>
        <v>USURPER S1801blue</v>
      </c>
      <c r="B909" s="60" t="str">
        <f t="shared" si="114"/>
        <v>80-400-06</v>
      </c>
      <c r="C909" s="73" t="s">
        <v>2617</v>
      </c>
      <c r="D909" s="73" t="s">
        <v>2614</v>
      </c>
      <c r="E909" s="73" t="s">
        <v>920</v>
      </c>
      <c r="F909" s="74">
        <v>58</v>
      </c>
      <c r="G909" s="73" t="s">
        <v>2466</v>
      </c>
      <c r="H909" s="73" t="s">
        <v>71</v>
      </c>
      <c r="I909" s="73" t="s">
        <v>1021</v>
      </c>
      <c r="J909" s="73" t="s">
        <v>320</v>
      </c>
      <c r="K909" s="73" t="s">
        <v>382</v>
      </c>
      <c r="L909" s="73" t="s">
        <v>383</v>
      </c>
      <c r="M909" s="73" t="s">
        <v>384</v>
      </c>
      <c r="N909" s="73" t="s">
        <v>37</v>
      </c>
      <c r="O909" s="73" t="s">
        <v>385</v>
      </c>
      <c r="P909" s="73" t="s">
        <v>907</v>
      </c>
      <c r="Q909" s="73" t="s">
        <v>932</v>
      </c>
      <c r="R909" s="73" t="s">
        <v>71</v>
      </c>
      <c r="V909" s="60" t="str">
        <f t="shared" si="115"/>
        <v>USURPER S1801синий</v>
      </c>
      <c r="W909" s="60" t="str">
        <f t="shared" si="112"/>
        <v>USURPER S1801</v>
      </c>
      <c r="X909" s="60" t="str">
        <f t="shared" si="116"/>
        <v>S1801</v>
      </c>
      <c r="AC909" s="51">
        <f t="shared" si="117"/>
        <v>80</v>
      </c>
      <c r="AD909" s="44">
        <f t="shared" si="118"/>
        <v>400</v>
      </c>
      <c r="AE909" s="51">
        <f t="shared" si="119"/>
        <v>80400</v>
      </c>
    </row>
    <row r="910" spans="1:31">
      <c r="A910" s="60" t="str">
        <f t="shared" si="113"/>
        <v>USURPER S1801blue</v>
      </c>
      <c r="B910" s="60" t="str">
        <f t="shared" si="114"/>
        <v>80-400-06</v>
      </c>
      <c r="C910" s="73" t="s">
        <v>2618</v>
      </c>
      <c r="D910" s="73" t="s">
        <v>2614</v>
      </c>
      <c r="E910" s="73" t="s">
        <v>922</v>
      </c>
      <c r="F910" s="74">
        <v>60</v>
      </c>
      <c r="G910" s="73" t="s">
        <v>2466</v>
      </c>
      <c r="H910" s="73" t="s">
        <v>71</v>
      </c>
      <c r="I910" s="73" t="s">
        <v>1021</v>
      </c>
      <c r="J910" s="73" t="s">
        <v>320</v>
      </c>
      <c r="K910" s="73" t="s">
        <v>382</v>
      </c>
      <c r="L910" s="73" t="s">
        <v>383</v>
      </c>
      <c r="M910" s="73" t="s">
        <v>384</v>
      </c>
      <c r="N910" s="73" t="s">
        <v>37</v>
      </c>
      <c r="O910" s="73" t="s">
        <v>385</v>
      </c>
      <c r="P910" s="73" t="s">
        <v>907</v>
      </c>
      <c r="Q910" s="73" t="s">
        <v>932</v>
      </c>
      <c r="R910" s="73" t="s">
        <v>71</v>
      </c>
      <c r="V910" s="60" t="str">
        <f t="shared" si="115"/>
        <v>USURPER S1801синий</v>
      </c>
      <c r="W910" s="60" t="str">
        <f t="shared" si="112"/>
        <v>USURPER S1801</v>
      </c>
      <c r="X910" s="60" t="str">
        <f t="shared" si="116"/>
        <v>S1801</v>
      </c>
      <c r="AC910" s="51">
        <f t="shared" si="117"/>
        <v>80</v>
      </c>
      <c r="AD910" s="44">
        <f t="shared" si="118"/>
        <v>400</v>
      </c>
      <c r="AE910" s="51">
        <f t="shared" si="119"/>
        <v>80400</v>
      </c>
    </row>
    <row r="911" spans="1:31">
      <c r="A911" s="60" t="str">
        <f t="shared" si="113"/>
        <v>USURPER S1801blue</v>
      </c>
      <c r="B911" s="60" t="str">
        <f t="shared" si="114"/>
        <v>80-400-06</v>
      </c>
      <c r="C911" s="73" t="s">
        <v>2619</v>
      </c>
      <c r="D911" s="73" t="s">
        <v>2614</v>
      </c>
      <c r="E911" s="73" t="s">
        <v>912</v>
      </c>
      <c r="F911" s="74">
        <v>61</v>
      </c>
      <c r="G911" s="73" t="s">
        <v>2466</v>
      </c>
      <c r="H911" s="73" t="s">
        <v>71</v>
      </c>
      <c r="I911" s="73" t="s">
        <v>1021</v>
      </c>
      <c r="J911" s="73" t="s">
        <v>320</v>
      </c>
      <c r="K911" s="73" t="s">
        <v>382</v>
      </c>
      <c r="L911" s="73" t="s">
        <v>383</v>
      </c>
      <c r="M911" s="73" t="s">
        <v>384</v>
      </c>
      <c r="N911" s="73" t="s">
        <v>37</v>
      </c>
      <c r="O911" s="73" t="s">
        <v>385</v>
      </c>
      <c r="P911" s="73" t="s">
        <v>907</v>
      </c>
      <c r="Q911" s="73" t="s">
        <v>932</v>
      </c>
      <c r="R911" s="73" t="s">
        <v>71</v>
      </c>
      <c r="V911" s="60" t="str">
        <f t="shared" si="115"/>
        <v>USURPER S1801синий</v>
      </c>
      <c r="W911" s="60" t="str">
        <f t="shared" si="112"/>
        <v>USURPER S1801</v>
      </c>
      <c r="X911" s="60" t="str">
        <f t="shared" si="116"/>
        <v>S1801</v>
      </c>
      <c r="AC911" s="51">
        <f t="shared" si="117"/>
        <v>80</v>
      </c>
      <c r="AD911" s="44">
        <f t="shared" si="118"/>
        <v>400</v>
      </c>
      <c r="AE911" s="51">
        <f t="shared" si="119"/>
        <v>80400</v>
      </c>
    </row>
    <row r="912" spans="1:31">
      <c r="A912" s="60" t="str">
        <f t="shared" si="113"/>
        <v>USURPER S1801blue</v>
      </c>
      <c r="B912" s="60" t="str">
        <f t="shared" si="114"/>
        <v>80-400-06</v>
      </c>
      <c r="C912" s="73" t="s">
        <v>2620</v>
      </c>
      <c r="D912" s="73" t="s">
        <v>2614</v>
      </c>
      <c r="E912" s="73" t="s">
        <v>1046</v>
      </c>
      <c r="F912" s="74">
        <v>62</v>
      </c>
      <c r="G912" s="73" t="s">
        <v>2466</v>
      </c>
      <c r="H912" s="73" t="s">
        <v>71</v>
      </c>
      <c r="I912" s="73" t="s">
        <v>1021</v>
      </c>
      <c r="J912" s="73" t="s">
        <v>320</v>
      </c>
      <c r="K912" s="73" t="s">
        <v>382</v>
      </c>
      <c r="L912" s="73" t="s">
        <v>383</v>
      </c>
      <c r="M912" s="73" t="s">
        <v>384</v>
      </c>
      <c r="N912" s="73" t="s">
        <v>37</v>
      </c>
      <c r="O912" s="73" t="s">
        <v>385</v>
      </c>
      <c r="P912" s="73" t="s">
        <v>907</v>
      </c>
      <c r="Q912" s="73" t="s">
        <v>932</v>
      </c>
      <c r="R912" s="73" t="s">
        <v>71</v>
      </c>
      <c r="V912" s="60" t="str">
        <f t="shared" si="115"/>
        <v>USURPER S1801синий</v>
      </c>
      <c r="W912" s="60" t="str">
        <f t="shared" si="112"/>
        <v>USURPER S1801</v>
      </c>
      <c r="X912" s="60" t="str">
        <f t="shared" si="116"/>
        <v>S1801</v>
      </c>
      <c r="AC912" s="51">
        <f t="shared" si="117"/>
        <v>80</v>
      </c>
      <c r="AD912" s="44">
        <f t="shared" si="118"/>
        <v>400</v>
      </c>
      <c r="AE912" s="51">
        <f t="shared" si="119"/>
        <v>80400</v>
      </c>
    </row>
    <row r="913" spans="1:31">
      <c r="A913" s="60" t="str">
        <f t="shared" si="113"/>
        <v>USURPER S1801blue</v>
      </c>
      <c r="B913" s="60" t="str">
        <f t="shared" si="114"/>
        <v>80-400-06</v>
      </c>
      <c r="C913" s="73" t="s">
        <v>2621</v>
      </c>
      <c r="D913" s="73" t="s">
        <v>2614</v>
      </c>
      <c r="E913" s="73" t="s">
        <v>910</v>
      </c>
      <c r="F913" s="74">
        <v>59</v>
      </c>
      <c r="G913" s="73" t="s">
        <v>2466</v>
      </c>
      <c r="H913" s="73" t="s">
        <v>71</v>
      </c>
      <c r="I913" s="73" t="s">
        <v>1021</v>
      </c>
      <c r="J913" s="73" t="s">
        <v>320</v>
      </c>
      <c r="K913" s="73" t="s">
        <v>382</v>
      </c>
      <c r="L913" s="73" t="s">
        <v>383</v>
      </c>
      <c r="M913" s="73" t="s">
        <v>384</v>
      </c>
      <c r="N913" s="73" t="s">
        <v>37</v>
      </c>
      <c r="O913" s="73" t="s">
        <v>385</v>
      </c>
      <c r="P913" s="73" t="s">
        <v>907</v>
      </c>
      <c r="Q913" s="73" t="s">
        <v>932</v>
      </c>
      <c r="R913" s="73" t="s">
        <v>71</v>
      </c>
      <c r="V913" s="60" t="str">
        <f t="shared" si="115"/>
        <v>USURPER S1801синий</v>
      </c>
      <c r="W913" s="60" t="str">
        <f t="shared" si="112"/>
        <v>USURPER S1801</v>
      </c>
      <c r="X913" s="60" t="str">
        <f t="shared" si="116"/>
        <v>S1801</v>
      </c>
      <c r="AC913" s="51">
        <f t="shared" si="117"/>
        <v>80</v>
      </c>
      <c r="AD913" s="44">
        <f t="shared" si="118"/>
        <v>400</v>
      </c>
      <c r="AE913" s="51">
        <f t="shared" si="119"/>
        <v>80400</v>
      </c>
    </row>
    <row r="914" spans="1:31">
      <c r="A914" s="60" t="str">
        <f t="shared" si="113"/>
        <v>USURPER S1802blue</v>
      </c>
      <c r="B914" s="60" t="str">
        <f t="shared" si="114"/>
        <v>80-401-06</v>
      </c>
      <c r="C914" s="73" t="s">
        <v>2622</v>
      </c>
      <c r="D914" s="73" t="s">
        <v>2623</v>
      </c>
      <c r="E914" s="73" t="s">
        <v>910</v>
      </c>
      <c r="F914" s="74">
        <v>59</v>
      </c>
      <c r="G914" s="73" t="s">
        <v>2223</v>
      </c>
      <c r="H914" s="73" t="s">
        <v>71</v>
      </c>
      <c r="I914" s="73" t="s">
        <v>1021</v>
      </c>
      <c r="J914" s="73" t="s">
        <v>349</v>
      </c>
      <c r="K914" s="73" t="s">
        <v>382</v>
      </c>
      <c r="L914" s="73" t="s">
        <v>383</v>
      </c>
      <c r="M914" s="73" t="s">
        <v>384</v>
      </c>
      <c r="N914" s="73" t="s">
        <v>37</v>
      </c>
      <c r="O914" s="73" t="s">
        <v>385</v>
      </c>
      <c r="P914" s="73" t="s">
        <v>907</v>
      </c>
      <c r="Q914" s="73" t="s">
        <v>932</v>
      </c>
      <c r="R914" s="73" t="s">
        <v>71</v>
      </c>
      <c r="V914" s="60" t="str">
        <f t="shared" si="115"/>
        <v>USURPER S1802синий</v>
      </c>
      <c r="W914" s="60" t="str">
        <f t="shared" si="112"/>
        <v>USURPER S1802</v>
      </c>
      <c r="X914" s="60" t="str">
        <f t="shared" si="116"/>
        <v>S1802</v>
      </c>
      <c r="AC914" s="51">
        <f t="shared" si="117"/>
        <v>80</v>
      </c>
      <c r="AD914" s="44">
        <f t="shared" si="118"/>
        <v>401</v>
      </c>
      <c r="AE914" s="51">
        <f t="shared" si="119"/>
        <v>80401</v>
      </c>
    </row>
    <row r="915" spans="1:31">
      <c r="A915" s="60" t="str">
        <f t="shared" si="113"/>
        <v>BUCKET S1813blue</v>
      </c>
      <c r="B915" s="60" t="str">
        <f t="shared" si="114"/>
        <v>80-402-19</v>
      </c>
      <c r="C915" s="73" t="s">
        <v>2624</v>
      </c>
      <c r="D915" s="73" t="s">
        <v>2625</v>
      </c>
      <c r="E915" s="73" t="s">
        <v>2626</v>
      </c>
      <c r="F915" s="74">
        <v>51</v>
      </c>
      <c r="G915" s="73" t="s">
        <v>2627</v>
      </c>
      <c r="H915" s="73" t="s">
        <v>91</v>
      </c>
      <c r="I915" s="73" t="s">
        <v>906</v>
      </c>
      <c r="J915" s="73" t="s">
        <v>325</v>
      </c>
      <c r="K915" s="73" t="s">
        <v>391</v>
      </c>
      <c r="L915" s="73" t="s">
        <v>383</v>
      </c>
      <c r="M915" s="73" t="s">
        <v>384</v>
      </c>
      <c r="N915" s="73" t="s">
        <v>43</v>
      </c>
      <c r="O915" s="73" t="s">
        <v>386</v>
      </c>
      <c r="P915" s="73" t="s">
        <v>907</v>
      </c>
      <c r="Q915" s="73" t="s">
        <v>932</v>
      </c>
      <c r="R915" s="73" t="s">
        <v>91</v>
      </c>
      <c r="V915" s="60" t="str">
        <f t="shared" si="115"/>
        <v>BUCKET S1813голубой</v>
      </c>
      <c r="W915" s="60" t="str">
        <f t="shared" si="112"/>
        <v>BUCKET S1813</v>
      </c>
      <c r="X915" s="60" t="str">
        <f t="shared" si="116"/>
        <v>S1813</v>
      </c>
      <c r="AC915" s="51">
        <f t="shared" si="117"/>
        <v>80</v>
      </c>
      <c r="AD915" s="44">
        <f t="shared" si="118"/>
        <v>402</v>
      </c>
      <c r="AE915" s="51">
        <f t="shared" si="119"/>
        <v>80402</v>
      </c>
    </row>
    <row r="916" spans="1:31">
      <c r="A916" s="60" t="str">
        <f t="shared" si="113"/>
        <v>CONQUEST S1813blue</v>
      </c>
      <c r="B916" s="60" t="str">
        <f t="shared" si="114"/>
        <v>80-403-06</v>
      </c>
      <c r="C916" s="73" t="s">
        <v>2628</v>
      </c>
      <c r="D916" s="73" t="s">
        <v>2629</v>
      </c>
      <c r="E916" s="73" t="s">
        <v>904</v>
      </c>
      <c r="F916" s="74">
        <v>57</v>
      </c>
      <c r="G916" s="73" t="s">
        <v>2630</v>
      </c>
      <c r="H916" s="73" t="s">
        <v>71</v>
      </c>
      <c r="I916" s="73" t="s">
        <v>927</v>
      </c>
      <c r="J916" s="73" t="s">
        <v>323</v>
      </c>
      <c r="K916" s="73" t="s">
        <v>387</v>
      </c>
      <c r="L916" s="73" t="s">
        <v>383</v>
      </c>
      <c r="M916" s="73" t="s">
        <v>384</v>
      </c>
      <c r="N916" s="73" t="s">
        <v>36</v>
      </c>
      <c r="O916" s="73" t="s">
        <v>386</v>
      </c>
      <c r="P916" s="73" t="s">
        <v>907</v>
      </c>
      <c r="Q916" s="73" t="s">
        <v>932</v>
      </c>
      <c r="R916" s="73" t="s">
        <v>71</v>
      </c>
      <c r="V916" s="60" t="str">
        <f t="shared" si="115"/>
        <v>CONQUEST S1813синий</v>
      </c>
      <c r="W916" s="60" t="str">
        <f t="shared" si="112"/>
        <v>CONQUEST S1813</v>
      </c>
      <c r="X916" s="60" t="str">
        <f t="shared" si="116"/>
        <v>S1813</v>
      </c>
      <c r="AC916" s="51">
        <f t="shared" si="117"/>
        <v>80</v>
      </c>
      <c r="AD916" s="44">
        <f t="shared" si="118"/>
        <v>403</v>
      </c>
      <c r="AE916" s="51">
        <f t="shared" si="119"/>
        <v>80403</v>
      </c>
    </row>
    <row r="917" spans="1:31">
      <c r="A917" s="60" t="str">
        <f t="shared" si="113"/>
        <v>MACWASHINGTONblue</v>
      </c>
      <c r="B917" s="60" t="str">
        <f t="shared" si="114"/>
        <v>80-404-06</v>
      </c>
      <c r="C917" s="73" t="s">
        <v>2631</v>
      </c>
      <c r="D917" s="73" t="s">
        <v>2632</v>
      </c>
      <c r="E917" s="73" t="s">
        <v>910</v>
      </c>
      <c r="F917" s="74">
        <v>59</v>
      </c>
      <c r="G917" s="73" t="s">
        <v>2633</v>
      </c>
      <c r="H917" s="73" t="s">
        <v>71</v>
      </c>
      <c r="I917" s="73" t="s">
        <v>927</v>
      </c>
      <c r="J917" s="73" t="s">
        <v>330</v>
      </c>
      <c r="K917" s="73" t="s">
        <v>382</v>
      </c>
      <c r="L917" s="73" t="s">
        <v>383</v>
      </c>
      <c r="M917" s="73" t="s">
        <v>384</v>
      </c>
      <c r="N917" s="73" t="s">
        <v>36</v>
      </c>
      <c r="O917" s="73" t="s">
        <v>386</v>
      </c>
      <c r="P917" s="73" t="s">
        <v>907</v>
      </c>
      <c r="Q917" s="73" t="s">
        <v>932</v>
      </c>
      <c r="R917" s="73" t="s">
        <v>71</v>
      </c>
      <c r="V917" s="60" t="str">
        <f t="shared" si="115"/>
        <v>MACWASHINGTONсиний</v>
      </c>
      <c r="W917" s="60" t="str">
        <f t="shared" si="112"/>
        <v>MACWASHINGTON</v>
      </c>
      <c r="X917" s="60" t="str">
        <f t="shared" si="116"/>
        <v/>
      </c>
      <c r="AC917" s="51">
        <f t="shared" si="117"/>
        <v>80</v>
      </c>
      <c r="AD917" s="44">
        <f t="shared" si="118"/>
        <v>404</v>
      </c>
      <c r="AE917" s="51">
        <f t="shared" si="119"/>
        <v>80404</v>
      </c>
    </row>
    <row r="918" spans="1:31">
      <c r="A918" s="60" t="str">
        <f t="shared" si="113"/>
        <v>BOATER S1801blue</v>
      </c>
      <c r="B918" s="60" t="str">
        <f t="shared" si="114"/>
        <v>80-405-06</v>
      </c>
      <c r="C918" s="73" t="s">
        <v>2634</v>
      </c>
      <c r="D918" s="73" t="s">
        <v>2635</v>
      </c>
      <c r="E918" s="73" t="s">
        <v>956</v>
      </c>
      <c r="F918" s="74">
        <v>55</v>
      </c>
      <c r="G918" s="73" t="s">
        <v>2258</v>
      </c>
      <c r="H918" s="73" t="s">
        <v>97</v>
      </c>
      <c r="I918" s="73" t="s">
        <v>936</v>
      </c>
      <c r="J918" s="73" t="s">
        <v>321</v>
      </c>
      <c r="K918" s="73" t="s">
        <v>382</v>
      </c>
      <c r="L918" s="73" t="s">
        <v>383</v>
      </c>
      <c r="M918" s="73" t="s">
        <v>384</v>
      </c>
      <c r="N918" s="73" t="s">
        <v>35</v>
      </c>
      <c r="O918" s="73" t="s">
        <v>386</v>
      </c>
      <c r="P918" s="73" t="s">
        <v>907</v>
      </c>
      <c r="Q918" s="73" t="s">
        <v>932</v>
      </c>
      <c r="R918" s="73" t="s">
        <v>63</v>
      </c>
      <c r="V918" s="60" t="str">
        <f t="shared" si="115"/>
        <v>BOATER S1801бежевый / синий</v>
      </c>
      <c r="W918" s="60" t="str">
        <f t="shared" si="112"/>
        <v>BOATER S1801</v>
      </c>
      <c r="X918" s="60" t="str">
        <f t="shared" si="116"/>
        <v>S1801</v>
      </c>
      <c r="AC918" s="51">
        <f t="shared" si="117"/>
        <v>80</v>
      </c>
      <c r="AD918" s="44">
        <f t="shared" si="118"/>
        <v>405</v>
      </c>
      <c r="AE918" s="51">
        <f t="shared" si="119"/>
        <v>80405</v>
      </c>
    </row>
    <row r="919" spans="1:31">
      <c r="A919" s="60" t="str">
        <f t="shared" si="113"/>
        <v>BOATER S1801blue</v>
      </c>
      <c r="B919" s="60" t="str">
        <f t="shared" si="114"/>
        <v>80-405-06</v>
      </c>
      <c r="C919" s="73" t="s">
        <v>2636</v>
      </c>
      <c r="D919" s="73" t="s">
        <v>2635</v>
      </c>
      <c r="E919" s="73" t="s">
        <v>904</v>
      </c>
      <c r="F919" s="74">
        <v>57</v>
      </c>
      <c r="G919" s="73" t="s">
        <v>2258</v>
      </c>
      <c r="H919" s="73" t="s">
        <v>97</v>
      </c>
      <c r="I919" s="73" t="s">
        <v>936</v>
      </c>
      <c r="J919" s="73" t="s">
        <v>321</v>
      </c>
      <c r="K919" s="73" t="s">
        <v>382</v>
      </c>
      <c r="L919" s="73" t="s">
        <v>383</v>
      </c>
      <c r="M919" s="73" t="s">
        <v>384</v>
      </c>
      <c r="N919" s="73" t="s">
        <v>35</v>
      </c>
      <c r="O919" s="73" t="s">
        <v>386</v>
      </c>
      <c r="P919" s="73" t="s">
        <v>907</v>
      </c>
      <c r="Q919" s="73" t="s">
        <v>932</v>
      </c>
      <c r="R919" s="73" t="s">
        <v>63</v>
      </c>
      <c r="V919" s="60" t="str">
        <f t="shared" si="115"/>
        <v>BOATER S1801бежевый / синий</v>
      </c>
      <c r="W919" s="60" t="str">
        <f t="shared" si="112"/>
        <v>BOATER S1801</v>
      </c>
      <c r="X919" s="60" t="str">
        <f t="shared" si="116"/>
        <v>S1801</v>
      </c>
      <c r="AC919" s="51">
        <f t="shared" si="117"/>
        <v>80</v>
      </c>
      <c r="AD919" s="44">
        <f t="shared" si="118"/>
        <v>405</v>
      </c>
      <c r="AE919" s="51">
        <f t="shared" si="119"/>
        <v>80405</v>
      </c>
    </row>
    <row r="920" spans="1:31">
      <c r="A920" s="60" t="str">
        <f t="shared" si="113"/>
        <v>BOATER S1801blue</v>
      </c>
      <c r="B920" s="60" t="str">
        <f t="shared" si="114"/>
        <v>80-405-06</v>
      </c>
      <c r="C920" s="73" t="s">
        <v>2637</v>
      </c>
      <c r="D920" s="73" t="s">
        <v>2635</v>
      </c>
      <c r="E920" s="73" t="s">
        <v>912</v>
      </c>
      <c r="F920" s="74">
        <v>61</v>
      </c>
      <c r="G920" s="73" t="s">
        <v>2258</v>
      </c>
      <c r="H920" s="73" t="s">
        <v>97</v>
      </c>
      <c r="I920" s="73" t="s">
        <v>936</v>
      </c>
      <c r="J920" s="73" t="s">
        <v>321</v>
      </c>
      <c r="K920" s="73" t="s">
        <v>382</v>
      </c>
      <c r="L920" s="73" t="s">
        <v>383</v>
      </c>
      <c r="M920" s="73" t="s">
        <v>384</v>
      </c>
      <c r="N920" s="73" t="s">
        <v>35</v>
      </c>
      <c r="O920" s="73" t="s">
        <v>386</v>
      </c>
      <c r="P920" s="73" t="s">
        <v>907</v>
      </c>
      <c r="Q920" s="73" t="s">
        <v>932</v>
      </c>
      <c r="R920" s="73" t="s">
        <v>63</v>
      </c>
      <c r="V920" s="60" t="str">
        <f t="shared" si="115"/>
        <v>BOATER S1801бежевый / синий</v>
      </c>
      <c r="W920" s="60" t="str">
        <f t="shared" si="112"/>
        <v>BOATER S1801</v>
      </c>
      <c r="X920" s="60" t="str">
        <f t="shared" si="116"/>
        <v>S1801</v>
      </c>
      <c r="AC920" s="51">
        <f t="shared" si="117"/>
        <v>80</v>
      </c>
      <c r="AD920" s="44">
        <f t="shared" si="118"/>
        <v>405</v>
      </c>
      <c r="AE920" s="51">
        <f t="shared" si="119"/>
        <v>80405</v>
      </c>
    </row>
    <row r="921" spans="1:31">
      <c r="A921" s="60" t="str">
        <f t="shared" si="113"/>
        <v>BOATER S1801blue</v>
      </c>
      <c r="B921" s="60" t="str">
        <f t="shared" si="114"/>
        <v>80-405-06</v>
      </c>
      <c r="C921" s="73" t="s">
        <v>2638</v>
      </c>
      <c r="D921" s="73" t="s">
        <v>2635</v>
      </c>
      <c r="E921" s="73" t="s">
        <v>910</v>
      </c>
      <c r="F921" s="74">
        <v>59</v>
      </c>
      <c r="G921" s="73" t="s">
        <v>2258</v>
      </c>
      <c r="H921" s="73" t="s">
        <v>97</v>
      </c>
      <c r="I921" s="73" t="s">
        <v>936</v>
      </c>
      <c r="J921" s="73" t="s">
        <v>321</v>
      </c>
      <c r="K921" s="73" t="s">
        <v>382</v>
      </c>
      <c r="L921" s="73" t="s">
        <v>383</v>
      </c>
      <c r="M921" s="73" t="s">
        <v>384</v>
      </c>
      <c r="N921" s="73" t="s">
        <v>35</v>
      </c>
      <c r="O921" s="73" t="s">
        <v>386</v>
      </c>
      <c r="P921" s="73" t="s">
        <v>907</v>
      </c>
      <c r="Q921" s="73" t="s">
        <v>932</v>
      </c>
      <c r="R921" s="73" t="s">
        <v>63</v>
      </c>
      <c r="V921" s="60" t="str">
        <f t="shared" si="115"/>
        <v>BOATER S1801бежевый / синий</v>
      </c>
      <c r="W921" s="60" t="str">
        <f t="shared" si="112"/>
        <v>BOATER S1801</v>
      </c>
      <c r="X921" s="60" t="str">
        <f t="shared" si="116"/>
        <v>S1801</v>
      </c>
      <c r="AC921" s="51">
        <f t="shared" si="117"/>
        <v>80</v>
      </c>
      <c r="AD921" s="44">
        <f t="shared" si="118"/>
        <v>405</v>
      </c>
      <c r="AE921" s="51">
        <f t="shared" si="119"/>
        <v>80405</v>
      </c>
    </row>
    <row r="922" spans="1:31">
      <c r="A922" s="60" t="str">
        <f t="shared" si="113"/>
        <v>DON FLAKESblue</v>
      </c>
      <c r="B922" s="60" t="str">
        <f t="shared" si="114"/>
        <v>80-406-06</v>
      </c>
      <c r="C922" s="73" t="s">
        <v>2639</v>
      </c>
      <c r="D922" s="73" t="s">
        <v>2640</v>
      </c>
      <c r="E922" s="73" t="s">
        <v>931</v>
      </c>
      <c r="F922" s="74">
        <v>0</v>
      </c>
      <c r="G922" s="73" t="s">
        <v>2641</v>
      </c>
      <c r="H922" s="73" t="s">
        <v>71</v>
      </c>
      <c r="I922" s="73" t="s">
        <v>2642</v>
      </c>
      <c r="J922" s="73" t="s">
        <v>330</v>
      </c>
      <c r="K922" s="73" t="s">
        <v>382</v>
      </c>
      <c r="L922" s="73" t="s">
        <v>383</v>
      </c>
      <c r="M922" s="73" t="s">
        <v>384</v>
      </c>
      <c r="N922" s="73" t="s">
        <v>36</v>
      </c>
      <c r="O922" s="73" t="s">
        <v>386</v>
      </c>
      <c r="P922" s="73" t="s">
        <v>907</v>
      </c>
      <c r="Q922" s="73" t="s">
        <v>932</v>
      </c>
      <c r="R922" s="73" t="s">
        <v>71</v>
      </c>
      <c r="V922" s="60" t="str">
        <f t="shared" si="115"/>
        <v>DON FLAKESсиний</v>
      </c>
      <c r="W922" s="60" t="str">
        <f t="shared" si="112"/>
        <v>DON FLAKES</v>
      </c>
      <c r="X922" s="60" t="str">
        <f t="shared" si="116"/>
        <v>FLAKES</v>
      </c>
      <c r="AC922" s="51">
        <f t="shared" si="117"/>
        <v>80</v>
      </c>
      <c r="AD922" s="44">
        <f t="shared" si="118"/>
        <v>406</v>
      </c>
      <c r="AE922" s="51">
        <f t="shared" si="119"/>
        <v>80406</v>
      </c>
    </row>
    <row r="923" spans="1:31">
      <c r="A923" s="60" t="str">
        <f t="shared" si="113"/>
        <v>DON JUANblue</v>
      </c>
      <c r="B923" s="60" t="str">
        <f t="shared" si="114"/>
        <v>80-407-19</v>
      </c>
      <c r="C923" s="73" t="s">
        <v>2643</v>
      </c>
      <c r="D923" s="73" t="s">
        <v>2644</v>
      </c>
      <c r="E923" s="73" t="s">
        <v>956</v>
      </c>
      <c r="F923" s="74">
        <v>55</v>
      </c>
      <c r="G923" s="73" t="s">
        <v>2645</v>
      </c>
      <c r="H923" s="73" t="s">
        <v>91</v>
      </c>
      <c r="I923" s="73" t="s">
        <v>2646</v>
      </c>
      <c r="J923" s="73" t="s">
        <v>329</v>
      </c>
      <c r="K923" s="73" t="s">
        <v>382</v>
      </c>
      <c r="L923" s="73" t="s">
        <v>383</v>
      </c>
      <c r="M923" s="73" t="s">
        <v>384</v>
      </c>
      <c r="N923" s="73" t="s">
        <v>35</v>
      </c>
      <c r="O923" s="73" t="s">
        <v>386</v>
      </c>
      <c r="P923" s="73" t="s">
        <v>907</v>
      </c>
      <c r="Q923" s="73" t="s">
        <v>932</v>
      </c>
      <c r="R923" s="73" t="s">
        <v>91</v>
      </c>
      <c r="V923" s="60" t="str">
        <f t="shared" si="115"/>
        <v>DON JUANголубой</v>
      </c>
      <c r="W923" s="60" t="str">
        <f t="shared" si="112"/>
        <v>DON JUAN</v>
      </c>
      <c r="X923" s="60" t="str">
        <f t="shared" si="116"/>
        <v>JUAN</v>
      </c>
      <c r="AC923" s="51">
        <f t="shared" si="117"/>
        <v>80</v>
      </c>
      <c r="AD923" s="44">
        <f t="shared" si="118"/>
        <v>407</v>
      </c>
      <c r="AE923" s="51">
        <f t="shared" si="119"/>
        <v>80407</v>
      </c>
    </row>
    <row r="924" spans="1:31">
      <c r="A924" s="60" t="str">
        <f t="shared" si="113"/>
        <v>DON JUANblue</v>
      </c>
      <c r="B924" s="60" t="str">
        <f t="shared" si="114"/>
        <v>80-407-19</v>
      </c>
      <c r="C924" s="73" t="s">
        <v>2647</v>
      </c>
      <c r="D924" s="73" t="s">
        <v>2644</v>
      </c>
      <c r="E924" s="73" t="s">
        <v>904</v>
      </c>
      <c r="F924" s="74">
        <v>57</v>
      </c>
      <c r="G924" s="73" t="s">
        <v>2645</v>
      </c>
      <c r="H924" s="73" t="s">
        <v>91</v>
      </c>
      <c r="I924" s="73" t="s">
        <v>2646</v>
      </c>
      <c r="J924" s="73" t="s">
        <v>329</v>
      </c>
      <c r="K924" s="73" t="s">
        <v>382</v>
      </c>
      <c r="L924" s="73" t="s">
        <v>383</v>
      </c>
      <c r="M924" s="73" t="s">
        <v>384</v>
      </c>
      <c r="N924" s="73" t="s">
        <v>35</v>
      </c>
      <c r="O924" s="73" t="s">
        <v>386</v>
      </c>
      <c r="P924" s="73" t="s">
        <v>907</v>
      </c>
      <c r="Q924" s="73" t="s">
        <v>932</v>
      </c>
      <c r="R924" s="73" t="s">
        <v>91</v>
      </c>
      <c r="V924" s="60" t="str">
        <f t="shared" si="115"/>
        <v>DON JUANголубой</v>
      </c>
      <c r="W924" s="60" t="str">
        <f t="shared" si="112"/>
        <v>DON JUAN</v>
      </c>
      <c r="X924" s="60" t="str">
        <f t="shared" si="116"/>
        <v>JUAN</v>
      </c>
      <c r="AC924" s="51">
        <f t="shared" si="117"/>
        <v>80</v>
      </c>
      <c r="AD924" s="44">
        <f t="shared" si="118"/>
        <v>407</v>
      </c>
      <c r="AE924" s="51">
        <f t="shared" si="119"/>
        <v>80407</v>
      </c>
    </row>
    <row r="925" spans="1:31">
      <c r="A925" s="60" t="str">
        <f t="shared" si="113"/>
        <v>DON JUANblue</v>
      </c>
      <c r="B925" s="60" t="str">
        <f t="shared" si="114"/>
        <v>80-407-19</v>
      </c>
      <c r="C925" s="73" t="s">
        <v>2648</v>
      </c>
      <c r="D925" s="73" t="s">
        <v>2644</v>
      </c>
      <c r="E925" s="73" t="s">
        <v>912</v>
      </c>
      <c r="F925" s="74">
        <v>61</v>
      </c>
      <c r="G925" s="73" t="s">
        <v>2645</v>
      </c>
      <c r="H925" s="73" t="s">
        <v>91</v>
      </c>
      <c r="I925" s="73" t="s">
        <v>2646</v>
      </c>
      <c r="J925" s="73" t="s">
        <v>329</v>
      </c>
      <c r="K925" s="73" t="s">
        <v>382</v>
      </c>
      <c r="L925" s="73" t="s">
        <v>383</v>
      </c>
      <c r="M925" s="73" t="s">
        <v>384</v>
      </c>
      <c r="N925" s="73" t="s">
        <v>35</v>
      </c>
      <c r="O925" s="73" t="s">
        <v>386</v>
      </c>
      <c r="P925" s="73" t="s">
        <v>907</v>
      </c>
      <c r="Q925" s="73" t="s">
        <v>932</v>
      </c>
      <c r="R925" s="73" t="s">
        <v>91</v>
      </c>
      <c r="V925" s="60" t="str">
        <f t="shared" si="115"/>
        <v>DON JUANголубой</v>
      </c>
      <c r="W925" s="60" t="str">
        <f t="shared" si="112"/>
        <v>DON JUAN</v>
      </c>
      <c r="X925" s="60" t="str">
        <f t="shared" si="116"/>
        <v>JUAN</v>
      </c>
      <c r="AC925" s="51">
        <f t="shared" si="117"/>
        <v>80</v>
      </c>
      <c r="AD925" s="44">
        <f t="shared" si="118"/>
        <v>407</v>
      </c>
      <c r="AE925" s="51">
        <f t="shared" si="119"/>
        <v>80407</v>
      </c>
    </row>
    <row r="926" spans="1:31">
      <c r="A926" s="60" t="str">
        <f t="shared" si="113"/>
        <v>DON JUANblue</v>
      </c>
      <c r="B926" s="60" t="str">
        <f t="shared" si="114"/>
        <v>80-407-19</v>
      </c>
      <c r="C926" s="73" t="s">
        <v>2649</v>
      </c>
      <c r="D926" s="73" t="s">
        <v>2644</v>
      </c>
      <c r="E926" s="73" t="s">
        <v>910</v>
      </c>
      <c r="F926" s="74">
        <v>59</v>
      </c>
      <c r="G926" s="73" t="s">
        <v>2645</v>
      </c>
      <c r="H926" s="73" t="s">
        <v>91</v>
      </c>
      <c r="I926" s="73" t="s">
        <v>2646</v>
      </c>
      <c r="J926" s="73" t="s">
        <v>329</v>
      </c>
      <c r="K926" s="73" t="s">
        <v>382</v>
      </c>
      <c r="L926" s="73" t="s">
        <v>383</v>
      </c>
      <c r="M926" s="73" t="s">
        <v>384</v>
      </c>
      <c r="N926" s="73" t="s">
        <v>35</v>
      </c>
      <c r="O926" s="73" t="s">
        <v>386</v>
      </c>
      <c r="P926" s="73" t="s">
        <v>907</v>
      </c>
      <c r="Q926" s="73" t="s">
        <v>932</v>
      </c>
      <c r="R926" s="73" t="s">
        <v>91</v>
      </c>
      <c r="V926" s="60" t="str">
        <f t="shared" si="115"/>
        <v>DON JUANголубой</v>
      </c>
      <c r="W926" s="60" t="str">
        <f t="shared" si="112"/>
        <v>DON JUAN</v>
      </c>
      <c r="X926" s="60" t="str">
        <f t="shared" si="116"/>
        <v>JUAN</v>
      </c>
      <c r="AC926" s="51">
        <f t="shared" si="117"/>
        <v>80</v>
      </c>
      <c r="AD926" s="44">
        <f t="shared" si="118"/>
        <v>407</v>
      </c>
      <c r="AE926" s="51">
        <f t="shared" si="119"/>
        <v>80407</v>
      </c>
    </row>
    <row r="927" spans="1:31">
      <c r="A927" s="60" t="str">
        <f t="shared" si="113"/>
        <v>DON SUNblue</v>
      </c>
      <c r="B927" s="60" t="str">
        <f t="shared" si="114"/>
        <v>80-408-06</v>
      </c>
      <c r="C927" s="73" t="s">
        <v>2650</v>
      </c>
      <c r="D927" s="73" t="s">
        <v>2651</v>
      </c>
      <c r="E927" s="73" t="s">
        <v>956</v>
      </c>
      <c r="F927" s="74">
        <v>55</v>
      </c>
      <c r="G927" s="73" t="s">
        <v>2342</v>
      </c>
      <c r="H927" s="73" t="s">
        <v>97</v>
      </c>
      <c r="I927" s="73" t="s">
        <v>2343</v>
      </c>
      <c r="J927" s="73" t="s">
        <v>329</v>
      </c>
      <c r="K927" s="73" t="s">
        <v>382</v>
      </c>
      <c r="L927" s="73" t="s">
        <v>383</v>
      </c>
      <c r="M927" s="73" t="s">
        <v>384</v>
      </c>
      <c r="N927" s="73" t="s">
        <v>35</v>
      </c>
      <c r="O927" s="73" t="s">
        <v>386</v>
      </c>
      <c r="P927" s="73" t="s">
        <v>907</v>
      </c>
      <c r="Q927" s="73" t="s">
        <v>932</v>
      </c>
      <c r="R927" s="73" t="s">
        <v>63</v>
      </c>
      <c r="V927" s="60" t="str">
        <f t="shared" si="115"/>
        <v>DON SUNбежевый / синий</v>
      </c>
      <c r="W927" s="60" t="str">
        <f t="shared" si="112"/>
        <v>DON SUN</v>
      </c>
      <c r="X927" s="60" t="str">
        <f t="shared" si="116"/>
        <v>SUN</v>
      </c>
      <c r="AC927" s="51">
        <f t="shared" si="117"/>
        <v>80</v>
      </c>
      <c r="AD927" s="44">
        <f t="shared" si="118"/>
        <v>408</v>
      </c>
      <c r="AE927" s="51">
        <f t="shared" si="119"/>
        <v>80408</v>
      </c>
    </row>
    <row r="928" spans="1:31">
      <c r="A928" s="60" t="str">
        <f t="shared" si="113"/>
        <v>DON SUNblue</v>
      </c>
      <c r="B928" s="60" t="str">
        <f t="shared" si="114"/>
        <v>80-408-06</v>
      </c>
      <c r="C928" s="73" t="s">
        <v>2652</v>
      </c>
      <c r="D928" s="73" t="s">
        <v>2651</v>
      </c>
      <c r="E928" s="73" t="s">
        <v>904</v>
      </c>
      <c r="F928" s="74">
        <v>57</v>
      </c>
      <c r="G928" s="73" t="s">
        <v>2342</v>
      </c>
      <c r="H928" s="73" t="s">
        <v>97</v>
      </c>
      <c r="I928" s="73" t="s">
        <v>2343</v>
      </c>
      <c r="J928" s="73" t="s">
        <v>329</v>
      </c>
      <c r="K928" s="73" t="s">
        <v>382</v>
      </c>
      <c r="L928" s="73" t="s">
        <v>383</v>
      </c>
      <c r="M928" s="73" t="s">
        <v>384</v>
      </c>
      <c r="N928" s="73" t="s">
        <v>35</v>
      </c>
      <c r="O928" s="73" t="s">
        <v>386</v>
      </c>
      <c r="P928" s="73" t="s">
        <v>907</v>
      </c>
      <c r="Q928" s="73" t="s">
        <v>932</v>
      </c>
      <c r="R928" s="73" t="s">
        <v>63</v>
      </c>
      <c r="V928" s="60" t="str">
        <f t="shared" si="115"/>
        <v>DON SUNбежевый / синий</v>
      </c>
      <c r="W928" s="60" t="str">
        <f t="shared" si="112"/>
        <v>DON SUN</v>
      </c>
      <c r="X928" s="60" t="str">
        <f t="shared" si="116"/>
        <v>SUN</v>
      </c>
      <c r="AC928" s="51">
        <f t="shared" si="117"/>
        <v>80</v>
      </c>
      <c r="AD928" s="44">
        <f t="shared" si="118"/>
        <v>408</v>
      </c>
      <c r="AE928" s="51">
        <f t="shared" si="119"/>
        <v>80408</v>
      </c>
    </row>
    <row r="929" spans="1:31">
      <c r="A929" s="60" t="str">
        <f t="shared" si="113"/>
        <v>DON SUNblue</v>
      </c>
      <c r="B929" s="60" t="str">
        <f t="shared" si="114"/>
        <v>80-408-06</v>
      </c>
      <c r="C929" s="73" t="s">
        <v>2653</v>
      </c>
      <c r="D929" s="73" t="s">
        <v>2651</v>
      </c>
      <c r="E929" s="73" t="s">
        <v>912</v>
      </c>
      <c r="F929" s="74">
        <v>61</v>
      </c>
      <c r="G929" s="73" t="s">
        <v>2342</v>
      </c>
      <c r="H929" s="73" t="s">
        <v>97</v>
      </c>
      <c r="I929" s="73" t="s">
        <v>2343</v>
      </c>
      <c r="J929" s="73" t="s">
        <v>329</v>
      </c>
      <c r="K929" s="73" t="s">
        <v>382</v>
      </c>
      <c r="L929" s="73" t="s">
        <v>383</v>
      </c>
      <c r="M929" s="73" t="s">
        <v>384</v>
      </c>
      <c r="N929" s="73" t="s">
        <v>35</v>
      </c>
      <c r="O929" s="73" t="s">
        <v>386</v>
      </c>
      <c r="P929" s="73" t="s">
        <v>907</v>
      </c>
      <c r="Q929" s="73" t="s">
        <v>932</v>
      </c>
      <c r="R929" s="73" t="s">
        <v>63</v>
      </c>
      <c r="V929" s="60" t="str">
        <f t="shared" si="115"/>
        <v>DON SUNбежевый / синий</v>
      </c>
      <c r="W929" s="60" t="str">
        <f t="shared" si="112"/>
        <v>DON SUN</v>
      </c>
      <c r="X929" s="60" t="str">
        <f t="shared" si="116"/>
        <v>SUN</v>
      </c>
      <c r="AC929" s="51">
        <f t="shared" si="117"/>
        <v>80</v>
      </c>
      <c r="AD929" s="44">
        <f t="shared" si="118"/>
        <v>408</v>
      </c>
      <c r="AE929" s="51">
        <f t="shared" si="119"/>
        <v>80408</v>
      </c>
    </row>
    <row r="930" spans="1:31">
      <c r="A930" s="60" t="str">
        <f t="shared" si="113"/>
        <v>DON SUNblue</v>
      </c>
      <c r="B930" s="60" t="str">
        <f t="shared" si="114"/>
        <v>80-408-06</v>
      </c>
      <c r="C930" s="73" t="s">
        <v>2654</v>
      </c>
      <c r="D930" s="73" t="s">
        <v>2651</v>
      </c>
      <c r="E930" s="73" t="s">
        <v>910</v>
      </c>
      <c r="F930" s="74">
        <v>59</v>
      </c>
      <c r="G930" s="73" t="s">
        <v>2342</v>
      </c>
      <c r="H930" s="73" t="s">
        <v>97</v>
      </c>
      <c r="I930" s="73" t="s">
        <v>2343</v>
      </c>
      <c r="J930" s="73" t="s">
        <v>329</v>
      </c>
      <c r="K930" s="73" t="s">
        <v>382</v>
      </c>
      <c r="L930" s="73" t="s">
        <v>383</v>
      </c>
      <c r="M930" s="73" t="s">
        <v>384</v>
      </c>
      <c r="N930" s="73" t="s">
        <v>35</v>
      </c>
      <c r="O930" s="73" t="s">
        <v>386</v>
      </c>
      <c r="P930" s="73" t="s">
        <v>907</v>
      </c>
      <c r="Q930" s="73" t="s">
        <v>932</v>
      </c>
      <c r="R930" s="73" t="s">
        <v>63</v>
      </c>
      <c r="V930" s="60" t="str">
        <f t="shared" si="115"/>
        <v>DON SUNбежевый / синий</v>
      </c>
      <c r="W930" s="60" t="str">
        <f t="shared" si="112"/>
        <v>DON SUN</v>
      </c>
      <c r="X930" s="60" t="str">
        <f t="shared" si="116"/>
        <v>SUN</v>
      </c>
      <c r="AC930" s="51">
        <f t="shared" si="117"/>
        <v>80</v>
      </c>
      <c r="AD930" s="44">
        <f t="shared" si="118"/>
        <v>408</v>
      </c>
      <c r="AE930" s="51">
        <f t="shared" si="119"/>
        <v>80408</v>
      </c>
    </row>
    <row r="931" spans="1:31">
      <c r="A931" s="60" t="str">
        <f t="shared" si="113"/>
        <v>MACCHICKblue</v>
      </c>
      <c r="B931" s="60" t="str">
        <f t="shared" si="114"/>
        <v>80-202-06</v>
      </c>
      <c r="C931" s="73" t="s">
        <v>2655</v>
      </c>
      <c r="D931" s="73" t="s">
        <v>2656</v>
      </c>
      <c r="E931" s="73" t="s">
        <v>904</v>
      </c>
      <c r="F931" s="74">
        <v>57</v>
      </c>
      <c r="G931" s="73" t="s">
        <v>1074</v>
      </c>
      <c r="H931" s="73" t="s">
        <v>71</v>
      </c>
      <c r="I931" s="73" t="s">
        <v>927</v>
      </c>
      <c r="J931" s="73" t="s">
        <v>330</v>
      </c>
      <c r="K931" s="73" t="s">
        <v>382</v>
      </c>
      <c r="L931" s="73" t="s">
        <v>383</v>
      </c>
      <c r="M931" s="73" t="s">
        <v>384</v>
      </c>
      <c r="N931" s="73" t="s">
        <v>36</v>
      </c>
      <c r="O931" s="73" t="s">
        <v>386</v>
      </c>
      <c r="P931" s="73" t="s">
        <v>907</v>
      </c>
      <c r="Q931" s="73" t="s">
        <v>932</v>
      </c>
      <c r="R931" s="73" t="s">
        <v>71</v>
      </c>
      <c r="V931" s="60" t="str">
        <f t="shared" si="115"/>
        <v>MACCHICKсиний</v>
      </c>
      <c r="W931" s="60" t="str">
        <f t="shared" si="112"/>
        <v>MACCHICK</v>
      </c>
      <c r="X931" s="60" t="str">
        <f t="shared" si="116"/>
        <v/>
      </c>
      <c r="AC931" s="51">
        <f t="shared" si="117"/>
        <v>80</v>
      </c>
      <c r="AD931" s="44">
        <f t="shared" si="118"/>
        <v>202</v>
      </c>
      <c r="AE931" s="51">
        <f t="shared" si="119"/>
        <v>80202</v>
      </c>
    </row>
    <row r="932" spans="1:31">
      <c r="A932" s="60" t="str">
        <f t="shared" si="113"/>
        <v>QUEEN BEACHblue</v>
      </c>
      <c r="B932" s="60" t="str">
        <f t="shared" si="114"/>
        <v>80-409-06</v>
      </c>
      <c r="C932" s="73" t="s">
        <v>2657</v>
      </c>
      <c r="D932" s="73" t="s">
        <v>2658</v>
      </c>
      <c r="E932" s="73" t="s">
        <v>931</v>
      </c>
      <c r="F932" s="74">
        <v>0</v>
      </c>
      <c r="G932" s="73" t="s">
        <v>2659</v>
      </c>
      <c r="H932" s="73" t="s">
        <v>71</v>
      </c>
      <c r="I932" s="73" t="s">
        <v>2551</v>
      </c>
      <c r="J932" s="73" t="s">
        <v>323</v>
      </c>
      <c r="K932" s="73" t="s">
        <v>387</v>
      </c>
      <c r="L932" s="73" t="s">
        <v>383</v>
      </c>
      <c r="M932" s="73" t="s">
        <v>384</v>
      </c>
      <c r="N932" s="73" t="s">
        <v>36</v>
      </c>
      <c r="O932" s="73" t="s">
        <v>386</v>
      </c>
      <c r="P932" s="73" t="s">
        <v>907</v>
      </c>
      <c r="Q932" s="73" t="s">
        <v>932</v>
      </c>
      <c r="R932" s="73" t="s">
        <v>71</v>
      </c>
      <c r="V932" s="60" t="str">
        <f t="shared" si="115"/>
        <v>QUEEN BEACHсиний</v>
      </c>
      <c r="W932" s="60" t="str">
        <f t="shared" si="112"/>
        <v>QUEEN BEACH</v>
      </c>
      <c r="X932" s="60" t="str">
        <f t="shared" si="116"/>
        <v>BEACH</v>
      </c>
      <c r="AC932" s="51">
        <f t="shared" si="117"/>
        <v>80</v>
      </c>
      <c r="AD932" s="44">
        <f t="shared" si="118"/>
        <v>409</v>
      </c>
      <c r="AE932" s="51">
        <f t="shared" si="119"/>
        <v>80409</v>
      </c>
    </row>
    <row r="933" spans="1:31">
      <c r="A933" s="60" t="str">
        <f t="shared" si="113"/>
        <v>QUEEN CALASblue</v>
      </c>
      <c r="B933" s="60" t="str">
        <f t="shared" si="114"/>
        <v>80-410-06</v>
      </c>
      <c r="C933" s="73" t="s">
        <v>2660</v>
      </c>
      <c r="D933" s="73" t="s">
        <v>2661</v>
      </c>
      <c r="E933" s="73" t="s">
        <v>904</v>
      </c>
      <c r="F933" s="74">
        <v>57</v>
      </c>
      <c r="G933" s="73" t="s">
        <v>2662</v>
      </c>
      <c r="H933" s="73" t="s">
        <v>71</v>
      </c>
      <c r="I933" s="73" t="s">
        <v>927</v>
      </c>
      <c r="J933" s="73" t="s">
        <v>323</v>
      </c>
      <c r="K933" s="73" t="s">
        <v>387</v>
      </c>
      <c r="L933" s="73" t="s">
        <v>383</v>
      </c>
      <c r="M933" s="73" t="s">
        <v>384</v>
      </c>
      <c r="N933" s="73" t="s">
        <v>36</v>
      </c>
      <c r="O933" s="73" t="s">
        <v>386</v>
      </c>
      <c r="P933" s="73" t="s">
        <v>907</v>
      </c>
      <c r="Q933" s="73" t="s">
        <v>932</v>
      </c>
      <c r="R933" s="73" t="s">
        <v>71</v>
      </c>
      <c r="V933" s="60" t="str">
        <f t="shared" si="115"/>
        <v>QUEEN CALASсиний</v>
      </c>
      <c r="W933" s="60" t="str">
        <f t="shared" si="112"/>
        <v>QUEEN CALAS</v>
      </c>
      <c r="X933" s="60" t="str">
        <f t="shared" si="116"/>
        <v>CALAS</v>
      </c>
      <c r="AC933" s="51">
        <f t="shared" si="117"/>
        <v>80</v>
      </c>
      <c r="AD933" s="44">
        <f t="shared" si="118"/>
        <v>410</v>
      </c>
      <c r="AE933" s="51">
        <f t="shared" si="119"/>
        <v>80410</v>
      </c>
    </row>
    <row r="934" spans="1:31">
      <c r="A934" s="60" t="str">
        <f t="shared" si="113"/>
        <v>TECH A S18 Line bleublue line</v>
      </c>
      <c r="B934" s="60" t="str">
        <f t="shared" si="114"/>
        <v>80-411-19</v>
      </c>
      <c r="C934" s="73" t="s">
        <v>2663</v>
      </c>
      <c r="D934" s="73" t="s">
        <v>2664</v>
      </c>
      <c r="E934" s="73" t="s">
        <v>931</v>
      </c>
      <c r="F934" s="74">
        <v>0</v>
      </c>
      <c r="G934" s="73" t="s">
        <v>2665</v>
      </c>
      <c r="H934" s="73" t="s">
        <v>91</v>
      </c>
      <c r="I934" s="73" t="s">
        <v>964</v>
      </c>
      <c r="J934" s="73" t="s">
        <v>344</v>
      </c>
      <c r="K934" s="73" t="s">
        <v>382</v>
      </c>
      <c r="L934" s="73" t="s">
        <v>383</v>
      </c>
      <c r="M934" s="73" t="s">
        <v>388</v>
      </c>
      <c r="O934" s="73" t="s">
        <v>386</v>
      </c>
      <c r="P934" s="73" t="s">
        <v>907</v>
      </c>
      <c r="Q934" s="73" t="s">
        <v>2666</v>
      </c>
      <c r="R934" s="73" t="s">
        <v>91</v>
      </c>
      <c r="V934" s="60" t="str">
        <f t="shared" si="115"/>
        <v>TECH A S18 Line bleuголубой</v>
      </c>
      <c r="W934" s="60" t="str">
        <f t="shared" si="112"/>
        <v>TECH A S18 Line bleu</v>
      </c>
      <c r="X934" s="60" t="str">
        <f t="shared" si="116"/>
        <v>A S18 Line bleu</v>
      </c>
      <c r="AC934" s="51">
        <f t="shared" si="117"/>
        <v>80</v>
      </c>
      <c r="AD934" s="44">
        <f t="shared" si="118"/>
        <v>411</v>
      </c>
      <c r="AE934" s="51">
        <f t="shared" si="119"/>
        <v>80411</v>
      </c>
    </row>
    <row r="935" spans="1:31">
      <c r="A935" s="60" t="str">
        <f t="shared" si="113"/>
        <v>TECH A S18 Onde bleublue onde</v>
      </c>
      <c r="B935" s="60" t="str">
        <f t="shared" si="114"/>
        <v>80-412-19</v>
      </c>
      <c r="C935" s="73" t="s">
        <v>2667</v>
      </c>
      <c r="D935" s="73" t="s">
        <v>2668</v>
      </c>
      <c r="E935" s="73" t="s">
        <v>931</v>
      </c>
      <c r="F935" s="74">
        <v>0</v>
      </c>
      <c r="G935" s="73" t="s">
        <v>2669</v>
      </c>
      <c r="H935" s="73" t="s">
        <v>91</v>
      </c>
      <c r="I935" s="73" t="s">
        <v>964</v>
      </c>
      <c r="J935" s="73" t="s">
        <v>344</v>
      </c>
      <c r="K935" s="73" t="s">
        <v>382</v>
      </c>
      <c r="L935" s="73" t="s">
        <v>383</v>
      </c>
      <c r="M935" s="73" t="s">
        <v>388</v>
      </c>
      <c r="O935" s="73" t="s">
        <v>386</v>
      </c>
      <c r="P935" s="73" t="s">
        <v>907</v>
      </c>
      <c r="Q935" s="73" t="s">
        <v>2670</v>
      </c>
      <c r="R935" s="73" t="s">
        <v>91</v>
      </c>
      <c r="V935" s="60" t="str">
        <f t="shared" si="115"/>
        <v>TECH A S18 Onde bleuголубой</v>
      </c>
      <c r="W935" s="60" t="str">
        <f t="shared" si="112"/>
        <v>TECH A S18 Onde bleu</v>
      </c>
      <c r="X935" s="60" t="str">
        <f t="shared" si="116"/>
        <v>A S18 Onde bleu</v>
      </c>
      <c r="AC935" s="51">
        <f t="shared" si="117"/>
        <v>80</v>
      </c>
      <c r="AD935" s="44">
        <f t="shared" si="118"/>
        <v>412</v>
      </c>
      <c r="AE935" s="51">
        <f t="shared" si="119"/>
        <v>80412</v>
      </c>
    </row>
    <row r="936" spans="1:31">
      <c r="A936" s="60" t="str">
        <f t="shared" si="113"/>
        <v>RANGE S1812brown</v>
      </c>
      <c r="B936" s="60" t="str">
        <f t="shared" si="114"/>
        <v>80-413-14</v>
      </c>
      <c r="C936" s="73" t="s">
        <v>2671</v>
      </c>
      <c r="D936" s="73" t="s">
        <v>2672</v>
      </c>
      <c r="E936" s="73" t="s">
        <v>910</v>
      </c>
      <c r="F936" s="74">
        <v>59</v>
      </c>
      <c r="G936" s="73" t="s">
        <v>2199</v>
      </c>
      <c r="H936" s="73" t="s">
        <v>86</v>
      </c>
      <c r="I936" s="73" t="s">
        <v>2490</v>
      </c>
      <c r="J936" s="73" t="s">
        <v>320</v>
      </c>
      <c r="K936" s="73" t="s">
        <v>382</v>
      </c>
      <c r="L936" s="73" t="s">
        <v>383</v>
      </c>
      <c r="M936" s="73" t="s">
        <v>384</v>
      </c>
      <c r="N936" s="73" t="s">
        <v>37</v>
      </c>
      <c r="O936" s="73" t="s">
        <v>385</v>
      </c>
      <c r="P936" s="73" t="s">
        <v>907</v>
      </c>
      <c r="Q936" s="73" t="s">
        <v>1033</v>
      </c>
      <c r="R936" s="73" t="s">
        <v>86</v>
      </c>
      <c r="V936" s="60" t="str">
        <f t="shared" si="115"/>
        <v>RANGE S1812коричневый</v>
      </c>
      <c r="W936" s="60" t="str">
        <f t="shared" si="112"/>
        <v>RANGE S1812</v>
      </c>
      <c r="X936" s="60" t="str">
        <f t="shared" si="116"/>
        <v>S1812</v>
      </c>
      <c r="AC936" s="51">
        <f t="shared" si="117"/>
        <v>80</v>
      </c>
      <c r="AD936" s="44">
        <f t="shared" si="118"/>
        <v>413</v>
      </c>
      <c r="AE936" s="51">
        <f t="shared" si="119"/>
        <v>80413</v>
      </c>
    </row>
    <row r="937" spans="1:31">
      <c r="A937" s="60" t="str">
        <f t="shared" si="113"/>
        <v>RANGE VINTAGEbrown</v>
      </c>
      <c r="B937" s="60" t="str">
        <f t="shared" si="114"/>
        <v>80-414-14</v>
      </c>
      <c r="C937" s="73" t="s">
        <v>2673</v>
      </c>
      <c r="D937" s="73" t="s">
        <v>2674</v>
      </c>
      <c r="E937" s="73" t="s">
        <v>910</v>
      </c>
      <c r="F937" s="74">
        <v>59</v>
      </c>
      <c r="G937" s="73" t="s">
        <v>2675</v>
      </c>
      <c r="H937" s="73" t="s">
        <v>86</v>
      </c>
      <c r="I937" s="73" t="s">
        <v>1179</v>
      </c>
      <c r="J937" s="73" t="s">
        <v>320</v>
      </c>
      <c r="K937" s="73" t="s">
        <v>382</v>
      </c>
      <c r="L937" s="73" t="s">
        <v>383</v>
      </c>
      <c r="M937" s="73" t="s">
        <v>384</v>
      </c>
      <c r="N937" s="73" t="s">
        <v>32</v>
      </c>
      <c r="O937" s="73" t="s">
        <v>385</v>
      </c>
      <c r="P937" s="73" t="s">
        <v>907</v>
      </c>
      <c r="Q937" s="73" t="s">
        <v>1033</v>
      </c>
      <c r="R937" s="73" t="s">
        <v>86</v>
      </c>
      <c r="V937" s="60" t="str">
        <f t="shared" si="115"/>
        <v>RANGE VINTAGEкоричневый</v>
      </c>
      <c r="W937" s="60" t="str">
        <f t="shared" si="112"/>
        <v>RANGE VINTAGE</v>
      </c>
      <c r="X937" s="60" t="str">
        <f t="shared" si="116"/>
        <v>VINTAGE</v>
      </c>
      <c r="AC937" s="51">
        <f t="shared" si="117"/>
        <v>80</v>
      </c>
      <c r="AD937" s="44">
        <f t="shared" si="118"/>
        <v>414</v>
      </c>
      <c r="AE937" s="51">
        <f t="shared" si="119"/>
        <v>80414</v>
      </c>
    </row>
    <row r="938" spans="1:31">
      <c r="A938" s="60" t="str">
        <f t="shared" si="113"/>
        <v>DON PACObrown</v>
      </c>
      <c r="B938" s="60" t="str">
        <f t="shared" si="114"/>
        <v>80-415-14</v>
      </c>
      <c r="C938" s="73" t="s">
        <v>2676</v>
      </c>
      <c r="D938" s="73" t="s">
        <v>2677</v>
      </c>
      <c r="E938" s="73" t="s">
        <v>956</v>
      </c>
      <c r="F938" s="74">
        <v>55</v>
      </c>
      <c r="G938" s="73" t="s">
        <v>2678</v>
      </c>
      <c r="H938" s="73" t="s">
        <v>86</v>
      </c>
      <c r="I938" s="73" t="s">
        <v>964</v>
      </c>
      <c r="J938" s="73" t="s">
        <v>345</v>
      </c>
      <c r="K938" s="73" t="s">
        <v>382</v>
      </c>
      <c r="L938" s="73" t="s">
        <v>383</v>
      </c>
      <c r="M938" s="73" t="s">
        <v>384</v>
      </c>
      <c r="N938" s="73" t="s">
        <v>43</v>
      </c>
      <c r="O938" s="73" t="s">
        <v>385</v>
      </c>
      <c r="P938" s="73" t="s">
        <v>907</v>
      </c>
      <c r="Q938" s="73" t="s">
        <v>1033</v>
      </c>
      <c r="R938" s="73" t="s">
        <v>86</v>
      </c>
      <c r="V938" s="60" t="str">
        <f t="shared" si="115"/>
        <v>DON PACOкоричневый</v>
      </c>
      <c r="W938" s="60" t="str">
        <f t="shared" si="112"/>
        <v>DON PACO</v>
      </c>
      <c r="X938" s="60" t="str">
        <f t="shared" si="116"/>
        <v>PACO</v>
      </c>
      <c r="AC938" s="51">
        <f t="shared" si="117"/>
        <v>80</v>
      </c>
      <c r="AD938" s="44">
        <f t="shared" si="118"/>
        <v>415</v>
      </c>
      <c r="AE938" s="51">
        <f t="shared" si="119"/>
        <v>80415</v>
      </c>
    </row>
    <row r="939" spans="1:31">
      <c r="A939" s="60" t="str">
        <f t="shared" si="113"/>
        <v>DON RUSSELbrown</v>
      </c>
      <c r="B939" s="60" t="str">
        <f t="shared" si="114"/>
        <v>80-416-14</v>
      </c>
      <c r="C939" s="73" t="s">
        <v>2679</v>
      </c>
      <c r="D939" s="73" t="s">
        <v>2680</v>
      </c>
      <c r="E939" s="73" t="s">
        <v>910</v>
      </c>
      <c r="F939" s="74">
        <v>59</v>
      </c>
      <c r="G939" s="73" t="s">
        <v>2681</v>
      </c>
      <c r="H939" s="73" t="s">
        <v>86</v>
      </c>
      <c r="I939" s="73" t="s">
        <v>2682</v>
      </c>
      <c r="J939" s="73" t="s">
        <v>346</v>
      </c>
      <c r="K939" s="73" t="s">
        <v>382</v>
      </c>
      <c r="L939" s="73" t="s">
        <v>383</v>
      </c>
      <c r="M939" s="73" t="s">
        <v>384</v>
      </c>
      <c r="N939" s="73" t="s">
        <v>43</v>
      </c>
      <c r="O939" s="73" t="s">
        <v>385</v>
      </c>
      <c r="P939" s="73" t="s">
        <v>907</v>
      </c>
      <c r="Q939" s="73" t="s">
        <v>1033</v>
      </c>
      <c r="R939" s="73" t="s">
        <v>86</v>
      </c>
      <c r="V939" s="60" t="str">
        <f t="shared" si="115"/>
        <v>DON RUSSELкоричневый</v>
      </c>
      <c r="W939" s="60" t="str">
        <f t="shared" si="112"/>
        <v>DON RUSSEL</v>
      </c>
      <c r="X939" s="60" t="str">
        <f t="shared" si="116"/>
        <v>RUSSEL</v>
      </c>
      <c r="AC939" s="51">
        <f t="shared" si="117"/>
        <v>80</v>
      </c>
      <c r="AD939" s="44">
        <f t="shared" si="118"/>
        <v>416</v>
      </c>
      <c r="AE939" s="51">
        <f t="shared" si="119"/>
        <v>80416</v>
      </c>
    </row>
    <row r="940" spans="1:31">
      <c r="A940" s="60" t="str">
        <f t="shared" si="113"/>
        <v>CONQUEST STAR/Scognac</v>
      </c>
      <c r="B940" s="60" t="str">
        <f t="shared" si="114"/>
        <v>80-417-13</v>
      </c>
      <c r="C940" s="73" t="s">
        <v>2683</v>
      </c>
      <c r="D940" s="73" t="s">
        <v>2684</v>
      </c>
      <c r="E940" s="73" t="s">
        <v>956</v>
      </c>
      <c r="F940" s="74">
        <v>55</v>
      </c>
      <c r="G940" s="73" t="s">
        <v>2444</v>
      </c>
      <c r="H940" s="73" t="s">
        <v>217</v>
      </c>
      <c r="I940" s="73" t="s">
        <v>2445</v>
      </c>
      <c r="J940" s="73" t="s">
        <v>327</v>
      </c>
      <c r="K940" s="73" t="s">
        <v>382</v>
      </c>
      <c r="L940" s="73" t="s">
        <v>383</v>
      </c>
      <c r="M940" s="73" t="s">
        <v>384</v>
      </c>
      <c r="N940" s="73" t="s">
        <v>32</v>
      </c>
      <c r="O940" s="73" t="s">
        <v>385</v>
      </c>
      <c r="P940" s="73" t="s">
        <v>907</v>
      </c>
      <c r="Q940" s="73" t="s">
        <v>1193</v>
      </c>
      <c r="R940" s="73" t="s">
        <v>199</v>
      </c>
      <c r="V940" s="60" t="str">
        <f t="shared" si="115"/>
        <v>CONQUEST STAR/Sрыжий</v>
      </c>
      <c r="W940" s="60" t="str">
        <f t="shared" si="112"/>
        <v>CONQUEST STAR/S</v>
      </c>
      <c r="X940" s="60" t="str">
        <f t="shared" si="116"/>
        <v>STAR/S</v>
      </c>
      <c r="AC940" s="51">
        <f t="shared" si="117"/>
        <v>80</v>
      </c>
      <c r="AD940" s="44">
        <f t="shared" si="118"/>
        <v>417</v>
      </c>
      <c r="AE940" s="51">
        <f t="shared" si="119"/>
        <v>80417</v>
      </c>
    </row>
    <row r="941" spans="1:31">
      <c r="A941" s="60" t="str">
        <f t="shared" si="113"/>
        <v>CONQUEST STAR/Scognac</v>
      </c>
      <c r="B941" s="60" t="str">
        <f t="shared" si="114"/>
        <v>80-417-13</v>
      </c>
      <c r="C941" s="73" t="s">
        <v>2685</v>
      </c>
      <c r="D941" s="73" t="s">
        <v>2684</v>
      </c>
      <c r="E941" s="73" t="s">
        <v>910</v>
      </c>
      <c r="F941" s="74">
        <v>59</v>
      </c>
      <c r="G941" s="73" t="s">
        <v>2444</v>
      </c>
      <c r="H941" s="73" t="s">
        <v>217</v>
      </c>
      <c r="I941" s="73" t="s">
        <v>2445</v>
      </c>
      <c r="J941" s="73" t="s">
        <v>327</v>
      </c>
      <c r="K941" s="73" t="s">
        <v>382</v>
      </c>
      <c r="L941" s="73" t="s">
        <v>383</v>
      </c>
      <c r="M941" s="73" t="s">
        <v>384</v>
      </c>
      <c r="N941" s="73" t="s">
        <v>32</v>
      </c>
      <c r="O941" s="73" t="s">
        <v>385</v>
      </c>
      <c r="P941" s="73" t="s">
        <v>907</v>
      </c>
      <c r="Q941" s="73" t="s">
        <v>1193</v>
      </c>
      <c r="R941" s="73" t="s">
        <v>199</v>
      </c>
      <c r="V941" s="60" t="str">
        <f t="shared" si="115"/>
        <v>CONQUEST STAR/Sрыжий</v>
      </c>
      <c r="W941" s="60" t="str">
        <f t="shared" si="112"/>
        <v>CONQUEST STAR/S</v>
      </c>
      <c r="X941" s="60" t="str">
        <f t="shared" si="116"/>
        <v>STAR/S</v>
      </c>
      <c r="AC941" s="51">
        <f t="shared" si="117"/>
        <v>80</v>
      </c>
      <c r="AD941" s="44">
        <f t="shared" si="118"/>
        <v>417</v>
      </c>
      <c r="AE941" s="51">
        <f t="shared" si="119"/>
        <v>80417</v>
      </c>
    </row>
    <row r="942" spans="1:31">
      <c r="A942" s="60" t="str">
        <f t="shared" si="113"/>
        <v>CONQUEST STAR/Scognac</v>
      </c>
      <c r="B942" s="60" t="str">
        <f t="shared" si="114"/>
        <v>80-417-13</v>
      </c>
      <c r="C942" s="73" t="s">
        <v>2686</v>
      </c>
      <c r="D942" s="73" t="s">
        <v>2684</v>
      </c>
      <c r="E942" s="73" t="s">
        <v>912</v>
      </c>
      <c r="F942" s="74">
        <v>61</v>
      </c>
      <c r="G942" s="73" t="s">
        <v>2444</v>
      </c>
      <c r="H942" s="73" t="s">
        <v>217</v>
      </c>
      <c r="I942" s="73" t="s">
        <v>2445</v>
      </c>
      <c r="J942" s="73" t="s">
        <v>327</v>
      </c>
      <c r="K942" s="73" t="s">
        <v>382</v>
      </c>
      <c r="L942" s="73" t="s">
        <v>383</v>
      </c>
      <c r="M942" s="73" t="s">
        <v>384</v>
      </c>
      <c r="N942" s="73" t="s">
        <v>32</v>
      </c>
      <c r="O942" s="73" t="s">
        <v>385</v>
      </c>
      <c r="P942" s="73" t="s">
        <v>907</v>
      </c>
      <c r="Q942" s="73" t="s">
        <v>1193</v>
      </c>
      <c r="R942" s="73" t="s">
        <v>199</v>
      </c>
      <c r="V942" s="60" t="str">
        <f t="shared" si="115"/>
        <v>CONQUEST STAR/Sрыжий</v>
      </c>
      <c r="W942" s="60" t="str">
        <f t="shared" si="112"/>
        <v>CONQUEST STAR/S</v>
      </c>
      <c r="X942" s="60" t="str">
        <f t="shared" si="116"/>
        <v>STAR/S</v>
      </c>
      <c r="AC942" s="51">
        <f t="shared" si="117"/>
        <v>80</v>
      </c>
      <c r="AD942" s="44">
        <f t="shared" si="118"/>
        <v>417</v>
      </c>
      <c r="AE942" s="51">
        <f t="shared" si="119"/>
        <v>80417</v>
      </c>
    </row>
    <row r="943" spans="1:31">
      <c r="A943" s="60" t="str">
        <f t="shared" si="113"/>
        <v>CONQUEST STAR/Scognac</v>
      </c>
      <c r="B943" s="60" t="str">
        <f t="shared" si="114"/>
        <v>80-417-13</v>
      </c>
      <c r="C943" s="73" t="s">
        <v>2687</v>
      </c>
      <c r="D943" s="73" t="s">
        <v>2684</v>
      </c>
      <c r="E943" s="73" t="s">
        <v>904</v>
      </c>
      <c r="F943" s="74">
        <v>57</v>
      </c>
      <c r="G943" s="73" t="s">
        <v>2444</v>
      </c>
      <c r="H943" s="73" t="s">
        <v>217</v>
      </c>
      <c r="I943" s="73" t="s">
        <v>2445</v>
      </c>
      <c r="J943" s="73" t="s">
        <v>327</v>
      </c>
      <c r="K943" s="73" t="s">
        <v>382</v>
      </c>
      <c r="L943" s="73" t="s">
        <v>383</v>
      </c>
      <c r="M943" s="73" t="s">
        <v>384</v>
      </c>
      <c r="N943" s="73" t="s">
        <v>32</v>
      </c>
      <c r="O943" s="73" t="s">
        <v>385</v>
      </c>
      <c r="P943" s="73" t="s">
        <v>907</v>
      </c>
      <c r="Q943" s="73" t="s">
        <v>1193</v>
      </c>
      <c r="R943" s="73" t="s">
        <v>199</v>
      </c>
      <c r="V943" s="60" t="str">
        <f t="shared" si="115"/>
        <v>CONQUEST STAR/Sрыжий</v>
      </c>
      <c r="W943" s="60" t="str">
        <f t="shared" si="112"/>
        <v>CONQUEST STAR/S</v>
      </c>
      <c r="X943" s="60" t="str">
        <f t="shared" si="116"/>
        <v>STAR/S</v>
      </c>
      <c r="AC943" s="51">
        <f t="shared" si="117"/>
        <v>80</v>
      </c>
      <c r="AD943" s="44">
        <f t="shared" si="118"/>
        <v>417</v>
      </c>
      <c r="AE943" s="51">
        <f t="shared" si="119"/>
        <v>80417</v>
      </c>
    </row>
    <row r="944" spans="1:31">
      <c r="A944" s="60" t="str">
        <f t="shared" si="113"/>
        <v>BUCKET S1810fushia</v>
      </c>
      <c r="B944" s="60" t="str">
        <f t="shared" si="114"/>
        <v>80-418-34</v>
      </c>
      <c r="C944" s="73" t="s">
        <v>2688</v>
      </c>
      <c r="D944" s="73" t="s">
        <v>2689</v>
      </c>
      <c r="E944" s="73" t="s">
        <v>2626</v>
      </c>
      <c r="F944" s="74">
        <v>51</v>
      </c>
      <c r="G944" s="73" t="s">
        <v>2690</v>
      </c>
      <c r="H944" s="73" t="s">
        <v>68</v>
      </c>
      <c r="I944" s="73" t="s">
        <v>906</v>
      </c>
      <c r="J944" s="73" t="s">
        <v>325</v>
      </c>
      <c r="K944" s="73" t="s">
        <v>391</v>
      </c>
      <c r="L944" s="73" t="s">
        <v>383</v>
      </c>
      <c r="M944" s="73" t="s">
        <v>384</v>
      </c>
      <c r="N944" s="73" t="s">
        <v>43</v>
      </c>
      <c r="O944" s="73" t="s">
        <v>386</v>
      </c>
      <c r="P944" s="73" t="s">
        <v>907</v>
      </c>
      <c r="Q944" s="73" t="s">
        <v>2691</v>
      </c>
      <c r="R944" s="73" t="s">
        <v>68</v>
      </c>
      <c r="V944" s="60" t="str">
        <f t="shared" si="115"/>
        <v>BUCKET S1810розовый</v>
      </c>
      <c r="W944" s="60" t="str">
        <f t="shared" si="112"/>
        <v>BUCKET S1810</v>
      </c>
      <c r="X944" s="60" t="str">
        <f t="shared" si="116"/>
        <v>S1810</v>
      </c>
      <c r="AC944" s="51">
        <f t="shared" si="117"/>
        <v>80</v>
      </c>
      <c r="AD944" s="44">
        <f t="shared" si="118"/>
        <v>418</v>
      </c>
      <c r="AE944" s="51">
        <f t="shared" si="119"/>
        <v>80418</v>
      </c>
    </row>
    <row r="945" spans="1:31">
      <c r="A945" s="60" t="str">
        <f t="shared" si="113"/>
        <v>TECH A S18 Girlsgirls</v>
      </c>
      <c r="B945" s="60" t="str">
        <f t="shared" si="114"/>
        <v>80-419-08</v>
      </c>
      <c r="C945" s="73" t="s">
        <v>2692</v>
      </c>
      <c r="D945" s="73" t="s">
        <v>2693</v>
      </c>
      <c r="E945" s="73" t="s">
        <v>931</v>
      </c>
      <c r="F945" s="74">
        <v>0</v>
      </c>
      <c r="G945" s="73" t="s">
        <v>2694</v>
      </c>
      <c r="H945" s="73" t="s">
        <v>83</v>
      </c>
      <c r="I945" s="73" t="s">
        <v>964</v>
      </c>
      <c r="J945" s="73" t="s">
        <v>344</v>
      </c>
      <c r="K945" s="73" t="s">
        <v>382</v>
      </c>
      <c r="L945" s="73" t="s">
        <v>383</v>
      </c>
      <c r="M945" s="73" t="s">
        <v>388</v>
      </c>
      <c r="O945" s="73" t="s">
        <v>386</v>
      </c>
      <c r="P945" s="73" t="s">
        <v>907</v>
      </c>
      <c r="Q945" s="73" t="s">
        <v>2695</v>
      </c>
      <c r="R945" s="73" t="s">
        <v>83</v>
      </c>
      <c r="V945" s="60" t="str">
        <f t="shared" si="115"/>
        <v>TECH A S18 Girlsсерый</v>
      </c>
      <c r="W945" s="60" t="str">
        <f t="shared" si="112"/>
        <v>TECH A S18 Girls</v>
      </c>
      <c r="X945" s="60" t="str">
        <f t="shared" si="116"/>
        <v>A S18 Girls</v>
      </c>
      <c r="AC945" s="51">
        <f t="shared" si="117"/>
        <v>80</v>
      </c>
      <c r="AD945" s="44">
        <f t="shared" si="118"/>
        <v>419</v>
      </c>
      <c r="AE945" s="51">
        <f t="shared" si="119"/>
        <v>80419</v>
      </c>
    </row>
    <row r="946" spans="1:31">
      <c r="A946" s="60" t="str">
        <f t="shared" si="113"/>
        <v>TECH A S18 Glassesglasses</v>
      </c>
      <c r="B946" s="60" t="str">
        <f t="shared" si="114"/>
        <v>80-420-06</v>
      </c>
      <c r="C946" s="73" t="s">
        <v>2696</v>
      </c>
      <c r="D946" s="73" t="s">
        <v>2697</v>
      </c>
      <c r="E946" s="73" t="s">
        <v>931</v>
      </c>
      <c r="F946" s="74">
        <v>0</v>
      </c>
      <c r="G946" s="73" t="s">
        <v>2698</v>
      </c>
      <c r="H946" s="73" t="s">
        <v>71</v>
      </c>
      <c r="I946" s="73" t="s">
        <v>964</v>
      </c>
      <c r="J946" s="73" t="s">
        <v>344</v>
      </c>
      <c r="K946" s="73" t="s">
        <v>382</v>
      </c>
      <c r="L946" s="73" t="s">
        <v>383</v>
      </c>
      <c r="M946" s="73" t="s">
        <v>388</v>
      </c>
      <c r="O946" s="73" t="s">
        <v>386</v>
      </c>
      <c r="P946" s="73" t="s">
        <v>907</v>
      </c>
      <c r="Q946" s="73" t="s">
        <v>2699</v>
      </c>
      <c r="R946" s="73" t="s">
        <v>71</v>
      </c>
      <c r="V946" s="60" t="str">
        <f t="shared" si="115"/>
        <v>TECH A S18 Glassesсиний</v>
      </c>
      <c r="W946" s="60" t="str">
        <f t="shared" si="112"/>
        <v>TECH A S18 Glasses</v>
      </c>
      <c r="X946" s="60" t="str">
        <f t="shared" si="116"/>
        <v>A S18 Glasses</v>
      </c>
      <c r="AC946" s="51">
        <f t="shared" si="117"/>
        <v>80</v>
      </c>
      <c r="AD946" s="44">
        <f t="shared" si="118"/>
        <v>420</v>
      </c>
      <c r="AE946" s="51">
        <f t="shared" si="119"/>
        <v>80420</v>
      </c>
    </row>
    <row r="947" spans="1:31">
      <c r="A947" s="60" t="str">
        <f t="shared" si="113"/>
        <v>WILD 015green</v>
      </c>
      <c r="B947" s="60" t="str">
        <f t="shared" si="114"/>
        <v>80-421-03</v>
      </c>
      <c r="C947" s="73" t="s">
        <v>2700</v>
      </c>
      <c r="D947" s="73" t="s">
        <v>2701</v>
      </c>
      <c r="E947" s="73" t="s">
        <v>910</v>
      </c>
      <c r="F947" s="74">
        <v>59</v>
      </c>
      <c r="G947" s="73" t="s">
        <v>2702</v>
      </c>
      <c r="H947" s="73" t="s">
        <v>195</v>
      </c>
      <c r="I947" s="73" t="s">
        <v>964</v>
      </c>
      <c r="J947" s="73" t="s">
        <v>327</v>
      </c>
      <c r="K947" s="73" t="s">
        <v>382</v>
      </c>
      <c r="L947" s="73" t="s">
        <v>383</v>
      </c>
      <c r="M947" s="73" t="s">
        <v>384</v>
      </c>
      <c r="O947" s="73" t="s">
        <v>386</v>
      </c>
      <c r="P947" s="73" t="s">
        <v>907</v>
      </c>
      <c r="Q947" s="73" t="s">
        <v>990</v>
      </c>
      <c r="R947" s="73" t="s">
        <v>195</v>
      </c>
      <c r="V947" s="60" t="str">
        <f t="shared" si="115"/>
        <v>WILD 015оливковый</v>
      </c>
      <c r="W947" s="60" t="str">
        <f t="shared" si="112"/>
        <v>WILD 015</v>
      </c>
      <c r="X947" s="60" t="str">
        <f t="shared" si="116"/>
        <v>015</v>
      </c>
      <c r="AC947" s="51">
        <f t="shared" si="117"/>
        <v>80</v>
      </c>
      <c r="AD947" s="44">
        <f t="shared" si="118"/>
        <v>421</v>
      </c>
      <c r="AE947" s="51">
        <f t="shared" si="119"/>
        <v>80421</v>
      </c>
    </row>
    <row r="948" spans="1:31">
      <c r="A948" s="60" t="str">
        <f t="shared" si="113"/>
        <v>USURPER S1820beige</v>
      </c>
      <c r="B948" s="60" t="str">
        <f t="shared" si="114"/>
        <v>80-469-02</v>
      </c>
      <c r="C948" s="73" t="s">
        <v>2703</v>
      </c>
      <c r="D948" s="73" t="s">
        <v>2704</v>
      </c>
      <c r="E948" s="73" t="s">
        <v>956</v>
      </c>
      <c r="F948" s="74">
        <v>55</v>
      </c>
      <c r="G948" s="73" t="s">
        <v>2240</v>
      </c>
      <c r="H948" s="73" t="s">
        <v>63</v>
      </c>
      <c r="I948" s="73" t="s">
        <v>2241</v>
      </c>
      <c r="J948" s="73" t="s">
        <v>349</v>
      </c>
      <c r="K948" s="73" t="s">
        <v>382</v>
      </c>
      <c r="L948" s="73" t="s">
        <v>383</v>
      </c>
      <c r="M948" s="73" t="s">
        <v>384</v>
      </c>
      <c r="N948" s="73" t="s">
        <v>37</v>
      </c>
      <c r="O948" s="73" t="s">
        <v>385</v>
      </c>
      <c r="P948" s="73" t="s">
        <v>907</v>
      </c>
      <c r="Q948" s="73" t="s">
        <v>937</v>
      </c>
      <c r="R948" s="73" t="s">
        <v>63</v>
      </c>
      <c r="V948" s="60" t="str">
        <f t="shared" si="115"/>
        <v>USURPER S1820бежевый</v>
      </c>
      <c r="W948" s="60" t="str">
        <f t="shared" si="112"/>
        <v>USURPER S1820</v>
      </c>
      <c r="X948" s="60" t="str">
        <f t="shared" si="116"/>
        <v>S1820</v>
      </c>
      <c r="AC948" s="51">
        <f t="shared" si="117"/>
        <v>80</v>
      </c>
      <c r="AD948" s="44">
        <f t="shared" si="118"/>
        <v>469</v>
      </c>
      <c r="AE948" s="51">
        <f t="shared" si="119"/>
        <v>80469</v>
      </c>
    </row>
    <row r="949" spans="1:31">
      <c r="A949" s="60" t="str">
        <f t="shared" si="113"/>
        <v>USURPER S1820beige</v>
      </c>
      <c r="B949" s="60" t="str">
        <f t="shared" si="114"/>
        <v>80-469-02</v>
      </c>
      <c r="C949" s="73" t="s">
        <v>2705</v>
      </c>
      <c r="D949" s="73" t="s">
        <v>2704</v>
      </c>
      <c r="E949" s="73" t="s">
        <v>915</v>
      </c>
      <c r="F949" s="74">
        <v>56</v>
      </c>
      <c r="G949" s="73" t="s">
        <v>2240</v>
      </c>
      <c r="H949" s="73" t="s">
        <v>63</v>
      </c>
      <c r="I949" s="73" t="s">
        <v>2241</v>
      </c>
      <c r="J949" s="73" t="s">
        <v>349</v>
      </c>
      <c r="K949" s="73" t="s">
        <v>382</v>
      </c>
      <c r="L949" s="73" t="s">
        <v>383</v>
      </c>
      <c r="M949" s="73" t="s">
        <v>384</v>
      </c>
      <c r="N949" s="73" t="s">
        <v>37</v>
      </c>
      <c r="O949" s="73" t="s">
        <v>385</v>
      </c>
      <c r="P949" s="73" t="s">
        <v>907</v>
      </c>
      <c r="Q949" s="73" t="s">
        <v>937</v>
      </c>
      <c r="R949" s="73" t="s">
        <v>63</v>
      </c>
      <c r="V949" s="60" t="str">
        <f t="shared" si="115"/>
        <v>USURPER S1820бежевый</v>
      </c>
      <c r="W949" s="60" t="str">
        <f t="shared" si="112"/>
        <v>USURPER S1820</v>
      </c>
      <c r="X949" s="60" t="str">
        <f t="shared" si="116"/>
        <v>S1820</v>
      </c>
      <c r="AC949" s="51">
        <f t="shared" si="117"/>
        <v>80</v>
      </c>
      <c r="AD949" s="44">
        <f t="shared" si="118"/>
        <v>469</v>
      </c>
      <c r="AE949" s="51">
        <f t="shared" si="119"/>
        <v>80469</v>
      </c>
    </row>
    <row r="950" spans="1:31">
      <c r="A950" s="60" t="str">
        <f t="shared" si="113"/>
        <v>USURPER S1820beige</v>
      </c>
      <c r="B950" s="60" t="str">
        <f t="shared" si="114"/>
        <v>80-469-02</v>
      </c>
      <c r="C950" s="73" t="s">
        <v>2706</v>
      </c>
      <c r="D950" s="73" t="s">
        <v>2704</v>
      </c>
      <c r="E950" s="73" t="s">
        <v>904</v>
      </c>
      <c r="F950" s="74">
        <v>57</v>
      </c>
      <c r="G950" s="73" t="s">
        <v>2240</v>
      </c>
      <c r="H950" s="73" t="s">
        <v>63</v>
      </c>
      <c r="I950" s="73" t="s">
        <v>2241</v>
      </c>
      <c r="J950" s="73" t="s">
        <v>349</v>
      </c>
      <c r="K950" s="73" t="s">
        <v>382</v>
      </c>
      <c r="L950" s="73" t="s">
        <v>383</v>
      </c>
      <c r="M950" s="73" t="s">
        <v>384</v>
      </c>
      <c r="N950" s="73" t="s">
        <v>37</v>
      </c>
      <c r="O950" s="73" t="s">
        <v>385</v>
      </c>
      <c r="P950" s="73" t="s">
        <v>907</v>
      </c>
      <c r="Q950" s="73" t="s">
        <v>937</v>
      </c>
      <c r="R950" s="73" t="s">
        <v>63</v>
      </c>
      <c r="V950" s="60" t="str">
        <f t="shared" si="115"/>
        <v>USURPER S1820бежевый</v>
      </c>
      <c r="W950" s="60" t="str">
        <f t="shared" si="112"/>
        <v>USURPER S1820</v>
      </c>
      <c r="X950" s="60" t="str">
        <f t="shared" si="116"/>
        <v>S1820</v>
      </c>
      <c r="AC950" s="51">
        <f t="shared" si="117"/>
        <v>80</v>
      </c>
      <c r="AD950" s="44">
        <f t="shared" si="118"/>
        <v>469</v>
      </c>
      <c r="AE950" s="51">
        <f t="shared" si="119"/>
        <v>80469</v>
      </c>
    </row>
    <row r="951" spans="1:31">
      <c r="A951" s="60" t="str">
        <f t="shared" si="113"/>
        <v>USURPER S1820beige</v>
      </c>
      <c r="B951" s="60" t="str">
        <f t="shared" si="114"/>
        <v>80-469-02</v>
      </c>
      <c r="C951" s="73" t="s">
        <v>2707</v>
      </c>
      <c r="D951" s="73" t="s">
        <v>2704</v>
      </c>
      <c r="E951" s="73" t="s">
        <v>920</v>
      </c>
      <c r="F951" s="74">
        <v>58</v>
      </c>
      <c r="G951" s="73" t="s">
        <v>2240</v>
      </c>
      <c r="H951" s="73" t="s">
        <v>63</v>
      </c>
      <c r="I951" s="73" t="s">
        <v>2241</v>
      </c>
      <c r="J951" s="73" t="s">
        <v>349</v>
      </c>
      <c r="K951" s="73" t="s">
        <v>382</v>
      </c>
      <c r="L951" s="73" t="s">
        <v>383</v>
      </c>
      <c r="M951" s="73" t="s">
        <v>384</v>
      </c>
      <c r="N951" s="73" t="s">
        <v>37</v>
      </c>
      <c r="O951" s="73" t="s">
        <v>385</v>
      </c>
      <c r="P951" s="73" t="s">
        <v>907</v>
      </c>
      <c r="Q951" s="73" t="s">
        <v>937</v>
      </c>
      <c r="R951" s="73" t="s">
        <v>63</v>
      </c>
      <c r="V951" s="60" t="str">
        <f t="shared" si="115"/>
        <v>USURPER S1820бежевый</v>
      </c>
      <c r="W951" s="60" t="str">
        <f t="shared" si="112"/>
        <v>USURPER S1820</v>
      </c>
      <c r="X951" s="60" t="str">
        <f t="shared" si="116"/>
        <v>S1820</v>
      </c>
      <c r="AC951" s="51">
        <f t="shared" si="117"/>
        <v>80</v>
      </c>
      <c r="AD951" s="44">
        <f t="shared" si="118"/>
        <v>469</v>
      </c>
      <c r="AE951" s="51">
        <f t="shared" si="119"/>
        <v>80469</v>
      </c>
    </row>
    <row r="952" spans="1:31">
      <c r="A952" s="60" t="str">
        <f t="shared" si="113"/>
        <v>USURPER S1820beige</v>
      </c>
      <c r="B952" s="60" t="str">
        <f t="shared" si="114"/>
        <v>80-469-02</v>
      </c>
      <c r="C952" s="73" t="s">
        <v>2708</v>
      </c>
      <c r="D952" s="73" t="s">
        <v>2704</v>
      </c>
      <c r="E952" s="73" t="s">
        <v>912</v>
      </c>
      <c r="F952" s="74">
        <v>61</v>
      </c>
      <c r="G952" s="73" t="s">
        <v>2240</v>
      </c>
      <c r="H952" s="73" t="s">
        <v>63</v>
      </c>
      <c r="I952" s="73" t="s">
        <v>2241</v>
      </c>
      <c r="J952" s="73" t="s">
        <v>349</v>
      </c>
      <c r="K952" s="73" t="s">
        <v>382</v>
      </c>
      <c r="L952" s="73" t="s">
        <v>383</v>
      </c>
      <c r="M952" s="73" t="s">
        <v>384</v>
      </c>
      <c r="N952" s="73" t="s">
        <v>37</v>
      </c>
      <c r="O952" s="73" t="s">
        <v>385</v>
      </c>
      <c r="P952" s="73" t="s">
        <v>907</v>
      </c>
      <c r="Q952" s="73" t="s">
        <v>937</v>
      </c>
      <c r="R952" s="73" t="s">
        <v>63</v>
      </c>
      <c r="V952" s="60" t="str">
        <f t="shared" si="115"/>
        <v>USURPER S1820бежевый</v>
      </c>
      <c r="W952" s="60" t="str">
        <f t="shared" si="112"/>
        <v>USURPER S1820</v>
      </c>
      <c r="X952" s="60" t="str">
        <f t="shared" si="116"/>
        <v>S1820</v>
      </c>
      <c r="AC952" s="51">
        <f t="shared" si="117"/>
        <v>80</v>
      </c>
      <c r="AD952" s="44">
        <f t="shared" si="118"/>
        <v>469</v>
      </c>
      <c r="AE952" s="51">
        <f t="shared" si="119"/>
        <v>80469</v>
      </c>
    </row>
    <row r="953" spans="1:31">
      <c r="A953" s="60" t="str">
        <f t="shared" si="113"/>
        <v>USURPER S1820beige</v>
      </c>
      <c r="B953" s="60" t="str">
        <f t="shared" si="114"/>
        <v>80-469-02</v>
      </c>
      <c r="C953" s="73" t="s">
        <v>2709</v>
      </c>
      <c r="D953" s="73" t="s">
        <v>2704</v>
      </c>
      <c r="E953" s="73" t="s">
        <v>910</v>
      </c>
      <c r="F953" s="74">
        <v>59</v>
      </c>
      <c r="G953" s="73" t="s">
        <v>2240</v>
      </c>
      <c r="H953" s="73" t="s">
        <v>63</v>
      </c>
      <c r="I953" s="73" t="s">
        <v>2241</v>
      </c>
      <c r="J953" s="73" t="s">
        <v>349</v>
      </c>
      <c r="K953" s="73" t="s">
        <v>382</v>
      </c>
      <c r="L953" s="73" t="s">
        <v>383</v>
      </c>
      <c r="M953" s="73" t="s">
        <v>384</v>
      </c>
      <c r="N953" s="73" t="s">
        <v>37</v>
      </c>
      <c r="O953" s="73" t="s">
        <v>385</v>
      </c>
      <c r="P953" s="73" t="s">
        <v>907</v>
      </c>
      <c r="Q953" s="73" t="s">
        <v>937</v>
      </c>
      <c r="R953" s="73" t="s">
        <v>63</v>
      </c>
      <c r="V953" s="60" t="str">
        <f t="shared" si="115"/>
        <v>USURPER S1820бежевый</v>
      </c>
      <c r="W953" s="60" t="str">
        <f t="shared" si="112"/>
        <v>USURPER S1820</v>
      </c>
      <c r="X953" s="60" t="str">
        <f t="shared" si="116"/>
        <v>S1820</v>
      </c>
      <c r="AC953" s="51">
        <f t="shared" si="117"/>
        <v>80</v>
      </c>
      <c r="AD953" s="44">
        <f t="shared" si="118"/>
        <v>469</v>
      </c>
      <c r="AE953" s="51">
        <f t="shared" si="119"/>
        <v>80469</v>
      </c>
    </row>
    <row r="954" spans="1:31">
      <c r="A954" s="60" t="str">
        <f t="shared" si="113"/>
        <v>VISOR S1801green</v>
      </c>
      <c r="B954" s="60" t="str">
        <f t="shared" si="114"/>
        <v>80-423-11</v>
      </c>
      <c r="C954" s="73" t="s">
        <v>2710</v>
      </c>
      <c r="D954" s="73" t="s">
        <v>2711</v>
      </c>
      <c r="E954" s="73" t="s">
        <v>931</v>
      </c>
      <c r="F954" s="74">
        <v>0</v>
      </c>
      <c r="G954" s="73" t="s">
        <v>2712</v>
      </c>
      <c r="H954" s="73" t="s">
        <v>60</v>
      </c>
      <c r="I954" s="73" t="s">
        <v>927</v>
      </c>
      <c r="J954" s="73" t="s">
        <v>351</v>
      </c>
      <c r="K954" s="73" t="s">
        <v>387</v>
      </c>
      <c r="L954" s="73" t="s">
        <v>383</v>
      </c>
      <c r="M954" s="73" t="s">
        <v>384</v>
      </c>
      <c r="N954" s="73" t="s">
        <v>36</v>
      </c>
      <c r="O954" s="73" t="s">
        <v>386</v>
      </c>
      <c r="P954" s="73" t="s">
        <v>907</v>
      </c>
      <c r="Q954" s="73" t="s">
        <v>990</v>
      </c>
      <c r="R954" s="73" t="s">
        <v>60</v>
      </c>
      <c r="V954" s="60" t="str">
        <f t="shared" si="115"/>
        <v>VISOR S1801зеленый</v>
      </c>
      <c r="W954" s="60" t="str">
        <f t="shared" si="112"/>
        <v>VISOR S1801</v>
      </c>
      <c r="X954" s="60" t="str">
        <f t="shared" si="116"/>
        <v>S1801</v>
      </c>
      <c r="AC954" s="51">
        <f t="shared" si="117"/>
        <v>80</v>
      </c>
      <c r="AD954" s="44">
        <f t="shared" si="118"/>
        <v>423</v>
      </c>
      <c r="AE954" s="51">
        <f t="shared" si="119"/>
        <v>80423</v>
      </c>
    </row>
    <row r="955" spans="1:31">
      <c r="A955" s="60" t="str">
        <f t="shared" si="113"/>
        <v>DON MIKOgreen</v>
      </c>
      <c r="B955" s="60" t="str">
        <f t="shared" si="114"/>
        <v>80-424-11</v>
      </c>
      <c r="C955" s="73" t="s">
        <v>2713</v>
      </c>
      <c r="D955" s="73" t="s">
        <v>2714</v>
      </c>
      <c r="E955" s="73" t="s">
        <v>910</v>
      </c>
      <c r="F955" s="74">
        <v>59</v>
      </c>
      <c r="G955" s="73" t="s">
        <v>2715</v>
      </c>
      <c r="H955" s="73" t="s">
        <v>60</v>
      </c>
      <c r="I955" s="73" t="s">
        <v>936</v>
      </c>
      <c r="J955" s="73" t="s">
        <v>330</v>
      </c>
      <c r="K955" s="73" t="s">
        <v>382</v>
      </c>
      <c r="L955" s="73" t="s">
        <v>383</v>
      </c>
      <c r="M955" s="73" t="s">
        <v>384</v>
      </c>
      <c r="N955" s="73" t="s">
        <v>35</v>
      </c>
      <c r="O955" s="73" t="s">
        <v>386</v>
      </c>
      <c r="P955" s="73" t="s">
        <v>907</v>
      </c>
      <c r="Q955" s="73" t="s">
        <v>990</v>
      </c>
      <c r="R955" s="73" t="s">
        <v>60</v>
      </c>
      <c r="V955" s="60" t="str">
        <f t="shared" si="115"/>
        <v>DON MIKOзеленый</v>
      </c>
      <c r="W955" s="60" t="str">
        <f t="shared" si="112"/>
        <v>DON MIKO</v>
      </c>
      <c r="X955" s="60" t="str">
        <f t="shared" si="116"/>
        <v>MIKO</v>
      </c>
      <c r="AC955" s="51">
        <f t="shared" si="117"/>
        <v>80</v>
      </c>
      <c r="AD955" s="44">
        <f t="shared" si="118"/>
        <v>424</v>
      </c>
      <c r="AE955" s="51">
        <f t="shared" si="119"/>
        <v>80424</v>
      </c>
    </row>
    <row r="956" spans="1:31">
      <c r="A956" s="60" t="str">
        <f t="shared" si="113"/>
        <v>TECH A S18 Tribes vertgreen tribes</v>
      </c>
      <c r="B956" s="60" t="str">
        <f t="shared" si="114"/>
        <v>80-425-11</v>
      </c>
      <c r="C956" s="73" t="s">
        <v>2716</v>
      </c>
      <c r="D956" s="73" t="s">
        <v>2717</v>
      </c>
      <c r="E956" s="73" t="s">
        <v>931</v>
      </c>
      <c r="F956" s="74">
        <v>0</v>
      </c>
      <c r="G956" s="73" t="s">
        <v>2718</v>
      </c>
      <c r="H956" s="73" t="s">
        <v>60</v>
      </c>
      <c r="I956" s="73" t="s">
        <v>964</v>
      </c>
      <c r="J956" s="73" t="s">
        <v>344</v>
      </c>
      <c r="K956" s="73" t="s">
        <v>382</v>
      </c>
      <c r="L956" s="73" t="s">
        <v>383</v>
      </c>
      <c r="M956" s="73" t="s">
        <v>388</v>
      </c>
      <c r="O956" s="73" t="s">
        <v>386</v>
      </c>
      <c r="P956" s="73" t="s">
        <v>907</v>
      </c>
      <c r="Q956" s="73" t="s">
        <v>2719</v>
      </c>
      <c r="R956" s="73" t="s">
        <v>60</v>
      </c>
      <c r="V956" s="60" t="str">
        <f t="shared" si="115"/>
        <v>TECH A S18 Tribes vertзеленый</v>
      </c>
      <c r="W956" s="60" t="str">
        <f t="shared" si="112"/>
        <v>TECH A S18 Tribes vert</v>
      </c>
      <c r="X956" s="60" t="str">
        <f t="shared" si="116"/>
        <v>A S18 Tribes vert</v>
      </c>
      <c r="AC956" s="51">
        <f t="shared" si="117"/>
        <v>80</v>
      </c>
      <c r="AD956" s="44">
        <f t="shared" si="118"/>
        <v>425</v>
      </c>
      <c r="AE956" s="51">
        <f t="shared" si="119"/>
        <v>80425</v>
      </c>
    </row>
    <row r="957" spans="1:31">
      <c r="A957" s="60" t="str">
        <f t="shared" si="113"/>
        <v>WILD 003grey</v>
      </c>
      <c r="B957" s="60" t="str">
        <f t="shared" si="114"/>
        <v>80-426-08</v>
      </c>
      <c r="C957" s="73" t="s">
        <v>2720</v>
      </c>
      <c r="D957" s="73" t="s">
        <v>2721</v>
      </c>
      <c r="E957" s="73" t="s">
        <v>904</v>
      </c>
      <c r="F957" s="74">
        <v>57</v>
      </c>
      <c r="G957" s="73" t="s">
        <v>2722</v>
      </c>
      <c r="H957" s="73" t="s">
        <v>83</v>
      </c>
      <c r="I957" s="73" t="s">
        <v>964</v>
      </c>
      <c r="J957" s="73" t="s">
        <v>327</v>
      </c>
      <c r="K957" s="73" t="s">
        <v>382</v>
      </c>
      <c r="L957" s="73" t="s">
        <v>383</v>
      </c>
      <c r="M957" s="73" t="s">
        <v>384</v>
      </c>
      <c r="O957" s="73" t="s">
        <v>386</v>
      </c>
      <c r="P957" s="73" t="s">
        <v>907</v>
      </c>
      <c r="Q957" s="73" t="s">
        <v>917</v>
      </c>
      <c r="R957" s="73" t="s">
        <v>83</v>
      </c>
      <c r="V957" s="60" t="str">
        <f t="shared" si="115"/>
        <v>WILD 003серый</v>
      </c>
      <c r="W957" s="60" t="str">
        <f t="shared" si="112"/>
        <v>WILD 003</v>
      </c>
      <c r="X957" s="60" t="str">
        <f t="shared" si="116"/>
        <v>003</v>
      </c>
      <c r="AC957" s="51">
        <f t="shared" si="117"/>
        <v>80</v>
      </c>
      <c r="AD957" s="44">
        <f t="shared" si="118"/>
        <v>426</v>
      </c>
      <c r="AE957" s="51">
        <f t="shared" si="119"/>
        <v>80426</v>
      </c>
    </row>
    <row r="958" spans="1:31">
      <c r="A958" s="60" t="str">
        <f t="shared" si="113"/>
        <v>WILD 004grey</v>
      </c>
      <c r="B958" s="60" t="str">
        <f t="shared" si="114"/>
        <v>80-427-08</v>
      </c>
      <c r="C958" s="73" t="s">
        <v>2723</v>
      </c>
      <c r="D958" s="73" t="s">
        <v>2724</v>
      </c>
      <c r="E958" s="73" t="s">
        <v>904</v>
      </c>
      <c r="F958" s="74">
        <v>57</v>
      </c>
      <c r="G958" s="73" t="s">
        <v>2098</v>
      </c>
      <c r="H958" s="73" t="s">
        <v>83</v>
      </c>
      <c r="I958" s="73" t="s">
        <v>2099</v>
      </c>
      <c r="J958" s="73" t="s">
        <v>327</v>
      </c>
      <c r="K958" s="73" t="s">
        <v>382</v>
      </c>
      <c r="L958" s="73" t="s">
        <v>383</v>
      </c>
      <c r="M958" s="73" t="s">
        <v>384</v>
      </c>
      <c r="O958" s="73" t="s">
        <v>386</v>
      </c>
      <c r="P958" s="73" t="s">
        <v>907</v>
      </c>
      <c r="Q958" s="73" t="s">
        <v>917</v>
      </c>
      <c r="R958" s="73" t="s">
        <v>83</v>
      </c>
      <c r="V958" s="60" t="str">
        <f t="shared" si="115"/>
        <v>WILD 004серый</v>
      </c>
      <c r="W958" s="60" t="str">
        <f t="shared" si="112"/>
        <v>WILD 004</v>
      </c>
      <c r="X958" s="60" t="str">
        <f t="shared" si="116"/>
        <v>004</v>
      </c>
      <c r="AC958" s="51">
        <f t="shared" si="117"/>
        <v>80</v>
      </c>
      <c r="AD958" s="44">
        <f t="shared" si="118"/>
        <v>427</v>
      </c>
      <c r="AE958" s="51">
        <f t="shared" si="119"/>
        <v>80427</v>
      </c>
    </row>
    <row r="959" spans="1:31">
      <c r="A959" s="60" t="str">
        <f t="shared" si="113"/>
        <v>WILD 004grey</v>
      </c>
      <c r="B959" s="60" t="str">
        <f t="shared" si="114"/>
        <v>80-427-08</v>
      </c>
      <c r="C959" s="73" t="s">
        <v>2725</v>
      </c>
      <c r="D959" s="73" t="s">
        <v>2724</v>
      </c>
      <c r="E959" s="73" t="s">
        <v>910</v>
      </c>
      <c r="F959" s="74">
        <v>59</v>
      </c>
      <c r="G959" s="73" t="s">
        <v>2098</v>
      </c>
      <c r="H959" s="73" t="s">
        <v>83</v>
      </c>
      <c r="I959" s="73" t="s">
        <v>2099</v>
      </c>
      <c r="J959" s="73" t="s">
        <v>327</v>
      </c>
      <c r="K959" s="73" t="s">
        <v>382</v>
      </c>
      <c r="L959" s="73" t="s">
        <v>383</v>
      </c>
      <c r="M959" s="73" t="s">
        <v>384</v>
      </c>
      <c r="O959" s="73" t="s">
        <v>386</v>
      </c>
      <c r="P959" s="73" t="s">
        <v>907</v>
      </c>
      <c r="Q959" s="73" t="s">
        <v>917</v>
      </c>
      <c r="R959" s="73" t="s">
        <v>83</v>
      </c>
      <c r="V959" s="60" t="str">
        <f t="shared" si="115"/>
        <v>WILD 004серый</v>
      </c>
      <c r="W959" s="60" t="str">
        <f t="shared" si="112"/>
        <v>WILD 004</v>
      </c>
      <c r="X959" s="60" t="str">
        <f t="shared" si="116"/>
        <v>004</v>
      </c>
      <c r="AC959" s="51">
        <f t="shared" si="117"/>
        <v>80</v>
      </c>
      <c r="AD959" s="44">
        <f t="shared" si="118"/>
        <v>427</v>
      </c>
      <c r="AE959" s="51">
        <f t="shared" si="119"/>
        <v>80427</v>
      </c>
    </row>
    <row r="960" spans="1:31">
      <c r="A960" s="60" t="str">
        <f t="shared" si="113"/>
        <v>WILD 002grey</v>
      </c>
      <c r="B960" s="60" t="str">
        <f t="shared" si="114"/>
        <v>80-428-08</v>
      </c>
      <c r="C960" s="73" t="s">
        <v>2726</v>
      </c>
      <c r="D960" s="73" t="s">
        <v>2727</v>
      </c>
      <c r="E960" s="73" t="s">
        <v>910</v>
      </c>
      <c r="F960" s="74">
        <v>59</v>
      </c>
      <c r="G960" s="73" t="s">
        <v>2094</v>
      </c>
      <c r="H960" s="73" t="s">
        <v>83</v>
      </c>
      <c r="I960" s="73" t="s">
        <v>964</v>
      </c>
      <c r="J960" s="73" t="s">
        <v>327</v>
      </c>
      <c r="K960" s="73" t="s">
        <v>382</v>
      </c>
      <c r="L960" s="73" t="s">
        <v>383</v>
      </c>
      <c r="M960" s="73" t="s">
        <v>384</v>
      </c>
      <c r="O960" s="73" t="s">
        <v>386</v>
      </c>
      <c r="P960" s="73" t="s">
        <v>907</v>
      </c>
      <c r="Q960" s="73" t="s">
        <v>917</v>
      </c>
      <c r="R960" s="73" t="s">
        <v>83</v>
      </c>
      <c r="V960" s="60" t="str">
        <f t="shared" si="115"/>
        <v>WILD 002серый</v>
      </c>
      <c r="W960" s="60" t="str">
        <f t="shared" si="112"/>
        <v>WILD 002</v>
      </c>
      <c r="X960" s="60" t="str">
        <f t="shared" si="116"/>
        <v>002</v>
      </c>
      <c r="AC960" s="51">
        <f t="shared" si="117"/>
        <v>80</v>
      </c>
      <c r="AD960" s="44">
        <f t="shared" si="118"/>
        <v>428</v>
      </c>
      <c r="AE960" s="51">
        <f t="shared" si="119"/>
        <v>80428</v>
      </c>
    </row>
    <row r="961" spans="1:31">
      <c r="A961" s="60" t="str">
        <f t="shared" si="113"/>
        <v>WILD 002grey</v>
      </c>
      <c r="B961" s="60" t="str">
        <f t="shared" si="114"/>
        <v>80-428-08</v>
      </c>
      <c r="C961" s="73" t="s">
        <v>2728</v>
      </c>
      <c r="D961" s="73" t="s">
        <v>2727</v>
      </c>
      <c r="E961" s="73" t="s">
        <v>904</v>
      </c>
      <c r="F961" s="74">
        <v>57</v>
      </c>
      <c r="G961" s="73" t="s">
        <v>2094</v>
      </c>
      <c r="H961" s="73" t="s">
        <v>83</v>
      </c>
      <c r="I961" s="73" t="s">
        <v>964</v>
      </c>
      <c r="J961" s="73" t="s">
        <v>327</v>
      </c>
      <c r="K961" s="73" t="s">
        <v>382</v>
      </c>
      <c r="L961" s="73" t="s">
        <v>383</v>
      </c>
      <c r="M961" s="73" t="s">
        <v>384</v>
      </c>
      <c r="O961" s="73" t="s">
        <v>386</v>
      </c>
      <c r="P961" s="73" t="s">
        <v>907</v>
      </c>
      <c r="Q961" s="73" t="s">
        <v>917</v>
      </c>
      <c r="R961" s="73" t="s">
        <v>83</v>
      </c>
      <c r="V961" s="60" t="str">
        <f t="shared" si="115"/>
        <v>WILD 002серый</v>
      </c>
      <c r="W961" s="60" t="str">
        <f t="shared" si="112"/>
        <v>WILD 002</v>
      </c>
      <c r="X961" s="60" t="str">
        <f t="shared" si="116"/>
        <v>002</v>
      </c>
      <c r="AC961" s="51">
        <f t="shared" si="117"/>
        <v>80</v>
      </c>
      <c r="AD961" s="44">
        <f t="shared" si="118"/>
        <v>428</v>
      </c>
      <c r="AE961" s="51">
        <f t="shared" si="119"/>
        <v>80428</v>
      </c>
    </row>
    <row r="962" spans="1:31">
      <c r="A962" s="60" t="str">
        <f t="shared" si="113"/>
        <v>USURPER S17 POLOcharcoal</v>
      </c>
      <c r="B962" s="60" t="str">
        <f t="shared" si="114"/>
        <v>80-429-05</v>
      </c>
      <c r="C962" s="73" t="s">
        <v>2729</v>
      </c>
      <c r="D962" s="73" t="s">
        <v>2730</v>
      </c>
      <c r="E962" s="73" t="s">
        <v>904</v>
      </c>
      <c r="F962" s="74">
        <v>57</v>
      </c>
      <c r="G962" s="73" t="s">
        <v>2731</v>
      </c>
      <c r="H962" s="73" t="s">
        <v>277</v>
      </c>
      <c r="I962" s="73" t="s">
        <v>906</v>
      </c>
      <c r="J962" s="73" t="s">
        <v>320</v>
      </c>
      <c r="K962" s="73" t="s">
        <v>382</v>
      </c>
      <c r="L962" s="73" t="s">
        <v>383</v>
      </c>
      <c r="M962" s="73" t="s">
        <v>384</v>
      </c>
      <c r="N962" s="73" t="s">
        <v>43</v>
      </c>
      <c r="O962" s="73" t="s">
        <v>386</v>
      </c>
      <c r="P962" s="73" t="s">
        <v>907</v>
      </c>
      <c r="Q962" s="73" t="s">
        <v>1710</v>
      </c>
      <c r="R962" s="73" t="s">
        <v>83</v>
      </c>
      <c r="V962" s="60" t="str">
        <f t="shared" si="115"/>
        <v>USURPER S17 POLOтемно-серый</v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USURPER S17 POLO</v>
      </c>
      <c r="X962" s="60" t="str">
        <f t="shared" si="116"/>
        <v>S17 POLO</v>
      </c>
      <c r="AC962" s="51">
        <f t="shared" si="117"/>
        <v>80</v>
      </c>
      <c r="AD962" s="44">
        <f t="shared" si="118"/>
        <v>429</v>
      </c>
      <c r="AE962" s="51">
        <f t="shared" si="119"/>
        <v>80429</v>
      </c>
    </row>
    <row r="963" spans="1:31">
      <c r="A963" s="60" t="str">
        <f t="shared" ref="A963:A1026" si="121">IF(G963&amp;Q963&lt;&gt;"",W963&amp;Q963,"")</f>
        <v>WILD 005grey</v>
      </c>
      <c r="B963" s="60" t="str">
        <f t="shared" ref="B963:B1026" si="122">IF(C963&lt;&gt;"",LEFT(C963,9),"")</f>
        <v>80-430-08</v>
      </c>
      <c r="C963" s="73" t="s">
        <v>2732</v>
      </c>
      <c r="D963" s="73" t="s">
        <v>2733</v>
      </c>
      <c r="E963" s="73" t="s">
        <v>904</v>
      </c>
      <c r="F963" s="74">
        <v>57</v>
      </c>
      <c r="G963" s="73" t="s">
        <v>2734</v>
      </c>
      <c r="H963" s="73" t="s">
        <v>83</v>
      </c>
      <c r="I963" s="73" t="s">
        <v>964</v>
      </c>
      <c r="J963" s="73" t="s">
        <v>351</v>
      </c>
      <c r="K963" s="73" t="s">
        <v>382</v>
      </c>
      <c r="L963" s="73" t="s">
        <v>383</v>
      </c>
      <c r="M963" s="73" t="s">
        <v>384</v>
      </c>
      <c r="O963" s="73" t="s">
        <v>386</v>
      </c>
      <c r="P963" s="73" t="s">
        <v>907</v>
      </c>
      <c r="Q963" s="73" t="s">
        <v>917</v>
      </c>
      <c r="R963" s="73" t="s">
        <v>83</v>
      </c>
      <c r="V963" s="60" t="str">
        <f t="shared" ref="V963:V1026" si="123">W963&amp;H963</f>
        <v>WILD 005серый</v>
      </c>
      <c r="W963" s="60" t="str">
        <f t="shared" si="120"/>
        <v>WILD 005</v>
      </c>
      <c r="X963" s="60" t="str">
        <f t="shared" ref="X963:X1026" si="124">IF(A963&lt;&gt;"",IFERROR(IF(FIND(" ",G963)&gt;=1,MID(G963,FIND(" ",G963)+1,LEN(G963)),""),""),"")</f>
        <v>005</v>
      </c>
      <c r="AC963" s="51">
        <f t="shared" ref="AC963:AC1026" si="125">IFERROR(VALUE(MID($C963,1,2)),0)</f>
        <v>80</v>
      </c>
      <c r="AD963" s="44">
        <f t="shared" ref="AD963:AD1026" si="126">IFERROR(VALUE(MID($C963,4,3)),0)</f>
        <v>430</v>
      </c>
      <c r="AE963" s="51">
        <f t="shared" ref="AE963:AE1026" si="127">VALUE(RIGHT("00"&amp;AC963,2)&amp;RIGHT("000"&amp;AD963,3))</f>
        <v>80430</v>
      </c>
    </row>
    <row r="964" spans="1:31">
      <c r="A964" s="60" t="str">
        <f t="shared" si="121"/>
        <v>WILD 007grey</v>
      </c>
      <c r="B964" s="60" t="str">
        <f t="shared" si="122"/>
        <v>80-431-08</v>
      </c>
      <c r="C964" s="73" t="s">
        <v>2735</v>
      </c>
      <c r="D964" s="73" t="s">
        <v>2736</v>
      </c>
      <c r="E964" s="73" t="s">
        <v>915</v>
      </c>
      <c r="F964" s="74">
        <v>56</v>
      </c>
      <c r="G964" s="73" t="s">
        <v>2737</v>
      </c>
      <c r="H964" s="73" t="s">
        <v>83</v>
      </c>
      <c r="I964" s="73" t="s">
        <v>2099</v>
      </c>
      <c r="J964" s="73" t="s">
        <v>325</v>
      </c>
      <c r="K964" s="73" t="s">
        <v>382</v>
      </c>
      <c r="L964" s="73" t="s">
        <v>383</v>
      </c>
      <c r="M964" s="73" t="s">
        <v>384</v>
      </c>
      <c r="O964" s="73" t="s">
        <v>386</v>
      </c>
      <c r="P964" s="73" t="s">
        <v>907</v>
      </c>
      <c r="Q964" s="73" t="s">
        <v>917</v>
      </c>
      <c r="R964" s="73" t="s">
        <v>83</v>
      </c>
      <c r="V964" s="60" t="str">
        <f t="shared" si="123"/>
        <v>WILD 007серый</v>
      </c>
      <c r="W964" s="60" t="str">
        <f t="shared" si="120"/>
        <v>WILD 007</v>
      </c>
      <c r="X964" s="60" t="str">
        <f t="shared" si="124"/>
        <v>007</v>
      </c>
      <c r="AC964" s="51">
        <f t="shared" si="125"/>
        <v>80</v>
      </c>
      <c r="AD964" s="44">
        <f t="shared" si="126"/>
        <v>431</v>
      </c>
      <c r="AE964" s="51">
        <f t="shared" si="127"/>
        <v>80431</v>
      </c>
    </row>
    <row r="965" spans="1:31">
      <c r="A965" s="60" t="str">
        <f t="shared" si="121"/>
        <v>WILD 007grey</v>
      </c>
      <c r="B965" s="60" t="str">
        <f t="shared" si="122"/>
        <v>80-431-08</v>
      </c>
      <c r="C965" s="73" t="s">
        <v>2738</v>
      </c>
      <c r="D965" s="73" t="s">
        <v>2736</v>
      </c>
      <c r="E965" s="73" t="s">
        <v>922</v>
      </c>
      <c r="F965" s="74">
        <v>60</v>
      </c>
      <c r="G965" s="73" t="s">
        <v>2737</v>
      </c>
      <c r="H965" s="73" t="s">
        <v>83</v>
      </c>
      <c r="I965" s="73" t="s">
        <v>2099</v>
      </c>
      <c r="J965" s="73" t="s">
        <v>325</v>
      </c>
      <c r="K965" s="73" t="s">
        <v>382</v>
      </c>
      <c r="L965" s="73" t="s">
        <v>383</v>
      </c>
      <c r="M965" s="73" t="s">
        <v>384</v>
      </c>
      <c r="O965" s="73" t="s">
        <v>386</v>
      </c>
      <c r="P965" s="73" t="s">
        <v>907</v>
      </c>
      <c r="Q965" s="73" t="s">
        <v>917</v>
      </c>
      <c r="R965" s="73" t="s">
        <v>83</v>
      </c>
      <c r="V965" s="60" t="str">
        <f t="shared" si="123"/>
        <v>WILD 007серый</v>
      </c>
      <c r="W965" s="60" t="str">
        <f t="shared" si="120"/>
        <v>WILD 007</v>
      </c>
      <c r="X965" s="60" t="str">
        <f t="shared" si="124"/>
        <v>007</v>
      </c>
      <c r="AC965" s="51">
        <f t="shared" si="125"/>
        <v>80</v>
      </c>
      <c r="AD965" s="44">
        <f t="shared" si="126"/>
        <v>431</v>
      </c>
      <c r="AE965" s="51">
        <f t="shared" si="127"/>
        <v>80431</v>
      </c>
    </row>
    <row r="966" spans="1:31">
      <c r="A966" s="60" t="str">
        <f t="shared" si="121"/>
        <v>TECH A S18 Grenouille grisgrey frog</v>
      </c>
      <c r="B966" s="60" t="str">
        <f t="shared" si="122"/>
        <v>80-432-08</v>
      </c>
      <c r="C966" s="73" t="s">
        <v>2739</v>
      </c>
      <c r="D966" s="73" t="s">
        <v>2740</v>
      </c>
      <c r="E966" s="73" t="s">
        <v>931</v>
      </c>
      <c r="F966" s="74">
        <v>0</v>
      </c>
      <c r="G966" s="73" t="s">
        <v>2741</v>
      </c>
      <c r="H966" s="73" t="s">
        <v>83</v>
      </c>
      <c r="I966" s="73" t="s">
        <v>964</v>
      </c>
      <c r="J966" s="73" t="s">
        <v>344</v>
      </c>
      <c r="K966" s="73" t="s">
        <v>382</v>
      </c>
      <c r="L966" s="73" t="s">
        <v>383</v>
      </c>
      <c r="M966" s="73" t="s">
        <v>388</v>
      </c>
      <c r="O966" s="73" t="s">
        <v>386</v>
      </c>
      <c r="P966" s="73" t="s">
        <v>907</v>
      </c>
      <c r="Q966" s="73" t="s">
        <v>2742</v>
      </c>
      <c r="R966" s="73" t="s">
        <v>83</v>
      </c>
      <c r="V966" s="60" t="str">
        <f t="shared" si="123"/>
        <v>TECH A S18 Grenouille grisсерый</v>
      </c>
      <c r="W966" s="60" t="str">
        <f t="shared" si="120"/>
        <v>TECH A S18 Grenouille gris</v>
      </c>
      <c r="X966" s="60" t="str">
        <f t="shared" si="124"/>
        <v>A S18 Grenouille gris</v>
      </c>
      <c r="AC966" s="51">
        <f t="shared" si="125"/>
        <v>80</v>
      </c>
      <c r="AD966" s="44">
        <f t="shared" si="126"/>
        <v>432</v>
      </c>
      <c r="AE966" s="51">
        <f t="shared" si="127"/>
        <v>80432</v>
      </c>
    </row>
    <row r="967" spans="1:31">
      <c r="A967" s="60" t="str">
        <f t="shared" si="121"/>
        <v>TECH A S18 Jump grisgrey jump</v>
      </c>
      <c r="B967" s="60" t="str">
        <f t="shared" si="122"/>
        <v>80-433-08</v>
      </c>
      <c r="C967" s="73" t="s">
        <v>2743</v>
      </c>
      <c r="D967" s="73" t="s">
        <v>2744</v>
      </c>
      <c r="E967" s="73" t="s">
        <v>931</v>
      </c>
      <c r="F967" s="74">
        <v>0</v>
      </c>
      <c r="G967" s="73" t="s">
        <v>2745</v>
      </c>
      <c r="H967" s="73" t="s">
        <v>83</v>
      </c>
      <c r="I967" s="73" t="s">
        <v>964</v>
      </c>
      <c r="J967" s="73" t="s">
        <v>344</v>
      </c>
      <c r="K967" s="73" t="s">
        <v>382</v>
      </c>
      <c r="L967" s="73" t="s">
        <v>383</v>
      </c>
      <c r="M967" s="73" t="s">
        <v>388</v>
      </c>
      <c r="O967" s="73" t="s">
        <v>386</v>
      </c>
      <c r="P967" s="73" t="s">
        <v>907</v>
      </c>
      <c r="Q967" s="73" t="s">
        <v>2746</v>
      </c>
      <c r="R967" s="73" t="s">
        <v>83</v>
      </c>
      <c r="V967" s="60" t="str">
        <f t="shared" si="123"/>
        <v>TECH A S18 Jump grisсерый</v>
      </c>
      <c r="W967" s="60" t="str">
        <f t="shared" si="120"/>
        <v>TECH A S18 Jump gris</v>
      </c>
      <c r="X967" s="60" t="str">
        <f t="shared" si="124"/>
        <v>A S18 Jump gris</v>
      </c>
      <c r="AC967" s="51">
        <f t="shared" si="125"/>
        <v>80</v>
      </c>
      <c r="AD967" s="44">
        <f t="shared" si="126"/>
        <v>433</v>
      </c>
      <c r="AE967" s="51">
        <f t="shared" si="127"/>
        <v>80433</v>
      </c>
    </row>
    <row r="968" spans="1:31">
      <c r="A968" s="60" t="str">
        <f t="shared" si="121"/>
        <v>TECH A S18 Crane grisgrey skull</v>
      </c>
      <c r="B968" s="60" t="str">
        <f t="shared" si="122"/>
        <v>80-434-08</v>
      </c>
      <c r="C968" s="73" t="s">
        <v>2747</v>
      </c>
      <c r="D968" s="73" t="s">
        <v>2748</v>
      </c>
      <c r="E968" s="73" t="s">
        <v>931</v>
      </c>
      <c r="F968" s="74">
        <v>0</v>
      </c>
      <c r="G968" s="73" t="s">
        <v>2749</v>
      </c>
      <c r="H968" s="73" t="s">
        <v>83</v>
      </c>
      <c r="I968" s="73" t="s">
        <v>964</v>
      </c>
      <c r="J968" s="73" t="s">
        <v>344</v>
      </c>
      <c r="K968" s="73" t="s">
        <v>382</v>
      </c>
      <c r="L968" s="73" t="s">
        <v>383</v>
      </c>
      <c r="M968" s="73" t="s">
        <v>388</v>
      </c>
      <c r="O968" s="73" t="s">
        <v>386</v>
      </c>
      <c r="P968" s="73" t="s">
        <v>907</v>
      </c>
      <c r="Q968" s="73" t="s">
        <v>2750</v>
      </c>
      <c r="R968" s="73" t="s">
        <v>83</v>
      </c>
      <c r="V968" s="60" t="str">
        <f t="shared" si="123"/>
        <v>TECH A S18 Crane grisсерый</v>
      </c>
      <c r="W968" s="60" t="str">
        <f t="shared" si="120"/>
        <v>TECH A S18 Crane gris</v>
      </c>
      <c r="X968" s="60" t="str">
        <f t="shared" si="124"/>
        <v>A S18 Crane gris</v>
      </c>
      <c r="AC968" s="51">
        <f t="shared" si="125"/>
        <v>80</v>
      </c>
      <c r="AD968" s="44">
        <f t="shared" si="126"/>
        <v>434</v>
      </c>
      <c r="AE968" s="51">
        <f t="shared" si="127"/>
        <v>80434</v>
      </c>
    </row>
    <row r="969" spans="1:31">
      <c r="A969" s="60" t="str">
        <f t="shared" si="121"/>
        <v>TECH A S18 Ibisibis</v>
      </c>
      <c r="B969" s="60" t="str">
        <f t="shared" si="122"/>
        <v>80-435-35</v>
      </c>
      <c r="C969" s="73" t="s">
        <v>2751</v>
      </c>
      <c r="D969" s="73" t="s">
        <v>2752</v>
      </c>
      <c r="E969" s="73" t="s">
        <v>931</v>
      </c>
      <c r="F969" s="74">
        <v>0</v>
      </c>
      <c r="G969" s="73" t="s">
        <v>2753</v>
      </c>
      <c r="H969" s="73" t="s">
        <v>209</v>
      </c>
      <c r="I969" s="73" t="s">
        <v>964</v>
      </c>
      <c r="J969" s="73" t="s">
        <v>344</v>
      </c>
      <c r="K969" s="73" t="s">
        <v>382</v>
      </c>
      <c r="L969" s="73" t="s">
        <v>383</v>
      </c>
      <c r="M969" s="73" t="s">
        <v>388</v>
      </c>
      <c r="O969" s="73" t="s">
        <v>386</v>
      </c>
      <c r="P969" s="73" t="s">
        <v>907</v>
      </c>
      <c r="Q969" s="73" t="s">
        <v>2754</v>
      </c>
      <c r="R969" s="73" t="s">
        <v>209</v>
      </c>
      <c r="V969" s="60" t="str">
        <f t="shared" si="123"/>
        <v>TECH A S18 Ibisразноцветный</v>
      </c>
      <c r="W969" s="60" t="str">
        <f t="shared" si="120"/>
        <v>TECH A S18 Ibis</v>
      </c>
      <c r="X969" s="60" t="str">
        <f t="shared" si="124"/>
        <v>A S18 Ibis</v>
      </c>
      <c r="AC969" s="51">
        <f t="shared" si="125"/>
        <v>80</v>
      </c>
      <c r="AD969" s="44">
        <f t="shared" si="126"/>
        <v>435</v>
      </c>
      <c r="AE969" s="51">
        <f t="shared" si="127"/>
        <v>80435</v>
      </c>
    </row>
    <row r="970" spans="1:31">
      <c r="A970" s="60" t="str">
        <f t="shared" si="121"/>
        <v>QUEEN SPARKmulti</v>
      </c>
      <c r="B970" s="60" t="str">
        <f t="shared" si="122"/>
        <v>80-436-02</v>
      </c>
      <c r="C970" s="73" t="s">
        <v>2755</v>
      </c>
      <c r="D970" s="73" t="s">
        <v>2756</v>
      </c>
      <c r="E970" s="73" t="s">
        <v>956</v>
      </c>
      <c r="F970" s="74">
        <v>55</v>
      </c>
      <c r="G970" s="73" t="s">
        <v>2757</v>
      </c>
      <c r="H970" s="73" t="s">
        <v>187</v>
      </c>
      <c r="I970" s="73" t="s">
        <v>2305</v>
      </c>
      <c r="J970" s="73" t="s">
        <v>323</v>
      </c>
      <c r="K970" s="73" t="s">
        <v>387</v>
      </c>
      <c r="L970" s="73" t="s">
        <v>383</v>
      </c>
      <c r="M970" s="73" t="s">
        <v>384</v>
      </c>
      <c r="N970" s="73" t="s">
        <v>35</v>
      </c>
      <c r="O970" s="73" t="s">
        <v>386</v>
      </c>
      <c r="P970" s="73" t="s">
        <v>907</v>
      </c>
      <c r="Q970" s="73" t="s">
        <v>2758</v>
      </c>
      <c r="R970" s="73" t="s">
        <v>63</v>
      </c>
      <c r="V970" s="60" t="str">
        <f t="shared" si="123"/>
        <v>QUEEN SPARKкремовый</v>
      </c>
      <c r="W970" s="60" t="str">
        <f t="shared" si="120"/>
        <v>QUEEN SPARK</v>
      </c>
      <c r="X970" s="60" t="str">
        <f t="shared" si="124"/>
        <v>SPARK</v>
      </c>
      <c r="AC970" s="51">
        <f t="shared" si="125"/>
        <v>80</v>
      </c>
      <c r="AD970" s="44">
        <f t="shared" si="126"/>
        <v>436</v>
      </c>
      <c r="AE970" s="51">
        <f t="shared" si="127"/>
        <v>80436</v>
      </c>
    </row>
    <row r="971" spans="1:31">
      <c r="A971" s="60" t="str">
        <f t="shared" si="121"/>
        <v>QUEEN SPARKmulti</v>
      </c>
      <c r="B971" s="60" t="str">
        <f t="shared" si="122"/>
        <v>80-436-02</v>
      </c>
      <c r="C971" s="73" t="s">
        <v>2759</v>
      </c>
      <c r="D971" s="73" t="s">
        <v>2756</v>
      </c>
      <c r="E971" s="73" t="s">
        <v>904</v>
      </c>
      <c r="F971" s="74">
        <v>57</v>
      </c>
      <c r="G971" s="73" t="s">
        <v>2757</v>
      </c>
      <c r="H971" s="73" t="s">
        <v>187</v>
      </c>
      <c r="I971" s="73" t="s">
        <v>2305</v>
      </c>
      <c r="J971" s="73" t="s">
        <v>323</v>
      </c>
      <c r="K971" s="73" t="s">
        <v>387</v>
      </c>
      <c r="L971" s="73" t="s">
        <v>383</v>
      </c>
      <c r="M971" s="73" t="s">
        <v>384</v>
      </c>
      <c r="N971" s="73" t="s">
        <v>35</v>
      </c>
      <c r="O971" s="73" t="s">
        <v>386</v>
      </c>
      <c r="P971" s="73" t="s">
        <v>907</v>
      </c>
      <c r="Q971" s="73" t="s">
        <v>2758</v>
      </c>
      <c r="R971" s="73" t="s">
        <v>63</v>
      </c>
      <c r="V971" s="60" t="str">
        <f t="shared" si="123"/>
        <v>QUEEN SPARKкремовый</v>
      </c>
      <c r="W971" s="60" t="str">
        <f t="shared" si="120"/>
        <v>QUEEN SPARK</v>
      </c>
      <c r="X971" s="60" t="str">
        <f t="shared" si="124"/>
        <v>SPARK</v>
      </c>
      <c r="AC971" s="51">
        <f t="shared" si="125"/>
        <v>80</v>
      </c>
      <c r="AD971" s="44">
        <f t="shared" si="126"/>
        <v>436</v>
      </c>
      <c r="AE971" s="51">
        <f t="shared" si="127"/>
        <v>80436</v>
      </c>
    </row>
    <row r="972" spans="1:31">
      <c r="A972" s="60" t="str">
        <f t="shared" si="121"/>
        <v>CONQUEST S1815hippie</v>
      </c>
      <c r="B972" s="60" t="str">
        <f t="shared" si="122"/>
        <v>80-437-02</v>
      </c>
      <c r="C972" s="73" t="s">
        <v>2760</v>
      </c>
      <c r="D972" s="73" t="s">
        <v>2761</v>
      </c>
      <c r="E972" s="73" t="s">
        <v>904</v>
      </c>
      <c r="F972" s="74">
        <v>57</v>
      </c>
      <c r="G972" s="73" t="s">
        <v>2762</v>
      </c>
      <c r="H972" s="73" t="s">
        <v>92</v>
      </c>
      <c r="I972" s="73" t="s">
        <v>936</v>
      </c>
      <c r="J972" s="73" t="s">
        <v>325</v>
      </c>
      <c r="K972" s="73" t="s">
        <v>387</v>
      </c>
      <c r="L972" s="73" t="s">
        <v>383</v>
      </c>
      <c r="M972" s="73" t="s">
        <v>384</v>
      </c>
      <c r="N972" s="73" t="s">
        <v>35</v>
      </c>
      <c r="O972" s="73" t="s">
        <v>386</v>
      </c>
      <c r="P972" s="73" t="s">
        <v>907</v>
      </c>
      <c r="Q972" s="73" t="s">
        <v>2130</v>
      </c>
      <c r="R972" s="73" t="s">
        <v>63</v>
      </c>
      <c r="V972" s="60" t="str">
        <f t="shared" si="123"/>
        <v>CONQUEST S1815бежевый / оранжевый</v>
      </c>
      <c r="W972" s="60" t="str">
        <f t="shared" si="120"/>
        <v>CONQUEST S1815</v>
      </c>
      <c r="X972" s="60" t="str">
        <f t="shared" si="124"/>
        <v>S1815</v>
      </c>
      <c r="AC972" s="51">
        <f t="shared" si="125"/>
        <v>80</v>
      </c>
      <c r="AD972" s="44">
        <f t="shared" si="126"/>
        <v>437</v>
      </c>
      <c r="AE972" s="51">
        <f t="shared" si="127"/>
        <v>80437</v>
      </c>
    </row>
    <row r="973" spans="1:31">
      <c r="A973" s="60" t="str">
        <f t="shared" si="121"/>
        <v>MACRAINBOWnatural</v>
      </c>
      <c r="B973" s="60" t="str">
        <f t="shared" si="122"/>
        <v>80-438-02</v>
      </c>
      <c r="C973" s="73" t="s">
        <v>2763</v>
      </c>
      <c r="D973" s="73" t="s">
        <v>2764</v>
      </c>
      <c r="E973" s="73" t="s">
        <v>931</v>
      </c>
      <c r="F973" s="74">
        <v>0</v>
      </c>
      <c r="G973" s="73" t="s">
        <v>2765</v>
      </c>
      <c r="H973" s="73" t="s">
        <v>63</v>
      </c>
      <c r="I973" s="73" t="s">
        <v>2642</v>
      </c>
      <c r="J973" s="73" t="s">
        <v>330</v>
      </c>
      <c r="K973" s="73" t="s">
        <v>382</v>
      </c>
      <c r="L973" s="73" t="s">
        <v>383</v>
      </c>
      <c r="M973" s="73" t="s">
        <v>384</v>
      </c>
      <c r="N973" s="73" t="s">
        <v>36</v>
      </c>
      <c r="O973" s="73" t="s">
        <v>386</v>
      </c>
      <c r="P973" s="73" t="s">
        <v>907</v>
      </c>
      <c r="Q973" s="73" t="s">
        <v>947</v>
      </c>
      <c r="R973" s="73" t="s">
        <v>63</v>
      </c>
      <c r="V973" s="60" t="str">
        <f t="shared" si="123"/>
        <v>MACRAINBOWбежевый</v>
      </c>
      <c r="W973" s="60" t="str">
        <f t="shared" si="120"/>
        <v>MACRAINBOW</v>
      </c>
      <c r="X973" s="60" t="str">
        <f t="shared" si="124"/>
        <v/>
      </c>
      <c r="AC973" s="51">
        <f t="shared" si="125"/>
        <v>80</v>
      </c>
      <c r="AD973" s="44">
        <f t="shared" si="126"/>
        <v>438</v>
      </c>
      <c r="AE973" s="51">
        <f t="shared" si="127"/>
        <v>80438</v>
      </c>
    </row>
    <row r="974" spans="1:31">
      <c r="A974" s="60" t="str">
        <f t="shared" si="121"/>
        <v>MACREESEnatural</v>
      </c>
      <c r="B974" s="60" t="str">
        <f t="shared" si="122"/>
        <v>80-439-02</v>
      </c>
      <c r="C974" s="73" t="s">
        <v>2766</v>
      </c>
      <c r="D974" s="73" t="s">
        <v>2767</v>
      </c>
      <c r="E974" s="73" t="s">
        <v>956</v>
      </c>
      <c r="F974" s="74">
        <v>55</v>
      </c>
      <c r="G974" s="73" t="s">
        <v>2768</v>
      </c>
      <c r="H974" s="73" t="s">
        <v>63</v>
      </c>
      <c r="I974" s="73" t="s">
        <v>936</v>
      </c>
      <c r="J974" s="73" t="s">
        <v>330</v>
      </c>
      <c r="K974" s="73" t="s">
        <v>382</v>
      </c>
      <c r="L974" s="73" t="s">
        <v>383</v>
      </c>
      <c r="M974" s="73" t="s">
        <v>384</v>
      </c>
      <c r="N974" s="73" t="s">
        <v>35</v>
      </c>
      <c r="O974" s="73" t="s">
        <v>386</v>
      </c>
      <c r="P974" s="73" t="s">
        <v>907</v>
      </c>
      <c r="Q974" s="73" t="s">
        <v>947</v>
      </c>
      <c r="R974" s="73" t="s">
        <v>63</v>
      </c>
      <c r="V974" s="60" t="str">
        <f t="shared" si="123"/>
        <v>MACREESEбежевый</v>
      </c>
      <c r="W974" s="60" t="str">
        <f t="shared" si="120"/>
        <v>MACREESE</v>
      </c>
      <c r="X974" s="60" t="str">
        <f t="shared" si="124"/>
        <v/>
      </c>
      <c r="AC974" s="51">
        <f t="shared" si="125"/>
        <v>80</v>
      </c>
      <c r="AD974" s="44">
        <f t="shared" si="126"/>
        <v>439</v>
      </c>
      <c r="AE974" s="51">
        <f t="shared" si="127"/>
        <v>80439</v>
      </c>
    </row>
    <row r="975" spans="1:31">
      <c r="A975" s="60" t="str">
        <f t="shared" si="121"/>
        <v>MACREESEnatural</v>
      </c>
      <c r="B975" s="60" t="str">
        <f t="shared" si="122"/>
        <v>80-439-02</v>
      </c>
      <c r="C975" s="73" t="s">
        <v>2769</v>
      </c>
      <c r="D975" s="73" t="s">
        <v>2767</v>
      </c>
      <c r="E975" s="73" t="s">
        <v>904</v>
      </c>
      <c r="F975" s="74">
        <v>57</v>
      </c>
      <c r="G975" s="73" t="s">
        <v>2768</v>
      </c>
      <c r="H975" s="73" t="s">
        <v>63</v>
      </c>
      <c r="I975" s="73" t="s">
        <v>936</v>
      </c>
      <c r="J975" s="73" t="s">
        <v>330</v>
      </c>
      <c r="K975" s="73" t="s">
        <v>382</v>
      </c>
      <c r="L975" s="73" t="s">
        <v>383</v>
      </c>
      <c r="M975" s="73" t="s">
        <v>384</v>
      </c>
      <c r="N975" s="73" t="s">
        <v>35</v>
      </c>
      <c r="O975" s="73" t="s">
        <v>386</v>
      </c>
      <c r="P975" s="73" t="s">
        <v>907</v>
      </c>
      <c r="Q975" s="73" t="s">
        <v>947</v>
      </c>
      <c r="R975" s="73" t="s">
        <v>63</v>
      </c>
      <c r="V975" s="60" t="str">
        <f t="shared" si="123"/>
        <v>MACREESEбежевый</v>
      </c>
      <c r="W975" s="60" t="str">
        <f t="shared" si="120"/>
        <v>MACREESE</v>
      </c>
      <c r="X975" s="60" t="str">
        <f t="shared" si="124"/>
        <v/>
      </c>
      <c r="AC975" s="51">
        <f t="shared" si="125"/>
        <v>80</v>
      </c>
      <c r="AD975" s="44">
        <f t="shared" si="126"/>
        <v>439</v>
      </c>
      <c r="AE975" s="51">
        <f t="shared" si="127"/>
        <v>80439</v>
      </c>
    </row>
    <row r="976" spans="1:31">
      <c r="A976" s="60" t="str">
        <f t="shared" si="121"/>
        <v>MACREESEnatural</v>
      </c>
      <c r="B976" s="60" t="str">
        <f t="shared" si="122"/>
        <v>80-439-02</v>
      </c>
      <c r="C976" s="73" t="s">
        <v>2770</v>
      </c>
      <c r="D976" s="73" t="s">
        <v>2767</v>
      </c>
      <c r="E976" s="73" t="s">
        <v>912</v>
      </c>
      <c r="F976" s="74">
        <v>61</v>
      </c>
      <c r="G976" s="73" t="s">
        <v>2768</v>
      </c>
      <c r="H976" s="73" t="s">
        <v>63</v>
      </c>
      <c r="I976" s="73" t="s">
        <v>936</v>
      </c>
      <c r="J976" s="73" t="s">
        <v>330</v>
      </c>
      <c r="K976" s="73" t="s">
        <v>382</v>
      </c>
      <c r="L976" s="73" t="s">
        <v>383</v>
      </c>
      <c r="M976" s="73" t="s">
        <v>384</v>
      </c>
      <c r="N976" s="73" t="s">
        <v>35</v>
      </c>
      <c r="O976" s="73" t="s">
        <v>386</v>
      </c>
      <c r="P976" s="73" t="s">
        <v>907</v>
      </c>
      <c r="Q976" s="73" t="s">
        <v>947</v>
      </c>
      <c r="R976" s="73" t="s">
        <v>63</v>
      </c>
      <c r="V976" s="60" t="str">
        <f t="shared" si="123"/>
        <v>MACREESEбежевый</v>
      </c>
      <c r="W976" s="60" t="str">
        <f t="shared" si="120"/>
        <v>MACREESE</v>
      </c>
      <c r="X976" s="60" t="str">
        <f t="shared" si="124"/>
        <v/>
      </c>
      <c r="AC976" s="51">
        <f t="shared" si="125"/>
        <v>80</v>
      </c>
      <c r="AD976" s="44">
        <f t="shared" si="126"/>
        <v>439</v>
      </c>
      <c r="AE976" s="51">
        <f t="shared" si="127"/>
        <v>80439</v>
      </c>
    </row>
    <row r="977" spans="1:31">
      <c r="A977" s="60" t="str">
        <f t="shared" si="121"/>
        <v>MACREESEnatural</v>
      </c>
      <c r="B977" s="60" t="str">
        <f t="shared" si="122"/>
        <v>80-439-02</v>
      </c>
      <c r="C977" s="73" t="s">
        <v>2771</v>
      </c>
      <c r="D977" s="73" t="s">
        <v>2767</v>
      </c>
      <c r="E977" s="73" t="s">
        <v>910</v>
      </c>
      <c r="F977" s="74">
        <v>59</v>
      </c>
      <c r="G977" s="73" t="s">
        <v>2768</v>
      </c>
      <c r="H977" s="73" t="s">
        <v>63</v>
      </c>
      <c r="I977" s="73" t="s">
        <v>936</v>
      </c>
      <c r="J977" s="73" t="s">
        <v>330</v>
      </c>
      <c r="K977" s="73" t="s">
        <v>382</v>
      </c>
      <c r="L977" s="73" t="s">
        <v>383</v>
      </c>
      <c r="M977" s="73" t="s">
        <v>384</v>
      </c>
      <c r="N977" s="73" t="s">
        <v>35</v>
      </c>
      <c r="O977" s="73" t="s">
        <v>386</v>
      </c>
      <c r="P977" s="73" t="s">
        <v>907</v>
      </c>
      <c r="Q977" s="73" t="s">
        <v>947</v>
      </c>
      <c r="R977" s="73" t="s">
        <v>63</v>
      </c>
      <c r="V977" s="60" t="str">
        <f t="shared" si="123"/>
        <v>MACREESEбежевый</v>
      </c>
      <c r="W977" s="60" t="str">
        <f t="shared" si="120"/>
        <v>MACREESE</v>
      </c>
      <c r="X977" s="60" t="str">
        <f t="shared" si="124"/>
        <v/>
      </c>
      <c r="AC977" s="51">
        <f t="shared" si="125"/>
        <v>80</v>
      </c>
      <c r="AD977" s="44">
        <f t="shared" si="126"/>
        <v>439</v>
      </c>
      <c r="AE977" s="51">
        <f t="shared" si="127"/>
        <v>80439</v>
      </c>
    </row>
    <row r="978" spans="1:31">
      <c r="A978" s="60" t="str">
        <f t="shared" si="121"/>
        <v>QUEEN RAINBOWnatural</v>
      </c>
      <c r="B978" s="60" t="str">
        <f t="shared" si="122"/>
        <v>80-440-02</v>
      </c>
      <c r="C978" s="73" t="s">
        <v>2772</v>
      </c>
      <c r="D978" s="73" t="s">
        <v>2773</v>
      </c>
      <c r="E978" s="73" t="s">
        <v>931</v>
      </c>
      <c r="F978" s="74">
        <v>0</v>
      </c>
      <c r="G978" s="73" t="s">
        <v>2774</v>
      </c>
      <c r="H978" s="73" t="s">
        <v>63</v>
      </c>
      <c r="I978" s="73" t="s">
        <v>2551</v>
      </c>
      <c r="J978" s="73" t="s">
        <v>323</v>
      </c>
      <c r="K978" s="73" t="s">
        <v>387</v>
      </c>
      <c r="L978" s="73" t="s">
        <v>383</v>
      </c>
      <c r="M978" s="73" t="s">
        <v>384</v>
      </c>
      <c r="N978" s="73" t="s">
        <v>36</v>
      </c>
      <c r="O978" s="73" t="s">
        <v>386</v>
      </c>
      <c r="P978" s="73" t="s">
        <v>907</v>
      </c>
      <c r="Q978" s="73" t="s">
        <v>947</v>
      </c>
      <c r="R978" s="73" t="s">
        <v>63</v>
      </c>
      <c r="V978" s="60" t="str">
        <f t="shared" si="123"/>
        <v>QUEEN RAINBOWбежевый</v>
      </c>
      <c r="W978" s="60" t="str">
        <f t="shared" si="120"/>
        <v>QUEEN RAINBOW</v>
      </c>
      <c r="X978" s="60" t="str">
        <f t="shared" si="124"/>
        <v>RAINBOW</v>
      </c>
      <c r="AC978" s="51">
        <f t="shared" si="125"/>
        <v>80</v>
      </c>
      <c r="AD978" s="44">
        <f t="shared" si="126"/>
        <v>440</v>
      </c>
      <c r="AE978" s="51">
        <f t="shared" si="127"/>
        <v>80440</v>
      </c>
    </row>
    <row r="979" spans="1:31">
      <c r="A979" s="60" t="str">
        <f t="shared" si="121"/>
        <v>CONQUEST S POLOnavy</v>
      </c>
      <c r="B979" s="60" t="str">
        <f t="shared" si="122"/>
        <v>80-159-06</v>
      </c>
      <c r="C979" s="73" t="s">
        <v>2775</v>
      </c>
      <c r="D979" s="73" t="s">
        <v>2776</v>
      </c>
      <c r="E979" s="73" t="s">
        <v>931</v>
      </c>
      <c r="F979" s="74">
        <v>0</v>
      </c>
      <c r="G979" s="73" t="s">
        <v>2777</v>
      </c>
      <c r="H979" s="73" t="s">
        <v>55</v>
      </c>
      <c r="I979" s="73" t="s">
        <v>906</v>
      </c>
      <c r="J979" s="73" t="s">
        <v>327</v>
      </c>
      <c r="K979" s="73" t="s">
        <v>382</v>
      </c>
      <c r="L979" s="73" t="s">
        <v>383</v>
      </c>
      <c r="M979" s="73" t="s">
        <v>388</v>
      </c>
      <c r="N979" s="73" t="s">
        <v>43</v>
      </c>
      <c r="O979" s="73" t="s">
        <v>386</v>
      </c>
      <c r="P979" s="73" t="s">
        <v>907</v>
      </c>
      <c r="Q979" s="73" t="s">
        <v>1003</v>
      </c>
      <c r="R979" s="73" t="s">
        <v>71</v>
      </c>
      <c r="V979" s="60" t="str">
        <f t="shared" si="123"/>
        <v>CONQUEST S POLOтемно-синий</v>
      </c>
      <c r="W979" s="60" t="str">
        <f t="shared" si="120"/>
        <v>CONQUEST S POLO</v>
      </c>
      <c r="X979" s="60" t="str">
        <f t="shared" si="124"/>
        <v>S POLO</v>
      </c>
      <c r="AC979" s="51">
        <f t="shared" si="125"/>
        <v>80</v>
      </c>
      <c r="AD979" s="44">
        <f t="shared" si="126"/>
        <v>159</v>
      </c>
      <c r="AE979" s="51">
        <f t="shared" si="127"/>
        <v>80159</v>
      </c>
    </row>
    <row r="980" spans="1:31">
      <c r="A980" s="60" t="str">
        <f t="shared" si="121"/>
        <v>VISOR S1809navy</v>
      </c>
      <c r="B980" s="60" t="str">
        <f t="shared" si="122"/>
        <v>80-441-16</v>
      </c>
      <c r="C980" s="73" t="s">
        <v>2778</v>
      </c>
      <c r="D980" s="73" t="s">
        <v>2779</v>
      </c>
      <c r="E980" s="73" t="s">
        <v>931</v>
      </c>
      <c r="F980" s="74">
        <v>0</v>
      </c>
      <c r="G980" s="73" t="s">
        <v>2780</v>
      </c>
      <c r="H980" s="73" t="s">
        <v>55</v>
      </c>
      <c r="I980" s="73" t="s">
        <v>927</v>
      </c>
      <c r="J980" s="73" t="s">
        <v>351</v>
      </c>
      <c r="K980" s="73" t="s">
        <v>387</v>
      </c>
      <c r="L980" s="73" t="s">
        <v>383</v>
      </c>
      <c r="M980" s="73" t="s">
        <v>384</v>
      </c>
      <c r="N980" s="73" t="s">
        <v>36</v>
      </c>
      <c r="O980" s="73" t="s">
        <v>386</v>
      </c>
      <c r="P980" s="73" t="s">
        <v>907</v>
      </c>
      <c r="Q980" s="73" t="s">
        <v>1003</v>
      </c>
      <c r="R980" s="73" t="s">
        <v>71</v>
      </c>
      <c r="V980" s="60" t="str">
        <f t="shared" si="123"/>
        <v>VISOR S1809темно-синий</v>
      </c>
      <c r="W980" s="60" t="str">
        <f t="shared" si="120"/>
        <v>VISOR S1809</v>
      </c>
      <c r="X980" s="60" t="str">
        <f t="shared" si="124"/>
        <v>S1809</v>
      </c>
      <c r="AC980" s="51">
        <f t="shared" si="125"/>
        <v>80</v>
      </c>
      <c r="AD980" s="44">
        <f t="shared" si="126"/>
        <v>441</v>
      </c>
      <c r="AE980" s="51">
        <f t="shared" si="127"/>
        <v>80441</v>
      </c>
    </row>
    <row r="981" spans="1:31">
      <c r="A981" s="60" t="str">
        <f t="shared" si="121"/>
        <v>CONQUEST S1810navy</v>
      </c>
      <c r="B981" s="60" t="str">
        <f t="shared" si="122"/>
        <v>80-442-16</v>
      </c>
      <c r="C981" s="73" t="s">
        <v>2781</v>
      </c>
      <c r="D981" s="73" t="s">
        <v>2782</v>
      </c>
      <c r="E981" s="73" t="s">
        <v>931</v>
      </c>
      <c r="F981" s="74">
        <v>0</v>
      </c>
      <c r="G981" s="73" t="s">
        <v>2783</v>
      </c>
      <c r="H981" s="73" t="s">
        <v>55</v>
      </c>
      <c r="I981" s="73" t="s">
        <v>2642</v>
      </c>
      <c r="J981" s="73" t="s">
        <v>323</v>
      </c>
      <c r="K981" s="73" t="s">
        <v>387</v>
      </c>
      <c r="L981" s="73" t="s">
        <v>383</v>
      </c>
      <c r="M981" s="73" t="s">
        <v>384</v>
      </c>
      <c r="N981" s="73" t="s">
        <v>36</v>
      </c>
      <c r="O981" s="73" t="s">
        <v>386</v>
      </c>
      <c r="P981" s="73" t="s">
        <v>907</v>
      </c>
      <c r="Q981" s="73" t="s">
        <v>1003</v>
      </c>
      <c r="R981" s="73" t="s">
        <v>71</v>
      </c>
      <c r="V981" s="60" t="str">
        <f t="shared" si="123"/>
        <v>CONQUEST S1810темно-синий</v>
      </c>
      <c r="W981" s="60" t="str">
        <f t="shared" si="120"/>
        <v>CONQUEST S1810</v>
      </c>
      <c r="X981" s="60" t="str">
        <f t="shared" si="124"/>
        <v>S1810</v>
      </c>
      <c r="AC981" s="51">
        <f t="shared" si="125"/>
        <v>80</v>
      </c>
      <c r="AD981" s="44">
        <f t="shared" si="126"/>
        <v>442</v>
      </c>
      <c r="AE981" s="51">
        <f t="shared" si="127"/>
        <v>80442</v>
      </c>
    </row>
    <row r="982" spans="1:31">
      <c r="A982" s="60" t="str">
        <f t="shared" si="121"/>
        <v>DON FISHnavy</v>
      </c>
      <c r="B982" s="60" t="str">
        <f t="shared" si="122"/>
        <v>80-443-16</v>
      </c>
      <c r="C982" s="73" t="s">
        <v>2784</v>
      </c>
      <c r="D982" s="73" t="s">
        <v>2785</v>
      </c>
      <c r="E982" s="73" t="s">
        <v>956</v>
      </c>
      <c r="F982" s="74">
        <v>55</v>
      </c>
      <c r="G982" s="73" t="s">
        <v>2786</v>
      </c>
      <c r="H982" s="73" t="s">
        <v>55</v>
      </c>
      <c r="I982" s="73" t="s">
        <v>927</v>
      </c>
      <c r="J982" s="73" t="s">
        <v>329</v>
      </c>
      <c r="K982" s="73" t="s">
        <v>382</v>
      </c>
      <c r="L982" s="73" t="s">
        <v>383</v>
      </c>
      <c r="M982" s="73" t="s">
        <v>384</v>
      </c>
      <c r="N982" s="73" t="s">
        <v>36</v>
      </c>
      <c r="O982" s="73" t="s">
        <v>386</v>
      </c>
      <c r="P982" s="73" t="s">
        <v>907</v>
      </c>
      <c r="Q982" s="73" t="s">
        <v>1003</v>
      </c>
      <c r="R982" s="73" t="s">
        <v>71</v>
      </c>
      <c r="V982" s="60" t="str">
        <f t="shared" si="123"/>
        <v>DON FISHтемно-синий</v>
      </c>
      <c r="W982" s="60" t="str">
        <f t="shared" si="120"/>
        <v>DON FISH</v>
      </c>
      <c r="X982" s="60" t="str">
        <f t="shared" si="124"/>
        <v>FISH</v>
      </c>
      <c r="AC982" s="51">
        <f t="shared" si="125"/>
        <v>80</v>
      </c>
      <c r="AD982" s="44">
        <f t="shared" si="126"/>
        <v>443</v>
      </c>
      <c r="AE982" s="51">
        <f t="shared" si="127"/>
        <v>80443</v>
      </c>
    </row>
    <row r="983" spans="1:31">
      <c r="A983" s="60" t="str">
        <f t="shared" si="121"/>
        <v>DON FISHnavy</v>
      </c>
      <c r="B983" s="60" t="str">
        <f t="shared" si="122"/>
        <v>80-443-16</v>
      </c>
      <c r="C983" s="73" t="s">
        <v>2787</v>
      </c>
      <c r="D983" s="73" t="s">
        <v>2785</v>
      </c>
      <c r="E983" s="73" t="s">
        <v>910</v>
      </c>
      <c r="F983" s="74">
        <v>59</v>
      </c>
      <c r="G983" s="73" t="s">
        <v>2786</v>
      </c>
      <c r="H983" s="73" t="s">
        <v>55</v>
      </c>
      <c r="I983" s="73" t="s">
        <v>927</v>
      </c>
      <c r="J983" s="73" t="s">
        <v>329</v>
      </c>
      <c r="K983" s="73" t="s">
        <v>382</v>
      </c>
      <c r="L983" s="73" t="s">
        <v>383</v>
      </c>
      <c r="M983" s="73" t="s">
        <v>384</v>
      </c>
      <c r="N983" s="73" t="s">
        <v>36</v>
      </c>
      <c r="O983" s="73" t="s">
        <v>386</v>
      </c>
      <c r="P983" s="73" t="s">
        <v>907</v>
      </c>
      <c r="Q983" s="73" t="s">
        <v>1003</v>
      </c>
      <c r="R983" s="73" t="s">
        <v>71</v>
      </c>
      <c r="V983" s="60" t="str">
        <f t="shared" si="123"/>
        <v>DON FISHтемно-синий</v>
      </c>
      <c r="W983" s="60" t="str">
        <f t="shared" si="120"/>
        <v>DON FISH</v>
      </c>
      <c r="X983" s="60" t="str">
        <f t="shared" si="124"/>
        <v>FISH</v>
      </c>
      <c r="AC983" s="51">
        <f t="shared" si="125"/>
        <v>80</v>
      </c>
      <c r="AD983" s="44">
        <f t="shared" si="126"/>
        <v>443</v>
      </c>
      <c r="AE983" s="51">
        <f t="shared" si="127"/>
        <v>80443</v>
      </c>
    </row>
    <row r="984" spans="1:31">
      <c r="A984" s="60" t="str">
        <f t="shared" si="121"/>
        <v>DON FISHnavy</v>
      </c>
      <c r="B984" s="60" t="str">
        <f t="shared" si="122"/>
        <v>80-443-16</v>
      </c>
      <c r="C984" s="73" t="s">
        <v>2788</v>
      </c>
      <c r="D984" s="73" t="s">
        <v>2785</v>
      </c>
      <c r="E984" s="73" t="s">
        <v>912</v>
      </c>
      <c r="F984" s="74">
        <v>61</v>
      </c>
      <c r="G984" s="73" t="s">
        <v>2786</v>
      </c>
      <c r="H984" s="73" t="s">
        <v>55</v>
      </c>
      <c r="I984" s="73" t="s">
        <v>927</v>
      </c>
      <c r="J984" s="73" t="s">
        <v>329</v>
      </c>
      <c r="K984" s="73" t="s">
        <v>382</v>
      </c>
      <c r="L984" s="73" t="s">
        <v>383</v>
      </c>
      <c r="M984" s="73" t="s">
        <v>384</v>
      </c>
      <c r="N984" s="73" t="s">
        <v>36</v>
      </c>
      <c r="O984" s="73" t="s">
        <v>386</v>
      </c>
      <c r="P984" s="73" t="s">
        <v>907</v>
      </c>
      <c r="Q984" s="73" t="s">
        <v>1003</v>
      </c>
      <c r="R984" s="73" t="s">
        <v>71</v>
      </c>
      <c r="V984" s="60" t="str">
        <f t="shared" si="123"/>
        <v>DON FISHтемно-синий</v>
      </c>
      <c r="W984" s="60" t="str">
        <f t="shared" si="120"/>
        <v>DON FISH</v>
      </c>
      <c r="X984" s="60" t="str">
        <f t="shared" si="124"/>
        <v>FISH</v>
      </c>
      <c r="AC984" s="51">
        <f t="shared" si="125"/>
        <v>80</v>
      </c>
      <c r="AD984" s="44">
        <f t="shared" si="126"/>
        <v>443</v>
      </c>
      <c r="AE984" s="51">
        <f t="shared" si="127"/>
        <v>80443</v>
      </c>
    </row>
    <row r="985" spans="1:31">
      <c r="A985" s="60" t="str">
        <f t="shared" si="121"/>
        <v>DON FISHnavy</v>
      </c>
      <c r="B985" s="60" t="str">
        <f t="shared" si="122"/>
        <v>80-443-16</v>
      </c>
      <c r="C985" s="73" t="s">
        <v>2789</v>
      </c>
      <c r="D985" s="73" t="s">
        <v>2785</v>
      </c>
      <c r="E985" s="73" t="s">
        <v>904</v>
      </c>
      <c r="F985" s="74">
        <v>57</v>
      </c>
      <c r="G985" s="73" t="s">
        <v>2786</v>
      </c>
      <c r="H985" s="73" t="s">
        <v>55</v>
      </c>
      <c r="I985" s="73" t="s">
        <v>927</v>
      </c>
      <c r="J985" s="73" t="s">
        <v>329</v>
      </c>
      <c r="K985" s="73" t="s">
        <v>382</v>
      </c>
      <c r="L985" s="73" t="s">
        <v>383</v>
      </c>
      <c r="M985" s="73" t="s">
        <v>384</v>
      </c>
      <c r="N985" s="73" t="s">
        <v>36</v>
      </c>
      <c r="O985" s="73" t="s">
        <v>386</v>
      </c>
      <c r="P985" s="73" t="s">
        <v>907</v>
      </c>
      <c r="Q985" s="73" t="s">
        <v>1003</v>
      </c>
      <c r="R985" s="73" t="s">
        <v>71</v>
      </c>
      <c r="V985" s="60" t="str">
        <f t="shared" si="123"/>
        <v>DON FISHтемно-синий</v>
      </c>
      <c r="W985" s="60" t="str">
        <f t="shared" si="120"/>
        <v>DON FISH</v>
      </c>
      <c r="X985" s="60" t="str">
        <f t="shared" si="124"/>
        <v>FISH</v>
      </c>
      <c r="AC985" s="51">
        <f t="shared" si="125"/>
        <v>80</v>
      </c>
      <c r="AD985" s="44">
        <f t="shared" si="126"/>
        <v>443</v>
      </c>
      <c r="AE985" s="51">
        <f t="shared" si="127"/>
        <v>80443</v>
      </c>
    </row>
    <row r="986" spans="1:31">
      <c r="A986" s="60" t="str">
        <f t="shared" si="121"/>
        <v>DON DUCKblue</v>
      </c>
      <c r="B986" s="60" t="str">
        <f t="shared" si="122"/>
        <v>80-444-06</v>
      </c>
      <c r="C986" s="73" t="s">
        <v>2790</v>
      </c>
      <c r="D986" s="73" t="s">
        <v>2791</v>
      </c>
      <c r="E986" s="73" t="s">
        <v>910</v>
      </c>
      <c r="F986" s="74">
        <v>59</v>
      </c>
      <c r="G986" s="73" t="s">
        <v>2792</v>
      </c>
      <c r="H986" s="73" t="s">
        <v>71</v>
      </c>
      <c r="I986" s="73" t="s">
        <v>927</v>
      </c>
      <c r="J986" s="73" t="s">
        <v>330</v>
      </c>
      <c r="K986" s="73" t="s">
        <v>382</v>
      </c>
      <c r="L986" s="73" t="s">
        <v>383</v>
      </c>
      <c r="M986" s="73" t="s">
        <v>384</v>
      </c>
      <c r="N986" s="73" t="s">
        <v>36</v>
      </c>
      <c r="O986" s="73" t="s">
        <v>386</v>
      </c>
      <c r="P986" s="73" t="s">
        <v>907</v>
      </c>
      <c r="Q986" s="73" t="s">
        <v>932</v>
      </c>
      <c r="R986" s="73" t="s">
        <v>71</v>
      </c>
      <c r="V986" s="60" t="str">
        <f t="shared" si="123"/>
        <v>DON DUCKсиний</v>
      </c>
      <c r="W986" s="60" t="str">
        <f t="shared" si="120"/>
        <v>DON DUCK</v>
      </c>
      <c r="X986" s="60" t="str">
        <f t="shared" si="124"/>
        <v>DUCK</v>
      </c>
      <c r="AC986" s="51">
        <f t="shared" si="125"/>
        <v>80</v>
      </c>
      <c r="AD986" s="44">
        <f t="shared" si="126"/>
        <v>444</v>
      </c>
      <c r="AE986" s="51">
        <f t="shared" si="127"/>
        <v>80444</v>
      </c>
    </row>
    <row r="987" spans="1:31">
      <c r="A987" s="60" t="str">
        <f t="shared" si="121"/>
        <v>DON DUCKblue</v>
      </c>
      <c r="B987" s="60" t="str">
        <f t="shared" si="122"/>
        <v>80-444-06</v>
      </c>
      <c r="C987" s="73" t="s">
        <v>2793</v>
      </c>
      <c r="D987" s="73" t="s">
        <v>2791</v>
      </c>
      <c r="E987" s="73" t="s">
        <v>904</v>
      </c>
      <c r="F987" s="74">
        <v>57</v>
      </c>
      <c r="G987" s="73" t="s">
        <v>2792</v>
      </c>
      <c r="H987" s="73" t="s">
        <v>71</v>
      </c>
      <c r="I987" s="73" t="s">
        <v>927</v>
      </c>
      <c r="J987" s="73" t="s">
        <v>330</v>
      </c>
      <c r="K987" s="73" t="s">
        <v>382</v>
      </c>
      <c r="L987" s="73" t="s">
        <v>383</v>
      </c>
      <c r="M987" s="73" t="s">
        <v>384</v>
      </c>
      <c r="N987" s="73" t="s">
        <v>36</v>
      </c>
      <c r="O987" s="73" t="s">
        <v>386</v>
      </c>
      <c r="P987" s="73" t="s">
        <v>907</v>
      </c>
      <c r="Q987" s="73" t="s">
        <v>932</v>
      </c>
      <c r="R987" s="73" t="s">
        <v>71</v>
      </c>
      <c r="V987" s="60" t="str">
        <f t="shared" si="123"/>
        <v>DON DUCKсиний</v>
      </c>
      <c r="W987" s="60" t="str">
        <f t="shared" si="120"/>
        <v>DON DUCK</v>
      </c>
      <c r="X987" s="60" t="str">
        <f t="shared" si="124"/>
        <v>DUCK</v>
      </c>
      <c r="AC987" s="51">
        <f t="shared" si="125"/>
        <v>80</v>
      </c>
      <c r="AD987" s="44">
        <f t="shared" si="126"/>
        <v>444</v>
      </c>
      <c r="AE987" s="51">
        <f t="shared" si="127"/>
        <v>80444</v>
      </c>
    </row>
    <row r="988" spans="1:31">
      <c r="A988" s="60" t="str">
        <f t="shared" si="121"/>
        <v>VISOR S1803orange</v>
      </c>
      <c r="B988" s="60" t="str">
        <f t="shared" si="122"/>
        <v>80-445-13</v>
      </c>
      <c r="C988" s="73" t="s">
        <v>2794</v>
      </c>
      <c r="D988" s="73" t="s">
        <v>2795</v>
      </c>
      <c r="E988" s="73" t="s">
        <v>931</v>
      </c>
      <c r="F988" s="74">
        <v>0</v>
      </c>
      <c r="G988" s="73" t="s">
        <v>2796</v>
      </c>
      <c r="H988" s="73" t="s">
        <v>199</v>
      </c>
      <c r="I988" s="73" t="s">
        <v>927</v>
      </c>
      <c r="J988" s="73" t="s">
        <v>351</v>
      </c>
      <c r="K988" s="73" t="s">
        <v>387</v>
      </c>
      <c r="L988" s="73" t="s">
        <v>383</v>
      </c>
      <c r="M988" s="73" t="s">
        <v>384</v>
      </c>
      <c r="N988" s="73" t="s">
        <v>36</v>
      </c>
      <c r="O988" s="73" t="s">
        <v>386</v>
      </c>
      <c r="P988" s="73" t="s">
        <v>907</v>
      </c>
      <c r="Q988" s="73" t="s">
        <v>1300</v>
      </c>
      <c r="R988" s="73" t="s">
        <v>199</v>
      </c>
      <c r="V988" s="60" t="str">
        <f t="shared" si="123"/>
        <v>VISOR S1803оранжевый</v>
      </c>
      <c r="W988" s="60" t="str">
        <f t="shared" si="120"/>
        <v>VISOR S1803</v>
      </c>
      <c r="X988" s="60" t="str">
        <f t="shared" si="124"/>
        <v>S1803</v>
      </c>
      <c r="AC988" s="51">
        <f t="shared" si="125"/>
        <v>80</v>
      </c>
      <c r="AD988" s="44">
        <f t="shared" si="126"/>
        <v>445</v>
      </c>
      <c r="AE988" s="51">
        <f t="shared" si="127"/>
        <v>80445</v>
      </c>
    </row>
    <row r="989" spans="1:31">
      <c r="A989" s="60" t="str">
        <f t="shared" si="121"/>
        <v>MACCORDYorange</v>
      </c>
      <c r="B989" s="60" t="str">
        <f t="shared" si="122"/>
        <v>80-446-13</v>
      </c>
      <c r="C989" s="73" t="s">
        <v>2797</v>
      </c>
      <c r="D989" s="73" t="s">
        <v>2798</v>
      </c>
      <c r="E989" s="73" t="s">
        <v>931</v>
      </c>
      <c r="F989" s="74">
        <v>0</v>
      </c>
      <c r="G989" s="73" t="s">
        <v>2799</v>
      </c>
      <c r="H989" s="73" t="s">
        <v>199</v>
      </c>
      <c r="I989" s="73" t="s">
        <v>2642</v>
      </c>
      <c r="J989" s="73" t="s">
        <v>330</v>
      </c>
      <c r="K989" s="73" t="s">
        <v>382</v>
      </c>
      <c r="L989" s="73" t="s">
        <v>383</v>
      </c>
      <c r="M989" s="73" t="s">
        <v>384</v>
      </c>
      <c r="N989" s="73" t="s">
        <v>36</v>
      </c>
      <c r="O989" s="73" t="s">
        <v>386</v>
      </c>
      <c r="P989" s="73" t="s">
        <v>907</v>
      </c>
      <c r="Q989" s="73" t="s">
        <v>1300</v>
      </c>
      <c r="R989" s="73" t="s">
        <v>199</v>
      </c>
      <c r="V989" s="60" t="str">
        <f t="shared" si="123"/>
        <v>MACCORDYоранжевый</v>
      </c>
      <c r="W989" s="60" t="str">
        <f t="shared" si="120"/>
        <v>MACCORDY</v>
      </c>
      <c r="X989" s="60" t="str">
        <f t="shared" si="124"/>
        <v/>
      </c>
      <c r="AC989" s="51">
        <f t="shared" si="125"/>
        <v>80</v>
      </c>
      <c r="AD989" s="44">
        <f t="shared" si="126"/>
        <v>446</v>
      </c>
      <c r="AE989" s="51">
        <f t="shared" si="127"/>
        <v>80446</v>
      </c>
    </row>
    <row r="990" spans="1:31">
      <c r="A990" s="60" t="str">
        <f t="shared" si="121"/>
        <v>TECH A S18 Ethno orangeorange ethno</v>
      </c>
      <c r="B990" s="60" t="str">
        <f t="shared" si="122"/>
        <v>80-447-13</v>
      </c>
      <c r="C990" s="73" t="s">
        <v>2800</v>
      </c>
      <c r="D990" s="73" t="s">
        <v>2801</v>
      </c>
      <c r="E990" s="73" t="s">
        <v>931</v>
      </c>
      <c r="F990" s="74">
        <v>0</v>
      </c>
      <c r="G990" s="73" t="s">
        <v>2802</v>
      </c>
      <c r="H990" s="73" t="s">
        <v>199</v>
      </c>
      <c r="I990" s="73" t="s">
        <v>964</v>
      </c>
      <c r="J990" s="73" t="s">
        <v>344</v>
      </c>
      <c r="K990" s="73" t="s">
        <v>382</v>
      </c>
      <c r="L990" s="73" t="s">
        <v>383</v>
      </c>
      <c r="M990" s="73" t="s">
        <v>388</v>
      </c>
      <c r="O990" s="73" t="s">
        <v>386</v>
      </c>
      <c r="P990" s="73" t="s">
        <v>907</v>
      </c>
      <c r="Q990" s="73" t="s">
        <v>2803</v>
      </c>
      <c r="R990" s="73" t="s">
        <v>199</v>
      </c>
      <c r="V990" s="60" t="str">
        <f t="shared" si="123"/>
        <v>TECH A S18 Ethno orangeоранжевый</v>
      </c>
      <c r="W990" s="60" t="str">
        <f t="shared" si="120"/>
        <v>TECH A S18 Ethno orange</v>
      </c>
      <c r="X990" s="60" t="str">
        <f t="shared" si="124"/>
        <v>A S18 Ethno orange</v>
      </c>
      <c r="AC990" s="51">
        <f t="shared" si="125"/>
        <v>80</v>
      </c>
      <c r="AD990" s="44">
        <f t="shared" si="126"/>
        <v>447</v>
      </c>
      <c r="AE990" s="51">
        <f t="shared" si="127"/>
        <v>80447</v>
      </c>
    </row>
    <row r="991" spans="1:31">
      <c r="A991" s="60" t="str">
        <f t="shared" si="121"/>
        <v>TECH A S18 Playa orangeorange playa</v>
      </c>
      <c r="B991" s="60" t="str">
        <f t="shared" si="122"/>
        <v>80-448-13</v>
      </c>
      <c r="C991" s="73" t="s">
        <v>2804</v>
      </c>
      <c r="D991" s="73" t="s">
        <v>2805</v>
      </c>
      <c r="E991" s="73" t="s">
        <v>931</v>
      </c>
      <c r="F991" s="74">
        <v>0</v>
      </c>
      <c r="G991" s="73" t="s">
        <v>2806</v>
      </c>
      <c r="H991" s="73" t="s">
        <v>199</v>
      </c>
      <c r="I991" s="73" t="s">
        <v>964</v>
      </c>
      <c r="J991" s="73" t="s">
        <v>344</v>
      </c>
      <c r="K991" s="73" t="s">
        <v>382</v>
      </c>
      <c r="L991" s="73" t="s">
        <v>383</v>
      </c>
      <c r="M991" s="73" t="s">
        <v>388</v>
      </c>
      <c r="O991" s="73" t="s">
        <v>386</v>
      </c>
      <c r="P991" s="73" t="s">
        <v>907</v>
      </c>
      <c r="Q991" s="73" t="s">
        <v>2807</v>
      </c>
      <c r="R991" s="73" t="s">
        <v>199</v>
      </c>
      <c r="V991" s="60" t="str">
        <f t="shared" si="123"/>
        <v>TECH A S18 Playa orangeоранжевый</v>
      </c>
      <c r="W991" s="60" t="str">
        <f t="shared" si="120"/>
        <v>TECH A S18 Playa orange</v>
      </c>
      <c r="X991" s="60" t="str">
        <f t="shared" si="124"/>
        <v>A S18 Playa orange</v>
      </c>
      <c r="AC991" s="51">
        <f t="shared" si="125"/>
        <v>80</v>
      </c>
      <c r="AD991" s="44">
        <f t="shared" si="126"/>
        <v>448</v>
      </c>
      <c r="AE991" s="51">
        <f t="shared" si="127"/>
        <v>80448</v>
      </c>
    </row>
    <row r="992" spans="1:31">
      <c r="A992" s="60" t="str">
        <f t="shared" si="121"/>
        <v>TECH A S18 Palmpalm</v>
      </c>
      <c r="B992" s="60" t="str">
        <f t="shared" si="122"/>
        <v>80-449-18</v>
      </c>
      <c r="C992" s="73" t="s">
        <v>2808</v>
      </c>
      <c r="D992" s="73" t="s">
        <v>2809</v>
      </c>
      <c r="E992" s="73" t="s">
        <v>931</v>
      </c>
      <c r="F992" s="74">
        <v>0</v>
      </c>
      <c r="G992" s="73" t="s">
        <v>2810</v>
      </c>
      <c r="H992" s="73" t="s">
        <v>91</v>
      </c>
      <c r="I992" s="73" t="s">
        <v>964</v>
      </c>
      <c r="J992" s="73" t="s">
        <v>344</v>
      </c>
      <c r="K992" s="73" t="s">
        <v>382</v>
      </c>
      <c r="L992" s="73" t="s">
        <v>383</v>
      </c>
      <c r="M992" s="73" t="s">
        <v>388</v>
      </c>
      <c r="O992" s="73" t="s">
        <v>386</v>
      </c>
      <c r="P992" s="73" t="s">
        <v>907</v>
      </c>
      <c r="Q992" s="73" t="s">
        <v>2811</v>
      </c>
      <c r="R992" s="73" t="s">
        <v>91</v>
      </c>
      <c r="V992" s="60" t="str">
        <f t="shared" si="123"/>
        <v>TECH A S18 Palmголубой</v>
      </c>
      <c r="W992" s="60" t="str">
        <f t="shared" si="120"/>
        <v>TECH A S18 Palm</v>
      </c>
      <c r="X992" s="60" t="str">
        <f t="shared" si="124"/>
        <v>A S18 Palm</v>
      </c>
      <c r="AC992" s="51">
        <f t="shared" si="125"/>
        <v>80</v>
      </c>
      <c r="AD992" s="44">
        <f t="shared" si="126"/>
        <v>449</v>
      </c>
      <c r="AE992" s="51">
        <f t="shared" si="127"/>
        <v>80449</v>
      </c>
    </row>
    <row r="993" spans="1:31">
      <c r="A993" s="60" t="str">
        <f t="shared" si="121"/>
        <v>CONQUEST S1821pink</v>
      </c>
      <c r="B993" s="60" t="str">
        <f t="shared" si="122"/>
        <v>80-450-34</v>
      </c>
      <c r="C993" s="73" t="s">
        <v>2812</v>
      </c>
      <c r="D993" s="73" t="s">
        <v>2813</v>
      </c>
      <c r="E993" s="73" t="s">
        <v>2814</v>
      </c>
      <c r="F993" s="74">
        <v>53</v>
      </c>
      <c r="G993" s="73" t="s">
        <v>2815</v>
      </c>
      <c r="H993" s="73" t="s">
        <v>68</v>
      </c>
      <c r="I993" s="73" t="s">
        <v>906</v>
      </c>
      <c r="J993" s="73" t="s">
        <v>350</v>
      </c>
      <c r="K993" s="73" t="s">
        <v>391</v>
      </c>
      <c r="L993" s="73" t="s">
        <v>383</v>
      </c>
      <c r="M993" s="73" t="s">
        <v>384</v>
      </c>
      <c r="N993" s="73" t="s">
        <v>43</v>
      </c>
      <c r="O993" s="73" t="s">
        <v>386</v>
      </c>
      <c r="P993" s="73" t="s">
        <v>907</v>
      </c>
      <c r="Q993" s="73" t="s">
        <v>1119</v>
      </c>
      <c r="R993" s="73" t="s">
        <v>68</v>
      </c>
      <c r="V993" s="60" t="str">
        <f t="shared" si="123"/>
        <v>CONQUEST S1821розовый</v>
      </c>
      <c r="W993" s="60" t="str">
        <f t="shared" si="120"/>
        <v>CONQUEST S1821</v>
      </c>
      <c r="X993" s="60" t="str">
        <f t="shared" si="124"/>
        <v>S1821</v>
      </c>
      <c r="AC993" s="51">
        <f t="shared" si="125"/>
        <v>80</v>
      </c>
      <c r="AD993" s="44">
        <f t="shared" si="126"/>
        <v>450</v>
      </c>
      <c r="AE993" s="51">
        <f t="shared" si="127"/>
        <v>80450</v>
      </c>
    </row>
    <row r="994" spans="1:31">
      <c r="A994" s="60" t="str">
        <f t="shared" si="121"/>
        <v>TECH A S18 Boom rosepink boom</v>
      </c>
      <c r="B994" s="60" t="str">
        <f t="shared" si="122"/>
        <v>80-451-34</v>
      </c>
      <c r="C994" s="73" t="s">
        <v>2816</v>
      </c>
      <c r="D994" s="73" t="s">
        <v>2817</v>
      </c>
      <c r="E994" s="73" t="s">
        <v>931</v>
      </c>
      <c r="F994" s="74">
        <v>0</v>
      </c>
      <c r="G994" s="73" t="s">
        <v>2818</v>
      </c>
      <c r="H994" s="73" t="s">
        <v>68</v>
      </c>
      <c r="I994" s="73" t="s">
        <v>964</v>
      </c>
      <c r="J994" s="73" t="s">
        <v>344</v>
      </c>
      <c r="K994" s="73" t="s">
        <v>382</v>
      </c>
      <c r="L994" s="73" t="s">
        <v>383</v>
      </c>
      <c r="M994" s="73" t="s">
        <v>388</v>
      </c>
      <c r="O994" s="73" t="s">
        <v>386</v>
      </c>
      <c r="P994" s="73" t="s">
        <v>907</v>
      </c>
      <c r="Q994" s="73" t="s">
        <v>2819</v>
      </c>
      <c r="R994" s="73" t="s">
        <v>68</v>
      </c>
      <c r="V994" s="60" t="str">
        <f t="shared" si="123"/>
        <v>TECH A S18 Boom roseрозовый</v>
      </c>
      <c r="W994" s="60" t="str">
        <f t="shared" si="120"/>
        <v>TECH A S18 Boom rose</v>
      </c>
      <c r="X994" s="60" t="str">
        <f t="shared" si="124"/>
        <v>A S18 Boom rose</v>
      </c>
      <c r="AC994" s="51">
        <f t="shared" si="125"/>
        <v>80</v>
      </c>
      <c r="AD994" s="44">
        <f t="shared" si="126"/>
        <v>451</v>
      </c>
      <c r="AE994" s="51">
        <f t="shared" si="127"/>
        <v>80451</v>
      </c>
    </row>
    <row r="995" spans="1:31">
      <c r="A995" s="60" t="str">
        <f t="shared" si="121"/>
        <v>TECH A S18 Dog rosepink dog</v>
      </c>
      <c r="B995" s="60" t="str">
        <f t="shared" si="122"/>
        <v>80-452-34</v>
      </c>
      <c r="C995" s="73" t="s">
        <v>2820</v>
      </c>
      <c r="D995" s="73" t="s">
        <v>2821</v>
      </c>
      <c r="E995" s="73" t="s">
        <v>931</v>
      </c>
      <c r="F995" s="74">
        <v>0</v>
      </c>
      <c r="G995" s="73" t="s">
        <v>2822</v>
      </c>
      <c r="H995" s="73" t="s">
        <v>68</v>
      </c>
      <c r="I995" s="73" t="s">
        <v>964</v>
      </c>
      <c r="J995" s="73" t="s">
        <v>344</v>
      </c>
      <c r="K995" s="73" t="s">
        <v>382</v>
      </c>
      <c r="L995" s="73" t="s">
        <v>383</v>
      </c>
      <c r="M995" s="73" t="s">
        <v>388</v>
      </c>
      <c r="O995" s="73" t="s">
        <v>386</v>
      </c>
      <c r="P995" s="73" t="s">
        <v>907</v>
      </c>
      <c r="Q995" s="73" t="s">
        <v>2823</v>
      </c>
      <c r="R995" s="73" t="s">
        <v>68</v>
      </c>
      <c r="V995" s="60" t="str">
        <f t="shared" si="123"/>
        <v>TECH A S18 Dog roseрозовый</v>
      </c>
      <c r="W995" s="60" t="str">
        <f t="shared" si="120"/>
        <v>TECH A S18 Dog rose</v>
      </c>
      <c r="X995" s="60" t="str">
        <f t="shared" si="124"/>
        <v>A S18 Dog rose</v>
      </c>
      <c r="AC995" s="51">
        <f t="shared" si="125"/>
        <v>80</v>
      </c>
      <c r="AD995" s="44">
        <f t="shared" si="126"/>
        <v>452</v>
      </c>
      <c r="AE995" s="51">
        <f t="shared" si="127"/>
        <v>80452</v>
      </c>
    </row>
    <row r="996" spans="1:31">
      <c r="A996" s="60" t="str">
        <f t="shared" si="121"/>
        <v>TECH A S18 Drop rosepink drop</v>
      </c>
      <c r="B996" s="60" t="str">
        <f t="shared" si="122"/>
        <v>80-453-34</v>
      </c>
      <c r="C996" s="73" t="s">
        <v>2824</v>
      </c>
      <c r="D996" s="73" t="s">
        <v>2825</v>
      </c>
      <c r="E996" s="73" t="s">
        <v>931</v>
      </c>
      <c r="F996" s="74">
        <v>0</v>
      </c>
      <c r="G996" s="73" t="s">
        <v>2826</v>
      </c>
      <c r="H996" s="73" t="s">
        <v>68</v>
      </c>
      <c r="I996" s="73" t="s">
        <v>964</v>
      </c>
      <c r="J996" s="73" t="s">
        <v>344</v>
      </c>
      <c r="K996" s="73" t="s">
        <v>382</v>
      </c>
      <c r="L996" s="73" t="s">
        <v>383</v>
      </c>
      <c r="M996" s="73" t="s">
        <v>388</v>
      </c>
      <c r="O996" s="73" t="s">
        <v>386</v>
      </c>
      <c r="P996" s="73" t="s">
        <v>907</v>
      </c>
      <c r="Q996" s="73" t="s">
        <v>2827</v>
      </c>
      <c r="R996" s="73" t="s">
        <v>68</v>
      </c>
      <c r="V996" s="60" t="str">
        <f t="shared" si="123"/>
        <v>TECH A S18 Drop roseрозовый</v>
      </c>
      <c r="W996" s="60" t="str">
        <f t="shared" si="120"/>
        <v>TECH A S18 Drop rose</v>
      </c>
      <c r="X996" s="60" t="str">
        <f t="shared" si="124"/>
        <v>A S18 Drop rose</v>
      </c>
      <c r="AC996" s="51">
        <f t="shared" si="125"/>
        <v>80</v>
      </c>
      <c r="AD996" s="44">
        <f t="shared" si="126"/>
        <v>453</v>
      </c>
      <c r="AE996" s="51">
        <f t="shared" si="127"/>
        <v>80453</v>
      </c>
    </row>
    <row r="997" spans="1:31">
      <c r="A997" s="60" t="str">
        <f t="shared" si="121"/>
        <v>TECH A S18 Hibou rosepink owl</v>
      </c>
      <c r="B997" s="60" t="str">
        <f t="shared" si="122"/>
        <v>80-454-34</v>
      </c>
      <c r="C997" s="73" t="s">
        <v>2828</v>
      </c>
      <c r="D997" s="73" t="s">
        <v>2829</v>
      </c>
      <c r="E997" s="73" t="s">
        <v>931</v>
      </c>
      <c r="F997" s="74">
        <v>0</v>
      </c>
      <c r="G997" s="73" t="s">
        <v>2830</v>
      </c>
      <c r="H997" s="73" t="s">
        <v>68</v>
      </c>
      <c r="I997" s="73" t="s">
        <v>964</v>
      </c>
      <c r="J997" s="73" t="s">
        <v>344</v>
      </c>
      <c r="K997" s="73" t="s">
        <v>382</v>
      </c>
      <c r="L997" s="73" t="s">
        <v>383</v>
      </c>
      <c r="M997" s="73" t="s">
        <v>388</v>
      </c>
      <c r="O997" s="73" t="s">
        <v>386</v>
      </c>
      <c r="P997" s="73" t="s">
        <v>907</v>
      </c>
      <c r="Q997" s="73" t="s">
        <v>2831</v>
      </c>
      <c r="R997" s="73" t="s">
        <v>68</v>
      </c>
      <c r="V997" s="60" t="str">
        <f t="shared" si="123"/>
        <v>TECH A S18 Hibou roseрозовый</v>
      </c>
      <c r="W997" s="60" t="str">
        <f t="shared" si="120"/>
        <v>TECH A S18 Hibou rose</v>
      </c>
      <c r="X997" s="60" t="str">
        <f t="shared" si="124"/>
        <v>A S18 Hibou rose</v>
      </c>
      <c r="AC997" s="51">
        <f t="shared" si="125"/>
        <v>80</v>
      </c>
      <c r="AD997" s="44">
        <f t="shared" si="126"/>
        <v>454</v>
      </c>
      <c r="AE997" s="51">
        <f t="shared" si="127"/>
        <v>80454</v>
      </c>
    </row>
    <row r="998" spans="1:31">
      <c r="A998" s="60" t="str">
        <f t="shared" si="121"/>
        <v>ADVANCER PATCHpurple</v>
      </c>
      <c r="B998" s="60" t="str">
        <f t="shared" si="122"/>
        <v>80-455-41</v>
      </c>
      <c r="C998" s="73" t="s">
        <v>2832</v>
      </c>
      <c r="D998" s="73" t="s">
        <v>2833</v>
      </c>
      <c r="E998" s="73" t="s">
        <v>956</v>
      </c>
      <c r="F998" s="74">
        <v>55</v>
      </c>
      <c r="G998" s="73" t="s">
        <v>2834</v>
      </c>
      <c r="H998" s="73" t="s">
        <v>286</v>
      </c>
      <c r="I998" s="73" t="s">
        <v>2835</v>
      </c>
      <c r="J998" s="73" t="s">
        <v>318</v>
      </c>
      <c r="K998" s="73" t="s">
        <v>382</v>
      </c>
      <c r="L998" s="73" t="s">
        <v>383</v>
      </c>
      <c r="M998" s="73" t="s">
        <v>384</v>
      </c>
      <c r="N998" s="73" t="s">
        <v>37</v>
      </c>
      <c r="O998" s="73" t="s">
        <v>385</v>
      </c>
      <c r="P998" s="73" t="s">
        <v>907</v>
      </c>
      <c r="Q998" s="73" t="s">
        <v>1593</v>
      </c>
      <c r="R998" s="73" t="s">
        <v>286</v>
      </c>
      <c r="V998" s="60" t="str">
        <f t="shared" si="123"/>
        <v>ADVANCER PATCHфиолетовый</v>
      </c>
      <c r="W998" s="60" t="str">
        <f t="shared" si="120"/>
        <v>ADVANCER PATCH</v>
      </c>
      <c r="X998" s="60" t="str">
        <f t="shared" si="124"/>
        <v>PATCH</v>
      </c>
      <c r="AC998" s="51">
        <f t="shared" si="125"/>
        <v>80</v>
      </c>
      <c r="AD998" s="44">
        <f t="shared" si="126"/>
        <v>455</v>
      </c>
      <c r="AE998" s="51">
        <f t="shared" si="127"/>
        <v>80455</v>
      </c>
    </row>
    <row r="999" spans="1:31">
      <c r="A999" s="60" t="str">
        <f t="shared" si="121"/>
        <v>ADVANCER PATCHpurple</v>
      </c>
      <c r="B999" s="60" t="str">
        <f t="shared" si="122"/>
        <v>80-455-41</v>
      </c>
      <c r="C999" s="73" t="s">
        <v>2836</v>
      </c>
      <c r="D999" s="73" t="s">
        <v>2833</v>
      </c>
      <c r="E999" s="73" t="s">
        <v>904</v>
      </c>
      <c r="F999" s="74">
        <v>57</v>
      </c>
      <c r="G999" s="73" t="s">
        <v>2834</v>
      </c>
      <c r="H999" s="73" t="s">
        <v>286</v>
      </c>
      <c r="I999" s="73" t="s">
        <v>2835</v>
      </c>
      <c r="J999" s="73" t="s">
        <v>318</v>
      </c>
      <c r="K999" s="73" t="s">
        <v>382</v>
      </c>
      <c r="L999" s="73" t="s">
        <v>383</v>
      </c>
      <c r="M999" s="73" t="s">
        <v>384</v>
      </c>
      <c r="N999" s="73" t="s">
        <v>37</v>
      </c>
      <c r="O999" s="73" t="s">
        <v>385</v>
      </c>
      <c r="P999" s="73" t="s">
        <v>907</v>
      </c>
      <c r="Q999" s="73" t="s">
        <v>1593</v>
      </c>
      <c r="R999" s="73" t="s">
        <v>286</v>
      </c>
      <c r="V999" s="60" t="str">
        <f t="shared" si="123"/>
        <v>ADVANCER PATCHфиолетовый</v>
      </c>
      <c r="W999" s="60" t="str">
        <f t="shared" si="120"/>
        <v>ADVANCER PATCH</v>
      </c>
      <c r="X999" s="60" t="str">
        <f t="shared" si="124"/>
        <v>PATCH</v>
      </c>
      <c r="AC999" s="51">
        <f t="shared" si="125"/>
        <v>80</v>
      </c>
      <c r="AD999" s="44">
        <f t="shared" si="126"/>
        <v>455</v>
      </c>
      <c r="AE999" s="51">
        <f t="shared" si="127"/>
        <v>80455</v>
      </c>
    </row>
    <row r="1000" spans="1:31">
      <c r="A1000" s="60" t="str">
        <f t="shared" si="121"/>
        <v>ADVANCER PATCHpurple</v>
      </c>
      <c r="B1000" s="60" t="str">
        <f t="shared" si="122"/>
        <v>80-455-41</v>
      </c>
      <c r="C1000" s="73" t="s">
        <v>2837</v>
      </c>
      <c r="D1000" s="73" t="s">
        <v>2833</v>
      </c>
      <c r="E1000" s="73" t="s">
        <v>912</v>
      </c>
      <c r="F1000" s="74">
        <v>61</v>
      </c>
      <c r="G1000" s="73" t="s">
        <v>2834</v>
      </c>
      <c r="H1000" s="73" t="s">
        <v>286</v>
      </c>
      <c r="I1000" s="73" t="s">
        <v>2835</v>
      </c>
      <c r="J1000" s="73" t="s">
        <v>318</v>
      </c>
      <c r="K1000" s="73" t="s">
        <v>382</v>
      </c>
      <c r="L1000" s="73" t="s">
        <v>383</v>
      </c>
      <c r="M1000" s="73" t="s">
        <v>384</v>
      </c>
      <c r="N1000" s="73" t="s">
        <v>37</v>
      </c>
      <c r="O1000" s="73" t="s">
        <v>385</v>
      </c>
      <c r="P1000" s="73" t="s">
        <v>907</v>
      </c>
      <c r="Q1000" s="73" t="s">
        <v>1593</v>
      </c>
      <c r="R1000" s="73" t="s">
        <v>286</v>
      </c>
      <c r="V1000" s="60" t="str">
        <f t="shared" si="123"/>
        <v>ADVANCER PATCHфиолетовый</v>
      </c>
      <c r="W1000" s="60" t="str">
        <f t="shared" si="120"/>
        <v>ADVANCER PATCH</v>
      </c>
      <c r="X1000" s="60" t="str">
        <f t="shared" si="124"/>
        <v>PATCH</v>
      </c>
      <c r="AC1000" s="51">
        <f t="shared" si="125"/>
        <v>80</v>
      </c>
      <c r="AD1000" s="44">
        <f t="shared" si="126"/>
        <v>455</v>
      </c>
      <c r="AE1000" s="51">
        <f t="shared" si="127"/>
        <v>80455</v>
      </c>
    </row>
    <row r="1001" spans="1:31">
      <c r="A1001" s="60" t="str">
        <f t="shared" si="121"/>
        <v>ADVANCER PATCHpurple</v>
      </c>
      <c r="B1001" s="60" t="str">
        <f t="shared" si="122"/>
        <v>80-455-41</v>
      </c>
      <c r="C1001" s="73" t="s">
        <v>2838</v>
      </c>
      <c r="D1001" s="73" t="s">
        <v>2833</v>
      </c>
      <c r="E1001" s="73" t="s">
        <v>910</v>
      </c>
      <c r="F1001" s="74">
        <v>59</v>
      </c>
      <c r="G1001" s="73" t="s">
        <v>2834</v>
      </c>
      <c r="H1001" s="73" t="s">
        <v>286</v>
      </c>
      <c r="I1001" s="73" t="s">
        <v>2835</v>
      </c>
      <c r="J1001" s="73" t="s">
        <v>318</v>
      </c>
      <c r="K1001" s="73" t="s">
        <v>382</v>
      </c>
      <c r="L1001" s="73" t="s">
        <v>383</v>
      </c>
      <c r="M1001" s="73" t="s">
        <v>384</v>
      </c>
      <c r="N1001" s="73" t="s">
        <v>37</v>
      </c>
      <c r="O1001" s="73" t="s">
        <v>385</v>
      </c>
      <c r="P1001" s="73" t="s">
        <v>907</v>
      </c>
      <c r="Q1001" s="73" t="s">
        <v>1593</v>
      </c>
      <c r="R1001" s="73" t="s">
        <v>286</v>
      </c>
      <c r="V1001" s="60" t="str">
        <f t="shared" si="123"/>
        <v>ADVANCER PATCHфиолетовый</v>
      </c>
      <c r="W1001" s="60" t="str">
        <f t="shared" si="120"/>
        <v>ADVANCER PATCH</v>
      </c>
      <c r="X1001" s="60" t="str">
        <f t="shared" si="124"/>
        <v>PATCH</v>
      </c>
      <c r="AC1001" s="51">
        <f t="shared" si="125"/>
        <v>80</v>
      </c>
      <c r="AD1001" s="44">
        <f t="shared" si="126"/>
        <v>455</v>
      </c>
      <c r="AE1001" s="51">
        <f t="shared" si="127"/>
        <v>80455</v>
      </c>
    </row>
    <row r="1002" spans="1:31">
      <c r="A1002" s="60" t="str">
        <f t="shared" si="121"/>
        <v>USURPER S1701purple</v>
      </c>
      <c r="B1002" s="60" t="str">
        <f t="shared" si="122"/>
        <v>80-183-41</v>
      </c>
      <c r="C1002" s="73" t="s">
        <v>2839</v>
      </c>
      <c r="D1002" s="73" t="s">
        <v>2840</v>
      </c>
      <c r="E1002" s="73" t="s">
        <v>904</v>
      </c>
      <c r="F1002" s="74">
        <v>57</v>
      </c>
      <c r="G1002" s="73" t="s">
        <v>2841</v>
      </c>
      <c r="H1002" s="73" t="s">
        <v>286</v>
      </c>
      <c r="I1002" s="73" t="s">
        <v>1624</v>
      </c>
      <c r="J1002" s="73" t="s">
        <v>320</v>
      </c>
      <c r="K1002" s="73" t="s">
        <v>382</v>
      </c>
      <c r="L1002" s="73" t="s">
        <v>383</v>
      </c>
      <c r="M1002" s="73" t="s">
        <v>384</v>
      </c>
      <c r="N1002" s="73" t="s">
        <v>43</v>
      </c>
      <c r="O1002" s="73" t="s">
        <v>385</v>
      </c>
      <c r="P1002" s="73" t="s">
        <v>907</v>
      </c>
      <c r="Q1002" s="73" t="s">
        <v>1593</v>
      </c>
      <c r="R1002" s="73" t="s">
        <v>286</v>
      </c>
      <c r="V1002" s="60" t="str">
        <f t="shared" si="123"/>
        <v>USURPER S1701фиолетовый</v>
      </c>
      <c r="W1002" s="60" t="str">
        <f t="shared" si="120"/>
        <v>USURPER S1701</v>
      </c>
      <c r="X1002" s="60" t="str">
        <f t="shared" si="124"/>
        <v>S1701</v>
      </c>
      <c r="AC1002" s="51">
        <f t="shared" si="125"/>
        <v>80</v>
      </c>
      <c r="AD1002" s="44">
        <f t="shared" si="126"/>
        <v>183</v>
      </c>
      <c r="AE1002" s="51">
        <f t="shared" si="127"/>
        <v>80183</v>
      </c>
    </row>
    <row r="1003" spans="1:31">
      <c r="A1003" s="60" t="str">
        <f t="shared" si="121"/>
        <v>DISPATCH S1701red</v>
      </c>
      <c r="B1003" s="60" t="str">
        <f t="shared" si="122"/>
        <v>80-178-18</v>
      </c>
      <c r="C1003" s="73" t="s">
        <v>2842</v>
      </c>
      <c r="D1003" s="73" t="s">
        <v>2843</v>
      </c>
      <c r="E1003" s="73" t="s">
        <v>910</v>
      </c>
      <c r="F1003" s="74">
        <v>59</v>
      </c>
      <c r="G1003" s="73" t="s">
        <v>2844</v>
      </c>
      <c r="H1003" s="73" t="s">
        <v>78</v>
      </c>
      <c r="I1003" s="73" t="s">
        <v>951</v>
      </c>
      <c r="J1003" s="73" t="s">
        <v>320</v>
      </c>
      <c r="K1003" s="73" t="s">
        <v>382</v>
      </c>
      <c r="L1003" s="73" t="s">
        <v>383</v>
      </c>
      <c r="M1003" s="73" t="s">
        <v>384</v>
      </c>
      <c r="N1003" s="73" t="s">
        <v>43</v>
      </c>
      <c r="O1003" s="73" t="s">
        <v>385</v>
      </c>
      <c r="P1003" s="73" t="s">
        <v>907</v>
      </c>
      <c r="Q1003" s="73" t="s">
        <v>969</v>
      </c>
      <c r="R1003" s="73" t="s">
        <v>78</v>
      </c>
      <c r="V1003" s="60" t="str">
        <f t="shared" si="123"/>
        <v>DISPATCH S1701красный</v>
      </c>
      <c r="W1003" s="60" t="str">
        <f t="shared" si="120"/>
        <v>DISPATCH S1701</v>
      </c>
      <c r="X1003" s="60" t="str">
        <f t="shared" si="124"/>
        <v>S1701</v>
      </c>
      <c r="AC1003" s="51">
        <f t="shared" si="125"/>
        <v>80</v>
      </c>
      <c r="AD1003" s="44">
        <f t="shared" si="126"/>
        <v>178</v>
      </c>
      <c r="AE1003" s="51">
        <f t="shared" si="127"/>
        <v>80178</v>
      </c>
    </row>
    <row r="1004" spans="1:31">
      <c r="A1004" s="60" t="str">
        <f t="shared" si="121"/>
        <v>VISOR S1701red</v>
      </c>
      <c r="B1004" s="60" t="str">
        <f t="shared" si="122"/>
        <v>80-456-18</v>
      </c>
      <c r="C1004" s="73" t="s">
        <v>2845</v>
      </c>
      <c r="D1004" s="73" t="s">
        <v>2846</v>
      </c>
      <c r="E1004" s="73" t="s">
        <v>931</v>
      </c>
      <c r="F1004" s="74">
        <v>0</v>
      </c>
      <c r="G1004" s="73" t="s">
        <v>2847</v>
      </c>
      <c r="H1004" s="73" t="s">
        <v>78</v>
      </c>
      <c r="I1004" s="73" t="s">
        <v>2511</v>
      </c>
      <c r="J1004" s="73" t="s">
        <v>351</v>
      </c>
      <c r="K1004" s="73" t="s">
        <v>387</v>
      </c>
      <c r="L1004" s="73" t="s">
        <v>383</v>
      </c>
      <c r="M1004" s="73" t="s">
        <v>384</v>
      </c>
      <c r="N1004" s="73" t="s">
        <v>36</v>
      </c>
      <c r="O1004" s="73" t="s">
        <v>386</v>
      </c>
      <c r="P1004" s="73" t="s">
        <v>907</v>
      </c>
      <c r="Q1004" s="73" t="s">
        <v>969</v>
      </c>
      <c r="R1004" s="73" t="s">
        <v>78</v>
      </c>
      <c r="V1004" s="60" t="str">
        <f t="shared" si="123"/>
        <v>VISOR S1701красный</v>
      </c>
      <c r="W1004" s="60" t="str">
        <f t="shared" si="120"/>
        <v>VISOR S1701</v>
      </c>
      <c r="X1004" s="60" t="str">
        <f t="shared" si="124"/>
        <v>S1701</v>
      </c>
      <c r="AC1004" s="51">
        <f t="shared" si="125"/>
        <v>80</v>
      </c>
      <c r="AD1004" s="44">
        <f t="shared" si="126"/>
        <v>456</v>
      </c>
      <c r="AE1004" s="51">
        <f t="shared" si="127"/>
        <v>80456</v>
      </c>
    </row>
    <row r="1005" spans="1:31">
      <c r="A1005" s="60" t="str">
        <f t="shared" si="121"/>
        <v>BOATER S1802red</v>
      </c>
      <c r="B1005" s="60" t="str">
        <f t="shared" si="122"/>
        <v>80-457-18</v>
      </c>
      <c r="C1005" s="73" t="s">
        <v>2848</v>
      </c>
      <c r="D1005" s="73" t="s">
        <v>2849</v>
      </c>
      <c r="E1005" s="73" t="s">
        <v>956</v>
      </c>
      <c r="F1005" s="74">
        <v>55</v>
      </c>
      <c r="G1005" s="73" t="s">
        <v>2264</v>
      </c>
      <c r="H1005" s="73" t="s">
        <v>69</v>
      </c>
      <c r="I1005" s="73" t="s">
        <v>936</v>
      </c>
      <c r="J1005" s="73" t="s">
        <v>321</v>
      </c>
      <c r="K1005" s="73" t="s">
        <v>382</v>
      </c>
      <c r="L1005" s="73" t="s">
        <v>383</v>
      </c>
      <c r="M1005" s="73" t="s">
        <v>384</v>
      </c>
      <c r="N1005" s="73" t="s">
        <v>35</v>
      </c>
      <c r="O1005" s="73" t="s">
        <v>386</v>
      </c>
      <c r="P1005" s="73" t="s">
        <v>907</v>
      </c>
      <c r="Q1005" s="73" t="s">
        <v>969</v>
      </c>
      <c r="R1005" s="73" t="s">
        <v>63</v>
      </c>
      <c r="V1005" s="60" t="str">
        <f t="shared" si="123"/>
        <v>BOATER S1802бежевый / бордовый</v>
      </c>
      <c r="W1005" s="60" t="str">
        <f t="shared" si="120"/>
        <v>BOATER S1802</v>
      </c>
      <c r="X1005" s="60" t="str">
        <f t="shared" si="124"/>
        <v>S1802</v>
      </c>
      <c r="AC1005" s="51">
        <f t="shared" si="125"/>
        <v>80</v>
      </c>
      <c r="AD1005" s="44">
        <f t="shared" si="126"/>
        <v>457</v>
      </c>
      <c r="AE1005" s="51">
        <f t="shared" si="127"/>
        <v>80457</v>
      </c>
    </row>
    <row r="1006" spans="1:31">
      <c r="A1006" s="60" t="str">
        <f t="shared" si="121"/>
        <v>BOATER S1802red</v>
      </c>
      <c r="B1006" s="60" t="str">
        <f t="shared" si="122"/>
        <v>80-457-18</v>
      </c>
      <c r="C1006" s="73" t="s">
        <v>2850</v>
      </c>
      <c r="D1006" s="73" t="s">
        <v>2849</v>
      </c>
      <c r="E1006" s="73" t="s">
        <v>904</v>
      </c>
      <c r="F1006" s="74">
        <v>57</v>
      </c>
      <c r="G1006" s="73" t="s">
        <v>2264</v>
      </c>
      <c r="H1006" s="73" t="s">
        <v>69</v>
      </c>
      <c r="I1006" s="73" t="s">
        <v>936</v>
      </c>
      <c r="J1006" s="73" t="s">
        <v>321</v>
      </c>
      <c r="K1006" s="73" t="s">
        <v>382</v>
      </c>
      <c r="L1006" s="73" t="s">
        <v>383</v>
      </c>
      <c r="M1006" s="73" t="s">
        <v>384</v>
      </c>
      <c r="N1006" s="73" t="s">
        <v>35</v>
      </c>
      <c r="O1006" s="73" t="s">
        <v>386</v>
      </c>
      <c r="P1006" s="73" t="s">
        <v>907</v>
      </c>
      <c r="Q1006" s="73" t="s">
        <v>969</v>
      </c>
      <c r="R1006" s="73" t="s">
        <v>63</v>
      </c>
      <c r="V1006" s="60" t="str">
        <f t="shared" si="123"/>
        <v>BOATER S1802бежевый / бордовый</v>
      </c>
      <c r="W1006" s="60" t="str">
        <f t="shared" si="120"/>
        <v>BOATER S1802</v>
      </c>
      <c r="X1006" s="60" t="str">
        <f t="shared" si="124"/>
        <v>S1802</v>
      </c>
      <c r="AC1006" s="51">
        <f t="shared" si="125"/>
        <v>80</v>
      </c>
      <c r="AD1006" s="44">
        <f t="shared" si="126"/>
        <v>457</v>
      </c>
      <c r="AE1006" s="51">
        <f t="shared" si="127"/>
        <v>80457</v>
      </c>
    </row>
    <row r="1007" spans="1:31">
      <c r="A1007" s="60" t="str">
        <f t="shared" si="121"/>
        <v>BOATER S1802red</v>
      </c>
      <c r="B1007" s="60" t="str">
        <f t="shared" si="122"/>
        <v>80-457-18</v>
      </c>
      <c r="C1007" s="73" t="s">
        <v>2851</v>
      </c>
      <c r="D1007" s="73" t="s">
        <v>2849</v>
      </c>
      <c r="E1007" s="73" t="s">
        <v>912</v>
      </c>
      <c r="F1007" s="74">
        <v>61</v>
      </c>
      <c r="G1007" s="73" t="s">
        <v>2264</v>
      </c>
      <c r="H1007" s="73" t="s">
        <v>69</v>
      </c>
      <c r="I1007" s="73" t="s">
        <v>936</v>
      </c>
      <c r="J1007" s="73" t="s">
        <v>321</v>
      </c>
      <c r="K1007" s="73" t="s">
        <v>382</v>
      </c>
      <c r="L1007" s="73" t="s">
        <v>383</v>
      </c>
      <c r="M1007" s="73" t="s">
        <v>384</v>
      </c>
      <c r="N1007" s="73" t="s">
        <v>35</v>
      </c>
      <c r="O1007" s="73" t="s">
        <v>386</v>
      </c>
      <c r="P1007" s="73" t="s">
        <v>907</v>
      </c>
      <c r="Q1007" s="73" t="s">
        <v>969</v>
      </c>
      <c r="R1007" s="73" t="s">
        <v>63</v>
      </c>
      <c r="V1007" s="60" t="str">
        <f t="shared" si="123"/>
        <v>BOATER S1802бежевый / бордовый</v>
      </c>
      <c r="W1007" s="60" t="str">
        <f t="shared" si="120"/>
        <v>BOATER S1802</v>
      </c>
      <c r="X1007" s="60" t="str">
        <f t="shared" si="124"/>
        <v>S1802</v>
      </c>
      <c r="AC1007" s="51">
        <f t="shared" si="125"/>
        <v>80</v>
      </c>
      <c r="AD1007" s="44">
        <f t="shared" si="126"/>
        <v>457</v>
      </c>
      <c r="AE1007" s="51">
        <f t="shared" si="127"/>
        <v>80457</v>
      </c>
    </row>
    <row r="1008" spans="1:31">
      <c r="A1008" s="60" t="str">
        <f t="shared" si="121"/>
        <v>BOATER S1802red</v>
      </c>
      <c r="B1008" s="60" t="str">
        <f t="shared" si="122"/>
        <v>80-457-18</v>
      </c>
      <c r="C1008" s="73" t="s">
        <v>2852</v>
      </c>
      <c r="D1008" s="73" t="s">
        <v>2849</v>
      </c>
      <c r="E1008" s="73" t="s">
        <v>910</v>
      </c>
      <c r="F1008" s="74">
        <v>59</v>
      </c>
      <c r="G1008" s="73" t="s">
        <v>2264</v>
      </c>
      <c r="H1008" s="73" t="s">
        <v>69</v>
      </c>
      <c r="I1008" s="73" t="s">
        <v>936</v>
      </c>
      <c r="J1008" s="73" t="s">
        <v>321</v>
      </c>
      <c r="K1008" s="73" t="s">
        <v>382</v>
      </c>
      <c r="L1008" s="73" t="s">
        <v>383</v>
      </c>
      <c r="M1008" s="73" t="s">
        <v>384</v>
      </c>
      <c r="N1008" s="73" t="s">
        <v>35</v>
      </c>
      <c r="O1008" s="73" t="s">
        <v>386</v>
      </c>
      <c r="P1008" s="73" t="s">
        <v>907</v>
      </c>
      <c r="Q1008" s="73" t="s">
        <v>969</v>
      </c>
      <c r="R1008" s="73" t="s">
        <v>63</v>
      </c>
      <c r="V1008" s="60" t="str">
        <f t="shared" si="123"/>
        <v>BOATER S1802бежевый / бордовый</v>
      </c>
      <c r="W1008" s="60" t="str">
        <f t="shared" si="120"/>
        <v>BOATER S1802</v>
      </c>
      <c r="X1008" s="60" t="str">
        <f t="shared" si="124"/>
        <v>S1802</v>
      </c>
      <c r="AC1008" s="51">
        <f t="shared" si="125"/>
        <v>80</v>
      </c>
      <c r="AD1008" s="44">
        <f t="shared" si="126"/>
        <v>457</v>
      </c>
      <c r="AE1008" s="51">
        <f t="shared" si="127"/>
        <v>80457</v>
      </c>
    </row>
    <row r="1009" spans="1:31">
      <c r="A1009" s="60" t="str">
        <f t="shared" si="121"/>
        <v>SUAREZred</v>
      </c>
      <c r="B1009" s="60" t="str">
        <f t="shared" si="122"/>
        <v>80-458-18</v>
      </c>
      <c r="C1009" s="73" t="s">
        <v>2853</v>
      </c>
      <c r="D1009" s="73" t="s">
        <v>2854</v>
      </c>
      <c r="E1009" s="73" t="s">
        <v>910</v>
      </c>
      <c r="F1009" s="74">
        <v>59</v>
      </c>
      <c r="G1009" s="73" t="s">
        <v>2855</v>
      </c>
      <c r="H1009" s="73" t="s">
        <v>78</v>
      </c>
      <c r="I1009" s="73" t="s">
        <v>2856</v>
      </c>
      <c r="J1009" s="73" t="s">
        <v>330</v>
      </c>
      <c r="K1009" s="73" t="s">
        <v>382</v>
      </c>
      <c r="L1009" s="73" t="s">
        <v>383</v>
      </c>
      <c r="M1009" s="73" t="s">
        <v>384</v>
      </c>
      <c r="N1009" s="73" t="s">
        <v>35</v>
      </c>
      <c r="O1009" s="73" t="s">
        <v>396</v>
      </c>
      <c r="P1009" s="73" t="s">
        <v>907</v>
      </c>
      <c r="Q1009" s="73" t="s">
        <v>969</v>
      </c>
      <c r="R1009" s="73" t="s">
        <v>78</v>
      </c>
      <c r="V1009" s="60" t="str">
        <f t="shared" si="123"/>
        <v>SUAREZкрасный</v>
      </c>
      <c r="W1009" s="60" t="str">
        <f t="shared" si="120"/>
        <v>SUAREZ</v>
      </c>
      <c r="X1009" s="60" t="str">
        <f t="shared" si="124"/>
        <v/>
      </c>
      <c r="AC1009" s="51">
        <f t="shared" si="125"/>
        <v>80</v>
      </c>
      <c r="AD1009" s="44">
        <f t="shared" si="126"/>
        <v>458</v>
      </c>
      <c r="AE1009" s="51">
        <f t="shared" si="127"/>
        <v>80458</v>
      </c>
    </row>
    <row r="1010" spans="1:31">
      <c r="A1010" s="60" t="str">
        <f t="shared" si="121"/>
        <v>TECH A S18 Robotrobot</v>
      </c>
      <c r="B1010" s="60" t="str">
        <f t="shared" si="122"/>
        <v>80-459-35</v>
      </c>
      <c r="C1010" s="73" t="s">
        <v>2857</v>
      </c>
      <c r="D1010" s="73" t="s">
        <v>2858</v>
      </c>
      <c r="E1010" s="73" t="s">
        <v>931</v>
      </c>
      <c r="F1010" s="74">
        <v>0</v>
      </c>
      <c r="G1010" s="73" t="s">
        <v>2859</v>
      </c>
      <c r="H1010" s="73" t="s">
        <v>209</v>
      </c>
      <c r="I1010" s="73" t="s">
        <v>964</v>
      </c>
      <c r="J1010" s="73" t="s">
        <v>344</v>
      </c>
      <c r="K1010" s="73" t="s">
        <v>382</v>
      </c>
      <c r="L1010" s="73" t="s">
        <v>383</v>
      </c>
      <c r="M1010" s="73" t="s">
        <v>388</v>
      </c>
      <c r="O1010" s="73" t="s">
        <v>386</v>
      </c>
      <c r="P1010" s="73" t="s">
        <v>907</v>
      </c>
      <c r="Q1010" s="73" t="s">
        <v>2860</v>
      </c>
      <c r="R1010" s="73" t="s">
        <v>209</v>
      </c>
      <c r="V1010" s="60" t="str">
        <f t="shared" si="123"/>
        <v>TECH A S18 Robotразноцветный</v>
      </c>
      <c r="W1010" s="60" t="str">
        <f t="shared" si="120"/>
        <v>TECH A S18 Robot</v>
      </c>
      <c r="X1010" s="60" t="str">
        <f t="shared" si="124"/>
        <v>A S18 Robot</v>
      </c>
      <c r="AC1010" s="51">
        <f t="shared" si="125"/>
        <v>80</v>
      </c>
      <c r="AD1010" s="44">
        <f t="shared" si="126"/>
        <v>459</v>
      </c>
      <c r="AE1010" s="51">
        <f t="shared" si="127"/>
        <v>80459</v>
      </c>
    </row>
    <row r="1011" spans="1:31">
      <c r="A1011" s="60" t="str">
        <f t="shared" si="121"/>
        <v>RANGE STARtaupe</v>
      </c>
      <c r="B1011" s="60" t="str">
        <f t="shared" si="122"/>
        <v>80-460-08</v>
      </c>
      <c r="C1011" s="73" t="s">
        <v>2861</v>
      </c>
      <c r="D1011" s="73" t="s">
        <v>2862</v>
      </c>
      <c r="E1011" s="73" t="s">
        <v>910</v>
      </c>
      <c r="F1011" s="74">
        <v>59</v>
      </c>
      <c r="G1011" s="73" t="s">
        <v>2863</v>
      </c>
      <c r="H1011" s="73" t="s">
        <v>83</v>
      </c>
      <c r="I1011" s="73" t="s">
        <v>1179</v>
      </c>
      <c r="J1011" s="73" t="s">
        <v>320</v>
      </c>
      <c r="K1011" s="73" t="s">
        <v>382</v>
      </c>
      <c r="L1011" s="73" t="s">
        <v>383</v>
      </c>
      <c r="M1011" s="73" t="s">
        <v>384</v>
      </c>
      <c r="N1011" s="73" t="s">
        <v>32</v>
      </c>
      <c r="O1011" s="73" t="s">
        <v>385</v>
      </c>
      <c r="P1011" s="73" t="s">
        <v>907</v>
      </c>
      <c r="Q1011" s="73" t="s">
        <v>1291</v>
      </c>
      <c r="R1011" s="73" t="s">
        <v>83</v>
      </c>
      <c r="V1011" s="60" t="str">
        <f t="shared" si="123"/>
        <v>RANGE STARсерый</v>
      </c>
      <c r="W1011" s="60" t="str">
        <f t="shared" si="120"/>
        <v>RANGE STAR</v>
      </c>
      <c r="X1011" s="60" t="str">
        <f t="shared" si="124"/>
        <v>STAR</v>
      </c>
      <c r="AC1011" s="51">
        <f t="shared" si="125"/>
        <v>80</v>
      </c>
      <c r="AD1011" s="44">
        <f t="shared" si="126"/>
        <v>460</v>
      </c>
      <c r="AE1011" s="51">
        <f t="shared" si="127"/>
        <v>80460</v>
      </c>
    </row>
    <row r="1012" spans="1:31">
      <c r="A1012" s="60" t="str">
        <f t="shared" si="121"/>
        <v>USURPER S1702taupe</v>
      </c>
      <c r="B1012" s="60" t="str">
        <f t="shared" si="122"/>
        <v>80-184-02</v>
      </c>
      <c r="C1012" s="73" t="s">
        <v>2864</v>
      </c>
      <c r="D1012" s="73" t="s">
        <v>2865</v>
      </c>
      <c r="E1012" s="73" t="s">
        <v>920</v>
      </c>
      <c r="F1012" s="74">
        <v>58</v>
      </c>
      <c r="G1012" s="73" t="s">
        <v>2212</v>
      </c>
      <c r="H1012" s="73" t="s">
        <v>63</v>
      </c>
      <c r="I1012" s="73" t="s">
        <v>1021</v>
      </c>
      <c r="J1012" s="73" t="s">
        <v>320</v>
      </c>
      <c r="K1012" s="73" t="s">
        <v>382</v>
      </c>
      <c r="L1012" s="73" t="s">
        <v>383</v>
      </c>
      <c r="M1012" s="73" t="s">
        <v>384</v>
      </c>
      <c r="N1012" s="73" t="s">
        <v>37</v>
      </c>
      <c r="O1012" s="73" t="s">
        <v>385</v>
      </c>
      <c r="P1012" s="73" t="s">
        <v>907</v>
      </c>
      <c r="Q1012" s="73" t="s">
        <v>1291</v>
      </c>
      <c r="R1012" s="73" t="s">
        <v>63</v>
      </c>
      <c r="V1012" s="60" t="str">
        <f t="shared" si="123"/>
        <v>USURPER S1702бежевый</v>
      </c>
      <c r="W1012" s="60" t="str">
        <f t="shared" si="120"/>
        <v>USURPER S1702</v>
      </c>
      <c r="X1012" s="60" t="str">
        <f t="shared" si="124"/>
        <v>S1702</v>
      </c>
      <c r="AC1012" s="51">
        <f t="shared" si="125"/>
        <v>80</v>
      </c>
      <c r="AD1012" s="44">
        <f t="shared" si="126"/>
        <v>184</v>
      </c>
      <c r="AE1012" s="51">
        <f t="shared" si="127"/>
        <v>80184</v>
      </c>
    </row>
    <row r="1013" spans="1:31">
      <c r="A1013" s="60" t="str">
        <f t="shared" si="121"/>
        <v>DON DARIOtobacco</v>
      </c>
      <c r="B1013" s="60" t="str">
        <f t="shared" si="122"/>
        <v>80-461-14</v>
      </c>
      <c r="C1013" s="73" t="s">
        <v>2866</v>
      </c>
      <c r="D1013" s="73" t="s">
        <v>2867</v>
      </c>
      <c r="E1013" s="73" t="s">
        <v>910</v>
      </c>
      <c r="F1013" s="74">
        <v>59</v>
      </c>
      <c r="G1013" s="73" t="s">
        <v>2868</v>
      </c>
      <c r="H1013" s="73" t="s">
        <v>86</v>
      </c>
      <c r="I1013" s="73" t="s">
        <v>927</v>
      </c>
      <c r="J1013" s="73" t="s">
        <v>330</v>
      </c>
      <c r="K1013" s="73" t="s">
        <v>382</v>
      </c>
      <c r="L1013" s="73" t="s">
        <v>383</v>
      </c>
      <c r="M1013" s="73" t="s">
        <v>384</v>
      </c>
      <c r="N1013" s="73" t="s">
        <v>36</v>
      </c>
      <c r="O1013" s="73" t="s">
        <v>386</v>
      </c>
      <c r="P1013" s="73" t="s">
        <v>907</v>
      </c>
      <c r="Q1013" s="73" t="s">
        <v>942</v>
      </c>
      <c r="R1013" s="73" t="s">
        <v>86</v>
      </c>
      <c r="V1013" s="60" t="str">
        <f t="shared" si="123"/>
        <v>DON DARIOкоричневый</v>
      </c>
      <c r="W1013" s="60" t="str">
        <f t="shared" si="120"/>
        <v>DON DARIO</v>
      </c>
      <c r="X1013" s="60" t="str">
        <f t="shared" si="124"/>
        <v>DARIO</v>
      </c>
      <c r="AC1013" s="51">
        <f t="shared" si="125"/>
        <v>80</v>
      </c>
      <c r="AD1013" s="44">
        <f t="shared" si="126"/>
        <v>461</v>
      </c>
      <c r="AE1013" s="51">
        <f t="shared" si="127"/>
        <v>80461</v>
      </c>
    </row>
    <row r="1014" spans="1:31">
      <c r="A1014" s="60" t="str">
        <f t="shared" si="121"/>
        <v>DON DARIOtobacco</v>
      </c>
      <c r="B1014" s="60" t="str">
        <f t="shared" si="122"/>
        <v>80-461-14</v>
      </c>
      <c r="C1014" s="73" t="s">
        <v>2869</v>
      </c>
      <c r="D1014" s="73" t="s">
        <v>2867</v>
      </c>
      <c r="E1014" s="73" t="s">
        <v>904</v>
      </c>
      <c r="F1014" s="74">
        <v>57</v>
      </c>
      <c r="G1014" s="73" t="s">
        <v>2868</v>
      </c>
      <c r="H1014" s="73" t="s">
        <v>86</v>
      </c>
      <c r="I1014" s="73" t="s">
        <v>927</v>
      </c>
      <c r="J1014" s="73" t="s">
        <v>330</v>
      </c>
      <c r="K1014" s="73" t="s">
        <v>382</v>
      </c>
      <c r="L1014" s="73" t="s">
        <v>383</v>
      </c>
      <c r="M1014" s="73" t="s">
        <v>384</v>
      </c>
      <c r="N1014" s="73" t="s">
        <v>36</v>
      </c>
      <c r="O1014" s="73" t="s">
        <v>386</v>
      </c>
      <c r="P1014" s="73" t="s">
        <v>907</v>
      </c>
      <c r="Q1014" s="73" t="s">
        <v>942</v>
      </c>
      <c r="R1014" s="73" t="s">
        <v>86</v>
      </c>
      <c r="V1014" s="60" t="str">
        <f t="shared" si="123"/>
        <v>DON DARIOкоричневый</v>
      </c>
      <c r="W1014" s="60" t="str">
        <f t="shared" si="120"/>
        <v>DON DARIO</v>
      </c>
      <c r="X1014" s="60" t="str">
        <f t="shared" si="124"/>
        <v>DARIO</v>
      </c>
      <c r="AC1014" s="51">
        <f t="shared" si="125"/>
        <v>80</v>
      </c>
      <c r="AD1014" s="44">
        <f t="shared" si="126"/>
        <v>461</v>
      </c>
      <c r="AE1014" s="51">
        <f t="shared" si="127"/>
        <v>80461</v>
      </c>
    </row>
    <row r="1015" spans="1:31">
      <c r="A1015" s="60" t="str">
        <f t="shared" si="121"/>
        <v>DON DARIOtobacco</v>
      </c>
      <c r="B1015" s="60" t="str">
        <f t="shared" si="122"/>
        <v>80-461-14</v>
      </c>
      <c r="C1015" s="73" t="s">
        <v>2870</v>
      </c>
      <c r="D1015" s="73" t="s">
        <v>2867</v>
      </c>
      <c r="E1015" s="73" t="s">
        <v>956</v>
      </c>
      <c r="F1015" s="74">
        <v>55</v>
      </c>
      <c r="G1015" s="73" t="s">
        <v>2868</v>
      </c>
      <c r="H1015" s="73" t="s">
        <v>86</v>
      </c>
      <c r="I1015" s="73" t="s">
        <v>927</v>
      </c>
      <c r="J1015" s="73" t="s">
        <v>330</v>
      </c>
      <c r="K1015" s="73" t="s">
        <v>382</v>
      </c>
      <c r="L1015" s="73" t="s">
        <v>383</v>
      </c>
      <c r="M1015" s="73" t="s">
        <v>384</v>
      </c>
      <c r="N1015" s="73" t="s">
        <v>36</v>
      </c>
      <c r="O1015" s="73" t="s">
        <v>386</v>
      </c>
      <c r="P1015" s="73" t="s">
        <v>907</v>
      </c>
      <c r="Q1015" s="73" t="s">
        <v>942</v>
      </c>
      <c r="R1015" s="73" t="s">
        <v>86</v>
      </c>
      <c r="V1015" s="60" t="str">
        <f t="shared" si="123"/>
        <v>DON DARIOкоричневый</v>
      </c>
      <c r="W1015" s="60" t="str">
        <f t="shared" si="120"/>
        <v>DON DARIO</v>
      </c>
      <c r="X1015" s="60" t="str">
        <f t="shared" si="124"/>
        <v>DARIO</v>
      </c>
      <c r="AC1015" s="51">
        <f t="shared" si="125"/>
        <v>80</v>
      </c>
      <c r="AD1015" s="44">
        <f t="shared" si="126"/>
        <v>461</v>
      </c>
      <c r="AE1015" s="51">
        <f t="shared" si="127"/>
        <v>80461</v>
      </c>
    </row>
    <row r="1016" spans="1:31">
      <c r="A1016" s="60" t="str">
        <f t="shared" si="121"/>
        <v>DON DARIOtobacco</v>
      </c>
      <c r="B1016" s="60" t="str">
        <f t="shared" si="122"/>
        <v>80-461-14</v>
      </c>
      <c r="C1016" s="73" t="s">
        <v>2871</v>
      </c>
      <c r="D1016" s="73" t="s">
        <v>2867</v>
      </c>
      <c r="E1016" s="73" t="s">
        <v>912</v>
      </c>
      <c r="F1016" s="74">
        <v>61</v>
      </c>
      <c r="G1016" s="73" t="s">
        <v>2868</v>
      </c>
      <c r="H1016" s="73" t="s">
        <v>86</v>
      </c>
      <c r="I1016" s="73" t="s">
        <v>927</v>
      </c>
      <c r="J1016" s="73" t="s">
        <v>330</v>
      </c>
      <c r="K1016" s="73" t="s">
        <v>382</v>
      </c>
      <c r="L1016" s="73" t="s">
        <v>383</v>
      </c>
      <c r="M1016" s="73" t="s">
        <v>384</v>
      </c>
      <c r="N1016" s="73" t="s">
        <v>36</v>
      </c>
      <c r="O1016" s="73" t="s">
        <v>386</v>
      </c>
      <c r="P1016" s="73" t="s">
        <v>907</v>
      </c>
      <c r="Q1016" s="73" t="s">
        <v>942</v>
      </c>
      <c r="R1016" s="73" t="s">
        <v>86</v>
      </c>
      <c r="V1016" s="60" t="str">
        <f t="shared" si="123"/>
        <v>DON DARIOкоричневый</v>
      </c>
      <c r="W1016" s="60" t="str">
        <f t="shared" si="120"/>
        <v>DON DARIO</v>
      </c>
      <c r="X1016" s="60" t="str">
        <f t="shared" si="124"/>
        <v>DARIO</v>
      </c>
      <c r="AC1016" s="51">
        <f t="shared" si="125"/>
        <v>80</v>
      </c>
      <c r="AD1016" s="44">
        <f t="shared" si="126"/>
        <v>461</v>
      </c>
      <c r="AE1016" s="51">
        <f t="shared" si="127"/>
        <v>80461</v>
      </c>
    </row>
    <row r="1017" spans="1:31">
      <c r="A1017" s="60" t="str">
        <f t="shared" si="121"/>
        <v>DON GLOVERtobacco</v>
      </c>
      <c r="B1017" s="60" t="str">
        <f t="shared" si="122"/>
        <v>80-462-14</v>
      </c>
      <c r="C1017" s="73" t="s">
        <v>2872</v>
      </c>
      <c r="D1017" s="73" t="s">
        <v>2873</v>
      </c>
      <c r="E1017" s="73" t="s">
        <v>910</v>
      </c>
      <c r="F1017" s="74">
        <v>59</v>
      </c>
      <c r="G1017" s="73" t="s">
        <v>2327</v>
      </c>
      <c r="H1017" s="73" t="s">
        <v>86</v>
      </c>
      <c r="I1017" s="73" t="s">
        <v>1069</v>
      </c>
      <c r="J1017" s="73" t="s">
        <v>329</v>
      </c>
      <c r="K1017" s="73" t="s">
        <v>382</v>
      </c>
      <c r="L1017" s="73" t="s">
        <v>383</v>
      </c>
      <c r="M1017" s="73" t="s">
        <v>384</v>
      </c>
      <c r="N1017" s="73" t="s">
        <v>35</v>
      </c>
      <c r="O1017" s="73" t="s">
        <v>386</v>
      </c>
      <c r="P1017" s="73" t="s">
        <v>907</v>
      </c>
      <c r="Q1017" s="73" t="s">
        <v>942</v>
      </c>
      <c r="R1017" s="73" t="s">
        <v>86</v>
      </c>
      <c r="V1017" s="60" t="str">
        <f t="shared" si="123"/>
        <v>DON GLOVERкоричневый</v>
      </c>
      <c r="W1017" s="60" t="str">
        <f t="shared" si="120"/>
        <v>DON GLOVER</v>
      </c>
      <c r="X1017" s="60" t="str">
        <f t="shared" si="124"/>
        <v>GLOVER</v>
      </c>
      <c r="AC1017" s="51">
        <f t="shared" si="125"/>
        <v>80</v>
      </c>
      <c r="AD1017" s="44">
        <f t="shared" si="126"/>
        <v>462</v>
      </c>
      <c r="AE1017" s="51">
        <f t="shared" si="127"/>
        <v>80462</v>
      </c>
    </row>
    <row r="1018" spans="1:31">
      <c r="A1018" s="60" t="str">
        <f t="shared" si="121"/>
        <v>LESTERtobacco</v>
      </c>
      <c r="B1018" s="60" t="str">
        <f t="shared" si="122"/>
        <v>80-070-14</v>
      </c>
      <c r="C1018" s="73" t="s">
        <v>2874</v>
      </c>
      <c r="D1018" s="73" t="s">
        <v>2875</v>
      </c>
      <c r="E1018" s="73" t="s">
        <v>956</v>
      </c>
      <c r="F1018" s="74">
        <v>55</v>
      </c>
      <c r="G1018" s="73" t="s">
        <v>2876</v>
      </c>
      <c r="H1018" s="73" t="s">
        <v>226</v>
      </c>
      <c r="I1018" s="73" t="s">
        <v>1069</v>
      </c>
      <c r="J1018" s="73" t="s">
        <v>330</v>
      </c>
      <c r="K1018" s="73" t="s">
        <v>382</v>
      </c>
      <c r="L1018" s="73" t="s">
        <v>383</v>
      </c>
      <c r="M1018" s="73" t="s">
        <v>384</v>
      </c>
      <c r="N1018" s="73" t="s">
        <v>35</v>
      </c>
      <c r="O1018" s="73" t="s">
        <v>386</v>
      </c>
      <c r="P1018" s="73" t="s">
        <v>907</v>
      </c>
      <c r="Q1018" s="73" t="s">
        <v>942</v>
      </c>
      <c r="R1018" s="73" t="s">
        <v>86</v>
      </c>
      <c r="V1018" s="60" t="str">
        <f t="shared" si="123"/>
        <v>LESTERсветло-коричневый</v>
      </c>
      <c r="W1018" s="60" t="str">
        <f t="shared" si="120"/>
        <v>LESTER</v>
      </c>
      <c r="X1018" s="60" t="str">
        <f t="shared" si="124"/>
        <v/>
      </c>
      <c r="AC1018" s="51">
        <f t="shared" si="125"/>
        <v>80</v>
      </c>
      <c r="AD1018" s="44">
        <f t="shared" si="126"/>
        <v>70</v>
      </c>
      <c r="AE1018" s="51">
        <f t="shared" si="127"/>
        <v>80070</v>
      </c>
    </row>
    <row r="1019" spans="1:31">
      <c r="A1019" s="60" t="str">
        <f t="shared" si="121"/>
        <v>LESTERtobacco</v>
      </c>
      <c r="B1019" s="60" t="str">
        <f t="shared" si="122"/>
        <v>80-070-14</v>
      </c>
      <c r="C1019" s="73" t="s">
        <v>2877</v>
      </c>
      <c r="D1019" s="73" t="s">
        <v>2875</v>
      </c>
      <c r="E1019" s="73" t="s">
        <v>904</v>
      </c>
      <c r="F1019" s="74">
        <v>57</v>
      </c>
      <c r="G1019" s="73" t="s">
        <v>2876</v>
      </c>
      <c r="H1019" s="73" t="s">
        <v>226</v>
      </c>
      <c r="I1019" s="73" t="s">
        <v>1069</v>
      </c>
      <c r="J1019" s="73" t="s">
        <v>330</v>
      </c>
      <c r="K1019" s="73" t="s">
        <v>382</v>
      </c>
      <c r="L1019" s="73" t="s">
        <v>383</v>
      </c>
      <c r="M1019" s="73" t="s">
        <v>384</v>
      </c>
      <c r="N1019" s="73" t="s">
        <v>35</v>
      </c>
      <c r="O1019" s="73" t="s">
        <v>386</v>
      </c>
      <c r="P1019" s="73" t="s">
        <v>907</v>
      </c>
      <c r="Q1019" s="73" t="s">
        <v>942</v>
      </c>
      <c r="R1019" s="73" t="s">
        <v>86</v>
      </c>
      <c r="V1019" s="60" t="str">
        <f t="shared" si="123"/>
        <v>LESTERсветло-коричневый</v>
      </c>
      <c r="W1019" s="60" t="str">
        <f t="shared" si="120"/>
        <v>LESTER</v>
      </c>
      <c r="X1019" s="60" t="str">
        <f t="shared" si="124"/>
        <v/>
      </c>
      <c r="AC1019" s="51">
        <f t="shared" si="125"/>
        <v>80</v>
      </c>
      <c r="AD1019" s="44">
        <f t="shared" si="126"/>
        <v>70</v>
      </c>
      <c r="AE1019" s="51">
        <f t="shared" si="127"/>
        <v>80070</v>
      </c>
    </row>
    <row r="1020" spans="1:31">
      <c r="A1020" s="60" t="str">
        <f t="shared" si="121"/>
        <v>LESTERtobacco</v>
      </c>
      <c r="B1020" s="60" t="str">
        <f t="shared" si="122"/>
        <v>80-070-14</v>
      </c>
      <c r="C1020" s="73" t="s">
        <v>2878</v>
      </c>
      <c r="D1020" s="73" t="s">
        <v>2875</v>
      </c>
      <c r="E1020" s="73" t="s">
        <v>910</v>
      </c>
      <c r="F1020" s="74">
        <v>59</v>
      </c>
      <c r="G1020" s="73" t="s">
        <v>2876</v>
      </c>
      <c r="H1020" s="73" t="s">
        <v>226</v>
      </c>
      <c r="I1020" s="73" t="s">
        <v>1069</v>
      </c>
      <c r="J1020" s="73" t="s">
        <v>330</v>
      </c>
      <c r="K1020" s="73" t="s">
        <v>382</v>
      </c>
      <c r="L1020" s="73" t="s">
        <v>383</v>
      </c>
      <c r="M1020" s="73" t="s">
        <v>384</v>
      </c>
      <c r="N1020" s="73" t="s">
        <v>35</v>
      </c>
      <c r="O1020" s="73" t="s">
        <v>386</v>
      </c>
      <c r="P1020" s="73" t="s">
        <v>907</v>
      </c>
      <c r="Q1020" s="73" t="s">
        <v>942</v>
      </c>
      <c r="R1020" s="73" t="s">
        <v>86</v>
      </c>
      <c r="V1020" s="60" t="str">
        <f t="shared" si="123"/>
        <v>LESTERсветло-коричневый</v>
      </c>
      <c r="W1020" s="60" t="str">
        <f t="shared" si="120"/>
        <v>LESTER</v>
      </c>
      <c r="X1020" s="60" t="str">
        <f t="shared" si="124"/>
        <v/>
      </c>
      <c r="AC1020" s="51">
        <f t="shared" si="125"/>
        <v>80</v>
      </c>
      <c r="AD1020" s="44">
        <f t="shared" si="126"/>
        <v>70</v>
      </c>
      <c r="AE1020" s="51">
        <f t="shared" si="127"/>
        <v>80070</v>
      </c>
    </row>
    <row r="1021" spans="1:31">
      <c r="A1021" s="60" t="str">
        <f t="shared" si="121"/>
        <v>LESTERtobacco</v>
      </c>
      <c r="B1021" s="60" t="str">
        <f t="shared" si="122"/>
        <v>80-070-14</v>
      </c>
      <c r="C1021" s="73" t="s">
        <v>2879</v>
      </c>
      <c r="D1021" s="73" t="s">
        <v>2875</v>
      </c>
      <c r="E1021" s="73" t="s">
        <v>912</v>
      </c>
      <c r="F1021" s="74">
        <v>61</v>
      </c>
      <c r="G1021" s="73" t="s">
        <v>2876</v>
      </c>
      <c r="H1021" s="73" t="s">
        <v>226</v>
      </c>
      <c r="I1021" s="73" t="s">
        <v>1069</v>
      </c>
      <c r="J1021" s="73" t="s">
        <v>330</v>
      </c>
      <c r="K1021" s="73" t="s">
        <v>382</v>
      </c>
      <c r="L1021" s="73" t="s">
        <v>383</v>
      </c>
      <c r="M1021" s="73" t="s">
        <v>384</v>
      </c>
      <c r="N1021" s="73" t="s">
        <v>35</v>
      </c>
      <c r="O1021" s="73" t="s">
        <v>386</v>
      </c>
      <c r="P1021" s="73" t="s">
        <v>907</v>
      </c>
      <c r="Q1021" s="73" t="s">
        <v>942</v>
      </c>
      <c r="R1021" s="73" t="s">
        <v>86</v>
      </c>
      <c r="V1021" s="60" t="str">
        <f t="shared" si="123"/>
        <v>LESTERсветло-коричневый</v>
      </c>
      <c r="W1021" s="60" t="str">
        <f t="shared" si="120"/>
        <v>LESTER</v>
      </c>
      <c r="X1021" s="60" t="str">
        <f t="shared" si="124"/>
        <v/>
      </c>
      <c r="AC1021" s="51">
        <f t="shared" si="125"/>
        <v>80</v>
      </c>
      <c r="AD1021" s="44">
        <f t="shared" si="126"/>
        <v>70</v>
      </c>
      <c r="AE1021" s="51">
        <f t="shared" si="127"/>
        <v>80070</v>
      </c>
    </row>
    <row r="1022" spans="1:31">
      <c r="A1022" s="60" t="str">
        <f t="shared" si="121"/>
        <v>MACLOYALtobacco</v>
      </c>
      <c r="B1022" s="60" t="str">
        <f t="shared" si="122"/>
        <v>80-463-14</v>
      </c>
      <c r="C1022" s="73" t="s">
        <v>2880</v>
      </c>
      <c r="D1022" s="73" t="s">
        <v>2881</v>
      </c>
      <c r="E1022" s="73" t="s">
        <v>910</v>
      </c>
      <c r="F1022" s="74">
        <v>59</v>
      </c>
      <c r="G1022" s="73" t="s">
        <v>2370</v>
      </c>
      <c r="H1022" s="73" t="s">
        <v>86</v>
      </c>
      <c r="I1022" s="73" t="s">
        <v>927</v>
      </c>
      <c r="J1022" s="73" t="s">
        <v>330</v>
      </c>
      <c r="K1022" s="73" t="s">
        <v>382</v>
      </c>
      <c r="L1022" s="73" t="s">
        <v>383</v>
      </c>
      <c r="M1022" s="73" t="s">
        <v>384</v>
      </c>
      <c r="N1022" s="73" t="s">
        <v>36</v>
      </c>
      <c r="O1022" s="73" t="s">
        <v>386</v>
      </c>
      <c r="P1022" s="73" t="s">
        <v>907</v>
      </c>
      <c r="Q1022" s="73" t="s">
        <v>942</v>
      </c>
      <c r="R1022" s="73" t="s">
        <v>86</v>
      </c>
      <c r="V1022" s="60" t="str">
        <f t="shared" si="123"/>
        <v>MACLOYALкоричневый</v>
      </c>
      <c r="W1022" s="60" t="str">
        <f t="shared" si="120"/>
        <v>MACLOYAL</v>
      </c>
      <c r="X1022" s="60" t="str">
        <f t="shared" si="124"/>
        <v/>
      </c>
      <c r="AC1022" s="51">
        <f t="shared" si="125"/>
        <v>80</v>
      </c>
      <c r="AD1022" s="44">
        <f t="shared" si="126"/>
        <v>463</v>
      </c>
      <c r="AE1022" s="51">
        <f t="shared" si="127"/>
        <v>80463</v>
      </c>
    </row>
    <row r="1023" spans="1:31">
      <c r="A1023" s="60" t="str">
        <f t="shared" si="121"/>
        <v>MACLOYALtobacco</v>
      </c>
      <c r="B1023" s="60" t="str">
        <f t="shared" si="122"/>
        <v>80-463-14</v>
      </c>
      <c r="C1023" s="73" t="s">
        <v>2882</v>
      </c>
      <c r="D1023" s="73" t="s">
        <v>2881</v>
      </c>
      <c r="E1023" s="73" t="s">
        <v>956</v>
      </c>
      <c r="F1023" s="74">
        <v>55</v>
      </c>
      <c r="G1023" s="73" t="s">
        <v>2370</v>
      </c>
      <c r="H1023" s="73" t="s">
        <v>86</v>
      </c>
      <c r="I1023" s="73" t="s">
        <v>927</v>
      </c>
      <c r="J1023" s="73" t="s">
        <v>330</v>
      </c>
      <c r="K1023" s="73" t="s">
        <v>382</v>
      </c>
      <c r="L1023" s="73" t="s">
        <v>383</v>
      </c>
      <c r="M1023" s="73" t="s">
        <v>384</v>
      </c>
      <c r="N1023" s="73" t="s">
        <v>36</v>
      </c>
      <c r="O1023" s="73" t="s">
        <v>386</v>
      </c>
      <c r="P1023" s="73" t="s">
        <v>907</v>
      </c>
      <c r="Q1023" s="73" t="s">
        <v>942</v>
      </c>
      <c r="R1023" s="73" t="s">
        <v>86</v>
      </c>
      <c r="V1023" s="60" t="str">
        <f t="shared" si="123"/>
        <v>MACLOYALкоричневый</v>
      </c>
      <c r="W1023" s="60" t="str">
        <f t="shared" si="120"/>
        <v>MACLOYAL</v>
      </c>
      <c r="X1023" s="60" t="str">
        <f t="shared" si="124"/>
        <v/>
      </c>
      <c r="AC1023" s="51">
        <f t="shared" si="125"/>
        <v>80</v>
      </c>
      <c r="AD1023" s="44">
        <f t="shared" si="126"/>
        <v>463</v>
      </c>
      <c r="AE1023" s="51">
        <f t="shared" si="127"/>
        <v>80463</v>
      </c>
    </row>
    <row r="1024" spans="1:31">
      <c r="A1024" s="60" t="str">
        <f t="shared" si="121"/>
        <v>MACLOYALtobacco</v>
      </c>
      <c r="B1024" s="60" t="str">
        <f t="shared" si="122"/>
        <v>80-463-14</v>
      </c>
      <c r="C1024" s="73" t="s">
        <v>2883</v>
      </c>
      <c r="D1024" s="73" t="s">
        <v>2881</v>
      </c>
      <c r="E1024" s="73" t="s">
        <v>904</v>
      </c>
      <c r="F1024" s="74">
        <v>57</v>
      </c>
      <c r="G1024" s="73" t="s">
        <v>2370</v>
      </c>
      <c r="H1024" s="73" t="s">
        <v>86</v>
      </c>
      <c r="I1024" s="73" t="s">
        <v>927</v>
      </c>
      <c r="J1024" s="73" t="s">
        <v>330</v>
      </c>
      <c r="K1024" s="73" t="s">
        <v>382</v>
      </c>
      <c r="L1024" s="73" t="s">
        <v>383</v>
      </c>
      <c r="M1024" s="73" t="s">
        <v>384</v>
      </c>
      <c r="N1024" s="73" t="s">
        <v>36</v>
      </c>
      <c r="O1024" s="73" t="s">
        <v>386</v>
      </c>
      <c r="P1024" s="73" t="s">
        <v>907</v>
      </c>
      <c r="Q1024" s="73" t="s">
        <v>942</v>
      </c>
      <c r="R1024" s="73" t="s">
        <v>86</v>
      </c>
      <c r="V1024" s="60" t="str">
        <f t="shared" si="123"/>
        <v>MACLOYALкоричневый</v>
      </c>
      <c r="W1024" s="60" t="str">
        <f t="shared" si="120"/>
        <v>MACLOYAL</v>
      </c>
      <c r="X1024" s="60" t="str">
        <f t="shared" si="124"/>
        <v/>
      </c>
      <c r="AC1024" s="51">
        <f t="shared" si="125"/>
        <v>80</v>
      </c>
      <c r="AD1024" s="44">
        <f t="shared" si="126"/>
        <v>463</v>
      </c>
      <c r="AE1024" s="51">
        <f t="shared" si="127"/>
        <v>80463</v>
      </c>
    </row>
    <row r="1025" spans="1:31">
      <c r="A1025" s="60" t="str">
        <f t="shared" si="121"/>
        <v>MACLOYALtobacco</v>
      </c>
      <c r="B1025" s="60" t="str">
        <f t="shared" si="122"/>
        <v>80-463-14</v>
      </c>
      <c r="C1025" s="73" t="s">
        <v>2884</v>
      </c>
      <c r="D1025" s="73" t="s">
        <v>2881</v>
      </c>
      <c r="E1025" s="73" t="s">
        <v>912</v>
      </c>
      <c r="F1025" s="74">
        <v>61</v>
      </c>
      <c r="G1025" s="73" t="s">
        <v>2370</v>
      </c>
      <c r="H1025" s="73" t="s">
        <v>86</v>
      </c>
      <c r="I1025" s="73" t="s">
        <v>927</v>
      </c>
      <c r="J1025" s="73" t="s">
        <v>330</v>
      </c>
      <c r="K1025" s="73" t="s">
        <v>382</v>
      </c>
      <c r="L1025" s="73" t="s">
        <v>383</v>
      </c>
      <c r="M1025" s="73" t="s">
        <v>384</v>
      </c>
      <c r="N1025" s="73" t="s">
        <v>36</v>
      </c>
      <c r="O1025" s="73" t="s">
        <v>386</v>
      </c>
      <c r="P1025" s="73" t="s">
        <v>907</v>
      </c>
      <c r="Q1025" s="73" t="s">
        <v>942</v>
      </c>
      <c r="R1025" s="73" t="s">
        <v>86</v>
      </c>
      <c r="V1025" s="60" t="str">
        <f t="shared" si="123"/>
        <v>MACLOYALкоричневый</v>
      </c>
      <c r="W1025" s="60" t="str">
        <f t="shared" si="120"/>
        <v>MACLOYAL</v>
      </c>
      <c r="X1025" s="60" t="str">
        <f t="shared" si="124"/>
        <v/>
      </c>
      <c r="AC1025" s="51">
        <f t="shared" si="125"/>
        <v>80</v>
      </c>
      <c r="AD1025" s="44">
        <f t="shared" si="126"/>
        <v>463</v>
      </c>
      <c r="AE1025" s="51">
        <f t="shared" si="127"/>
        <v>80463</v>
      </c>
    </row>
    <row r="1026" spans="1:31">
      <c r="A1026" s="60" t="str">
        <f t="shared" si="121"/>
        <v>MACPUERTOblack</v>
      </c>
      <c r="B1026" s="60" t="str">
        <f t="shared" si="122"/>
        <v>80-464-09</v>
      </c>
      <c r="C1026" s="73" t="s">
        <v>2885</v>
      </c>
      <c r="D1026" s="73" t="s">
        <v>2886</v>
      </c>
      <c r="E1026" s="73" t="s">
        <v>910</v>
      </c>
      <c r="F1026" s="74">
        <v>59</v>
      </c>
      <c r="G1026" s="73" t="s">
        <v>2887</v>
      </c>
      <c r="H1026" s="73" t="s">
        <v>53</v>
      </c>
      <c r="I1026" s="73" t="s">
        <v>2856</v>
      </c>
      <c r="J1026" s="73" t="s">
        <v>330</v>
      </c>
      <c r="K1026" s="73" t="s">
        <v>382</v>
      </c>
      <c r="L1026" s="73" t="s">
        <v>383</v>
      </c>
      <c r="M1026" s="73" t="s">
        <v>384</v>
      </c>
      <c r="N1026" s="73" t="s">
        <v>35</v>
      </c>
      <c r="O1026" s="73" t="s">
        <v>396</v>
      </c>
      <c r="P1026" s="73" t="s">
        <v>907</v>
      </c>
      <c r="Q1026" s="73" t="s">
        <v>928</v>
      </c>
      <c r="R1026" s="73" t="s">
        <v>53</v>
      </c>
      <c r="V1026" s="60" t="str">
        <f t="shared" si="123"/>
        <v>MACPUERTOчерный</v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MACPUERTO</v>
      </c>
      <c r="X1026" s="60" t="str">
        <f t="shared" si="124"/>
        <v/>
      </c>
      <c r="AC1026" s="51">
        <f t="shared" si="125"/>
        <v>80</v>
      </c>
      <c r="AD1026" s="44">
        <f t="shared" si="126"/>
        <v>464</v>
      </c>
      <c r="AE1026" s="51">
        <f t="shared" si="127"/>
        <v>80464</v>
      </c>
    </row>
    <row r="1027" spans="1:31">
      <c r="A1027" s="60" t="str">
        <f t="shared" ref="A1027:A1090" si="129">IF(G1027&amp;Q1027&lt;&gt;"",W1027&amp;Q1027,"")</f>
        <v>WILD 019white</v>
      </c>
      <c r="B1027" s="60" t="str">
        <f t="shared" ref="B1027:B1090" si="130">IF(C1027&lt;&gt;"",LEFT(C1027,9),"")</f>
        <v>80-465-17</v>
      </c>
      <c r="C1027" s="73" t="s">
        <v>2888</v>
      </c>
      <c r="D1027" s="73" t="s">
        <v>2889</v>
      </c>
      <c r="E1027" s="73" t="s">
        <v>904</v>
      </c>
      <c r="F1027" s="74">
        <v>57</v>
      </c>
      <c r="G1027" s="73" t="s">
        <v>2890</v>
      </c>
      <c r="H1027" s="73" t="s">
        <v>57</v>
      </c>
      <c r="I1027" s="73" t="s">
        <v>964</v>
      </c>
      <c r="J1027" s="73" t="s">
        <v>327</v>
      </c>
      <c r="K1027" s="73" t="s">
        <v>382</v>
      </c>
      <c r="L1027" s="73" t="s">
        <v>383</v>
      </c>
      <c r="M1027" s="73" t="s">
        <v>384</v>
      </c>
      <c r="O1027" s="73" t="s">
        <v>386</v>
      </c>
      <c r="P1027" s="73" t="s">
        <v>907</v>
      </c>
      <c r="Q1027" s="73" t="s">
        <v>908</v>
      </c>
      <c r="R1027" s="73" t="s">
        <v>57</v>
      </c>
      <c r="V1027" s="60" t="str">
        <f t="shared" ref="V1027:V1090" si="131">W1027&amp;H1027</f>
        <v>WILD 019белый</v>
      </c>
      <c r="W1027" s="60" t="str">
        <f t="shared" si="128"/>
        <v>WILD 019</v>
      </c>
      <c r="X1027" s="60" t="str">
        <f t="shared" ref="X1027:X1090" si="132">IF(A1027&lt;&gt;"",IFERROR(IF(FIND(" ",G1027)&gt;=1,MID(G1027,FIND(" ",G1027)+1,LEN(G1027)),""),""),"")</f>
        <v>019</v>
      </c>
      <c r="AC1027" s="51">
        <f t="shared" ref="AC1027:AC1090" si="133">IFERROR(VALUE(MID($C1027,1,2)),0)</f>
        <v>80</v>
      </c>
      <c r="AD1027" s="44">
        <f t="shared" ref="AD1027:AD1090" si="134">IFERROR(VALUE(MID($C1027,4,3)),0)</f>
        <v>465</v>
      </c>
      <c r="AE1027" s="51">
        <f t="shared" ref="AE1027:AE1090" si="135">VALUE(RIGHT("00"&amp;AC1027,2)&amp;RIGHT("000"&amp;AD1027,3))</f>
        <v>80465</v>
      </c>
    </row>
    <row r="1028" spans="1:31">
      <c r="A1028" s="60" t="str">
        <f t="shared" si="129"/>
        <v>WILD 001white</v>
      </c>
      <c r="B1028" s="60" t="str">
        <f t="shared" si="130"/>
        <v>80-466-17</v>
      </c>
      <c r="C1028" s="73" t="s">
        <v>2891</v>
      </c>
      <c r="D1028" s="73" t="s">
        <v>2892</v>
      </c>
      <c r="E1028" s="73" t="s">
        <v>904</v>
      </c>
      <c r="F1028" s="74">
        <v>57</v>
      </c>
      <c r="G1028" s="73" t="s">
        <v>2090</v>
      </c>
      <c r="H1028" s="73" t="s">
        <v>57</v>
      </c>
      <c r="I1028" s="73" t="s">
        <v>964</v>
      </c>
      <c r="J1028" s="73" t="s">
        <v>327</v>
      </c>
      <c r="K1028" s="73" t="s">
        <v>382</v>
      </c>
      <c r="L1028" s="73" t="s">
        <v>383</v>
      </c>
      <c r="M1028" s="73" t="s">
        <v>384</v>
      </c>
      <c r="O1028" s="73" t="s">
        <v>386</v>
      </c>
      <c r="P1028" s="73" t="s">
        <v>907</v>
      </c>
      <c r="Q1028" s="73" t="s">
        <v>908</v>
      </c>
      <c r="R1028" s="73" t="s">
        <v>57</v>
      </c>
      <c r="V1028" s="60" t="str">
        <f t="shared" si="131"/>
        <v>WILD 001белый</v>
      </c>
      <c r="W1028" s="60" t="str">
        <f t="shared" si="128"/>
        <v>WILD 001</v>
      </c>
      <c r="X1028" s="60" t="str">
        <f t="shared" si="132"/>
        <v>001</v>
      </c>
      <c r="AC1028" s="51">
        <f t="shared" si="133"/>
        <v>80</v>
      </c>
      <c r="AD1028" s="44">
        <f t="shared" si="134"/>
        <v>466</v>
      </c>
      <c r="AE1028" s="51">
        <f t="shared" si="135"/>
        <v>80466</v>
      </c>
    </row>
    <row r="1029" spans="1:31">
      <c r="A1029" s="60" t="str">
        <f t="shared" si="129"/>
        <v>WILD 001white</v>
      </c>
      <c r="B1029" s="60" t="str">
        <f t="shared" si="130"/>
        <v>80-466-17</v>
      </c>
      <c r="C1029" s="73" t="s">
        <v>2893</v>
      </c>
      <c r="D1029" s="73" t="s">
        <v>2892</v>
      </c>
      <c r="E1029" s="73" t="s">
        <v>910</v>
      </c>
      <c r="F1029" s="74">
        <v>59</v>
      </c>
      <c r="G1029" s="73" t="s">
        <v>2090</v>
      </c>
      <c r="H1029" s="73" t="s">
        <v>57</v>
      </c>
      <c r="I1029" s="73" t="s">
        <v>964</v>
      </c>
      <c r="J1029" s="73" t="s">
        <v>327</v>
      </c>
      <c r="K1029" s="73" t="s">
        <v>382</v>
      </c>
      <c r="L1029" s="73" t="s">
        <v>383</v>
      </c>
      <c r="M1029" s="73" t="s">
        <v>384</v>
      </c>
      <c r="O1029" s="73" t="s">
        <v>386</v>
      </c>
      <c r="P1029" s="73" t="s">
        <v>907</v>
      </c>
      <c r="Q1029" s="73" t="s">
        <v>908</v>
      </c>
      <c r="R1029" s="73" t="s">
        <v>57</v>
      </c>
      <c r="V1029" s="60" t="str">
        <f t="shared" si="131"/>
        <v>WILD 001белый</v>
      </c>
      <c r="W1029" s="60" t="str">
        <f t="shared" si="128"/>
        <v>WILD 001</v>
      </c>
      <c r="X1029" s="60" t="str">
        <f t="shared" si="132"/>
        <v>001</v>
      </c>
      <c r="AC1029" s="51">
        <f t="shared" si="133"/>
        <v>80</v>
      </c>
      <c r="AD1029" s="44">
        <f t="shared" si="134"/>
        <v>466</v>
      </c>
      <c r="AE1029" s="51">
        <f t="shared" si="135"/>
        <v>80466</v>
      </c>
    </row>
    <row r="1030" spans="1:31">
      <c r="A1030" s="60" t="str">
        <f t="shared" si="129"/>
        <v>DON WEMBLEYwhite</v>
      </c>
      <c r="B1030" s="60" t="str">
        <f t="shared" si="130"/>
        <v>80-467-17</v>
      </c>
      <c r="C1030" s="73" t="s">
        <v>2894</v>
      </c>
      <c r="D1030" s="73" t="s">
        <v>2895</v>
      </c>
      <c r="E1030" s="73" t="s">
        <v>922</v>
      </c>
      <c r="F1030" s="74">
        <v>60</v>
      </c>
      <c r="G1030" s="73" t="s">
        <v>2896</v>
      </c>
      <c r="H1030" s="73" t="s">
        <v>57</v>
      </c>
      <c r="I1030" s="73" t="s">
        <v>906</v>
      </c>
      <c r="J1030" s="73" t="s">
        <v>330</v>
      </c>
      <c r="K1030" s="73" t="s">
        <v>382</v>
      </c>
      <c r="L1030" s="73" t="s">
        <v>383</v>
      </c>
      <c r="M1030" s="73" t="s">
        <v>384</v>
      </c>
      <c r="N1030" s="73" t="s">
        <v>36</v>
      </c>
      <c r="O1030" s="73" t="s">
        <v>386</v>
      </c>
      <c r="P1030" s="73" t="s">
        <v>907</v>
      </c>
      <c r="Q1030" s="73" t="s">
        <v>908</v>
      </c>
      <c r="R1030" s="73" t="s">
        <v>57</v>
      </c>
      <c r="V1030" s="60" t="str">
        <f t="shared" si="131"/>
        <v>DON WEMBLEYбелый</v>
      </c>
      <c r="W1030" s="60" t="str">
        <f t="shared" si="128"/>
        <v>DON WEMBLEY</v>
      </c>
      <c r="X1030" s="60" t="str">
        <f t="shared" si="132"/>
        <v>WEMBLEY</v>
      </c>
      <c r="AC1030" s="51">
        <f t="shared" si="133"/>
        <v>80</v>
      </c>
      <c r="AD1030" s="44">
        <f t="shared" si="134"/>
        <v>467</v>
      </c>
      <c r="AE1030" s="51">
        <f t="shared" si="135"/>
        <v>80467</v>
      </c>
    </row>
    <row r="1031" spans="1:31">
      <c r="A1031" s="60" t="str">
        <f t="shared" si="129"/>
        <v>TECH A S18 Wildwild</v>
      </c>
      <c r="B1031" s="60" t="str">
        <f t="shared" si="130"/>
        <v>80-468-48</v>
      </c>
      <c r="C1031" s="73" t="s">
        <v>2897</v>
      </c>
      <c r="D1031" s="73" t="s">
        <v>2898</v>
      </c>
      <c r="E1031" s="73" t="s">
        <v>931</v>
      </c>
      <c r="F1031" s="74">
        <v>0</v>
      </c>
      <c r="G1031" s="73" t="s">
        <v>2899</v>
      </c>
      <c r="H1031" s="73" t="s">
        <v>293</v>
      </c>
      <c r="I1031" s="73" t="s">
        <v>964</v>
      </c>
      <c r="J1031" s="73" t="s">
        <v>344</v>
      </c>
      <c r="K1031" s="73" t="s">
        <v>382</v>
      </c>
      <c r="L1031" s="73" t="s">
        <v>383</v>
      </c>
      <c r="M1031" s="73" t="s">
        <v>388</v>
      </c>
      <c r="O1031" s="73" t="s">
        <v>386</v>
      </c>
      <c r="P1031" s="73" t="s">
        <v>907</v>
      </c>
      <c r="Q1031" s="73" t="s">
        <v>2900</v>
      </c>
      <c r="R1031" s="73" t="s">
        <v>53</v>
      </c>
      <c r="V1031" s="60" t="str">
        <f t="shared" si="131"/>
        <v>TECH A S18 Wildчерный / белый</v>
      </c>
      <c r="W1031" s="60" t="str">
        <f t="shared" si="128"/>
        <v>TECH A S18 Wild</v>
      </c>
      <c r="X1031" s="60" t="str">
        <f t="shared" si="132"/>
        <v>A S18 Wild</v>
      </c>
      <c r="AC1031" s="51">
        <f t="shared" si="133"/>
        <v>80</v>
      </c>
      <c r="AD1031" s="44">
        <f t="shared" si="134"/>
        <v>468</v>
      </c>
      <c r="AE1031" s="51">
        <f t="shared" si="135"/>
        <v>80468</v>
      </c>
    </row>
    <row r="1032" spans="1:31">
      <c r="A1032" s="60" t="str">
        <f t="shared" si="129"/>
        <v>FREEZE 4200black</v>
      </c>
      <c r="B1032" s="60" t="str">
        <f t="shared" si="130"/>
        <v>80-470-09</v>
      </c>
      <c r="C1032" s="73" t="s">
        <v>2901</v>
      </c>
      <c r="D1032" s="73" t="s">
        <v>2902</v>
      </c>
      <c r="E1032" s="73" t="s">
        <v>931</v>
      </c>
      <c r="F1032" s="74">
        <v>0</v>
      </c>
      <c r="G1032" s="73" t="s">
        <v>2903</v>
      </c>
      <c r="H1032" s="73" t="s">
        <v>53</v>
      </c>
      <c r="I1032" s="73" t="s">
        <v>964</v>
      </c>
      <c r="J1032" s="73" t="s">
        <v>353</v>
      </c>
      <c r="K1032" s="73" t="s">
        <v>390</v>
      </c>
      <c r="L1032" s="73" t="s">
        <v>383</v>
      </c>
      <c r="M1032" s="73" t="s">
        <v>389</v>
      </c>
      <c r="O1032" s="73" t="s">
        <v>386</v>
      </c>
      <c r="P1032" s="73" t="s">
        <v>907</v>
      </c>
      <c r="Q1032" s="73" t="s">
        <v>928</v>
      </c>
      <c r="R1032" s="73" t="s">
        <v>53</v>
      </c>
      <c r="V1032" s="60" t="str">
        <f t="shared" si="131"/>
        <v>FREEZE 4200черный</v>
      </c>
      <c r="W1032" s="60" t="str">
        <f t="shared" si="128"/>
        <v>FREEZE 4200</v>
      </c>
      <c r="X1032" s="60" t="str">
        <f t="shared" si="132"/>
        <v>4200</v>
      </c>
      <c r="AC1032" s="51">
        <f t="shared" si="133"/>
        <v>80</v>
      </c>
      <c r="AD1032" s="44">
        <f t="shared" si="134"/>
        <v>470</v>
      </c>
      <c r="AE1032" s="51">
        <f t="shared" si="135"/>
        <v>80470</v>
      </c>
    </row>
    <row r="1033" spans="1:31">
      <c r="A1033" s="60" t="str">
        <f t="shared" si="129"/>
        <v>CONQUEST SWEATgrey</v>
      </c>
      <c r="B1033" s="60" t="str">
        <f t="shared" si="130"/>
        <v>80-161-08</v>
      </c>
      <c r="C1033" s="73" t="s">
        <v>2904</v>
      </c>
      <c r="D1033" s="73" t="s">
        <v>2905</v>
      </c>
      <c r="E1033" s="73" t="s">
        <v>904</v>
      </c>
      <c r="F1033" s="74">
        <v>57</v>
      </c>
      <c r="G1033" s="73" t="s">
        <v>2078</v>
      </c>
      <c r="H1033" s="73" t="s">
        <v>83</v>
      </c>
      <c r="I1033" s="73" t="s">
        <v>906</v>
      </c>
      <c r="J1033" s="73" t="s">
        <v>327</v>
      </c>
      <c r="K1033" s="73" t="s">
        <v>382</v>
      </c>
      <c r="L1033" s="73" t="s">
        <v>383</v>
      </c>
      <c r="M1033" s="73" t="s">
        <v>384</v>
      </c>
      <c r="N1033" s="73" t="s">
        <v>43</v>
      </c>
      <c r="O1033" s="73" t="s">
        <v>385</v>
      </c>
      <c r="P1033" s="73" t="s">
        <v>907</v>
      </c>
      <c r="Q1033" s="73" t="s">
        <v>917</v>
      </c>
      <c r="R1033" s="73" t="s">
        <v>83</v>
      </c>
      <c r="V1033" s="60" t="str">
        <f t="shared" si="131"/>
        <v>CONQUEST SWEATсерый</v>
      </c>
      <c r="W1033" s="60" t="str">
        <f t="shared" si="128"/>
        <v>CONQUEST SWEAT</v>
      </c>
      <c r="X1033" s="60" t="str">
        <f t="shared" si="132"/>
        <v>SWEAT</v>
      </c>
      <c r="AC1033" s="51">
        <f t="shared" si="133"/>
        <v>80</v>
      </c>
      <c r="AD1033" s="44">
        <f t="shared" si="134"/>
        <v>161</v>
      </c>
      <c r="AE1033" s="51">
        <f t="shared" si="135"/>
        <v>80161</v>
      </c>
    </row>
    <row r="1034" spans="1:31">
      <c r="A1034" s="60" t="str">
        <f t="shared" si="129"/>
        <v>CONQUEST SWEATgrey</v>
      </c>
      <c r="B1034" s="60" t="str">
        <f t="shared" si="130"/>
        <v>80-161-08</v>
      </c>
      <c r="C1034" s="73" t="s">
        <v>2906</v>
      </c>
      <c r="D1034" s="73" t="s">
        <v>2905</v>
      </c>
      <c r="E1034" s="73" t="s">
        <v>920</v>
      </c>
      <c r="F1034" s="74">
        <v>58</v>
      </c>
      <c r="G1034" s="73" t="s">
        <v>2078</v>
      </c>
      <c r="H1034" s="73" t="s">
        <v>83</v>
      </c>
      <c r="I1034" s="73" t="s">
        <v>906</v>
      </c>
      <c r="J1034" s="73" t="s">
        <v>327</v>
      </c>
      <c r="K1034" s="73" t="s">
        <v>382</v>
      </c>
      <c r="L1034" s="73" t="s">
        <v>383</v>
      </c>
      <c r="M1034" s="73" t="s">
        <v>384</v>
      </c>
      <c r="N1034" s="73" t="s">
        <v>43</v>
      </c>
      <c r="O1034" s="73" t="s">
        <v>385</v>
      </c>
      <c r="P1034" s="73" t="s">
        <v>907</v>
      </c>
      <c r="Q1034" s="73" t="s">
        <v>917</v>
      </c>
      <c r="R1034" s="73" t="s">
        <v>83</v>
      </c>
      <c r="V1034" s="60" t="str">
        <f t="shared" si="131"/>
        <v>CONQUEST SWEATсерый</v>
      </c>
      <c r="W1034" s="60" t="str">
        <f t="shared" si="128"/>
        <v>CONQUEST SWEAT</v>
      </c>
      <c r="X1034" s="60" t="str">
        <f t="shared" si="132"/>
        <v>SWEAT</v>
      </c>
      <c r="AC1034" s="51">
        <f t="shared" si="133"/>
        <v>80</v>
      </c>
      <c r="AD1034" s="44">
        <f t="shared" si="134"/>
        <v>161</v>
      </c>
      <c r="AE1034" s="51">
        <f t="shared" si="135"/>
        <v>80161</v>
      </c>
    </row>
    <row r="1035" spans="1:31">
      <c r="A1035" s="60" t="str">
        <f t="shared" si="129"/>
        <v>CONQUEST SWEATgrey</v>
      </c>
      <c r="B1035" s="60" t="str">
        <f t="shared" si="130"/>
        <v>80-161-08</v>
      </c>
      <c r="C1035" s="73" t="s">
        <v>2907</v>
      </c>
      <c r="D1035" s="73" t="s">
        <v>2905</v>
      </c>
      <c r="E1035" s="73" t="s">
        <v>910</v>
      </c>
      <c r="F1035" s="74">
        <v>59</v>
      </c>
      <c r="G1035" s="73" t="s">
        <v>2078</v>
      </c>
      <c r="H1035" s="73" t="s">
        <v>83</v>
      </c>
      <c r="I1035" s="73" t="s">
        <v>906</v>
      </c>
      <c r="J1035" s="73" t="s">
        <v>327</v>
      </c>
      <c r="K1035" s="73" t="s">
        <v>382</v>
      </c>
      <c r="L1035" s="73" t="s">
        <v>383</v>
      </c>
      <c r="M1035" s="73" t="s">
        <v>384</v>
      </c>
      <c r="N1035" s="73" t="s">
        <v>43</v>
      </c>
      <c r="O1035" s="73" t="s">
        <v>385</v>
      </c>
      <c r="P1035" s="73" t="s">
        <v>907</v>
      </c>
      <c r="Q1035" s="73" t="s">
        <v>917</v>
      </c>
      <c r="R1035" s="73" t="s">
        <v>83</v>
      </c>
      <c r="V1035" s="60" t="str">
        <f t="shared" si="131"/>
        <v>CONQUEST SWEATсерый</v>
      </c>
      <c r="W1035" s="60" t="str">
        <f t="shared" si="128"/>
        <v>CONQUEST SWEAT</v>
      </c>
      <c r="X1035" s="60" t="str">
        <f t="shared" si="132"/>
        <v>SWEAT</v>
      </c>
      <c r="AC1035" s="51">
        <f t="shared" si="133"/>
        <v>80</v>
      </c>
      <c r="AD1035" s="44">
        <f t="shared" si="134"/>
        <v>161</v>
      </c>
      <c r="AE1035" s="51">
        <f t="shared" si="135"/>
        <v>80161</v>
      </c>
    </row>
    <row r="1036" spans="1:31">
      <c r="A1036" s="60" t="str">
        <f t="shared" si="129"/>
        <v>CONQUEST SWEATgrey</v>
      </c>
      <c r="B1036" s="60" t="str">
        <f t="shared" si="130"/>
        <v>80-161-08</v>
      </c>
      <c r="C1036" s="73" t="s">
        <v>2908</v>
      </c>
      <c r="D1036" s="73" t="s">
        <v>2905</v>
      </c>
      <c r="E1036" s="73" t="s">
        <v>912</v>
      </c>
      <c r="F1036" s="74">
        <v>61</v>
      </c>
      <c r="G1036" s="73" t="s">
        <v>2078</v>
      </c>
      <c r="H1036" s="73" t="s">
        <v>83</v>
      </c>
      <c r="I1036" s="73" t="s">
        <v>906</v>
      </c>
      <c r="J1036" s="73" t="s">
        <v>327</v>
      </c>
      <c r="K1036" s="73" t="s">
        <v>382</v>
      </c>
      <c r="L1036" s="73" t="s">
        <v>383</v>
      </c>
      <c r="M1036" s="73" t="s">
        <v>384</v>
      </c>
      <c r="N1036" s="73" t="s">
        <v>43</v>
      </c>
      <c r="O1036" s="73" t="s">
        <v>385</v>
      </c>
      <c r="P1036" s="73" t="s">
        <v>907</v>
      </c>
      <c r="Q1036" s="73" t="s">
        <v>917</v>
      </c>
      <c r="R1036" s="73" t="s">
        <v>83</v>
      </c>
      <c r="V1036" s="60" t="str">
        <f t="shared" si="131"/>
        <v>CONQUEST SWEATсерый</v>
      </c>
      <c r="W1036" s="60" t="str">
        <f t="shared" si="128"/>
        <v>CONQUEST SWEAT</v>
      </c>
      <c r="X1036" s="60" t="str">
        <f t="shared" si="132"/>
        <v>SWEAT</v>
      </c>
      <c r="AC1036" s="51">
        <f t="shared" si="133"/>
        <v>80</v>
      </c>
      <c r="AD1036" s="44">
        <f t="shared" si="134"/>
        <v>161</v>
      </c>
      <c r="AE1036" s="51">
        <f t="shared" si="135"/>
        <v>80161</v>
      </c>
    </row>
    <row r="1037" spans="1:31">
      <c r="A1037" s="60" t="str">
        <f t="shared" si="129"/>
        <v>CONQUEST W17005black</v>
      </c>
      <c r="B1037" s="60" t="str">
        <f t="shared" si="130"/>
        <v>80-471-09</v>
      </c>
      <c r="C1037" s="73" t="s">
        <v>2909</v>
      </c>
      <c r="D1037" s="73" t="s">
        <v>2910</v>
      </c>
      <c r="E1037" s="73" t="s">
        <v>904</v>
      </c>
      <c r="F1037" s="74">
        <v>57</v>
      </c>
      <c r="G1037" s="73" t="s">
        <v>2911</v>
      </c>
      <c r="H1037" s="73" t="s">
        <v>53</v>
      </c>
      <c r="I1037" s="73" t="s">
        <v>1486</v>
      </c>
      <c r="J1037" s="73" t="s">
        <v>327</v>
      </c>
      <c r="K1037" s="73" t="s">
        <v>382</v>
      </c>
      <c r="L1037" s="73" t="s">
        <v>383</v>
      </c>
      <c r="M1037" s="73" t="s">
        <v>388</v>
      </c>
      <c r="O1037" s="73" t="s">
        <v>385</v>
      </c>
      <c r="P1037" s="73" t="s">
        <v>907</v>
      </c>
      <c r="Q1037" s="73" t="s">
        <v>928</v>
      </c>
      <c r="R1037" s="73" t="s">
        <v>53</v>
      </c>
      <c r="V1037" s="60" t="str">
        <f t="shared" si="131"/>
        <v>CONQUEST W17005черный</v>
      </c>
      <c r="W1037" s="60" t="str">
        <f t="shared" si="128"/>
        <v>CONQUEST W17005</v>
      </c>
      <c r="X1037" s="60" t="str">
        <f t="shared" si="132"/>
        <v>W17005</v>
      </c>
      <c r="AC1037" s="51">
        <f t="shared" si="133"/>
        <v>80</v>
      </c>
      <c r="AD1037" s="44">
        <f t="shared" si="134"/>
        <v>471</v>
      </c>
      <c r="AE1037" s="51">
        <f t="shared" si="135"/>
        <v>80471</v>
      </c>
    </row>
    <row r="1038" spans="1:31">
      <c r="A1038" s="60" t="str">
        <f t="shared" si="129"/>
        <v>CONQUEST W17005black</v>
      </c>
      <c r="B1038" s="60" t="str">
        <f t="shared" si="130"/>
        <v>80-471-09</v>
      </c>
      <c r="C1038" s="73" t="s">
        <v>2912</v>
      </c>
      <c r="D1038" s="73" t="s">
        <v>2910</v>
      </c>
      <c r="E1038" s="73" t="s">
        <v>920</v>
      </c>
      <c r="F1038" s="74">
        <v>58</v>
      </c>
      <c r="G1038" s="73" t="s">
        <v>2911</v>
      </c>
      <c r="H1038" s="73" t="s">
        <v>53</v>
      </c>
      <c r="I1038" s="73" t="s">
        <v>1486</v>
      </c>
      <c r="J1038" s="73" t="s">
        <v>327</v>
      </c>
      <c r="K1038" s="73" t="s">
        <v>382</v>
      </c>
      <c r="L1038" s="73" t="s">
        <v>383</v>
      </c>
      <c r="M1038" s="73" t="s">
        <v>388</v>
      </c>
      <c r="O1038" s="73" t="s">
        <v>385</v>
      </c>
      <c r="P1038" s="73" t="s">
        <v>907</v>
      </c>
      <c r="Q1038" s="73" t="s">
        <v>928</v>
      </c>
      <c r="R1038" s="73" t="s">
        <v>53</v>
      </c>
      <c r="V1038" s="60" t="str">
        <f t="shared" si="131"/>
        <v>CONQUEST W17005черный</v>
      </c>
      <c r="W1038" s="60" t="str">
        <f t="shared" si="128"/>
        <v>CONQUEST W17005</v>
      </c>
      <c r="X1038" s="60" t="str">
        <f t="shared" si="132"/>
        <v>W17005</v>
      </c>
      <c r="AC1038" s="51">
        <f t="shared" si="133"/>
        <v>80</v>
      </c>
      <c r="AD1038" s="44">
        <f t="shared" si="134"/>
        <v>471</v>
      </c>
      <c r="AE1038" s="51">
        <f t="shared" si="135"/>
        <v>80471</v>
      </c>
    </row>
    <row r="1039" spans="1:31">
      <c r="A1039" s="60" t="str">
        <f t="shared" si="129"/>
        <v>CONQUEST W17005black</v>
      </c>
      <c r="B1039" s="60" t="str">
        <f t="shared" si="130"/>
        <v>80-471-09</v>
      </c>
      <c r="C1039" s="73" t="s">
        <v>2913</v>
      </c>
      <c r="D1039" s="73" t="s">
        <v>2910</v>
      </c>
      <c r="E1039" s="73" t="s">
        <v>910</v>
      </c>
      <c r="F1039" s="74">
        <v>59</v>
      </c>
      <c r="G1039" s="73" t="s">
        <v>2911</v>
      </c>
      <c r="H1039" s="73" t="s">
        <v>53</v>
      </c>
      <c r="I1039" s="73" t="s">
        <v>1486</v>
      </c>
      <c r="J1039" s="73" t="s">
        <v>327</v>
      </c>
      <c r="K1039" s="73" t="s">
        <v>382</v>
      </c>
      <c r="L1039" s="73" t="s">
        <v>383</v>
      </c>
      <c r="M1039" s="73" t="s">
        <v>388</v>
      </c>
      <c r="O1039" s="73" t="s">
        <v>385</v>
      </c>
      <c r="P1039" s="73" t="s">
        <v>907</v>
      </c>
      <c r="Q1039" s="73" t="s">
        <v>928</v>
      </c>
      <c r="R1039" s="73" t="s">
        <v>53</v>
      </c>
      <c r="V1039" s="60" t="str">
        <f t="shared" si="131"/>
        <v>CONQUEST W17005черный</v>
      </c>
      <c r="W1039" s="60" t="str">
        <f t="shared" si="128"/>
        <v>CONQUEST W17005</v>
      </c>
      <c r="X1039" s="60" t="str">
        <f t="shared" si="132"/>
        <v>W17005</v>
      </c>
      <c r="AC1039" s="51">
        <f t="shared" si="133"/>
        <v>80</v>
      </c>
      <c r="AD1039" s="44">
        <f t="shared" si="134"/>
        <v>471</v>
      </c>
      <c r="AE1039" s="51">
        <f t="shared" si="135"/>
        <v>80471</v>
      </c>
    </row>
    <row r="1040" spans="1:31">
      <c r="A1040" s="60" t="str">
        <f t="shared" si="129"/>
        <v>CONQUEST W17005black</v>
      </c>
      <c r="B1040" s="60" t="str">
        <f t="shared" si="130"/>
        <v>80-471-09</v>
      </c>
      <c r="C1040" s="73" t="s">
        <v>2914</v>
      </c>
      <c r="D1040" s="73" t="s">
        <v>2910</v>
      </c>
      <c r="E1040" s="73" t="s">
        <v>912</v>
      </c>
      <c r="F1040" s="74">
        <v>61</v>
      </c>
      <c r="G1040" s="73" t="s">
        <v>2911</v>
      </c>
      <c r="H1040" s="73" t="s">
        <v>53</v>
      </c>
      <c r="I1040" s="73" t="s">
        <v>1486</v>
      </c>
      <c r="J1040" s="73" t="s">
        <v>327</v>
      </c>
      <c r="K1040" s="73" t="s">
        <v>382</v>
      </c>
      <c r="L1040" s="73" t="s">
        <v>383</v>
      </c>
      <c r="M1040" s="73" t="s">
        <v>388</v>
      </c>
      <c r="O1040" s="73" t="s">
        <v>385</v>
      </c>
      <c r="P1040" s="73" t="s">
        <v>907</v>
      </c>
      <c r="Q1040" s="73" t="s">
        <v>928</v>
      </c>
      <c r="R1040" s="73" t="s">
        <v>53</v>
      </c>
      <c r="V1040" s="60" t="str">
        <f t="shared" si="131"/>
        <v>CONQUEST W17005черный</v>
      </c>
      <c r="W1040" s="60" t="str">
        <f t="shared" si="128"/>
        <v>CONQUEST W17005</v>
      </c>
      <c r="X1040" s="60" t="str">
        <f t="shared" si="132"/>
        <v>W17005</v>
      </c>
      <c r="AC1040" s="51">
        <f t="shared" si="133"/>
        <v>80</v>
      </c>
      <c r="AD1040" s="44">
        <f t="shared" si="134"/>
        <v>471</v>
      </c>
      <c r="AE1040" s="51">
        <f t="shared" si="135"/>
        <v>80471</v>
      </c>
    </row>
    <row r="1041" spans="1:31">
      <c r="A1041" s="60" t="str">
        <f t="shared" si="129"/>
        <v>CONQUEST W17005navy</v>
      </c>
      <c r="B1041" s="60" t="str">
        <f t="shared" si="130"/>
        <v>80-471-16</v>
      </c>
      <c r="C1041" s="73" t="s">
        <v>2915</v>
      </c>
      <c r="D1041" s="73" t="s">
        <v>2916</v>
      </c>
      <c r="E1041" s="73" t="s">
        <v>904</v>
      </c>
      <c r="F1041" s="74">
        <v>57</v>
      </c>
      <c r="G1041" s="73" t="s">
        <v>2911</v>
      </c>
      <c r="H1041" s="73" t="s">
        <v>55</v>
      </c>
      <c r="I1041" s="73" t="s">
        <v>1486</v>
      </c>
      <c r="J1041" s="73" t="s">
        <v>327</v>
      </c>
      <c r="K1041" s="73" t="s">
        <v>382</v>
      </c>
      <c r="L1041" s="73" t="s">
        <v>383</v>
      </c>
      <c r="M1041" s="73" t="s">
        <v>388</v>
      </c>
      <c r="O1041" s="73" t="s">
        <v>385</v>
      </c>
      <c r="P1041" s="73" t="s">
        <v>907</v>
      </c>
      <c r="Q1041" s="73" t="s">
        <v>1003</v>
      </c>
      <c r="R1041" s="73" t="s">
        <v>71</v>
      </c>
      <c r="V1041" s="60" t="str">
        <f t="shared" si="131"/>
        <v>CONQUEST W17005темно-синий</v>
      </c>
      <c r="W1041" s="60" t="str">
        <f t="shared" si="128"/>
        <v>CONQUEST W17005</v>
      </c>
      <c r="X1041" s="60" t="str">
        <f t="shared" si="132"/>
        <v>W17005</v>
      </c>
      <c r="AC1041" s="51">
        <f t="shared" si="133"/>
        <v>80</v>
      </c>
      <c r="AD1041" s="44">
        <f t="shared" si="134"/>
        <v>471</v>
      </c>
      <c r="AE1041" s="51">
        <f t="shared" si="135"/>
        <v>80471</v>
      </c>
    </row>
    <row r="1042" spans="1:31">
      <c r="A1042" s="60" t="str">
        <f t="shared" si="129"/>
        <v>CONQUEST W17005navy</v>
      </c>
      <c r="B1042" s="60" t="str">
        <f t="shared" si="130"/>
        <v>80-471-16</v>
      </c>
      <c r="C1042" s="73" t="s">
        <v>2917</v>
      </c>
      <c r="D1042" s="73" t="s">
        <v>2916</v>
      </c>
      <c r="E1042" s="73" t="s">
        <v>910</v>
      </c>
      <c r="F1042" s="74">
        <v>59</v>
      </c>
      <c r="G1042" s="73" t="s">
        <v>2911</v>
      </c>
      <c r="H1042" s="73" t="s">
        <v>55</v>
      </c>
      <c r="I1042" s="73" t="s">
        <v>1486</v>
      </c>
      <c r="J1042" s="73" t="s">
        <v>327</v>
      </c>
      <c r="K1042" s="73" t="s">
        <v>382</v>
      </c>
      <c r="L1042" s="73" t="s">
        <v>383</v>
      </c>
      <c r="M1042" s="73" t="s">
        <v>388</v>
      </c>
      <c r="O1042" s="73" t="s">
        <v>385</v>
      </c>
      <c r="P1042" s="73" t="s">
        <v>907</v>
      </c>
      <c r="Q1042" s="73" t="s">
        <v>1003</v>
      </c>
      <c r="R1042" s="73" t="s">
        <v>71</v>
      </c>
      <c r="V1042" s="60" t="str">
        <f t="shared" si="131"/>
        <v>CONQUEST W17005темно-синий</v>
      </c>
      <c r="W1042" s="60" t="str">
        <f t="shared" si="128"/>
        <v>CONQUEST W17005</v>
      </c>
      <c r="X1042" s="60" t="str">
        <f t="shared" si="132"/>
        <v>W17005</v>
      </c>
      <c r="AC1042" s="51">
        <f t="shared" si="133"/>
        <v>80</v>
      </c>
      <c r="AD1042" s="44">
        <f t="shared" si="134"/>
        <v>471</v>
      </c>
      <c r="AE1042" s="51">
        <f t="shared" si="135"/>
        <v>80471</v>
      </c>
    </row>
    <row r="1043" spans="1:31">
      <c r="A1043" s="60" t="str">
        <f t="shared" si="129"/>
        <v>CONQUEST W17005navy</v>
      </c>
      <c r="B1043" s="60" t="str">
        <f t="shared" si="130"/>
        <v>80-471-16</v>
      </c>
      <c r="C1043" s="73" t="s">
        <v>2918</v>
      </c>
      <c r="D1043" s="73" t="s">
        <v>2916</v>
      </c>
      <c r="E1043" s="73" t="s">
        <v>912</v>
      </c>
      <c r="F1043" s="74">
        <v>61</v>
      </c>
      <c r="G1043" s="73" t="s">
        <v>2911</v>
      </c>
      <c r="H1043" s="73" t="s">
        <v>55</v>
      </c>
      <c r="I1043" s="73" t="s">
        <v>1486</v>
      </c>
      <c r="J1043" s="73" t="s">
        <v>327</v>
      </c>
      <c r="K1043" s="73" t="s">
        <v>382</v>
      </c>
      <c r="L1043" s="73" t="s">
        <v>383</v>
      </c>
      <c r="M1043" s="73" t="s">
        <v>388</v>
      </c>
      <c r="O1043" s="73" t="s">
        <v>385</v>
      </c>
      <c r="P1043" s="73" t="s">
        <v>907</v>
      </c>
      <c r="Q1043" s="73" t="s">
        <v>1003</v>
      </c>
      <c r="R1043" s="73" t="s">
        <v>71</v>
      </c>
      <c r="V1043" s="60" t="str">
        <f t="shared" si="131"/>
        <v>CONQUEST W17005темно-синий</v>
      </c>
      <c r="W1043" s="60" t="str">
        <f t="shared" si="128"/>
        <v>CONQUEST W17005</v>
      </c>
      <c r="X1043" s="60" t="str">
        <f t="shared" si="132"/>
        <v>W17005</v>
      </c>
      <c r="AC1043" s="51">
        <f t="shared" si="133"/>
        <v>80</v>
      </c>
      <c r="AD1043" s="44">
        <f t="shared" si="134"/>
        <v>471</v>
      </c>
      <c r="AE1043" s="51">
        <f t="shared" si="135"/>
        <v>80471</v>
      </c>
    </row>
    <row r="1044" spans="1:31">
      <c r="A1044" s="60" t="str">
        <f t="shared" si="129"/>
        <v>JUSTIN 8185black</v>
      </c>
      <c r="B1044" s="60" t="str">
        <f t="shared" si="130"/>
        <v>80-472-09</v>
      </c>
      <c r="C1044" s="73" t="s">
        <v>2919</v>
      </c>
      <c r="D1044" s="73" t="s">
        <v>2920</v>
      </c>
      <c r="E1044" s="73" t="s">
        <v>931</v>
      </c>
      <c r="F1044" s="74">
        <v>0</v>
      </c>
      <c r="G1044" s="73" t="s">
        <v>2921</v>
      </c>
      <c r="H1044" s="73" t="s">
        <v>53</v>
      </c>
      <c r="I1044" s="73" t="s">
        <v>1498</v>
      </c>
      <c r="J1044" s="73" t="s">
        <v>347</v>
      </c>
      <c r="K1044" s="73" t="s">
        <v>387</v>
      </c>
      <c r="L1044" s="73" t="s">
        <v>383</v>
      </c>
      <c r="M1044" s="73" t="s">
        <v>389</v>
      </c>
      <c r="N1044" s="73" t="s">
        <v>44</v>
      </c>
      <c r="O1044" s="73" t="s">
        <v>386</v>
      </c>
      <c r="P1044" s="73" t="s">
        <v>907</v>
      </c>
      <c r="Q1044" s="73" t="s">
        <v>928</v>
      </c>
      <c r="R1044" s="73" t="s">
        <v>53</v>
      </c>
      <c r="V1044" s="60" t="str">
        <f t="shared" si="131"/>
        <v>JUSTIN 8185черный</v>
      </c>
      <c r="W1044" s="60" t="str">
        <f t="shared" si="128"/>
        <v>JUSTIN 8185</v>
      </c>
      <c r="X1044" s="60" t="str">
        <f t="shared" si="132"/>
        <v>8185</v>
      </c>
      <c r="AC1044" s="51">
        <f t="shared" si="133"/>
        <v>80</v>
      </c>
      <c r="AD1044" s="44">
        <f t="shared" si="134"/>
        <v>472</v>
      </c>
      <c r="AE1044" s="51">
        <f t="shared" si="135"/>
        <v>80472</v>
      </c>
    </row>
    <row r="1045" spans="1:31">
      <c r="A1045" s="60" t="str">
        <f t="shared" si="129"/>
        <v>JUSTIN 8185grey</v>
      </c>
      <c r="B1045" s="60" t="str">
        <f t="shared" si="130"/>
        <v>80-472-08</v>
      </c>
      <c r="C1045" s="73" t="s">
        <v>2922</v>
      </c>
      <c r="D1045" s="73" t="s">
        <v>2923</v>
      </c>
      <c r="E1045" s="73" t="s">
        <v>931</v>
      </c>
      <c r="F1045" s="74">
        <v>0</v>
      </c>
      <c r="G1045" s="73" t="s">
        <v>2921</v>
      </c>
      <c r="H1045" s="73" t="s">
        <v>83</v>
      </c>
      <c r="I1045" s="73" t="s">
        <v>1498</v>
      </c>
      <c r="J1045" s="73" t="s">
        <v>347</v>
      </c>
      <c r="K1045" s="73" t="s">
        <v>387</v>
      </c>
      <c r="L1045" s="73" t="s">
        <v>383</v>
      </c>
      <c r="M1045" s="73" t="s">
        <v>389</v>
      </c>
      <c r="N1045" s="73" t="s">
        <v>44</v>
      </c>
      <c r="O1045" s="73" t="s">
        <v>386</v>
      </c>
      <c r="P1045" s="73" t="s">
        <v>907</v>
      </c>
      <c r="Q1045" s="73" t="s">
        <v>917</v>
      </c>
      <c r="R1045" s="73" t="s">
        <v>83</v>
      </c>
      <c r="V1045" s="60" t="str">
        <f t="shared" si="131"/>
        <v>JUSTIN 8185серый</v>
      </c>
      <c r="W1045" s="60" t="str">
        <f t="shared" si="128"/>
        <v>JUSTIN 8185</v>
      </c>
      <c r="X1045" s="60" t="str">
        <f t="shared" si="132"/>
        <v>8185</v>
      </c>
      <c r="AC1045" s="51">
        <f t="shared" si="133"/>
        <v>80</v>
      </c>
      <c r="AD1045" s="44">
        <f t="shared" si="134"/>
        <v>472</v>
      </c>
      <c r="AE1045" s="51">
        <f t="shared" si="135"/>
        <v>80472</v>
      </c>
    </row>
    <row r="1046" spans="1:31">
      <c r="A1046" s="60" t="str">
        <f t="shared" si="129"/>
        <v>JUSTIN 8185navy</v>
      </c>
      <c r="B1046" s="60" t="str">
        <f t="shared" si="130"/>
        <v>80-472-16</v>
      </c>
      <c r="C1046" s="73" t="s">
        <v>2924</v>
      </c>
      <c r="D1046" s="73" t="s">
        <v>2925</v>
      </c>
      <c r="E1046" s="73" t="s">
        <v>931</v>
      </c>
      <c r="F1046" s="74">
        <v>0</v>
      </c>
      <c r="G1046" s="73" t="s">
        <v>2921</v>
      </c>
      <c r="H1046" s="73" t="s">
        <v>55</v>
      </c>
      <c r="I1046" s="73" t="s">
        <v>1498</v>
      </c>
      <c r="J1046" s="73" t="s">
        <v>347</v>
      </c>
      <c r="K1046" s="73" t="s">
        <v>387</v>
      </c>
      <c r="L1046" s="73" t="s">
        <v>383</v>
      </c>
      <c r="M1046" s="73" t="s">
        <v>389</v>
      </c>
      <c r="N1046" s="73" t="s">
        <v>44</v>
      </c>
      <c r="O1046" s="73" t="s">
        <v>386</v>
      </c>
      <c r="P1046" s="73" t="s">
        <v>907</v>
      </c>
      <c r="Q1046" s="73" t="s">
        <v>1003</v>
      </c>
      <c r="R1046" s="73" t="s">
        <v>71</v>
      </c>
      <c r="V1046" s="60" t="str">
        <f t="shared" si="131"/>
        <v>JUSTIN 8185темно-синий</v>
      </c>
      <c r="W1046" s="60" t="str">
        <f t="shared" si="128"/>
        <v>JUSTIN 8185</v>
      </c>
      <c r="X1046" s="60" t="str">
        <f t="shared" si="132"/>
        <v>8185</v>
      </c>
      <c r="AC1046" s="51">
        <f t="shared" si="133"/>
        <v>80</v>
      </c>
      <c r="AD1046" s="44">
        <f t="shared" si="134"/>
        <v>472</v>
      </c>
      <c r="AE1046" s="51">
        <f t="shared" si="135"/>
        <v>80472</v>
      </c>
    </row>
    <row r="1047" spans="1:31">
      <c r="A1047" s="60" t="str">
        <f t="shared" si="129"/>
        <v>JUSTIN 8185offwhite</v>
      </c>
      <c r="B1047" s="60" t="str">
        <f t="shared" si="130"/>
        <v>80-472-17</v>
      </c>
      <c r="C1047" s="73" t="s">
        <v>2926</v>
      </c>
      <c r="D1047" s="73" t="s">
        <v>2927</v>
      </c>
      <c r="E1047" s="73" t="s">
        <v>931</v>
      </c>
      <c r="F1047" s="74">
        <v>0</v>
      </c>
      <c r="G1047" s="73" t="s">
        <v>2921</v>
      </c>
      <c r="H1047" s="73" t="s">
        <v>57</v>
      </c>
      <c r="I1047" s="73" t="s">
        <v>1498</v>
      </c>
      <c r="J1047" s="73" t="s">
        <v>347</v>
      </c>
      <c r="K1047" s="73" t="s">
        <v>387</v>
      </c>
      <c r="L1047" s="73" t="s">
        <v>383</v>
      </c>
      <c r="M1047" s="73" t="s">
        <v>389</v>
      </c>
      <c r="N1047" s="73" t="s">
        <v>44</v>
      </c>
      <c r="O1047" s="73" t="s">
        <v>386</v>
      </c>
      <c r="P1047" s="73" t="s">
        <v>907</v>
      </c>
      <c r="Q1047" s="73" t="s">
        <v>1898</v>
      </c>
      <c r="R1047" s="73" t="s">
        <v>57</v>
      </c>
      <c r="V1047" s="60" t="str">
        <f t="shared" si="131"/>
        <v>JUSTIN 8185белый</v>
      </c>
      <c r="W1047" s="60" t="str">
        <f t="shared" si="128"/>
        <v>JUSTIN 8185</v>
      </c>
      <c r="X1047" s="60" t="str">
        <f t="shared" si="132"/>
        <v>8185</v>
      </c>
      <c r="AC1047" s="51">
        <f t="shared" si="133"/>
        <v>80</v>
      </c>
      <c r="AD1047" s="44">
        <f t="shared" si="134"/>
        <v>472</v>
      </c>
      <c r="AE1047" s="51">
        <f t="shared" si="135"/>
        <v>80472</v>
      </c>
    </row>
    <row r="1048" spans="1:31">
      <c r="A1048" s="60" t="str">
        <f t="shared" si="129"/>
        <v>JUSTIN 8185pearl</v>
      </c>
      <c r="B1048" s="60" t="str">
        <f t="shared" si="130"/>
        <v>80-472-01</v>
      </c>
      <c r="C1048" s="73" t="s">
        <v>2928</v>
      </c>
      <c r="D1048" s="73" t="s">
        <v>2929</v>
      </c>
      <c r="E1048" s="73" t="s">
        <v>931</v>
      </c>
      <c r="F1048" s="74">
        <v>0</v>
      </c>
      <c r="G1048" s="73" t="s">
        <v>2921</v>
      </c>
      <c r="H1048" s="73" t="s">
        <v>231</v>
      </c>
      <c r="I1048" s="73" t="s">
        <v>1498</v>
      </c>
      <c r="J1048" s="73" t="s">
        <v>347</v>
      </c>
      <c r="K1048" s="73" t="s">
        <v>387</v>
      </c>
      <c r="L1048" s="73" t="s">
        <v>383</v>
      </c>
      <c r="M1048" s="73" t="s">
        <v>389</v>
      </c>
      <c r="N1048" s="73" t="s">
        <v>44</v>
      </c>
      <c r="O1048" s="73" t="s">
        <v>386</v>
      </c>
      <c r="P1048" s="73" t="s">
        <v>907</v>
      </c>
      <c r="Q1048" s="73" t="s">
        <v>2069</v>
      </c>
      <c r="R1048" s="73" t="s">
        <v>83</v>
      </c>
      <c r="V1048" s="60" t="str">
        <f t="shared" si="131"/>
        <v>JUSTIN 8185светло-серый</v>
      </c>
      <c r="W1048" s="60" t="str">
        <f t="shared" si="128"/>
        <v>JUSTIN 8185</v>
      </c>
      <c r="X1048" s="60" t="str">
        <f t="shared" si="132"/>
        <v>8185</v>
      </c>
      <c r="AC1048" s="51">
        <f t="shared" si="133"/>
        <v>80</v>
      </c>
      <c r="AD1048" s="44">
        <f t="shared" si="134"/>
        <v>472</v>
      </c>
      <c r="AE1048" s="51">
        <f t="shared" si="135"/>
        <v>80472</v>
      </c>
    </row>
    <row r="1049" spans="1:31">
      <c r="A1049" s="60" t="str">
        <f t="shared" si="129"/>
        <v>JUSTIN 8185petrol blue</v>
      </c>
      <c r="B1049" s="60" t="str">
        <f t="shared" si="130"/>
        <v>80-472-06</v>
      </c>
      <c r="C1049" s="73" t="s">
        <v>2930</v>
      </c>
      <c r="D1049" s="73" t="s">
        <v>2931</v>
      </c>
      <c r="E1049" s="73" t="s">
        <v>931</v>
      </c>
      <c r="F1049" s="74">
        <v>0</v>
      </c>
      <c r="G1049" s="73" t="s">
        <v>2921</v>
      </c>
      <c r="H1049" s="73" t="s">
        <v>71</v>
      </c>
      <c r="I1049" s="73" t="s">
        <v>1644</v>
      </c>
      <c r="J1049" s="73" t="s">
        <v>347</v>
      </c>
      <c r="K1049" s="73" t="s">
        <v>387</v>
      </c>
      <c r="L1049" s="73" t="s">
        <v>383</v>
      </c>
      <c r="M1049" s="73" t="s">
        <v>389</v>
      </c>
      <c r="N1049" s="73" t="s">
        <v>44</v>
      </c>
      <c r="O1049" s="73" t="s">
        <v>386</v>
      </c>
      <c r="P1049" s="73" t="s">
        <v>907</v>
      </c>
      <c r="Q1049" s="73" t="s">
        <v>2932</v>
      </c>
      <c r="R1049" s="73" t="s">
        <v>71</v>
      </c>
      <c r="V1049" s="60" t="str">
        <f t="shared" si="131"/>
        <v>JUSTIN 8185синий</v>
      </c>
      <c r="W1049" s="60" t="str">
        <f t="shared" si="128"/>
        <v>JUSTIN 8185</v>
      </c>
      <c r="X1049" s="60" t="str">
        <f t="shared" si="132"/>
        <v>8185</v>
      </c>
      <c r="AC1049" s="51">
        <f t="shared" si="133"/>
        <v>80</v>
      </c>
      <c r="AD1049" s="44">
        <f t="shared" si="134"/>
        <v>472</v>
      </c>
      <c r="AE1049" s="51">
        <f t="shared" si="135"/>
        <v>80472</v>
      </c>
    </row>
    <row r="1050" spans="1:31">
      <c r="A1050" s="60" t="str">
        <f t="shared" si="129"/>
        <v>JUSTIN 8185putty</v>
      </c>
      <c r="B1050" s="60" t="str">
        <f t="shared" si="130"/>
        <v>80-472-02</v>
      </c>
      <c r="C1050" s="73" t="s">
        <v>2933</v>
      </c>
      <c r="D1050" s="73" t="s">
        <v>2934</v>
      </c>
      <c r="E1050" s="73" t="s">
        <v>931</v>
      </c>
      <c r="F1050" s="74">
        <v>0</v>
      </c>
      <c r="G1050" s="73" t="s">
        <v>2921</v>
      </c>
      <c r="H1050" s="73" t="s">
        <v>63</v>
      </c>
      <c r="I1050" s="73" t="s">
        <v>1498</v>
      </c>
      <c r="J1050" s="73" t="s">
        <v>347</v>
      </c>
      <c r="K1050" s="73" t="s">
        <v>387</v>
      </c>
      <c r="L1050" s="73" t="s">
        <v>383</v>
      </c>
      <c r="M1050" s="73" t="s">
        <v>389</v>
      </c>
      <c r="N1050" s="73" t="s">
        <v>44</v>
      </c>
      <c r="O1050" s="73" t="s">
        <v>386</v>
      </c>
      <c r="P1050" s="73" t="s">
        <v>907</v>
      </c>
      <c r="Q1050" s="73" t="s">
        <v>1539</v>
      </c>
      <c r="R1050" s="73" t="s">
        <v>63</v>
      </c>
      <c r="V1050" s="60" t="str">
        <f t="shared" si="131"/>
        <v>JUSTIN 8185бежевый</v>
      </c>
      <c r="W1050" s="60" t="str">
        <f t="shared" si="128"/>
        <v>JUSTIN 8185</v>
      </c>
      <c r="X1050" s="60" t="str">
        <f t="shared" si="132"/>
        <v>8185</v>
      </c>
      <c r="AC1050" s="51">
        <f t="shared" si="133"/>
        <v>80</v>
      </c>
      <c r="AD1050" s="44">
        <f t="shared" si="134"/>
        <v>472</v>
      </c>
      <c r="AE1050" s="51">
        <f t="shared" si="135"/>
        <v>80472</v>
      </c>
    </row>
    <row r="1051" spans="1:31">
      <c r="A1051" s="60" t="str">
        <f t="shared" si="129"/>
        <v>JUSTIN 8185raspberry</v>
      </c>
      <c r="B1051" s="60" t="str">
        <f t="shared" si="130"/>
        <v>80-472-86</v>
      </c>
      <c r="C1051" s="73" t="s">
        <v>2935</v>
      </c>
      <c r="D1051" s="73" t="s">
        <v>2936</v>
      </c>
      <c r="E1051" s="73" t="s">
        <v>931</v>
      </c>
      <c r="F1051" s="74">
        <v>0</v>
      </c>
      <c r="G1051" s="73" t="s">
        <v>2921</v>
      </c>
      <c r="H1051" s="73" t="s">
        <v>192</v>
      </c>
      <c r="I1051" s="73" t="s">
        <v>1498</v>
      </c>
      <c r="J1051" s="73" t="s">
        <v>347</v>
      </c>
      <c r="K1051" s="73" t="s">
        <v>387</v>
      </c>
      <c r="L1051" s="73" t="s">
        <v>383</v>
      </c>
      <c r="M1051" s="73" t="s">
        <v>389</v>
      </c>
      <c r="N1051" s="73" t="s">
        <v>44</v>
      </c>
      <c r="O1051" s="73" t="s">
        <v>386</v>
      </c>
      <c r="P1051" s="73" t="s">
        <v>907</v>
      </c>
      <c r="Q1051" s="73" t="s">
        <v>1514</v>
      </c>
      <c r="R1051" s="73" t="s">
        <v>78</v>
      </c>
      <c r="V1051" s="60" t="str">
        <f t="shared" si="131"/>
        <v>JUSTIN 8185малиновый</v>
      </c>
      <c r="W1051" s="60" t="str">
        <f t="shared" si="128"/>
        <v>JUSTIN 8185</v>
      </c>
      <c r="X1051" s="60" t="str">
        <f t="shared" si="132"/>
        <v>8185</v>
      </c>
      <c r="AC1051" s="51">
        <f t="shared" si="133"/>
        <v>80</v>
      </c>
      <c r="AD1051" s="44">
        <f t="shared" si="134"/>
        <v>472</v>
      </c>
      <c r="AE1051" s="51">
        <f t="shared" si="135"/>
        <v>80472</v>
      </c>
    </row>
    <row r="1052" spans="1:31">
      <c r="A1052" s="60" t="str">
        <f t="shared" si="129"/>
        <v>JUSTIN 8185taupe</v>
      </c>
      <c r="B1052" s="60" t="str">
        <f t="shared" si="130"/>
        <v>80-472-15</v>
      </c>
      <c r="C1052" s="73" t="s">
        <v>2937</v>
      </c>
      <c r="D1052" s="73" t="s">
        <v>2938</v>
      </c>
      <c r="E1052" s="73" t="s">
        <v>931</v>
      </c>
      <c r="F1052" s="74">
        <v>0</v>
      </c>
      <c r="G1052" s="73" t="s">
        <v>2921</v>
      </c>
      <c r="H1052" s="73" t="s">
        <v>226</v>
      </c>
      <c r="I1052" s="73" t="s">
        <v>1498</v>
      </c>
      <c r="J1052" s="73" t="s">
        <v>347</v>
      </c>
      <c r="K1052" s="73" t="s">
        <v>387</v>
      </c>
      <c r="L1052" s="73" t="s">
        <v>383</v>
      </c>
      <c r="M1052" s="73" t="s">
        <v>389</v>
      </c>
      <c r="N1052" s="73" t="s">
        <v>44</v>
      </c>
      <c r="O1052" s="73" t="s">
        <v>386</v>
      </c>
      <c r="P1052" s="73" t="s">
        <v>907</v>
      </c>
      <c r="Q1052" s="73" t="s">
        <v>1291</v>
      </c>
      <c r="R1052" s="73" t="s">
        <v>86</v>
      </c>
      <c r="V1052" s="60" t="str">
        <f t="shared" si="131"/>
        <v>JUSTIN 8185светло-коричневый</v>
      </c>
      <c r="W1052" s="60" t="str">
        <f t="shared" si="128"/>
        <v>JUSTIN 8185</v>
      </c>
      <c r="X1052" s="60" t="str">
        <f t="shared" si="132"/>
        <v>8185</v>
      </c>
      <c r="AC1052" s="51">
        <f t="shared" si="133"/>
        <v>80</v>
      </c>
      <c r="AD1052" s="44">
        <f t="shared" si="134"/>
        <v>472</v>
      </c>
      <c r="AE1052" s="51">
        <f t="shared" si="135"/>
        <v>80472</v>
      </c>
    </row>
    <row r="1053" spans="1:31">
      <c r="A1053" s="60" t="str">
        <f t="shared" si="129"/>
        <v>PYROP W17black</v>
      </c>
      <c r="B1053" s="60" t="str">
        <f t="shared" si="130"/>
        <v>80-473-09</v>
      </c>
      <c r="C1053" s="73" t="s">
        <v>2939</v>
      </c>
      <c r="D1053" s="73" t="s">
        <v>2940</v>
      </c>
      <c r="E1053" s="73" t="s">
        <v>931</v>
      </c>
      <c r="F1053" s="74">
        <v>0</v>
      </c>
      <c r="G1053" s="73" t="s">
        <v>2941</v>
      </c>
      <c r="H1053" s="73" t="s">
        <v>53</v>
      </c>
      <c r="I1053" s="73" t="s">
        <v>1631</v>
      </c>
      <c r="J1053" s="73" t="s">
        <v>347</v>
      </c>
      <c r="K1053" s="73" t="s">
        <v>387</v>
      </c>
      <c r="L1053" s="73" t="s">
        <v>383</v>
      </c>
      <c r="M1053" s="73" t="s">
        <v>389</v>
      </c>
      <c r="O1053" s="73" t="s">
        <v>386</v>
      </c>
      <c r="P1053" s="73" t="s">
        <v>907</v>
      </c>
      <c r="Q1053" s="73" t="s">
        <v>928</v>
      </c>
      <c r="R1053" s="73" t="s">
        <v>53</v>
      </c>
      <c r="V1053" s="60" t="str">
        <f t="shared" si="131"/>
        <v>PYROP W17черный</v>
      </c>
      <c r="W1053" s="60" t="str">
        <f t="shared" si="128"/>
        <v>PYROP W17</v>
      </c>
      <c r="X1053" s="60" t="str">
        <f t="shared" si="132"/>
        <v>W17</v>
      </c>
      <c r="AC1053" s="51">
        <f t="shared" si="133"/>
        <v>80</v>
      </c>
      <c r="AD1053" s="44">
        <f t="shared" si="134"/>
        <v>473</v>
      </c>
      <c r="AE1053" s="51">
        <f t="shared" si="135"/>
        <v>80473</v>
      </c>
    </row>
    <row r="1054" spans="1:31">
      <c r="A1054" s="60" t="str">
        <f t="shared" si="129"/>
        <v>PYROP W17grey</v>
      </c>
      <c r="B1054" s="60" t="str">
        <f t="shared" si="130"/>
        <v>80-473-08</v>
      </c>
      <c r="C1054" s="73" t="s">
        <v>2942</v>
      </c>
      <c r="D1054" s="73" t="s">
        <v>2943</v>
      </c>
      <c r="E1054" s="73" t="s">
        <v>931</v>
      </c>
      <c r="F1054" s="74">
        <v>0</v>
      </c>
      <c r="G1054" s="73" t="s">
        <v>2941</v>
      </c>
      <c r="H1054" s="73" t="s">
        <v>83</v>
      </c>
      <c r="I1054" s="73" t="s">
        <v>1631</v>
      </c>
      <c r="J1054" s="73" t="s">
        <v>347</v>
      </c>
      <c r="K1054" s="73" t="s">
        <v>387</v>
      </c>
      <c r="L1054" s="73" t="s">
        <v>383</v>
      </c>
      <c r="M1054" s="73" t="s">
        <v>389</v>
      </c>
      <c r="O1054" s="73" t="s">
        <v>386</v>
      </c>
      <c r="P1054" s="73" t="s">
        <v>907</v>
      </c>
      <c r="Q1054" s="73" t="s">
        <v>917</v>
      </c>
      <c r="R1054" s="73" t="s">
        <v>83</v>
      </c>
      <c r="V1054" s="60" t="str">
        <f t="shared" si="131"/>
        <v>PYROP W17серый</v>
      </c>
      <c r="W1054" s="60" t="str">
        <f t="shared" si="128"/>
        <v>PYROP W17</v>
      </c>
      <c r="X1054" s="60" t="str">
        <f t="shared" si="132"/>
        <v>W17</v>
      </c>
      <c r="AC1054" s="51">
        <f t="shared" si="133"/>
        <v>80</v>
      </c>
      <c r="AD1054" s="44">
        <f t="shared" si="134"/>
        <v>473</v>
      </c>
      <c r="AE1054" s="51">
        <f t="shared" si="135"/>
        <v>80473</v>
      </c>
    </row>
    <row r="1055" spans="1:31">
      <c r="A1055" s="60" t="str">
        <f t="shared" si="129"/>
        <v>PYROP W17white</v>
      </c>
      <c r="B1055" s="60" t="str">
        <f t="shared" si="130"/>
        <v>80-473-17</v>
      </c>
      <c r="C1055" s="73" t="s">
        <v>2944</v>
      </c>
      <c r="D1055" s="73" t="s">
        <v>2945</v>
      </c>
      <c r="E1055" s="73" t="s">
        <v>931</v>
      </c>
      <c r="F1055" s="74">
        <v>0</v>
      </c>
      <c r="G1055" s="73" t="s">
        <v>2941</v>
      </c>
      <c r="H1055" s="73" t="s">
        <v>57</v>
      </c>
      <c r="I1055" s="73" t="s">
        <v>1631</v>
      </c>
      <c r="J1055" s="73" t="s">
        <v>347</v>
      </c>
      <c r="K1055" s="73" t="s">
        <v>387</v>
      </c>
      <c r="L1055" s="73" t="s">
        <v>383</v>
      </c>
      <c r="M1055" s="73" t="s">
        <v>389</v>
      </c>
      <c r="O1055" s="73" t="s">
        <v>386</v>
      </c>
      <c r="P1055" s="73" t="s">
        <v>907</v>
      </c>
      <c r="Q1055" s="73" t="s">
        <v>908</v>
      </c>
      <c r="R1055" s="73" t="s">
        <v>57</v>
      </c>
      <c r="V1055" s="60" t="str">
        <f t="shared" si="131"/>
        <v>PYROP W17белый</v>
      </c>
      <c r="W1055" s="60" t="str">
        <f t="shared" si="128"/>
        <v>PYROP W17</v>
      </c>
      <c r="X1055" s="60" t="str">
        <f t="shared" si="132"/>
        <v>W17</v>
      </c>
      <c r="AC1055" s="51">
        <f t="shared" si="133"/>
        <v>80</v>
      </c>
      <c r="AD1055" s="44">
        <f t="shared" si="134"/>
        <v>473</v>
      </c>
      <c r="AE1055" s="51">
        <f t="shared" si="135"/>
        <v>80473</v>
      </c>
    </row>
    <row r="1056" spans="1:31">
      <c r="A1056" s="60" t="str">
        <f t="shared" si="129"/>
        <v>ADVANCER W17006red</v>
      </c>
      <c r="B1056" s="60" t="str">
        <f t="shared" si="130"/>
        <v>80-474-13</v>
      </c>
      <c r="C1056" s="73" t="s">
        <v>2946</v>
      </c>
      <c r="D1056" s="73" t="s">
        <v>2947</v>
      </c>
      <c r="E1056" s="73" t="s">
        <v>904</v>
      </c>
      <c r="F1056" s="74">
        <v>57</v>
      </c>
      <c r="G1056" s="73" t="s">
        <v>2948</v>
      </c>
      <c r="H1056" s="73" t="s">
        <v>217</v>
      </c>
      <c r="I1056" s="73" t="s">
        <v>906</v>
      </c>
      <c r="J1056" s="73" t="s">
        <v>318</v>
      </c>
      <c r="K1056" s="73" t="s">
        <v>382</v>
      </c>
      <c r="L1056" s="73" t="s">
        <v>383</v>
      </c>
      <c r="M1056" s="73" t="s">
        <v>388</v>
      </c>
      <c r="N1056" s="73" t="s">
        <v>43</v>
      </c>
      <c r="O1056" s="73" t="s">
        <v>385</v>
      </c>
      <c r="P1056" s="73" t="s">
        <v>907</v>
      </c>
      <c r="Q1056" s="73" t="s">
        <v>969</v>
      </c>
      <c r="R1056" s="73" t="s">
        <v>199</v>
      </c>
      <c r="V1056" s="60" t="str">
        <f t="shared" si="131"/>
        <v>ADVANCER W17006рыжий</v>
      </c>
      <c r="W1056" s="60" t="str">
        <f t="shared" si="128"/>
        <v>ADVANCER W17006</v>
      </c>
      <c r="X1056" s="60" t="str">
        <f t="shared" si="132"/>
        <v>W17006</v>
      </c>
      <c r="AC1056" s="51">
        <f t="shared" si="133"/>
        <v>80</v>
      </c>
      <c r="AD1056" s="44">
        <f t="shared" si="134"/>
        <v>474</v>
      </c>
      <c r="AE1056" s="51">
        <f t="shared" si="135"/>
        <v>80474</v>
      </c>
    </row>
    <row r="1057" spans="1:31">
      <c r="A1057" s="60" t="str">
        <f t="shared" si="129"/>
        <v>ADVANCER W17006red</v>
      </c>
      <c r="B1057" s="60" t="str">
        <f t="shared" si="130"/>
        <v>80-474-13</v>
      </c>
      <c r="C1057" s="73" t="s">
        <v>2949</v>
      </c>
      <c r="D1057" s="73" t="s">
        <v>2947</v>
      </c>
      <c r="E1057" s="73" t="s">
        <v>910</v>
      </c>
      <c r="F1057" s="74">
        <v>59</v>
      </c>
      <c r="G1057" s="73" t="s">
        <v>2948</v>
      </c>
      <c r="H1057" s="73" t="s">
        <v>217</v>
      </c>
      <c r="I1057" s="73" t="s">
        <v>906</v>
      </c>
      <c r="J1057" s="73" t="s">
        <v>318</v>
      </c>
      <c r="K1057" s="73" t="s">
        <v>382</v>
      </c>
      <c r="L1057" s="73" t="s">
        <v>383</v>
      </c>
      <c r="M1057" s="73" t="s">
        <v>388</v>
      </c>
      <c r="N1057" s="73" t="s">
        <v>43</v>
      </c>
      <c r="O1057" s="73" t="s">
        <v>385</v>
      </c>
      <c r="P1057" s="73" t="s">
        <v>907</v>
      </c>
      <c r="Q1057" s="73" t="s">
        <v>969</v>
      </c>
      <c r="R1057" s="73" t="s">
        <v>199</v>
      </c>
      <c r="V1057" s="60" t="str">
        <f t="shared" si="131"/>
        <v>ADVANCER W17006рыжий</v>
      </c>
      <c r="W1057" s="60" t="str">
        <f t="shared" si="128"/>
        <v>ADVANCER W17006</v>
      </c>
      <c r="X1057" s="60" t="str">
        <f t="shared" si="132"/>
        <v>W17006</v>
      </c>
      <c r="AC1057" s="51">
        <f t="shared" si="133"/>
        <v>80</v>
      </c>
      <c r="AD1057" s="44">
        <f t="shared" si="134"/>
        <v>474</v>
      </c>
      <c r="AE1057" s="51">
        <f t="shared" si="135"/>
        <v>80474</v>
      </c>
    </row>
    <row r="1058" spans="1:31">
      <c r="A1058" s="60" t="str">
        <f t="shared" si="129"/>
        <v>ADVANCER W17006red</v>
      </c>
      <c r="B1058" s="60" t="str">
        <f t="shared" si="130"/>
        <v>80-474-13</v>
      </c>
      <c r="C1058" s="73" t="s">
        <v>2950</v>
      </c>
      <c r="D1058" s="73" t="s">
        <v>2947</v>
      </c>
      <c r="E1058" s="73" t="s">
        <v>912</v>
      </c>
      <c r="F1058" s="74">
        <v>61</v>
      </c>
      <c r="G1058" s="73" t="s">
        <v>2948</v>
      </c>
      <c r="H1058" s="73" t="s">
        <v>217</v>
      </c>
      <c r="I1058" s="73" t="s">
        <v>906</v>
      </c>
      <c r="J1058" s="73" t="s">
        <v>318</v>
      </c>
      <c r="K1058" s="73" t="s">
        <v>382</v>
      </c>
      <c r="L1058" s="73" t="s">
        <v>383</v>
      </c>
      <c r="M1058" s="73" t="s">
        <v>388</v>
      </c>
      <c r="N1058" s="73" t="s">
        <v>43</v>
      </c>
      <c r="O1058" s="73" t="s">
        <v>385</v>
      </c>
      <c r="P1058" s="73" t="s">
        <v>907</v>
      </c>
      <c r="Q1058" s="73" t="s">
        <v>969</v>
      </c>
      <c r="R1058" s="73" t="s">
        <v>199</v>
      </c>
      <c r="V1058" s="60" t="str">
        <f t="shared" si="131"/>
        <v>ADVANCER W17006рыжий</v>
      </c>
      <c r="W1058" s="60" t="str">
        <f t="shared" si="128"/>
        <v>ADVANCER W17006</v>
      </c>
      <c r="X1058" s="60" t="str">
        <f t="shared" si="132"/>
        <v>W17006</v>
      </c>
      <c r="AC1058" s="51">
        <f t="shared" si="133"/>
        <v>80</v>
      </c>
      <c r="AD1058" s="44">
        <f t="shared" si="134"/>
        <v>474</v>
      </c>
      <c r="AE1058" s="51">
        <f t="shared" si="135"/>
        <v>80474</v>
      </c>
    </row>
    <row r="1059" spans="1:31">
      <c r="A1059" s="60" t="str">
        <f t="shared" si="129"/>
        <v>ADVANCER W17001orange</v>
      </c>
      <c r="B1059" s="60" t="str">
        <f t="shared" si="130"/>
        <v>80-289-14</v>
      </c>
      <c r="C1059" s="73" t="s">
        <v>2951</v>
      </c>
      <c r="D1059" s="73" t="s">
        <v>2952</v>
      </c>
      <c r="E1059" s="73" t="s">
        <v>956</v>
      </c>
      <c r="F1059" s="74">
        <v>55</v>
      </c>
      <c r="G1059" s="73" t="s">
        <v>1335</v>
      </c>
      <c r="H1059" s="73" t="s">
        <v>86</v>
      </c>
      <c r="I1059" s="73" t="s">
        <v>1265</v>
      </c>
      <c r="J1059" s="73" t="s">
        <v>318</v>
      </c>
      <c r="K1059" s="73" t="s">
        <v>382</v>
      </c>
      <c r="L1059" s="73" t="s">
        <v>383</v>
      </c>
      <c r="M1059" s="73" t="s">
        <v>388</v>
      </c>
      <c r="N1059" s="73" t="s">
        <v>44</v>
      </c>
      <c r="O1059" s="73" t="s">
        <v>385</v>
      </c>
      <c r="P1059" s="73" t="s">
        <v>907</v>
      </c>
      <c r="Q1059" s="73" t="s">
        <v>1300</v>
      </c>
      <c r="R1059" s="73" t="s">
        <v>86</v>
      </c>
      <c r="V1059" s="60" t="str">
        <f t="shared" si="131"/>
        <v>ADVANCER W17001коричневый</v>
      </c>
      <c r="W1059" s="60" t="str">
        <f t="shared" si="128"/>
        <v>ADVANCER W17001</v>
      </c>
      <c r="X1059" s="60" t="str">
        <f t="shared" si="132"/>
        <v>W17001</v>
      </c>
      <c r="AC1059" s="51">
        <f t="shared" si="133"/>
        <v>80</v>
      </c>
      <c r="AD1059" s="44">
        <f t="shared" si="134"/>
        <v>289</v>
      </c>
      <c r="AE1059" s="51">
        <f t="shared" si="135"/>
        <v>80289</v>
      </c>
    </row>
    <row r="1060" spans="1:31">
      <c r="A1060" s="60" t="str">
        <f t="shared" si="129"/>
        <v>ADVANCER W17001orange</v>
      </c>
      <c r="B1060" s="60" t="str">
        <f t="shared" si="130"/>
        <v>80-289-14</v>
      </c>
      <c r="C1060" s="73" t="s">
        <v>2953</v>
      </c>
      <c r="D1060" s="73" t="s">
        <v>2952</v>
      </c>
      <c r="E1060" s="73" t="s">
        <v>904</v>
      </c>
      <c r="F1060" s="74">
        <v>57</v>
      </c>
      <c r="G1060" s="73" t="s">
        <v>1335</v>
      </c>
      <c r="H1060" s="73" t="s">
        <v>86</v>
      </c>
      <c r="I1060" s="73" t="s">
        <v>1265</v>
      </c>
      <c r="J1060" s="73" t="s">
        <v>318</v>
      </c>
      <c r="K1060" s="73" t="s">
        <v>382</v>
      </c>
      <c r="L1060" s="73" t="s">
        <v>383</v>
      </c>
      <c r="M1060" s="73" t="s">
        <v>388</v>
      </c>
      <c r="N1060" s="73" t="s">
        <v>44</v>
      </c>
      <c r="O1060" s="73" t="s">
        <v>385</v>
      </c>
      <c r="P1060" s="73" t="s">
        <v>907</v>
      </c>
      <c r="Q1060" s="73" t="s">
        <v>1300</v>
      </c>
      <c r="R1060" s="73" t="s">
        <v>86</v>
      </c>
      <c r="V1060" s="60" t="str">
        <f t="shared" si="131"/>
        <v>ADVANCER W17001коричневый</v>
      </c>
      <c r="W1060" s="60" t="str">
        <f t="shared" si="128"/>
        <v>ADVANCER W17001</v>
      </c>
      <c r="X1060" s="60" t="str">
        <f t="shared" si="132"/>
        <v>W17001</v>
      </c>
      <c r="AC1060" s="51">
        <f t="shared" si="133"/>
        <v>80</v>
      </c>
      <c r="AD1060" s="44">
        <f t="shared" si="134"/>
        <v>289</v>
      </c>
      <c r="AE1060" s="51">
        <f t="shared" si="135"/>
        <v>80289</v>
      </c>
    </row>
    <row r="1061" spans="1:31">
      <c r="A1061" s="60" t="str">
        <f t="shared" si="129"/>
        <v>ADVANCER W17001orange</v>
      </c>
      <c r="B1061" s="60" t="str">
        <f t="shared" si="130"/>
        <v>80-289-14</v>
      </c>
      <c r="C1061" s="73" t="s">
        <v>2954</v>
      </c>
      <c r="D1061" s="73" t="s">
        <v>2952</v>
      </c>
      <c r="E1061" s="73" t="s">
        <v>910</v>
      </c>
      <c r="F1061" s="74">
        <v>59</v>
      </c>
      <c r="G1061" s="73" t="s">
        <v>1335</v>
      </c>
      <c r="H1061" s="73" t="s">
        <v>86</v>
      </c>
      <c r="I1061" s="73" t="s">
        <v>1265</v>
      </c>
      <c r="J1061" s="73" t="s">
        <v>318</v>
      </c>
      <c r="K1061" s="73" t="s">
        <v>382</v>
      </c>
      <c r="L1061" s="73" t="s">
        <v>383</v>
      </c>
      <c r="M1061" s="73" t="s">
        <v>388</v>
      </c>
      <c r="N1061" s="73" t="s">
        <v>44</v>
      </c>
      <c r="O1061" s="73" t="s">
        <v>385</v>
      </c>
      <c r="P1061" s="73" t="s">
        <v>907</v>
      </c>
      <c r="Q1061" s="73" t="s">
        <v>1300</v>
      </c>
      <c r="R1061" s="73" t="s">
        <v>86</v>
      </c>
      <c r="V1061" s="60" t="str">
        <f t="shared" si="131"/>
        <v>ADVANCER W17001коричневый</v>
      </c>
      <c r="W1061" s="60" t="str">
        <f t="shared" si="128"/>
        <v>ADVANCER W17001</v>
      </c>
      <c r="X1061" s="60" t="str">
        <f t="shared" si="132"/>
        <v>W17001</v>
      </c>
      <c r="AC1061" s="51">
        <f t="shared" si="133"/>
        <v>80</v>
      </c>
      <c r="AD1061" s="44">
        <f t="shared" si="134"/>
        <v>289</v>
      </c>
      <c r="AE1061" s="51">
        <f t="shared" si="135"/>
        <v>80289</v>
      </c>
    </row>
    <row r="1062" spans="1:31">
      <c r="A1062" s="60" t="str">
        <f t="shared" si="129"/>
        <v>ADVANCER W17001orange</v>
      </c>
      <c r="B1062" s="60" t="str">
        <f t="shared" si="130"/>
        <v>80-289-14</v>
      </c>
      <c r="C1062" s="73" t="s">
        <v>2955</v>
      </c>
      <c r="D1062" s="73" t="s">
        <v>2952</v>
      </c>
      <c r="E1062" s="73" t="s">
        <v>912</v>
      </c>
      <c r="F1062" s="74">
        <v>61</v>
      </c>
      <c r="G1062" s="73" t="s">
        <v>1335</v>
      </c>
      <c r="H1062" s="73" t="s">
        <v>86</v>
      </c>
      <c r="I1062" s="73" t="s">
        <v>1265</v>
      </c>
      <c r="J1062" s="73" t="s">
        <v>318</v>
      </c>
      <c r="K1062" s="73" t="s">
        <v>382</v>
      </c>
      <c r="L1062" s="73" t="s">
        <v>383</v>
      </c>
      <c r="M1062" s="73" t="s">
        <v>388</v>
      </c>
      <c r="N1062" s="73" t="s">
        <v>44</v>
      </c>
      <c r="O1062" s="73" t="s">
        <v>385</v>
      </c>
      <c r="P1062" s="73" t="s">
        <v>907</v>
      </c>
      <c r="Q1062" s="73" t="s">
        <v>1300</v>
      </c>
      <c r="R1062" s="73" t="s">
        <v>86</v>
      </c>
      <c r="V1062" s="60" t="str">
        <f t="shared" si="131"/>
        <v>ADVANCER W17001коричневый</v>
      </c>
      <c r="W1062" s="60" t="str">
        <f t="shared" si="128"/>
        <v>ADVANCER W17001</v>
      </c>
      <c r="X1062" s="60" t="str">
        <f t="shared" si="132"/>
        <v>W17001</v>
      </c>
      <c r="AC1062" s="51">
        <f t="shared" si="133"/>
        <v>80</v>
      </c>
      <c r="AD1062" s="44">
        <f t="shared" si="134"/>
        <v>289</v>
      </c>
      <c r="AE1062" s="51">
        <f t="shared" si="135"/>
        <v>80289</v>
      </c>
    </row>
    <row r="1063" spans="1:31">
      <c r="A1063" s="60" t="str">
        <f t="shared" si="129"/>
        <v>ADVANCER W17002grey</v>
      </c>
      <c r="B1063" s="60" t="str">
        <f t="shared" si="130"/>
        <v>80-290-08</v>
      </c>
      <c r="C1063" s="73" t="s">
        <v>2956</v>
      </c>
      <c r="D1063" s="73" t="s">
        <v>2957</v>
      </c>
      <c r="E1063" s="73" t="s">
        <v>956</v>
      </c>
      <c r="F1063" s="74">
        <v>55</v>
      </c>
      <c r="G1063" s="73" t="s">
        <v>1341</v>
      </c>
      <c r="H1063" s="73" t="s">
        <v>83</v>
      </c>
      <c r="I1063" s="73" t="s">
        <v>1771</v>
      </c>
      <c r="J1063" s="73" t="s">
        <v>318</v>
      </c>
      <c r="K1063" s="73" t="s">
        <v>382</v>
      </c>
      <c r="L1063" s="73" t="s">
        <v>383</v>
      </c>
      <c r="M1063" s="73" t="s">
        <v>388</v>
      </c>
      <c r="N1063" s="73" t="s">
        <v>44</v>
      </c>
      <c r="O1063" s="73" t="s">
        <v>385</v>
      </c>
      <c r="P1063" s="73" t="s">
        <v>907</v>
      </c>
      <c r="Q1063" s="73" t="s">
        <v>917</v>
      </c>
      <c r="R1063" s="73" t="s">
        <v>83</v>
      </c>
      <c r="V1063" s="60" t="str">
        <f t="shared" si="131"/>
        <v>ADVANCER W17002серый</v>
      </c>
      <c r="W1063" s="60" t="str">
        <f t="shared" si="128"/>
        <v>ADVANCER W17002</v>
      </c>
      <c r="X1063" s="60" t="str">
        <f t="shared" si="132"/>
        <v>W17002</v>
      </c>
      <c r="AC1063" s="51">
        <f t="shared" si="133"/>
        <v>80</v>
      </c>
      <c r="AD1063" s="44">
        <f t="shared" si="134"/>
        <v>290</v>
      </c>
      <c r="AE1063" s="51">
        <f t="shared" si="135"/>
        <v>80290</v>
      </c>
    </row>
    <row r="1064" spans="1:31">
      <c r="A1064" s="60" t="str">
        <f t="shared" si="129"/>
        <v>ADVANCER W17002grey</v>
      </c>
      <c r="B1064" s="60" t="str">
        <f t="shared" si="130"/>
        <v>80-290-08</v>
      </c>
      <c r="C1064" s="73" t="s">
        <v>2958</v>
      </c>
      <c r="D1064" s="73" t="s">
        <v>2957</v>
      </c>
      <c r="E1064" s="73" t="s">
        <v>904</v>
      </c>
      <c r="F1064" s="74">
        <v>57</v>
      </c>
      <c r="G1064" s="73" t="s">
        <v>1341</v>
      </c>
      <c r="H1064" s="73" t="s">
        <v>83</v>
      </c>
      <c r="I1064" s="73" t="s">
        <v>1771</v>
      </c>
      <c r="J1064" s="73" t="s">
        <v>318</v>
      </c>
      <c r="K1064" s="73" t="s">
        <v>382</v>
      </c>
      <c r="L1064" s="73" t="s">
        <v>383</v>
      </c>
      <c r="M1064" s="73" t="s">
        <v>388</v>
      </c>
      <c r="N1064" s="73" t="s">
        <v>44</v>
      </c>
      <c r="O1064" s="73" t="s">
        <v>385</v>
      </c>
      <c r="P1064" s="73" t="s">
        <v>907</v>
      </c>
      <c r="Q1064" s="73" t="s">
        <v>917</v>
      </c>
      <c r="R1064" s="73" t="s">
        <v>83</v>
      </c>
      <c r="V1064" s="60" t="str">
        <f t="shared" si="131"/>
        <v>ADVANCER W17002серый</v>
      </c>
      <c r="W1064" s="60" t="str">
        <f t="shared" si="128"/>
        <v>ADVANCER W17002</v>
      </c>
      <c r="X1064" s="60" t="str">
        <f t="shared" si="132"/>
        <v>W17002</v>
      </c>
      <c r="AC1064" s="51">
        <f t="shared" si="133"/>
        <v>80</v>
      </c>
      <c r="AD1064" s="44">
        <f t="shared" si="134"/>
        <v>290</v>
      </c>
      <c r="AE1064" s="51">
        <f t="shared" si="135"/>
        <v>80290</v>
      </c>
    </row>
    <row r="1065" spans="1:31">
      <c r="A1065" s="60" t="str">
        <f t="shared" si="129"/>
        <v>ADVANCER W17002grey</v>
      </c>
      <c r="B1065" s="60" t="str">
        <f t="shared" si="130"/>
        <v>80-290-08</v>
      </c>
      <c r="C1065" s="73" t="s">
        <v>2959</v>
      </c>
      <c r="D1065" s="73" t="s">
        <v>2957</v>
      </c>
      <c r="E1065" s="73" t="s">
        <v>910</v>
      </c>
      <c r="F1065" s="74">
        <v>59</v>
      </c>
      <c r="G1065" s="73" t="s">
        <v>1341</v>
      </c>
      <c r="H1065" s="73" t="s">
        <v>83</v>
      </c>
      <c r="I1065" s="73" t="s">
        <v>1771</v>
      </c>
      <c r="J1065" s="73" t="s">
        <v>318</v>
      </c>
      <c r="K1065" s="73" t="s">
        <v>382</v>
      </c>
      <c r="L1065" s="73" t="s">
        <v>383</v>
      </c>
      <c r="M1065" s="73" t="s">
        <v>388</v>
      </c>
      <c r="N1065" s="73" t="s">
        <v>44</v>
      </c>
      <c r="O1065" s="73" t="s">
        <v>385</v>
      </c>
      <c r="P1065" s="73" t="s">
        <v>907</v>
      </c>
      <c r="Q1065" s="73" t="s">
        <v>917</v>
      </c>
      <c r="R1065" s="73" t="s">
        <v>83</v>
      </c>
      <c r="V1065" s="60" t="str">
        <f t="shared" si="131"/>
        <v>ADVANCER W17002серый</v>
      </c>
      <c r="W1065" s="60" t="str">
        <f t="shared" si="128"/>
        <v>ADVANCER W17002</v>
      </c>
      <c r="X1065" s="60" t="str">
        <f t="shared" si="132"/>
        <v>W17002</v>
      </c>
      <c r="AC1065" s="51">
        <f t="shared" si="133"/>
        <v>80</v>
      </c>
      <c r="AD1065" s="44">
        <f t="shared" si="134"/>
        <v>290</v>
      </c>
      <c r="AE1065" s="51">
        <f t="shared" si="135"/>
        <v>80290</v>
      </c>
    </row>
    <row r="1066" spans="1:31">
      <c r="A1066" s="60" t="str">
        <f t="shared" si="129"/>
        <v>ADVANCER W17002grey</v>
      </c>
      <c r="B1066" s="60" t="str">
        <f t="shared" si="130"/>
        <v>80-290-08</v>
      </c>
      <c r="C1066" s="73" t="s">
        <v>2960</v>
      </c>
      <c r="D1066" s="73" t="s">
        <v>2957</v>
      </c>
      <c r="E1066" s="73" t="s">
        <v>912</v>
      </c>
      <c r="F1066" s="74">
        <v>61</v>
      </c>
      <c r="G1066" s="73" t="s">
        <v>1341</v>
      </c>
      <c r="H1066" s="73" t="s">
        <v>83</v>
      </c>
      <c r="I1066" s="73" t="s">
        <v>1771</v>
      </c>
      <c r="J1066" s="73" t="s">
        <v>318</v>
      </c>
      <c r="K1066" s="73" t="s">
        <v>382</v>
      </c>
      <c r="L1066" s="73" t="s">
        <v>383</v>
      </c>
      <c r="M1066" s="73" t="s">
        <v>388</v>
      </c>
      <c r="N1066" s="73" t="s">
        <v>44</v>
      </c>
      <c r="O1066" s="73" t="s">
        <v>385</v>
      </c>
      <c r="P1066" s="73" t="s">
        <v>907</v>
      </c>
      <c r="Q1066" s="73" t="s">
        <v>917</v>
      </c>
      <c r="R1066" s="73" t="s">
        <v>83</v>
      </c>
      <c r="V1066" s="60" t="str">
        <f t="shared" si="131"/>
        <v>ADVANCER W17002серый</v>
      </c>
      <c r="W1066" s="60" t="str">
        <f t="shared" si="128"/>
        <v>ADVANCER W17002</v>
      </c>
      <c r="X1066" s="60" t="str">
        <f t="shared" si="132"/>
        <v>W17002</v>
      </c>
      <c r="AC1066" s="51">
        <f t="shared" si="133"/>
        <v>80</v>
      </c>
      <c r="AD1066" s="44">
        <f t="shared" si="134"/>
        <v>290</v>
      </c>
      <c r="AE1066" s="51">
        <f t="shared" si="135"/>
        <v>80290</v>
      </c>
    </row>
    <row r="1067" spans="1:31">
      <c r="A1067" s="60" t="str">
        <f t="shared" si="129"/>
        <v>ADVANCER W17006green</v>
      </c>
      <c r="B1067" s="60" t="str">
        <f t="shared" si="130"/>
        <v>80-474-11</v>
      </c>
      <c r="C1067" s="73" t="s">
        <v>2961</v>
      </c>
      <c r="D1067" s="73" t="s">
        <v>2962</v>
      </c>
      <c r="E1067" s="73" t="s">
        <v>904</v>
      </c>
      <c r="F1067" s="74">
        <v>57</v>
      </c>
      <c r="G1067" s="73" t="s">
        <v>2948</v>
      </c>
      <c r="H1067" s="73" t="s">
        <v>60</v>
      </c>
      <c r="I1067" s="73" t="s">
        <v>906</v>
      </c>
      <c r="J1067" s="73" t="s">
        <v>318</v>
      </c>
      <c r="K1067" s="73" t="s">
        <v>382</v>
      </c>
      <c r="L1067" s="73" t="s">
        <v>383</v>
      </c>
      <c r="M1067" s="73" t="s">
        <v>388</v>
      </c>
      <c r="N1067" s="73" t="s">
        <v>43</v>
      </c>
      <c r="O1067" s="73" t="s">
        <v>385</v>
      </c>
      <c r="P1067" s="73" t="s">
        <v>907</v>
      </c>
      <c r="Q1067" s="73" t="s">
        <v>990</v>
      </c>
      <c r="R1067" s="73" t="s">
        <v>60</v>
      </c>
      <c r="V1067" s="60" t="str">
        <f t="shared" si="131"/>
        <v>ADVANCER W17006зеленый</v>
      </c>
      <c r="W1067" s="60" t="str">
        <f t="shared" si="128"/>
        <v>ADVANCER W17006</v>
      </c>
      <c r="X1067" s="60" t="str">
        <f t="shared" si="132"/>
        <v>W17006</v>
      </c>
      <c r="AC1067" s="51">
        <f t="shared" si="133"/>
        <v>80</v>
      </c>
      <c r="AD1067" s="44">
        <f t="shared" si="134"/>
        <v>474</v>
      </c>
      <c r="AE1067" s="51">
        <f t="shared" si="135"/>
        <v>80474</v>
      </c>
    </row>
    <row r="1068" spans="1:31">
      <c r="A1068" s="60" t="str">
        <f t="shared" si="129"/>
        <v>ADVANCER W17006green</v>
      </c>
      <c r="B1068" s="60" t="str">
        <f t="shared" si="130"/>
        <v>80-474-11</v>
      </c>
      <c r="C1068" s="73" t="s">
        <v>2963</v>
      </c>
      <c r="D1068" s="73" t="s">
        <v>2962</v>
      </c>
      <c r="E1068" s="73" t="s">
        <v>910</v>
      </c>
      <c r="F1068" s="74">
        <v>59</v>
      </c>
      <c r="G1068" s="73" t="s">
        <v>2948</v>
      </c>
      <c r="H1068" s="73" t="s">
        <v>60</v>
      </c>
      <c r="I1068" s="73" t="s">
        <v>906</v>
      </c>
      <c r="J1068" s="73" t="s">
        <v>318</v>
      </c>
      <c r="K1068" s="73" t="s">
        <v>382</v>
      </c>
      <c r="L1068" s="73" t="s">
        <v>383</v>
      </c>
      <c r="M1068" s="73" t="s">
        <v>388</v>
      </c>
      <c r="N1068" s="73" t="s">
        <v>43</v>
      </c>
      <c r="O1068" s="73" t="s">
        <v>385</v>
      </c>
      <c r="P1068" s="73" t="s">
        <v>907</v>
      </c>
      <c r="Q1068" s="73" t="s">
        <v>990</v>
      </c>
      <c r="R1068" s="73" t="s">
        <v>60</v>
      </c>
      <c r="V1068" s="60" t="str">
        <f t="shared" si="131"/>
        <v>ADVANCER W17006зеленый</v>
      </c>
      <c r="W1068" s="60" t="str">
        <f t="shared" si="128"/>
        <v>ADVANCER W17006</v>
      </c>
      <c r="X1068" s="60" t="str">
        <f t="shared" si="132"/>
        <v>W17006</v>
      </c>
      <c r="AC1068" s="51">
        <f t="shared" si="133"/>
        <v>80</v>
      </c>
      <c r="AD1068" s="44">
        <f t="shared" si="134"/>
        <v>474</v>
      </c>
      <c r="AE1068" s="51">
        <f t="shared" si="135"/>
        <v>80474</v>
      </c>
    </row>
    <row r="1069" spans="1:31">
      <c r="A1069" s="60" t="str">
        <f t="shared" si="129"/>
        <v>ADVANCER W17006green</v>
      </c>
      <c r="B1069" s="60" t="str">
        <f t="shared" si="130"/>
        <v>80-474-11</v>
      </c>
      <c r="C1069" s="73" t="s">
        <v>2964</v>
      </c>
      <c r="D1069" s="73" t="s">
        <v>2962</v>
      </c>
      <c r="E1069" s="73" t="s">
        <v>912</v>
      </c>
      <c r="F1069" s="74">
        <v>61</v>
      </c>
      <c r="G1069" s="73" t="s">
        <v>2948</v>
      </c>
      <c r="H1069" s="73" t="s">
        <v>60</v>
      </c>
      <c r="I1069" s="73" t="s">
        <v>906</v>
      </c>
      <c r="J1069" s="73" t="s">
        <v>318</v>
      </c>
      <c r="K1069" s="73" t="s">
        <v>382</v>
      </c>
      <c r="L1069" s="73" t="s">
        <v>383</v>
      </c>
      <c r="M1069" s="73" t="s">
        <v>388</v>
      </c>
      <c r="N1069" s="73" t="s">
        <v>43</v>
      </c>
      <c r="O1069" s="73" t="s">
        <v>385</v>
      </c>
      <c r="P1069" s="73" t="s">
        <v>907</v>
      </c>
      <c r="Q1069" s="73" t="s">
        <v>990</v>
      </c>
      <c r="R1069" s="73" t="s">
        <v>60</v>
      </c>
      <c r="V1069" s="60" t="str">
        <f t="shared" si="131"/>
        <v>ADVANCER W17006зеленый</v>
      </c>
      <c r="W1069" s="60" t="str">
        <f t="shared" si="128"/>
        <v>ADVANCER W17006</v>
      </c>
      <c r="X1069" s="60" t="str">
        <f t="shared" si="132"/>
        <v>W17006</v>
      </c>
      <c r="AC1069" s="51">
        <f t="shared" si="133"/>
        <v>80</v>
      </c>
      <c r="AD1069" s="44">
        <f t="shared" si="134"/>
        <v>474</v>
      </c>
      <c r="AE1069" s="51">
        <f t="shared" si="135"/>
        <v>80474</v>
      </c>
    </row>
    <row r="1070" spans="1:31">
      <c r="A1070" s="60" t="str">
        <f t="shared" si="129"/>
        <v>ADVANCER W17007brown</v>
      </c>
      <c r="B1070" s="60" t="str">
        <f t="shared" si="130"/>
        <v>80-475-14</v>
      </c>
      <c r="C1070" s="73" t="s">
        <v>2965</v>
      </c>
      <c r="D1070" s="73" t="s">
        <v>2966</v>
      </c>
      <c r="E1070" s="73" t="s">
        <v>956</v>
      </c>
      <c r="F1070" s="74">
        <v>55</v>
      </c>
      <c r="G1070" s="73" t="s">
        <v>2967</v>
      </c>
      <c r="H1070" s="73" t="s">
        <v>86</v>
      </c>
      <c r="I1070" s="73" t="s">
        <v>1265</v>
      </c>
      <c r="J1070" s="73" t="s">
        <v>318</v>
      </c>
      <c r="K1070" s="73" t="s">
        <v>382</v>
      </c>
      <c r="L1070" s="73" t="s">
        <v>383</v>
      </c>
      <c r="M1070" s="73" t="s">
        <v>388</v>
      </c>
      <c r="N1070" s="73" t="s">
        <v>44</v>
      </c>
      <c r="O1070" s="73" t="s">
        <v>385</v>
      </c>
      <c r="P1070" s="73" t="s">
        <v>907</v>
      </c>
      <c r="Q1070" s="73" t="s">
        <v>1033</v>
      </c>
      <c r="R1070" s="73" t="s">
        <v>86</v>
      </c>
      <c r="V1070" s="60" t="str">
        <f t="shared" si="131"/>
        <v>ADVANCER W17007коричневый</v>
      </c>
      <c r="W1070" s="60" t="str">
        <f t="shared" si="128"/>
        <v>ADVANCER W17007</v>
      </c>
      <c r="X1070" s="60" t="str">
        <f t="shared" si="132"/>
        <v>W17007</v>
      </c>
      <c r="AC1070" s="51">
        <f t="shared" si="133"/>
        <v>80</v>
      </c>
      <c r="AD1070" s="44">
        <f t="shared" si="134"/>
        <v>475</v>
      </c>
      <c r="AE1070" s="51">
        <f t="shared" si="135"/>
        <v>80475</v>
      </c>
    </row>
    <row r="1071" spans="1:31">
      <c r="A1071" s="60" t="str">
        <f t="shared" si="129"/>
        <v>ADVANCER W17007brown</v>
      </c>
      <c r="B1071" s="60" t="str">
        <f t="shared" si="130"/>
        <v>80-475-14</v>
      </c>
      <c r="C1071" s="73" t="s">
        <v>2968</v>
      </c>
      <c r="D1071" s="73" t="s">
        <v>2966</v>
      </c>
      <c r="E1071" s="73" t="s">
        <v>915</v>
      </c>
      <c r="F1071" s="74">
        <v>56</v>
      </c>
      <c r="G1071" s="73" t="s">
        <v>2967</v>
      </c>
      <c r="H1071" s="73" t="s">
        <v>86</v>
      </c>
      <c r="I1071" s="73" t="s">
        <v>1265</v>
      </c>
      <c r="J1071" s="73" t="s">
        <v>318</v>
      </c>
      <c r="K1071" s="73" t="s">
        <v>382</v>
      </c>
      <c r="L1071" s="73" t="s">
        <v>383</v>
      </c>
      <c r="M1071" s="73" t="s">
        <v>388</v>
      </c>
      <c r="N1071" s="73" t="s">
        <v>44</v>
      </c>
      <c r="O1071" s="73" t="s">
        <v>385</v>
      </c>
      <c r="P1071" s="73" t="s">
        <v>907</v>
      </c>
      <c r="Q1071" s="73" t="s">
        <v>1033</v>
      </c>
      <c r="R1071" s="73" t="s">
        <v>86</v>
      </c>
      <c r="V1071" s="60" t="str">
        <f t="shared" si="131"/>
        <v>ADVANCER W17007коричневый</v>
      </c>
      <c r="W1071" s="60" t="str">
        <f t="shared" si="128"/>
        <v>ADVANCER W17007</v>
      </c>
      <c r="X1071" s="60" t="str">
        <f t="shared" si="132"/>
        <v>W17007</v>
      </c>
      <c r="AC1071" s="51">
        <f t="shared" si="133"/>
        <v>80</v>
      </c>
      <c r="AD1071" s="44">
        <f t="shared" si="134"/>
        <v>475</v>
      </c>
      <c r="AE1071" s="51">
        <f t="shared" si="135"/>
        <v>80475</v>
      </c>
    </row>
    <row r="1072" spans="1:31">
      <c r="A1072" s="60" t="str">
        <f t="shared" si="129"/>
        <v>ADVANCER W17007brown</v>
      </c>
      <c r="B1072" s="60" t="str">
        <f t="shared" si="130"/>
        <v>80-475-14</v>
      </c>
      <c r="C1072" s="73" t="s">
        <v>2969</v>
      </c>
      <c r="D1072" s="73" t="s">
        <v>2966</v>
      </c>
      <c r="E1072" s="73" t="s">
        <v>904</v>
      </c>
      <c r="F1072" s="74">
        <v>57</v>
      </c>
      <c r="G1072" s="73" t="s">
        <v>2967</v>
      </c>
      <c r="H1072" s="73" t="s">
        <v>86</v>
      </c>
      <c r="I1072" s="73" t="s">
        <v>1265</v>
      </c>
      <c r="J1072" s="73" t="s">
        <v>318</v>
      </c>
      <c r="K1072" s="73" t="s">
        <v>382</v>
      </c>
      <c r="L1072" s="73" t="s">
        <v>383</v>
      </c>
      <c r="M1072" s="73" t="s">
        <v>388</v>
      </c>
      <c r="N1072" s="73" t="s">
        <v>44</v>
      </c>
      <c r="O1072" s="73" t="s">
        <v>385</v>
      </c>
      <c r="P1072" s="73" t="s">
        <v>907</v>
      </c>
      <c r="Q1072" s="73" t="s">
        <v>1033</v>
      </c>
      <c r="R1072" s="73" t="s">
        <v>86</v>
      </c>
      <c r="V1072" s="60" t="str">
        <f t="shared" si="131"/>
        <v>ADVANCER W17007коричневый</v>
      </c>
      <c r="W1072" s="60" t="str">
        <f t="shared" si="128"/>
        <v>ADVANCER W17007</v>
      </c>
      <c r="X1072" s="60" t="str">
        <f t="shared" si="132"/>
        <v>W17007</v>
      </c>
      <c r="AC1072" s="51">
        <f t="shared" si="133"/>
        <v>80</v>
      </c>
      <c r="AD1072" s="44">
        <f t="shared" si="134"/>
        <v>475</v>
      </c>
      <c r="AE1072" s="51">
        <f t="shared" si="135"/>
        <v>80475</v>
      </c>
    </row>
    <row r="1073" spans="1:31">
      <c r="A1073" s="60" t="str">
        <f t="shared" si="129"/>
        <v>ADVANCER W17007brown</v>
      </c>
      <c r="B1073" s="60" t="str">
        <f t="shared" si="130"/>
        <v>80-475-14</v>
      </c>
      <c r="C1073" s="73" t="s">
        <v>2970</v>
      </c>
      <c r="D1073" s="73" t="s">
        <v>2966</v>
      </c>
      <c r="E1073" s="73" t="s">
        <v>920</v>
      </c>
      <c r="F1073" s="74">
        <v>58</v>
      </c>
      <c r="G1073" s="73" t="s">
        <v>2967</v>
      </c>
      <c r="H1073" s="73" t="s">
        <v>86</v>
      </c>
      <c r="I1073" s="73" t="s">
        <v>1265</v>
      </c>
      <c r="J1073" s="73" t="s">
        <v>318</v>
      </c>
      <c r="K1073" s="73" t="s">
        <v>382</v>
      </c>
      <c r="L1073" s="73" t="s">
        <v>383</v>
      </c>
      <c r="M1073" s="73" t="s">
        <v>388</v>
      </c>
      <c r="N1073" s="73" t="s">
        <v>44</v>
      </c>
      <c r="O1073" s="73" t="s">
        <v>385</v>
      </c>
      <c r="P1073" s="73" t="s">
        <v>907</v>
      </c>
      <c r="Q1073" s="73" t="s">
        <v>1033</v>
      </c>
      <c r="R1073" s="73" t="s">
        <v>86</v>
      </c>
      <c r="V1073" s="60" t="str">
        <f t="shared" si="131"/>
        <v>ADVANCER W17007коричневый</v>
      </c>
      <c r="W1073" s="60" t="str">
        <f t="shared" si="128"/>
        <v>ADVANCER W17007</v>
      </c>
      <c r="X1073" s="60" t="str">
        <f t="shared" si="132"/>
        <v>W17007</v>
      </c>
      <c r="AC1073" s="51">
        <f t="shared" si="133"/>
        <v>80</v>
      </c>
      <c r="AD1073" s="44">
        <f t="shared" si="134"/>
        <v>475</v>
      </c>
      <c r="AE1073" s="51">
        <f t="shared" si="135"/>
        <v>80475</v>
      </c>
    </row>
    <row r="1074" spans="1:31">
      <c r="A1074" s="60" t="str">
        <f t="shared" si="129"/>
        <v>ADVANCER W17007brown</v>
      </c>
      <c r="B1074" s="60" t="str">
        <f t="shared" si="130"/>
        <v>80-475-14</v>
      </c>
      <c r="C1074" s="73" t="s">
        <v>2971</v>
      </c>
      <c r="D1074" s="73" t="s">
        <v>2966</v>
      </c>
      <c r="E1074" s="73" t="s">
        <v>910</v>
      </c>
      <c r="F1074" s="74">
        <v>59</v>
      </c>
      <c r="G1074" s="73" t="s">
        <v>2967</v>
      </c>
      <c r="H1074" s="73" t="s">
        <v>86</v>
      </c>
      <c r="I1074" s="73" t="s">
        <v>1265</v>
      </c>
      <c r="J1074" s="73" t="s">
        <v>318</v>
      </c>
      <c r="K1074" s="73" t="s">
        <v>382</v>
      </c>
      <c r="L1074" s="73" t="s">
        <v>383</v>
      </c>
      <c r="M1074" s="73" t="s">
        <v>388</v>
      </c>
      <c r="N1074" s="73" t="s">
        <v>44</v>
      </c>
      <c r="O1074" s="73" t="s">
        <v>385</v>
      </c>
      <c r="P1074" s="73" t="s">
        <v>907</v>
      </c>
      <c r="Q1074" s="73" t="s">
        <v>1033</v>
      </c>
      <c r="R1074" s="73" t="s">
        <v>86</v>
      </c>
      <c r="V1074" s="60" t="str">
        <f t="shared" si="131"/>
        <v>ADVANCER W17007коричневый</v>
      </c>
      <c r="W1074" s="60" t="str">
        <f t="shared" si="128"/>
        <v>ADVANCER W17007</v>
      </c>
      <c r="X1074" s="60" t="str">
        <f t="shared" si="132"/>
        <v>W17007</v>
      </c>
      <c r="AC1074" s="51">
        <f t="shared" si="133"/>
        <v>80</v>
      </c>
      <c r="AD1074" s="44">
        <f t="shared" si="134"/>
        <v>475</v>
      </c>
      <c r="AE1074" s="51">
        <f t="shared" si="135"/>
        <v>80475</v>
      </c>
    </row>
    <row r="1075" spans="1:31">
      <c r="A1075" s="60" t="str">
        <f t="shared" si="129"/>
        <v>ADVANCER W17007brown</v>
      </c>
      <c r="B1075" s="60" t="str">
        <f t="shared" si="130"/>
        <v>80-475-14</v>
      </c>
      <c r="C1075" s="73" t="s">
        <v>2972</v>
      </c>
      <c r="D1075" s="73" t="s">
        <v>2966</v>
      </c>
      <c r="E1075" s="73" t="s">
        <v>922</v>
      </c>
      <c r="F1075" s="74">
        <v>60</v>
      </c>
      <c r="G1075" s="73" t="s">
        <v>2967</v>
      </c>
      <c r="H1075" s="73" t="s">
        <v>86</v>
      </c>
      <c r="I1075" s="73" t="s">
        <v>1265</v>
      </c>
      <c r="J1075" s="73" t="s">
        <v>318</v>
      </c>
      <c r="K1075" s="73" t="s">
        <v>382</v>
      </c>
      <c r="L1075" s="73" t="s">
        <v>383</v>
      </c>
      <c r="M1075" s="73" t="s">
        <v>388</v>
      </c>
      <c r="N1075" s="73" t="s">
        <v>44</v>
      </c>
      <c r="O1075" s="73" t="s">
        <v>385</v>
      </c>
      <c r="P1075" s="73" t="s">
        <v>907</v>
      </c>
      <c r="Q1075" s="73" t="s">
        <v>1033</v>
      </c>
      <c r="R1075" s="73" t="s">
        <v>86</v>
      </c>
      <c r="V1075" s="60" t="str">
        <f t="shared" si="131"/>
        <v>ADVANCER W17007коричневый</v>
      </c>
      <c r="W1075" s="60" t="str">
        <f t="shared" si="128"/>
        <v>ADVANCER W17007</v>
      </c>
      <c r="X1075" s="60" t="str">
        <f t="shared" si="132"/>
        <v>W17007</v>
      </c>
      <c r="AC1075" s="51">
        <f t="shared" si="133"/>
        <v>80</v>
      </c>
      <c r="AD1075" s="44">
        <f t="shared" si="134"/>
        <v>475</v>
      </c>
      <c r="AE1075" s="51">
        <f t="shared" si="135"/>
        <v>80475</v>
      </c>
    </row>
    <row r="1076" spans="1:31">
      <c r="A1076" s="60" t="str">
        <f t="shared" si="129"/>
        <v>ADVANCER W17007brown</v>
      </c>
      <c r="B1076" s="60" t="str">
        <f t="shared" si="130"/>
        <v>80-475-14</v>
      </c>
      <c r="C1076" s="73" t="s">
        <v>2973</v>
      </c>
      <c r="D1076" s="73" t="s">
        <v>2966</v>
      </c>
      <c r="E1076" s="73" t="s">
        <v>912</v>
      </c>
      <c r="F1076" s="74">
        <v>61</v>
      </c>
      <c r="G1076" s="73" t="s">
        <v>2967</v>
      </c>
      <c r="H1076" s="73" t="s">
        <v>86</v>
      </c>
      <c r="I1076" s="73" t="s">
        <v>1265</v>
      </c>
      <c r="J1076" s="73" t="s">
        <v>318</v>
      </c>
      <c r="K1076" s="73" t="s">
        <v>382</v>
      </c>
      <c r="L1076" s="73" t="s">
        <v>383</v>
      </c>
      <c r="M1076" s="73" t="s">
        <v>388</v>
      </c>
      <c r="N1076" s="73" t="s">
        <v>44</v>
      </c>
      <c r="O1076" s="73" t="s">
        <v>385</v>
      </c>
      <c r="P1076" s="73" t="s">
        <v>907</v>
      </c>
      <c r="Q1076" s="73" t="s">
        <v>1033</v>
      </c>
      <c r="R1076" s="73" t="s">
        <v>86</v>
      </c>
      <c r="V1076" s="60" t="str">
        <f t="shared" si="131"/>
        <v>ADVANCER W17007коричневый</v>
      </c>
      <c r="W1076" s="60" t="str">
        <f t="shared" si="128"/>
        <v>ADVANCER W17007</v>
      </c>
      <c r="X1076" s="60" t="str">
        <f t="shared" si="132"/>
        <v>W17007</v>
      </c>
      <c r="AC1076" s="51">
        <f t="shared" si="133"/>
        <v>80</v>
      </c>
      <c r="AD1076" s="44">
        <f t="shared" si="134"/>
        <v>475</v>
      </c>
      <c r="AE1076" s="51">
        <f t="shared" si="135"/>
        <v>80475</v>
      </c>
    </row>
    <row r="1077" spans="1:31">
      <c r="A1077" s="60" t="str">
        <f t="shared" si="129"/>
        <v>BOXER W17001yellow</v>
      </c>
      <c r="B1077" s="60" t="str">
        <f t="shared" si="130"/>
        <v>80-292-20</v>
      </c>
      <c r="C1077" s="73" t="s">
        <v>2974</v>
      </c>
      <c r="D1077" s="73" t="s">
        <v>2975</v>
      </c>
      <c r="E1077" s="73" t="s">
        <v>915</v>
      </c>
      <c r="F1077" s="74">
        <v>56</v>
      </c>
      <c r="G1077" s="73" t="s">
        <v>1364</v>
      </c>
      <c r="H1077" s="73" t="s">
        <v>65</v>
      </c>
      <c r="I1077" s="73" t="s">
        <v>1365</v>
      </c>
      <c r="J1077" s="73" t="s">
        <v>320</v>
      </c>
      <c r="K1077" s="73" t="s">
        <v>382</v>
      </c>
      <c r="L1077" s="73" t="s">
        <v>383</v>
      </c>
      <c r="M1077" s="73" t="s">
        <v>388</v>
      </c>
      <c r="N1077" s="73" t="s">
        <v>44</v>
      </c>
      <c r="O1077" s="73" t="s">
        <v>385</v>
      </c>
      <c r="P1077" s="73" t="s">
        <v>907</v>
      </c>
      <c r="Q1077" s="73" t="s">
        <v>1383</v>
      </c>
      <c r="R1077" s="73" t="s">
        <v>65</v>
      </c>
      <c r="V1077" s="60" t="str">
        <f t="shared" si="131"/>
        <v>BOXER W17001желтый</v>
      </c>
      <c r="W1077" s="60" t="str">
        <f t="shared" si="128"/>
        <v>BOXER W17001</v>
      </c>
      <c r="X1077" s="60" t="str">
        <f t="shared" si="132"/>
        <v>W17001</v>
      </c>
      <c r="AC1077" s="51">
        <f t="shared" si="133"/>
        <v>80</v>
      </c>
      <c r="AD1077" s="44">
        <f t="shared" si="134"/>
        <v>292</v>
      </c>
      <c r="AE1077" s="51">
        <f t="shared" si="135"/>
        <v>80292</v>
      </c>
    </row>
    <row r="1078" spans="1:31">
      <c r="A1078" s="60" t="str">
        <f t="shared" si="129"/>
        <v>BOXER W17001yellow</v>
      </c>
      <c r="B1078" s="60" t="str">
        <f t="shared" si="130"/>
        <v>80-292-20</v>
      </c>
      <c r="C1078" s="73" t="s">
        <v>2976</v>
      </c>
      <c r="D1078" s="73" t="s">
        <v>2975</v>
      </c>
      <c r="E1078" s="73" t="s">
        <v>920</v>
      </c>
      <c r="F1078" s="74">
        <v>58</v>
      </c>
      <c r="G1078" s="73" t="s">
        <v>1364</v>
      </c>
      <c r="H1078" s="73" t="s">
        <v>65</v>
      </c>
      <c r="I1078" s="73" t="s">
        <v>1365</v>
      </c>
      <c r="J1078" s="73" t="s">
        <v>320</v>
      </c>
      <c r="K1078" s="73" t="s">
        <v>382</v>
      </c>
      <c r="L1078" s="73" t="s">
        <v>383</v>
      </c>
      <c r="M1078" s="73" t="s">
        <v>388</v>
      </c>
      <c r="N1078" s="73" t="s">
        <v>44</v>
      </c>
      <c r="O1078" s="73" t="s">
        <v>385</v>
      </c>
      <c r="P1078" s="73" t="s">
        <v>907</v>
      </c>
      <c r="Q1078" s="73" t="s">
        <v>1383</v>
      </c>
      <c r="R1078" s="73" t="s">
        <v>65</v>
      </c>
      <c r="V1078" s="60" t="str">
        <f t="shared" si="131"/>
        <v>BOXER W17001желтый</v>
      </c>
      <c r="W1078" s="60" t="str">
        <f t="shared" si="128"/>
        <v>BOXER W17001</v>
      </c>
      <c r="X1078" s="60" t="str">
        <f t="shared" si="132"/>
        <v>W17001</v>
      </c>
      <c r="AC1078" s="51">
        <f t="shared" si="133"/>
        <v>80</v>
      </c>
      <c r="AD1078" s="44">
        <f t="shared" si="134"/>
        <v>292</v>
      </c>
      <c r="AE1078" s="51">
        <f t="shared" si="135"/>
        <v>80292</v>
      </c>
    </row>
    <row r="1079" spans="1:31">
      <c r="A1079" s="60" t="str">
        <f t="shared" si="129"/>
        <v>DISCOVERY W17001grey</v>
      </c>
      <c r="B1079" s="60" t="str">
        <f t="shared" si="130"/>
        <v>80-294-08</v>
      </c>
      <c r="C1079" s="73" t="s">
        <v>2977</v>
      </c>
      <c r="D1079" s="73" t="s">
        <v>2978</v>
      </c>
      <c r="E1079" s="73" t="s">
        <v>904</v>
      </c>
      <c r="F1079" s="74">
        <v>57</v>
      </c>
      <c r="G1079" s="73" t="s">
        <v>1374</v>
      </c>
      <c r="H1079" s="73" t="s">
        <v>83</v>
      </c>
      <c r="I1079" s="73" t="s">
        <v>1375</v>
      </c>
      <c r="J1079" s="73" t="s">
        <v>324</v>
      </c>
      <c r="K1079" s="73" t="s">
        <v>382</v>
      </c>
      <c r="L1079" s="73" t="s">
        <v>383</v>
      </c>
      <c r="M1079" s="73" t="s">
        <v>388</v>
      </c>
      <c r="N1079" s="73" t="s">
        <v>44</v>
      </c>
      <c r="O1079" s="73" t="s">
        <v>385</v>
      </c>
      <c r="P1079" s="73" t="s">
        <v>907</v>
      </c>
      <c r="Q1079" s="73" t="s">
        <v>917</v>
      </c>
      <c r="R1079" s="73" t="s">
        <v>83</v>
      </c>
      <c r="V1079" s="60" t="str">
        <f t="shared" si="131"/>
        <v>DISCOVERY W17001серый</v>
      </c>
      <c r="W1079" s="60" t="str">
        <f t="shared" si="128"/>
        <v>DISCOVERY W17001</v>
      </c>
      <c r="X1079" s="60" t="str">
        <f t="shared" si="132"/>
        <v>W17001</v>
      </c>
      <c r="AC1079" s="51">
        <f t="shared" si="133"/>
        <v>80</v>
      </c>
      <c r="AD1079" s="44">
        <f t="shared" si="134"/>
        <v>294</v>
      </c>
      <c r="AE1079" s="51">
        <f t="shared" si="135"/>
        <v>80294</v>
      </c>
    </row>
    <row r="1080" spans="1:31">
      <c r="A1080" s="60" t="str">
        <f t="shared" si="129"/>
        <v>DISCOVERY W17001grey</v>
      </c>
      <c r="B1080" s="60" t="str">
        <f t="shared" si="130"/>
        <v>80-294-08</v>
      </c>
      <c r="C1080" s="73" t="s">
        <v>2979</v>
      </c>
      <c r="D1080" s="73" t="s">
        <v>2978</v>
      </c>
      <c r="E1080" s="73" t="s">
        <v>910</v>
      </c>
      <c r="F1080" s="74">
        <v>59</v>
      </c>
      <c r="G1080" s="73" t="s">
        <v>1374</v>
      </c>
      <c r="H1080" s="73" t="s">
        <v>83</v>
      </c>
      <c r="I1080" s="73" t="s">
        <v>1375</v>
      </c>
      <c r="J1080" s="73" t="s">
        <v>324</v>
      </c>
      <c r="K1080" s="73" t="s">
        <v>382</v>
      </c>
      <c r="L1080" s="73" t="s">
        <v>383</v>
      </c>
      <c r="M1080" s="73" t="s">
        <v>388</v>
      </c>
      <c r="N1080" s="73" t="s">
        <v>44</v>
      </c>
      <c r="O1080" s="73" t="s">
        <v>385</v>
      </c>
      <c r="P1080" s="73" t="s">
        <v>907</v>
      </c>
      <c r="Q1080" s="73" t="s">
        <v>917</v>
      </c>
      <c r="R1080" s="73" t="s">
        <v>83</v>
      </c>
      <c r="V1080" s="60" t="str">
        <f t="shared" si="131"/>
        <v>DISCOVERY W17001серый</v>
      </c>
      <c r="W1080" s="60" t="str">
        <f t="shared" si="128"/>
        <v>DISCOVERY W17001</v>
      </c>
      <c r="X1080" s="60" t="str">
        <f t="shared" si="132"/>
        <v>W17001</v>
      </c>
      <c r="AC1080" s="51">
        <f t="shared" si="133"/>
        <v>80</v>
      </c>
      <c r="AD1080" s="44">
        <f t="shared" si="134"/>
        <v>294</v>
      </c>
      <c r="AE1080" s="51">
        <f t="shared" si="135"/>
        <v>80294</v>
      </c>
    </row>
    <row r="1081" spans="1:31">
      <c r="A1081" s="60" t="str">
        <f t="shared" si="129"/>
        <v>DISCOVERY W17001grey</v>
      </c>
      <c r="B1081" s="60" t="str">
        <f t="shared" si="130"/>
        <v>80-294-08</v>
      </c>
      <c r="C1081" s="73" t="s">
        <v>2980</v>
      </c>
      <c r="D1081" s="73" t="s">
        <v>2978</v>
      </c>
      <c r="E1081" s="73" t="s">
        <v>912</v>
      </c>
      <c r="F1081" s="74">
        <v>61</v>
      </c>
      <c r="G1081" s="73" t="s">
        <v>1374</v>
      </c>
      <c r="H1081" s="73" t="s">
        <v>83</v>
      </c>
      <c r="I1081" s="73" t="s">
        <v>1375</v>
      </c>
      <c r="J1081" s="73" t="s">
        <v>324</v>
      </c>
      <c r="K1081" s="73" t="s">
        <v>382</v>
      </c>
      <c r="L1081" s="73" t="s">
        <v>383</v>
      </c>
      <c r="M1081" s="73" t="s">
        <v>388</v>
      </c>
      <c r="N1081" s="73" t="s">
        <v>44</v>
      </c>
      <c r="O1081" s="73" t="s">
        <v>385</v>
      </c>
      <c r="P1081" s="73" t="s">
        <v>907</v>
      </c>
      <c r="Q1081" s="73" t="s">
        <v>917</v>
      </c>
      <c r="R1081" s="73" t="s">
        <v>83</v>
      </c>
      <c r="V1081" s="60" t="str">
        <f t="shared" si="131"/>
        <v>DISCOVERY W17001серый</v>
      </c>
      <c r="W1081" s="60" t="str">
        <f t="shared" si="128"/>
        <v>DISCOVERY W17001</v>
      </c>
      <c r="X1081" s="60" t="str">
        <f t="shared" si="132"/>
        <v>W17001</v>
      </c>
      <c r="AC1081" s="51">
        <f t="shared" si="133"/>
        <v>80</v>
      </c>
      <c r="AD1081" s="44">
        <f t="shared" si="134"/>
        <v>294</v>
      </c>
      <c r="AE1081" s="51">
        <f t="shared" si="135"/>
        <v>80294</v>
      </c>
    </row>
    <row r="1082" spans="1:31">
      <c r="A1082" s="60" t="str">
        <f t="shared" si="129"/>
        <v>DISPATCH W16001brown</v>
      </c>
      <c r="B1082" s="60" t="str">
        <f t="shared" si="130"/>
        <v>80-110-14</v>
      </c>
      <c r="C1082" s="73" t="s">
        <v>2981</v>
      </c>
      <c r="D1082" s="73" t="s">
        <v>2982</v>
      </c>
      <c r="E1082" s="73" t="s">
        <v>920</v>
      </c>
      <c r="F1082" s="74">
        <v>58</v>
      </c>
      <c r="G1082" s="73" t="s">
        <v>1392</v>
      </c>
      <c r="H1082" s="73" t="s">
        <v>86</v>
      </c>
      <c r="I1082" s="73" t="s">
        <v>1265</v>
      </c>
      <c r="J1082" s="73" t="s">
        <v>320</v>
      </c>
      <c r="K1082" s="73" t="s">
        <v>382</v>
      </c>
      <c r="L1082" s="73" t="s">
        <v>383</v>
      </c>
      <c r="M1082" s="73" t="s">
        <v>388</v>
      </c>
      <c r="N1082" s="73" t="s">
        <v>44</v>
      </c>
      <c r="O1082" s="73" t="s">
        <v>385</v>
      </c>
      <c r="P1082" s="73" t="s">
        <v>907</v>
      </c>
      <c r="Q1082" s="73" t="s">
        <v>1033</v>
      </c>
      <c r="R1082" s="73" t="s">
        <v>86</v>
      </c>
      <c r="V1082" s="60" t="str">
        <f t="shared" si="131"/>
        <v>DISPATCH W16001коричневый</v>
      </c>
      <c r="W1082" s="60" t="str">
        <f t="shared" si="128"/>
        <v>DISPATCH W16001</v>
      </c>
      <c r="X1082" s="60" t="str">
        <f t="shared" si="132"/>
        <v>W16001</v>
      </c>
      <c r="AC1082" s="51">
        <f t="shared" si="133"/>
        <v>80</v>
      </c>
      <c r="AD1082" s="44">
        <f t="shared" si="134"/>
        <v>110</v>
      </c>
      <c r="AE1082" s="51">
        <f t="shared" si="135"/>
        <v>80110</v>
      </c>
    </row>
    <row r="1083" spans="1:31">
      <c r="A1083" s="60" t="str">
        <f t="shared" si="129"/>
        <v>DISPATCH W16001brown</v>
      </c>
      <c r="B1083" s="60" t="str">
        <f t="shared" si="130"/>
        <v>80-110-14</v>
      </c>
      <c r="C1083" s="73" t="s">
        <v>2983</v>
      </c>
      <c r="D1083" s="73" t="s">
        <v>2982</v>
      </c>
      <c r="E1083" s="73" t="s">
        <v>922</v>
      </c>
      <c r="F1083" s="74">
        <v>60</v>
      </c>
      <c r="G1083" s="73" t="s">
        <v>1392</v>
      </c>
      <c r="H1083" s="73" t="s">
        <v>86</v>
      </c>
      <c r="I1083" s="73" t="s">
        <v>1265</v>
      </c>
      <c r="J1083" s="73" t="s">
        <v>320</v>
      </c>
      <c r="K1083" s="73" t="s">
        <v>382</v>
      </c>
      <c r="L1083" s="73" t="s">
        <v>383</v>
      </c>
      <c r="M1083" s="73" t="s">
        <v>388</v>
      </c>
      <c r="N1083" s="73" t="s">
        <v>44</v>
      </c>
      <c r="O1083" s="73" t="s">
        <v>385</v>
      </c>
      <c r="P1083" s="73" t="s">
        <v>907</v>
      </c>
      <c r="Q1083" s="73" t="s">
        <v>1033</v>
      </c>
      <c r="R1083" s="73" t="s">
        <v>86</v>
      </c>
      <c r="V1083" s="60" t="str">
        <f t="shared" si="131"/>
        <v>DISPATCH W16001коричневый</v>
      </c>
      <c r="W1083" s="60" t="str">
        <f t="shared" si="128"/>
        <v>DISPATCH W16001</v>
      </c>
      <c r="X1083" s="60" t="str">
        <f t="shared" si="132"/>
        <v>W16001</v>
      </c>
      <c r="AC1083" s="51">
        <f t="shared" si="133"/>
        <v>80</v>
      </c>
      <c r="AD1083" s="44">
        <f t="shared" si="134"/>
        <v>110</v>
      </c>
      <c r="AE1083" s="51">
        <f t="shared" si="135"/>
        <v>80110</v>
      </c>
    </row>
    <row r="1084" spans="1:31">
      <c r="A1084" s="60" t="str">
        <f t="shared" si="129"/>
        <v>DISPATCH W17001brown</v>
      </c>
      <c r="B1084" s="60" t="str">
        <f t="shared" si="130"/>
        <v>80-298-14</v>
      </c>
      <c r="C1084" s="73" t="s">
        <v>2984</v>
      </c>
      <c r="D1084" s="73" t="s">
        <v>2985</v>
      </c>
      <c r="E1084" s="73" t="s">
        <v>904</v>
      </c>
      <c r="F1084" s="74">
        <v>57</v>
      </c>
      <c r="G1084" s="73" t="s">
        <v>1397</v>
      </c>
      <c r="H1084" s="73" t="s">
        <v>86</v>
      </c>
      <c r="I1084" s="73" t="s">
        <v>1265</v>
      </c>
      <c r="J1084" s="73" t="s">
        <v>320</v>
      </c>
      <c r="K1084" s="73" t="s">
        <v>382</v>
      </c>
      <c r="L1084" s="73" t="s">
        <v>383</v>
      </c>
      <c r="M1084" s="73" t="s">
        <v>388</v>
      </c>
      <c r="N1084" s="73" t="s">
        <v>44</v>
      </c>
      <c r="O1084" s="73" t="s">
        <v>385</v>
      </c>
      <c r="P1084" s="73" t="s">
        <v>907</v>
      </c>
      <c r="Q1084" s="73" t="s">
        <v>1033</v>
      </c>
      <c r="R1084" s="73" t="s">
        <v>86</v>
      </c>
      <c r="V1084" s="60" t="str">
        <f t="shared" si="131"/>
        <v>DISPATCH W17001коричневый</v>
      </c>
      <c r="W1084" s="60" t="str">
        <f t="shared" si="128"/>
        <v>DISPATCH W17001</v>
      </c>
      <c r="X1084" s="60" t="str">
        <f t="shared" si="132"/>
        <v>W17001</v>
      </c>
      <c r="AC1084" s="51">
        <f t="shared" si="133"/>
        <v>80</v>
      </c>
      <c r="AD1084" s="44">
        <f t="shared" si="134"/>
        <v>298</v>
      </c>
      <c r="AE1084" s="51">
        <f t="shared" si="135"/>
        <v>80298</v>
      </c>
    </row>
    <row r="1085" spans="1:31">
      <c r="A1085" s="60" t="str">
        <f t="shared" si="129"/>
        <v>DISPATCH W17001brown</v>
      </c>
      <c r="B1085" s="60" t="str">
        <f t="shared" si="130"/>
        <v>80-298-14</v>
      </c>
      <c r="C1085" s="73" t="s">
        <v>2986</v>
      </c>
      <c r="D1085" s="73" t="s">
        <v>2985</v>
      </c>
      <c r="E1085" s="73" t="s">
        <v>910</v>
      </c>
      <c r="F1085" s="74">
        <v>59</v>
      </c>
      <c r="G1085" s="73" t="s">
        <v>1397</v>
      </c>
      <c r="H1085" s="73" t="s">
        <v>86</v>
      </c>
      <c r="I1085" s="73" t="s">
        <v>1265</v>
      </c>
      <c r="J1085" s="73" t="s">
        <v>320</v>
      </c>
      <c r="K1085" s="73" t="s">
        <v>382</v>
      </c>
      <c r="L1085" s="73" t="s">
        <v>383</v>
      </c>
      <c r="M1085" s="73" t="s">
        <v>388</v>
      </c>
      <c r="N1085" s="73" t="s">
        <v>44</v>
      </c>
      <c r="O1085" s="73" t="s">
        <v>385</v>
      </c>
      <c r="P1085" s="73" t="s">
        <v>907</v>
      </c>
      <c r="Q1085" s="73" t="s">
        <v>1033</v>
      </c>
      <c r="R1085" s="73" t="s">
        <v>86</v>
      </c>
      <c r="V1085" s="60" t="str">
        <f t="shared" si="131"/>
        <v>DISPATCH W17001коричневый</v>
      </c>
      <c r="W1085" s="60" t="str">
        <f t="shared" si="128"/>
        <v>DISPATCH W17001</v>
      </c>
      <c r="X1085" s="60" t="str">
        <f t="shared" si="132"/>
        <v>W17001</v>
      </c>
      <c r="AC1085" s="51">
        <f t="shared" si="133"/>
        <v>80</v>
      </c>
      <c r="AD1085" s="44">
        <f t="shared" si="134"/>
        <v>298</v>
      </c>
      <c r="AE1085" s="51">
        <f t="shared" si="135"/>
        <v>80298</v>
      </c>
    </row>
    <row r="1086" spans="1:31">
      <c r="A1086" s="60" t="str">
        <f t="shared" si="129"/>
        <v>DISPATCH W17001brown</v>
      </c>
      <c r="B1086" s="60" t="str">
        <f t="shared" si="130"/>
        <v>80-298-14</v>
      </c>
      <c r="C1086" s="73" t="s">
        <v>2987</v>
      </c>
      <c r="D1086" s="73" t="s">
        <v>2985</v>
      </c>
      <c r="E1086" s="73" t="s">
        <v>912</v>
      </c>
      <c r="F1086" s="74">
        <v>61</v>
      </c>
      <c r="G1086" s="73" t="s">
        <v>1397</v>
      </c>
      <c r="H1086" s="73" t="s">
        <v>86</v>
      </c>
      <c r="I1086" s="73" t="s">
        <v>1265</v>
      </c>
      <c r="J1086" s="73" t="s">
        <v>320</v>
      </c>
      <c r="K1086" s="73" t="s">
        <v>382</v>
      </c>
      <c r="L1086" s="73" t="s">
        <v>383</v>
      </c>
      <c r="M1086" s="73" t="s">
        <v>388</v>
      </c>
      <c r="N1086" s="73" t="s">
        <v>44</v>
      </c>
      <c r="O1086" s="73" t="s">
        <v>385</v>
      </c>
      <c r="P1086" s="73" t="s">
        <v>907</v>
      </c>
      <c r="Q1086" s="73" t="s">
        <v>1033</v>
      </c>
      <c r="R1086" s="73" t="s">
        <v>86</v>
      </c>
      <c r="V1086" s="60" t="str">
        <f t="shared" si="131"/>
        <v>DISPATCH W17001коричневый</v>
      </c>
      <c r="W1086" s="60" t="str">
        <f t="shared" si="128"/>
        <v>DISPATCH W17001</v>
      </c>
      <c r="X1086" s="60" t="str">
        <f t="shared" si="132"/>
        <v>W17001</v>
      </c>
      <c r="AC1086" s="51">
        <f t="shared" si="133"/>
        <v>80</v>
      </c>
      <c r="AD1086" s="44">
        <f t="shared" si="134"/>
        <v>298</v>
      </c>
      <c r="AE1086" s="51">
        <f t="shared" si="135"/>
        <v>80298</v>
      </c>
    </row>
    <row r="1087" spans="1:31">
      <c r="A1087" s="60" t="str">
        <f t="shared" si="129"/>
        <v>RANGE STARcognac</v>
      </c>
      <c r="B1087" s="60" t="str">
        <f t="shared" si="130"/>
        <v>80-460-13</v>
      </c>
      <c r="C1087" s="73" t="s">
        <v>2988</v>
      </c>
      <c r="D1087" s="73" t="s">
        <v>2989</v>
      </c>
      <c r="E1087" s="73" t="s">
        <v>904</v>
      </c>
      <c r="F1087" s="74">
        <v>57</v>
      </c>
      <c r="G1087" s="73" t="s">
        <v>2863</v>
      </c>
      <c r="H1087" s="73" t="s">
        <v>217</v>
      </c>
      <c r="I1087" s="73" t="s">
        <v>1179</v>
      </c>
      <c r="J1087" s="73" t="s">
        <v>320</v>
      </c>
      <c r="K1087" s="73" t="s">
        <v>382</v>
      </c>
      <c r="L1087" s="73" t="s">
        <v>383</v>
      </c>
      <c r="M1087" s="73" t="s">
        <v>388</v>
      </c>
      <c r="N1087" s="73" t="s">
        <v>32</v>
      </c>
      <c r="O1087" s="73" t="s">
        <v>385</v>
      </c>
      <c r="P1087" s="73" t="s">
        <v>907</v>
      </c>
      <c r="Q1087" s="73" t="s">
        <v>1193</v>
      </c>
      <c r="R1087" s="73" t="s">
        <v>199</v>
      </c>
      <c r="V1087" s="60" t="str">
        <f t="shared" si="131"/>
        <v>RANGE STARрыжий</v>
      </c>
      <c r="W1087" s="60" t="str">
        <f t="shared" si="128"/>
        <v>RANGE STAR</v>
      </c>
      <c r="X1087" s="60" t="str">
        <f t="shared" si="132"/>
        <v>STAR</v>
      </c>
      <c r="AC1087" s="51">
        <f t="shared" si="133"/>
        <v>80</v>
      </c>
      <c r="AD1087" s="44">
        <f t="shared" si="134"/>
        <v>460</v>
      </c>
      <c r="AE1087" s="51">
        <f t="shared" si="135"/>
        <v>80460</v>
      </c>
    </row>
    <row r="1088" spans="1:31">
      <c r="A1088" s="60" t="str">
        <f t="shared" si="129"/>
        <v>RANGE STARcognac</v>
      </c>
      <c r="B1088" s="60" t="str">
        <f t="shared" si="130"/>
        <v>80-460-13</v>
      </c>
      <c r="C1088" s="73" t="s">
        <v>2990</v>
      </c>
      <c r="D1088" s="73" t="s">
        <v>2989</v>
      </c>
      <c r="E1088" s="73" t="s">
        <v>910</v>
      </c>
      <c r="F1088" s="74">
        <v>59</v>
      </c>
      <c r="G1088" s="73" t="s">
        <v>2863</v>
      </c>
      <c r="H1088" s="73" t="s">
        <v>217</v>
      </c>
      <c r="I1088" s="73" t="s">
        <v>1179</v>
      </c>
      <c r="J1088" s="73" t="s">
        <v>320</v>
      </c>
      <c r="K1088" s="73" t="s">
        <v>382</v>
      </c>
      <c r="L1088" s="73" t="s">
        <v>383</v>
      </c>
      <c r="M1088" s="73" t="s">
        <v>388</v>
      </c>
      <c r="N1088" s="73" t="s">
        <v>32</v>
      </c>
      <c r="O1088" s="73" t="s">
        <v>385</v>
      </c>
      <c r="P1088" s="73" t="s">
        <v>907</v>
      </c>
      <c r="Q1088" s="73" t="s">
        <v>1193</v>
      </c>
      <c r="R1088" s="73" t="s">
        <v>199</v>
      </c>
      <c r="V1088" s="60" t="str">
        <f t="shared" si="131"/>
        <v>RANGE STARрыжий</v>
      </c>
      <c r="W1088" s="60" t="str">
        <f t="shared" si="128"/>
        <v>RANGE STAR</v>
      </c>
      <c r="X1088" s="60" t="str">
        <f t="shared" si="132"/>
        <v>STAR</v>
      </c>
      <c r="AC1088" s="51">
        <f t="shared" si="133"/>
        <v>80</v>
      </c>
      <c r="AD1088" s="44">
        <f t="shared" si="134"/>
        <v>460</v>
      </c>
      <c r="AE1088" s="51">
        <f t="shared" si="135"/>
        <v>80460</v>
      </c>
    </row>
    <row r="1089" spans="1:31">
      <c r="A1089" s="60" t="str">
        <f t="shared" si="129"/>
        <v>RANGE STARcognac</v>
      </c>
      <c r="B1089" s="60" t="str">
        <f t="shared" si="130"/>
        <v>80-460-13</v>
      </c>
      <c r="C1089" s="73" t="s">
        <v>2991</v>
      </c>
      <c r="D1089" s="73" t="s">
        <v>2989</v>
      </c>
      <c r="E1089" s="73" t="s">
        <v>912</v>
      </c>
      <c r="F1089" s="74">
        <v>61</v>
      </c>
      <c r="G1089" s="73" t="s">
        <v>2863</v>
      </c>
      <c r="H1089" s="73" t="s">
        <v>217</v>
      </c>
      <c r="I1089" s="73" t="s">
        <v>1179</v>
      </c>
      <c r="J1089" s="73" t="s">
        <v>320</v>
      </c>
      <c r="K1089" s="73" t="s">
        <v>382</v>
      </c>
      <c r="L1089" s="73" t="s">
        <v>383</v>
      </c>
      <c r="M1089" s="73" t="s">
        <v>388</v>
      </c>
      <c r="N1089" s="73" t="s">
        <v>32</v>
      </c>
      <c r="O1089" s="73" t="s">
        <v>385</v>
      </c>
      <c r="P1089" s="73" t="s">
        <v>907</v>
      </c>
      <c r="Q1089" s="73" t="s">
        <v>1193</v>
      </c>
      <c r="R1089" s="73" t="s">
        <v>199</v>
      </c>
      <c r="V1089" s="60" t="str">
        <f t="shared" si="131"/>
        <v>RANGE STARрыжий</v>
      </c>
      <c r="W1089" s="60" t="str">
        <f t="shared" si="128"/>
        <v>RANGE STAR</v>
      </c>
      <c r="X1089" s="60" t="str">
        <f t="shared" si="132"/>
        <v>STAR</v>
      </c>
      <c r="AC1089" s="51">
        <f t="shared" si="133"/>
        <v>80</v>
      </c>
      <c r="AD1089" s="44">
        <f t="shared" si="134"/>
        <v>460</v>
      </c>
      <c r="AE1089" s="51">
        <f t="shared" si="135"/>
        <v>80460</v>
      </c>
    </row>
    <row r="1090" spans="1:31">
      <c r="A1090" s="60" t="str">
        <f t="shared" si="129"/>
        <v>RANGE STARnavy</v>
      </c>
      <c r="B1090" s="60" t="str">
        <f t="shared" si="130"/>
        <v>80-460-16</v>
      </c>
      <c r="C1090" s="73" t="s">
        <v>2992</v>
      </c>
      <c r="D1090" s="73" t="s">
        <v>2993</v>
      </c>
      <c r="E1090" s="73" t="s">
        <v>904</v>
      </c>
      <c r="F1090" s="74">
        <v>57</v>
      </c>
      <c r="G1090" s="73" t="s">
        <v>2863</v>
      </c>
      <c r="H1090" s="73" t="s">
        <v>55</v>
      </c>
      <c r="I1090" s="73" t="s">
        <v>1179</v>
      </c>
      <c r="J1090" s="73" t="s">
        <v>320</v>
      </c>
      <c r="K1090" s="73" t="s">
        <v>382</v>
      </c>
      <c r="L1090" s="73" t="s">
        <v>383</v>
      </c>
      <c r="M1090" s="73" t="s">
        <v>388</v>
      </c>
      <c r="N1090" s="73" t="s">
        <v>32</v>
      </c>
      <c r="O1090" s="73" t="s">
        <v>385</v>
      </c>
      <c r="P1090" s="73" t="s">
        <v>907</v>
      </c>
      <c r="Q1090" s="73" t="s">
        <v>1003</v>
      </c>
      <c r="R1090" s="73" t="s">
        <v>71</v>
      </c>
      <c r="V1090" s="60" t="str">
        <f t="shared" si="131"/>
        <v>RANGE STARтемно-синий</v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RANGE STAR</v>
      </c>
      <c r="X1090" s="60" t="str">
        <f t="shared" si="132"/>
        <v>STAR</v>
      </c>
      <c r="AC1090" s="51">
        <f t="shared" si="133"/>
        <v>80</v>
      </c>
      <c r="AD1090" s="44">
        <f t="shared" si="134"/>
        <v>460</v>
      </c>
      <c r="AE1090" s="51">
        <f t="shared" si="135"/>
        <v>80460</v>
      </c>
    </row>
    <row r="1091" spans="1:31">
      <c r="A1091" s="60" t="str">
        <f t="shared" ref="A1091:A1154" si="137">IF(G1091&amp;Q1091&lt;&gt;"",W1091&amp;Q1091,"")</f>
        <v>RANGE STARnavy</v>
      </c>
      <c r="B1091" s="60" t="str">
        <f t="shared" ref="B1091:B1154" si="138">IF(C1091&lt;&gt;"",LEFT(C1091,9),"")</f>
        <v>80-460-16</v>
      </c>
      <c r="C1091" s="73" t="s">
        <v>2994</v>
      </c>
      <c r="D1091" s="73" t="s">
        <v>2993</v>
      </c>
      <c r="E1091" s="73" t="s">
        <v>910</v>
      </c>
      <c r="F1091" s="74">
        <v>59</v>
      </c>
      <c r="G1091" s="73" t="s">
        <v>2863</v>
      </c>
      <c r="H1091" s="73" t="s">
        <v>55</v>
      </c>
      <c r="I1091" s="73" t="s">
        <v>1179</v>
      </c>
      <c r="J1091" s="73" t="s">
        <v>320</v>
      </c>
      <c r="K1091" s="73" t="s">
        <v>382</v>
      </c>
      <c r="L1091" s="73" t="s">
        <v>383</v>
      </c>
      <c r="M1091" s="73" t="s">
        <v>388</v>
      </c>
      <c r="N1091" s="73" t="s">
        <v>32</v>
      </c>
      <c r="O1091" s="73" t="s">
        <v>385</v>
      </c>
      <c r="P1091" s="73" t="s">
        <v>907</v>
      </c>
      <c r="Q1091" s="73" t="s">
        <v>1003</v>
      </c>
      <c r="R1091" s="73" t="s">
        <v>71</v>
      </c>
      <c r="V1091" s="60" t="str">
        <f t="shared" ref="V1091:V1154" si="139">W1091&amp;H1091</f>
        <v>RANGE STARтемно-синий</v>
      </c>
      <c r="W1091" s="60" t="str">
        <f t="shared" si="136"/>
        <v>RANGE STAR</v>
      </c>
      <c r="X1091" s="60" t="str">
        <f t="shared" ref="X1091:X1154" si="140">IF(A1091&lt;&gt;"",IFERROR(IF(FIND(" ",G1091)&gt;=1,MID(G1091,FIND(" ",G1091)+1,LEN(G1091)),""),""),"")</f>
        <v>STAR</v>
      </c>
      <c r="AC1091" s="51">
        <f t="shared" ref="AC1091:AC1154" si="141">IFERROR(VALUE(MID($C1091,1,2)),0)</f>
        <v>80</v>
      </c>
      <c r="AD1091" s="44">
        <f t="shared" ref="AD1091:AD1154" si="142">IFERROR(VALUE(MID($C1091,4,3)),0)</f>
        <v>460</v>
      </c>
      <c r="AE1091" s="51">
        <f t="shared" ref="AE1091:AE1154" si="143">VALUE(RIGHT("00"&amp;AC1091,2)&amp;RIGHT("000"&amp;AD1091,3))</f>
        <v>80460</v>
      </c>
    </row>
    <row r="1092" spans="1:31">
      <c r="A1092" s="60" t="str">
        <f t="shared" si="137"/>
        <v>RANGE STARnavy</v>
      </c>
      <c r="B1092" s="60" t="str">
        <f t="shared" si="138"/>
        <v>80-460-16</v>
      </c>
      <c r="C1092" s="73" t="s">
        <v>2995</v>
      </c>
      <c r="D1092" s="73" t="s">
        <v>2993</v>
      </c>
      <c r="E1092" s="73" t="s">
        <v>912</v>
      </c>
      <c r="F1092" s="74">
        <v>61</v>
      </c>
      <c r="G1092" s="73" t="s">
        <v>2863</v>
      </c>
      <c r="H1092" s="73" t="s">
        <v>55</v>
      </c>
      <c r="I1092" s="73" t="s">
        <v>1179</v>
      </c>
      <c r="J1092" s="73" t="s">
        <v>320</v>
      </c>
      <c r="K1092" s="73" t="s">
        <v>382</v>
      </c>
      <c r="L1092" s="73" t="s">
        <v>383</v>
      </c>
      <c r="M1092" s="73" t="s">
        <v>388</v>
      </c>
      <c r="N1092" s="73" t="s">
        <v>32</v>
      </c>
      <c r="O1092" s="73" t="s">
        <v>385</v>
      </c>
      <c r="P1092" s="73" t="s">
        <v>907</v>
      </c>
      <c r="Q1092" s="73" t="s">
        <v>1003</v>
      </c>
      <c r="R1092" s="73" t="s">
        <v>71</v>
      </c>
      <c r="V1092" s="60" t="str">
        <f t="shared" si="139"/>
        <v>RANGE STARтемно-синий</v>
      </c>
      <c r="W1092" s="60" t="str">
        <f t="shared" si="136"/>
        <v>RANGE STAR</v>
      </c>
      <c r="X1092" s="60" t="str">
        <f t="shared" si="140"/>
        <v>STAR</v>
      </c>
      <c r="AC1092" s="51">
        <f t="shared" si="141"/>
        <v>80</v>
      </c>
      <c r="AD1092" s="44">
        <f t="shared" si="142"/>
        <v>460</v>
      </c>
      <c r="AE1092" s="51">
        <f t="shared" si="143"/>
        <v>80460</v>
      </c>
    </row>
    <row r="1093" spans="1:31">
      <c r="A1093" s="60" t="str">
        <f t="shared" si="137"/>
        <v>RANGE SWEATnavy</v>
      </c>
      <c r="B1093" s="60" t="str">
        <f t="shared" si="138"/>
        <v>80-181-16</v>
      </c>
      <c r="C1093" s="73" t="s">
        <v>2996</v>
      </c>
      <c r="D1093" s="73" t="s">
        <v>2997</v>
      </c>
      <c r="E1093" s="73" t="s">
        <v>956</v>
      </c>
      <c r="F1093" s="74">
        <v>55</v>
      </c>
      <c r="G1093" s="73" t="s">
        <v>1800</v>
      </c>
      <c r="H1093" s="73" t="s">
        <v>55</v>
      </c>
      <c r="I1093" s="73" t="s">
        <v>906</v>
      </c>
      <c r="J1093" s="73" t="s">
        <v>320</v>
      </c>
      <c r="K1093" s="73" t="s">
        <v>390</v>
      </c>
      <c r="L1093" s="73" t="s">
        <v>383</v>
      </c>
      <c r="M1093" s="73" t="s">
        <v>388</v>
      </c>
      <c r="N1093" s="73" t="s">
        <v>43</v>
      </c>
      <c r="O1093" s="73" t="s">
        <v>385</v>
      </c>
      <c r="P1093" s="73" t="s">
        <v>907</v>
      </c>
      <c r="Q1093" s="73" t="s">
        <v>1003</v>
      </c>
      <c r="R1093" s="73" t="s">
        <v>71</v>
      </c>
      <c r="V1093" s="60" t="str">
        <f t="shared" si="139"/>
        <v>RANGE SWEATтемно-синий</v>
      </c>
      <c r="W1093" s="60" t="str">
        <f t="shared" si="136"/>
        <v>RANGE SWEAT</v>
      </c>
      <c r="X1093" s="60" t="str">
        <f t="shared" si="140"/>
        <v>SWEAT</v>
      </c>
      <c r="AC1093" s="51">
        <f t="shared" si="141"/>
        <v>80</v>
      </c>
      <c r="AD1093" s="44">
        <f t="shared" si="142"/>
        <v>181</v>
      </c>
      <c r="AE1093" s="51">
        <f t="shared" si="143"/>
        <v>80181</v>
      </c>
    </row>
    <row r="1094" spans="1:31">
      <c r="A1094" s="60" t="str">
        <f t="shared" si="137"/>
        <v>RANGE SWEATnavy</v>
      </c>
      <c r="B1094" s="60" t="str">
        <f t="shared" si="138"/>
        <v>80-181-16</v>
      </c>
      <c r="C1094" s="73" t="s">
        <v>2998</v>
      </c>
      <c r="D1094" s="73" t="s">
        <v>2997</v>
      </c>
      <c r="E1094" s="73" t="s">
        <v>915</v>
      </c>
      <c r="F1094" s="74">
        <v>56</v>
      </c>
      <c r="G1094" s="73" t="s">
        <v>1800</v>
      </c>
      <c r="H1094" s="73" t="s">
        <v>55</v>
      </c>
      <c r="I1094" s="73" t="s">
        <v>906</v>
      </c>
      <c r="J1094" s="73" t="s">
        <v>320</v>
      </c>
      <c r="K1094" s="73" t="s">
        <v>390</v>
      </c>
      <c r="L1094" s="73" t="s">
        <v>383</v>
      </c>
      <c r="M1094" s="73" t="s">
        <v>388</v>
      </c>
      <c r="N1094" s="73" t="s">
        <v>43</v>
      </c>
      <c r="O1094" s="73" t="s">
        <v>385</v>
      </c>
      <c r="P1094" s="73" t="s">
        <v>907</v>
      </c>
      <c r="Q1094" s="73" t="s">
        <v>1003</v>
      </c>
      <c r="R1094" s="73" t="s">
        <v>71</v>
      </c>
      <c r="V1094" s="60" t="str">
        <f t="shared" si="139"/>
        <v>RANGE SWEATтемно-синий</v>
      </c>
      <c r="W1094" s="60" t="str">
        <f t="shared" si="136"/>
        <v>RANGE SWEAT</v>
      </c>
      <c r="X1094" s="60" t="str">
        <f t="shared" si="140"/>
        <v>SWEAT</v>
      </c>
      <c r="AC1094" s="51">
        <f t="shared" si="141"/>
        <v>80</v>
      </c>
      <c r="AD1094" s="44">
        <f t="shared" si="142"/>
        <v>181</v>
      </c>
      <c r="AE1094" s="51">
        <f t="shared" si="143"/>
        <v>80181</v>
      </c>
    </row>
    <row r="1095" spans="1:31">
      <c r="A1095" s="60" t="str">
        <f t="shared" si="137"/>
        <v>RANGE SWEATnavy</v>
      </c>
      <c r="B1095" s="60" t="str">
        <f t="shared" si="138"/>
        <v>80-181-16</v>
      </c>
      <c r="C1095" s="73" t="s">
        <v>2999</v>
      </c>
      <c r="D1095" s="73" t="s">
        <v>2997</v>
      </c>
      <c r="E1095" s="73" t="s">
        <v>920</v>
      </c>
      <c r="F1095" s="74">
        <v>58</v>
      </c>
      <c r="G1095" s="73" t="s">
        <v>1800</v>
      </c>
      <c r="H1095" s="73" t="s">
        <v>55</v>
      </c>
      <c r="I1095" s="73" t="s">
        <v>906</v>
      </c>
      <c r="J1095" s="73" t="s">
        <v>320</v>
      </c>
      <c r="K1095" s="73" t="s">
        <v>390</v>
      </c>
      <c r="L1095" s="73" t="s">
        <v>383</v>
      </c>
      <c r="M1095" s="73" t="s">
        <v>388</v>
      </c>
      <c r="N1095" s="73" t="s">
        <v>43</v>
      </c>
      <c r="O1095" s="73" t="s">
        <v>385</v>
      </c>
      <c r="P1095" s="73" t="s">
        <v>907</v>
      </c>
      <c r="Q1095" s="73" t="s">
        <v>1003</v>
      </c>
      <c r="R1095" s="73" t="s">
        <v>71</v>
      </c>
      <c r="V1095" s="60" t="str">
        <f t="shared" si="139"/>
        <v>RANGE SWEATтемно-синий</v>
      </c>
      <c r="W1095" s="60" t="str">
        <f t="shared" si="136"/>
        <v>RANGE SWEAT</v>
      </c>
      <c r="X1095" s="60" t="str">
        <f t="shared" si="140"/>
        <v>SWEAT</v>
      </c>
      <c r="AC1095" s="51">
        <f t="shared" si="141"/>
        <v>80</v>
      </c>
      <c r="AD1095" s="44">
        <f t="shared" si="142"/>
        <v>181</v>
      </c>
      <c r="AE1095" s="51">
        <f t="shared" si="143"/>
        <v>80181</v>
      </c>
    </row>
    <row r="1096" spans="1:31">
      <c r="A1096" s="60" t="str">
        <f t="shared" si="137"/>
        <v>RANGE SWEATnavy</v>
      </c>
      <c r="B1096" s="60" t="str">
        <f t="shared" si="138"/>
        <v>80-181-16</v>
      </c>
      <c r="C1096" s="73" t="s">
        <v>3000</v>
      </c>
      <c r="D1096" s="73" t="s">
        <v>2997</v>
      </c>
      <c r="E1096" s="73" t="s">
        <v>922</v>
      </c>
      <c r="F1096" s="74">
        <v>60</v>
      </c>
      <c r="G1096" s="73" t="s">
        <v>1800</v>
      </c>
      <c r="H1096" s="73" t="s">
        <v>55</v>
      </c>
      <c r="I1096" s="73" t="s">
        <v>906</v>
      </c>
      <c r="J1096" s="73" t="s">
        <v>320</v>
      </c>
      <c r="K1096" s="73" t="s">
        <v>390</v>
      </c>
      <c r="L1096" s="73" t="s">
        <v>383</v>
      </c>
      <c r="M1096" s="73" t="s">
        <v>388</v>
      </c>
      <c r="N1096" s="73" t="s">
        <v>43</v>
      </c>
      <c r="O1096" s="73" t="s">
        <v>385</v>
      </c>
      <c r="P1096" s="73" t="s">
        <v>907</v>
      </c>
      <c r="Q1096" s="73" t="s">
        <v>1003</v>
      </c>
      <c r="R1096" s="73" t="s">
        <v>71</v>
      </c>
      <c r="V1096" s="60" t="str">
        <f t="shared" si="139"/>
        <v>RANGE SWEATтемно-синий</v>
      </c>
      <c r="W1096" s="60" t="str">
        <f t="shared" si="136"/>
        <v>RANGE SWEAT</v>
      </c>
      <c r="X1096" s="60" t="str">
        <f t="shared" si="140"/>
        <v>SWEAT</v>
      </c>
      <c r="AC1096" s="51">
        <f t="shared" si="141"/>
        <v>80</v>
      </c>
      <c r="AD1096" s="44">
        <f t="shared" si="142"/>
        <v>181</v>
      </c>
      <c r="AE1096" s="51">
        <f t="shared" si="143"/>
        <v>80181</v>
      </c>
    </row>
    <row r="1097" spans="1:31">
      <c r="A1097" s="60" t="str">
        <f t="shared" si="137"/>
        <v>RANGE SWEATnavy</v>
      </c>
      <c r="B1097" s="60" t="str">
        <f t="shared" si="138"/>
        <v>80-181-16</v>
      </c>
      <c r="C1097" s="73" t="s">
        <v>3001</v>
      </c>
      <c r="D1097" s="73" t="s">
        <v>2997</v>
      </c>
      <c r="E1097" s="73" t="s">
        <v>1046</v>
      </c>
      <c r="F1097" s="74">
        <v>62</v>
      </c>
      <c r="G1097" s="73" t="s">
        <v>1800</v>
      </c>
      <c r="H1097" s="73" t="s">
        <v>55</v>
      </c>
      <c r="I1097" s="73" t="s">
        <v>906</v>
      </c>
      <c r="J1097" s="73" t="s">
        <v>320</v>
      </c>
      <c r="K1097" s="73" t="s">
        <v>390</v>
      </c>
      <c r="L1097" s="73" t="s">
        <v>383</v>
      </c>
      <c r="M1097" s="73" t="s">
        <v>388</v>
      </c>
      <c r="N1097" s="73" t="s">
        <v>43</v>
      </c>
      <c r="O1097" s="73" t="s">
        <v>385</v>
      </c>
      <c r="P1097" s="73" t="s">
        <v>907</v>
      </c>
      <c r="Q1097" s="73" t="s">
        <v>1003</v>
      </c>
      <c r="R1097" s="73" t="s">
        <v>71</v>
      </c>
      <c r="V1097" s="60" t="str">
        <f t="shared" si="139"/>
        <v>RANGE SWEATтемно-синий</v>
      </c>
      <c r="W1097" s="60" t="str">
        <f t="shared" si="136"/>
        <v>RANGE SWEAT</v>
      </c>
      <c r="X1097" s="60" t="str">
        <f t="shared" si="140"/>
        <v>SWEAT</v>
      </c>
      <c r="AC1097" s="51">
        <f t="shared" si="141"/>
        <v>80</v>
      </c>
      <c r="AD1097" s="44">
        <f t="shared" si="142"/>
        <v>181</v>
      </c>
      <c r="AE1097" s="51">
        <f t="shared" si="143"/>
        <v>80181</v>
      </c>
    </row>
    <row r="1098" spans="1:31">
      <c r="A1098" s="60" t="str">
        <f t="shared" si="137"/>
        <v>RANGE SWEATnavy</v>
      </c>
      <c r="B1098" s="60" t="str">
        <f t="shared" si="138"/>
        <v>80-181-16</v>
      </c>
      <c r="C1098" s="73" t="s">
        <v>3002</v>
      </c>
      <c r="D1098" s="73" t="s">
        <v>2997</v>
      </c>
      <c r="E1098" s="73" t="s">
        <v>904</v>
      </c>
      <c r="F1098" s="74">
        <v>57</v>
      </c>
      <c r="G1098" s="73" t="s">
        <v>1800</v>
      </c>
      <c r="H1098" s="73" t="s">
        <v>55</v>
      </c>
      <c r="I1098" s="73" t="s">
        <v>906</v>
      </c>
      <c r="J1098" s="73" t="s">
        <v>320</v>
      </c>
      <c r="K1098" s="73" t="s">
        <v>390</v>
      </c>
      <c r="L1098" s="73" t="s">
        <v>383</v>
      </c>
      <c r="M1098" s="73" t="s">
        <v>388</v>
      </c>
      <c r="N1098" s="73" t="s">
        <v>43</v>
      </c>
      <c r="O1098" s="73" t="s">
        <v>385</v>
      </c>
      <c r="P1098" s="73" t="s">
        <v>907</v>
      </c>
      <c r="Q1098" s="73" t="s">
        <v>1003</v>
      </c>
      <c r="R1098" s="73" t="s">
        <v>71</v>
      </c>
      <c r="V1098" s="60" t="str">
        <f t="shared" si="139"/>
        <v>RANGE SWEATтемно-синий</v>
      </c>
      <c r="W1098" s="60" t="str">
        <f t="shared" si="136"/>
        <v>RANGE SWEAT</v>
      </c>
      <c r="X1098" s="60" t="str">
        <f t="shared" si="140"/>
        <v>SWEAT</v>
      </c>
      <c r="AC1098" s="51">
        <f t="shared" si="141"/>
        <v>80</v>
      </c>
      <c r="AD1098" s="44">
        <f t="shared" si="142"/>
        <v>181</v>
      </c>
      <c r="AE1098" s="51">
        <f t="shared" si="143"/>
        <v>80181</v>
      </c>
    </row>
    <row r="1099" spans="1:31">
      <c r="A1099" s="60" t="str">
        <f t="shared" si="137"/>
        <v>RANGE SWEATnavy</v>
      </c>
      <c r="B1099" s="60" t="str">
        <f t="shared" si="138"/>
        <v>80-181-16</v>
      </c>
      <c r="C1099" s="73" t="s">
        <v>3003</v>
      </c>
      <c r="D1099" s="73" t="s">
        <v>2997</v>
      </c>
      <c r="E1099" s="73" t="s">
        <v>910</v>
      </c>
      <c r="F1099" s="74">
        <v>59</v>
      </c>
      <c r="G1099" s="73" t="s">
        <v>1800</v>
      </c>
      <c r="H1099" s="73" t="s">
        <v>55</v>
      </c>
      <c r="I1099" s="73" t="s">
        <v>906</v>
      </c>
      <c r="J1099" s="73" t="s">
        <v>320</v>
      </c>
      <c r="K1099" s="73" t="s">
        <v>390</v>
      </c>
      <c r="L1099" s="73" t="s">
        <v>383</v>
      </c>
      <c r="M1099" s="73" t="s">
        <v>388</v>
      </c>
      <c r="N1099" s="73" t="s">
        <v>43</v>
      </c>
      <c r="O1099" s="73" t="s">
        <v>385</v>
      </c>
      <c r="P1099" s="73" t="s">
        <v>907</v>
      </c>
      <c r="Q1099" s="73" t="s">
        <v>1003</v>
      </c>
      <c r="R1099" s="73" t="s">
        <v>71</v>
      </c>
      <c r="V1099" s="60" t="str">
        <f t="shared" si="139"/>
        <v>RANGE SWEATтемно-синий</v>
      </c>
      <c r="W1099" s="60" t="str">
        <f t="shared" si="136"/>
        <v>RANGE SWEAT</v>
      </c>
      <c r="X1099" s="60" t="str">
        <f t="shared" si="140"/>
        <v>SWEAT</v>
      </c>
      <c r="AC1099" s="51">
        <f t="shared" si="141"/>
        <v>80</v>
      </c>
      <c r="AD1099" s="44">
        <f t="shared" si="142"/>
        <v>181</v>
      </c>
      <c r="AE1099" s="51">
        <f t="shared" si="143"/>
        <v>80181</v>
      </c>
    </row>
    <row r="1100" spans="1:31">
      <c r="A1100" s="60" t="str">
        <f t="shared" si="137"/>
        <v>RANGE SWEATnavy</v>
      </c>
      <c r="B1100" s="60" t="str">
        <f t="shared" si="138"/>
        <v>80-181-16</v>
      </c>
      <c r="C1100" s="73" t="s">
        <v>3004</v>
      </c>
      <c r="D1100" s="73" t="s">
        <v>2997</v>
      </c>
      <c r="E1100" s="73" t="s">
        <v>912</v>
      </c>
      <c r="F1100" s="74">
        <v>61</v>
      </c>
      <c r="G1100" s="73" t="s">
        <v>1800</v>
      </c>
      <c r="H1100" s="73" t="s">
        <v>55</v>
      </c>
      <c r="I1100" s="73" t="s">
        <v>906</v>
      </c>
      <c r="J1100" s="73" t="s">
        <v>320</v>
      </c>
      <c r="K1100" s="73" t="s">
        <v>390</v>
      </c>
      <c r="L1100" s="73" t="s">
        <v>383</v>
      </c>
      <c r="M1100" s="73" t="s">
        <v>388</v>
      </c>
      <c r="N1100" s="73" t="s">
        <v>43</v>
      </c>
      <c r="O1100" s="73" t="s">
        <v>385</v>
      </c>
      <c r="P1100" s="73" t="s">
        <v>907</v>
      </c>
      <c r="Q1100" s="73" t="s">
        <v>1003</v>
      </c>
      <c r="R1100" s="73" t="s">
        <v>71</v>
      </c>
      <c r="V1100" s="60" t="str">
        <f t="shared" si="139"/>
        <v>RANGE SWEATтемно-синий</v>
      </c>
      <c r="W1100" s="60" t="str">
        <f t="shared" si="136"/>
        <v>RANGE SWEAT</v>
      </c>
      <c r="X1100" s="60" t="str">
        <f t="shared" si="140"/>
        <v>SWEAT</v>
      </c>
      <c r="AC1100" s="51">
        <f t="shared" si="141"/>
        <v>80</v>
      </c>
      <c r="AD1100" s="44">
        <f t="shared" si="142"/>
        <v>181</v>
      </c>
      <c r="AE1100" s="51">
        <f t="shared" si="143"/>
        <v>80181</v>
      </c>
    </row>
    <row r="1101" spans="1:31">
      <c r="A1101" s="60" t="str">
        <f t="shared" si="137"/>
        <v>RANGE W17003blue</v>
      </c>
      <c r="B1101" s="60" t="str">
        <f t="shared" si="138"/>
        <v>80-302-06</v>
      </c>
      <c r="C1101" s="73" t="s">
        <v>3005</v>
      </c>
      <c r="D1101" s="73" t="s">
        <v>3006</v>
      </c>
      <c r="E1101" s="73" t="s">
        <v>904</v>
      </c>
      <c r="F1101" s="74">
        <v>57</v>
      </c>
      <c r="G1101" s="73" t="s">
        <v>1435</v>
      </c>
      <c r="H1101" s="73" t="s">
        <v>71</v>
      </c>
      <c r="I1101" s="73" t="s">
        <v>3007</v>
      </c>
      <c r="J1101" s="73" t="s">
        <v>320</v>
      </c>
      <c r="K1101" s="73" t="s">
        <v>382</v>
      </c>
      <c r="L1101" s="73" t="s">
        <v>383</v>
      </c>
      <c r="M1101" s="73" t="s">
        <v>388</v>
      </c>
      <c r="N1101" s="73" t="s">
        <v>44</v>
      </c>
      <c r="O1101" s="73" t="s">
        <v>385</v>
      </c>
      <c r="P1101" s="73" t="s">
        <v>907</v>
      </c>
      <c r="Q1101" s="73" t="s">
        <v>932</v>
      </c>
      <c r="R1101" s="73" t="s">
        <v>71</v>
      </c>
      <c r="V1101" s="60" t="str">
        <f t="shared" si="139"/>
        <v>RANGE W17003синий</v>
      </c>
      <c r="W1101" s="60" t="str">
        <f t="shared" si="136"/>
        <v>RANGE W17003</v>
      </c>
      <c r="X1101" s="60" t="str">
        <f t="shared" si="140"/>
        <v>W17003</v>
      </c>
      <c r="AC1101" s="51">
        <f t="shared" si="141"/>
        <v>80</v>
      </c>
      <c r="AD1101" s="44">
        <f t="shared" si="142"/>
        <v>302</v>
      </c>
      <c r="AE1101" s="51">
        <f t="shared" si="143"/>
        <v>80302</v>
      </c>
    </row>
    <row r="1102" spans="1:31">
      <c r="A1102" s="60" t="str">
        <f t="shared" si="137"/>
        <v>RANGE W17003blue</v>
      </c>
      <c r="B1102" s="60" t="str">
        <f t="shared" si="138"/>
        <v>80-302-06</v>
      </c>
      <c r="C1102" s="73" t="s">
        <v>3008</v>
      </c>
      <c r="D1102" s="73" t="s">
        <v>3006</v>
      </c>
      <c r="E1102" s="73" t="s">
        <v>956</v>
      </c>
      <c r="F1102" s="74">
        <v>55</v>
      </c>
      <c r="G1102" s="73" t="s">
        <v>1435</v>
      </c>
      <c r="H1102" s="73" t="s">
        <v>71</v>
      </c>
      <c r="I1102" s="73" t="s">
        <v>3007</v>
      </c>
      <c r="J1102" s="73" t="s">
        <v>320</v>
      </c>
      <c r="K1102" s="73" t="s">
        <v>382</v>
      </c>
      <c r="L1102" s="73" t="s">
        <v>383</v>
      </c>
      <c r="M1102" s="73" t="s">
        <v>388</v>
      </c>
      <c r="N1102" s="73" t="s">
        <v>44</v>
      </c>
      <c r="O1102" s="73" t="s">
        <v>385</v>
      </c>
      <c r="P1102" s="73" t="s">
        <v>907</v>
      </c>
      <c r="Q1102" s="73" t="s">
        <v>932</v>
      </c>
      <c r="R1102" s="73" t="s">
        <v>71</v>
      </c>
      <c r="V1102" s="60" t="str">
        <f t="shared" si="139"/>
        <v>RANGE W17003синий</v>
      </c>
      <c r="W1102" s="60" t="str">
        <f t="shared" si="136"/>
        <v>RANGE W17003</v>
      </c>
      <c r="X1102" s="60" t="str">
        <f t="shared" si="140"/>
        <v>W17003</v>
      </c>
      <c r="AC1102" s="51">
        <f t="shared" si="141"/>
        <v>80</v>
      </c>
      <c r="AD1102" s="44">
        <f t="shared" si="142"/>
        <v>302</v>
      </c>
      <c r="AE1102" s="51">
        <f t="shared" si="143"/>
        <v>80302</v>
      </c>
    </row>
    <row r="1103" spans="1:31">
      <c r="A1103" s="60" t="str">
        <f t="shared" si="137"/>
        <v>RANGE W17003blue</v>
      </c>
      <c r="B1103" s="60" t="str">
        <f t="shared" si="138"/>
        <v>80-302-06</v>
      </c>
      <c r="C1103" s="73" t="s">
        <v>3009</v>
      </c>
      <c r="D1103" s="73" t="s">
        <v>3006</v>
      </c>
      <c r="E1103" s="73" t="s">
        <v>912</v>
      </c>
      <c r="F1103" s="74">
        <v>61</v>
      </c>
      <c r="G1103" s="73" t="s">
        <v>1435</v>
      </c>
      <c r="H1103" s="73" t="s">
        <v>71</v>
      </c>
      <c r="I1103" s="73" t="s">
        <v>3007</v>
      </c>
      <c r="J1103" s="73" t="s">
        <v>320</v>
      </c>
      <c r="K1103" s="73" t="s">
        <v>382</v>
      </c>
      <c r="L1103" s="73" t="s">
        <v>383</v>
      </c>
      <c r="M1103" s="73" t="s">
        <v>388</v>
      </c>
      <c r="N1103" s="73" t="s">
        <v>44</v>
      </c>
      <c r="O1103" s="73" t="s">
        <v>385</v>
      </c>
      <c r="P1103" s="73" t="s">
        <v>907</v>
      </c>
      <c r="Q1103" s="73" t="s">
        <v>932</v>
      </c>
      <c r="R1103" s="73" t="s">
        <v>71</v>
      </c>
      <c r="V1103" s="60" t="str">
        <f t="shared" si="139"/>
        <v>RANGE W17003синий</v>
      </c>
      <c r="W1103" s="60" t="str">
        <f t="shared" si="136"/>
        <v>RANGE W17003</v>
      </c>
      <c r="X1103" s="60" t="str">
        <f t="shared" si="140"/>
        <v>W17003</v>
      </c>
      <c r="AC1103" s="51">
        <f t="shared" si="141"/>
        <v>80</v>
      </c>
      <c r="AD1103" s="44">
        <f t="shared" si="142"/>
        <v>302</v>
      </c>
      <c r="AE1103" s="51">
        <f t="shared" si="143"/>
        <v>80302</v>
      </c>
    </row>
    <row r="1104" spans="1:31">
      <c r="A1104" s="60" t="str">
        <f t="shared" si="137"/>
        <v>RANGE W17004grey</v>
      </c>
      <c r="B1104" s="60" t="str">
        <f t="shared" si="138"/>
        <v>80-303-08</v>
      </c>
      <c r="C1104" s="73" t="s">
        <v>3010</v>
      </c>
      <c r="D1104" s="73" t="s">
        <v>3011</v>
      </c>
      <c r="E1104" s="73" t="s">
        <v>904</v>
      </c>
      <c r="F1104" s="74">
        <v>57</v>
      </c>
      <c r="G1104" s="73" t="s">
        <v>1440</v>
      </c>
      <c r="H1104" s="73" t="s">
        <v>83</v>
      </c>
      <c r="I1104" s="73" t="s">
        <v>1441</v>
      </c>
      <c r="J1104" s="73" t="s">
        <v>320</v>
      </c>
      <c r="K1104" s="73" t="s">
        <v>382</v>
      </c>
      <c r="L1104" s="73" t="s">
        <v>383</v>
      </c>
      <c r="M1104" s="73" t="s">
        <v>388</v>
      </c>
      <c r="N1104" s="73" t="s">
        <v>44</v>
      </c>
      <c r="O1104" s="73" t="s">
        <v>385</v>
      </c>
      <c r="P1104" s="73" t="s">
        <v>907</v>
      </c>
      <c r="Q1104" s="73" t="s">
        <v>917</v>
      </c>
      <c r="R1104" s="73" t="s">
        <v>83</v>
      </c>
      <c r="V1104" s="60" t="str">
        <f t="shared" si="139"/>
        <v>RANGE W17004серый</v>
      </c>
      <c r="W1104" s="60" t="str">
        <f t="shared" si="136"/>
        <v>RANGE W17004</v>
      </c>
      <c r="X1104" s="60" t="str">
        <f t="shared" si="140"/>
        <v>W17004</v>
      </c>
      <c r="AC1104" s="51">
        <f t="shared" si="141"/>
        <v>80</v>
      </c>
      <c r="AD1104" s="44">
        <f t="shared" si="142"/>
        <v>303</v>
      </c>
      <c r="AE1104" s="51">
        <f t="shared" si="143"/>
        <v>80303</v>
      </c>
    </row>
    <row r="1105" spans="1:31">
      <c r="A1105" s="60" t="str">
        <f t="shared" si="137"/>
        <v>RANGE W17004grey</v>
      </c>
      <c r="B1105" s="60" t="str">
        <f t="shared" si="138"/>
        <v>80-303-08</v>
      </c>
      <c r="C1105" s="73" t="s">
        <v>3012</v>
      </c>
      <c r="D1105" s="73" t="s">
        <v>3011</v>
      </c>
      <c r="E1105" s="73" t="s">
        <v>920</v>
      </c>
      <c r="F1105" s="74">
        <v>58</v>
      </c>
      <c r="G1105" s="73" t="s">
        <v>1440</v>
      </c>
      <c r="H1105" s="73" t="s">
        <v>83</v>
      </c>
      <c r="I1105" s="73" t="s">
        <v>1441</v>
      </c>
      <c r="J1105" s="73" t="s">
        <v>320</v>
      </c>
      <c r="K1105" s="73" t="s">
        <v>382</v>
      </c>
      <c r="L1105" s="73" t="s">
        <v>383</v>
      </c>
      <c r="M1105" s="73" t="s">
        <v>388</v>
      </c>
      <c r="N1105" s="73" t="s">
        <v>44</v>
      </c>
      <c r="O1105" s="73" t="s">
        <v>385</v>
      </c>
      <c r="P1105" s="73" t="s">
        <v>907</v>
      </c>
      <c r="Q1105" s="73" t="s">
        <v>917</v>
      </c>
      <c r="R1105" s="73" t="s">
        <v>83</v>
      </c>
      <c r="V1105" s="60" t="str">
        <f t="shared" si="139"/>
        <v>RANGE W17004серый</v>
      </c>
      <c r="W1105" s="60" t="str">
        <f t="shared" si="136"/>
        <v>RANGE W17004</v>
      </c>
      <c r="X1105" s="60" t="str">
        <f t="shared" si="140"/>
        <v>W17004</v>
      </c>
      <c r="AC1105" s="51">
        <f t="shared" si="141"/>
        <v>80</v>
      </c>
      <c r="AD1105" s="44">
        <f t="shared" si="142"/>
        <v>303</v>
      </c>
      <c r="AE1105" s="51">
        <f t="shared" si="143"/>
        <v>80303</v>
      </c>
    </row>
    <row r="1106" spans="1:31">
      <c r="A1106" s="60" t="str">
        <f t="shared" si="137"/>
        <v>RANGE W17004grey</v>
      </c>
      <c r="B1106" s="60" t="str">
        <f t="shared" si="138"/>
        <v>80-303-08</v>
      </c>
      <c r="C1106" s="73" t="s">
        <v>3013</v>
      </c>
      <c r="D1106" s="73" t="s">
        <v>3011</v>
      </c>
      <c r="E1106" s="73" t="s">
        <v>910</v>
      </c>
      <c r="F1106" s="74">
        <v>59</v>
      </c>
      <c r="G1106" s="73" t="s">
        <v>1440</v>
      </c>
      <c r="H1106" s="73" t="s">
        <v>83</v>
      </c>
      <c r="I1106" s="73" t="s">
        <v>1441</v>
      </c>
      <c r="J1106" s="73" t="s">
        <v>320</v>
      </c>
      <c r="K1106" s="73" t="s">
        <v>382</v>
      </c>
      <c r="L1106" s="73" t="s">
        <v>383</v>
      </c>
      <c r="M1106" s="73" t="s">
        <v>388</v>
      </c>
      <c r="N1106" s="73" t="s">
        <v>44</v>
      </c>
      <c r="O1106" s="73" t="s">
        <v>385</v>
      </c>
      <c r="P1106" s="73" t="s">
        <v>907</v>
      </c>
      <c r="Q1106" s="73" t="s">
        <v>917</v>
      </c>
      <c r="R1106" s="73" t="s">
        <v>83</v>
      </c>
      <c r="V1106" s="60" t="str">
        <f t="shared" si="139"/>
        <v>RANGE W17004серый</v>
      </c>
      <c r="W1106" s="60" t="str">
        <f t="shared" si="136"/>
        <v>RANGE W17004</v>
      </c>
      <c r="X1106" s="60" t="str">
        <f t="shared" si="140"/>
        <v>W17004</v>
      </c>
      <c r="AC1106" s="51">
        <f t="shared" si="141"/>
        <v>80</v>
      </c>
      <c r="AD1106" s="44">
        <f t="shared" si="142"/>
        <v>303</v>
      </c>
      <c r="AE1106" s="51">
        <f t="shared" si="143"/>
        <v>80303</v>
      </c>
    </row>
    <row r="1107" spans="1:31">
      <c r="A1107" s="60" t="str">
        <f t="shared" si="137"/>
        <v>RANGE W17004grey</v>
      </c>
      <c r="B1107" s="60" t="str">
        <f t="shared" si="138"/>
        <v>80-303-08</v>
      </c>
      <c r="C1107" s="73" t="s">
        <v>3014</v>
      </c>
      <c r="D1107" s="73" t="s">
        <v>3011</v>
      </c>
      <c r="E1107" s="73" t="s">
        <v>922</v>
      </c>
      <c r="F1107" s="74">
        <v>60</v>
      </c>
      <c r="G1107" s="73" t="s">
        <v>1440</v>
      </c>
      <c r="H1107" s="73" t="s">
        <v>83</v>
      </c>
      <c r="I1107" s="73" t="s">
        <v>1441</v>
      </c>
      <c r="J1107" s="73" t="s">
        <v>320</v>
      </c>
      <c r="K1107" s="73" t="s">
        <v>382</v>
      </c>
      <c r="L1107" s="73" t="s">
        <v>383</v>
      </c>
      <c r="M1107" s="73" t="s">
        <v>388</v>
      </c>
      <c r="N1107" s="73" t="s">
        <v>44</v>
      </c>
      <c r="O1107" s="73" t="s">
        <v>385</v>
      </c>
      <c r="P1107" s="73" t="s">
        <v>907</v>
      </c>
      <c r="Q1107" s="73" t="s">
        <v>917</v>
      </c>
      <c r="R1107" s="73" t="s">
        <v>83</v>
      </c>
      <c r="V1107" s="60" t="str">
        <f t="shared" si="139"/>
        <v>RANGE W17004серый</v>
      </c>
      <c r="W1107" s="60" t="str">
        <f t="shared" si="136"/>
        <v>RANGE W17004</v>
      </c>
      <c r="X1107" s="60" t="str">
        <f t="shared" si="140"/>
        <v>W17004</v>
      </c>
      <c r="AC1107" s="51">
        <f t="shared" si="141"/>
        <v>80</v>
      </c>
      <c r="AD1107" s="44">
        <f t="shared" si="142"/>
        <v>303</v>
      </c>
      <c r="AE1107" s="51">
        <f t="shared" si="143"/>
        <v>80303</v>
      </c>
    </row>
    <row r="1108" spans="1:31">
      <c r="A1108" s="60" t="str">
        <f t="shared" si="137"/>
        <v>RANGE W17004grey</v>
      </c>
      <c r="B1108" s="60" t="str">
        <f t="shared" si="138"/>
        <v>80-303-08</v>
      </c>
      <c r="C1108" s="73" t="s">
        <v>3015</v>
      </c>
      <c r="D1108" s="73" t="s">
        <v>3011</v>
      </c>
      <c r="E1108" s="73" t="s">
        <v>912</v>
      </c>
      <c r="F1108" s="74">
        <v>61</v>
      </c>
      <c r="G1108" s="73" t="s">
        <v>1440</v>
      </c>
      <c r="H1108" s="73" t="s">
        <v>83</v>
      </c>
      <c r="I1108" s="73" t="s">
        <v>1441</v>
      </c>
      <c r="J1108" s="73" t="s">
        <v>320</v>
      </c>
      <c r="K1108" s="73" t="s">
        <v>382</v>
      </c>
      <c r="L1108" s="73" t="s">
        <v>383</v>
      </c>
      <c r="M1108" s="73" t="s">
        <v>388</v>
      </c>
      <c r="N1108" s="73" t="s">
        <v>44</v>
      </c>
      <c r="O1108" s="73" t="s">
        <v>385</v>
      </c>
      <c r="P1108" s="73" t="s">
        <v>907</v>
      </c>
      <c r="Q1108" s="73" t="s">
        <v>917</v>
      </c>
      <c r="R1108" s="73" t="s">
        <v>83</v>
      </c>
      <c r="V1108" s="60" t="str">
        <f t="shared" si="139"/>
        <v>RANGE W17004серый</v>
      </c>
      <c r="W1108" s="60" t="str">
        <f t="shared" si="136"/>
        <v>RANGE W17004</v>
      </c>
      <c r="X1108" s="60" t="str">
        <f t="shared" si="140"/>
        <v>W17004</v>
      </c>
      <c r="AC1108" s="51">
        <f t="shared" si="141"/>
        <v>80</v>
      </c>
      <c r="AD1108" s="44">
        <f t="shared" si="142"/>
        <v>303</v>
      </c>
      <c r="AE1108" s="51">
        <f t="shared" si="143"/>
        <v>80303</v>
      </c>
    </row>
    <row r="1109" spans="1:31">
      <c r="A1109" s="60" t="str">
        <f t="shared" si="137"/>
        <v>RANGE W17005brown</v>
      </c>
      <c r="B1109" s="60" t="str">
        <f t="shared" si="138"/>
        <v>80-304-14</v>
      </c>
      <c r="C1109" s="73" t="s">
        <v>3016</v>
      </c>
      <c r="D1109" s="73" t="s">
        <v>3017</v>
      </c>
      <c r="E1109" s="73" t="s">
        <v>904</v>
      </c>
      <c r="F1109" s="74">
        <v>57</v>
      </c>
      <c r="G1109" s="73" t="s">
        <v>1444</v>
      </c>
      <c r="H1109" s="73" t="s">
        <v>86</v>
      </c>
      <c r="I1109" s="73" t="s">
        <v>1265</v>
      </c>
      <c r="J1109" s="73" t="s">
        <v>320</v>
      </c>
      <c r="K1109" s="73" t="s">
        <v>382</v>
      </c>
      <c r="L1109" s="73" t="s">
        <v>383</v>
      </c>
      <c r="M1109" s="73" t="s">
        <v>389</v>
      </c>
      <c r="N1109" s="73" t="s">
        <v>44</v>
      </c>
      <c r="O1109" s="73" t="s">
        <v>385</v>
      </c>
      <c r="P1109" s="73" t="s">
        <v>907</v>
      </c>
      <c r="Q1109" s="73" t="s">
        <v>1033</v>
      </c>
      <c r="R1109" s="73" t="s">
        <v>86</v>
      </c>
      <c r="V1109" s="60" t="str">
        <f t="shared" si="139"/>
        <v>RANGE W17005коричневый</v>
      </c>
      <c r="W1109" s="60" t="str">
        <f t="shared" si="136"/>
        <v>RANGE W17005</v>
      </c>
      <c r="X1109" s="60" t="str">
        <f t="shared" si="140"/>
        <v>W17005</v>
      </c>
      <c r="AC1109" s="51">
        <f t="shared" si="141"/>
        <v>80</v>
      </c>
      <c r="AD1109" s="44">
        <f t="shared" si="142"/>
        <v>304</v>
      </c>
      <c r="AE1109" s="51">
        <f t="shared" si="143"/>
        <v>80304</v>
      </c>
    </row>
    <row r="1110" spans="1:31">
      <c r="A1110" s="60" t="str">
        <f t="shared" si="137"/>
        <v>RANGE W17005brown</v>
      </c>
      <c r="B1110" s="60" t="str">
        <f t="shared" si="138"/>
        <v>80-304-14</v>
      </c>
      <c r="C1110" s="73" t="s">
        <v>3018</v>
      </c>
      <c r="D1110" s="73" t="s">
        <v>3017</v>
      </c>
      <c r="E1110" s="73" t="s">
        <v>910</v>
      </c>
      <c r="F1110" s="74">
        <v>59</v>
      </c>
      <c r="G1110" s="73" t="s">
        <v>1444</v>
      </c>
      <c r="H1110" s="73" t="s">
        <v>86</v>
      </c>
      <c r="I1110" s="73" t="s">
        <v>1265</v>
      </c>
      <c r="J1110" s="73" t="s">
        <v>320</v>
      </c>
      <c r="K1110" s="73" t="s">
        <v>382</v>
      </c>
      <c r="L1110" s="73" t="s">
        <v>383</v>
      </c>
      <c r="M1110" s="73" t="s">
        <v>389</v>
      </c>
      <c r="N1110" s="73" t="s">
        <v>44</v>
      </c>
      <c r="O1110" s="73" t="s">
        <v>385</v>
      </c>
      <c r="P1110" s="73" t="s">
        <v>907</v>
      </c>
      <c r="Q1110" s="73" t="s">
        <v>1033</v>
      </c>
      <c r="R1110" s="73" t="s">
        <v>86</v>
      </c>
      <c r="V1110" s="60" t="str">
        <f t="shared" si="139"/>
        <v>RANGE W17005коричневый</v>
      </c>
      <c r="W1110" s="60" t="str">
        <f t="shared" si="136"/>
        <v>RANGE W17005</v>
      </c>
      <c r="X1110" s="60" t="str">
        <f t="shared" si="140"/>
        <v>W17005</v>
      </c>
      <c r="AC1110" s="51">
        <f t="shared" si="141"/>
        <v>80</v>
      </c>
      <c r="AD1110" s="44">
        <f t="shared" si="142"/>
        <v>304</v>
      </c>
      <c r="AE1110" s="51">
        <f t="shared" si="143"/>
        <v>80304</v>
      </c>
    </row>
    <row r="1111" spans="1:31">
      <c r="A1111" s="60" t="str">
        <f t="shared" si="137"/>
        <v>RANGE W17005brown</v>
      </c>
      <c r="B1111" s="60" t="str">
        <f t="shared" si="138"/>
        <v>80-304-14</v>
      </c>
      <c r="C1111" s="73" t="s">
        <v>3019</v>
      </c>
      <c r="D1111" s="73" t="s">
        <v>3017</v>
      </c>
      <c r="E1111" s="73" t="s">
        <v>912</v>
      </c>
      <c r="F1111" s="74">
        <v>61</v>
      </c>
      <c r="G1111" s="73" t="s">
        <v>1444</v>
      </c>
      <c r="H1111" s="73" t="s">
        <v>86</v>
      </c>
      <c r="I1111" s="73" t="s">
        <v>1265</v>
      </c>
      <c r="J1111" s="73" t="s">
        <v>320</v>
      </c>
      <c r="K1111" s="73" t="s">
        <v>382</v>
      </c>
      <c r="L1111" s="73" t="s">
        <v>383</v>
      </c>
      <c r="M1111" s="73" t="s">
        <v>389</v>
      </c>
      <c r="N1111" s="73" t="s">
        <v>44</v>
      </c>
      <c r="O1111" s="73" t="s">
        <v>385</v>
      </c>
      <c r="P1111" s="73" t="s">
        <v>907</v>
      </c>
      <c r="Q1111" s="73" t="s">
        <v>1033</v>
      </c>
      <c r="R1111" s="73" t="s">
        <v>86</v>
      </c>
      <c r="V1111" s="60" t="str">
        <f t="shared" si="139"/>
        <v>RANGE W17005коричневый</v>
      </c>
      <c r="W1111" s="60" t="str">
        <f t="shared" si="136"/>
        <v>RANGE W17005</v>
      </c>
      <c r="X1111" s="60" t="str">
        <f t="shared" si="140"/>
        <v>W17005</v>
      </c>
      <c r="AC1111" s="51">
        <f t="shared" si="141"/>
        <v>80</v>
      </c>
      <c r="AD1111" s="44">
        <f t="shared" si="142"/>
        <v>304</v>
      </c>
      <c r="AE1111" s="51">
        <f t="shared" si="143"/>
        <v>80304</v>
      </c>
    </row>
    <row r="1112" spans="1:31">
      <c r="A1112" s="60" t="str">
        <f t="shared" si="137"/>
        <v>RANGE W17005grey</v>
      </c>
      <c r="B1112" s="60" t="str">
        <f t="shared" si="138"/>
        <v>80-304-08</v>
      </c>
      <c r="C1112" s="73" t="s">
        <v>3020</v>
      </c>
      <c r="D1112" s="73" t="s">
        <v>3021</v>
      </c>
      <c r="E1112" s="73" t="s">
        <v>904</v>
      </c>
      <c r="F1112" s="74">
        <v>57</v>
      </c>
      <c r="G1112" s="73" t="s">
        <v>1444</v>
      </c>
      <c r="H1112" s="73" t="s">
        <v>83</v>
      </c>
      <c r="I1112" s="73" t="s">
        <v>1265</v>
      </c>
      <c r="J1112" s="73" t="s">
        <v>320</v>
      </c>
      <c r="K1112" s="73" t="s">
        <v>382</v>
      </c>
      <c r="L1112" s="73" t="s">
        <v>383</v>
      </c>
      <c r="M1112" s="73" t="s">
        <v>388</v>
      </c>
      <c r="N1112" s="73" t="s">
        <v>44</v>
      </c>
      <c r="O1112" s="73" t="s">
        <v>385</v>
      </c>
      <c r="P1112" s="73" t="s">
        <v>907</v>
      </c>
      <c r="Q1112" s="73" t="s">
        <v>917</v>
      </c>
      <c r="R1112" s="73" t="s">
        <v>83</v>
      </c>
      <c r="V1112" s="60" t="str">
        <f t="shared" si="139"/>
        <v>RANGE W17005серый</v>
      </c>
      <c r="W1112" s="60" t="str">
        <f t="shared" si="136"/>
        <v>RANGE W17005</v>
      </c>
      <c r="X1112" s="60" t="str">
        <f t="shared" si="140"/>
        <v>W17005</v>
      </c>
      <c r="AC1112" s="51">
        <f t="shared" si="141"/>
        <v>80</v>
      </c>
      <c r="AD1112" s="44">
        <f t="shared" si="142"/>
        <v>304</v>
      </c>
      <c r="AE1112" s="51">
        <f t="shared" si="143"/>
        <v>80304</v>
      </c>
    </row>
    <row r="1113" spans="1:31">
      <c r="A1113" s="60" t="str">
        <f t="shared" si="137"/>
        <v>RANGE W17005grey</v>
      </c>
      <c r="B1113" s="60" t="str">
        <f t="shared" si="138"/>
        <v>80-304-08</v>
      </c>
      <c r="C1113" s="73" t="s">
        <v>3022</v>
      </c>
      <c r="D1113" s="73" t="s">
        <v>3021</v>
      </c>
      <c r="E1113" s="73" t="s">
        <v>910</v>
      </c>
      <c r="F1113" s="74">
        <v>59</v>
      </c>
      <c r="G1113" s="73" t="s">
        <v>1444</v>
      </c>
      <c r="H1113" s="73" t="s">
        <v>83</v>
      </c>
      <c r="I1113" s="73" t="s">
        <v>1265</v>
      </c>
      <c r="J1113" s="73" t="s">
        <v>320</v>
      </c>
      <c r="K1113" s="73" t="s">
        <v>382</v>
      </c>
      <c r="L1113" s="73" t="s">
        <v>383</v>
      </c>
      <c r="M1113" s="73" t="s">
        <v>388</v>
      </c>
      <c r="N1113" s="73" t="s">
        <v>44</v>
      </c>
      <c r="O1113" s="73" t="s">
        <v>385</v>
      </c>
      <c r="P1113" s="73" t="s">
        <v>907</v>
      </c>
      <c r="Q1113" s="73" t="s">
        <v>917</v>
      </c>
      <c r="R1113" s="73" t="s">
        <v>83</v>
      </c>
      <c r="V1113" s="60" t="str">
        <f t="shared" si="139"/>
        <v>RANGE W17005серый</v>
      </c>
      <c r="W1113" s="60" t="str">
        <f t="shared" si="136"/>
        <v>RANGE W17005</v>
      </c>
      <c r="X1113" s="60" t="str">
        <f t="shared" si="140"/>
        <v>W17005</v>
      </c>
      <c r="AC1113" s="51">
        <f t="shared" si="141"/>
        <v>80</v>
      </c>
      <c r="AD1113" s="44">
        <f t="shared" si="142"/>
        <v>304</v>
      </c>
      <c r="AE1113" s="51">
        <f t="shared" si="143"/>
        <v>80304</v>
      </c>
    </row>
    <row r="1114" spans="1:31">
      <c r="A1114" s="60" t="str">
        <f t="shared" si="137"/>
        <v>RANGE W17005grey</v>
      </c>
      <c r="B1114" s="60" t="str">
        <f t="shared" si="138"/>
        <v>80-304-08</v>
      </c>
      <c r="C1114" s="73" t="s">
        <v>3023</v>
      </c>
      <c r="D1114" s="73" t="s">
        <v>3021</v>
      </c>
      <c r="E1114" s="73" t="s">
        <v>912</v>
      </c>
      <c r="F1114" s="74">
        <v>61</v>
      </c>
      <c r="G1114" s="73" t="s">
        <v>1444</v>
      </c>
      <c r="H1114" s="73" t="s">
        <v>83</v>
      </c>
      <c r="I1114" s="73" t="s">
        <v>1265</v>
      </c>
      <c r="J1114" s="73" t="s">
        <v>320</v>
      </c>
      <c r="K1114" s="73" t="s">
        <v>382</v>
      </c>
      <c r="L1114" s="73" t="s">
        <v>383</v>
      </c>
      <c r="M1114" s="73" t="s">
        <v>388</v>
      </c>
      <c r="N1114" s="73" t="s">
        <v>44</v>
      </c>
      <c r="O1114" s="73" t="s">
        <v>385</v>
      </c>
      <c r="P1114" s="73" t="s">
        <v>907</v>
      </c>
      <c r="Q1114" s="73" t="s">
        <v>917</v>
      </c>
      <c r="R1114" s="73" t="s">
        <v>83</v>
      </c>
      <c r="V1114" s="60" t="str">
        <f t="shared" si="139"/>
        <v>RANGE W17005серый</v>
      </c>
      <c r="W1114" s="60" t="str">
        <f t="shared" si="136"/>
        <v>RANGE W17005</v>
      </c>
      <c r="X1114" s="60" t="str">
        <f t="shared" si="140"/>
        <v>W17005</v>
      </c>
      <c r="AC1114" s="51">
        <f t="shared" si="141"/>
        <v>80</v>
      </c>
      <c r="AD1114" s="44">
        <f t="shared" si="142"/>
        <v>304</v>
      </c>
      <c r="AE1114" s="51">
        <f t="shared" si="143"/>
        <v>80304</v>
      </c>
    </row>
    <row r="1115" spans="1:31">
      <c r="A1115" s="60" t="str">
        <f t="shared" si="137"/>
        <v>RANGE W17005grey</v>
      </c>
      <c r="B1115" s="60" t="str">
        <f t="shared" si="138"/>
        <v>80-304-08</v>
      </c>
      <c r="C1115" s="73" t="s">
        <v>3024</v>
      </c>
      <c r="D1115" s="73" t="s">
        <v>3021</v>
      </c>
      <c r="E1115" s="73" t="s">
        <v>956</v>
      </c>
      <c r="F1115" s="74">
        <v>55</v>
      </c>
      <c r="G1115" s="73" t="s">
        <v>1444</v>
      </c>
      <c r="H1115" s="73" t="s">
        <v>83</v>
      </c>
      <c r="I1115" s="73" t="s">
        <v>1265</v>
      </c>
      <c r="J1115" s="73" t="s">
        <v>320</v>
      </c>
      <c r="K1115" s="73" t="s">
        <v>382</v>
      </c>
      <c r="L1115" s="73" t="s">
        <v>383</v>
      </c>
      <c r="M1115" s="73" t="s">
        <v>388</v>
      </c>
      <c r="N1115" s="73" t="s">
        <v>44</v>
      </c>
      <c r="O1115" s="73" t="s">
        <v>385</v>
      </c>
      <c r="P1115" s="73" t="s">
        <v>907</v>
      </c>
      <c r="Q1115" s="73" t="s">
        <v>917</v>
      </c>
      <c r="R1115" s="73" t="s">
        <v>83</v>
      </c>
      <c r="V1115" s="60" t="str">
        <f t="shared" si="139"/>
        <v>RANGE W17005серый</v>
      </c>
      <c r="W1115" s="60" t="str">
        <f t="shared" si="136"/>
        <v>RANGE W17005</v>
      </c>
      <c r="X1115" s="60" t="str">
        <f t="shared" si="140"/>
        <v>W17005</v>
      </c>
      <c r="AC1115" s="51">
        <f t="shared" si="141"/>
        <v>80</v>
      </c>
      <c r="AD1115" s="44">
        <f t="shared" si="142"/>
        <v>304</v>
      </c>
      <c r="AE1115" s="51">
        <f t="shared" si="143"/>
        <v>80304</v>
      </c>
    </row>
    <row r="1116" spans="1:31">
      <c r="A1116" s="60" t="str">
        <f t="shared" si="137"/>
        <v>USURPER DUKEblack</v>
      </c>
      <c r="B1116" s="60" t="str">
        <f t="shared" si="138"/>
        <v>80-119-09</v>
      </c>
      <c r="C1116" s="73" t="s">
        <v>3025</v>
      </c>
      <c r="D1116" s="73" t="s">
        <v>3026</v>
      </c>
      <c r="E1116" s="73" t="s">
        <v>904</v>
      </c>
      <c r="F1116" s="74">
        <v>57</v>
      </c>
      <c r="G1116" s="73" t="s">
        <v>3027</v>
      </c>
      <c r="H1116" s="73" t="s">
        <v>53</v>
      </c>
      <c r="I1116" s="73" t="s">
        <v>1179</v>
      </c>
      <c r="J1116" s="73" t="s">
        <v>336</v>
      </c>
      <c r="K1116" s="73" t="s">
        <v>382</v>
      </c>
      <c r="L1116" s="73" t="s">
        <v>383</v>
      </c>
      <c r="M1116" s="73" t="s">
        <v>388</v>
      </c>
      <c r="N1116" s="73" t="s">
        <v>32</v>
      </c>
      <c r="O1116" s="73" t="s">
        <v>385</v>
      </c>
      <c r="P1116" s="73" t="s">
        <v>907</v>
      </c>
      <c r="Q1116" s="73" t="s">
        <v>928</v>
      </c>
      <c r="R1116" s="73" t="s">
        <v>53</v>
      </c>
      <c r="V1116" s="60" t="str">
        <f t="shared" si="139"/>
        <v>USURPER DUKEчерный</v>
      </c>
      <c r="W1116" s="60" t="str">
        <f t="shared" si="136"/>
        <v>USURPER DUKE</v>
      </c>
      <c r="X1116" s="60" t="str">
        <f t="shared" si="140"/>
        <v>DUKE</v>
      </c>
      <c r="AC1116" s="51">
        <f t="shared" si="141"/>
        <v>80</v>
      </c>
      <c r="AD1116" s="44">
        <f t="shared" si="142"/>
        <v>119</v>
      </c>
      <c r="AE1116" s="51">
        <f t="shared" si="143"/>
        <v>80119</v>
      </c>
    </row>
    <row r="1117" spans="1:31">
      <c r="A1117" s="60" t="str">
        <f t="shared" si="137"/>
        <v>USURPER W17002blue</v>
      </c>
      <c r="B1117" s="60" t="str">
        <f t="shared" si="138"/>
        <v>80-307-06</v>
      </c>
      <c r="C1117" s="73" t="s">
        <v>3028</v>
      </c>
      <c r="D1117" s="73" t="s">
        <v>3029</v>
      </c>
      <c r="E1117" s="73" t="s">
        <v>915</v>
      </c>
      <c r="F1117" s="74">
        <v>56</v>
      </c>
      <c r="G1117" s="73" t="s">
        <v>1461</v>
      </c>
      <c r="H1117" s="73" t="s">
        <v>71</v>
      </c>
      <c r="I1117" s="73" t="s">
        <v>1265</v>
      </c>
      <c r="J1117" s="73" t="s">
        <v>336</v>
      </c>
      <c r="K1117" s="73" t="s">
        <v>382</v>
      </c>
      <c r="L1117" s="73" t="s">
        <v>383</v>
      </c>
      <c r="M1117" s="73" t="s">
        <v>388</v>
      </c>
      <c r="N1117" s="73" t="s">
        <v>44</v>
      </c>
      <c r="O1117" s="73" t="s">
        <v>385</v>
      </c>
      <c r="P1117" s="73" t="s">
        <v>907</v>
      </c>
      <c r="Q1117" s="73" t="s">
        <v>932</v>
      </c>
      <c r="R1117" s="73" t="s">
        <v>71</v>
      </c>
      <c r="V1117" s="60" t="str">
        <f t="shared" si="139"/>
        <v>USURPER W17002синий</v>
      </c>
      <c r="W1117" s="60" t="str">
        <f t="shared" si="136"/>
        <v>USURPER W17002</v>
      </c>
      <c r="X1117" s="60" t="str">
        <f t="shared" si="140"/>
        <v>W17002</v>
      </c>
      <c r="AC1117" s="51">
        <f t="shared" si="141"/>
        <v>80</v>
      </c>
      <c r="AD1117" s="44">
        <f t="shared" si="142"/>
        <v>307</v>
      </c>
      <c r="AE1117" s="51">
        <f t="shared" si="143"/>
        <v>80307</v>
      </c>
    </row>
    <row r="1118" spans="1:31">
      <c r="A1118" s="60" t="str">
        <f t="shared" si="137"/>
        <v>USURPER W17002blue</v>
      </c>
      <c r="B1118" s="60" t="str">
        <f t="shared" si="138"/>
        <v>80-307-06</v>
      </c>
      <c r="C1118" s="73" t="s">
        <v>3030</v>
      </c>
      <c r="D1118" s="73" t="s">
        <v>3029</v>
      </c>
      <c r="E1118" s="73" t="s">
        <v>904</v>
      </c>
      <c r="F1118" s="74">
        <v>57</v>
      </c>
      <c r="G1118" s="73" t="s">
        <v>1461</v>
      </c>
      <c r="H1118" s="73" t="s">
        <v>71</v>
      </c>
      <c r="I1118" s="73" t="s">
        <v>1265</v>
      </c>
      <c r="J1118" s="73" t="s">
        <v>336</v>
      </c>
      <c r="K1118" s="73" t="s">
        <v>382</v>
      </c>
      <c r="L1118" s="73" t="s">
        <v>383</v>
      </c>
      <c r="M1118" s="73" t="s">
        <v>388</v>
      </c>
      <c r="N1118" s="73" t="s">
        <v>44</v>
      </c>
      <c r="O1118" s="73" t="s">
        <v>385</v>
      </c>
      <c r="P1118" s="73" t="s">
        <v>907</v>
      </c>
      <c r="Q1118" s="73" t="s">
        <v>932</v>
      </c>
      <c r="R1118" s="73" t="s">
        <v>71</v>
      </c>
      <c r="V1118" s="60" t="str">
        <f t="shared" si="139"/>
        <v>USURPER W17002синий</v>
      </c>
      <c r="W1118" s="60" t="str">
        <f t="shared" si="136"/>
        <v>USURPER W17002</v>
      </c>
      <c r="X1118" s="60" t="str">
        <f t="shared" si="140"/>
        <v>W17002</v>
      </c>
      <c r="AC1118" s="51">
        <f t="shared" si="141"/>
        <v>80</v>
      </c>
      <c r="AD1118" s="44">
        <f t="shared" si="142"/>
        <v>307</v>
      </c>
      <c r="AE1118" s="51">
        <f t="shared" si="143"/>
        <v>80307</v>
      </c>
    </row>
    <row r="1119" spans="1:31">
      <c r="A1119" s="60" t="str">
        <f t="shared" si="137"/>
        <v>USURPER W17002blue</v>
      </c>
      <c r="B1119" s="60" t="str">
        <f t="shared" si="138"/>
        <v>80-307-06</v>
      </c>
      <c r="C1119" s="73" t="s">
        <v>3031</v>
      </c>
      <c r="D1119" s="73" t="s">
        <v>3029</v>
      </c>
      <c r="E1119" s="73" t="s">
        <v>910</v>
      </c>
      <c r="F1119" s="74">
        <v>59</v>
      </c>
      <c r="G1119" s="73" t="s">
        <v>1461</v>
      </c>
      <c r="H1119" s="73" t="s">
        <v>71</v>
      </c>
      <c r="I1119" s="73" t="s">
        <v>1265</v>
      </c>
      <c r="J1119" s="73" t="s">
        <v>336</v>
      </c>
      <c r="K1119" s="73" t="s">
        <v>382</v>
      </c>
      <c r="L1119" s="73" t="s">
        <v>383</v>
      </c>
      <c r="M1119" s="73" t="s">
        <v>388</v>
      </c>
      <c r="N1119" s="73" t="s">
        <v>44</v>
      </c>
      <c r="O1119" s="73" t="s">
        <v>385</v>
      </c>
      <c r="P1119" s="73" t="s">
        <v>907</v>
      </c>
      <c r="Q1119" s="73" t="s">
        <v>932</v>
      </c>
      <c r="R1119" s="73" t="s">
        <v>71</v>
      </c>
      <c r="V1119" s="60" t="str">
        <f t="shared" si="139"/>
        <v>USURPER W17002синий</v>
      </c>
      <c r="W1119" s="60" t="str">
        <f t="shared" si="136"/>
        <v>USURPER W17002</v>
      </c>
      <c r="X1119" s="60" t="str">
        <f t="shared" si="140"/>
        <v>W17002</v>
      </c>
      <c r="AC1119" s="51">
        <f t="shared" si="141"/>
        <v>80</v>
      </c>
      <c r="AD1119" s="44">
        <f t="shared" si="142"/>
        <v>307</v>
      </c>
      <c r="AE1119" s="51">
        <f t="shared" si="143"/>
        <v>80307</v>
      </c>
    </row>
    <row r="1120" spans="1:31">
      <c r="A1120" s="60" t="str">
        <f t="shared" si="137"/>
        <v>USURPER W17002blue</v>
      </c>
      <c r="B1120" s="60" t="str">
        <f t="shared" si="138"/>
        <v>80-307-06</v>
      </c>
      <c r="C1120" s="73" t="s">
        <v>3032</v>
      </c>
      <c r="D1120" s="73" t="s">
        <v>3029</v>
      </c>
      <c r="E1120" s="73" t="s">
        <v>912</v>
      </c>
      <c r="F1120" s="74">
        <v>61</v>
      </c>
      <c r="G1120" s="73" t="s">
        <v>1461</v>
      </c>
      <c r="H1120" s="73" t="s">
        <v>71</v>
      </c>
      <c r="I1120" s="73" t="s">
        <v>1265</v>
      </c>
      <c r="J1120" s="73" t="s">
        <v>336</v>
      </c>
      <c r="K1120" s="73" t="s">
        <v>382</v>
      </c>
      <c r="L1120" s="73" t="s">
        <v>383</v>
      </c>
      <c r="M1120" s="73" t="s">
        <v>388</v>
      </c>
      <c r="N1120" s="73" t="s">
        <v>44</v>
      </c>
      <c r="O1120" s="73" t="s">
        <v>385</v>
      </c>
      <c r="P1120" s="73" t="s">
        <v>907</v>
      </c>
      <c r="Q1120" s="73" t="s">
        <v>932</v>
      </c>
      <c r="R1120" s="73" t="s">
        <v>71</v>
      </c>
      <c r="V1120" s="60" t="str">
        <f t="shared" si="139"/>
        <v>USURPER W17002синий</v>
      </c>
      <c r="W1120" s="60" t="str">
        <f t="shared" si="136"/>
        <v>USURPER W17002</v>
      </c>
      <c r="X1120" s="60" t="str">
        <f t="shared" si="140"/>
        <v>W17002</v>
      </c>
      <c r="AC1120" s="51">
        <f t="shared" si="141"/>
        <v>80</v>
      </c>
      <c r="AD1120" s="44">
        <f t="shared" si="142"/>
        <v>307</v>
      </c>
      <c r="AE1120" s="51">
        <f t="shared" si="143"/>
        <v>80307</v>
      </c>
    </row>
    <row r="1121" spans="1:31">
      <c r="A1121" s="60" t="str">
        <f t="shared" si="137"/>
        <v>USURPER W17004grey</v>
      </c>
      <c r="B1121" s="60" t="str">
        <f t="shared" si="138"/>
        <v>80-309-08</v>
      </c>
      <c r="C1121" s="73" t="s">
        <v>3033</v>
      </c>
      <c r="D1121" s="73" t="s">
        <v>3034</v>
      </c>
      <c r="E1121" s="73" t="s">
        <v>904</v>
      </c>
      <c r="F1121" s="74">
        <v>57</v>
      </c>
      <c r="G1121" s="73" t="s">
        <v>1470</v>
      </c>
      <c r="H1121" s="73" t="s">
        <v>83</v>
      </c>
      <c r="I1121" s="73" t="s">
        <v>906</v>
      </c>
      <c r="J1121" s="73" t="s">
        <v>320</v>
      </c>
      <c r="K1121" s="73" t="s">
        <v>382</v>
      </c>
      <c r="L1121" s="73" t="s">
        <v>383</v>
      </c>
      <c r="M1121" s="73" t="s">
        <v>384</v>
      </c>
      <c r="N1121" s="73" t="s">
        <v>43</v>
      </c>
      <c r="O1121" s="73" t="s">
        <v>385</v>
      </c>
      <c r="P1121" s="73" t="s">
        <v>907</v>
      </c>
      <c r="Q1121" s="73" t="s">
        <v>917</v>
      </c>
      <c r="R1121" s="73" t="s">
        <v>83</v>
      </c>
      <c r="V1121" s="60" t="str">
        <f t="shared" si="139"/>
        <v>USURPER W17004серый</v>
      </c>
      <c r="W1121" s="60" t="str">
        <f t="shared" si="136"/>
        <v>USURPER W17004</v>
      </c>
      <c r="X1121" s="60" t="str">
        <f t="shared" si="140"/>
        <v>W17004</v>
      </c>
      <c r="AC1121" s="51">
        <f t="shared" si="141"/>
        <v>80</v>
      </c>
      <c r="AD1121" s="44">
        <f t="shared" si="142"/>
        <v>309</v>
      </c>
      <c r="AE1121" s="51">
        <f t="shared" si="143"/>
        <v>80309</v>
      </c>
    </row>
    <row r="1122" spans="1:31">
      <c r="A1122" s="60" t="str">
        <f t="shared" si="137"/>
        <v>USURPER W17004grey</v>
      </c>
      <c r="B1122" s="60" t="str">
        <f t="shared" si="138"/>
        <v>80-309-08</v>
      </c>
      <c r="C1122" s="73" t="s">
        <v>3035</v>
      </c>
      <c r="D1122" s="73" t="s">
        <v>3034</v>
      </c>
      <c r="E1122" s="73" t="s">
        <v>910</v>
      </c>
      <c r="F1122" s="74">
        <v>59</v>
      </c>
      <c r="G1122" s="73" t="s">
        <v>1470</v>
      </c>
      <c r="H1122" s="73" t="s">
        <v>83</v>
      </c>
      <c r="I1122" s="73" t="s">
        <v>906</v>
      </c>
      <c r="J1122" s="73" t="s">
        <v>320</v>
      </c>
      <c r="K1122" s="73" t="s">
        <v>382</v>
      </c>
      <c r="L1122" s="73" t="s">
        <v>383</v>
      </c>
      <c r="M1122" s="73" t="s">
        <v>384</v>
      </c>
      <c r="N1122" s="73" t="s">
        <v>43</v>
      </c>
      <c r="O1122" s="73" t="s">
        <v>385</v>
      </c>
      <c r="P1122" s="73" t="s">
        <v>907</v>
      </c>
      <c r="Q1122" s="73" t="s">
        <v>917</v>
      </c>
      <c r="R1122" s="73" t="s">
        <v>83</v>
      </c>
      <c r="V1122" s="60" t="str">
        <f t="shared" si="139"/>
        <v>USURPER W17004серый</v>
      </c>
      <c r="W1122" s="60" t="str">
        <f t="shared" si="136"/>
        <v>USURPER W17004</v>
      </c>
      <c r="X1122" s="60" t="str">
        <f t="shared" si="140"/>
        <v>W17004</v>
      </c>
      <c r="AC1122" s="51">
        <f t="shared" si="141"/>
        <v>80</v>
      </c>
      <c r="AD1122" s="44">
        <f t="shared" si="142"/>
        <v>309</v>
      </c>
      <c r="AE1122" s="51">
        <f t="shared" si="143"/>
        <v>80309</v>
      </c>
    </row>
    <row r="1123" spans="1:31">
      <c r="A1123" s="60" t="str">
        <f t="shared" si="137"/>
        <v>USURPER W17004grey</v>
      </c>
      <c r="B1123" s="60" t="str">
        <f t="shared" si="138"/>
        <v>80-309-08</v>
      </c>
      <c r="C1123" s="73" t="s">
        <v>3036</v>
      </c>
      <c r="D1123" s="73" t="s">
        <v>3034</v>
      </c>
      <c r="E1123" s="73" t="s">
        <v>912</v>
      </c>
      <c r="F1123" s="74">
        <v>61</v>
      </c>
      <c r="G1123" s="73" t="s">
        <v>1470</v>
      </c>
      <c r="H1123" s="73" t="s">
        <v>83</v>
      </c>
      <c r="I1123" s="73" t="s">
        <v>906</v>
      </c>
      <c r="J1123" s="73" t="s">
        <v>320</v>
      </c>
      <c r="K1123" s="73" t="s">
        <v>382</v>
      </c>
      <c r="L1123" s="73" t="s">
        <v>383</v>
      </c>
      <c r="M1123" s="73" t="s">
        <v>384</v>
      </c>
      <c r="N1123" s="73" t="s">
        <v>43</v>
      </c>
      <c r="O1123" s="73" t="s">
        <v>385</v>
      </c>
      <c r="P1123" s="73" t="s">
        <v>907</v>
      </c>
      <c r="Q1123" s="73" t="s">
        <v>917</v>
      </c>
      <c r="R1123" s="73" t="s">
        <v>83</v>
      </c>
      <c r="V1123" s="60" t="str">
        <f t="shared" si="139"/>
        <v>USURPER W17004серый</v>
      </c>
      <c r="W1123" s="60" t="str">
        <f t="shared" si="136"/>
        <v>USURPER W17004</v>
      </c>
      <c r="X1123" s="60" t="str">
        <f t="shared" si="140"/>
        <v>W17004</v>
      </c>
      <c r="AC1123" s="51">
        <f t="shared" si="141"/>
        <v>80</v>
      </c>
      <c r="AD1123" s="44">
        <f t="shared" si="142"/>
        <v>309</v>
      </c>
      <c r="AE1123" s="51">
        <f t="shared" si="143"/>
        <v>80309</v>
      </c>
    </row>
    <row r="1124" spans="1:31">
      <c r="A1124" s="60" t="str">
        <f t="shared" si="137"/>
        <v>DRIVER W17001black</v>
      </c>
      <c r="B1124" s="60" t="str">
        <f t="shared" si="138"/>
        <v>80-476-09</v>
      </c>
      <c r="C1124" s="73" t="s">
        <v>3037</v>
      </c>
      <c r="D1124" s="73" t="s">
        <v>3038</v>
      </c>
      <c r="E1124" s="73">
        <v>9</v>
      </c>
      <c r="F1124" s="74">
        <v>9</v>
      </c>
      <c r="G1124" s="73" t="s">
        <v>3039</v>
      </c>
      <c r="H1124" s="73" t="s">
        <v>53</v>
      </c>
      <c r="I1124" s="73" t="s">
        <v>1179</v>
      </c>
      <c r="J1124" s="73" t="s">
        <v>337</v>
      </c>
      <c r="K1124" s="73" t="s">
        <v>390</v>
      </c>
      <c r="L1124" s="73" t="s">
        <v>383</v>
      </c>
      <c r="M1124" s="73" t="s">
        <v>389</v>
      </c>
      <c r="N1124" s="73" t="s">
        <v>32</v>
      </c>
      <c r="O1124" s="73" t="s">
        <v>386</v>
      </c>
      <c r="P1124" s="73" t="s">
        <v>907</v>
      </c>
      <c r="Q1124" s="73" t="s">
        <v>928</v>
      </c>
      <c r="R1124" s="73" t="s">
        <v>53</v>
      </c>
      <c r="V1124" s="60" t="str">
        <f t="shared" si="139"/>
        <v>DRIVER W17001черный</v>
      </c>
      <c r="W1124" s="60" t="str">
        <f t="shared" si="136"/>
        <v>DRIVER W17001</v>
      </c>
      <c r="X1124" s="60" t="str">
        <f t="shared" si="140"/>
        <v>W17001</v>
      </c>
      <c r="AC1124" s="51">
        <f t="shared" si="141"/>
        <v>80</v>
      </c>
      <c r="AD1124" s="44">
        <f t="shared" si="142"/>
        <v>476</v>
      </c>
      <c r="AE1124" s="51">
        <f t="shared" si="143"/>
        <v>80476</v>
      </c>
    </row>
    <row r="1125" spans="1:31">
      <c r="A1125" s="60" t="str">
        <f t="shared" si="137"/>
        <v>DRIVER W17001black</v>
      </c>
      <c r="B1125" s="60" t="str">
        <f t="shared" si="138"/>
        <v>80-476-09</v>
      </c>
      <c r="C1125" s="73" t="s">
        <v>3040</v>
      </c>
      <c r="D1125" s="73" t="s">
        <v>3038</v>
      </c>
      <c r="E1125" s="73">
        <v>10</v>
      </c>
      <c r="F1125" s="74">
        <v>10</v>
      </c>
      <c r="G1125" s="73" t="s">
        <v>3039</v>
      </c>
      <c r="H1125" s="73" t="s">
        <v>53</v>
      </c>
      <c r="I1125" s="73" t="s">
        <v>1179</v>
      </c>
      <c r="J1125" s="73" t="s">
        <v>337</v>
      </c>
      <c r="K1125" s="73" t="s">
        <v>390</v>
      </c>
      <c r="L1125" s="73" t="s">
        <v>383</v>
      </c>
      <c r="M1125" s="73" t="s">
        <v>389</v>
      </c>
      <c r="N1125" s="73" t="s">
        <v>32</v>
      </c>
      <c r="O1125" s="73" t="s">
        <v>386</v>
      </c>
      <c r="P1125" s="73" t="s">
        <v>907</v>
      </c>
      <c r="Q1125" s="73" t="s">
        <v>928</v>
      </c>
      <c r="R1125" s="73" t="s">
        <v>53</v>
      </c>
      <c r="V1125" s="60" t="str">
        <f t="shared" si="139"/>
        <v>DRIVER W17001черный</v>
      </c>
      <c r="W1125" s="60" t="str">
        <f t="shared" si="136"/>
        <v>DRIVER W17001</v>
      </c>
      <c r="X1125" s="60" t="str">
        <f t="shared" si="140"/>
        <v>W17001</v>
      </c>
      <c r="AC1125" s="51">
        <f t="shared" si="141"/>
        <v>80</v>
      </c>
      <c r="AD1125" s="44">
        <f t="shared" si="142"/>
        <v>476</v>
      </c>
      <c r="AE1125" s="51">
        <f t="shared" si="143"/>
        <v>80476</v>
      </c>
    </row>
    <row r="1126" spans="1:31">
      <c r="A1126" s="60" t="str">
        <f t="shared" si="137"/>
        <v>DRIVER W17001brown</v>
      </c>
      <c r="B1126" s="60" t="str">
        <f t="shared" si="138"/>
        <v>80-476-14</v>
      </c>
      <c r="C1126" s="73" t="s">
        <v>3041</v>
      </c>
      <c r="D1126" s="73" t="s">
        <v>3042</v>
      </c>
      <c r="E1126" s="73">
        <v>8</v>
      </c>
      <c r="F1126" s="74">
        <v>8</v>
      </c>
      <c r="G1126" s="73" t="s">
        <v>3039</v>
      </c>
      <c r="H1126" s="73" t="s">
        <v>86</v>
      </c>
      <c r="I1126" s="73" t="s">
        <v>1179</v>
      </c>
      <c r="J1126" s="73" t="s">
        <v>337</v>
      </c>
      <c r="K1126" s="73" t="s">
        <v>390</v>
      </c>
      <c r="L1126" s="73" t="s">
        <v>383</v>
      </c>
      <c r="M1126" s="73" t="s">
        <v>389</v>
      </c>
      <c r="N1126" s="73" t="s">
        <v>32</v>
      </c>
      <c r="O1126" s="73" t="s">
        <v>386</v>
      </c>
      <c r="P1126" s="73" t="s">
        <v>907</v>
      </c>
      <c r="Q1126" s="73" t="s">
        <v>1033</v>
      </c>
      <c r="R1126" s="73" t="s">
        <v>86</v>
      </c>
      <c r="V1126" s="60" t="str">
        <f t="shared" si="139"/>
        <v>DRIVER W17001коричневый</v>
      </c>
      <c r="W1126" s="60" t="str">
        <f t="shared" si="136"/>
        <v>DRIVER W17001</v>
      </c>
      <c r="X1126" s="60" t="str">
        <f t="shared" si="140"/>
        <v>W17001</v>
      </c>
      <c r="AC1126" s="51">
        <f t="shared" si="141"/>
        <v>80</v>
      </c>
      <c r="AD1126" s="44">
        <f t="shared" si="142"/>
        <v>476</v>
      </c>
      <c r="AE1126" s="51">
        <f t="shared" si="143"/>
        <v>80476</v>
      </c>
    </row>
    <row r="1127" spans="1:31">
      <c r="A1127" s="60" t="str">
        <f t="shared" si="137"/>
        <v>DRIVER W17001brown</v>
      </c>
      <c r="B1127" s="60" t="str">
        <f t="shared" si="138"/>
        <v>80-476-14</v>
      </c>
      <c r="C1127" s="73" t="s">
        <v>3043</v>
      </c>
      <c r="D1127" s="73" t="s">
        <v>3042</v>
      </c>
      <c r="E1127" s="73">
        <v>10</v>
      </c>
      <c r="F1127" s="74">
        <v>10</v>
      </c>
      <c r="G1127" s="73" t="s">
        <v>3039</v>
      </c>
      <c r="H1127" s="73" t="s">
        <v>86</v>
      </c>
      <c r="I1127" s="73" t="s">
        <v>1179</v>
      </c>
      <c r="J1127" s="73" t="s">
        <v>337</v>
      </c>
      <c r="K1127" s="73" t="s">
        <v>390</v>
      </c>
      <c r="L1127" s="73" t="s">
        <v>383</v>
      </c>
      <c r="M1127" s="73" t="s">
        <v>389</v>
      </c>
      <c r="N1127" s="73" t="s">
        <v>32</v>
      </c>
      <c r="O1127" s="73" t="s">
        <v>386</v>
      </c>
      <c r="P1127" s="73" t="s">
        <v>907</v>
      </c>
      <c r="Q1127" s="73" t="s">
        <v>1033</v>
      </c>
      <c r="R1127" s="73" t="s">
        <v>86</v>
      </c>
      <c r="V1127" s="60" t="str">
        <f t="shared" si="139"/>
        <v>DRIVER W17001коричневый</v>
      </c>
      <c r="W1127" s="60" t="str">
        <f t="shared" si="136"/>
        <v>DRIVER W17001</v>
      </c>
      <c r="X1127" s="60" t="str">
        <f t="shared" si="140"/>
        <v>W17001</v>
      </c>
      <c r="AC1127" s="51">
        <f t="shared" si="141"/>
        <v>80</v>
      </c>
      <c r="AD1127" s="44">
        <f t="shared" si="142"/>
        <v>476</v>
      </c>
      <c r="AE1127" s="51">
        <f t="shared" si="143"/>
        <v>80476</v>
      </c>
    </row>
    <row r="1128" spans="1:31">
      <c r="A1128" s="60" t="str">
        <f t="shared" si="137"/>
        <v>FREEZE 3610dark grey</v>
      </c>
      <c r="B1128" s="60" t="str">
        <f t="shared" si="138"/>
        <v>80-477-05</v>
      </c>
      <c r="C1128" s="73" t="s">
        <v>3044</v>
      </c>
      <c r="D1128" s="73" t="s">
        <v>3045</v>
      </c>
      <c r="E1128" s="73">
        <v>7</v>
      </c>
      <c r="F1128" s="74">
        <v>7</v>
      </c>
      <c r="G1128" s="73" t="s">
        <v>3046</v>
      </c>
      <c r="H1128" s="73" t="s">
        <v>277</v>
      </c>
      <c r="I1128" s="73" t="s">
        <v>964</v>
      </c>
      <c r="J1128" s="73" t="s">
        <v>337</v>
      </c>
      <c r="K1128" s="73" t="s">
        <v>387</v>
      </c>
      <c r="L1128" s="73" t="s">
        <v>383</v>
      </c>
      <c r="M1128" s="73" t="s">
        <v>389</v>
      </c>
      <c r="O1128" s="73" t="s">
        <v>386</v>
      </c>
      <c r="P1128" s="73" t="s">
        <v>907</v>
      </c>
      <c r="Q1128" s="73" t="s">
        <v>1405</v>
      </c>
      <c r="R1128" s="73" t="s">
        <v>83</v>
      </c>
      <c r="V1128" s="60" t="str">
        <f t="shared" si="139"/>
        <v>FREEZE 3610темно-серый</v>
      </c>
      <c r="W1128" s="60" t="str">
        <f t="shared" si="136"/>
        <v>FREEZE 3610</v>
      </c>
      <c r="X1128" s="60" t="str">
        <f t="shared" si="140"/>
        <v>3610</v>
      </c>
      <c r="AC1128" s="51">
        <f t="shared" si="141"/>
        <v>80</v>
      </c>
      <c r="AD1128" s="44">
        <f t="shared" si="142"/>
        <v>477</v>
      </c>
      <c r="AE1128" s="51">
        <f t="shared" si="143"/>
        <v>80477</v>
      </c>
    </row>
    <row r="1129" spans="1:31">
      <c r="A1129" s="60" t="str">
        <f t="shared" si="137"/>
        <v>FREEZE 3610dark grey</v>
      </c>
      <c r="B1129" s="60" t="str">
        <f t="shared" si="138"/>
        <v>80-477-05</v>
      </c>
      <c r="C1129" s="73" t="s">
        <v>3047</v>
      </c>
      <c r="D1129" s="73" t="s">
        <v>3045</v>
      </c>
      <c r="E1129" s="73" t="s">
        <v>931</v>
      </c>
      <c r="F1129" s="74">
        <v>0</v>
      </c>
      <c r="G1129" s="73" t="s">
        <v>3046</v>
      </c>
      <c r="H1129" s="73" t="s">
        <v>277</v>
      </c>
      <c r="I1129" s="73" t="s">
        <v>964</v>
      </c>
      <c r="J1129" s="73" t="s">
        <v>337</v>
      </c>
      <c r="K1129" s="73" t="s">
        <v>387</v>
      </c>
      <c r="L1129" s="73" t="s">
        <v>383</v>
      </c>
      <c r="M1129" s="73" t="s">
        <v>389</v>
      </c>
      <c r="O1129" s="73" t="s">
        <v>386</v>
      </c>
      <c r="P1129" s="73" t="s">
        <v>907</v>
      </c>
      <c r="Q1129" s="73" t="s">
        <v>1405</v>
      </c>
      <c r="R1129" s="73" t="s">
        <v>83</v>
      </c>
      <c r="V1129" s="60" t="str">
        <f t="shared" si="139"/>
        <v>FREEZE 3610темно-серый</v>
      </c>
      <c r="W1129" s="60" t="str">
        <f t="shared" si="136"/>
        <v>FREEZE 3610</v>
      </c>
      <c r="X1129" s="60" t="str">
        <f t="shared" si="140"/>
        <v>3610</v>
      </c>
      <c r="AC1129" s="51">
        <f t="shared" si="141"/>
        <v>80</v>
      </c>
      <c r="AD1129" s="44">
        <f t="shared" si="142"/>
        <v>477</v>
      </c>
      <c r="AE1129" s="51">
        <f t="shared" si="143"/>
        <v>80477</v>
      </c>
    </row>
    <row r="1130" spans="1:31">
      <c r="A1130" s="60" t="str">
        <f t="shared" si="137"/>
        <v>FREEZE 3622fushia</v>
      </c>
      <c r="B1130" s="60" t="str">
        <f t="shared" si="138"/>
        <v>80-478-34</v>
      </c>
      <c r="C1130" s="73" t="s">
        <v>3048</v>
      </c>
      <c r="D1130" s="73" t="s">
        <v>3049</v>
      </c>
      <c r="E1130" s="73">
        <v>7</v>
      </c>
      <c r="F1130" s="74">
        <v>7</v>
      </c>
      <c r="G1130" s="73" t="s">
        <v>3050</v>
      </c>
      <c r="H1130" s="73" t="s">
        <v>68</v>
      </c>
      <c r="I1130" s="73" t="s">
        <v>964</v>
      </c>
      <c r="J1130" s="73" t="s">
        <v>337</v>
      </c>
      <c r="K1130" s="73" t="s">
        <v>387</v>
      </c>
      <c r="L1130" s="73" t="s">
        <v>383</v>
      </c>
      <c r="M1130" s="73" t="s">
        <v>389</v>
      </c>
      <c r="O1130" s="73" t="s">
        <v>386</v>
      </c>
      <c r="P1130" s="73" t="s">
        <v>907</v>
      </c>
      <c r="Q1130" s="73" t="s">
        <v>2691</v>
      </c>
      <c r="R1130" s="73" t="s">
        <v>68</v>
      </c>
      <c r="V1130" s="60" t="str">
        <f t="shared" si="139"/>
        <v>FREEZE 3622розовый</v>
      </c>
      <c r="W1130" s="60" t="str">
        <f t="shared" si="136"/>
        <v>FREEZE 3622</v>
      </c>
      <c r="X1130" s="60" t="str">
        <f t="shared" si="140"/>
        <v>3622</v>
      </c>
      <c r="AC1130" s="51">
        <f t="shared" si="141"/>
        <v>80</v>
      </c>
      <c r="AD1130" s="44">
        <f t="shared" si="142"/>
        <v>478</v>
      </c>
      <c r="AE1130" s="51">
        <f t="shared" si="143"/>
        <v>80478</v>
      </c>
    </row>
    <row r="1131" spans="1:31">
      <c r="A1131" s="60" t="str">
        <f t="shared" si="137"/>
        <v>FREEZE 4610black</v>
      </c>
      <c r="B1131" s="60" t="str">
        <f t="shared" si="138"/>
        <v>80-479-09</v>
      </c>
      <c r="C1131" s="73" t="s">
        <v>3051</v>
      </c>
      <c r="D1131" s="73" t="s">
        <v>3052</v>
      </c>
      <c r="E1131" s="73" t="s">
        <v>931</v>
      </c>
      <c r="F1131" s="74">
        <v>0</v>
      </c>
      <c r="G1131" s="73" t="s">
        <v>3053</v>
      </c>
      <c r="H1131" s="73" t="s">
        <v>53</v>
      </c>
      <c r="I1131" s="73" t="s">
        <v>964</v>
      </c>
      <c r="J1131" s="73" t="s">
        <v>337</v>
      </c>
      <c r="K1131" s="73" t="s">
        <v>390</v>
      </c>
      <c r="L1131" s="73" t="s">
        <v>383</v>
      </c>
      <c r="M1131" s="73" t="s">
        <v>389</v>
      </c>
      <c r="O1131" s="73" t="s">
        <v>386</v>
      </c>
      <c r="P1131" s="73" t="s">
        <v>907</v>
      </c>
      <c r="Q1131" s="73" t="s">
        <v>928</v>
      </c>
      <c r="R1131" s="73" t="s">
        <v>53</v>
      </c>
      <c r="V1131" s="60" t="str">
        <f t="shared" si="139"/>
        <v>FREEZE 4610черный</v>
      </c>
      <c r="W1131" s="60" t="str">
        <f t="shared" si="136"/>
        <v>FREEZE 4610</v>
      </c>
      <c r="X1131" s="60" t="str">
        <f t="shared" si="140"/>
        <v>4610</v>
      </c>
      <c r="AC1131" s="51">
        <f t="shared" si="141"/>
        <v>80</v>
      </c>
      <c r="AD1131" s="44">
        <f t="shared" si="142"/>
        <v>479</v>
      </c>
      <c r="AE1131" s="51">
        <f t="shared" si="143"/>
        <v>80479</v>
      </c>
    </row>
    <row r="1132" spans="1:31">
      <c r="A1132" s="60" t="str">
        <f t="shared" si="137"/>
        <v>FREEZE 4610dark grey</v>
      </c>
      <c r="B1132" s="60" t="str">
        <f t="shared" si="138"/>
        <v>80-479-05</v>
      </c>
      <c r="C1132" s="73" t="s">
        <v>3054</v>
      </c>
      <c r="D1132" s="73" t="s">
        <v>3055</v>
      </c>
      <c r="E1132" s="73" t="s">
        <v>931</v>
      </c>
      <c r="F1132" s="74">
        <v>0</v>
      </c>
      <c r="G1132" s="73" t="s">
        <v>3053</v>
      </c>
      <c r="H1132" s="73" t="s">
        <v>277</v>
      </c>
      <c r="I1132" s="73" t="s">
        <v>964</v>
      </c>
      <c r="J1132" s="73" t="s">
        <v>337</v>
      </c>
      <c r="K1132" s="73" t="s">
        <v>390</v>
      </c>
      <c r="L1132" s="73" t="s">
        <v>383</v>
      </c>
      <c r="M1132" s="73" t="s">
        <v>389</v>
      </c>
      <c r="O1132" s="73" t="s">
        <v>386</v>
      </c>
      <c r="P1132" s="73" t="s">
        <v>907</v>
      </c>
      <c r="Q1132" s="73" t="s">
        <v>1405</v>
      </c>
      <c r="R1132" s="73" t="s">
        <v>83</v>
      </c>
      <c r="V1132" s="60" t="str">
        <f t="shared" si="139"/>
        <v>FREEZE 4610темно-серый</v>
      </c>
      <c r="W1132" s="60" t="str">
        <f t="shared" si="136"/>
        <v>FREEZE 4610</v>
      </c>
      <c r="X1132" s="60" t="str">
        <f t="shared" si="140"/>
        <v>4610</v>
      </c>
      <c r="AC1132" s="51">
        <f t="shared" si="141"/>
        <v>80</v>
      </c>
      <c r="AD1132" s="44">
        <f t="shared" si="142"/>
        <v>479</v>
      </c>
      <c r="AE1132" s="51">
        <f t="shared" si="143"/>
        <v>80479</v>
      </c>
    </row>
    <row r="1133" spans="1:31">
      <c r="A1133" s="60" t="str">
        <f t="shared" si="137"/>
        <v>JASPERwhite</v>
      </c>
      <c r="B1133" s="60" t="str">
        <f t="shared" si="138"/>
        <v>80-312-17</v>
      </c>
      <c r="C1133" s="73" t="s">
        <v>3056</v>
      </c>
      <c r="D1133" s="73" t="s">
        <v>3057</v>
      </c>
      <c r="E1133" s="73" t="s">
        <v>931</v>
      </c>
      <c r="F1133" s="74">
        <v>0</v>
      </c>
      <c r="G1133" s="73" t="s">
        <v>1493</v>
      </c>
      <c r="H1133" s="73" t="s">
        <v>57</v>
      </c>
      <c r="I1133" s="73" t="s">
        <v>1494</v>
      </c>
      <c r="J1133" s="73" t="s">
        <v>338</v>
      </c>
      <c r="K1133" s="73" t="s">
        <v>387</v>
      </c>
      <c r="L1133" s="73" t="s">
        <v>383</v>
      </c>
      <c r="M1133" s="73" t="s">
        <v>389</v>
      </c>
      <c r="N1133" s="73" t="s">
        <v>45</v>
      </c>
      <c r="O1133" s="73" t="s">
        <v>386</v>
      </c>
      <c r="P1133" s="73" t="s">
        <v>907</v>
      </c>
      <c r="Q1133" s="73" t="s">
        <v>908</v>
      </c>
      <c r="R1133" s="73" t="s">
        <v>57</v>
      </c>
      <c r="V1133" s="60" t="str">
        <f t="shared" si="139"/>
        <v>JASPERбелый</v>
      </c>
      <c r="W1133" s="60" t="str">
        <f t="shared" si="136"/>
        <v>JASPER</v>
      </c>
      <c r="X1133" s="60" t="str">
        <f t="shared" si="140"/>
        <v/>
      </c>
      <c r="AC1133" s="51">
        <f t="shared" si="141"/>
        <v>80</v>
      </c>
      <c r="AD1133" s="44">
        <f t="shared" si="142"/>
        <v>312</v>
      </c>
      <c r="AE1133" s="51">
        <f t="shared" si="143"/>
        <v>80312</v>
      </c>
    </row>
    <row r="1134" spans="1:31">
      <c r="A1134" s="60" t="str">
        <f t="shared" si="137"/>
        <v>JUSTIN 8117black</v>
      </c>
      <c r="B1134" s="60" t="str">
        <f t="shared" si="138"/>
        <v>80-313-09</v>
      </c>
      <c r="C1134" s="73" t="s">
        <v>3058</v>
      </c>
      <c r="D1134" s="73" t="s">
        <v>3059</v>
      </c>
      <c r="E1134" s="73" t="s">
        <v>931</v>
      </c>
      <c r="F1134" s="74">
        <v>0</v>
      </c>
      <c r="G1134" s="73" t="s">
        <v>1497</v>
      </c>
      <c r="H1134" s="73" t="s">
        <v>53</v>
      </c>
      <c r="I1134" s="73" t="s">
        <v>1498</v>
      </c>
      <c r="J1134" s="73" t="s">
        <v>338</v>
      </c>
      <c r="K1134" s="73" t="s">
        <v>387</v>
      </c>
      <c r="L1134" s="73" t="s">
        <v>383</v>
      </c>
      <c r="M1134" s="73" t="s">
        <v>389</v>
      </c>
      <c r="N1134" s="73" t="s">
        <v>44</v>
      </c>
      <c r="O1134" s="73" t="s">
        <v>386</v>
      </c>
      <c r="P1134" s="73" t="s">
        <v>907</v>
      </c>
      <c r="Q1134" s="73" t="s">
        <v>928</v>
      </c>
      <c r="R1134" s="73" t="s">
        <v>53</v>
      </c>
      <c r="V1134" s="60" t="str">
        <f t="shared" si="139"/>
        <v>JUSTIN 8117черный</v>
      </c>
      <c r="W1134" s="60" t="str">
        <f t="shared" si="136"/>
        <v>JUSTIN 8117</v>
      </c>
      <c r="X1134" s="60" t="str">
        <f t="shared" si="140"/>
        <v>8117</v>
      </c>
      <c r="AC1134" s="51">
        <f t="shared" si="141"/>
        <v>80</v>
      </c>
      <c r="AD1134" s="44">
        <f t="shared" si="142"/>
        <v>313</v>
      </c>
      <c r="AE1134" s="51">
        <f t="shared" si="143"/>
        <v>80313</v>
      </c>
    </row>
    <row r="1135" spans="1:31">
      <c r="A1135" s="60" t="str">
        <f t="shared" si="137"/>
        <v>JUSTIN 8117grey</v>
      </c>
      <c r="B1135" s="60" t="str">
        <f t="shared" si="138"/>
        <v>80-313-08</v>
      </c>
      <c r="C1135" s="73" t="s">
        <v>3060</v>
      </c>
      <c r="D1135" s="73" t="s">
        <v>3061</v>
      </c>
      <c r="E1135" s="73" t="s">
        <v>931</v>
      </c>
      <c r="F1135" s="74">
        <v>0</v>
      </c>
      <c r="G1135" s="73" t="s">
        <v>1497</v>
      </c>
      <c r="H1135" s="73" t="s">
        <v>83</v>
      </c>
      <c r="I1135" s="73" t="s">
        <v>1498</v>
      </c>
      <c r="J1135" s="73" t="s">
        <v>338</v>
      </c>
      <c r="K1135" s="73" t="s">
        <v>387</v>
      </c>
      <c r="L1135" s="73" t="s">
        <v>383</v>
      </c>
      <c r="M1135" s="73" t="s">
        <v>389</v>
      </c>
      <c r="N1135" s="73" t="s">
        <v>44</v>
      </c>
      <c r="O1135" s="73" t="s">
        <v>386</v>
      </c>
      <c r="P1135" s="73" t="s">
        <v>907</v>
      </c>
      <c r="Q1135" s="73" t="s">
        <v>917</v>
      </c>
      <c r="R1135" s="73" t="s">
        <v>83</v>
      </c>
      <c r="V1135" s="60" t="str">
        <f t="shared" si="139"/>
        <v>JUSTIN 8117серый</v>
      </c>
      <c r="W1135" s="60" t="str">
        <f t="shared" si="136"/>
        <v>JUSTIN 8117</v>
      </c>
      <c r="X1135" s="60" t="str">
        <f t="shared" si="140"/>
        <v>8117</v>
      </c>
      <c r="AC1135" s="51">
        <f t="shared" si="141"/>
        <v>80</v>
      </c>
      <c r="AD1135" s="44">
        <f t="shared" si="142"/>
        <v>313</v>
      </c>
      <c r="AE1135" s="51">
        <f t="shared" si="143"/>
        <v>80313</v>
      </c>
    </row>
    <row r="1136" spans="1:31">
      <c r="A1136" s="60" t="str">
        <f t="shared" si="137"/>
        <v>JUSTIN 8117navy</v>
      </c>
      <c r="B1136" s="60" t="str">
        <f t="shared" si="138"/>
        <v>80-313-16</v>
      </c>
      <c r="C1136" s="73" t="s">
        <v>3062</v>
      </c>
      <c r="D1136" s="73" t="s">
        <v>3063</v>
      </c>
      <c r="E1136" s="73" t="s">
        <v>931</v>
      </c>
      <c r="F1136" s="74">
        <v>0</v>
      </c>
      <c r="G1136" s="73" t="s">
        <v>1497</v>
      </c>
      <c r="H1136" s="73" t="s">
        <v>55</v>
      </c>
      <c r="I1136" s="73" t="s">
        <v>1498</v>
      </c>
      <c r="J1136" s="73" t="s">
        <v>338</v>
      </c>
      <c r="K1136" s="73" t="s">
        <v>387</v>
      </c>
      <c r="L1136" s="73" t="s">
        <v>383</v>
      </c>
      <c r="M1136" s="73" t="s">
        <v>389</v>
      </c>
      <c r="N1136" s="73" t="s">
        <v>44</v>
      </c>
      <c r="O1136" s="73" t="s">
        <v>386</v>
      </c>
      <c r="P1136" s="73" t="s">
        <v>907</v>
      </c>
      <c r="Q1136" s="73" t="s">
        <v>1003</v>
      </c>
      <c r="R1136" s="73" t="s">
        <v>71</v>
      </c>
      <c r="V1136" s="60" t="str">
        <f t="shared" si="139"/>
        <v>JUSTIN 8117темно-синий</v>
      </c>
      <c r="W1136" s="60" t="str">
        <f t="shared" si="136"/>
        <v>JUSTIN 8117</v>
      </c>
      <c r="X1136" s="60" t="str">
        <f t="shared" si="140"/>
        <v>8117</v>
      </c>
      <c r="AC1136" s="51">
        <f t="shared" si="141"/>
        <v>80</v>
      </c>
      <c r="AD1136" s="44">
        <f t="shared" si="142"/>
        <v>313</v>
      </c>
      <c r="AE1136" s="51">
        <f t="shared" si="143"/>
        <v>80313</v>
      </c>
    </row>
    <row r="1137" spans="1:31">
      <c r="A1137" s="60" t="str">
        <f t="shared" si="137"/>
        <v>JUSTIN 8117offwhite</v>
      </c>
      <c r="B1137" s="60" t="str">
        <f t="shared" si="138"/>
        <v>80-313-17</v>
      </c>
      <c r="C1137" s="73" t="s">
        <v>3064</v>
      </c>
      <c r="D1137" s="73" t="s">
        <v>3065</v>
      </c>
      <c r="E1137" s="73" t="s">
        <v>931</v>
      </c>
      <c r="F1137" s="74">
        <v>0</v>
      </c>
      <c r="G1137" s="73" t="s">
        <v>1497</v>
      </c>
      <c r="H1137" s="73" t="s">
        <v>57</v>
      </c>
      <c r="I1137" s="73" t="s">
        <v>1498</v>
      </c>
      <c r="J1137" s="73" t="s">
        <v>338</v>
      </c>
      <c r="K1137" s="73" t="s">
        <v>387</v>
      </c>
      <c r="L1137" s="73" t="s">
        <v>383</v>
      </c>
      <c r="M1137" s="73" t="s">
        <v>389</v>
      </c>
      <c r="N1137" s="73" t="s">
        <v>44</v>
      </c>
      <c r="O1137" s="73" t="s">
        <v>386</v>
      </c>
      <c r="P1137" s="73" t="s">
        <v>907</v>
      </c>
      <c r="Q1137" s="73" t="s">
        <v>1898</v>
      </c>
      <c r="R1137" s="73" t="s">
        <v>57</v>
      </c>
      <c r="V1137" s="60" t="str">
        <f t="shared" si="139"/>
        <v>JUSTIN 8117белый</v>
      </c>
      <c r="W1137" s="60" t="str">
        <f t="shared" si="136"/>
        <v>JUSTIN 8117</v>
      </c>
      <c r="X1137" s="60" t="str">
        <f t="shared" si="140"/>
        <v>8117</v>
      </c>
      <c r="AC1137" s="51">
        <f t="shared" si="141"/>
        <v>80</v>
      </c>
      <c r="AD1137" s="44">
        <f t="shared" si="142"/>
        <v>313</v>
      </c>
      <c r="AE1137" s="51">
        <f t="shared" si="143"/>
        <v>80313</v>
      </c>
    </row>
    <row r="1138" spans="1:31">
      <c r="A1138" s="60" t="str">
        <f t="shared" si="137"/>
        <v>JUSTIN 8117putty</v>
      </c>
      <c r="B1138" s="60" t="str">
        <f t="shared" si="138"/>
        <v>80-313-02</v>
      </c>
      <c r="C1138" s="73" t="s">
        <v>3066</v>
      </c>
      <c r="D1138" s="73" t="s">
        <v>3067</v>
      </c>
      <c r="E1138" s="73" t="s">
        <v>931</v>
      </c>
      <c r="F1138" s="74">
        <v>0</v>
      </c>
      <c r="G1138" s="73" t="s">
        <v>1497</v>
      </c>
      <c r="H1138" s="73" t="s">
        <v>63</v>
      </c>
      <c r="I1138" s="73" t="s">
        <v>1644</v>
      </c>
      <c r="J1138" s="73" t="s">
        <v>338</v>
      </c>
      <c r="K1138" s="73" t="s">
        <v>387</v>
      </c>
      <c r="L1138" s="73" t="s">
        <v>383</v>
      </c>
      <c r="M1138" s="73" t="s">
        <v>389</v>
      </c>
      <c r="N1138" s="73" t="s">
        <v>44</v>
      </c>
      <c r="O1138" s="73" t="s">
        <v>386</v>
      </c>
      <c r="P1138" s="73" t="s">
        <v>907</v>
      </c>
      <c r="Q1138" s="73" t="s">
        <v>1539</v>
      </c>
      <c r="R1138" s="73" t="s">
        <v>63</v>
      </c>
      <c r="V1138" s="60" t="str">
        <f t="shared" si="139"/>
        <v>JUSTIN 8117бежевый</v>
      </c>
      <c r="W1138" s="60" t="str">
        <f t="shared" si="136"/>
        <v>JUSTIN 8117</v>
      </c>
      <c r="X1138" s="60" t="str">
        <f t="shared" si="140"/>
        <v>8117</v>
      </c>
      <c r="AC1138" s="51">
        <f t="shared" si="141"/>
        <v>80</v>
      </c>
      <c r="AD1138" s="44">
        <f t="shared" si="142"/>
        <v>313</v>
      </c>
      <c r="AE1138" s="51">
        <f t="shared" si="143"/>
        <v>80313</v>
      </c>
    </row>
    <row r="1139" spans="1:31">
      <c r="A1139" s="60" t="str">
        <f t="shared" si="137"/>
        <v>JUSTIN 8117raspberry</v>
      </c>
      <c r="B1139" s="60" t="str">
        <f t="shared" si="138"/>
        <v>80-313-86</v>
      </c>
      <c r="C1139" s="73" t="s">
        <v>3068</v>
      </c>
      <c r="D1139" s="73" t="s">
        <v>3069</v>
      </c>
      <c r="E1139" s="73" t="s">
        <v>931</v>
      </c>
      <c r="F1139" s="74">
        <v>0</v>
      </c>
      <c r="G1139" s="73" t="s">
        <v>1497</v>
      </c>
      <c r="H1139" s="73" t="s">
        <v>192</v>
      </c>
      <c r="I1139" s="73" t="s">
        <v>1498</v>
      </c>
      <c r="J1139" s="73" t="s">
        <v>338</v>
      </c>
      <c r="K1139" s="73" t="s">
        <v>387</v>
      </c>
      <c r="L1139" s="73" t="s">
        <v>383</v>
      </c>
      <c r="M1139" s="73" t="s">
        <v>389</v>
      </c>
      <c r="N1139" s="73" t="s">
        <v>44</v>
      </c>
      <c r="O1139" s="73" t="s">
        <v>386</v>
      </c>
      <c r="P1139" s="73" t="s">
        <v>907</v>
      </c>
      <c r="Q1139" s="73" t="s">
        <v>1514</v>
      </c>
      <c r="R1139" s="73" t="s">
        <v>78</v>
      </c>
      <c r="V1139" s="60" t="str">
        <f t="shared" si="139"/>
        <v>JUSTIN 8117малиновый</v>
      </c>
      <c r="W1139" s="60" t="str">
        <f t="shared" si="136"/>
        <v>JUSTIN 8117</v>
      </c>
      <c r="X1139" s="60" t="str">
        <f t="shared" si="140"/>
        <v>8117</v>
      </c>
      <c r="AC1139" s="51">
        <f t="shared" si="141"/>
        <v>80</v>
      </c>
      <c r="AD1139" s="44">
        <f t="shared" si="142"/>
        <v>313</v>
      </c>
      <c r="AE1139" s="51">
        <f t="shared" si="143"/>
        <v>80313</v>
      </c>
    </row>
    <row r="1140" spans="1:31">
      <c r="A1140" s="60" t="str">
        <f t="shared" si="137"/>
        <v>JUSTIN 8117red</v>
      </c>
      <c r="B1140" s="60" t="str">
        <f t="shared" si="138"/>
        <v>80-313-18</v>
      </c>
      <c r="C1140" s="73" t="s">
        <v>3070</v>
      </c>
      <c r="D1140" s="73" t="s">
        <v>3071</v>
      </c>
      <c r="E1140" s="73" t="s">
        <v>931</v>
      </c>
      <c r="F1140" s="74">
        <v>0</v>
      </c>
      <c r="G1140" s="73" t="s">
        <v>1497</v>
      </c>
      <c r="H1140" s="73" t="s">
        <v>78</v>
      </c>
      <c r="I1140" s="73" t="s">
        <v>1498</v>
      </c>
      <c r="J1140" s="73" t="s">
        <v>338</v>
      </c>
      <c r="K1140" s="73" t="s">
        <v>387</v>
      </c>
      <c r="L1140" s="73" t="s">
        <v>383</v>
      </c>
      <c r="M1140" s="73" t="s">
        <v>389</v>
      </c>
      <c r="N1140" s="73" t="s">
        <v>44</v>
      </c>
      <c r="O1140" s="73" t="s">
        <v>386</v>
      </c>
      <c r="P1140" s="73" t="s">
        <v>907</v>
      </c>
      <c r="Q1140" s="73" t="s">
        <v>969</v>
      </c>
      <c r="R1140" s="73" t="s">
        <v>78</v>
      </c>
      <c r="V1140" s="60" t="str">
        <f t="shared" si="139"/>
        <v>JUSTIN 8117красный</v>
      </c>
      <c r="W1140" s="60" t="str">
        <f t="shared" si="136"/>
        <v>JUSTIN 8117</v>
      </c>
      <c r="X1140" s="60" t="str">
        <f t="shared" si="140"/>
        <v>8117</v>
      </c>
      <c r="AC1140" s="51">
        <f t="shared" si="141"/>
        <v>80</v>
      </c>
      <c r="AD1140" s="44">
        <f t="shared" si="142"/>
        <v>313</v>
      </c>
      <c r="AE1140" s="51">
        <f t="shared" si="143"/>
        <v>80313</v>
      </c>
    </row>
    <row r="1141" spans="1:31">
      <c r="A1141" s="60" t="str">
        <f t="shared" si="137"/>
        <v>JUSTIN 8117taupe</v>
      </c>
      <c r="B1141" s="60" t="str">
        <f t="shared" si="138"/>
        <v>80-313-15</v>
      </c>
      <c r="C1141" s="73" t="s">
        <v>3072</v>
      </c>
      <c r="D1141" s="73" t="s">
        <v>3073</v>
      </c>
      <c r="E1141" s="73" t="s">
        <v>931</v>
      </c>
      <c r="F1141" s="74">
        <v>0</v>
      </c>
      <c r="G1141" s="73" t="s">
        <v>1497</v>
      </c>
      <c r="H1141" s="73" t="s">
        <v>226</v>
      </c>
      <c r="I1141" s="73" t="s">
        <v>1498</v>
      </c>
      <c r="J1141" s="73" t="s">
        <v>338</v>
      </c>
      <c r="K1141" s="73" t="s">
        <v>387</v>
      </c>
      <c r="L1141" s="73" t="s">
        <v>383</v>
      </c>
      <c r="M1141" s="73" t="s">
        <v>389</v>
      </c>
      <c r="N1141" s="73" t="s">
        <v>44</v>
      </c>
      <c r="O1141" s="73" t="s">
        <v>386</v>
      </c>
      <c r="P1141" s="73" t="s">
        <v>907</v>
      </c>
      <c r="Q1141" s="73" t="s">
        <v>1291</v>
      </c>
      <c r="R1141" s="73" t="s">
        <v>86</v>
      </c>
      <c r="V1141" s="60" t="str">
        <f t="shared" si="139"/>
        <v>JUSTIN 8117светло-коричневый</v>
      </c>
      <c r="W1141" s="60" t="str">
        <f t="shared" si="136"/>
        <v>JUSTIN 8117</v>
      </c>
      <c r="X1141" s="60" t="str">
        <f t="shared" si="140"/>
        <v>8117</v>
      </c>
      <c r="AC1141" s="51">
        <f t="shared" si="141"/>
        <v>80</v>
      </c>
      <c r="AD1141" s="44">
        <f t="shared" si="142"/>
        <v>313</v>
      </c>
      <c r="AE1141" s="51">
        <f t="shared" si="143"/>
        <v>80313</v>
      </c>
    </row>
    <row r="1142" spans="1:31">
      <c r="A1142" s="60" t="str">
        <f t="shared" si="137"/>
        <v>JUSTIN 8133black</v>
      </c>
      <c r="B1142" s="60" t="str">
        <f t="shared" si="138"/>
        <v>80-480-09</v>
      </c>
      <c r="C1142" s="73" t="s">
        <v>3074</v>
      </c>
      <c r="D1142" s="73" t="s">
        <v>3075</v>
      </c>
      <c r="E1142" s="73" t="s">
        <v>931</v>
      </c>
      <c r="F1142" s="74">
        <v>0</v>
      </c>
      <c r="G1142" s="73" t="s">
        <v>3076</v>
      </c>
      <c r="H1142" s="73" t="s">
        <v>53</v>
      </c>
      <c r="I1142" s="73" t="s">
        <v>1498</v>
      </c>
      <c r="J1142" s="73" t="s">
        <v>338</v>
      </c>
      <c r="K1142" s="73" t="s">
        <v>387</v>
      </c>
      <c r="L1142" s="73" t="s">
        <v>383</v>
      </c>
      <c r="M1142" s="73" t="s">
        <v>389</v>
      </c>
      <c r="N1142" s="73" t="s">
        <v>44</v>
      </c>
      <c r="O1142" s="73" t="s">
        <v>386</v>
      </c>
      <c r="P1142" s="73" t="s">
        <v>907</v>
      </c>
      <c r="Q1142" s="73" t="s">
        <v>928</v>
      </c>
      <c r="R1142" s="73" t="s">
        <v>53</v>
      </c>
      <c r="V1142" s="60" t="str">
        <f t="shared" si="139"/>
        <v>JUSTIN 8133черный</v>
      </c>
      <c r="W1142" s="60" t="str">
        <f t="shared" si="136"/>
        <v>JUSTIN 8133</v>
      </c>
      <c r="X1142" s="60" t="str">
        <f t="shared" si="140"/>
        <v>8133</v>
      </c>
      <c r="AC1142" s="51">
        <f t="shared" si="141"/>
        <v>80</v>
      </c>
      <c r="AD1142" s="44">
        <f t="shared" si="142"/>
        <v>480</v>
      </c>
      <c r="AE1142" s="51">
        <f t="shared" si="143"/>
        <v>80480</v>
      </c>
    </row>
    <row r="1143" spans="1:31">
      <c r="A1143" s="60" t="str">
        <f t="shared" si="137"/>
        <v>JUSTIN 8133grey</v>
      </c>
      <c r="B1143" s="60" t="str">
        <f t="shared" si="138"/>
        <v>80-480-08</v>
      </c>
      <c r="C1143" s="73" t="s">
        <v>3077</v>
      </c>
      <c r="D1143" s="73" t="s">
        <v>3078</v>
      </c>
      <c r="E1143" s="73" t="s">
        <v>931</v>
      </c>
      <c r="F1143" s="74">
        <v>0</v>
      </c>
      <c r="G1143" s="73" t="s">
        <v>3076</v>
      </c>
      <c r="H1143" s="73" t="s">
        <v>83</v>
      </c>
      <c r="I1143" s="73" t="s">
        <v>1498</v>
      </c>
      <c r="J1143" s="73" t="s">
        <v>338</v>
      </c>
      <c r="K1143" s="73" t="s">
        <v>387</v>
      </c>
      <c r="L1143" s="73" t="s">
        <v>383</v>
      </c>
      <c r="M1143" s="73" t="s">
        <v>389</v>
      </c>
      <c r="N1143" s="73" t="s">
        <v>44</v>
      </c>
      <c r="O1143" s="73" t="s">
        <v>386</v>
      </c>
      <c r="P1143" s="73" t="s">
        <v>907</v>
      </c>
      <c r="Q1143" s="73" t="s">
        <v>917</v>
      </c>
      <c r="R1143" s="73" t="s">
        <v>83</v>
      </c>
      <c r="V1143" s="60" t="str">
        <f t="shared" si="139"/>
        <v>JUSTIN 8133серый</v>
      </c>
      <c r="W1143" s="60" t="str">
        <f t="shared" si="136"/>
        <v>JUSTIN 8133</v>
      </c>
      <c r="X1143" s="60" t="str">
        <f t="shared" si="140"/>
        <v>8133</v>
      </c>
      <c r="AC1143" s="51">
        <f t="shared" si="141"/>
        <v>80</v>
      </c>
      <c r="AD1143" s="44">
        <f t="shared" si="142"/>
        <v>480</v>
      </c>
      <c r="AE1143" s="51">
        <f t="shared" si="143"/>
        <v>80480</v>
      </c>
    </row>
    <row r="1144" spans="1:31">
      <c r="A1144" s="60" t="str">
        <f t="shared" si="137"/>
        <v>JUSTIN 8133putty</v>
      </c>
      <c r="B1144" s="60" t="str">
        <f t="shared" si="138"/>
        <v>80-480-02</v>
      </c>
      <c r="C1144" s="73" t="s">
        <v>3079</v>
      </c>
      <c r="D1144" s="73" t="s">
        <v>3080</v>
      </c>
      <c r="E1144" s="73" t="s">
        <v>931</v>
      </c>
      <c r="F1144" s="74">
        <v>0</v>
      </c>
      <c r="G1144" s="73" t="s">
        <v>3076</v>
      </c>
      <c r="H1144" s="73" t="s">
        <v>63</v>
      </c>
      <c r="I1144" s="73" t="s">
        <v>1498</v>
      </c>
      <c r="J1144" s="73" t="s">
        <v>338</v>
      </c>
      <c r="K1144" s="73" t="s">
        <v>387</v>
      </c>
      <c r="L1144" s="73" t="s">
        <v>383</v>
      </c>
      <c r="M1144" s="73" t="s">
        <v>389</v>
      </c>
      <c r="N1144" s="73" t="s">
        <v>44</v>
      </c>
      <c r="O1144" s="73" t="s">
        <v>386</v>
      </c>
      <c r="P1144" s="73" t="s">
        <v>907</v>
      </c>
      <c r="Q1144" s="73" t="s">
        <v>1539</v>
      </c>
      <c r="R1144" s="73" t="s">
        <v>63</v>
      </c>
      <c r="V1144" s="60" t="str">
        <f t="shared" si="139"/>
        <v>JUSTIN 8133бежевый</v>
      </c>
      <c r="W1144" s="60" t="str">
        <f t="shared" si="136"/>
        <v>JUSTIN 8133</v>
      </c>
      <c r="X1144" s="60" t="str">
        <f t="shared" si="140"/>
        <v>8133</v>
      </c>
      <c r="AC1144" s="51">
        <f t="shared" si="141"/>
        <v>80</v>
      </c>
      <c r="AD1144" s="44">
        <f t="shared" si="142"/>
        <v>480</v>
      </c>
      <c r="AE1144" s="51">
        <f t="shared" si="143"/>
        <v>80480</v>
      </c>
    </row>
    <row r="1145" spans="1:31">
      <c r="A1145" s="60" t="str">
        <f t="shared" si="137"/>
        <v>TRIGGER W17010beige</v>
      </c>
      <c r="B1145" s="60" t="str">
        <f t="shared" si="138"/>
        <v>80-481-02</v>
      </c>
      <c r="C1145" s="73" t="s">
        <v>3081</v>
      </c>
      <c r="D1145" s="73" t="s">
        <v>3082</v>
      </c>
      <c r="E1145" s="73" t="s">
        <v>931</v>
      </c>
      <c r="F1145" s="74">
        <v>0</v>
      </c>
      <c r="G1145" s="73" t="s">
        <v>3083</v>
      </c>
      <c r="H1145" s="73" t="s">
        <v>63</v>
      </c>
      <c r="I1145" s="73" t="s">
        <v>964</v>
      </c>
      <c r="J1145" s="73" t="s">
        <v>355</v>
      </c>
      <c r="K1145" s="73" t="s">
        <v>382</v>
      </c>
      <c r="L1145" s="73" t="s">
        <v>383</v>
      </c>
      <c r="M1145" s="73" t="s">
        <v>388</v>
      </c>
      <c r="O1145" s="73" t="s">
        <v>392</v>
      </c>
      <c r="P1145" s="73" t="s">
        <v>907</v>
      </c>
      <c r="Q1145" s="73" t="s">
        <v>937</v>
      </c>
      <c r="R1145" s="73" t="s">
        <v>63</v>
      </c>
      <c r="V1145" s="60" t="str">
        <f t="shared" si="139"/>
        <v>TRIGGER W17010бежевый</v>
      </c>
      <c r="W1145" s="60" t="str">
        <f t="shared" si="136"/>
        <v>TRIGGER W17010</v>
      </c>
      <c r="X1145" s="60" t="str">
        <f t="shared" si="140"/>
        <v>W17010</v>
      </c>
      <c r="AC1145" s="51">
        <f t="shared" si="141"/>
        <v>80</v>
      </c>
      <c r="AD1145" s="44">
        <f t="shared" si="142"/>
        <v>481</v>
      </c>
      <c r="AE1145" s="51">
        <f t="shared" si="143"/>
        <v>80481</v>
      </c>
    </row>
    <row r="1146" spans="1:31">
      <c r="A1146" s="60" t="str">
        <f t="shared" si="137"/>
        <v>TRIGGER W17010black</v>
      </c>
      <c r="B1146" s="60" t="str">
        <f t="shared" si="138"/>
        <v>80-481-09</v>
      </c>
      <c r="C1146" s="73" t="s">
        <v>3084</v>
      </c>
      <c r="D1146" s="73" t="s">
        <v>3085</v>
      </c>
      <c r="E1146" s="73" t="s">
        <v>931</v>
      </c>
      <c r="F1146" s="74">
        <v>0</v>
      </c>
      <c r="G1146" s="73" t="s">
        <v>3083</v>
      </c>
      <c r="H1146" s="73" t="s">
        <v>53</v>
      </c>
      <c r="I1146" s="73" t="s">
        <v>964</v>
      </c>
      <c r="J1146" s="73" t="s">
        <v>355</v>
      </c>
      <c r="K1146" s="73" t="s">
        <v>382</v>
      </c>
      <c r="L1146" s="73" t="s">
        <v>383</v>
      </c>
      <c r="M1146" s="73" t="s">
        <v>388</v>
      </c>
      <c r="O1146" s="73" t="s">
        <v>392</v>
      </c>
      <c r="P1146" s="73" t="s">
        <v>907</v>
      </c>
      <c r="Q1146" s="73" t="s">
        <v>928</v>
      </c>
      <c r="R1146" s="73" t="s">
        <v>53</v>
      </c>
      <c r="V1146" s="60" t="str">
        <f t="shared" si="139"/>
        <v>TRIGGER W17010черный</v>
      </c>
      <c r="W1146" s="60" t="str">
        <f t="shared" si="136"/>
        <v>TRIGGER W17010</v>
      </c>
      <c r="X1146" s="60" t="str">
        <f t="shared" si="140"/>
        <v>W17010</v>
      </c>
      <c r="AC1146" s="51">
        <f t="shared" si="141"/>
        <v>80</v>
      </c>
      <c r="AD1146" s="44">
        <f t="shared" si="142"/>
        <v>481</v>
      </c>
      <c r="AE1146" s="51">
        <f t="shared" si="143"/>
        <v>80481</v>
      </c>
    </row>
    <row r="1147" spans="1:31">
      <c r="A1147" s="60" t="str">
        <f t="shared" si="137"/>
        <v>TRIGGER W17010grey</v>
      </c>
      <c r="B1147" s="60" t="str">
        <f t="shared" si="138"/>
        <v>80-481-08</v>
      </c>
      <c r="C1147" s="73" t="s">
        <v>3086</v>
      </c>
      <c r="D1147" s="73" t="s">
        <v>3087</v>
      </c>
      <c r="E1147" s="73" t="s">
        <v>931</v>
      </c>
      <c r="F1147" s="74">
        <v>0</v>
      </c>
      <c r="G1147" s="73" t="s">
        <v>3083</v>
      </c>
      <c r="H1147" s="73" t="s">
        <v>83</v>
      </c>
      <c r="I1147" s="73" t="s">
        <v>964</v>
      </c>
      <c r="J1147" s="73" t="s">
        <v>355</v>
      </c>
      <c r="K1147" s="73" t="s">
        <v>382</v>
      </c>
      <c r="L1147" s="73" t="s">
        <v>383</v>
      </c>
      <c r="M1147" s="73" t="s">
        <v>388</v>
      </c>
      <c r="O1147" s="73" t="s">
        <v>392</v>
      </c>
      <c r="P1147" s="73" t="s">
        <v>907</v>
      </c>
      <c r="Q1147" s="73" t="s">
        <v>917</v>
      </c>
      <c r="R1147" s="73" t="s">
        <v>83</v>
      </c>
      <c r="V1147" s="60" t="str">
        <f t="shared" si="139"/>
        <v>TRIGGER W17010серый</v>
      </c>
      <c r="W1147" s="60" t="str">
        <f t="shared" si="136"/>
        <v>TRIGGER W17010</v>
      </c>
      <c r="X1147" s="60" t="str">
        <f t="shared" si="140"/>
        <v>W17010</v>
      </c>
      <c r="AC1147" s="51">
        <f t="shared" si="141"/>
        <v>80</v>
      </c>
      <c r="AD1147" s="44">
        <f t="shared" si="142"/>
        <v>481</v>
      </c>
      <c r="AE1147" s="51">
        <f t="shared" si="143"/>
        <v>80481</v>
      </c>
    </row>
    <row r="1148" spans="1:31">
      <c r="A1148" s="60" t="str">
        <f t="shared" si="137"/>
        <v>TRIGGER W17010navy</v>
      </c>
      <c r="B1148" s="60" t="str">
        <f t="shared" si="138"/>
        <v>80-481-16</v>
      </c>
      <c r="C1148" s="73" t="s">
        <v>3088</v>
      </c>
      <c r="D1148" s="73" t="s">
        <v>3089</v>
      </c>
      <c r="E1148" s="73" t="s">
        <v>931</v>
      </c>
      <c r="F1148" s="74">
        <v>0</v>
      </c>
      <c r="G1148" s="73" t="s">
        <v>3083</v>
      </c>
      <c r="H1148" s="73" t="s">
        <v>55</v>
      </c>
      <c r="I1148" s="73" t="s">
        <v>964</v>
      </c>
      <c r="J1148" s="73" t="s">
        <v>355</v>
      </c>
      <c r="K1148" s="73" t="s">
        <v>382</v>
      </c>
      <c r="L1148" s="73" t="s">
        <v>383</v>
      </c>
      <c r="M1148" s="73" t="s">
        <v>388</v>
      </c>
      <c r="O1148" s="73" t="s">
        <v>392</v>
      </c>
      <c r="P1148" s="73" t="s">
        <v>907</v>
      </c>
      <c r="Q1148" s="73" t="s">
        <v>1003</v>
      </c>
      <c r="R1148" s="73" t="s">
        <v>71</v>
      </c>
      <c r="V1148" s="60" t="str">
        <f t="shared" si="139"/>
        <v>TRIGGER W17010темно-синий</v>
      </c>
      <c r="W1148" s="60" t="str">
        <f t="shared" si="136"/>
        <v>TRIGGER W17010</v>
      </c>
      <c r="X1148" s="60" t="str">
        <f t="shared" si="140"/>
        <v>W17010</v>
      </c>
      <c r="AC1148" s="51">
        <f t="shared" si="141"/>
        <v>80</v>
      </c>
      <c r="AD1148" s="44">
        <f t="shared" si="142"/>
        <v>481</v>
      </c>
      <c r="AE1148" s="51">
        <f t="shared" si="143"/>
        <v>80481</v>
      </c>
    </row>
    <row r="1149" spans="1:31">
      <c r="A1149" s="60" t="str">
        <f t="shared" si="137"/>
        <v>TRIGGER W17010red</v>
      </c>
      <c r="B1149" s="60" t="str">
        <f t="shared" si="138"/>
        <v>80-481-18</v>
      </c>
      <c r="C1149" s="73" t="s">
        <v>3090</v>
      </c>
      <c r="D1149" s="73" t="s">
        <v>3091</v>
      </c>
      <c r="E1149" s="73" t="s">
        <v>931</v>
      </c>
      <c r="F1149" s="74">
        <v>0</v>
      </c>
      <c r="G1149" s="73" t="s">
        <v>3083</v>
      </c>
      <c r="H1149" s="73" t="s">
        <v>78</v>
      </c>
      <c r="I1149" s="73" t="s">
        <v>964</v>
      </c>
      <c r="J1149" s="73" t="s">
        <v>355</v>
      </c>
      <c r="K1149" s="73" t="s">
        <v>382</v>
      </c>
      <c r="L1149" s="73" t="s">
        <v>383</v>
      </c>
      <c r="M1149" s="73" t="s">
        <v>388</v>
      </c>
      <c r="O1149" s="73" t="s">
        <v>392</v>
      </c>
      <c r="P1149" s="73" t="s">
        <v>907</v>
      </c>
      <c r="Q1149" s="73" t="s">
        <v>969</v>
      </c>
      <c r="R1149" s="73" t="s">
        <v>78</v>
      </c>
      <c r="V1149" s="60" t="str">
        <f t="shared" si="139"/>
        <v>TRIGGER W17010красный</v>
      </c>
      <c r="W1149" s="60" t="str">
        <f t="shared" si="136"/>
        <v>TRIGGER W17010</v>
      </c>
      <c r="X1149" s="60" t="str">
        <f t="shared" si="140"/>
        <v>W17010</v>
      </c>
      <c r="AC1149" s="51">
        <f t="shared" si="141"/>
        <v>80</v>
      </c>
      <c r="AD1149" s="44">
        <f t="shared" si="142"/>
        <v>481</v>
      </c>
      <c r="AE1149" s="51">
        <f t="shared" si="143"/>
        <v>80481</v>
      </c>
    </row>
    <row r="1150" spans="1:31">
      <c r="A1150" s="60" t="str">
        <f t="shared" si="137"/>
        <v>BUCK W17001black</v>
      </c>
      <c r="B1150" s="60" t="str">
        <f t="shared" si="138"/>
        <v>80-482-09</v>
      </c>
      <c r="C1150" s="73" t="s">
        <v>3092</v>
      </c>
      <c r="D1150" s="73" t="s">
        <v>3093</v>
      </c>
      <c r="E1150" s="73" t="s">
        <v>904</v>
      </c>
      <c r="F1150" s="74">
        <v>57</v>
      </c>
      <c r="G1150" s="73" t="s">
        <v>3094</v>
      </c>
      <c r="H1150" s="73" t="s">
        <v>53</v>
      </c>
      <c r="I1150" s="73" t="s">
        <v>964</v>
      </c>
      <c r="J1150" s="73" t="s">
        <v>343</v>
      </c>
      <c r="K1150" s="73" t="s">
        <v>382</v>
      </c>
      <c r="L1150" s="73" t="s">
        <v>383</v>
      </c>
      <c r="M1150" s="73" t="s">
        <v>389</v>
      </c>
      <c r="O1150" s="73" t="s">
        <v>386</v>
      </c>
      <c r="P1150" s="73" t="s">
        <v>907</v>
      </c>
      <c r="Q1150" s="73" t="s">
        <v>928</v>
      </c>
      <c r="R1150" s="73" t="s">
        <v>53</v>
      </c>
      <c r="V1150" s="60" t="str">
        <f t="shared" si="139"/>
        <v>BUCK W17001черный</v>
      </c>
      <c r="W1150" s="60" t="str">
        <f t="shared" si="136"/>
        <v>BUCK W17001</v>
      </c>
      <c r="X1150" s="60" t="str">
        <f t="shared" si="140"/>
        <v>W17001</v>
      </c>
      <c r="AC1150" s="51">
        <f t="shared" si="141"/>
        <v>80</v>
      </c>
      <c r="AD1150" s="44">
        <f t="shared" si="142"/>
        <v>482</v>
      </c>
      <c r="AE1150" s="51">
        <f t="shared" si="143"/>
        <v>80482</v>
      </c>
    </row>
    <row r="1151" spans="1:31">
      <c r="A1151" s="60" t="str">
        <f t="shared" si="137"/>
        <v>BUCK W17001black</v>
      </c>
      <c r="B1151" s="60" t="str">
        <f t="shared" si="138"/>
        <v>80-482-09</v>
      </c>
      <c r="C1151" s="73" t="s">
        <v>3095</v>
      </c>
      <c r="D1151" s="73" t="s">
        <v>3093</v>
      </c>
      <c r="E1151" s="73" t="s">
        <v>910</v>
      </c>
      <c r="F1151" s="74">
        <v>59</v>
      </c>
      <c r="G1151" s="73" t="s">
        <v>3094</v>
      </c>
      <c r="H1151" s="73" t="s">
        <v>53</v>
      </c>
      <c r="I1151" s="73" t="s">
        <v>964</v>
      </c>
      <c r="J1151" s="73" t="s">
        <v>343</v>
      </c>
      <c r="K1151" s="73" t="s">
        <v>382</v>
      </c>
      <c r="L1151" s="73" t="s">
        <v>383</v>
      </c>
      <c r="M1151" s="73" t="s">
        <v>389</v>
      </c>
      <c r="O1151" s="73" t="s">
        <v>386</v>
      </c>
      <c r="P1151" s="73" t="s">
        <v>907</v>
      </c>
      <c r="Q1151" s="73" t="s">
        <v>928</v>
      </c>
      <c r="R1151" s="73" t="s">
        <v>53</v>
      </c>
      <c r="V1151" s="60" t="str">
        <f t="shared" si="139"/>
        <v>BUCK W17001черный</v>
      </c>
      <c r="W1151" s="60" t="str">
        <f t="shared" si="136"/>
        <v>BUCK W17001</v>
      </c>
      <c r="X1151" s="60" t="str">
        <f t="shared" si="140"/>
        <v>W17001</v>
      </c>
      <c r="AC1151" s="51">
        <f t="shared" si="141"/>
        <v>80</v>
      </c>
      <c r="AD1151" s="44">
        <f t="shared" si="142"/>
        <v>482</v>
      </c>
      <c r="AE1151" s="51">
        <f t="shared" si="143"/>
        <v>80482</v>
      </c>
    </row>
    <row r="1152" spans="1:31">
      <c r="A1152" s="60" t="str">
        <f t="shared" si="137"/>
        <v>BUCK W17001brown</v>
      </c>
      <c r="B1152" s="60" t="str">
        <f t="shared" si="138"/>
        <v>80-482-14</v>
      </c>
      <c r="C1152" s="73" t="s">
        <v>3096</v>
      </c>
      <c r="D1152" s="73" t="s">
        <v>3097</v>
      </c>
      <c r="E1152" s="73" t="s">
        <v>904</v>
      </c>
      <c r="F1152" s="74">
        <v>57</v>
      </c>
      <c r="G1152" s="73" t="s">
        <v>3094</v>
      </c>
      <c r="H1152" s="73" t="s">
        <v>86</v>
      </c>
      <c r="I1152" s="73" t="s">
        <v>964</v>
      </c>
      <c r="J1152" s="73" t="s">
        <v>343</v>
      </c>
      <c r="K1152" s="73" t="s">
        <v>382</v>
      </c>
      <c r="L1152" s="73" t="s">
        <v>383</v>
      </c>
      <c r="M1152" s="73" t="s">
        <v>389</v>
      </c>
      <c r="O1152" s="73" t="s">
        <v>386</v>
      </c>
      <c r="P1152" s="73" t="s">
        <v>907</v>
      </c>
      <c r="Q1152" s="73" t="s">
        <v>1033</v>
      </c>
      <c r="R1152" s="73" t="s">
        <v>86</v>
      </c>
      <c r="V1152" s="60" t="str">
        <f t="shared" si="139"/>
        <v>BUCK W17001коричневый</v>
      </c>
      <c r="W1152" s="60" t="str">
        <f t="shared" si="136"/>
        <v>BUCK W17001</v>
      </c>
      <c r="X1152" s="60" t="str">
        <f t="shared" si="140"/>
        <v>W17001</v>
      </c>
      <c r="AC1152" s="51">
        <f t="shared" si="141"/>
        <v>80</v>
      </c>
      <c r="AD1152" s="44">
        <f t="shared" si="142"/>
        <v>482</v>
      </c>
      <c r="AE1152" s="51">
        <f t="shared" si="143"/>
        <v>80482</v>
      </c>
    </row>
    <row r="1153" spans="1:31">
      <c r="A1153" s="60" t="str">
        <f t="shared" si="137"/>
        <v>BUCK W17001brown</v>
      </c>
      <c r="B1153" s="60" t="str">
        <f t="shared" si="138"/>
        <v>80-482-14</v>
      </c>
      <c r="C1153" s="73" t="s">
        <v>3098</v>
      </c>
      <c r="D1153" s="73" t="s">
        <v>3097</v>
      </c>
      <c r="E1153" s="73" t="s">
        <v>910</v>
      </c>
      <c r="F1153" s="74">
        <v>59</v>
      </c>
      <c r="G1153" s="73" t="s">
        <v>3094</v>
      </c>
      <c r="H1153" s="73" t="s">
        <v>86</v>
      </c>
      <c r="I1153" s="73" t="s">
        <v>964</v>
      </c>
      <c r="J1153" s="73" t="s">
        <v>343</v>
      </c>
      <c r="K1153" s="73" t="s">
        <v>382</v>
      </c>
      <c r="L1153" s="73" t="s">
        <v>383</v>
      </c>
      <c r="M1153" s="73" t="s">
        <v>389</v>
      </c>
      <c r="O1153" s="73" t="s">
        <v>386</v>
      </c>
      <c r="P1153" s="73" t="s">
        <v>907</v>
      </c>
      <c r="Q1153" s="73" t="s">
        <v>1033</v>
      </c>
      <c r="R1153" s="73" t="s">
        <v>86</v>
      </c>
      <c r="V1153" s="60" t="str">
        <f t="shared" si="139"/>
        <v>BUCK W17001коричневый</v>
      </c>
      <c r="W1153" s="60" t="str">
        <f t="shared" si="136"/>
        <v>BUCK W17001</v>
      </c>
      <c r="X1153" s="60" t="str">
        <f t="shared" si="140"/>
        <v>W17001</v>
      </c>
      <c r="AC1153" s="51">
        <f t="shared" si="141"/>
        <v>80</v>
      </c>
      <c r="AD1153" s="44">
        <f t="shared" si="142"/>
        <v>482</v>
      </c>
      <c r="AE1153" s="51">
        <f t="shared" si="143"/>
        <v>80482</v>
      </c>
    </row>
    <row r="1154" spans="1:31">
      <c r="A1154" s="60" t="str">
        <f t="shared" si="137"/>
        <v>BUCK W17001dark grey</v>
      </c>
      <c r="B1154" s="60" t="str">
        <f t="shared" si="138"/>
        <v>80-482-05</v>
      </c>
      <c r="C1154" s="73" t="s">
        <v>3099</v>
      </c>
      <c r="D1154" s="73" t="s">
        <v>3100</v>
      </c>
      <c r="E1154" s="73" t="s">
        <v>956</v>
      </c>
      <c r="F1154" s="74">
        <v>55</v>
      </c>
      <c r="G1154" s="73" t="s">
        <v>3094</v>
      </c>
      <c r="H1154" s="73" t="s">
        <v>277</v>
      </c>
      <c r="I1154" s="73" t="s">
        <v>964</v>
      </c>
      <c r="J1154" s="73" t="s">
        <v>343</v>
      </c>
      <c r="K1154" s="73" t="s">
        <v>382</v>
      </c>
      <c r="L1154" s="73" t="s">
        <v>383</v>
      </c>
      <c r="M1154" s="73" t="s">
        <v>389</v>
      </c>
      <c r="O1154" s="73" t="s">
        <v>386</v>
      </c>
      <c r="P1154" s="73" t="s">
        <v>907</v>
      </c>
      <c r="Q1154" s="73" t="s">
        <v>1405</v>
      </c>
      <c r="R1154" s="73" t="s">
        <v>83</v>
      </c>
      <c r="V1154" s="60" t="str">
        <f t="shared" si="139"/>
        <v>BUCK W17001темно-серый</v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BUCK W17001</v>
      </c>
      <c r="X1154" s="60" t="str">
        <f t="shared" si="140"/>
        <v>W17001</v>
      </c>
      <c r="AC1154" s="51">
        <f t="shared" si="141"/>
        <v>80</v>
      </c>
      <c r="AD1154" s="44">
        <f t="shared" si="142"/>
        <v>482</v>
      </c>
      <c r="AE1154" s="51">
        <f t="shared" si="143"/>
        <v>80482</v>
      </c>
    </row>
    <row r="1155" spans="1:31">
      <c r="A1155" s="60" t="str">
        <f t="shared" ref="A1155:A1218" si="145">IF(G1155&amp;Q1155&lt;&gt;"",W1155&amp;Q1155,"")</f>
        <v>BUCK W17001dark grey</v>
      </c>
      <c r="B1155" s="60" t="str">
        <f t="shared" ref="B1155:B1218" si="146">IF(C1155&lt;&gt;"",LEFT(C1155,9),"")</f>
        <v>80-482-05</v>
      </c>
      <c r="C1155" s="73" t="s">
        <v>3101</v>
      </c>
      <c r="D1155" s="73" t="s">
        <v>3100</v>
      </c>
      <c r="E1155" s="73" t="s">
        <v>910</v>
      </c>
      <c r="F1155" s="74">
        <v>59</v>
      </c>
      <c r="G1155" s="73" t="s">
        <v>3094</v>
      </c>
      <c r="H1155" s="73" t="s">
        <v>277</v>
      </c>
      <c r="I1155" s="73" t="s">
        <v>964</v>
      </c>
      <c r="J1155" s="73" t="s">
        <v>343</v>
      </c>
      <c r="K1155" s="73" t="s">
        <v>382</v>
      </c>
      <c r="L1155" s="73" t="s">
        <v>383</v>
      </c>
      <c r="M1155" s="73" t="s">
        <v>389</v>
      </c>
      <c r="O1155" s="73" t="s">
        <v>386</v>
      </c>
      <c r="P1155" s="73" t="s">
        <v>907</v>
      </c>
      <c r="Q1155" s="73" t="s">
        <v>1405</v>
      </c>
      <c r="R1155" s="73" t="s">
        <v>83</v>
      </c>
      <c r="V1155" s="60" t="str">
        <f t="shared" ref="V1155:V1218" si="147">W1155&amp;H1155</f>
        <v>BUCK W17001темно-серый</v>
      </c>
      <c r="W1155" s="60" t="str">
        <f t="shared" si="144"/>
        <v>BUCK W17001</v>
      </c>
      <c r="X1155" s="60" t="str">
        <f t="shared" ref="X1155:X1218" si="148">IF(A1155&lt;&gt;"",IFERROR(IF(FIND(" ",G1155)&gt;=1,MID(G1155,FIND(" ",G1155)+1,LEN(G1155)),""),""),"")</f>
        <v>W17001</v>
      </c>
      <c r="AC1155" s="51">
        <f t="shared" ref="AC1155:AC1218" si="149">IFERROR(VALUE(MID($C1155,1,2)),0)</f>
        <v>80</v>
      </c>
      <c r="AD1155" s="44">
        <f t="shared" ref="AD1155:AD1218" si="150">IFERROR(VALUE(MID($C1155,4,3)),0)</f>
        <v>482</v>
      </c>
      <c r="AE1155" s="51">
        <f t="shared" ref="AE1155:AE1218" si="151">VALUE(RIGHT("00"&amp;AC1155,2)&amp;RIGHT("000"&amp;AD1155,3))</f>
        <v>80482</v>
      </c>
    </row>
    <row r="1156" spans="1:31">
      <c r="A1156" s="60" t="str">
        <f t="shared" si="145"/>
        <v>BACALLbrown</v>
      </c>
      <c r="B1156" s="60" t="str">
        <f t="shared" si="146"/>
        <v>80-142-14</v>
      </c>
      <c r="C1156" s="73" t="s">
        <v>3102</v>
      </c>
      <c r="D1156" s="73" t="s">
        <v>3103</v>
      </c>
      <c r="E1156" s="73" t="s">
        <v>931</v>
      </c>
      <c r="F1156" s="74">
        <v>0</v>
      </c>
      <c r="G1156" s="73" t="s">
        <v>3104</v>
      </c>
      <c r="H1156" s="73" t="s">
        <v>86</v>
      </c>
      <c r="I1156" s="73" t="s">
        <v>1494</v>
      </c>
      <c r="J1156" s="73" t="s">
        <v>342</v>
      </c>
      <c r="K1156" s="73" t="s">
        <v>382</v>
      </c>
      <c r="L1156" s="73" t="s">
        <v>383</v>
      </c>
      <c r="M1156" s="73" t="s">
        <v>389</v>
      </c>
      <c r="N1156" s="73" t="s">
        <v>45</v>
      </c>
      <c r="O1156" s="73" t="s">
        <v>386</v>
      </c>
      <c r="P1156" s="73" t="s">
        <v>907</v>
      </c>
      <c r="Q1156" s="73" t="s">
        <v>1033</v>
      </c>
      <c r="R1156" s="73" t="s">
        <v>86</v>
      </c>
      <c r="V1156" s="60" t="str">
        <f t="shared" si="147"/>
        <v>BACALLкоричневый</v>
      </c>
      <c r="W1156" s="60" t="str">
        <f t="shared" si="144"/>
        <v>BACALL</v>
      </c>
      <c r="X1156" s="60" t="str">
        <f t="shared" si="148"/>
        <v/>
      </c>
      <c r="AC1156" s="51">
        <f t="shared" si="149"/>
        <v>80</v>
      </c>
      <c r="AD1156" s="44">
        <f t="shared" si="150"/>
        <v>142</v>
      </c>
      <c r="AE1156" s="51">
        <f t="shared" si="151"/>
        <v>80142</v>
      </c>
    </row>
    <row r="1157" spans="1:31">
      <c r="A1157" s="60" t="str">
        <f t="shared" si="145"/>
        <v>EDMOND 001black</v>
      </c>
      <c r="B1157" s="60" t="str">
        <f t="shared" si="146"/>
        <v>80-483-09</v>
      </c>
      <c r="C1157" s="73" t="s">
        <v>3105</v>
      </c>
      <c r="D1157" s="73" t="s">
        <v>3106</v>
      </c>
      <c r="E1157" s="73" t="s">
        <v>931</v>
      </c>
      <c r="F1157" s="74">
        <v>0</v>
      </c>
      <c r="G1157" s="73" t="s">
        <v>3107</v>
      </c>
      <c r="H1157" s="73" t="s">
        <v>53</v>
      </c>
      <c r="I1157" s="73" t="s">
        <v>1265</v>
      </c>
      <c r="J1157" s="73" t="s">
        <v>340</v>
      </c>
      <c r="K1157" s="73" t="s">
        <v>382</v>
      </c>
      <c r="L1157" s="73" t="s">
        <v>383</v>
      </c>
      <c r="M1157" s="73" t="s">
        <v>389</v>
      </c>
      <c r="N1157" s="73" t="s">
        <v>44</v>
      </c>
      <c r="O1157" s="73" t="s">
        <v>385</v>
      </c>
      <c r="P1157" s="73" t="s">
        <v>907</v>
      </c>
      <c r="Q1157" s="73" t="s">
        <v>928</v>
      </c>
      <c r="R1157" s="73" t="s">
        <v>53</v>
      </c>
      <c r="V1157" s="60" t="str">
        <f t="shared" si="147"/>
        <v>EDMOND 001черный</v>
      </c>
      <c r="W1157" s="60" t="str">
        <f t="shared" si="144"/>
        <v>EDMOND 001</v>
      </c>
      <c r="X1157" s="60" t="str">
        <f t="shared" si="148"/>
        <v>001</v>
      </c>
      <c r="AC1157" s="51">
        <f t="shared" si="149"/>
        <v>80</v>
      </c>
      <c r="AD1157" s="44">
        <f t="shared" si="150"/>
        <v>483</v>
      </c>
      <c r="AE1157" s="51">
        <f t="shared" si="151"/>
        <v>80483</v>
      </c>
    </row>
    <row r="1158" spans="1:31">
      <c r="A1158" s="60" t="str">
        <f t="shared" si="145"/>
        <v>EDMOND 001grey</v>
      </c>
      <c r="B1158" s="60" t="str">
        <f t="shared" si="146"/>
        <v>80-483-08</v>
      </c>
      <c r="C1158" s="73" t="s">
        <v>3108</v>
      </c>
      <c r="D1158" s="73" t="s">
        <v>3109</v>
      </c>
      <c r="E1158" s="73" t="s">
        <v>931</v>
      </c>
      <c r="F1158" s="74">
        <v>0</v>
      </c>
      <c r="G1158" s="73" t="s">
        <v>3107</v>
      </c>
      <c r="H1158" s="73" t="s">
        <v>83</v>
      </c>
      <c r="I1158" s="73" t="s">
        <v>1265</v>
      </c>
      <c r="J1158" s="73" t="s">
        <v>340</v>
      </c>
      <c r="K1158" s="73" t="s">
        <v>382</v>
      </c>
      <c r="L1158" s="73" t="s">
        <v>383</v>
      </c>
      <c r="M1158" s="73" t="s">
        <v>389</v>
      </c>
      <c r="N1158" s="73" t="s">
        <v>44</v>
      </c>
      <c r="O1158" s="73" t="s">
        <v>385</v>
      </c>
      <c r="P1158" s="73" t="s">
        <v>907</v>
      </c>
      <c r="Q1158" s="73" t="s">
        <v>917</v>
      </c>
      <c r="R1158" s="73" t="s">
        <v>83</v>
      </c>
      <c r="V1158" s="60" t="str">
        <f t="shared" si="147"/>
        <v>EDMOND 001серый</v>
      </c>
      <c r="W1158" s="60" t="str">
        <f t="shared" si="144"/>
        <v>EDMOND 001</v>
      </c>
      <c r="X1158" s="60" t="str">
        <f t="shared" si="148"/>
        <v>001</v>
      </c>
      <c r="AC1158" s="51">
        <f t="shared" si="149"/>
        <v>80</v>
      </c>
      <c r="AD1158" s="44">
        <f t="shared" si="150"/>
        <v>483</v>
      </c>
      <c r="AE1158" s="51">
        <f t="shared" si="151"/>
        <v>80483</v>
      </c>
    </row>
    <row r="1159" spans="1:31">
      <c r="A1159" s="60" t="str">
        <f t="shared" si="145"/>
        <v>EDMOND 001navy</v>
      </c>
      <c r="B1159" s="60" t="str">
        <f t="shared" si="146"/>
        <v>80-483-16</v>
      </c>
      <c r="C1159" s="73" t="s">
        <v>3110</v>
      </c>
      <c r="D1159" s="73" t="s">
        <v>3111</v>
      </c>
      <c r="E1159" s="73" t="s">
        <v>931</v>
      </c>
      <c r="F1159" s="74">
        <v>0</v>
      </c>
      <c r="G1159" s="73" t="s">
        <v>3107</v>
      </c>
      <c r="H1159" s="73" t="s">
        <v>55</v>
      </c>
      <c r="I1159" s="73" t="s">
        <v>1265</v>
      </c>
      <c r="J1159" s="73" t="s">
        <v>340</v>
      </c>
      <c r="K1159" s="73" t="s">
        <v>382</v>
      </c>
      <c r="L1159" s="73" t="s">
        <v>383</v>
      </c>
      <c r="M1159" s="73" t="s">
        <v>389</v>
      </c>
      <c r="N1159" s="73" t="s">
        <v>44</v>
      </c>
      <c r="O1159" s="73" t="s">
        <v>385</v>
      </c>
      <c r="P1159" s="73" t="s">
        <v>907</v>
      </c>
      <c r="Q1159" s="73" t="s">
        <v>1003</v>
      </c>
      <c r="R1159" s="73" t="s">
        <v>71</v>
      </c>
      <c r="V1159" s="60" t="str">
        <f t="shared" si="147"/>
        <v>EDMOND 001темно-синий</v>
      </c>
      <c r="W1159" s="60" t="str">
        <f t="shared" si="144"/>
        <v>EDMOND 001</v>
      </c>
      <c r="X1159" s="60" t="str">
        <f t="shared" si="148"/>
        <v>001</v>
      </c>
      <c r="AC1159" s="51">
        <f t="shared" si="149"/>
        <v>80</v>
      </c>
      <c r="AD1159" s="44">
        <f t="shared" si="150"/>
        <v>483</v>
      </c>
      <c r="AE1159" s="51">
        <f t="shared" si="151"/>
        <v>80483</v>
      </c>
    </row>
    <row r="1160" spans="1:31">
      <c r="A1160" s="60" t="str">
        <f t="shared" si="145"/>
        <v>EDMOND 002black</v>
      </c>
      <c r="B1160" s="60" t="str">
        <f t="shared" si="146"/>
        <v>80-484-09</v>
      </c>
      <c r="C1160" s="73" t="s">
        <v>3112</v>
      </c>
      <c r="D1160" s="73" t="s">
        <v>3113</v>
      </c>
      <c r="E1160" s="73" t="s">
        <v>931</v>
      </c>
      <c r="F1160" s="74">
        <v>0</v>
      </c>
      <c r="G1160" s="73" t="s">
        <v>3114</v>
      </c>
      <c r="H1160" s="73" t="s">
        <v>53</v>
      </c>
      <c r="I1160" s="73" t="s">
        <v>1775</v>
      </c>
      <c r="J1160" s="73" t="s">
        <v>340</v>
      </c>
      <c r="K1160" s="73" t="s">
        <v>382</v>
      </c>
      <c r="L1160" s="73" t="s">
        <v>383</v>
      </c>
      <c r="M1160" s="73" t="s">
        <v>389</v>
      </c>
      <c r="N1160" s="73" t="s">
        <v>44</v>
      </c>
      <c r="O1160" s="73" t="s">
        <v>385</v>
      </c>
      <c r="P1160" s="73" t="s">
        <v>907</v>
      </c>
      <c r="Q1160" s="73" t="s">
        <v>928</v>
      </c>
      <c r="R1160" s="73" t="s">
        <v>53</v>
      </c>
      <c r="V1160" s="60" t="str">
        <f t="shared" si="147"/>
        <v>EDMOND 002черный</v>
      </c>
      <c r="W1160" s="60" t="str">
        <f t="shared" si="144"/>
        <v>EDMOND 002</v>
      </c>
      <c r="X1160" s="60" t="str">
        <f t="shared" si="148"/>
        <v>002</v>
      </c>
      <c r="AC1160" s="51">
        <f t="shared" si="149"/>
        <v>80</v>
      </c>
      <c r="AD1160" s="44">
        <f t="shared" si="150"/>
        <v>484</v>
      </c>
      <c r="AE1160" s="51">
        <f t="shared" si="151"/>
        <v>80484</v>
      </c>
    </row>
    <row r="1161" spans="1:31">
      <c r="A1161" s="60" t="str">
        <f t="shared" si="145"/>
        <v>EDMOND 002brown</v>
      </c>
      <c r="B1161" s="60" t="str">
        <f t="shared" si="146"/>
        <v>80-484-14</v>
      </c>
      <c r="C1161" s="73" t="s">
        <v>3115</v>
      </c>
      <c r="D1161" s="73" t="s">
        <v>3116</v>
      </c>
      <c r="E1161" s="73" t="s">
        <v>931</v>
      </c>
      <c r="F1161" s="74">
        <v>0</v>
      </c>
      <c r="G1161" s="73" t="s">
        <v>3114</v>
      </c>
      <c r="H1161" s="73" t="s">
        <v>86</v>
      </c>
      <c r="I1161" s="73" t="s">
        <v>1775</v>
      </c>
      <c r="J1161" s="73" t="s">
        <v>340</v>
      </c>
      <c r="K1161" s="73" t="s">
        <v>382</v>
      </c>
      <c r="L1161" s="73" t="s">
        <v>383</v>
      </c>
      <c r="M1161" s="73" t="s">
        <v>389</v>
      </c>
      <c r="N1161" s="73" t="s">
        <v>44</v>
      </c>
      <c r="O1161" s="73" t="s">
        <v>385</v>
      </c>
      <c r="P1161" s="73" t="s">
        <v>907</v>
      </c>
      <c r="Q1161" s="73" t="s">
        <v>1033</v>
      </c>
      <c r="R1161" s="73" t="s">
        <v>86</v>
      </c>
      <c r="V1161" s="60" t="str">
        <f t="shared" si="147"/>
        <v>EDMOND 002коричневый</v>
      </c>
      <c r="W1161" s="60" t="str">
        <f t="shared" si="144"/>
        <v>EDMOND 002</v>
      </c>
      <c r="X1161" s="60" t="str">
        <f t="shared" si="148"/>
        <v>002</v>
      </c>
      <c r="AC1161" s="51">
        <f t="shared" si="149"/>
        <v>80</v>
      </c>
      <c r="AD1161" s="44">
        <f t="shared" si="150"/>
        <v>484</v>
      </c>
      <c r="AE1161" s="51">
        <f t="shared" si="151"/>
        <v>80484</v>
      </c>
    </row>
    <row r="1162" spans="1:31">
      <c r="A1162" s="60" t="str">
        <f t="shared" si="145"/>
        <v>EDMOND 002navy</v>
      </c>
      <c r="B1162" s="60" t="str">
        <f t="shared" si="146"/>
        <v>80-484-16</v>
      </c>
      <c r="C1162" s="73" t="s">
        <v>3117</v>
      </c>
      <c r="D1162" s="73" t="s">
        <v>3118</v>
      </c>
      <c r="E1162" s="73" t="s">
        <v>931</v>
      </c>
      <c r="F1162" s="74">
        <v>0</v>
      </c>
      <c r="G1162" s="73" t="s">
        <v>3114</v>
      </c>
      <c r="H1162" s="73" t="s">
        <v>55</v>
      </c>
      <c r="I1162" s="73" t="s">
        <v>1775</v>
      </c>
      <c r="J1162" s="73" t="s">
        <v>340</v>
      </c>
      <c r="K1162" s="73" t="s">
        <v>382</v>
      </c>
      <c r="L1162" s="73" t="s">
        <v>383</v>
      </c>
      <c r="M1162" s="73" t="s">
        <v>389</v>
      </c>
      <c r="N1162" s="73" t="s">
        <v>44</v>
      </c>
      <c r="O1162" s="73" t="s">
        <v>385</v>
      </c>
      <c r="P1162" s="73" t="s">
        <v>907</v>
      </c>
      <c r="Q1162" s="73" t="s">
        <v>1003</v>
      </c>
      <c r="R1162" s="73" t="s">
        <v>71</v>
      </c>
      <c r="V1162" s="60" t="str">
        <f t="shared" si="147"/>
        <v>EDMOND 002темно-синий</v>
      </c>
      <c r="W1162" s="60" t="str">
        <f t="shared" si="144"/>
        <v>EDMOND 002</v>
      </c>
      <c r="X1162" s="60" t="str">
        <f t="shared" si="148"/>
        <v>002</v>
      </c>
      <c r="AC1162" s="51">
        <f t="shared" si="149"/>
        <v>80</v>
      </c>
      <c r="AD1162" s="44">
        <f t="shared" si="150"/>
        <v>484</v>
      </c>
      <c r="AE1162" s="51">
        <f t="shared" si="151"/>
        <v>80484</v>
      </c>
    </row>
    <row r="1163" spans="1:31">
      <c r="A1163" s="60" t="str">
        <f t="shared" si="145"/>
        <v>EDMOND 009beige</v>
      </c>
      <c r="B1163" s="60" t="str">
        <f t="shared" si="146"/>
        <v>80-485-02</v>
      </c>
      <c r="C1163" s="73" t="s">
        <v>3119</v>
      </c>
      <c r="D1163" s="73" t="s">
        <v>3120</v>
      </c>
      <c r="E1163" s="73" t="s">
        <v>931</v>
      </c>
      <c r="F1163" s="74">
        <v>0</v>
      </c>
      <c r="G1163" s="73" t="s">
        <v>3121</v>
      </c>
      <c r="H1163" s="73" t="s">
        <v>63</v>
      </c>
      <c r="I1163" s="73" t="s">
        <v>3122</v>
      </c>
      <c r="J1163" s="73" t="s">
        <v>340</v>
      </c>
      <c r="K1163" s="73" t="s">
        <v>382</v>
      </c>
      <c r="L1163" s="73" t="s">
        <v>383</v>
      </c>
      <c r="M1163" s="73" t="s">
        <v>389</v>
      </c>
      <c r="N1163" s="73" t="s">
        <v>44</v>
      </c>
      <c r="O1163" s="73" t="s">
        <v>385</v>
      </c>
      <c r="P1163" s="73" t="s">
        <v>907</v>
      </c>
      <c r="Q1163" s="73" t="s">
        <v>937</v>
      </c>
      <c r="R1163" s="73" t="s">
        <v>63</v>
      </c>
      <c r="V1163" s="60" t="str">
        <f t="shared" si="147"/>
        <v>EDMOND 009бежевый</v>
      </c>
      <c r="W1163" s="60" t="str">
        <f t="shared" si="144"/>
        <v>EDMOND 009</v>
      </c>
      <c r="X1163" s="60" t="str">
        <f t="shared" si="148"/>
        <v>009</v>
      </c>
      <c r="AC1163" s="51">
        <f t="shared" si="149"/>
        <v>80</v>
      </c>
      <c r="AD1163" s="44">
        <f t="shared" si="150"/>
        <v>485</v>
      </c>
      <c r="AE1163" s="51">
        <f t="shared" si="151"/>
        <v>80485</v>
      </c>
    </row>
    <row r="1164" spans="1:31">
      <c r="A1164" s="60" t="str">
        <f t="shared" si="145"/>
        <v>EDMOND 009blue</v>
      </c>
      <c r="B1164" s="60" t="str">
        <f t="shared" si="146"/>
        <v>80-485-06</v>
      </c>
      <c r="C1164" s="73" t="s">
        <v>3123</v>
      </c>
      <c r="D1164" s="73" t="s">
        <v>3124</v>
      </c>
      <c r="E1164" s="73" t="s">
        <v>931</v>
      </c>
      <c r="F1164" s="74">
        <v>0</v>
      </c>
      <c r="G1164" s="73" t="s">
        <v>3121</v>
      </c>
      <c r="H1164" s="73" t="s">
        <v>71</v>
      </c>
      <c r="I1164" s="73" t="s">
        <v>3122</v>
      </c>
      <c r="J1164" s="73" t="s">
        <v>340</v>
      </c>
      <c r="K1164" s="73" t="s">
        <v>382</v>
      </c>
      <c r="L1164" s="73" t="s">
        <v>383</v>
      </c>
      <c r="M1164" s="73" t="s">
        <v>389</v>
      </c>
      <c r="N1164" s="73" t="s">
        <v>44</v>
      </c>
      <c r="O1164" s="73" t="s">
        <v>385</v>
      </c>
      <c r="P1164" s="73" t="s">
        <v>907</v>
      </c>
      <c r="Q1164" s="73" t="s">
        <v>932</v>
      </c>
      <c r="R1164" s="73" t="s">
        <v>71</v>
      </c>
      <c r="V1164" s="60" t="str">
        <f t="shared" si="147"/>
        <v>EDMOND 009синий</v>
      </c>
      <c r="W1164" s="60" t="str">
        <f t="shared" si="144"/>
        <v>EDMOND 009</v>
      </c>
      <c r="X1164" s="60" t="str">
        <f t="shared" si="148"/>
        <v>009</v>
      </c>
      <c r="AC1164" s="51">
        <f t="shared" si="149"/>
        <v>80</v>
      </c>
      <c r="AD1164" s="44">
        <f t="shared" si="150"/>
        <v>485</v>
      </c>
      <c r="AE1164" s="51">
        <f t="shared" si="151"/>
        <v>80485</v>
      </c>
    </row>
    <row r="1165" spans="1:31">
      <c r="A1165" s="60" t="str">
        <f t="shared" si="145"/>
        <v>EDMOND 009red</v>
      </c>
      <c r="B1165" s="60" t="str">
        <f t="shared" si="146"/>
        <v>80-485-14</v>
      </c>
      <c r="C1165" s="73" t="s">
        <v>3125</v>
      </c>
      <c r="D1165" s="73" t="s">
        <v>3126</v>
      </c>
      <c r="E1165" s="73" t="s">
        <v>931</v>
      </c>
      <c r="F1165" s="74">
        <v>0</v>
      </c>
      <c r="G1165" s="73" t="s">
        <v>3121</v>
      </c>
      <c r="H1165" s="73" t="s">
        <v>86</v>
      </c>
      <c r="I1165" s="73" t="s">
        <v>3122</v>
      </c>
      <c r="J1165" s="73" t="s">
        <v>340</v>
      </c>
      <c r="K1165" s="73" t="s">
        <v>382</v>
      </c>
      <c r="L1165" s="73" t="s">
        <v>383</v>
      </c>
      <c r="M1165" s="73" t="s">
        <v>389</v>
      </c>
      <c r="N1165" s="73" t="s">
        <v>44</v>
      </c>
      <c r="O1165" s="73" t="s">
        <v>385</v>
      </c>
      <c r="P1165" s="73" t="s">
        <v>907</v>
      </c>
      <c r="Q1165" s="73" t="s">
        <v>969</v>
      </c>
      <c r="R1165" s="73" t="s">
        <v>86</v>
      </c>
      <c r="V1165" s="60" t="str">
        <f t="shared" si="147"/>
        <v>EDMOND 009коричневый</v>
      </c>
      <c r="W1165" s="60" t="str">
        <f t="shared" si="144"/>
        <v>EDMOND 009</v>
      </c>
      <c r="X1165" s="60" t="str">
        <f t="shared" si="148"/>
        <v>009</v>
      </c>
      <c r="AC1165" s="51">
        <f t="shared" si="149"/>
        <v>80</v>
      </c>
      <c r="AD1165" s="44">
        <f t="shared" si="150"/>
        <v>485</v>
      </c>
      <c r="AE1165" s="51">
        <f t="shared" si="151"/>
        <v>80485</v>
      </c>
    </row>
    <row r="1166" spans="1:31">
      <c r="A1166" s="60" t="str">
        <f t="shared" si="145"/>
        <v>EDMOND 011blue</v>
      </c>
      <c r="B1166" s="60" t="str">
        <f t="shared" si="146"/>
        <v>80-315-06</v>
      </c>
      <c r="C1166" s="73" t="s">
        <v>3127</v>
      </c>
      <c r="D1166" s="73" t="s">
        <v>3128</v>
      </c>
      <c r="E1166" s="73" t="s">
        <v>931</v>
      </c>
      <c r="F1166" s="74">
        <v>0</v>
      </c>
      <c r="G1166" s="73" t="s">
        <v>1506</v>
      </c>
      <c r="H1166" s="73" t="s">
        <v>249</v>
      </c>
      <c r="I1166" s="73" t="s">
        <v>1265</v>
      </c>
      <c r="J1166" s="73" t="s">
        <v>340</v>
      </c>
      <c r="K1166" s="73" t="s">
        <v>382</v>
      </c>
      <c r="L1166" s="73" t="s">
        <v>383</v>
      </c>
      <c r="M1166" s="73" t="s">
        <v>389</v>
      </c>
      <c r="N1166" s="73" t="s">
        <v>44</v>
      </c>
      <c r="O1166" s="73" t="s">
        <v>385</v>
      </c>
      <c r="P1166" s="73" t="s">
        <v>907</v>
      </c>
      <c r="Q1166" s="73" t="s">
        <v>932</v>
      </c>
      <c r="R1166" s="73" t="s">
        <v>71</v>
      </c>
      <c r="V1166" s="60" t="str">
        <f t="shared" si="147"/>
        <v>EDMOND 011синий / голубой</v>
      </c>
      <c r="W1166" s="60" t="str">
        <f t="shared" si="144"/>
        <v>EDMOND 011</v>
      </c>
      <c r="X1166" s="60" t="str">
        <f t="shared" si="148"/>
        <v>011</v>
      </c>
      <c r="AC1166" s="51">
        <f t="shared" si="149"/>
        <v>80</v>
      </c>
      <c r="AD1166" s="44">
        <f t="shared" si="150"/>
        <v>315</v>
      </c>
      <c r="AE1166" s="51">
        <f t="shared" si="151"/>
        <v>80315</v>
      </c>
    </row>
    <row r="1167" spans="1:31">
      <c r="A1167" s="60" t="str">
        <f t="shared" si="145"/>
        <v>EDMOND 011burgundy</v>
      </c>
      <c r="B1167" s="60" t="str">
        <f t="shared" si="146"/>
        <v>80-315-41</v>
      </c>
      <c r="C1167" s="73" t="s">
        <v>3129</v>
      </c>
      <c r="D1167" s="73" t="s">
        <v>3130</v>
      </c>
      <c r="E1167" s="73" t="s">
        <v>931</v>
      </c>
      <c r="F1167" s="74">
        <v>0</v>
      </c>
      <c r="G1167" s="73" t="s">
        <v>1506</v>
      </c>
      <c r="H1167" s="73" t="s">
        <v>124</v>
      </c>
      <c r="I1167" s="73" t="s">
        <v>1265</v>
      </c>
      <c r="J1167" s="73" t="s">
        <v>340</v>
      </c>
      <c r="K1167" s="73" t="s">
        <v>382</v>
      </c>
      <c r="L1167" s="73" t="s">
        <v>383</v>
      </c>
      <c r="M1167" s="73" t="s">
        <v>389</v>
      </c>
      <c r="N1167" s="73" t="s">
        <v>44</v>
      </c>
      <c r="O1167" s="73" t="s">
        <v>385</v>
      </c>
      <c r="P1167" s="73" t="s">
        <v>907</v>
      </c>
      <c r="Q1167" s="73" t="s">
        <v>1546</v>
      </c>
      <c r="R1167" s="73" t="s">
        <v>121</v>
      </c>
      <c r="V1167" s="60" t="str">
        <f t="shared" si="147"/>
        <v>EDMOND 011бордовый / синий</v>
      </c>
      <c r="W1167" s="60" t="str">
        <f t="shared" si="144"/>
        <v>EDMOND 011</v>
      </c>
      <c r="X1167" s="60" t="str">
        <f t="shared" si="148"/>
        <v>011</v>
      </c>
      <c r="AC1167" s="51">
        <f t="shared" si="149"/>
        <v>80</v>
      </c>
      <c r="AD1167" s="44">
        <f t="shared" si="150"/>
        <v>315</v>
      </c>
      <c r="AE1167" s="51">
        <f t="shared" si="151"/>
        <v>80315</v>
      </c>
    </row>
    <row r="1168" spans="1:31">
      <c r="A1168" s="60" t="str">
        <f t="shared" si="145"/>
        <v>EDMOND 011navy</v>
      </c>
      <c r="B1168" s="60" t="str">
        <f t="shared" si="146"/>
        <v>80-315-16</v>
      </c>
      <c r="C1168" s="73" t="s">
        <v>3131</v>
      </c>
      <c r="D1168" s="73" t="s">
        <v>3132</v>
      </c>
      <c r="E1168" s="73" t="s">
        <v>931</v>
      </c>
      <c r="F1168" s="74">
        <v>0</v>
      </c>
      <c r="G1168" s="73" t="s">
        <v>1506</v>
      </c>
      <c r="H1168" s="73" t="s">
        <v>252</v>
      </c>
      <c r="I1168" s="73" t="s">
        <v>1265</v>
      </c>
      <c r="J1168" s="73" t="s">
        <v>340</v>
      </c>
      <c r="K1168" s="73" t="s">
        <v>382</v>
      </c>
      <c r="L1168" s="73" t="s">
        <v>383</v>
      </c>
      <c r="M1168" s="73" t="s">
        <v>389</v>
      </c>
      <c r="N1168" s="73" t="s">
        <v>44</v>
      </c>
      <c r="O1168" s="73" t="s">
        <v>385</v>
      </c>
      <c r="P1168" s="73" t="s">
        <v>907</v>
      </c>
      <c r="Q1168" s="73" t="s">
        <v>1003</v>
      </c>
      <c r="R1168" s="73" t="s">
        <v>71</v>
      </c>
      <c r="V1168" s="60" t="str">
        <f t="shared" si="147"/>
        <v>EDMOND 011синий / красный</v>
      </c>
      <c r="W1168" s="60" t="str">
        <f t="shared" si="144"/>
        <v>EDMOND 011</v>
      </c>
      <c r="X1168" s="60" t="str">
        <f t="shared" si="148"/>
        <v>011</v>
      </c>
      <c r="AC1168" s="51">
        <f t="shared" si="149"/>
        <v>80</v>
      </c>
      <c r="AD1168" s="44">
        <f t="shared" si="150"/>
        <v>315</v>
      </c>
      <c r="AE1168" s="51">
        <f t="shared" si="151"/>
        <v>80315</v>
      </c>
    </row>
    <row r="1169" spans="1:31">
      <c r="A1169" s="60" t="str">
        <f t="shared" si="145"/>
        <v>EDMOND 011ochre</v>
      </c>
      <c r="B1169" s="60" t="str">
        <f t="shared" si="146"/>
        <v>80-315-20</v>
      </c>
      <c r="C1169" s="73" t="s">
        <v>3133</v>
      </c>
      <c r="D1169" s="73" t="s">
        <v>3134</v>
      </c>
      <c r="E1169" s="73" t="s">
        <v>931</v>
      </c>
      <c r="F1169" s="74">
        <v>0</v>
      </c>
      <c r="G1169" s="73" t="s">
        <v>1506</v>
      </c>
      <c r="H1169" s="73" t="s">
        <v>218</v>
      </c>
      <c r="I1169" s="73" t="s">
        <v>1265</v>
      </c>
      <c r="J1169" s="73" t="s">
        <v>340</v>
      </c>
      <c r="K1169" s="73" t="s">
        <v>382</v>
      </c>
      <c r="L1169" s="73" t="s">
        <v>383</v>
      </c>
      <c r="M1169" s="73" t="s">
        <v>389</v>
      </c>
      <c r="N1169" s="73" t="s">
        <v>44</v>
      </c>
      <c r="O1169" s="73" t="s">
        <v>385</v>
      </c>
      <c r="P1169" s="73" t="s">
        <v>907</v>
      </c>
      <c r="Q1169" s="73" t="s">
        <v>3135</v>
      </c>
      <c r="R1169" s="73" t="s">
        <v>199</v>
      </c>
      <c r="V1169" s="60" t="str">
        <f t="shared" si="147"/>
        <v>EDMOND 011рыжий / фиолетовый</v>
      </c>
      <c r="W1169" s="60" t="str">
        <f t="shared" si="144"/>
        <v>EDMOND 011</v>
      </c>
      <c r="X1169" s="60" t="str">
        <f t="shared" si="148"/>
        <v>011</v>
      </c>
      <c r="AC1169" s="51">
        <f t="shared" si="149"/>
        <v>80</v>
      </c>
      <c r="AD1169" s="44">
        <f t="shared" si="150"/>
        <v>315</v>
      </c>
      <c r="AE1169" s="51">
        <f t="shared" si="151"/>
        <v>80315</v>
      </c>
    </row>
    <row r="1170" spans="1:31">
      <c r="A1170" s="60" t="str">
        <f t="shared" si="145"/>
        <v>EDMOND 011pearl</v>
      </c>
      <c r="B1170" s="60" t="str">
        <f t="shared" si="146"/>
        <v>80-315-01</v>
      </c>
      <c r="C1170" s="73" t="s">
        <v>3136</v>
      </c>
      <c r="D1170" s="73" t="s">
        <v>3137</v>
      </c>
      <c r="E1170" s="73" t="s">
        <v>931</v>
      </c>
      <c r="F1170" s="74">
        <v>0</v>
      </c>
      <c r="G1170" s="73" t="s">
        <v>1506</v>
      </c>
      <c r="H1170" s="73" t="s">
        <v>232</v>
      </c>
      <c r="I1170" s="73" t="s">
        <v>1265</v>
      </c>
      <c r="J1170" s="73" t="s">
        <v>340</v>
      </c>
      <c r="K1170" s="73" t="s">
        <v>382</v>
      </c>
      <c r="L1170" s="73" t="s">
        <v>383</v>
      </c>
      <c r="M1170" s="73" t="s">
        <v>389</v>
      </c>
      <c r="N1170" s="73" t="s">
        <v>44</v>
      </c>
      <c r="O1170" s="73" t="s">
        <v>385</v>
      </c>
      <c r="P1170" s="73" t="s">
        <v>907</v>
      </c>
      <c r="Q1170" s="73" t="s">
        <v>2069</v>
      </c>
      <c r="R1170" s="73" t="s">
        <v>83</v>
      </c>
      <c r="V1170" s="60" t="str">
        <f t="shared" si="147"/>
        <v>EDMOND 011светло-серый / синий</v>
      </c>
      <c r="W1170" s="60" t="str">
        <f t="shared" si="144"/>
        <v>EDMOND 011</v>
      </c>
      <c r="X1170" s="60" t="str">
        <f t="shared" si="148"/>
        <v>011</v>
      </c>
      <c r="AC1170" s="51">
        <f t="shared" si="149"/>
        <v>80</v>
      </c>
      <c r="AD1170" s="44">
        <f t="shared" si="150"/>
        <v>315</v>
      </c>
      <c r="AE1170" s="51">
        <f t="shared" si="151"/>
        <v>80315</v>
      </c>
    </row>
    <row r="1171" spans="1:31">
      <c r="A1171" s="60" t="str">
        <f t="shared" si="145"/>
        <v>EDMOND 013blue</v>
      </c>
      <c r="B1171" s="60" t="str">
        <f t="shared" si="146"/>
        <v>80-316-16</v>
      </c>
      <c r="C1171" s="73" t="s">
        <v>3138</v>
      </c>
      <c r="D1171" s="73" t="s">
        <v>3139</v>
      </c>
      <c r="E1171" s="73" t="s">
        <v>931</v>
      </c>
      <c r="F1171" s="74">
        <v>0</v>
      </c>
      <c r="G1171" s="73" t="s">
        <v>1509</v>
      </c>
      <c r="H1171" s="73" t="s">
        <v>55</v>
      </c>
      <c r="I1171" s="73" t="s">
        <v>1510</v>
      </c>
      <c r="J1171" s="73" t="s">
        <v>340</v>
      </c>
      <c r="K1171" s="73" t="s">
        <v>382</v>
      </c>
      <c r="L1171" s="73" t="s">
        <v>383</v>
      </c>
      <c r="M1171" s="73" t="s">
        <v>389</v>
      </c>
      <c r="N1171" s="73" t="s">
        <v>44</v>
      </c>
      <c r="O1171" s="73" t="s">
        <v>385</v>
      </c>
      <c r="P1171" s="73" t="s">
        <v>907</v>
      </c>
      <c r="Q1171" s="73" t="s">
        <v>932</v>
      </c>
      <c r="R1171" s="73" t="s">
        <v>71</v>
      </c>
      <c r="V1171" s="60" t="str">
        <f t="shared" si="147"/>
        <v>EDMOND 013темно-синий</v>
      </c>
      <c r="W1171" s="60" t="str">
        <f t="shared" si="144"/>
        <v>EDMOND 013</v>
      </c>
      <c r="X1171" s="60" t="str">
        <f t="shared" si="148"/>
        <v>013</v>
      </c>
      <c r="AC1171" s="51">
        <f t="shared" si="149"/>
        <v>80</v>
      </c>
      <c r="AD1171" s="44">
        <f t="shared" si="150"/>
        <v>316</v>
      </c>
      <c r="AE1171" s="51">
        <f t="shared" si="151"/>
        <v>80316</v>
      </c>
    </row>
    <row r="1172" spans="1:31">
      <c r="A1172" s="60" t="str">
        <f t="shared" si="145"/>
        <v>EDMOND 013grey</v>
      </c>
      <c r="B1172" s="60" t="str">
        <f t="shared" si="146"/>
        <v>80-316-08</v>
      </c>
      <c r="C1172" s="73" t="s">
        <v>3140</v>
      </c>
      <c r="D1172" s="73" t="s">
        <v>3141</v>
      </c>
      <c r="E1172" s="73" t="s">
        <v>931</v>
      </c>
      <c r="F1172" s="74">
        <v>0</v>
      </c>
      <c r="G1172" s="73" t="s">
        <v>1509</v>
      </c>
      <c r="H1172" s="73" t="s">
        <v>83</v>
      </c>
      <c r="I1172" s="73" t="s">
        <v>1510</v>
      </c>
      <c r="J1172" s="73" t="s">
        <v>340</v>
      </c>
      <c r="K1172" s="73" t="s">
        <v>382</v>
      </c>
      <c r="L1172" s="73" t="s">
        <v>383</v>
      </c>
      <c r="M1172" s="73" t="s">
        <v>389</v>
      </c>
      <c r="N1172" s="73" t="s">
        <v>44</v>
      </c>
      <c r="O1172" s="73" t="s">
        <v>385</v>
      </c>
      <c r="P1172" s="73" t="s">
        <v>907</v>
      </c>
      <c r="Q1172" s="73" t="s">
        <v>917</v>
      </c>
      <c r="R1172" s="73" t="s">
        <v>83</v>
      </c>
      <c r="V1172" s="60" t="str">
        <f t="shared" si="147"/>
        <v>EDMOND 013серый</v>
      </c>
      <c r="W1172" s="60" t="str">
        <f t="shared" si="144"/>
        <v>EDMOND 013</v>
      </c>
      <c r="X1172" s="60" t="str">
        <f t="shared" si="148"/>
        <v>013</v>
      </c>
      <c r="AC1172" s="51">
        <f t="shared" si="149"/>
        <v>80</v>
      </c>
      <c r="AD1172" s="44">
        <f t="shared" si="150"/>
        <v>316</v>
      </c>
      <c r="AE1172" s="51">
        <f t="shared" si="151"/>
        <v>80316</v>
      </c>
    </row>
    <row r="1173" spans="1:31">
      <c r="A1173" s="60" t="str">
        <f t="shared" si="145"/>
        <v>FREEZE 4108black</v>
      </c>
      <c r="B1173" s="60" t="str">
        <f t="shared" si="146"/>
        <v>80-486-09</v>
      </c>
      <c r="C1173" s="73" t="s">
        <v>3142</v>
      </c>
      <c r="D1173" s="73" t="s">
        <v>3143</v>
      </c>
      <c r="E1173" s="73" t="s">
        <v>931</v>
      </c>
      <c r="F1173" s="74">
        <v>0</v>
      </c>
      <c r="G1173" s="73" t="s">
        <v>3144</v>
      </c>
      <c r="H1173" s="73" t="s">
        <v>53</v>
      </c>
      <c r="I1173" s="73" t="s">
        <v>964</v>
      </c>
      <c r="J1173" s="73" t="s">
        <v>340</v>
      </c>
      <c r="K1173" s="73" t="s">
        <v>387</v>
      </c>
      <c r="L1173" s="73" t="s">
        <v>383</v>
      </c>
      <c r="M1173" s="73" t="s">
        <v>389</v>
      </c>
      <c r="O1173" s="73" t="s">
        <v>386</v>
      </c>
      <c r="P1173" s="73" t="s">
        <v>907</v>
      </c>
      <c r="Q1173" s="73" t="s">
        <v>928</v>
      </c>
      <c r="R1173" s="73" t="s">
        <v>53</v>
      </c>
      <c r="V1173" s="60" t="str">
        <f t="shared" si="147"/>
        <v>FREEZE 4108черный</v>
      </c>
      <c r="W1173" s="60" t="str">
        <f t="shared" si="144"/>
        <v>FREEZE 4108</v>
      </c>
      <c r="X1173" s="60" t="str">
        <f t="shared" si="148"/>
        <v>4108</v>
      </c>
      <c r="AC1173" s="51">
        <f t="shared" si="149"/>
        <v>80</v>
      </c>
      <c r="AD1173" s="44">
        <f t="shared" si="150"/>
        <v>486</v>
      </c>
      <c r="AE1173" s="51">
        <f t="shared" si="151"/>
        <v>80486</v>
      </c>
    </row>
    <row r="1174" spans="1:31">
      <c r="A1174" s="60" t="str">
        <f t="shared" si="145"/>
        <v>FREEZE 4108offwhite</v>
      </c>
      <c r="B1174" s="60" t="str">
        <f t="shared" si="146"/>
        <v>80-486-17</v>
      </c>
      <c r="C1174" s="73" t="s">
        <v>3145</v>
      </c>
      <c r="D1174" s="73" t="s">
        <v>3146</v>
      </c>
      <c r="E1174" s="73" t="s">
        <v>931</v>
      </c>
      <c r="F1174" s="74">
        <v>0</v>
      </c>
      <c r="G1174" s="73" t="s">
        <v>3144</v>
      </c>
      <c r="H1174" s="73" t="s">
        <v>57</v>
      </c>
      <c r="I1174" s="73" t="s">
        <v>964</v>
      </c>
      <c r="J1174" s="73" t="s">
        <v>340</v>
      </c>
      <c r="K1174" s="73" t="s">
        <v>387</v>
      </c>
      <c r="L1174" s="73" t="s">
        <v>383</v>
      </c>
      <c r="M1174" s="73" t="s">
        <v>389</v>
      </c>
      <c r="O1174" s="73" t="s">
        <v>386</v>
      </c>
      <c r="P1174" s="73" t="s">
        <v>907</v>
      </c>
      <c r="Q1174" s="73" t="s">
        <v>1898</v>
      </c>
      <c r="R1174" s="73" t="s">
        <v>57</v>
      </c>
      <c r="V1174" s="60" t="str">
        <f t="shared" si="147"/>
        <v>FREEZE 4108белый</v>
      </c>
      <c r="W1174" s="60" t="str">
        <f t="shared" si="144"/>
        <v>FREEZE 4108</v>
      </c>
      <c r="X1174" s="60" t="str">
        <f t="shared" si="148"/>
        <v>4108</v>
      </c>
      <c r="AC1174" s="51">
        <f t="shared" si="149"/>
        <v>80</v>
      </c>
      <c r="AD1174" s="44">
        <f t="shared" si="150"/>
        <v>486</v>
      </c>
      <c r="AE1174" s="51">
        <f t="shared" si="151"/>
        <v>80486</v>
      </c>
    </row>
    <row r="1175" spans="1:31">
      <c r="A1175" s="60" t="str">
        <f t="shared" si="145"/>
        <v>JUSTIN 8100black</v>
      </c>
      <c r="B1175" s="60" t="str">
        <f t="shared" si="146"/>
        <v>80-317-09</v>
      </c>
      <c r="C1175" s="73" t="s">
        <v>3147</v>
      </c>
      <c r="D1175" s="73" t="s">
        <v>3148</v>
      </c>
      <c r="E1175" s="73" t="s">
        <v>931</v>
      </c>
      <c r="F1175" s="74">
        <v>0</v>
      </c>
      <c r="G1175" s="73" t="s">
        <v>1513</v>
      </c>
      <c r="H1175" s="73" t="s">
        <v>53</v>
      </c>
      <c r="I1175" s="73" t="s">
        <v>1498</v>
      </c>
      <c r="J1175" s="73" t="s">
        <v>342</v>
      </c>
      <c r="K1175" s="73" t="s">
        <v>387</v>
      </c>
      <c r="L1175" s="73" t="s">
        <v>383</v>
      </c>
      <c r="M1175" s="73" t="s">
        <v>389</v>
      </c>
      <c r="N1175" s="73" t="s">
        <v>44</v>
      </c>
      <c r="O1175" s="73" t="s">
        <v>386</v>
      </c>
      <c r="P1175" s="73" t="s">
        <v>907</v>
      </c>
      <c r="Q1175" s="73" t="s">
        <v>928</v>
      </c>
      <c r="R1175" s="73" t="s">
        <v>53</v>
      </c>
      <c r="V1175" s="60" t="str">
        <f t="shared" si="147"/>
        <v>JUSTIN 8100черный</v>
      </c>
      <c r="W1175" s="60" t="str">
        <f t="shared" si="144"/>
        <v>JUSTIN 8100</v>
      </c>
      <c r="X1175" s="60" t="str">
        <f t="shared" si="148"/>
        <v>8100</v>
      </c>
      <c r="AC1175" s="51">
        <f t="shared" si="149"/>
        <v>80</v>
      </c>
      <c r="AD1175" s="44">
        <f t="shared" si="150"/>
        <v>317</v>
      </c>
      <c r="AE1175" s="51">
        <f t="shared" si="151"/>
        <v>80317</v>
      </c>
    </row>
    <row r="1176" spans="1:31">
      <c r="A1176" s="60" t="str">
        <f t="shared" si="145"/>
        <v>JUSTIN 8100navy</v>
      </c>
      <c r="B1176" s="60" t="str">
        <f t="shared" si="146"/>
        <v>80-317-16</v>
      </c>
      <c r="C1176" s="73" t="s">
        <v>3149</v>
      </c>
      <c r="D1176" s="73" t="s">
        <v>3150</v>
      </c>
      <c r="E1176" s="73" t="s">
        <v>931</v>
      </c>
      <c r="F1176" s="74">
        <v>0</v>
      </c>
      <c r="G1176" s="73" t="s">
        <v>1513</v>
      </c>
      <c r="H1176" s="73" t="s">
        <v>55</v>
      </c>
      <c r="I1176" s="73" t="s">
        <v>1498</v>
      </c>
      <c r="J1176" s="73" t="s">
        <v>342</v>
      </c>
      <c r="K1176" s="73" t="s">
        <v>387</v>
      </c>
      <c r="L1176" s="73" t="s">
        <v>383</v>
      </c>
      <c r="M1176" s="73" t="s">
        <v>389</v>
      </c>
      <c r="N1176" s="73" t="s">
        <v>44</v>
      </c>
      <c r="O1176" s="73" t="s">
        <v>386</v>
      </c>
      <c r="P1176" s="73" t="s">
        <v>907</v>
      </c>
      <c r="Q1176" s="73" t="s">
        <v>1003</v>
      </c>
      <c r="R1176" s="73" t="s">
        <v>71</v>
      </c>
      <c r="V1176" s="60" t="str">
        <f t="shared" si="147"/>
        <v>JUSTIN 8100темно-синий</v>
      </c>
      <c r="W1176" s="60" t="str">
        <f t="shared" si="144"/>
        <v>JUSTIN 8100</v>
      </c>
      <c r="X1176" s="60" t="str">
        <f t="shared" si="148"/>
        <v>8100</v>
      </c>
      <c r="AC1176" s="51">
        <f t="shared" si="149"/>
        <v>80</v>
      </c>
      <c r="AD1176" s="44">
        <f t="shared" si="150"/>
        <v>317</v>
      </c>
      <c r="AE1176" s="51">
        <f t="shared" si="151"/>
        <v>80317</v>
      </c>
    </row>
    <row r="1177" spans="1:31">
      <c r="A1177" s="60" t="str">
        <f t="shared" si="145"/>
        <v>JUSTIN 8100offwhite</v>
      </c>
      <c r="B1177" s="60" t="str">
        <f t="shared" si="146"/>
        <v>80-317-17</v>
      </c>
      <c r="C1177" s="73" t="s">
        <v>3151</v>
      </c>
      <c r="D1177" s="73" t="s">
        <v>3152</v>
      </c>
      <c r="E1177" s="73" t="s">
        <v>931</v>
      </c>
      <c r="F1177" s="74">
        <v>0</v>
      </c>
      <c r="G1177" s="73" t="s">
        <v>1513</v>
      </c>
      <c r="H1177" s="73" t="s">
        <v>57</v>
      </c>
      <c r="I1177" s="73" t="s">
        <v>1498</v>
      </c>
      <c r="J1177" s="73" t="s">
        <v>342</v>
      </c>
      <c r="K1177" s="73" t="s">
        <v>387</v>
      </c>
      <c r="L1177" s="73" t="s">
        <v>383</v>
      </c>
      <c r="M1177" s="73" t="s">
        <v>389</v>
      </c>
      <c r="N1177" s="73" t="s">
        <v>44</v>
      </c>
      <c r="O1177" s="73" t="s">
        <v>386</v>
      </c>
      <c r="P1177" s="73" t="s">
        <v>907</v>
      </c>
      <c r="Q1177" s="73" t="s">
        <v>1898</v>
      </c>
      <c r="R1177" s="73" t="s">
        <v>57</v>
      </c>
      <c r="V1177" s="60" t="str">
        <f t="shared" si="147"/>
        <v>JUSTIN 8100белый</v>
      </c>
      <c r="W1177" s="60" t="str">
        <f t="shared" si="144"/>
        <v>JUSTIN 8100</v>
      </c>
      <c r="X1177" s="60" t="str">
        <f t="shared" si="148"/>
        <v>8100</v>
      </c>
      <c r="AC1177" s="51">
        <f t="shared" si="149"/>
        <v>80</v>
      </c>
      <c r="AD1177" s="44">
        <f t="shared" si="150"/>
        <v>317</v>
      </c>
      <c r="AE1177" s="51">
        <f t="shared" si="151"/>
        <v>80317</v>
      </c>
    </row>
    <row r="1178" spans="1:31">
      <c r="A1178" s="60" t="str">
        <f t="shared" si="145"/>
        <v>JUSTIN 8100pearl</v>
      </c>
      <c r="B1178" s="60" t="str">
        <f t="shared" si="146"/>
        <v>80-317-01</v>
      </c>
      <c r="C1178" s="73" t="s">
        <v>3153</v>
      </c>
      <c r="D1178" s="73" t="s">
        <v>3154</v>
      </c>
      <c r="E1178" s="73" t="s">
        <v>931</v>
      </c>
      <c r="F1178" s="74">
        <v>0</v>
      </c>
      <c r="G1178" s="73" t="s">
        <v>1513</v>
      </c>
      <c r="H1178" s="73" t="s">
        <v>231</v>
      </c>
      <c r="I1178" s="73" t="s">
        <v>1498</v>
      </c>
      <c r="J1178" s="73" t="s">
        <v>342</v>
      </c>
      <c r="K1178" s="73" t="s">
        <v>387</v>
      </c>
      <c r="L1178" s="73" t="s">
        <v>383</v>
      </c>
      <c r="M1178" s="73" t="s">
        <v>389</v>
      </c>
      <c r="N1178" s="73" t="s">
        <v>44</v>
      </c>
      <c r="O1178" s="73" t="s">
        <v>386</v>
      </c>
      <c r="P1178" s="73" t="s">
        <v>907</v>
      </c>
      <c r="Q1178" s="73" t="s">
        <v>2069</v>
      </c>
      <c r="R1178" s="73" t="s">
        <v>83</v>
      </c>
      <c r="V1178" s="60" t="str">
        <f t="shared" si="147"/>
        <v>JUSTIN 8100светло-серый</v>
      </c>
      <c r="W1178" s="60" t="str">
        <f t="shared" si="144"/>
        <v>JUSTIN 8100</v>
      </c>
      <c r="X1178" s="60" t="str">
        <f t="shared" si="148"/>
        <v>8100</v>
      </c>
      <c r="AC1178" s="51">
        <f t="shared" si="149"/>
        <v>80</v>
      </c>
      <c r="AD1178" s="44">
        <f t="shared" si="150"/>
        <v>317</v>
      </c>
      <c r="AE1178" s="51">
        <f t="shared" si="151"/>
        <v>80317</v>
      </c>
    </row>
    <row r="1179" spans="1:31">
      <c r="A1179" s="60" t="str">
        <f t="shared" si="145"/>
        <v>JUSTIN 8100putty</v>
      </c>
      <c r="B1179" s="60" t="str">
        <f t="shared" si="146"/>
        <v>80-317-02</v>
      </c>
      <c r="C1179" s="73" t="s">
        <v>3155</v>
      </c>
      <c r="D1179" s="73" t="s">
        <v>3156</v>
      </c>
      <c r="E1179" s="73" t="s">
        <v>931</v>
      </c>
      <c r="F1179" s="74">
        <v>0</v>
      </c>
      <c r="G1179" s="73" t="s">
        <v>1513</v>
      </c>
      <c r="H1179" s="73" t="s">
        <v>63</v>
      </c>
      <c r="I1179" s="73" t="s">
        <v>1498</v>
      </c>
      <c r="J1179" s="73" t="s">
        <v>342</v>
      </c>
      <c r="K1179" s="73" t="s">
        <v>387</v>
      </c>
      <c r="L1179" s="73" t="s">
        <v>383</v>
      </c>
      <c r="M1179" s="73" t="s">
        <v>389</v>
      </c>
      <c r="N1179" s="73" t="s">
        <v>44</v>
      </c>
      <c r="O1179" s="73" t="s">
        <v>386</v>
      </c>
      <c r="P1179" s="73" t="s">
        <v>907</v>
      </c>
      <c r="Q1179" s="73" t="s">
        <v>1539</v>
      </c>
      <c r="R1179" s="73" t="s">
        <v>63</v>
      </c>
      <c r="V1179" s="60" t="str">
        <f t="shared" si="147"/>
        <v>JUSTIN 8100бежевый</v>
      </c>
      <c r="W1179" s="60" t="str">
        <f t="shared" si="144"/>
        <v>JUSTIN 8100</v>
      </c>
      <c r="X1179" s="60" t="str">
        <f t="shared" si="148"/>
        <v>8100</v>
      </c>
      <c r="AC1179" s="51">
        <f t="shared" si="149"/>
        <v>80</v>
      </c>
      <c r="AD1179" s="44">
        <f t="shared" si="150"/>
        <v>317</v>
      </c>
      <c r="AE1179" s="51">
        <f t="shared" si="151"/>
        <v>80317</v>
      </c>
    </row>
    <row r="1180" spans="1:31">
      <c r="A1180" s="60" t="str">
        <f t="shared" si="145"/>
        <v>JUSTIN 8100taupe</v>
      </c>
      <c r="B1180" s="60" t="str">
        <f t="shared" si="146"/>
        <v>80-317-15</v>
      </c>
      <c r="C1180" s="73" t="s">
        <v>3157</v>
      </c>
      <c r="D1180" s="73" t="s">
        <v>3158</v>
      </c>
      <c r="E1180" s="73" t="s">
        <v>931</v>
      </c>
      <c r="F1180" s="74">
        <v>0</v>
      </c>
      <c r="G1180" s="73" t="s">
        <v>1513</v>
      </c>
      <c r="H1180" s="73" t="s">
        <v>226</v>
      </c>
      <c r="I1180" s="73" t="s">
        <v>1498</v>
      </c>
      <c r="J1180" s="73" t="s">
        <v>342</v>
      </c>
      <c r="K1180" s="73" t="s">
        <v>387</v>
      </c>
      <c r="L1180" s="73" t="s">
        <v>383</v>
      </c>
      <c r="M1180" s="73" t="s">
        <v>389</v>
      </c>
      <c r="N1180" s="73" t="s">
        <v>44</v>
      </c>
      <c r="O1180" s="73" t="s">
        <v>386</v>
      </c>
      <c r="P1180" s="73" t="s">
        <v>907</v>
      </c>
      <c r="Q1180" s="73" t="s">
        <v>1291</v>
      </c>
      <c r="R1180" s="73" t="s">
        <v>86</v>
      </c>
      <c r="V1180" s="60" t="str">
        <f t="shared" si="147"/>
        <v>JUSTIN 8100светло-коричневый</v>
      </c>
      <c r="W1180" s="60" t="str">
        <f t="shared" si="144"/>
        <v>JUSTIN 8100</v>
      </c>
      <c r="X1180" s="60" t="str">
        <f t="shared" si="148"/>
        <v>8100</v>
      </c>
      <c r="AC1180" s="51">
        <f t="shared" si="149"/>
        <v>80</v>
      </c>
      <c r="AD1180" s="44">
        <f t="shared" si="150"/>
        <v>317</v>
      </c>
      <c r="AE1180" s="51">
        <f t="shared" si="151"/>
        <v>80317</v>
      </c>
    </row>
    <row r="1181" spans="1:31">
      <c r="A1181" s="60" t="str">
        <f t="shared" si="145"/>
        <v>JUSTIN 8170black</v>
      </c>
      <c r="B1181" s="60" t="str">
        <f t="shared" si="146"/>
        <v>80-488-09</v>
      </c>
      <c r="C1181" s="73" t="s">
        <v>3159</v>
      </c>
      <c r="D1181" s="73" t="s">
        <v>3160</v>
      </c>
      <c r="E1181" s="73" t="s">
        <v>931</v>
      </c>
      <c r="F1181" s="74">
        <v>0</v>
      </c>
      <c r="G1181" s="73" t="s">
        <v>3161</v>
      </c>
      <c r="H1181" s="73" t="s">
        <v>53</v>
      </c>
      <c r="I1181" s="73" t="s">
        <v>1498</v>
      </c>
      <c r="J1181" s="73" t="s">
        <v>340</v>
      </c>
      <c r="K1181" s="73" t="s">
        <v>382</v>
      </c>
      <c r="L1181" s="73" t="s">
        <v>383</v>
      </c>
      <c r="M1181" s="73" t="s">
        <v>389</v>
      </c>
      <c r="N1181" s="73" t="s">
        <v>44</v>
      </c>
      <c r="O1181" s="73" t="s">
        <v>386</v>
      </c>
      <c r="P1181" s="73" t="s">
        <v>907</v>
      </c>
      <c r="Q1181" s="73" t="s">
        <v>928</v>
      </c>
      <c r="R1181" s="73" t="s">
        <v>53</v>
      </c>
      <c r="V1181" s="60" t="str">
        <f t="shared" si="147"/>
        <v>JUSTIN 8170черный</v>
      </c>
      <c r="W1181" s="60" t="str">
        <f t="shared" si="144"/>
        <v>JUSTIN 8170</v>
      </c>
      <c r="X1181" s="60" t="str">
        <f t="shared" si="148"/>
        <v>8170</v>
      </c>
      <c r="AC1181" s="51">
        <f t="shared" si="149"/>
        <v>80</v>
      </c>
      <c r="AD1181" s="44">
        <f t="shared" si="150"/>
        <v>488</v>
      </c>
      <c r="AE1181" s="51">
        <f t="shared" si="151"/>
        <v>80488</v>
      </c>
    </row>
    <row r="1182" spans="1:31">
      <c r="A1182" s="60" t="str">
        <f t="shared" si="145"/>
        <v>JUSTIN 8170navy</v>
      </c>
      <c r="B1182" s="60" t="str">
        <f t="shared" si="146"/>
        <v>80-488-16</v>
      </c>
      <c r="C1182" s="73" t="s">
        <v>3162</v>
      </c>
      <c r="D1182" s="73" t="s">
        <v>3163</v>
      </c>
      <c r="E1182" s="73" t="s">
        <v>931</v>
      </c>
      <c r="F1182" s="74">
        <v>0</v>
      </c>
      <c r="G1182" s="73" t="s">
        <v>3161</v>
      </c>
      <c r="H1182" s="73" t="s">
        <v>55</v>
      </c>
      <c r="I1182" s="73" t="s">
        <v>1498</v>
      </c>
      <c r="J1182" s="73" t="s">
        <v>340</v>
      </c>
      <c r="K1182" s="73" t="s">
        <v>382</v>
      </c>
      <c r="L1182" s="73" t="s">
        <v>383</v>
      </c>
      <c r="M1182" s="73" t="s">
        <v>389</v>
      </c>
      <c r="N1182" s="73" t="s">
        <v>44</v>
      </c>
      <c r="O1182" s="73" t="s">
        <v>386</v>
      </c>
      <c r="P1182" s="73" t="s">
        <v>907</v>
      </c>
      <c r="Q1182" s="73" t="s">
        <v>1003</v>
      </c>
      <c r="R1182" s="73" t="s">
        <v>71</v>
      </c>
      <c r="V1182" s="60" t="str">
        <f t="shared" si="147"/>
        <v>JUSTIN 8170темно-синий</v>
      </c>
      <c r="W1182" s="60" t="str">
        <f t="shared" si="144"/>
        <v>JUSTIN 8170</v>
      </c>
      <c r="X1182" s="60" t="str">
        <f t="shared" si="148"/>
        <v>8170</v>
      </c>
      <c r="AC1182" s="51">
        <f t="shared" si="149"/>
        <v>80</v>
      </c>
      <c r="AD1182" s="44">
        <f t="shared" si="150"/>
        <v>488</v>
      </c>
      <c r="AE1182" s="51">
        <f t="shared" si="151"/>
        <v>80488</v>
      </c>
    </row>
    <row r="1183" spans="1:31">
      <c r="A1183" s="60" t="str">
        <f t="shared" si="145"/>
        <v>JUSTIN 8170offwhite</v>
      </c>
      <c r="B1183" s="60" t="str">
        <f t="shared" si="146"/>
        <v>80-488-17</v>
      </c>
      <c r="C1183" s="73" t="s">
        <v>3164</v>
      </c>
      <c r="D1183" s="73" t="s">
        <v>3165</v>
      </c>
      <c r="E1183" s="73" t="s">
        <v>931</v>
      </c>
      <c r="F1183" s="74">
        <v>0</v>
      </c>
      <c r="G1183" s="73" t="s">
        <v>3161</v>
      </c>
      <c r="H1183" s="73" t="s">
        <v>57</v>
      </c>
      <c r="I1183" s="73" t="s">
        <v>1498</v>
      </c>
      <c r="J1183" s="73" t="s">
        <v>340</v>
      </c>
      <c r="K1183" s="73" t="s">
        <v>382</v>
      </c>
      <c r="L1183" s="73" t="s">
        <v>383</v>
      </c>
      <c r="M1183" s="73" t="s">
        <v>389</v>
      </c>
      <c r="N1183" s="73" t="s">
        <v>44</v>
      </c>
      <c r="O1183" s="73" t="s">
        <v>386</v>
      </c>
      <c r="P1183" s="73" t="s">
        <v>907</v>
      </c>
      <c r="Q1183" s="73" t="s">
        <v>1898</v>
      </c>
      <c r="R1183" s="73" t="s">
        <v>57</v>
      </c>
      <c r="V1183" s="60" t="str">
        <f t="shared" si="147"/>
        <v>JUSTIN 8170белый</v>
      </c>
      <c r="W1183" s="60" t="str">
        <f t="shared" si="144"/>
        <v>JUSTIN 8170</v>
      </c>
      <c r="X1183" s="60" t="str">
        <f t="shared" si="148"/>
        <v>8170</v>
      </c>
      <c r="AC1183" s="51">
        <f t="shared" si="149"/>
        <v>80</v>
      </c>
      <c r="AD1183" s="44">
        <f t="shared" si="150"/>
        <v>488</v>
      </c>
      <c r="AE1183" s="51">
        <f t="shared" si="151"/>
        <v>80488</v>
      </c>
    </row>
    <row r="1184" spans="1:31">
      <c r="A1184" s="60" t="str">
        <f t="shared" si="145"/>
        <v>JUSTIN 8172beige</v>
      </c>
      <c r="B1184" s="60" t="str">
        <f t="shared" si="146"/>
        <v>80-489-02</v>
      </c>
      <c r="C1184" s="73" t="s">
        <v>3166</v>
      </c>
      <c r="D1184" s="73" t="s">
        <v>3167</v>
      </c>
      <c r="E1184" s="73" t="s">
        <v>931</v>
      </c>
      <c r="F1184" s="74">
        <v>0</v>
      </c>
      <c r="G1184" s="73" t="s">
        <v>3168</v>
      </c>
      <c r="H1184" s="73" t="s">
        <v>63</v>
      </c>
      <c r="I1184" s="73" t="s">
        <v>1498</v>
      </c>
      <c r="J1184" s="73" t="s">
        <v>342</v>
      </c>
      <c r="K1184" s="73" t="s">
        <v>382</v>
      </c>
      <c r="L1184" s="73" t="s">
        <v>383</v>
      </c>
      <c r="M1184" s="73" t="s">
        <v>389</v>
      </c>
      <c r="N1184" s="73" t="s">
        <v>44</v>
      </c>
      <c r="O1184" s="73" t="s">
        <v>386</v>
      </c>
      <c r="P1184" s="73" t="s">
        <v>907</v>
      </c>
      <c r="Q1184" s="73" t="s">
        <v>937</v>
      </c>
      <c r="R1184" s="73" t="s">
        <v>63</v>
      </c>
      <c r="V1184" s="60" t="str">
        <f t="shared" si="147"/>
        <v>JUSTIN 8172бежевый</v>
      </c>
      <c r="W1184" s="60" t="str">
        <f t="shared" si="144"/>
        <v>JUSTIN 8172</v>
      </c>
      <c r="X1184" s="60" t="str">
        <f t="shared" si="148"/>
        <v>8172</v>
      </c>
      <c r="AC1184" s="51">
        <f t="shared" si="149"/>
        <v>80</v>
      </c>
      <c r="AD1184" s="44">
        <f t="shared" si="150"/>
        <v>489</v>
      </c>
      <c r="AE1184" s="51">
        <f t="shared" si="151"/>
        <v>80489</v>
      </c>
    </row>
    <row r="1185" spans="1:31">
      <c r="A1185" s="60" t="str">
        <f t="shared" si="145"/>
        <v>JUSTIN 8230beige</v>
      </c>
      <c r="B1185" s="60" t="str">
        <f t="shared" si="146"/>
        <v>80-322-02</v>
      </c>
      <c r="C1185" s="73" t="s">
        <v>3169</v>
      </c>
      <c r="D1185" s="73" t="s">
        <v>3170</v>
      </c>
      <c r="E1185" s="73" t="s">
        <v>931</v>
      </c>
      <c r="F1185" s="74">
        <v>0</v>
      </c>
      <c r="G1185" s="73" t="s">
        <v>1529</v>
      </c>
      <c r="H1185" s="73" t="s">
        <v>63</v>
      </c>
      <c r="I1185" s="73" t="s">
        <v>1498</v>
      </c>
      <c r="J1185" s="73" t="s">
        <v>342</v>
      </c>
      <c r="K1185" s="73" t="s">
        <v>391</v>
      </c>
      <c r="L1185" s="73" t="s">
        <v>383</v>
      </c>
      <c r="M1185" s="73" t="s">
        <v>389</v>
      </c>
      <c r="N1185" s="73" t="s">
        <v>44</v>
      </c>
      <c r="O1185" s="73" t="s">
        <v>386</v>
      </c>
      <c r="P1185" s="73" t="s">
        <v>907</v>
      </c>
      <c r="Q1185" s="73" t="s">
        <v>937</v>
      </c>
      <c r="R1185" s="73" t="s">
        <v>63</v>
      </c>
      <c r="V1185" s="60" t="str">
        <f t="shared" si="147"/>
        <v>JUSTIN 8230бежевый</v>
      </c>
      <c r="W1185" s="60" t="str">
        <f t="shared" si="144"/>
        <v>JUSTIN 8230</v>
      </c>
      <c r="X1185" s="60" t="str">
        <f t="shared" si="148"/>
        <v>8230</v>
      </c>
      <c r="AC1185" s="51">
        <f t="shared" si="149"/>
        <v>80</v>
      </c>
      <c r="AD1185" s="44">
        <f t="shared" si="150"/>
        <v>322</v>
      </c>
      <c r="AE1185" s="51">
        <f t="shared" si="151"/>
        <v>80322</v>
      </c>
    </row>
    <row r="1186" spans="1:31">
      <c r="A1186" s="60" t="str">
        <f t="shared" si="145"/>
        <v>JUSTIN 8231grey</v>
      </c>
      <c r="B1186" s="60" t="str">
        <f t="shared" si="146"/>
        <v>80-323-08</v>
      </c>
      <c r="C1186" s="73" t="s">
        <v>3171</v>
      </c>
      <c r="D1186" s="73" t="s">
        <v>3172</v>
      </c>
      <c r="E1186" s="73" t="s">
        <v>931</v>
      </c>
      <c r="F1186" s="74">
        <v>0</v>
      </c>
      <c r="G1186" s="73" t="s">
        <v>1532</v>
      </c>
      <c r="H1186" s="73" t="s">
        <v>83</v>
      </c>
      <c r="I1186" s="73" t="s">
        <v>1498</v>
      </c>
      <c r="J1186" s="73" t="s">
        <v>342</v>
      </c>
      <c r="K1186" s="73" t="s">
        <v>391</v>
      </c>
      <c r="L1186" s="73" t="s">
        <v>383</v>
      </c>
      <c r="M1186" s="73" t="s">
        <v>389</v>
      </c>
      <c r="N1186" s="73" t="s">
        <v>44</v>
      </c>
      <c r="O1186" s="73" t="s">
        <v>386</v>
      </c>
      <c r="P1186" s="73" t="s">
        <v>907</v>
      </c>
      <c r="Q1186" s="73" t="s">
        <v>917</v>
      </c>
      <c r="R1186" s="73" t="s">
        <v>83</v>
      </c>
      <c r="V1186" s="60" t="str">
        <f t="shared" si="147"/>
        <v>JUSTIN 8231серый</v>
      </c>
      <c r="W1186" s="60" t="str">
        <f t="shared" si="144"/>
        <v>JUSTIN 8231</v>
      </c>
      <c r="X1186" s="60" t="str">
        <f t="shared" si="148"/>
        <v>8231</v>
      </c>
      <c r="AC1186" s="51">
        <f t="shared" si="149"/>
        <v>80</v>
      </c>
      <c r="AD1186" s="44">
        <f t="shared" si="150"/>
        <v>323</v>
      </c>
      <c r="AE1186" s="51">
        <f t="shared" si="151"/>
        <v>80323</v>
      </c>
    </row>
    <row r="1187" spans="1:31">
      <c r="A1187" s="60" t="str">
        <f t="shared" si="145"/>
        <v>JUSTIN 8249brown</v>
      </c>
      <c r="B1187" s="60" t="str">
        <f t="shared" si="146"/>
        <v>80-490-14</v>
      </c>
      <c r="C1187" s="73" t="s">
        <v>3173</v>
      </c>
      <c r="D1187" s="73" t="s">
        <v>3174</v>
      </c>
      <c r="E1187" s="73" t="s">
        <v>931</v>
      </c>
      <c r="F1187" s="74">
        <v>0</v>
      </c>
      <c r="G1187" s="73" t="s">
        <v>3175</v>
      </c>
      <c r="H1187" s="73" t="s">
        <v>86</v>
      </c>
      <c r="I1187" s="73" t="s">
        <v>1631</v>
      </c>
      <c r="J1187" s="73" t="s">
        <v>342</v>
      </c>
      <c r="K1187" s="73" t="s">
        <v>391</v>
      </c>
      <c r="L1187" s="73" t="s">
        <v>383</v>
      </c>
      <c r="M1187" s="73" t="s">
        <v>389</v>
      </c>
      <c r="O1187" s="73" t="s">
        <v>386</v>
      </c>
      <c r="P1187" s="73" t="s">
        <v>907</v>
      </c>
      <c r="Q1187" s="73" t="s">
        <v>1033</v>
      </c>
      <c r="R1187" s="73" t="s">
        <v>86</v>
      </c>
      <c r="V1187" s="60" t="str">
        <f t="shared" si="147"/>
        <v>JUSTIN 8249коричневый</v>
      </c>
      <c r="W1187" s="60" t="str">
        <f t="shared" si="144"/>
        <v>JUSTIN 8249</v>
      </c>
      <c r="X1187" s="60" t="str">
        <f t="shared" si="148"/>
        <v>8249</v>
      </c>
      <c r="AC1187" s="51">
        <f t="shared" si="149"/>
        <v>80</v>
      </c>
      <c r="AD1187" s="44">
        <f t="shared" si="150"/>
        <v>490</v>
      </c>
      <c r="AE1187" s="51">
        <f t="shared" si="151"/>
        <v>80490</v>
      </c>
    </row>
    <row r="1188" spans="1:31">
      <c r="A1188" s="60" t="str">
        <f t="shared" si="145"/>
        <v>JUSTIN 8249red</v>
      </c>
      <c r="B1188" s="60" t="str">
        <f t="shared" si="146"/>
        <v>80-490-35</v>
      </c>
      <c r="C1188" s="73" t="s">
        <v>3176</v>
      </c>
      <c r="D1188" s="73" t="s">
        <v>3177</v>
      </c>
      <c r="E1188" s="73" t="s">
        <v>931</v>
      </c>
      <c r="F1188" s="74">
        <v>0</v>
      </c>
      <c r="G1188" s="73" t="s">
        <v>3175</v>
      </c>
      <c r="H1188" s="73" t="s">
        <v>209</v>
      </c>
      <c r="I1188" s="73" t="s">
        <v>1631</v>
      </c>
      <c r="J1188" s="73" t="s">
        <v>342</v>
      </c>
      <c r="K1188" s="73" t="s">
        <v>391</v>
      </c>
      <c r="L1188" s="73" t="s">
        <v>383</v>
      </c>
      <c r="M1188" s="73" t="s">
        <v>389</v>
      </c>
      <c r="O1188" s="73" t="s">
        <v>386</v>
      </c>
      <c r="P1188" s="73" t="s">
        <v>907</v>
      </c>
      <c r="Q1188" s="73" t="s">
        <v>969</v>
      </c>
      <c r="R1188" s="73" t="s">
        <v>209</v>
      </c>
      <c r="V1188" s="60" t="str">
        <f t="shared" si="147"/>
        <v>JUSTIN 8249разноцветный</v>
      </c>
      <c r="W1188" s="60" t="str">
        <f t="shared" si="144"/>
        <v>JUSTIN 8249</v>
      </c>
      <c r="X1188" s="60" t="str">
        <f t="shared" si="148"/>
        <v>8249</v>
      </c>
      <c r="AC1188" s="51">
        <f t="shared" si="149"/>
        <v>80</v>
      </c>
      <c r="AD1188" s="44">
        <f t="shared" si="150"/>
        <v>490</v>
      </c>
      <c r="AE1188" s="51">
        <f t="shared" si="151"/>
        <v>80490</v>
      </c>
    </row>
    <row r="1189" spans="1:31">
      <c r="A1189" s="60" t="str">
        <f t="shared" si="145"/>
        <v>JUSTIN 8505pearl</v>
      </c>
      <c r="B1189" s="60" t="str">
        <f t="shared" si="146"/>
        <v>80-491-01</v>
      </c>
      <c r="C1189" s="73" t="s">
        <v>3178</v>
      </c>
      <c r="D1189" s="73" t="s">
        <v>3179</v>
      </c>
      <c r="E1189" s="73" t="s">
        <v>931</v>
      </c>
      <c r="F1189" s="74">
        <v>0</v>
      </c>
      <c r="G1189" s="73" t="s">
        <v>1918</v>
      </c>
      <c r="H1189" s="73" t="s">
        <v>231</v>
      </c>
      <c r="I1189" s="73" t="s">
        <v>1498</v>
      </c>
      <c r="J1189" s="73" t="s">
        <v>342</v>
      </c>
      <c r="K1189" s="73" t="s">
        <v>387</v>
      </c>
      <c r="L1189" s="73" t="s">
        <v>383</v>
      </c>
      <c r="M1189" s="73" t="s">
        <v>389</v>
      </c>
      <c r="N1189" s="73" t="s">
        <v>44</v>
      </c>
      <c r="O1189" s="73" t="s">
        <v>386</v>
      </c>
      <c r="P1189" s="73" t="s">
        <v>907</v>
      </c>
      <c r="Q1189" s="73" t="s">
        <v>2069</v>
      </c>
      <c r="R1189" s="73" t="s">
        <v>83</v>
      </c>
      <c r="V1189" s="60" t="str">
        <f t="shared" si="147"/>
        <v>JUSTIN 8505светло-серый</v>
      </c>
      <c r="W1189" s="60" t="str">
        <f t="shared" si="144"/>
        <v>JUSTIN 8505</v>
      </c>
      <c r="X1189" s="60" t="str">
        <f t="shared" si="148"/>
        <v>8505</v>
      </c>
      <c r="AC1189" s="51">
        <f t="shared" si="149"/>
        <v>80</v>
      </c>
      <c r="AD1189" s="44">
        <f t="shared" si="150"/>
        <v>491</v>
      </c>
      <c r="AE1189" s="51">
        <f t="shared" si="151"/>
        <v>80491</v>
      </c>
    </row>
    <row r="1190" spans="1:31">
      <c r="A1190" s="60" t="str">
        <f t="shared" si="145"/>
        <v>JUSTIN 8505taupe</v>
      </c>
      <c r="B1190" s="60" t="str">
        <f t="shared" si="146"/>
        <v>80-491-15</v>
      </c>
      <c r="C1190" s="73" t="s">
        <v>3180</v>
      </c>
      <c r="D1190" s="73" t="s">
        <v>3181</v>
      </c>
      <c r="E1190" s="73" t="s">
        <v>931</v>
      </c>
      <c r="F1190" s="74">
        <v>0</v>
      </c>
      <c r="G1190" s="73" t="s">
        <v>1918</v>
      </c>
      <c r="H1190" s="73" t="s">
        <v>226</v>
      </c>
      <c r="I1190" s="73" t="s">
        <v>1498</v>
      </c>
      <c r="J1190" s="73" t="s">
        <v>342</v>
      </c>
      <c r="K1190" s="73" t="s">
        <v>387</v>
      </c>
      <c r="L1190" s="73" t="s">
        <v>383</v>
      </c>
      <c r="M1190" s="73" t="s">
        <v>389</v>
      </c>
      <c r="N1190" s="73" t="s">
        <v>44</v>
      </c>
      <c r="O1190" s="73" t="s">
        <v>386</v>
      </c>
      <c r="P1190" s="73" t="s">
        <v>907</v>
      </c>
      <c r="Q1190" s="73" t="s">
        <v>1291</v>
      </c>
      <c r="R1190" s="73" t="s">
        <v>86</v>
      </c>
      <c r="V1190" s="60" t="str">
        <f t="shared" si="147"/>
        <v>JUSTIN 8505светло-коричневый</v>
      </c>
      <c r="W1190" s="60" t="str">
        <f t="shared" si="144"/>
        <v>JUSTIN 8505</v>
      </c>
      <c r="X1190" s="60" t="str">
        <f t="shared" si="148"/>
        <v>8505</v>
      </c>
      <c r="AC1190" s="51">
        <f t="shared" si="149"/>
        <v>80</v>
      </c>
      <c r="AD1190" s="44">
        <f t="shared" si="150"/>
        <v>491</v>
      </c>
      <c r="AE1190" s="51">
        <f t="shared" si="151"/>
        <v>80491</v>
      </c>
    </row>
    <row r="1191" spans="1:31">
      <c r="A1191" s="60" t="str">
        <f t="shared" si="145"/>
        <v>JUSTIN 8511grey</v>
      </c>
      <c r="B1191" s="60" t="str">
        <f t="shared" si="146"/>
        <v>80-492-08</v>
      </c>
      <c r="C1191" s="73" t="s">
        <v>3182</v>
      </c>
      <c r="D1191" s="73" t="s">
        <v>3183</v>
      </c>
      <c r="E1191" s="73" t="s">
        <v>931</v>
      </c>
      <c r="F1191" s="74">
        <v>0</v>
      </c>
      <c r="G1191" s="73" t="s">
        <v>3184</v>
      </c>
      <c r="H1191" s="73" t="s">
        <v>83</v>
      </c>
      <c r="I1191" s="73" t="s">
        <v>1498</v>
      </c>
      <c r="J1191" s="73" t="s">
        <v>342</v>
      </c>
      <c r="K1191" s="73" t="s">
        <v>387</v>
      </c>
      <c r="L1191" s="73" t="s">
        <v>383</v>
      </c>
      <c r="M1191" s="73" t="s">
        <v>389</v>
      </c>
      <c r="N1191" s="73" t="s">
        <v>44</v>
      </c>
      <c r="O1191" s="73" t="s">
        <v>386</v>
      </c>
      <c r="P1191" s="73" t="s">
        <v>907</v>
      </c>
      <c r="Q1191" s="73" t="s">
        <v>917</v>
      </c>
      <c r="R1191" s="73" t="s">
        <v>83</v>
      </c>
      <c r="V1191" s="60" t="str">
        <f t="shared" si="147"/>
        <v>JUSTIN 8511серый</v>
      </c>
      <c r="W1191" s="60" t="str">
        <f t="shared" si="144"/>
        <v>JUSTIN 8511</v>
      </c>
      <c r="X1191" s="60" t="str">
        <f t="shared" si="148"/>
        <v>8511</v>
      </c>
      <c r="AC1191" s="51">
        <f t="shared" si="149"/>
        <v>80</v>
      </c>
      <c r="AD1191" s="44">
        <f t="shared" si="150"/>
        <v>492</v>
      </c>
      <c r="AE1191" s="51">
        <f t="shared" si="151"/>
        <v>80492</v>
      </c>
    </row>
    <row r="1192" spans="1:31">
      <c r="A1192" s="60" t="str">
        <f t="shared" si="145"/>
        <v>JUSTIN 8523black</v>
      </c>
      <c r="B1192" s="60" t="str">
        <f t="shared" si="146"/>
        <v>80-493-09</v>
      </c>
      <c r="C1192" s="73" t="s">
        <v>3185</v>
      </c>
      <c r="D1192" s="73" t="s">
        <v>3186</v>
      </c>
      <c r="E1192" s="73" t="s">
        <v>931</v>
      </c>
      <c r="F1192" s="74">
        <v>0</v>
      </c>
      <c r="G1192" s="73" t="s">
        <v>3187</v>
      </c>
      <c r="H1192" s="73" t="s">
        <v>53</v>
      </c>
      <c r="I1192" s="73" t="s">
        <v>1631</v>
      </c>
      <c r="J1192" s="73" t="s">
        <v>340</v>
      </c>
      <c r="K1192" s="73" t="s">
        <v>382</v>
      </c>
      <c r="L1192" s="73" t="s">
        <v>383</v>
      </c>
      <c r="M1192" s="73" t="s">
        <v>389</v>
      </c>
      <c r="O1192" s="73" t="s">
        <v>386</v>
      </c>
      <c r="P1192" s="73" t="s">
        <v>907</v>
      </c>
      <c r="Q1192" s="73" t="s">
        <v>928</v>
      </c>
      <c r="R1192" s="73" t="s">
        <v>53</v>
      </c>
      <c r="V1192" s="60" t="str">
        <f t="shared" si="147"/>
        <v>JUSTIN 8523черный</v>
      </c>
      <c r="W1192" s="60" t="str">
        <f t="shared" si="144"/>
        <v>JUSTIN 8523</v>
      </c>
      <c r="X1192" s="60" t="str">
        <f t="shared" si="148"/>
        <v>8523</v>
      </c>
      <c r="AC1192" s="51">
        <f t="shared" si="149"/>
        <v>80</v>
      </c>
      <c r="AD1192" s="44">
        <f t="shared" si="150"/>
        <v>493</v>
      </c>
      <c r="AE1192" s="51">
        <f t="shared" si="151"/>
        <v>80493</v>
      </c>
    </row>
    <row r="1193" spans="1:31">
      <c r="A1193" s="60" t="str">
        <f t="shared" si="145"/>
        <v>JUSTIN 8523blue</v>
      </c>
      <c r="B1193" s="60" t="str">
        <f t="shared" si="146"/>
        <v>80-493-19</v>
      </c>
      <c r="C1193" s="73" t="s">
        <v>3188</v>
      </c>
      <c r="D1193" s="73" t="s">
        <v>3189</v>
      </c>
      <c r="E1193" s="73" t="s">
        <v>931</v>
      </c>
      <c r="F1193" s="74">
        <v>0</v>
      </c>
      <c r="G1193" s="73" t="s">
        <v>3187</v>
      </c>
      <c r="H1193" s="73" t="s">
        <v>91</v>
      </c>
      <c r="I1193" s="73" t="s">
        <v>1631</v>
      </c>
      <c r="J1193" s="73" t="s">
        <v>340</v>
      </c>
      <c r="K1193" s="73" t="s">
        <v>382</v>
      </c>
      <c r="L1193" s="73" t="s">
        <v>383</v>
      </c>
      <c r="M1193" s="73" t="s">
        <v>389</v>
      </c>
      <c r="O1193" s="73" t="s">
        <v>386</v>
      </c>
      <c r="P1193" s="73" t="s">
        <v>907</v>
      </c>
      <c r="Q1193" s="73" t="s">
        <v>932</v>
      </c>
      <c r="R1193" s="73" t="s">
        <v>91</v>
      </c>
      <c r="V1193" s="60" t="str">
        <f t="shared" si="147"/>
        <v>JUSTIN 8523голубой</v>
      </c>
      <c r="W1193" s="60" t="str">
        <f t="shared" si="144"/>
        <v>JUSTIN 8523</v>
      </c>
      <c r="X1193" s="60" t="str">
        <f t="shared" si="148"/>
        <v>8523</v>
      </c>
      <c r="AC1193" s="51">
        <f t="shared" si="149"/>
        <v>80</v>
      </c>
      <c r="AD1193" s="44">
        <f t="shared" si="150"/>
        <v>493</v>
      </c>
      <c r="AE1193" s="51">
        <f t="shared" si="151"/>
        <v>80493</v>
      </c>
    </row>
    <row r="1194" spans="1:31">
      <c r="A1194" s="60" t="str">
        <f t="shared" si="145"/>
        <v>JUSTIN 8523brown</v>
      </c>
      <c r="B1194" s="60" t="str">
        <f t="shared" si="146"/>
        <v>80-493-14</v>
      </c>
      <c r="C1194" s="73" t="s">
        <v>3190</v>
      </c>
      <c r="D1194" s="73" t="s">
        <v>3191</v>
      </c>
      <c r="E1194" s="73" t="s">
        <v>931</v>
      </c>
      <c r="F1194" s="74">
        <v>0</v>
      </c>
      <c r="G1194" s="73" t="s">
        <v>3187</v>
      </c>
      <c r="H1194" s="73" t="s">
        <v>86</v>
      </c>
      <c r="I1194" s="73" t="s">
        <v>1631</v>
      </c>
      <c r="J1194" s="73" t="s">
        <v>340</v>
      </c>
      <c r="K1194" s="73" t="s">
        <v>382</v>
      </c>
      <c r="L1194" s="73" t="s">
        <v>383</v>
      </c>
      <c r="M1194" s="73" t="s">
        <v>389</v>
      </c>
      <c r="O1194" s="73" t="s">
        <v>386</v>
      </c>
      <c r="P1194" s="73" t="s">
        <v>907</v>
      </c>
      <c r="Q1194" s="73" t="s">
        <v>1033</v>
      </c>
      <c r="R1194" s="73" t="s">
        <v>86</v>
      </c>
      <c r="V1194" s="60" t="str">
        <f t="shared" si="147"/>
        <v>JUSTIN 8523коричневый</v>
      </c>
      <c r="W1194" s="60" t="str">
        <f t="shared" si="144"/>
        <v>JUSTIN 8523</v>
      </c>
      <c r="X1194" s="60" t="str">
        <f t="shared" si="148"/>
        <v>8523</v>
      </c>
      <c r="AC1194" s="51">
        <f t="shared" si="149"/>
        <v>80</v>
      </c>
      <c r="AD1194" s="44">
        <f t="shared" si="150"/>
        <v>493</v>
      </c>
      <c r="AE1194" s="51">
        <f t="shared" si="151"/>
        <v>80493</v>
      </c>
    </row>
    <row r="1195" spans="1:31">
      <c r="A1195" s="60" t="str">
        <f t="shared" si="145"/>
        <v>JUSTIN 8523navy</v>
      </c>
      <c r="B1195" s="60" t="str">
        <f t="shared" si="146"/>
        <v>80-493-16</v>
      </c>
      <c r="C1195" s="73" t="s">
        <v>3192</v>
      </c>
      <c r="D1195" s="73" t="s">
        <v>3193</v>
      </c>
      <c r="E1195" s="73" t="s">
        <v>931</v>
      </c>
      <c r="F1195" s="74">
        <v>0</v>
      </c>
      <c r="G1195" s="73" t="s">
        <v>3187</v>
      </c>
      <c r="H1195" s="73" t="s">
        <v>55</v>
      </c>
      <c r="I1195" s="73" t="s">
        <v>1631</v>
      </c>
      <c r="J1195" s="73" t="s">
        <v>340</v>
      </c>
      <c r="K1195" s="73" t="s">
        <v>382</v>
      </c>
      <c r="L1195" s="73" t="s">
        <v>383</v>
      </c>
      <c r="M1195" s="73" t="s">
        <v>389</v>
      </c>
      <c r="O1195" s="73" t="s">
        <v>386</v>
      </c>
      <c r="P1195" s="73" t="s">
        <v>907</v>
      </c>
      <c r="Q1195" s="73" t="s">
        <v>1003</v>
      </c>
      <c r="R1195" s="73" t="s">
        <v>71</v>
      </c>
      <c r="V1195" s="60" t="str">
        <f t="shared" si="147"/>
        <v>JUSTIN 8523темно-синий</v>
      </c>
      <c r="W1195" s="60" t="str">
        <f t="shared" si="144"/>
        <v>JUSTIN 8523</v>
      </c>
      <c r="X1195" s="60" t="str">
        <f t="shared" si="148"/>
        <v>8523</v>
      </c>
      <c r="AC1195" s="51">
        <f t="shared" si="149"/>
        <v>80</v>
      </c>
      <c r="AD1195" s="44">
        <f t="shared" si="150"/>
        <v>493</v>
      </c>
      <c r="AE1195" s="51">
        <f t="shared" si="151"/>
        <v>80493</v>
      </c>
    </row>
    <row r="1196" spans="1:31">
      <c r="A1196" s="60" t="str">
        <f t="shared" si="145"/>
        <v>JUSTIN 8523pink</v>
      </c>
      <c r="B1196" s="60" t="str">
        <f t="shared" si="146"/>
        <v>80-493-34</v>
      </c>
      <c r="C1196" s="73" t="s">
        <v>3194</v>
      </c>
      <c r="D1196" s="73" t="s">
        <v>3195</v>
      </c>
      <c r="E1196" s="73" t="s">
        <v>931</v>
      </c>
      <c r="F1196" s="74">
        <v>0</v>
      </c>
      <c r="G1196" s="73" t="s">
        <v>3187</v>
      </c>
      <c r="H1196" s="73" t="s">
        <v>68</v>
      </c>
      <c r="I1196" s="73" t="s">
        <v>1631</v>
      </c>
      <c r="J1196" s="73" t="s">
        <v>340</v>
      </c>
      <c r="K1196" s="73" t="s">
        <v>382</v>
      </c>
      <c r="L1196" s="73" t="s">
        <v>383</v>
      </c>
      <c r="M1196" s="73" t="s">
        <v>389</v>
      </c>
      <c r="O1196" s="73" t="s">
        <v>386</v>
      </c>
      <c r="P1196" s="73" t="s">
        <v>907</v>
      </c>
      <c r="Q1196" s="73" t="s">
        <v>1119</v>
      </c>
      <c r="R1196" s="73" t="s">
        <v>68</v>
      </c>
      <c r="V1196" s="60" t="str">
        <f t="shared" si="147"/>
        <v>JUSTIN 8523розовый</v>
      </c>
      <c r="W1196" s="60" t="str">
        <f t="shared" si="144"/>
        <v>JUSTIN 8523</v>
      </c>
      <c r="X1196" s="60" t="str">
        <f t="shared" si="148"/>
        <v>8523</v>
      </c>
      <c r="AC1196" s="51">
        <f t="shared" si="149"/>
        <v>80</v>
      </c>
      <c r="AD1196" s="44">
        <f t="shared" si="150"/>
        <v>493</v>
      </c>
      <c r="AE1196" s="51">
        <f t="shared" si="151"/>
        <v>80493</v>
      </c>
    </row>
    <row r="1197" spans="1:31">
      <c r="A1197" s="60" t="str">
        <f t="shared" si="145"/>
        <v>JUSTIN 8533black</v>
      </c>
      <c r="B1197" s="60" t="str">
        <f t="shared" si="146"/>
        <v>80-494-09</v>
      </c>
      <c r="C1197" s="73" t="s">
        <v>3196</v>
      </c>
      <c r="D1197" s="73" t="s">
        <v>3197</v>
      </c>
      <c r="E1197" s="73" t="s">
        <v>931</v>
      </c>
      <c r="F1197" s="74">
        <v>0</v>
      </c>
      <c r="G1197" s="73" t="s">
        <v>3198</v>
      </c>
      <c r="H1197" s="73" t="s">
        <v>53</v>
      </c>
      <c r="I1197" s="73" t="s">
        <v>1644</v>
      </c>
      <c r="J1197" s="73" t="s">
        <v>340</v>
      </c>
      <c r="K1197" s="73" t="s">
        <v>382</v>
      </c>
      <c r="L1197" s="73" t="s">
        <v>383</v>
      </c>
      <c r="M1197" s="73" t="s">
        <v>389</v>
      </c>
      <c r="N1197" s="73" t="s">
        <v>44</v>
      </c>
      <c r="O1197" s="73" t="s">
        <v>386</v>
      </c>
      <c r="P1197" s="73" t="s">
        <v>907</v>
      </c>
      <c r="Q1197" s="73" t="s">
        <v>928</v>
      </c>
      <c r="R1197" s="73" t="s">
        <v>53</v>
      </c>
      <c r="V1197" s="60" t="str">
        <f t="shared" si="147"/>
        <v>JUSTIN 8533черный</v>
      </c>
      <c r="W1197" s="60" t="str">
        <f t="shared" si="144"/>
        <v>JUSTIN 8533</v>
      </c>
      <c r="X1197" s="60" t="str">
        <f t="shared" si="148"/>
        <v>8533</v>
      </c>
      <c r="AC1197" s="51">
        <f t="shared" si="149"/>
        <v>80</v>
      </c>
      <c r="AD1197" s="44">
        <f t="shared" si="150"/>
        <v>494</v>
      </c>
      <c r="AE1197" s="51">
        <f t="shared" si="151"/>
        <v>80494</v>
      </c>
    </row>
    <row r="1198" spans="1:31">
      <c r="A1198" s="60" t="str">
        <f t="shared" si="145"/>
        <v>JUSTIN 8533charcoal</v>
      </c>
      <c r="B1198" s="60" t="str">
        <f t="shared" si="146"/>
        <v>80-494-05</v>
      </c>
      <c r="C1198" s="73" t="s">
        <v>3199</v>
      </c>
      <c r="D1198" s="73" t="s">
        <v>3200</v>
      </c>
      <c r="E1198" s="73" t="s">
        <v>931</v>
      </c>
      <c r="F1198" s="74">
        <v>0</v>
      </c>
      <c r="G1198" s="73" t="s">
        <v>3198</v>
      </c>
      <c r="H1198" s="73" t="s">
        <v>277</v>
      </c>
      <c r="I1198" s="73" t="s">
        <v>1644</v>
      </c>
      <c r="J1198" s="73" t="s">
        <v>340</v>
      </c>
      <c r="K1198" s="73" t="s">
        <v>382</v>
      </c>
      <c r="L1198" s="73" t="s">
        <v>383</v>
      </c>
      <c r="M1198" s="73" t="s">
        <v>389</v>
      </c>
      <c r="N1198" s="73" t="s">
        <v>44</v>
      </c>
      <c r="O1198" s="73" t="s">
        <v>386</v>
      </c>
      <c r="P1198" s="73" t="s">
        <v>907</v>
      </c>
      <c r="Q1198" s="73" t="s">
        <v>1710</v>
      </c>
      <c r="R1198" s="73" t="s">
        <v>83</v>
      </c>
      <c r="V1198" s="60" t="str">
        <f t="shared" si="147"/>
        <v>JUSTIN 8533темно-серый</v>
      </c>
      <c r="W1198" s="60" t="str">
        <f t="shared" si="144"/>
        <v>JUSTIN 8533</v>
      </c>
      <c r="X1198" s="60" t="str">
        <f t="shared" si="148"/>
        <v>8533</v>
      </c>
      <c r="AC1198" s="51">
        <f t="shared" si="149"/>
        <v>80</v>
      </c>
      <c r="AD1198" s="44">
        <f t="shared" si="150"/>
        <v>494</v>
      </c>
      <c r="AE1198" s="51">
        <f t="shared" si="151"/>
        <v>80494</v>
      </c>
    </row>
    <row r="1199" spans="1:31">
      <c r="A1199" s="60" t="str">
        <f t="shared" si="145"/>
        <v>JUSTIN 8533grey</v>
      </c>
      <c r="B1199" s="60" t="str">
        <f t="shared" si="146"/>
        <v>80-494-08</v>
      </c>
      <c r="C1199" s="73" t="s">
        <v>3201</v>
      </c>
      <c r="D1199" s="73" t="s">
        <v>3202</v>
      </c>
      <c r="E1199" s="73" t="s">
        <v>931</v>
      </c>
      <c r="F1199" s="74">
        <v>0</v>
      </c>
      <c r="G1199" s="73" t="s">
        <v>3198</v>
      </c>
      <c r="H1199" s="73" t="s">
        <v>83</v>
      </c>
      <c r="I1199" s="73" t="s">
        <v>1644</v>
      </c>
      <c r="J1199" s="73" t="s">
        <v>340</v>
      </c>
      <c r="K1199" s="73" t="s">
        <v>382</v>
      </c>
      <c r="L1199" s="73" t="s">
        <v>383</v>
      </c>
      <c r="M1199" s="73" t="s">
        <v>389</v>
      </c>
      <c r="N1199" s="73" t="s">
        <v>44</v>
      </c>
      <c r="O1199" s="73" t="s">
        <v>386</v>
      </c>
      <c r="P1199" s="73" t="s">
        <v>907</v>
      </c>
      <c r="Q1199" s="73" t="s">
        <v>917</v>
      </c>
      <c r="R1199" s="73" t="s">
        <v>83</v>
      </c>
      <c r="V1199" s="60" t="str">
        <f t="shared" si="147"/>
        <v>JUSTIN 8533серый</v>
      </c>
      <c r="W1199" s="60" t="str">
        <f t="shared" si="144"/>
        <v>JUSTIN 8533</v>
      </c>
      <c r="X1199" s="60" t="str">
        <f t="shared" si="148"/>
        <v>8533</v>
      </c>
      <c r="AC1199" s="51">
        <f t="shared" si="149"/>
        <v>80</v>
      </c>
      <c r="AD1199" s="44">
        <f t="shared" si="150"/>
        <v>494</v>
      </c>
      <c r="AE1199" s="51">
        <f t="shared" si="151"/>
        <v>80494</v>
      </c>
    </row>
    <row r="1200" spans="1:31">
      <c r="A1200" s="60" t="str">
        <f t="shared" si="145"/>
        <v>JUSTIN 8534black</v>
      </c>
      <c r="B1200" s="60" t="str">
        <f t="shared" si="146"/>
        <v>80-268-09</v>
      </c>
      <c r="C1200" s="73" t="s">
        <v>3203</v>
      </c>
      <c r="D1200" s="73" t="s">
        <v>3204</v>
      </c>
      <c r="E1200" s="73" t="s">
        <v>931</v>
      </c>
      <c r="F1200" s="74">
        <v>0</v>
      </c>
      <c r="G1200" s="73" t="s">
        <v>3205</v>
      </c>
      <c r="H1200" s="73" t="s">
        <v>53</v>
      </c>
      <c r="I1200" s="73" t="s">
        <v>1644</v>
      </c>
      <c r="J1200" s="73" t="s">
        <v>340</v>
      </c>
      <c r="K1200" s="73" t="s">
        <v>382</v>
      </c>
      <c r="L1200" s="73" t="s">
        <v>383</v>
      </c>
      <c r="M1200" s="73" t="s">
        <v>389</v>
      </c>
      <c r="N1200" s="73" t="s">
        <v>44</v>
      </c>
      <c r="O1200" s="73" t="s">
        <v>386</v>
      </c>
      <c r="P1200" s="73" t="s">
        <v>907</v>
      </c>
      <c r="Q1200" s="73" t="s">
        <v>928</v>
      </c>
      <c r="R1200" s="73" t="s">
        <v>53</v>
      </c>
      <c r="V1200" s="60" t="str">
        <f t="shared" si="147"/>
        <v>JUSTIN 8534черный</v>
      </c>
      <c r="W1200" s="60" t="str">
        <f t="shared" si="144"/>
        <v>JUSTIN 8534</v>
      </c>
      <c r="X1200" s="60" t="str">
        <f t="shared" si="148"/>
        <v>8534</v>
      </c>
      <c r="AC1200" s="51">
        <f t="shared" si="149"/>
        <v>80</v>
      </c>
      <c r="AD1200" s="44">
        <f t="shared" si="150"/>
        <v>268</v>
      </c>
      <c r="AE1200" s="51">
        <f t="shared" si="151"/>
        <v>80268</v>
      </c>
    </row>
    <row r="1201" spans="1:31">
      <c r="A1201" s="60" t="str">
        <f t="shared" si="145"/>
        <v>JUSTIN 8534navy</v>
      </c>
      <c r="B1201" s="60" t="str">
        <f t="shared" si="146"/>
        <v>80-268-16</v>
      </c>
      <c r="C1201" s="73" t="s">
        <v>3206</v>
      </c>
      <c r="D1201" s="73" t="s">
        <v>3207</v>
      </c>
      <c r="E1201" s="73" t="s">
        <v>931</v>
      </c>
      <c r="F1201" s="74">
        <v>0</v>
      </c>
      <c r="G1201" s="73" t="s">
        <v>3205</v>
      </c>
      <c r="H1201" s="73" t="s">
        <v>55</v>
      </c>
      <c r="I1201" s="73" t="s">
        <v>1644</v>
      </c>
      <c r="J1201" s="73" t="s">
        <v>340</v>
      </c>
      <c r="K1201" s="73" t="s">
        <v>382</v>
      </c>
      <c r="L1201" s="73" t="s">
        <v>383</v>
      </c>
      <c r="M1201" s="73" t="s">
        <v>389</v>
      </c>
      <c r="N1201" s="73" t="s">
        <v>44</v>
      </c>
      <c r="O1201" s="73" t="s">
        <v>386</v>
      </c>
      <c r="P1201" s="73" t="s">
        <v>907</v>
      </c>
      <c r="Q1201" s="73" t="s">
        <v>1003</v>
      </c>
      <c r="R1201" s="73" t="s">
        <v>71</v>
      </c>
      <c r="V1201" s="60" t="str">
        <f t="shared" si="147"/>
        <v>JUSTIN 8534темно-синий</v>
      </c>
      <c r="W1201" s="60" t="str">
        <f t="shared" si="144"/>
        <v>JUSTIN 8534</v>
      </c>
      <c r="X1201" s="60" t="str">
        <f t="shared" si="148"/>
        <v>8534</v>
      </c>
      <c r="AC1201" s="51">
        <f t="shared" si="149"/>
        <v>80</v>
      </c>
      <c r="AD1201" s="44">
        <f t="shared" si="150"/>
        <v>268</v>
      </c>
      <c r="AE1201" s="51">
        <f t="shared" si="151"/>
        <v>80268</v>
      </c>
    </row>
    <row r="1202" spans="1:31">
      <c r="A1202" s="60" t="str">
        <f t="shared" si="145"/>
        <v>JUSTIN 8538khaki</v>
      </c>
      <c r="B1202" s="60" t="str">
        <f t="shared" si="146"/>
        <v>80-495-03</v>
      </c>
      <c r="C1202" s="73" t="s">
        <v>3208</v>
      </c>
      <c r="D1202" s="73" t="s">
        <v>3209</v>
      </c>
      <c r="E1202" s="73" t="s">
        <v>931</v>
      </c>
      <c r="F1202" s="74">
        <v>0</v>
      </c>
      <c r="G1202" s="73" t="s">
        <v>3210</v>
      </c>
      <c r="H1202" s="73" t="s">
        <v>195</v>
      </c>
      <c r="I1202" s="73" t="s">
        <v>1631</v>
      </c>
      <c r="J1202" s="73" t="s">
        <v>342</v>
      </c>
      <c r="K1202" s="73" t="s">
        <v>382</v>
      </c>
      <c r="L1202" s="73" t="s">
        <v>383</v>
      </c>
      <c r="M1202" s="73" t="s">
        <v>389</v>
      </c>
      <c r="O1202" s="73" t="s">
        <v>386</v>
      </c>
      <c r="P1202" s="73" t="s">
        <v>907</v>
      </c>
      <c r="Q1202" s="73" t="s">
        <v>2084</v>
      </c>
      <c r="R1202" s="73" t="s">
        <v>195</v>
      </c>
      <c r="V1202" s="60" t="str">
        <f t="shared" si="147"/>
        <v>JUSTIN 8538оливковый</v>
      </c>
      <c r="W1202" s="60" t="str">
        <f t="shared" si="144"/>
        <v>JUSTIN 8538</v>
      </c>
      <c r="X1202" s="60" t="str">
        <f t="shared" si="148"/>
        <v>8538</v>
      </c>
      <c r="AC1202" s="51">
        <f t="shared" si="149"/>
        <v>80</v>
      </c>
      <c r="AD1202" s="44">
        <f t="shared" si="150"/>
        <v>495</v>
      </c>
      <c r="AE1202" s="51">
        <f t="shared" si="151"/>
        <v>80495</v>
      </c>
    </row>
    <row r="1203" spans="1:31">
      <c r="A1203" s="60" t="str">
        <f t="shared" si="145"/>
        <v>JUSTIN 8538purple</v>
      </c>
      <c r="B1203" s="60" t="str">
        <f t="shared" si="146"/>
        <v>80-495-41</v>
      </c>
      <c r="C1203" s="73" t="s">
        <v>3211</v>
      </c>
      <c r="D1203" s="73" t="s">
        <v>3212</v>
      </c>
      <c r="E1203" s="73" t="s">
        <v>931</v>
      </c>
      <c r="F1203" s="74">
        <v>0</v>
      </c>
      <c r="G1203" s="73" t="s">
        <v>3210</v>
      </c>
      <c r="H1203" s="73" t="s">
        <v>286</v>
      </c>
      <c r="I1203" s="73" t="s">
        <v>1631</v>
      </c>
      <c r="J1203" s="73" t="s">
        <v>342</v>
      </c>
      <c r="K1203" s="73" t="s">
        <v>382</v>
      </c>
      <c r="L1203" s="73" t="s">
        <v>383</v>
      </c>
      <c r="M1203" s="73" t="s">
        <v>389</v>
      </c>
      <c r="O1203" s="73" t="s">
        <v>386</v>
      </c>
      <c r="P1203" s="73" t="s">
        <v>907</v>
      </c>
      <c r="Q1203" s="73" t="s">
        <v>1593</v>
      </c>
      <c r="R1203" s="73" t="s">
        <v>286</v>
      </c>
      <c r="V1203" s="60" t="str">
        <f t="shared" si="147"/>
        <v>JUSTIN 8538фиолетовый</v>
      </c>
      <c r="W1203" s="60" t="str">
        <f t="shared" si="144"/>
        <v>JUSTIN 8538</v>
      </c>
      <c r="X1203" s="60" t="str">
        <f t="shared" si="148"/>
        <v>8538</v>
      </c>
      <c r="AC1203" s="51">
        <f t="shared" si="149"/>
        <v>80</v>
      </c>
      <c r="AD1203" s="44">
        <f t="shared" si="150"/>
        <v>495</v>
      </c>
      <c r="AE1203" s="51">
        <f t="shared" si="151"/>
        <v>80495</v>
      </c>
    </row>
    <row r="1204" spans="1:31">
      <c r="A1204" s="60" t="str">
        <f t="shared" si="145"/>
        <v>JUSTIN 8538yellow</v>
      </c>
      <c r="B1204" s="60" t="str">
        <f t="shared" si="146"/>
        <v>80-495-20</v>
      </c>
      <c r="C1204" s="73" t="s">
        <v>3213</v>
      </c>
      <c r="D1204" s="73" t="s">
        <v>3214</v>
      </c>
      <c r="E1204" s="73" t="s">
        <v>931</v>
      </c>
      <c r="F1204" s="74">
        <v>0</v>
      </c>
      <c r="G1204" s="73" t="s">
        <v>3210</v>
      </c>
      <c r="H1204" s="73" t="s">
        <v>65</v>
      </c>
      <c r="I1204" s="73" t="s">
        <v>1631</v>
      </c>
      <c r="J1204" s="73" t="s">
        <v>342</v>
      </c>
      <c r="K1204" s="73" t="s">
        <v>382</v>
      </c>
      <c r="L1204" s="73" t="s">
        <v>383</v>
      </c>
      <c r="M1204" s="73" t="s">
        <v>389</v>
      </c>
      <c r="O1204" s="73" t="s">
        <v>386</v>
      </c>
      <c r="P1204" s="73" t="s">
        <v>907</v>
      </c>
      <c r="Q1204" s="73" t="s">
        <v>1383</v>
      </c>
      <c r="R1204" s="73" t="s">
        <v>65</v>
      </c>
      <c r="V1204" s="60" t="str">
        <f t="shared" si="147"/>
        <v>JUSTIN 8538желтый</v>
      </c>
      <c r="W1204" s="60" t="str">
        <f t="shared" si="144"/>
        <v>JUSTIN 8538</v>
      </c>
      <c r="X1204" s="60" t="str">
        <f t="shared" si="148"/>
        <v>8538</v>
      </c>
      <c r="AC1204" s="51">
        <f t="shared" si="149"/>
        <v>80</v>
      </c>
      <c r="AD1204" s="44">
        <f t="shared" si="150"/>
        <v>495</v>
      </c>
      <c r="AE1204" s="51">
        <f t="shared" si="151"/>
        <v>80495</v>
      </c>
    </row>
    <row r="1205" spans="1:31">
      <c r="A1205" s="60" t="str">
        <f t="shared" si="145"/>
        <v>JUSTIN 8540black</v>
      </c>
      <c r="B1205" s="60" t="str">
        <f t="shared" si="146"/>
        <v>80-496-09</v>
      </c>
      <c r="C1205" s="73" t="s">
        <v>3215</v>
      </c>
      <c r="D1205" s="73" t="s">
        <v>3216</v>
      </c>
      <c r="E1205" s="73" t="s">
        <v>931</v>
      </c>
      <c r="F1205" s="74">
        <v>0</v>
      </c>
      <c r="G1205" s="73" t="s">
        <v>3217</v>
      </c>
      <c r="H1205" s="73" t="s">
        <v>53</v>
      </c>
      <c r="I1205" s="73" t="s">
        <v>1631</v>
      </c>
      <c r="J1205" s="73" t="s">
        <v>342</v>
      </c>
      <c r="K1205" s="73" t="s">
        <v>382</v>
      </c>
      <c r="L1205" s="73" t="s">
        <v>383</v>
      </c>
      <c r="M1205" s="73" t="s">
        <v>389</v>
      </c>
      <c r="O1205" s="73" t="s">
        <v>386</v>
      </c>
      <c r="P1205" s="73" t="s">
        <v>907</v>
      </c>
      <c r="Q1205" s="73" t="s">
        <v>928</v>
      </c>
      <c r="R1205" s="73" t="s">
        <v>53</v>
      </c>
      <c r="V1205" s="60" t="str">
        <f t="shared" si="147"/>
        <v>JUSTIN 8540черный</v>
      </c>
      <c r="W1205" s="60" t="str">
        <f t="shared" si="144"/>
        <v>JUSTIN 8540</v>
      </c>
      <c r="X1205" s="60" t="str">
        <f t="shared" si="148"/>
        <v>8540</v>
      </c>
      <c r="AC1205" s="51">
        <f t="shared" si="149"/>
        <v>80</v>
      </c>
      <c r="AD1205" s="44">
        <f t="shared" si="150"/>
        <v>496</v>
      </c>
      <c r="AE1205" s="51">
        <f t="shared" si="151"/>
        <v>80496</v>
      </c>
    </row>
    <row r="1206" spans="1:31">
      <c r="A1206" s="60" t="str">
        <f t="shared" si="145"/>
        <v>JUSTIN 8540blue</v>
      </c>
      <c r="B1206" s="60" t="str">
        <f t="shared" si="146"/>
        <v>80-496-19</v>
      </c>
      <c r="C1206" s="73" t="s">
        <v>3218</v>
      </c>
      <c r="D1206" s="73" t="s">
        <v>3219</v>
      </c>
      <c r="E1206" s="73" t="s">
        <v>931</v>
      </c>
      <c r="F1206" s="74">
        <v>0</v>
      </c>
      <c r="G1206" s="73" t="s">
        <v>3217</v>
      </c>
      <c r="H1206" s="73" t="s">
        <v>91</v>
      </c>
      <c r="I1206" s="73" t="s">
        <v>1631</v>
      </c>
      <c r="J1206" s="73" t="s">
        <v>342</v>
      </c>
      <c r="K1206" s="73" t="s">
        <v>382</v>
      </c>
      <c r="L1206" s="73" t="s">
        <v>383</v>
      </c>
      <c r="M1206" s="73" t="s">
        <v>389</v>
      </c>
      <c r="O1206" s="73" t="s">
        <v>386</v>
      </c>
      <c r="P1206" s="73" t="s">
        <v>907</v>
      </c>
      <c r="Q1206" s="73" t="s">
        <v>932</v>
      </c>
      <c r="R1206" s="73" t="s">
        <v>91</v>
      </c>
      <c r="V1206" s="60" t="str">
        <f t="shared" si="147"/>
        <v>JUSTIN 8540голубой</v>
      </c>
      <c r="W1206" s="60" t="str">
        <f t="shared" si="144"/>
        <v>JUSTIN 8540</v>
      </c>
      <c r="X1206" s="60" t="str">
        <f t="shared" si="148"/>
        <v>8540</v>
      </c>
      <c r="AC1206" s="51">
        <f t="shared" si="149"/>
        <v>80</v>
      </c>
      <c r="AD1206" s="44">
        <f t="shared" si="150"/>
        <v>496</v>
      </c>
      <c r="AE1206" s="51">
        <f t="shared" si="151"/>
        <v>80496</v>
      </c>
    </row>
    <row r="1207" spans="1:31">
      <c r="A1207" s="60" t="str">
        <f t="shared" si="145"/>
        <v>JUSTIN 8540khaki</v>
      </c>
      <c r="B1207" s="60" t="str">
        <f t="shared" si="146"/>
        <v>80-496-03</v>
      </c>
      <c r="C1207" s="73" t="s">
        <v>3220</v>
      </c>
      <c r="D1207" s="73" t="s">
        <v>3221</v>
      </c>
      <c r="E1207" s="73" t="s">
        <v>931</v>
      </c>
      <c r="F1207" s="74">
        <v>0</v>
      </c>
      <c r="G1207" s="73" t="s">
        <v>3217</v>
      </c>
      <c r="H1207" s="73" t="s">
        <v>195</v>
      </c>
      <c r="I1207" s="73" t="s">
        <v>1631</v>
      </c>
      <c r="J1207" s="73" t="s">
        <v>342</v>
      </c>
      <c r="K1207" s="73" t="s">
        <v>382</v>
      </c>
      <c r="L1207" s="73" t="s">
        <v>383</v>
      </c>
      <c r="M1207" s="73" t="s">
        <v>389</v>
      </c>
      <c r="O1207" s="73" t="s">
        <v>386</v>
      </c>
      <c r="P1207" s="73" t="s">
        <v>907</v>
      </c>
      <c r="Q1207" s="73" t="s">
        <v>2084</v>
      </c>
      <c r="R1207" s="73" t="s">
        <v>195</v>
      </c>
      <c r="V1207" s="60" t="str">
        <f t="shared" si="147"/>
        <v>JUSTIN 8540оливковый</v>
      </c>
      <c r="W1207" s="60" t="str">
        <f t="shared" si="144"/>
        <v>JUSTIN 8540</v>
      </c>
      <c r="X1207" s="60" t="str">
        <f t="shared" si="148"/>
        <v>8540</v>
      </c>
      <c r="AC1207" s="51">
        <f t="shared" si="149"/>
        <v>80</v>
      </c>
      <c r="AD1207" s="44">
        <f t="shared" si="150"/>
        <v>496</v>
      </c>
      <c r="AE1207" s="51">
        <f t="shared" si="151"/>
        <v>80496</v>
      </c>
    </row>
    <row r="1208" spans="1:31">
      <c r="A1208" s="60" t="str">
        <f t="shared" si="145"/>
        <v>JUSTIN 8541black</v>
      </c>
      <c r="B1208" s="60" t="str">
        <f t="shared" si="146"/>
        <v>80-497-10</v>
      </c>
      <c r="C1208" s="73" t="s">
        <v>3222</v>
      </c>
      <c r="D1208" s="73" t="s">
        <v>3223</v>
      </c>
      <c r="E1208" s="73" t="s">
        <v>931</v>
      </c>
      <c r="F1208" s="74">
        <v>0</v>
      </c>
      <c r="G1208" s="73" t="s">
        <v>3224</v>
      </c>
      <c r="H1208" s="73" t="s">
        <v>308</v>
      </c>
      <c r="I1208" s="73" t="s">
        <v>1631</v>
      </c>
      <c r="J1208" s="73" t="s">
        <v>340</v>
      </c>
      <c r="K1208" s="73" t="s">
        <v>382</v>
      </c>
      <c r="L1208" s="73" t="s">
        <v>383</v>
      </c>
      <c r="M1208" s="73" t="s">
        <v>389</v>
      </c>
      <c r="O1208" s="73" t="s">
        <v>386</v>
      </c>
      <c r="P1208" s="73" t="s">
        <v>907</v>
      </c>
      <c r="Q1208" s="73" t="s">
        <v>928</v>
      </c>
      <c r="R1208" s="73" t="s">
        <v>53</v>
      </c>
      <c r="V1208" s="60" t="str">
        <f t="shared" si="147"/>
        <v>JUSTIN 8541черный / серый</v>
      </c>
      <c r="W1208" s="60" t="str">
        <f t="shared" si="144"/>
        <v>JUSTIN 8541</v>
      </c>
      <c r="X1208" s="60" t="str">
        <f t="shared" si="148"/>
        <v>8541</v>
      </c>
      <c r="AC1208" s="51">
        <f t="shared" si="149"/>
        <v>80</v>
      </c>
      <c r="AD1208" s="44">
        <f t="shared" si="150"/>
        <v>497</v>
      </c>
      <c r="AE1208" s="51">
        <f t="shared" si="151"/>
        <v>80497</v>
      </c>
    </row>
    <row r="1209" spans="1:31">
      <c r="A1209" s="60" t="str">
        <f t="shared" si="145"/>
        <v>JUSTIN 8541offwhite</v>
      </c>
      <c r="B1209" s="60" t="str">
        <f t="shared" si="146"/>
        <v>80-497-38</v>
      </c>
      <c r="C1209" s="73" t="s">
        <v>3225</v>
      </c>
      <c r="D1209" s="73" t="s">
        <v>3226</v>
      </c>
      <c r="E1209" s="73" t="s">
        <v>931</v>
      </c>
      <c r="F1209" s="74">
        <v>0</v>
      </c>
      <c r="G1209" s="73" t="s">
        <v>3224</v>
      </c>
      <c r="H1209" s="73" t="s">
        <v>116</v>
      </c>
      <c r="I1209" s="73" t="s">
        <v>1631</v>
      </c>
      <c r="J1209" s="73" t="s">
        <v>340</v>
      </c>
      <c r="K1209" s="73" t="s">
        <v>382</v>
      </c>
      <c r="L1209" s="73" t="s">
        <v>383</v>
      </c>
      <c r="M1209" s="73" t="s">
        <v>389</v>
      </c>
      <c r="O1209" s="73" t="s">
        <v>386</v>
      </c>
      <c r="P1209" s="73" t="s">
        <v>907</v>
      </c>
      <c r="Q1209" s="73" t="s">
        <v>1898</v>
      </c>
      <c r="R1209" s="73" t="s">
        <v>57</v>
      </c>
      <c r="V1209" s="60" t="str">
        <f t="shared" si="147"/>
        <v>JUSTIN 8541белый / синий</v>
      </c>
      <c r="W1209" s="60" t="str">
        <f t="shared" si="144"/>
        <v>JUSTIN 8541</v>
      </c>
      <c r="X1209" s="60" t="str">
        <f t="shared" si="148"/>
        <v>8541</v>
      </c>
      <c r="AC1209" s="51">
        <f t="shared" si="149"/>
        <v>80</v>
      </c>
      <c r="AD1209" s="44">
        <f t="shared" si="150"/>
        <v>497</v>
      </c>
      <c r="AE1209" s="51">
        <f t="shared" si="151"/>
        <v>80497</v>
      </c>
    </row>
    <row r="1210" spans="1:31">
      <c r="A1210" s="60" t="str">
        <f t="shared" si="145"/>
        <v>JUSTIN 8541pink</v>
      </c>
      <c r="B1210" s="60" t="str">
        <f t="shared" si="146"/>
        <v>80-497-00</v>
      </c>
      <c r="C1210" s="73" t="s">
        <v>3227</v>
      </c>
      <c r="D1210" s="73" t="s">
        <v>3228</v>
      </c>
      <c r="E1210" s="73" t="s">
        <v>931</v>
      </c>
      <c r="F1210" s="74">
        <v>0</v>
      </c>
      <c r="G1210" s="73" t="s">
        <v>3224</v>
      </c>
      <c r="H1210" s="73" t="s">
        <v>214</v>
      </c>
      <c r="I1210" s="73" t="s">
        <v>1631</v>
      </c>
      <c r="J1210" s="73" t="s">
        <v>340</v>
      </c>
      <c r="K1210" s="73" t="s">
        <v>382</v>
      </c>
      <c r="L1210" s="73" t="s">
        <v>383</v>
      </c>
      <c r="M1210" s="73" t="s">
        <v>389</v>
      </c>
      <c r="O1210" s="73" t="s">
        <v>386</v>
      </c>
      <c r="P1210" s="73" t="s">
        <v>907</v>
      </c>
      <c r="Q1210" s="73" t="s">
        <v>1119</v>
      </c>
      <c r="R1210" s="73" t="s">
        <v>68</v>
      </c>
      <c r="V1210" s="60" t="str">
        <f t="shared" si="147"/>
        <v>JUSTIN 8541розовый / зеленый</v>
      </c>
      <c r="W1210" s="60" t="str">
        <f t="shared" si="144"/>
        <v>JUSTIN 8541</v>
      </c>
      <c r="X1210" s="60" t="str">
        <f t="shared" si="148"/>
        <v>8541</v>
      </c>
      <c r="AC1210" s="51">
        <f t="shared" si="149"/>
        <v>80</v>
      </c>
      <c r="AD1210" s="44">
        <f t="shared" si="150"/>
        <v>497</v>
      </c>
      <c r="AE1210" s="51">
        <f t="shared" si="151"/>
        <v>80497</v>
      </c>
    </row>
    <row r="1211" spans="1:31">
      <c r="A1211" s="60" t="str">
        <f t="shared" si="145"/>
        <v>LOUISE 001white</v>
      </c>
      <c r="B1211" s="60" t="str">
        <f t="shared" si="146"/>
        <v>80-328-17</v>
      </c>
      <c r="C1211" s="73" t="s">
        <v>3229</v>
      </c>
      <c r="D1211" s="73" t="s">
        <v>3230</v>
      </c>
      <c r="E1211" s="73" t="s">
        <v>931</v>
      </c>
      <c r="F1211" s="74">
        <v>0</v>
      </c>
      <c r="G1211" s="73" t="s">
        <v>1549</v>
      </c>
      <c r="H1211" s="73" t="s">
        <v>57</v>
      </c>
      <c r="I1211" s="73" t="s">
        <v>3231</v>
      </c>
      <c r="J1211" s="73" t="s">
        <v>342</v>
      </c>
      <c r="K1211" s="73" t="s">
        <v>387</v>
      </c>
      <c r="L1211" s="73" t="s">
        <v>383</v>
      </c>
      <c r="M1211" s="73" t="s">
        <v>389</v>
      </c>
      <c r="N1211" s="73" t="s">
        <v>44</v>
      </c>
      <c r="O1211" s="73" t="s">
        <v>385</v>
      </c>
      <c r="P1211" s="73" t="s">
        <v>907</v>
      </c>
      <c r="Q1211" s="73" t="s">
        <v>908</v>
      </c>
      <c r="R1211" s="73" t="s">
        <v>57</v>
      </c>
      <c r="V1211" s="60" t="str">
        <f t="shared" si="147"/>
        <v>LOUISE 001белый</v>
      </c>
      <c r="W1211" s="60" t="str">
        <f t="shared" si="144"/>
        <v>LOUISE 001</v>
      </c>
      <c r="X1211" s="60" t="str">
        <f t="shared" si="148"/>
        <v>001</v>
      </c>
      <c r="AC1211" s="51">
        <f t="shared" si="149"/>
        <v>80</v>
      </c>
      <c r="AD1211" s="44">
        <f t="shared" si="150"/>
        <v>328</v>
      </c>
      <c r="AE1211" s="51">
        <f t="shared" si="151"/>
        <v>80328</v>
      </c>
    </row>
    <row r="1212" spans="1:31">
      <c r="A1212" s="60" t="str">
        <f t="shared" si="145"/>
        <v>LOUISE 004white</v>
      </c>
      <c r="B1212" s="60" t="str">
        <f t="shared" si="146"/>
        <v>80-498-17</v>
      </c>
      <c r="C1212" s="73" t="s">
        <v>3232</v>
      </c>
      <c r="D1212" s="73" t="s">
        <v>3233</v>
      </c>
      <c r="E1212" s="73" t="s">
        <v>931</v>
      </c>
      <c r="F1212" s="74">
        <v>0</v>
      </c>
      <c r="G1212" s="73" t="s">
        <v>3234</v>
      </c>
      <c r="H1212" s="73" t="s">
        <v>57</v>
      </c>
      <c r="I1212" s="73" t="s">
        <v>1265</v>
      </c>
      <c r="J1212" s="73" t="s">
        <v>342</v>
      </c>
      <c r="K1212" s="73" t="s">
        <v>387</v>
      </c>
      <c r="L1212" s="73" t="s">
        <v>383</v>
      </c>
      <c r="M1212" s="73" t="s">
        <v>389</v>
      </c>
      <c r="N1212" s="73" t="s">
        <v>44</v>
      </c>
      <c r="O1212" s="73" t="s">
        <v>385</v>
      </c>
      <c r="P1212" s="73" t="s">
        <v>907</v>
      </c>
      <c r="Q1212" s="73" t="s">
        <v>908</v>
      </c>
      <c r="R1212" s="73" t="s">
        <v>57</v>
      </c>
      <c r="V1212" s="60" t="str">
        <f t="shared" si="147"/>
        <v>LOUISE 004белый</v>
      </c>
      <c r="W1212" s="60" t="str">
        <f t="shared" si="144"/>
        <v>LOUISE 004</v>
      </c>
      <c r="X1212" s="60" t="str">
        <f t="shared" si="148"/>
        <v>004</v>
      </c>
      <c r="AC1212" s="51">
        <f t="shared" si="149"/>
        <v>80</v>
      </c>
      <c r="AD1212" s="44">
        <f t="shared" si="150"/>
        <v>498</v>
      </c>
      <c r="AE1212" s="51">
        <f t="shared" si="151"/>
        <v>80498</v>
      </c>
    </row>
    <row r="1213" spans="1:31">
      <c r="A1213" s="60" t="str">
        <f t="shared" si="145"/>
        <v>LOUISE 007white</v>
      </c>
      <c r="B1213" s="60" t="str">
        <f t="shared" si="146"/>
        <v>80-330-17</v>
      </c>
      <c r="C1213" s="73" t="s">
        <v>3235</v>
      </c>
      <c r="D1213" s="73" t="s">
        <v>3236</v>
      </c>
      <c r="E1213" s="73" t="s">
        <v>931</v>
      </c>
      <c r="F1213" s="74">
        <v>0</v>
      </c>
      <c r="G1213" s="73" t="s">
        <v>1557</v>
      </c>
      <c r="H1213" s="73" t="s">
        <v>57</v>
      </c>
      <c r="I1213" s="73" t="s">
        <v>1554</v>
      </c>
      <c r="J1213" s="73" t="s">
        <v>342</v>
      </c>
      <c r="K1213" s="73" t="s">
        <v>387</v>
      </c>
      <c r="L1213" s="73" t="s">
        <v>383</v>
      </c>
      <c r="M1213" s="73" t="s">
        <v>389</v>
      </c>
      <c r="N1213" s="73" t="s">
        <v>44</v>
      </c>
      <c r="O1213" s="73" t="s">
        <v>385</v>
      </c>
      <c r="P1213" s="73" t="s">
        <v>907</v>
      </c>
      <c r="Q1213" s="73" t="s">
        <v>908</v>
      </c>
      <c r="R1213" s="73" t="s">
        <v>57</v>
      </c>
      <c r="V1213" s="60" t="str">
        <f t="shared" si="147"/>
        <v>LOUISE 007белый</v>
      </c>
      <c r="W1213" s="60" t="str">
        <f t="shared" si="144"/>
        <v>LOUISE 007</v>
      </c>
      <c r="X1213" s="60" t="str">
        <f t="shared" si="148"/>
        <v>007</v>
      </c>
      <c r="AC1213" s="51">
        <f t="shared" si="149"/>
        <v>80</v>
      </c>
      <c r="AD1213" s="44">
        <f t="shared" si="150"/>
        <v>330</v>
      </c>
      <c r="AE1213" s="51">
        <f t="shared" si="151"/>
        <v>80330</v>
      </c>
    </row>
    <row r="1214" spans="1:31">
      <c r="A1214" s="60" t="str">
        <f t="shared" si="145"/>
        <v>LOUISE 008grey</v>
      </c>
      <c r="B1214" s="60" t="str">
        <f t="shared" si="146"/>
        <v>80-499-08</v>
      </c>
      <c r="C1214" s="73" t="s">
        <v>3237</v>
      </c>
      <c r="D1214" s="73" t="s">
        <v>3238</v>
      </c>
      <c r="E1214" s="73" t="s">
        <v>931</v>
      </c>
      <c r="F1214" s="74">
        <v>0</v>
      </c>
      <c r="G1214" s="73" t="s">
        <v>3239</v>
      </c>
      <c r="H1214" s="73" t="s">
        <v>83</v>
      </c>
      <c r="I1214" s="73" t="s">
        <v>1554</v>
      </c>
      <c r="J1214" s="73" t="s">
        <v>342</v>
      </c>
      <c r="K1214" s="73" t="s">
        <v>387</v>
      </c>
      <c r="L1214" s="73" t="s">
        <v>383</v>
      </c>
      <c r="M1214" s="73" t="s">
        <v>389</v>
      </c>
      <c r="N1214" s="73" t="s">
        <v>44</v>
      </c>
      <c r="O1214" s="73" t="s">
        <v>385</v>
      </c>
      <c r="P1214" s="73" t="s">
        <v>907</v>
      </c>
      <c r="Q1214" s="73" t="s">
        <v>917</v>
      </c>
      <c r="R1214" s="73" t="s">
        <v>83</v>
      </c>
      <c r="V1214" s="60" t="str">
        <f t="shared" si="147"/>
        <v>LOUISE 008серый</v>
      </c>
      <c r="W1214" s="60" t="str">
        <f t="shared" si="144"/>
        <v>LOUISE 008</v>
      </c>
      <c r="X1214" s="60" t="str">
        <f t="shared" si="148"/>
        <v>008</v>
      </c>
      <c r="AC1214" s="51">
        <f t="shared" si="149"/>
        <v>80</v>
      </c>
      <c r="AD1214" s="44">
        <f t="shared" si="150"/>
        <v>499</v>
      </c>
      <c r="AE1214" s="51">
        <f t="shared" si="151"/>
        <v>80499</v>
      </c>
    </row>
    <row r="1215" spans="1:31">
      <c r="A1215" s="60" t="str">
        <f t="shared" si="145"/>
        <v>LOUISE 010charcoal</v>
      </c>
      <c r="B1215" s="60" t="str">
        <f t="shared" si="146"/>
        <v>80-331-05</v>
      </c>
      <c r="C1215" s="73" t="s">
        <v>3240</v>
      </c>
      <c r="D1215" s="73" t="s">
        <v>3241</v>
      </c>
      <c r="E1215" s="73" t="s">
        <v>931</v>
      </c>
      <c r="F1215" s="74">
        <v>0</v>
      </c>
      <c r="G1215" s="73" t="s">
        <v>1560</v>
      </c>
      <c r="H1215" s="73" t="s">
        <v>277</v>
      </c>
      <c r="I1215" s="73" t="s">
        <v>1554</v>
      </c>
      <c r="J1215" s="73" t="s">
        <v>342</v>
      </c>
      <c r="K1215" s="73" t="s">
        <v>387</v>
      </c>
      <c r="L1215" s="73" t="s">
        <v>383</v>
      </c>
      <c r="M1215" s="73" t="s">
        <v>389</v>
      </c>
      <c r="N1215" s="73" t="s">
        <v>44</v>
      </c>
      <c r="O1215" s="73" t="s">
        <v>385</v>
      </c>
      <c r="P1215" s="73" t="s">
        <v>907</v>
      </c>
      <c r="Q1215" s="73" t="s">
        <v>1710</v>
      </c>
      <c r="R1215" s="73" t="s">
        <v>83</v>
      </c>
      <c r="V1215" s="60" t="str">
        <f t="shared" si="147"/>
        <v>LOUISE 010темно-серый</v>
      </c>
      <c r="W1215" s="60" t="str">
        <f t="shared" si="144"/>
        <v>LOUISE 010</v>
      </c>
      <c r="X1215" s="60" t="str">
        <f t="shared" si="148"/>
        <v>010</v>
      </c>
      <c r="AC1215" s="51">
        <f t="shared" si="149"/>
        <v>80</v>
      </c>
      <c r="AD1215" s="44">
        <f t="shared" si="150"/>
        <v>331</v>
      </c>
      <c r="AE1215" s="51">
        <f t="shared" si="151"/>
        <v>80331</v>
      </c>
    </row>
    <row r="1216" spans="1:31">
      <c r="A1216" s="60" t="str">
        <f t="shared" si="145"/>
        <v>LOUISE 010grey</v>
      </c>
      <c r="B1216" s="60" t="str">
        <f t="shared" si="146"/>
        <v>80-331-08</v>
      </c>
      <c r="C1216" s="73" t="s">
        <v>3242</v>
      </c>
      <c r="D1216" s="73" t="s">
        <v>3243</v>
      </c>
      <c r="E1216" s="73" t="s">
        <v>931</v>
      </c>
      <c r="F1216" s="74">
        <v>0</v>
      </c>
      <c r="G1216" s="73" t="s">
        <v>1560</v>
      </c>
      <c r="H1216" s="73" t="s">
        <v>83</v>
      </c>
      <c r="I1216" s="73" t="s">
        <v>1554</v>
      </c>
      <c r="J1216" s="73" t="s">
        <v>342</v>
      </c>
      <c r="K1216" s="73" t="s">
        <v>387</v>
      </c>
      <c r="L1216" s="73" t="s">
        <v>383</v>
      </c>
      <c r="M1216" s="73" t="s">
        <v>389</v>
      </c>
      <c r="N1216" s="73" t="s">
        <v>44</v>
      </c>
      <c r="O1216" s="73" t="s">
        <v>385</v>
      </c>
      <c r="P1216" s="73" t="s">
        <v>907</v>
      </c>
      <c r="Q1216" s="73" t="s">
        <v>917</v>
      </c>
      <c r="R1216" s="73" t="s">
        <v>83</v>
      </c>
      <c r="V1216" s="60" t="str">
        <f t="shared" si="147"/>
        <v>LOUISE 010серый</v>
      </c>
      <c r="W1216" s="60" t="str">
        <f t="shared" si="144"/>
        <v>LOUISE 010</v>
      </c>
      <c r="X1216" s="60" t="str">
        <f t="shared" si="148"/>
        <v>010</v>
      </c>
      <c r="AC1216" s="51">
        <f t="shared" si="149"/>
        <v>80</v>
      </c>
      <c r="AD1216" s="44">
        <f t="shared" si="150"/>
        <v>331</v>
      </c>
      <c r="AE1216" s="51">
        <f t="shared" si="151"/>
        <v>80331</v>
      </c>
    </row>
    <row r="1217" spans="1:31">
      <c r="A1217" s="60" t="str">
        <f t="shared" si="145"/>
        <v>LOUISE 011grey</v>
      </c>
      <c r="B1217" s="60" t="str">
        <f t="shared" si="146"/>
        <v>80-500-08</v>
      </c>
      <c r="C1217" s="73" t="s">
        <v>3244</v>
      </c>
      <c r="D1217" s="73" t="s">
        <v>3245</v>
      </c>
      <c r="E1217" s="73" t="s">
        <v>931</v>
      </c>
      <c r="F1217" s="74">
        <v>0</v>
      </c>
      <c r="G1217" s="73" t="s">
        <v>3246</v>
      </c>
      <c r="H1217" s="73" t="s">
        <v>83</v>
      </c>
      <c r="I1217" s="73" t="s">
        <v>1554</v>
      </c>
      <c r="J1217" s="73" t="s">
        <v>342</v>
      </c>
      <c r="K1217" s="73" t="s">
        <v>387</v>
      </c>
      <c r="L1217" s="73" t="s">
        <v>383</v>
      </c>
      <c r="M1217" s="73" t="s">
        <v>389</v>
      </c>
      <c r="N1217" s="73" t="s">
        <v>44</v>
      </c>
      <c r="O1217" s="73" t="s">
        <v>385</v>
      </c>
      <c r="P1217" s="73" t="s">
        <v>907</v>
      </c>
      <c r="Q1217" s="73" t="s">
        <v>917</v>
      </c>
      <c r="R1217" s="73" t="s">
        <v>83</v>
      </c>
      <c r="V1217" s="60" t="str">
        <f t="shared" si="147"/>
        <v>LOUISE 011серый</v>
      </c>
      <c r="W1217" s="60" t="str">
        <f t="shared" si="144"/>
        <v>LOUISE 011</v>
      </c>
      <c r="X1217" s="60" t="str">
        <f t="shared" si="148"/>
        <v>011</v>
      </c>
      <c r="AC1217" s="51">
        <f t="shared" si="149"/>
        <v>80</v>
      </c>
      <c r="AD1217" s="44">
        <f t="shared" si="150"/>
        <v>500</v>
      </c>
      <c r="AE1217" s="51">
        <f t="shared" si="151"/>
        <v>80500</v>
      </c>
    </row>
    <row r="1218" spans="1:31">
      <c r="A1218" s="60" t="str">
        <f t="shared" si="145"/>
        <v>LOUISE 011pearl</v>
      </c>
      <c r="B1218" s="60" t="str">
        <f t="shared" si="146"/>
        <v>80-500-01</v>
      </c>
      <c r="C1218" s="73" t="s">
        <v>3247</v>
      </c>
      <c r="D1218" s="73" t="s">
        <v>3248</v>
      </c>
      <c r="E1218" s="73" t="s">
        <v>931</v>
      </c>
      <c r="F1218" s="74">
        <v>0</v>
      </c>
      <c r="G1218" s="73" t="s">
        <v>3246</v>
      </c>
      <c r="H1218" s="73" t="s">
        <v>231</v>
      </c>
      <c r="I1218" s="73" t="s">
        <v>1554</v>
      </c>
      <c r="J1218" s="73" t="s">
        <v>342</v>
      </c>
      <c r="K1218" s="73" t="s">
        <v>387</v>
      </c>
      <c r="L1218" s="73" t="s">
        <v>383</v>
      </c>
      <c r="M1218" s="73" t="s">
        <v>389</v>
      </c>
      <c r="N1218" s="73" t="s">
        <v>44</v>
      </c>
      <c r="O1218" s="73" t="s">
        <v>385</v>
      </c>
      <c r="P1218" s="73" t="s">
        <v>907</v>
      </c>
      <c r="Q1218" s="73" t="s">
        <v>2069</v>
      </c>
      <c r="R1218" s="73" t="s">
        <v>83</v>
      </c>
      <c r="V1218" s="60" t="str">
        <f t="shared" si="147"/>
        <v>LOUISE 011светло-серый</v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LOUISE 011</v>
      </c>
      <c r="X1218" s="60" t="str">
        <f t="shared" si="148"/>
        <v>011</v>
      </c>
      <c r="AC1218" s="51">
        <f t="shared" si="149"/>
        <v>80</v>
      </c>
      <c r="AD1218" s="44">
        <f t="shared" si="150"/>
        <v>500</v>
      </c>
      <c r="AE1218" s="51">
        <f t="shared" si="151"/>
        <v>80500</v>
      </c>
    </row>
    <row r="1219" spans="1:31">
      <c r="A1219" s="60" t="str">
        <f t="shared" ref="A1219:A1282" si="153">IF(G1219&amp;Q1219&lt;&gt;"",W1219&amp;Q1219,"")</f>
        <v>LOUISE 011taupe</v>
      </c>
      <c r="B1219" s="60" t="str">
        <f t="shared" ref="B1219:B1282" si="154">IF(C1219&lt;&gt;"",LEFT(C1219,9),"")</f>
        <v>80-500-15</v>
      </c>
      <c r="C1219" s="73" t="s">
        <v>3249</v>
      </c>
      <c r="D1219" s="73" t="s">
        <v>3250</v>
      </c>
      <c r="E1219" s="73" t="s">
        <v>931</v>
      </c>
      <c r="F1219" s="74">
        <v>0</v>
      </c>
      <c r="G1219" s="73" t="s">
        <v>3246</v>
      </c>
      <c r="H1219" s="73" t="s">
        <v>226</v>
      </c>
      <c r="I1219" s="73" t="s">
        <v>1554</v>
      </c>
      <c r="J1219" s="73" t="s">
        <v>342</v>
      </c>
      <c r="K1219" s="73" t="s">
        <v>387</v>
      </c>
      <c r="L1219" s="73" t="s">
        <v>383</v>
      </c>
      <c r="M1219" s="73" t="s">
        <v>389</v>
      </c>
      <c r="N1219" s="73" t="s">
        <v>44</v>
      </c>
      <c r="O1219" s="73" t="s">
        <v>385</v>
      </c>
      <c r="P1219" s="73" t="s">
        <v>907</v>
      </c>
      <c r="Q1219" s="73" t="s">
        <v>1291</v>
      </c>
      <c r="R1219" s="73" t="s">
        <v>86</v>
      </c>
      <c r="V1219" s="60" t="str">
        <f t="shared" ref="V1219:V1282" si="155">W1219&amp;H1219</f>
        <v>LOUISE 011светло-коричневый</v>
      </c>
      <c r="W1219" s="60" t="str">
        <f t="shared" si="152"/>
        <v>LOUISE 011</v>
      </c>
      <c r="X1219" s="60" t="str">
        <f t="shared" ref="X1219:X1282" si="156">IF(A1219&lt;&gt;"",IFERROR(IF(FIND(" ",G1219)&gt;=1,MID(G1219,FIND(" ",G1219)+1,LEN(G1219)),""),""),"")</f>
        <v>011</v>
      </c>
      <c r="AC1219" s="51">
        <f t="shared" ref="AC1219:AC1282" si="157">IFERROR(VALUE(MID($C1219,1,2)),0)</f>
        <v>80</v>
      </c>
      <c r="AD1219" s="44">
        <f t="shared" ref="AD1219:AD1282" si="158">IFERROR(VALUE(MID($C1219,4,3)),0)</f>
        <v>500</v>
      </c>
      <c r="AE1219" s="51">
        <f t="shared" ref="AE1219:AE1282" si="159">VALUE(RIGHT("00"&amp;AC1219,2)&amp;RIGHT("000"&amp;AD1219,3))</f>
        <v>80500</v>
      </c>
    </row>
    <row r="1220" spans="1:31">
      <c r="A1220" s="60" t="str">
        <f t="shared" si="153"/>
        <v>LOUISE 013blue</v>
      </c>
      <c r="B1220" s="60" t="str">
        <f t="shared" si="154"/>
        <v>80-501-06</v>
      </c>
      <c r="C1220" s="73" t="s">
        <v>3251</v>
      </c>
      <c r="D1220" s="73" t="s">
        <v>3252</v>
      </c>
      <c r="E1220" s="73" t="s">
        <v>931</v>
      </c>
      <c r="F1220" s="74">
        <v>0</v>
      </c>
      <c r="G1220" s="73" t="s">
        <v>3253</v>
      </c>
      <c r="H1220" s="73" t="s">
        <v>71</v>
      </c>
      <c r="I1220" s="73" t="s">
        <v>3254</v>
      </c>
      <c r="J1220" s="73" t="s">
        <v>342</v>
      </c>
      <c r="K1220" s="73" t="s">
        <v>387</v>
      </c>
      <c r="L1220" s="73" t="s">
        <v>383</v>
      </c>
      <c r="M1220" s="73" t="s">
        <v>389</v>
      </c>
      <c r="N1220" s="73" t="s">
        <v>44</v>
      </c>
      <c r="O1220" s="73" t="s">
        <v>385</v>
      </c>
      <c r="P1220" s="73" t="s">
        <v>907</v>
      </c>
      <c r="Q1220" s="73" t="s">
        <v>932</v>
      </c>
      <c r="R1220" s="73" t="s">
        <v>71</v>
      </c>
      <c r="V1220" s="60" t="str">
        <f t="shared" si="155"/>
        <v>LOUISE 013синий</v>
      </c>
      <c r="W1220" s="60" t="str">
        <f t="shared" si="152"/>
        <v>LOUISE 013</v>
      </c>
      <c r="X1220" s="60" t="str">
        <f t="shared" si="156"/>
        <v>013</v>
      </c>
      <c r="AC1220" s="51">
        <f t="shared" si="157"/>
        <v>80</v>
      </c>
      <c r="AD1220" s="44">
        <f t="shared" si="158"/>
        <v>501</v>
      </c>
      <c r="AE1220" s="51">
        <f t="shared" si="159"/>
        <v>80501</v>
      </c>
    </row>
    <row r="1221" spans="1:31">
      <c r="A1221" s="60" t="str">
        <f t="shared" si="153"/>
        <v>MAGGY 8111beige</v>
      </c>
      <c r="B1221" s="60" t="str">
        <f t="shared" si="154"/>
        <v>80-502-02</v>
      </c>
      <c r="C1221" s="73" t="s">
        <v>3255</v>
      </c>
      <c r="D1221" s="73" t="s">
        <v>3256</v>
      </c>
      <c r="E1221" s="73" t="s">
        <v>931</v>
      </c>
      <c r="F1221" s="74">
        <v>0</v>
      </c>
      <c r="G1221" s="73" t="s">
        <v>3257</v>
      </c>
      <c r="H1221" s="73" t="s">
        <v>63</v>
      </c>
      <c r="I1221" s="73" t="s">
        <v>1498</v>
      </c>
      <c r="J1221" s="73" t="s">
        <v>342</v>
      </c>
      <c r="K1221" s="73" t="s">
        <v>387</v>
      </c>
      <c r="L1221" s="73" t="s">
        <v>383</v>
      </c>
      <c r="M1221" s="73" t="s">
        <v>389</v>
      </c>
      <c r="N1221" s="73" t="s">
        <v>44</v>
      </c>
      <c r="O1221" s="73" t="s">
        <v>386</v>
      </c>
      <c r="P1221" s="73" t="s">
        <v>907</v>
      </c>
      <c r="Q1221" s="73" t="s">
        <v>937</v>
      </c>
      <c r="R1221" s="73" t="s">
        <v>63</v>
      </c>
      <c r="V1221" s="60" t="str">
        <f t="shared" si="155"/>
        <v>MAGGY 8111бежевый</v>
      </c>
      <c r="W1221" s="60" t="str">
        <f t="shared" si="152"/>
        <v>MAGGY 8111</v>
      </c>
      <c r="X1221" s="60" t="str">
        <f t="shared" si="156"/>
        <v>8111</v>
      </c>
      <c r="AC1221" s="51">
        <f t="shared" si="157"/>
        <v>80</v>
      </c>
      <c r="AD1221" s="44">
        <f t="shared" si="158"/>
        <v>502</v>
      </c>
      <c r="AE1221" s="51">
        <f t="shared" si="159"/>
        <v>80502</v>
      </c>
    </row>
    <row r="1222" spans="1:31">
      <c r="A1222" s="60" t="str">
        <f t="shared" si="153"/>
        <v>MAGGY 8111black</v>
      </c>
      <c r="B1222" s="60" t="str">
        <f t="shared" si="154"/>
        <v>80-502-09</v>
      </c>
      <c r="C1222" s="73" t="s">
        <v>3258</v>
      </c>
      <c r="D1222" s="73" t="s">
        <v>3259</v>
      </c>
      <c r="E1222" s="73" t="s">
        <v>931</v>
      </c>
      <c r="F1222" s="74">
        <v>0</v>
      </c>
      <c r="G1222" s="73" t="s">
        <v>3257</v>
      </c>
      <c r="H1222" s="73" t="s">
        <v>53</v>
      </c>
      <c r="I1222" s="73" t="s">
        <v>1498</v>
      </c>
      <c r="J1222" s="73" t="s">
        <v>342</v>
      </c>
      <c r="K1222" s="73" t="s">
        <v>387</v>
      </c>
      <c r="L1222" s="73" t="s">
        <v>383</v>
      </c>
      <c r="M1222" s="73" t="s">
        <v>389</v>
      </c>
      <c r="N1222" s="73" t="s">
        <v>44</v>
      </c>
      <c r="O1222" s="73" t="s">
        <v>386</v>
      </c>
      <c r="P1222" s="73" t="s">
        <v>907</v>
      </c>
      <c r="Q1222" s="73" t="s">
        <v>928</v>
      </c>
      <c r="R1222" s="73" t="s">
        <v>53</v>
      </c>
      <c r="V1222" s="60" t="str">
        <f t="shared" si="155"/>
        <v>MAGGY 8111черный</v>
      </c>
      <c r="W1222" s="60" t="str">
        <f t="shared" si="152"/>
        <v>MAGGY 8111</v>
      </c>
      <c r="X1222" s="60" t="str">
        <f t="shared" si="156"/>
        <v>8111</v>
      </c>
      <c r="AC1222" s="51">
        <f t="shared" si="157"/>
        <v>80</v>
      </c>
      <c r="AD1222" s="44">
        <f t="shared" si="158"/>
        <v>502</v>
      </c>
      <c r="AE1222" s="51">
        <f t="shared" si="159"/>
        <v>80502</v>
      </c>
    </row>
    <row r="1223" spans="1:31">
      <c r="A1223" s="60" t="str">
        <f t="shared" si="153"/>
        <v>MAGGY 8111grey</v>
      </c>
      <c r="B1223" s="60" t="str">
        <f t="shared" si="154"/>
        <v>80-502-08</v>
      </c>
      <c r="C1223" s="73" t="s">
        <v>3260</v>
      </c>
      <c r="D1223" s="73" t="s">
        <v>3261</v>
      </c>
      <c r="E1223" s="73" t="s">
        <v>931</v>
      </c>
      <c r="F1223" s="74">
        <v>0</v>
      </c>
      <c r="G1223" s="73" t="s">
        <v>3257</v>
      </c>
      <c r="H1223" s="73" t="s">
        <v>83</v>
      </c>
      <c r="I1223" s="73" t="s">
        <v>1644</v>
      </c>
      <c r="J1223" s="73" t="s">
        <v>342</v>
      </c>
      <c r="K1223" s="73" t="s">
        <v>387</v>
      </c>
      <c r="L1223" s="73" t="s">
        <v>383</v>
      </c>
      <c r="M1223" s="73" t="s">
        <v>389</v>
      </c>
      <c r="N1223" s="73" t="s">
        <v>44</v>
      </c>
      <c r="O1223" s="73" t="s">
        <v>386</v>
      </c>
      <c r="P1223" s="73" t="s">
        <v>907</v>
      </c>
      <c r="Q1223" s="73" t="s">
        <v>917</v>
      </c>
      <c r="R1223" s="73" t="s">
        <v>83</v>
      </c>
      <c r="V1223" s="60" t="str">
        <f t="shared" si="155"/>
        <v>MAGGY 8111серый</v>
      </c>
      <c r="W1223" s="60" t="str">
        <f t="shared" si="152"/>
        <v>MAGGY 8111</v>
      </c>
      <c r="X1223" s="60" t="str">
        <f t="shared" si="156"/>
        <v>8111</v>
      </c>
      <c r="AC1223" s="51">
        <f t="shared" si="157"/>
        <v>80</v>
      </c>
      <c r="AD1223" s="44">
        <f t="shared" si="158"/>
        <v>502</v>
      </c>
      <c r="AE1223" s="51">
        <f t="shared" si="159"/>
        <v>80502</v>
      </c>
    </row>
    <row r="1224" spans="1:31">
      <c r="A1224" s="60" t="str">
        <f t="shared" si="153"/>
        <v>MAGGY 8165beige</v>
      </c>
      <c r="B1224" s="60" t="str">
        <f t="shared" si="154"/>
        <v>80-503-02</v>
      </c>
      <c r="C1224" s="73" t="s">
        <v>3262</v>
      </c>
      <c r="D1224" s="73" t="s">
        <v>3263</v>
      </c>
      <c r="E1224" s="73" t="s">
        <v>931</v>
      </c>
      <c r="F1224" s="74">
        <v>0</v>
      </c>
      <c r="G1224" s="73" t="s">
        <v>3264</v>
      </c>
      <c r="H1224" s="73" t="s">
        <v>63</v>
      </c>
      <c r="I1224" s="73" t="s">
        <v>1498</v>
      </c>
      <c r="J1224" s="73" t="s">
        <v>342</v>
      </c>
      <c r="K1224" s="73" t="s">
        <v>387</v>
      </c>
      <c r="L1224" s="73" t="s">
        <v>383</v>
      </c>
      <c r="M1224" s="73" t="s">
        <v>389</v>
      </c>
      <c r="N1224" s="73" t="s">
        <v>44</v>
      </c>
      <c r="O1224" s="73" t="s">
        <v>386</v>
      </c>
      <c r="P1224" s="73" t="s">
        <v>907</v>
      </c>
      <c r="Q1224" s="73" t="s">
        <v>937</v>
      </c>
      <c r="R1224" s="73" t="s">
        <v>63</v>
      </c>
      <c r="V1224" s="60" t="str">
        <f t="shared" si="155"/>
        <v>MAGGY 8165бежевый</v>
      </c>
      <c r="W1224" s="60" t="str">
        <f t="shared" si="152"/>
        <v>MAGGY 8165</v>
      </c>
      <c r="X1224" s="60" t="str">
        <f t="shared" si="156"/>
        <v>8165</v>
      </c>
      <c r="AC1224" s="51">
        <f t="shared" si="157"/>
        <v>80</v>
      </c>
      <c r="AD1224" s="44">
        <f t="shared" si="158"/>
        <v>503</v>
      </c>
      <c r="AE1224" s="51">
        <f t="shared" si="159"/>
        <v>80503</v>
      </c>
    </row>
    <row r="1225" spans="1:31">
      <c r="A1225" s="60" t="str">
        <f t="shared" si="153"/>
        <v>MAGGY 8165black</v>
      </c>
      <c r="B1225" s="60" t="str">
        <f t="shared" si="154"/>
        <v>80-503-09</v>
      </c>
      <c r="C1225" s="73" t="s">
        <v>3265</v>
      </c>
      <c r="D1225" s="73" t="s">
        <v>3266</v>
      </c>
      <c r="E1225" s="73" t="s">
        <v>931</v>
      </c>
      <c r="F1225" s="74">
        <v>0</v>
      </c>
      <c r="G1225" s="73" t="s">
        <v>3264</v>
      </c>
      <c r="H1225" s="73" t="s">
        <v>53</v>
      </c>
      <c r="I1225" s="73" t="s">
        <v>1498</v>
      </c>
      <c r="J1225" s="73" t="s">
        <v>342</v>
      </c>
      <c r="K1225" s="73" t="s">
        <v>387</v>
      </c>
      <c r="L1225" s="73" t="s">
        <v>383</v>
      </c>
      <c r="M1225" s="73" t="s">
        <v>389</v>
      </c>
      <c r="N1225" s="73" t="s">
        <v>44</v>
      </c>
      <c r="O1225" s="73" t="s">
        <v>386</v>
      </c>
      <c r="P1225" s="73" t="s">
        <v>907</v>
      </c>
      <c r="Q1225" s="73" t="s">
        <v>928</v>
      </c>
      <c r="R1225" s="73" t="s">
        <v>53</v>
      </c>
      <c r="V1225" s="60" t="str">
        <f t="shared" si="155"/>
        <v>MAGGY 8165черный</v>
      </c>
      <c r="W1225" s="60" t="str">
        <f t="shared" si="152"/>
        <v>MAGGY 8165</v>
      </c>
      <c r="X1225" s="60" t="str">
        <f t="shared" si="156"/>
        <v>8165</v>
      </c>
      <c r="AC1225" s="51">
        <f t="shared" si="157"/>
        <v>80</v>
      </c>
      <c r="AD1225" s="44">
        <f t="shared" si="158"/>
        <v>503</v>
      </c>
      <c r="AE1225" s="51">
        <f t="shared" si="159"/>
        <v>80503</v>
      </c>
    </row>
    <row r="1226" spans="1:31">
      <c r="A1226" s="60" t="str">
        <f t="shared" si="153"/>
        <v>MAGGY 8165blue</v>
      </c>
      <c r="B1226" s="60" t="str">
        <f t="shared" si="154"/>
        <v>80-503-06</v>
      </c>
      <c r="C1226" s="73" t="s">
        <v>3267</v>
      </c>
      <c r="D1226" s="73" t="s">
        <v>3268</v>
      </c>
      <c r="E1226" s="73" t="s">
        <v>931</v>
      </c>
      <c r="F1226" s="74">
        <v>0</v>
      </c>
      <c r="G1226" s="73" t="s">
        <v>3264</v>
      </c>
      <c r="H1226" s="73" t="s">
        <v>71</v>
      </c>
      <c r="I1226" s="73" t="s">
        <v>1644</v>
      </c>
      <c r="J1226" s="73" t="s">
        <v>342</v>
      </c>
      <c r="K1226" s="73" t="s">
        <v>387</v>
      </c>
      <c r="L1226" s="73" t="s">
        <v>383</v>
      </c>
      <c r="M1226" s="73" t="s">
        <v>389</v>
      </c>
      <c r="N1226" s="73" t="s">
        <v>44</v>
      </c>
      <c r="O1226" s="73" t="s">
        <v>386</v>
      </c>
      <c r="P1226" s="73" t="s">
        <v>907</v>
      </c>
      <c r="Q1226" s="73" t="s">
        <v>932</v>
      </c>
      <c r="R1226" s="73" t="s">
        <v>71</v>
      </c>
      <c r="V1226" s="60" t="str">
        <f t="shared" si="155"/>
        <v>MAGGY 8165синий</v>
      </c>
      <c r="W1226" s="60" t="str">
        <f t="shared" si="152"/>
        <v>MAGGY 8165</v>
      </c>
      <c r="X1226" s="60" t="str">
        <f t="shared" si="156"/>
        <v>8165</v>
      </c>
      <c r="AC1226" s="51">
        <f t="shared" si="157"/>
        <v>80</v>
      </c>
      <c r="AD1226" s="44">
        <f t="shared" si="158"/>
        <v>503</v>
      </c>
      <c r="AE1226" s="51">
        <f t="shared" si="159"/>
        <v>80503</v>
      </c>
    </row>
    <row r="1227" spans="1:31">
      <c r="A1227" s="60" t="str">
        <f t="shared" si="153"/>
        <v>MAGGY 8165taupe</v>
      </c>
      <c r="B1227" s="60" t="str">
        <f t="shared" si="154"/>
        <v>80-503-15</v>
      </c>
      <c r="C1227" s="73" t="s">
        <v>3269</v>
      </c>
      <c r="D1227" s="73" t="s">
        <v>3270</v>
      </c>
      <c r="E1227" s="73" t="s">
        <v>931</v>
      </c>
      <c r="F1227" s="74">
        <v>0</v>
      </c>
      <c r="G1227" s="73" t="s">
        <v>3264</v>
      </c>
      <c r="H1227" s="73" t="s">
        <v>226</v>
      </c>
      <c r="I1227" s="73" t="s">
        <v>1498</v>
      </c>
      <c r="J1227" s="73" t="s">
        <v>342</v>
      </c>
      <c r="K1227" s="73" t="s">
        <v>387</v>
      </c>
      <c r="L1227" s="73" t="s">
        <v>383</v>
      </c>
      <c r="M1227" s="73" t="s">
        <v>389</v>
      </c>
      <c r="N1227" s="73" t="s">
        <v>44</v>
      </c>
      <c r="O1227" s="73" t="s">
        <v>386</v>
      </c>
      <c r="P1227" s="73" t="s">
        <v>907</v>
      </c>
      <c r="Q1227" s="73" t="s">
        <v>1291</v>
      </c>
      <c r="R1227" s="73" t="s">
        <v>86</v>
      </c>
      <c r="V1227" s="60" t="str">
        <f t="shared" si="155"/>
        <v>MAGGY 8165светло-коричневый</v>
      </c>
      <c r="W1227" s="60" t="str">
        <f t="shared" si="152"/>
        <v>MAGGY 8165</v>
      </c>
      <c r="X1227" s="60" t="str">
        <f t="shared" si="156"/>
        <v>8165</v>
      </c>
      <c r="AC1227" s="51">
        <f t="shared" si="157"/>
        <v>80</v>
      </c>
      <c r="AD1227" s="44">
        <f t="shared" si="158"/>
        <v>503</v>
      </c>
      <c r="AE1227" s="51">
        <f t="shared" si="159"/>
        <v>80503</v>
      </c>
    </row>
    <row r="1228" spans="1:31">
      <c r="A1228" s="60" t="str">
        <f t="shared" si="153"/>
        <v>MAGGY 8165white</v>
      </c>
      <c r="B1228" s="60" t="str">
        <f t="shared" si="154"/>
        <v>80-503-17</v>
      </c>
      <c r="C1228" s="73" t="s">
        <v>3271</v>
      </c>
      <c r="D1228" s="73" t="s">
        <v>3272</v>
      </c>
      <c r="E1228" s="73" t="s">
        <v>931</v>
      </c>
      <c r="F1228" s="74">
        <v>0</v>
      </c>
      <c r="G1228" s="73" t="s">
        <v>3264</v>
      </c>
      <c r="H1228" s="73" t="s">
        <v>57</v>
      </c>
      <c r="I1228" s="73" t="s">
        <v>1498</v>
      </c>
      <c r="J1228" s="73" t="s">
        <v>342</v>
      </c>
      <c r="K1228" s="73" t="s">
        <v>387</v>
      </c>
      <c r="L1228" s="73" t="s">
        <v>383</v>
      </c>
      <c r="M1228" s="73" t="s">
        <v>389</v>
      </c>
      <c r="N1228" s="73" t="s">
        <v>44</v>
      </c>
      <c r="O1228" s="73" t="s">
        <v>386</v>
      </c>
      <c r="P1228" s="73" t="s">
        <v>907</v>
      </c>
      <c r="Q1228" s="73" t="s">
        <v>908</v>
      </c>
      <c r="R1228" s="73" t="s">
        <v>57</v>
      </c>
      <c r="V1228" s="60" t="str">
        <f t="shared" si="155"/>
        <v>MAGGY 8165белый</v>
      </c>
      <c r="W1228" s="60" t="str">
        <f t="shared" si="152"/>
        <v>MAGGY 8165</v>
      </c>
      <c r="X1228" s="60" t="str">
        <f t="shared" si="156"/>
        <v>8165</v>
      </c>
      <c r="AC1228" s="51">
        <f t="shared" si="157"/>
        <v>80</v>
      </c>
      <c r="AD1228" s="44">
        <f t="shared" si="158"/>
        <v>503</v>
      </c>
      <c r="AE1228" s="51">
        <f t="shared" si="159"/>
        <v>80503</v>
      </c>
    </row>
    <row r="1229" spans="1:31">
      <c r="A1229" s="60" t="str">
        <f t="shared" si="153"/>
        <v>MAGGY 8179raspberry</v>
      </c>
      <c r="B1229" s="60" t="str">
        <f t="shared" si="154"/>
        <v>80-339-18</v>
      </c>
      <c r="C1229" s="73" t="s">
        <v>3273</v>
      </c>
      <c r="D1229" s="73" t="s">
        <v>3274</v>
      </c>
      <c r="E1229" s="73" t="s">
        <v>931</v>
      </c>
      <c r="F1229" s="74">
        <v>0</v>
      </c>
      <c r="G1229" s="73" t="s">
        <v>1586</v>
      </c>
      <c r="H1229" s="73" t="s">
        <v>192</v>
      </c>
      <c r="I1229" s="73" t="s">
        <v>1498</v>
      </c>
      <c r="J1229" s="73" t="s">
        <v>342</v>
      </c>
      <c r="K1229" s="73" t="s">
        <v>387</v>
      </c>
      <c r="L1229" s="73" t="s">
        <v>383</v>
      </c>
      <c r="M1229" s="73" t="s">
        <v>389</v>
      </c>
      <c r="N1229" s="73" t="s">
        <v>44</v>
      </c>
      <c r="O1229" s="73" t="s">
        <v>386</v>
      </c>
      <c r="P1229" s="73" t="s">
        <v>907</v>
      </c>
      <c r="Q1229" s="73" t="s">
        <v>1514</v>
      </c>
      <c r="R1229" s="73" t="s">
        <v>78</v>
      </c>
      <c r="V1229" s="60" t="str">
        <f t="shared" si="155"/>
        <v>MAGGY 8179малиновый</v>
      </c>
      <c r="W1229" s="60" t="str">
        <f t="shared" si="152"/>
        <v>MAGGY 8179</v>
      </c>
      <c r="X1229" s="60" t="str">
        <f t="shared" si="156"/>
        <v>8179</v>
      </c>
      <c r="AC1229" s="51">
        <f t="shared" si="157"/>
        <v>80</v>
      </c>
      <c r="AD1229" s="44">
        <f t="shared" si="158"/>
        <v>339</v>
      </c>
      <c r="AE1229" s="51">
        <f t="shared" si="159"/>
        <v>80339</v>
      </c>
    </row>
    <row r="1230" spans="1:31">
      <c r="A1230" s="60" t="str">
        <f t="shared" si="153"/>
        <v>MAGGY 8520black</v>
      </c>
      <c r="B1230" s="60" t="str">
        <f t="shared" si="154"/>
        <v>80-345-09</v>
      </c>
      <c r="C1230" s="73" t="s">
        <v>3275</v>
      </c>
      <c r="D1230" s="73" t="s">
        <v>3276</v>
      </c>
      <c r="E1230" s="73" t="s">
        <v>931</v>
      </c>
      <c r="F1230" s="74">
        <v>0</v>
      </c>
      <c r="G1230" s="73" t="s">
        <v>1605</v>
      </c>
      <c r="H1230" s="73" t="s">
        <v>53</v>
      </c>
      <c r="I1230" s="73" t="s">
        <v>1644</v>
      </c>
      <c r="J1230" s="73" t="s">
        <v>342</v>
      </c>
      <c r="K1230" s="73" t="s">
        <v>387</v>
      </c>
      <c r="L1230" s="73" t="s">
        <v>383</v>
      </c>
      <c r="M1230" s="73" t="s">
        <v>389</v>
      </c>
      <c r="N1230" s="73" t="s">
        <v>44</v>
      </c>
      <c r="O1230" s="73" t="s">
        <v>386</v>
      </c>
      <c r="P1230" s="73" t="s">
        <v>907</v>
      </c>
      <c r="Q1230" s="73" t="s">
        <v>928</v>
      </c>
      <c r="R1230" s="73" t="s">
        <v>53</v>
      </c>
      <c r="V1230" s="60" t="str">
        <f t="shared" si="155"/>
        <v>MAGGY 8520черный</v>
      </c>
      <c r="W1230" s="60" t="str">
        <f t="shared" si="152"/>
        <v>MAGGY 8520</v>
      </c>
      <c r="X1230" s="60" t="str">
        <f t="shared" si="156"/>
        <v>8520</v>
      </c>
      <c r="AC1230" s="51">
        <f t="shared" si="157"/>
        <v>80</v>
      </c>
      <c r="AD1230" s="44">
        <f t="shared" si="158"/>
        <v>345</v>
      </c>
      <c r="AE1230" s="51">
        <f t="shared" si="159"/>
        <v>80345</v>
      </c>
    </row>
    <row r="1231" spans="1:31">
      <c r="A1231" s="60" t="str">
        <f t="shared" si="153"/>
        <v>MAGGY 8520white</v>
      </c>
      <c r="B1231" s="60" t="str">
        <f t="shared" si="154"/>
        <v>80-345-17</v>
      </c>
      <c r="C1231" s="73" t="s">
        <v>3277</v>
      </c>
      <c r="D1231" s="73" t="s">
        <v>3278</v>
      </c>
      <c r="E1231" s="73" t="s">
        <v>931</v>
      </c>
      <c r="F1231" s="74">
        <v>0</v>
      </c>
      <c r="G1231" s="73" t="s">
        <v>1605</v>
      </c>
      <c r="H1231" s="73" t="s">
        <v>57</v>
      </c>
      <c r="I1231" s="73" t="s">
        <v>1498</v>
      </c>
      <c r="J1231" s="73" t="s">
        <v>342</v>
      </c>
      <c r="K1231" s="73" t="s">
        <v>387</v>
      </c>
      <c r="L1231" s="73" t="s">
        <v>383</v>
      </c>
      <c r="M1231" s="73" t="s">
        <v>389</v>
      </c>
      <c r="N1231" s="73" t="s">
        <v>44</v>
      </c>
      <c r="O1231" s="73" t="s">
        <v>386</v>
      </c>
      <c r="P1231" s="73" t="s">
        <v>907</v>
      </c>
      <c r="Q1231" s="73" t="s">
        <v>908</v>
      </c>
      <c r="R1231" s="73" t="s">
        <v>57</v>
      </c>
      <c r="V1231" s="60" t="str">
        <f t="shared" si="155"/>
        <v>MAGGY 8520белый</v>
      </c>
      <c r="W1231" s="60" t="str">
        <f t="shared" si="152"/>
        <v>MAGGY 8520</v>
      </c>
      <c r="X1231" s="60" t="str">
        <f t="shared" si="156"/>
        <v>8520</v>
      </c>
      <c r="AC1231" s="51">
        <f t="shared" si="157"/>
        <v>80</v>
      </c>
      <c r="AD1231" s="44">
        <f t="shared" si="158"/>
        <v>345</v>
      </c>
      <c r="AE1231" s="51">
        <f t="shared" si="159"/>
        <v>80345</v>
      </c>
    </row>
    <row r="1232" spans="1:31">
      <c r="A1232" s="60" t="str">
        <f t="shared" si="153"/>
        <v>MAGGY 8528beige</v>
      </c>
      <c r="B1232" s="60" t="str">
        <f t="shared" si="154"/>
        <v>80-348-02</v>
      </c>
      <c r="C1232" s="73" t="s">
        <v>3279</v>
      </c>
      <c r="D1232" s="73" t="s">
        <v>3280</v>
      </c>
      <c r="E1232" s="73" t="s">
        <v>931</v>
      </c>
      <c r="F1232" s="74">
        <v>0</v>
      </c>
      <c r="G1232" s="73" t="s">
        <v>1614</v>
      </c>
      <c r="H1232" s="73" t="s">
        <v>63</v>
      </c>
      <c r="I1232" s="73" t="s">
        <v>1498</v>
      </c>
      <c r="J1232" s="73" t="s">
        <v>342</v>
      </c>
      <c r="K1232" s="73" t="s">
        <v>387</v>
      </c>
      <c r="L1232" s="73" t="s">
        <v>383</v>
      </c>
      <c r="M1232" s="73" t="s">
        <v>389</v>
      </c>
      <c r="N1232" s="73" t="s">
        <v>44</v>
      </c>
      <c r="O1232" s="73" t="s">
        <v>386</v>
      </c>
      <c r="P1232" s="73" t="s">
        <v>907</v>
      </c>
      <c r="Q1232" s="73" t="s">
        <v>937</v>
      </c>
      <c r="R1232" s="73" t="s">
        <v>63</v>
      </c>
      <c r="V1232" s="60" t="str">
        <f t="shared" si="155"/>
        <v>MAGGY 8528бежевый</v>
      </c>
      <c r="W1232" s="60" t="str">
        <f t="shared" si="152"/>
        <v>MAGGY 8528</v>
      </c>
      <c r="X1232" s="60" t="str">
        <f t="shared" si="156"/>
        <v>8528</v>
      </c>
      <c r="AC1232" s="51">
        <f t="shared" si="157"/>
        <v>80</v>
      </c>
      <c r="AD1232" s="44">
        <f t="shared" si="158"/>
        <v>348</v>
      </c>
      <c r="AE1232" s="51">
        <f t="shared" si="159"/>
        <v>80348</v>
      </c>
    </row>
    <row r="1233" spans="1:31">
      <c r="A1233" s="60" t="str">
        <f t="shared" si="153"/>
        <v>MAGGY 8528putty</v>
      </c>
      <c r="B1233" s="60" t="str">
        <f t="shared" si="154"/>
        <v>80-348-01</v>
      </c>
      <c r="C1233" s="73" t="s">
        <v>3281</v>
      </c>
      <c r="D1233" s="73" t="s">
        <v>3282</v>
      </c>
      <c r="E1233" s="73" t="s">
        <v>931</v>
      </c>
      <c r="F1233" s="74">
        <v>0</v>
      </c>
      <c r="G1233" s="73" t="s">
        <v>1614</v>
      </c>
      <c r="H1233" s="73" t="s">
        <v>231</v>
      </c>
      <c r="I1233" s="73" t="s">
        <v>1498</v>
      </c>
      <c r="J1233" s="73" t="s">
        <v>342</v>
      </c>
      <c r="K1233" s="73" t="s">
        <v>387</v>
      </c>
      <c r="L1233" s="73" t="s">
        <v>383</v>
      </c>
      <c r="M1233" s="73" t="s">
        <v>389</v>
      </c>
      <c r="N1233" s="73" t="s">
        <v>44</v>
      </c>
      <c r="O1233" s="73" t="s">
        <v>386</v>
      </c>
      <c r="P1233" s="73" t="s">
        <v>907</v>
      </c>
      <c r="Q1233" s="73" t="s">
        <v>1539</v>
      </c>
      <c r="R1233" s="73" t="s">
        <v>83</v>
      </c>
      <c r="V1233" s="60" t="str">
        <f t="shared" si="155"/>
        <v>MAGGY 8528светло-серый</v>
      </c>
      <c r="W1233" s="60" t="str">
        <f t="shared" si="152"/>
        <v>MAGGY 8528</v>
      </c>
      <c r="X1233" s="60" t="str">
        <f t="shared" si="156"/>
        <v>8528</v>
      </c>
      <c r="AC1233" s="51">
        <f t="shared" si="157"/>
        <v>80</v>
      </c>
      <c r="AD1233" s="44">
        <f t="shared" si="158"/>
        <v>348</v>
      </c>
      <c r="AE1233" s="51">
        <f t="shared" si="159"/>
        <v>80348</v>
      </c>
    </row>
    <row r="1234" spans="1:31">
      <c r="A1234" s="60" t="str">
        <f t="shared" si="153"/>
        <v>MERYL W17white</v>
      </c>
      <c r="B1234" s="60" t="str">
        <f t="shared" si="154"/>
        <v>80-211-17</v>
      </c>
      <c r="C1234" s="73" t="s">
        <v>3283</v>
      </c>
      <c r="D1234" s="73" t="s">
        <v>3284</v>
      </c>
      <c r="E1234" s="73" t="s">
        <v>931</v>
      </c>
      <c r="F1234" s="74">
        <v>0</v>
      </c>
      <c r="G1234" s="73" t="s">
        <v>3285</v>
      </c>
      <c r="H1234" s="73" t="s">
        <v>57</v>
      </c>
      <c r="I1234" s="73" t="s">
        <v>1631</v>
      </c>
      <c r="J1234" s="73" t="s">
        <v>340</v>
      </c>
      <c r="K1234" s="73" t="s">
        <v>387</v>
      </c>
      <c r="L1234" s="73" t="s">
        <v>383</v>
      </c>
      <c r="M1234" s="73" t="s">
        <v>389</v>
      </c>
      <c r="O1234" s="73" t="s">
        <v>386</v>
      </c>
      <c r="P1234" s="73" t="s">
        <v>907</v>
      </c>
      <c r="Q1234" s="73" t="s">
        <v>908</v>
      </c>
      <c r="R1234" s="73" t="s">
        <v>57</v>
      </c>
      <c r="V1234" s="60" t="str">
        <f t="shared" si="155"/>
        <v>MERYL W17белый</v>
      </c>
      <c r="W1234" s="60" t="str">
        <f t="shared" si="152"/>
        <v>MERYL W17</v>
      </c>
      <c r="X1234" s="60" t="str">
        <f t="shared" si="156"/>
        <v>W17</v>
      </c>
      <c r="AC1234" s="51">
        <f t="shared" si="157"/>
        <v>80</v>
      </c>
      <c r="AD1234" s="44">
        <f t="shared" si="158"/>
        <v>211</v>
      </c>
      <c r="AE1234" s="51">
        <f t="shared" si="159"/>
        <v>80211</v>
      </c>
    </row>
    <row r="1235" spans="1:31">
      <c r="A1235" s="60" t="str">
        <f t="shared" si="153"/>
        <v>B-4300black</v>
      </c>
      <c r="B1235" s="60" t="str">
        <f t="shared" si="154"/>
        <v>80-504-09</v>
      </c>
      <c r="C1235" s="73" t="s">
        <v>3286</v>
      </c>
      <c r="D1235" s="73" t="s">
        <v>3287</v>
      </c>
      <c r="E1235" s="73" t="s">
        <v>931</v>
      </c>
      <c r="F1235" s="74">
        <v>0</v>
      </c>
      <c r="G1235" s="73" t="s">
        <v>3288</v>
      </c>
      <c r="H1235" s="73" t="s">
        <v>53</v>
      </c>
      <c r="I1235" s="73" t="s">
        <v>964</v>
      </c>
      <c r="J1235" s="73" t="s">
        <v>332</v>
      </c>
      <c r="K1235" s="73" t="s">
        <v>382</v>
      </c>
      <c r="L1235" s="73" t="s">
        <v>383</v>
      </c>
      <c r="M1235" s="73" t="s">
        <v>389</v>
      </c>
      <c r="O1235" s="73" t="s">
        <v>386</v>
      </c>
      <c r="P1235" s="73" t="s">
        <v>907</v>
      </c>
      <c r="Q1235" s="73" t="s">
        <v>928</v>
      </c>
      <c r="R1235" s="73" t="s">
        <v>53</v>
      </c>
      <c r="V1235" s="60" t="str">
        <f t="shared" si="155"/>
        <v>B-4300черный</v>
      </c>
      <c r="W1235" s="60" t="str">
        <f t="shared" si="152"/>
        <v>B-4300</v>
      </c>
      <c r="X1235" s="60" t="str">
        <f t="shared" si="156"/>
        <v/>
      </c>
      <c r="AC1235" s="51">
        <f t="shared" si="157"/>
        <v>80</v>
      </c>
      <c r="AD1235" s="44">
        <f t="shared" si="158"/>
        <v>504</v>
      </c>
      <c r="AE1235" s="51">
        <f t="shared" si="159"/>
        <v>80504</v>
      </c>
    </row>
    <row r="1236" spans="1:31">
      <c r="A1236" s="60" t="str">
        <f t="shared" si="153"/>
        <v>B-4300dark grey</v>
      </c>
      <c r="B1236" s="60" t="str">
        <f t="shared" si="154"/>
        <v>80-504-05</v>
      </c>
      <c r="C1236" s="73" t="s">
        <v>3289</v>
      </c>
      <c r="D1236" s="73" t="s">
        <v>3290</v>
      </c>
      <c r="E1236" s="73" t="s">
        <v>931</v>
      </c>
      <c r="F1236" s="74">
        <v>0</v>
      </c>
      <c r="G1236" s="73" t="s">
        <v>3288</v>
      </c>
      <c r="H1236" s="73" t="s">
        <v>277</v>
      </c>
      <c r="I1236" s="73" t="s">
        <v>964</v>
      </c>
      <c r="J1236" s="73" t="s">
        <v>332</v>
      </c>
      <c r="K1236" s="73" t="s">
        <v>382</v>
      </c>
      <c r="L1236" s="73" t="s">
        <v>383</v>
      </c>
      <c r="M1236" s="73" t="s">
        <v>389</v>
      </c>
      <c r="O1236" s="73" t="s">
        <v>386</v>
      </c>
      <c r="P1236" s="73" t="s">
        <v>907</v>
      </c>
      <c r="Q1236" s="73" t="s">
        <v>1405</v>
      </c>
      <c r="R1236" s="73" t="s">
        <v>83</v>
      </c>
      <c r="V1236" s="60" t="str">
        <f t="shared" si="155"/>
        <v>B-4300темно-серый</v>
      </c>
      <c r="W1236" s="60" t="str">
        <f t="shared" si="152"/>
        <v>B-4300</v>
      </c>
      <c r="X1236" s="60" t="str">
        <f t="shared" si="156"/>
        <v/>
      </c>
      <c r="AC1236" s="51">
        <f t="shared" si="157"/>
        <v>80</v>
      </c>
      <c r="AD1236" s="44">
        <f t="shared" si="158"/>
        <v>504</v>
      </c>
      <c r="AE1236" s="51">
        <f t="shared" si="159"/>
        <v>80504</v>
      </c>
    </row>
    <row r="1237" spans="1:31">
      <c r="A1237" s="60" t="str">
        <f t="shared" si="153"/>
        <v>B-4300fushia</v>
      </c>
      <c r="B1237" s="60" t="str">
        <f t="shared" si="154"/>
        <v>80-504-34</v>
      </c>
      <c r="C1237" s="73" t="s">
        <v>3291</v>
      </c>
      <c r="D1237" s="73" t="s">
        <v>3292</v>
      </c>
      <c r="E1237" s="73" t="s">
        <v>931</v>
      </c>
      <c r="F1237" s="74">
        <v>0</v>
      </c>
      <c r="G1237" s="73" t="s">
        <v>3288</v>
      </c>
      <c r="H1237" s="73" t="s">
        <v>68</v>
      </c>
      <c r="I1237" s="73" t="s">
        <v>964</v>
      </c>
      <c r="J1237" s="73" t="s">
        <v>332</v>
      </c>
      <c r="K1237" s="73" t="s">
        <v>382</v>
      </c>
      <c r="L1237" s="73" t="s">
        <v>383</v>
      </c>
      <c r="M1237" s="73" t="s">
        <v>389</v>
      </c>
      <c r="O1237" s="73" t="s">
        <v>386</v>
      </c>
      <c r="P1237" s="73" t="s">
        <v>907</v>
      </c>
      <c r="Q1237" s="73" t="s">
        <v>2691</v>
      </c>
      <c r="R1237" s="73" t="s">
        <v>68</v>
      </c>
      <c r="V1237" s="60" t="str">
        <f t="shared" si="155"/>
        <v>B-4300розовый</v>
      </c>
      <c r="W1237" s="60" t="str">
        <f t="shared" si="152"/>
        <v>B-4300</v>
      </c>
      <c r="X1237" s="60" t="str">
        <f t="shared" si="156"/>
        <v/>
      </c>
      <c r="AC1237" s="51">
        <f t="shared" si="157"/>
        <v>80</v>
      </c>
      <c r="AD1237" s="44">
        <f t="shared" si="158"/>
        <v>504</v>
      </c>
      <c r="AE1237" s="51">
        <f t="shared" si="159"/>
        <v>80504</v>
      </c>
    </row>
    <row r="1238" spans="1:31">
      <c r="A1238" s="60" t="str">
        <f t="shared" si="153"/>
        <v>B-4300green</v>
      </c>
      <c r="B1238" s="60" t="str">
        <f t="shared" si="154"/>
        <v>80-504-11</v>
      </c>
      <c r="C1238" s="73" t="s">
        <v>3293</v>
      </c>
      <c r="D1238" s="73" t="s">
        <v>3294</v>
      </c>
      <c r="E1238" s="73" t="s">
        <v>931</v>
      </c>
      <c r="F1238" s="74">
        <v>0</v>
      </c>
      <c r="G1238" s="73" t="s">
        <v>3288</v>
      </c>
      <c r="H1238" s="73" t="s">
        <v>60</v>
      </c>
      <c r="I1238" s="73" t="s">
        <v>964</v>
      </c>
      <c r="J1238" s="73" t="s">
        <v>332</v>
      </c>
      <c r="K1238" s="73" t="s">
        <v>382</v>
      </c>
      <c r="L1238" s="73" t="s">
        <v>383</v>
      </c>
      <c r="M1238" s="73" t="s">
        <v>389</v>
      </c>
      <c r="O1238" s="73" t="s">
        <v>386</v>
      </c>
      <c r="P1238" s="73" t="s">
        <v>907</v>
      </c>
      <c r="Q1238" s="73" t="s">
        <v>990</v>
      </c>
      <c r="R1238" s="73" t="s">
        <v>60</v>
      </c>
      <c r="V1238" s="60" t="str">
        <f t="shared" si="155"/>
        <v>B-4300зеленый</v>
      </c>
      <c r="W1238" s="60" t="str">
        <f t="shared" si="152"/>
        <v>B-4300</v>
      </c>
      <c r="X1238" s="60" t="str">
        <f t="shared" si="156"/>
        <v/>
      </c>
      <c r="AC1238" s="51">
        <f t="shared" si="157"/>
        <v>80</v>
      </c>
      <c r="AD1238" s="44">
        <f t="shared" si="158"/>
        <v>504</v>
      </c>
      <c r="AE1238" s="51">
        <f t="shared" si="159"/>
        <v>80504</v>
      </c>
    </row>
    <row r="1239" spans="1:31">
      <c r="A1239" s="60" t="str">
        <f t="shared" si="153"/>
        <v>B-4300offwhite</v>
      </c>
      <c r="B1239" s="60" t="str">
        <f t="shared" si="154"/>
        <v>80-504-17</v>
      </c>
      <c r="C1239" s="73" t="s">
        <v>3295</v>
      </c>
      <c r="D1239" s="73" t="s">
        <v>3296</v>
      </c>
      <c r="E1239" s="73" t="s">
        <v>931</v>
      </c>
      <c r="F1239" s="74">
        <v>0</v>
      </c>
      <c r="G1239" s="73" t="s">
        <v>3288</v>
      </c>
      <c r="H1239" s="73" t="s">
        <v>57</v>
      </c>
      <c r="I1239" s="73" t="s">
        <v>964</v>
      </c>
      <c r="J1239" s="73" t="s">
        <v>332</v>
      </c>
      <c r="K1239" s="73" t="s">
        <v>382</v>
      </c>
      <c r="L1239" s="73" t="s">
        <v>383</v>
      </c>
      <c r="M1239" s="73" t="s">
        <v>389</v>
      </c>
      <c r="O1239" s="73" t="s">
        <v>386</v>
      </c>
      <c r="P1239" s="73" t="s">
        <v>907</v>
      </c>
      <c r="Q1239" s="73" t="s">
        <v>1898</v>
      </c>
      <c r="R1239" s="73" t="s">
        <v>57</v>
      </c>
      <c r="V1239" s="60" t="str">
        <f t="shared" si="155"/>
        <v>B-4300белый</v>
      </c>
      <c r="W1239" s="60" t="str">
        <f t="shared" si="152"/>
        <v>B-4300</v>
      </c>
      <c r="X1239" s="60" t="str">
        <f t="shared" si="156"/>
        <v/>
      </c>
      <c r="AC1239" s="51">
        <f t="shared" si="157"/>
        <v>80</v>
      </c>
      <c r="AD1239" s="44">
        <f t="shared" si="158"/>
        <v>504</v>
      </c>
      <c r="AE1239" s="51">
        <f t="shared" si="159"/>
        <v>80504</v>
      </c>
    </row>
    <row r="1240" spans="1:31">
      <c r="A1240" s="60" t="str">
        <f t="shared" si="153"/>
        <v>B-4300red</v>
      </c>
      <c r="B1240" s="60" t="str">
        <f t="shared" si="154"/>
        <v>80-504-18</v>
      </c>
      <c r="C1240" s="73" t="s">
        <v>3297</v>
      </c>
      <c r="D1240" s="73" t="s">
        <v>3298</v>
      </c>
      <c r="E1240" s="73" t="s">
        <v>931</v>
      </c>
      <c r="F1240" s="74">
        <v>0</v>
      </c>
      <c r="G1240" s="73" t="s">
        <v>3288</v>
      </c>
      <c r="H1240" s="73" t="s">
        <v>78</v>
      </c>
      <c r="I1240" s="73" t="s">
        <v>964</v>
      </c>
      <c r="J1240" s="73" t="s">
        <v>332</v>
      </c>
      <c r="K1240" s="73" t="s">
        <v>382</v>
      </c>
      <c r="L1240" s="73" t="s">
        <v>383</v>
      </c>
      <c r="M1240" s="73" t="s">
        <v>389</v>
      </c>
      <c r="O1240" s="73" t="s">
        <v>386</v>
      </c>
      <c r="P1240" s="73" t="s">
        <v>907</v>
      </c>
      <c r="Q1240" s="73" t="s">
        <v>969</v>
      </c>
      <c r="R1240" s="73" t="s">
        <v>78</v>
      </c>
      <c r="V1240" s="60" t="str">
        <f t="shared" si="155"/>
        <v>B-4300красный</v>
      </c>
      <c r="W1240" s="60" t="str">
        <f t="shared" si="152"/>
        <v>B-4300</v>
      </c>
      <c r="X1240" s="60" t="str">
        <f t="shared" si="156"/>
        <v/>
      </c>
      <c r="AC1240" s="51">
        <f t="shared" si="157"/>
        <v>80</v>
      </c>
      <c r="AD1240" s="44">
        <f t="shared" si="158"/>
        <v>504</v>
      </c>
      <c r="AE1240" s="51">
        <f t="shared" si="159"/>
        <v>80504</v>
      </c>
    </row>
    <row r="1241" spans="1:31">
      <c r="A1241" s="60" t="str">
        <f t="shared" si="153"/>
        <v>BRIDGE W17006beige</v>
      </c>
      <c r="B1241" s="60" t="str">
        <f t="shared" si="154"/>
        <v>80-505-54</v>
      </c>
      <c r="C1241" s="73" t="s">
        <v>3299</v>
      </c>
      <c r="D1241" s="73" t="s">
        <v>3300</v>
      </c>
      <c r="E1241" s="73" t="s">
        <v>931</v>
      </c>
      <c r="F1241" s="74">
        <v>0</v>
      </c>
      <c r="G1241" s="73" t="s">
        <v>3301</v>
      </c>
      <c r="H1241" s="73" t="s">
        <v>96</v>
      </c>
      <c r="I1241" s="73" t="s">
        <v>964</v>
      </c>
      <c r="J1241" s="73" t="s">
        <v>332</v>
      </c>
      <c r="K1241" s="73" t="s">
        <v>382</v>
      </c>
      <c r="L1241" s="73" t="s">
        <v>383</v>
      </c>
      <c r="M1241" s="73" t="s">
        <v>389</v>
      </c>
      <c r="O1241" s="73" t="s">
        <v>386</v>
      </c>
      <c r="P1241" s="73" t="s">
        <v>907</v>
      </c>
      <c r="Q1241" s="73" t="s">
        <v>937</v>
      </c>
      <c r="R1241" s="73" t="s">
        <v>63</v>
      </c>
      <c r="V1241" s="60" t="str">
        <f t="shared" si="155"/>
        <v>BRIDGE W17006бежевый / серый</v>
      </c>
      <c r="W1241" s="60" t="str">
        <f t="shared" si="152"/>
        <v>BRIDGE W17006</v>
      </c>
      <c r="X1241" s="60" t="str">
        <f t="shared" si="156"/>
        <v>W17006</v>
      </c>
      <c r="AC1241" s="51">
        <f t="shared" si="157"/>
        <v>80</v>
      </c>
      <c r="AD1241" s="44">
        <f t="shared" si="158"/>
        <v>505</v>
      </c>
      <c r="AE1241" s="51">
        <f t="shared" si="159"/>
        <v>80505</v>
      </c>
    </row>
    <row r="1242" spans="1:31">
      <c r="A1242" s="60" t="str">
        <f t="shared" si="153"/>
        <v>BRIDGE W17006blue</v>
      </c>
      <c r="B1242" s="60" t="str">
        <f t="shared" si="154"/>
        <v>80-505-00</v>
      </c>
      <c r="C1242" s="73" t="s">
        <v>3302</v>
      </c>
      <c r="D1242" s="73" t="s">
        <v>3303</v>
      </c>
      <c r="E1242" s="73" t="s">
        <v>931</v>
      </c>
      <c r="F1242" s="74">
        <v>0</v>
      </c>
      <c r="G1242" s="73" t="s">
        <v>3301</v>
      </c>
      <c r="H1242" s="73" t="s">
        <v>256</v>
      </c>
      <c r="I1242" s="73" t="s">
        <v>1624</v>
      </c>
      <c r="J1242" s="73" t="s">
        <v>332</v>
      </c>
      <c r="K1242" s="73" t="s">
        <v>382</v>
      </c>
      <c r="L1242" s="73" t="s">
        <v>383</v>
      </c>
      <c r="M1242" s="73" t="s">
        <v>389</v>
      </c>
      <c r="O1242" s="73" t="s">
        <v>386</v>
      </c>
      <c r="P1242" s="73" t="s">
        <v>907</v>
      </c>
      <c r="Q1242" s="73" t="s">
        <v>932</v>
      </c>
      <c r="R1242" s="73" t="s">
        <v>71</v>
      </c>
      <c r="V1242" s="60" t="str">
        <f t="shared" si="155"/>
        <v>BRIDGE W17006синий / серый</v>
      </c>
      <c r="W1242" s="60" t="str">
        <f t="shared" si="152"/>
        <v>BRIDGE W17006</v>
      </c>
      <c r="X1242" s="60" t="str">
        <f t="shared" si="156"/>
        <v>W17006</v>
      </c>
      <c r="AC1242" s="51">
        <f t="shared" si="157"/>
        <v>80</v>
      </c>
      <c r="AD1242" s="44">
        <f t="shared" si="158"/>
        <v>505</v>
      </c>
      <c r="AE1242" s="51">
        <f t="shared" si="159"/>
        <v>80505</v>
      </c>
    </row>
    <row r="1243" spans="1:31">
      <c r="A1243" s="60" t="str">
        <f t="shared" si="153"/>
        <v>EDMOND 005black</v>
      </c>
      <c r="B1243" s="60" t="str">
        <f t="shared" si="154"/>
        <v>80-506-09</v>
      </c>
      <c r="C1243" s="73" t="s">
        <v>3304</v>
      </c>
      <c r="D1243" s="73" t="s">
        <v>3305</v>
      </c>
      <c r="E1243" s="73" t="s">
        <v>931</v>
      </c>
      <c r="F1243" s="74">
        <v>0</v>
      </c>
      <c r="G1243" s="73" t="s">
        <v>3306</v>
      </c>
      <c r="H1243" s="73" t="s">
        <v>53</v>
      </c>
      <c r="I1243" s="73" t="s">
        <v>1265</v>
      </c>
      <c r="J1243" s="73" t="s">
        <v>332</v>
      </c>
      <c r="K1243" s="73" t="s">
        <v>382</v>
      </c>
      <c r="L1243" s="73" t="s">
        <v>383</v>
      </c>
      <c r="M1243" s="73" t="s">
        <v>389</v>
      </c>
      <c r="N1243" s="73" t="s">
        <v>44</v>
      </c>
      <c r="O1243" s="73" t="s">
        <v>385</v>
      </c>
      <c r="P1243" s="73" t="s">
        <v>907</v>
      </c>
      <c r="Q1243" s="73" t="s">
        <v>928</v>
      </c>
      <c r="R1243" s="73" t="s">
        <v>53</v>
      </c>
      <c r="V1243" s="60" t="str">
        <f t="shared" si="155"/>
        <v>EDMOND 005черный</v>
      </c>
      <c r="W1243" s="60" t="str">
        <f t="shared" si="152"/>
        <v>EDMOND 005</v>
      </c>
      <c r="X1243" s="60" t="str">
        <f t="shared" si="156"/>
        <v>005</v>
      </c>
      <c r="AC1243" s="51">
        <f t="shared" si="157"/>
        <v>80</v>
      </c>
      <c r="AD1243" s="44">
        <f t="shared" si="158"/>
        <v>506</v>
      </c>
      <c r="AE1243" s="51">
        <f t="shared" si="159"/>
        <v>80506</v>
      </c>
    </row>
    <row r="1244" spans="1:31">
      <c r="A1244" s="60" t="str">
        <f t="shared" si="153"/>
        <v>EDMOND 005navy</v>
      </c>
      <c r="B1244" s="60" t="str">
        <f t="shared" si="154"/>
        <v>80-506-16</v>
      </c>
      <c r="C1244" s="73" t="s">
        <v>3307</v>
      </c>
      <c r="D1244" s="73" t="s">
        <v>3308</v>
      </c>
      <c r="E1244" s="73" t="s">
        <v>931</v>
      </c>
      <c r="F1244" s="74">
        <v>0</v>
      </c>
      <c r="G1244" s="73" t="s">
        <v>3306</v>
      </c>
      <c r="H1244" s="73" t="s">
        <v>55</v>
      </c>
      <c r="I1244" s="73" t="s">
        <v>1265</v>
      </c>
      <c r="J1244" s="73" t="s">
        <v>332</v>
      </c>
      <c r="K1244" s="73" t="s">
        <v>382</v>
      </c>
      <c r="L1244" s="73" t="s">
        <v>383</v>
      </c>
      <c r="M1244" s="73" t="s">
        <v>389</v>
      </c>
      <c r="N1244" s="73" t="s">
        <v>44</v>
      </c>
      <c r="O1244" s="73" t="s">
        <v>385</v>
      </c>
      <c r="P1244" s="73" t="s">
        <v>907</v>
      </c>
      <c r="Q1244" s="73" t="s">
        <v>1003</v>
      </c>
      <c r="R1244" s="73" t="s">
        <v>71</v>
      </c>
      <c r="V1244" s="60" t="str">
        <f t="shared" si="155"/>
        <v>EDMOND 005темно-синий</v>
      </c>
      <c r="W1244" s="60" t="str">
        <f t="shared" si="152"/>
        <v>EDMOND 005</v>
      </c>
      <c r="X1244" s="60" t="str">
        <f t="shared" si="156"/>
        <v>005</v>
      </c>
      <c r="AC1244" s="51">
        <f t="shared" si="157"/>
        <v>80</v>
      </c>
      <c r="AD1244" s="44">
        <f t="shared" si="158"/>
        <v>506</v>
      </c>
      <c r="AE1244" s="51">
        <f t="shared" si="159"/>
        <v>80506</v>
      </c>
    </row>
    <row r="1245" spans="1:31">
      <c r="A1245" s="60" t="str">
        <f t="shared" si="153"/>
        <v>FREEZE 4301navy</v>
      </c>
      <c r="B1245" s="60" t="str">
        <f t="shared" si="154"/>
        <v>80-507-16</v>
      </c>
      <c r="C1245" s="73" t="s">
        <v>3309</v>
      </c>
      <c r="D1245" s="73" t="s">
        <v>3310</v>
      </c>
      <c r="E1245" s="73" t="s">
        <v>931</v>
      </c>
      <c r="F1245" s="74">
        <v>0</v>
      </c>
      <c r="G1245" s="73" t="s">
        <v>3311</v>
      </c>
      <c r="H1245" s="73" t="s">
        <v>55</v>
      </c>
      <c r="I1245" s="73" t="s">
        <v>964</v>
      </c>
      <c r="J1245" s="73" t="s">
        <v>344</v>
      </c>
      <c r="K1245" s="73" t="s">
        <v>387</v>
      </c>
      <c r="L1245" s="73" t="s">
        <v>383</v>
      </c>
      <c r="M1245" s="73" t="s">
        <v>389</v>
      </c>
      <c r="O1245" s="73" t="s">
        <v>386</v>
      </c>
      <c r="P1245" s="73" t="s">
        <v>907</v>
      </c>
      <c r="Q1245" s="73" t="s">
        <v>1003</v>
      </c>
      <c r="R1245" s="73" t="s">
        <v>71</v>
      </c>
      <c r="V1245" s="60" t="str">
        <f t="shared" si="155"/>
        <v>FREEZE 4301темно-синий</v>
      </c>
      <c r="W1245" s="60" t="str">
        <f t="shared" si="152"/>
        <v>FREEZE 4301</v>
      </c>
      <c r="X1245" s="60" t="str">
        <f t="shared" si="156"/>
        <v>4301</v>
      </c>
      <c r="AC1245" s="51">
        <f t="shared" si="157"/>
        <v>80</v>
      </c>
      <c r="AD1245" s="44">
        <f t="shared" si="158"/>
        <v>507</v>
      </c>
      <c r="AE1245" s="51">
        <f t="shared" si="159"/>
        <v>80507</v>
      </c>
    </row>
    <row r="1246" spans="1:31">
      <c r="A1246" s="60" t="str">
        <f t="shared" si="153"/>
        <v>JUSTIN 8120black</v>
      </c>
      <c r="B1246" s="60" t="str">
        <f t="shared" si="154"/>
        <v>80-508-09</v>
      </c>
      <c r="C1246" s="73" t="s">
        <v>3312</v>
      </c>
      <c r="D1246" s="73" t="s">
        <v>3313</v>
      </c>
      <c r="E1246" s="73" t="s">
        <v>931</v>
      </c>
      <c r="F1246" s="74">
        <v>0</v>
      </c>
      <c r="G1246" s="73" t="s">
        <v>3314</v>
      </c>
      <c r="H1246" s="73" t="s">
        <v>53</v>
      </c>
      <c r="I1246" s="73" t="s">
        <v>1498</v>
      </c>
      <c r="J1246" s="73" t="s">
        <v>344</v>
      </c>
      <c r="K1246" s="73" t="s">
        <v>387</v>
      </c>
      <c r="L1246" s="73" t="s">
        <v>383</v>
      </c>
      <c r="M1246" s="73" t="s">
        <v>389</v>
      </c>
      <c r="N1246" s="73" t="s">
        <v>44</v>
      </c>
      <c r="O1246" s="73" t="s">
        <v>386</v>
      </c>
      <c r="P1246" s="73" t="s">
        <v>907</v>
      </c>
      <c r="Q1246" s="73" t="s">
        <v>928</v>
      </c>
      <c r="R1246" s="73" t="s">
        <v>53</v>
      </c>
      <c r="V1246" s="60" t="str">
        <f t="shared" si="155"/>
        <v>JUSTIN 8120черный</v>
      </c>
      <c r="W1246" s="60" t="str">
        <f t="shared" si="152"/>
        <v>JUSTIN 8120</v>
      </c>
      <c r="X1246" s="60" t="str">
        <f t="shared" si="156"/>
        <v>8120</v>
      </c>
      <c r="AC1246" s="51">
        <f t="shared" si="157"/>
        <v>80</v>
      </c>
      <c r="AD1246" s="44">
        <f t="shared" si="158"/>
        <v>508</v>
      </c>
      <c r="AE1246" s="51">
        <f t="shared" si="159"/>
        <v>80508</v>
      </c>
    </row>
    <row r="1247" spans="1:31">
      <c r="A1247" s="60" t="str">
        <f t="shared" si="153"/>
        <v>JUSTIN 8120grey</v>
      </c>
      <c r="B1247" s="60" t="str">
        <f t="shared" si="154"/>
        <v>80-508-08</v>
      </c>
      <c r="C1247" s="73" t="s">
        <v>3315</v>
      </c>
      <c r="D1247" s="73" t="s">
        <v>3316</v>
      </c>
      <c r="E1247" s="73" t="s">
        <v>931</v>
      </c>
      <c r="F1247" s="74">
        <v>0</v>
      </c>
      <c r="G1247" s="73" t="s">
        <v>3314</v>
      </c>
      <c r="H1247" s="73" t="s">
        <v>83</v>
      </c>
      <c r="I1247" s="73" t="s">
        <v>1498</v>
      </c>
      <c r="J1247" s="73" t="s">
        <v>344</v>
      </c>
      <c r="K1247" s="73" t="s">
        <v>387</v>
      </c>
      <c r="L1247" s="73" t="s">
        <v>383</v>
      </c>
      <c r="M1247" s="73" t="s">
        <v>389</v>
      </c>
      <c r="N1247" s="73" t="s">
        <v>44</v>
      </c>
      <c r="O1247" s="73" t="s">
        <v>386</v>
      </c>
      <c r="P1247" s="73" t="s">
        <v>907</v>
      </c>
      <c r="Q1247" s="73" t="s">
        <v>917</v>
      </c>
      <c r="R1247" s="73" t="s">
        <v>83</v>
      </c>
      <c r="V1247" s="60" t="str">
        <f t="shared" si="155"/>
        <v>JUSTIN 8120серый</v>
      </c>
      <c r="W1247" s="60" t="str">
        <f t="shared" si="152"/>
        <v>JUSTIN 8120</v>
      </c>
      <c r="X1247" s="60" t="str">
        <f t="shared" si="156"/>
        <v>8120</v>
      </c>
      <c r="AC1247" s="51">
        <f t="shared" si="157"/>
        <v>80</v>
      </c>
      <c r="AD1247" s="44">
        <f t="shared" si="158"/>
        <v>508</v>
      </c>
      <c r="AE1247" s="51">
        <f t="shared" si="159"/>
        <v>80508</v>
      </c>
    </row>
    <row r="1248" spans="1:31">
      <c r="A1248" s="60" t="str">
        <f t="shared" si="153"/>
        <v>JUSTIN 8120navy</v>
      </c>
      <c r="B1248" s="60" t="str">
        <f t="shared" si="154"/>
        <v>80-508-16</v>
      </c>
      <c r="C1248" s="73" t="s">
        <v>3317</v>
      </c>
      <c r="D1248" s="73" t="s">
        <v>3318</v>
      </c>
      <c r="E1248" s="73" t="s">
        <v>931</v>
      </c>
      <c r="F1248" s="74">
        <v>0</v>
      </c>
      <c r="G1248" s="73" t="s">
        <v>3314</v>
      </c>
      <c r="H1248" s="73" t="s">
        <v>55</v>
      </c>
      <c r="I1248" s="73" t="s">
        <v>1498</v>
      </c>
      <c r="J1248" s="73" t="s">
        <v>344</v>
      </c>
      <c r="K1248" s="73" t="s">
        <v>387</v>
      </c>
      <c r="L1248" s="73" t="s">
        <v>383</v>
      </c>
      <c r="M1248" s="73" t="s">
        <v>389</v>
      </c>
      <c r="N1248" s="73" t="s">
        <v>44</v>
      </c>
      <c r="O1248" s="73" t="s">
        <v>386</v>
      </c>
      <c r="P1248" s="73" t="s">
        <v>907</v>
      </c>
      <c r="Q1248" s="73" t="s">
        <v>1003</v>
      </c>
      <c r="R1248" s="73" t="s">
        <v>71</v>
      </c>
      <c r="V1248" s="60" t="str">
        <f t="shared" si="155"/>
        <v>JUSTIN 8120темно-синий</v>
      </c>
      <c r="W1248" s="60" t="str">
        <f t="shared" si="152"/>
        <v>JUSTIN 8120</v>
      </c>
      <c r="X1248" s="60" t="str">
        <f t="shared" si="156"/>
        <v>8120</v>
      </c>
      <c r="AC1248" s="51">
        <f t="shared" si="157"/>
        <v>80</v>
      </c>
      <c r="AD1248" s="44">
        <f t="shared" si="158"/>
        <v>508</v>
      </c>
      <c r="AE1248" s="51">
        <f t="shared" si="159"/>
        <v>80508</v>
      </c>
    </row>
    <row r="1249" spans="1:31">
      <c r="A1249" s="60" t="str">
        <f t="shared" si="153"/>
        <v>JUSTIN 8120offwhite</v>
      </c>
      <c r="B1249" s="60" t="str">
        <f t="shared" si="154"/>
        <v>80-508-17</v>
      </c>
      <c r="C1249" s="73" t="s">
        <v>3319</v>
      </c>
      <c r="D1249" s="73" t="s">
        <v>3320</v>
      </c>
      <c r="E1249" s="73" t="s">
        <v>931</v>
      </c>
      <c r="F1249" s="74">
        <v>0</v>
      </c>
      <c r="G1249" s="73" t="s">
        <v>3314</v>
      </c>
      <c r="H1249" s="73" t="s">
        <v>57</v>
      </c>
      <c r="I1249" s="73" t="s">
        <v>1498</v>
      </c>
      <c r="J1249" s="73" t="s">
        <v>344</v>
      </c>
      <c r="K1249" s="73" t="s">
        <v>387</v>
      </c>
      <c r="L1249" s="73" t="s">
        <v>383</v>
      </c>
      <c r="M1249" s="73" t="s">
        <v>389</v>
      </c>
      <c r="N1249" s="73" t="s">
        <v>44</v>
      </c>
      <c r="O1249" s="73" t="s">
        <v>386</v>
      </c>
      <c r="P1249" s="73" t="s">
        <v>907</v>
      </c>
      <c r="Q1249" s="73" t="s">
        <v>1898</v>
      </c>
      <c r="R1249" s="73" t="s">
        <v>57</v>
      </c>
      <c r="V1249" s="60" t="str">
        <f t="shared" si="155"/>
        <v>JUSTIN 8120белый</v>
      </c>
      <c r="W1249" s="60" t="str">
        <f t="shared" si="152"/>
        <v>JUSTIN 8120</v>
      </c>
      <c r="X1249" s="60" t="str">
        <f t="shared" si="156"/>
        <v>8120</v>
      </c>
      <c r="AC1249" s="51">
        <f t="shared" si="157"/>
        <v>80</v>
      </c>
      <c r="AD1249" s="44">
        <f t="shared" si="158"/>
        <v>508</v>
      </c>
      <c r="AE1249" s="51">
        <f t="shared" si="159"/>
        <v>80508</v>
      </c>
    </row>
    <row r="1250" spans="1:31">
      <c r="A1250" s="60" t="str">
        <f t="shared" si="153"/>
        <v>JUSTIN 8120pearl</v>
      </c>
      <c r="B1250" s="60" t="str">
        <f t="shared" si="154"/>
        <v>80-508-01</v>
      </c>
      <c r="C1250" s="73" t="s">
        <v>3321</v>
      </c>
      <c r="D1250" s="73" t="s">
        <v>3322</v>
      </c>
      <c r="E1250" s="73" t="s">
        <v>931</v>
      </c>
      <c r="F1250" s="74">
        <v>0</v>
      </c>
      <c r="G1250" s="73" t="s">
        <v>3314</v>
      </c>
      <c r="H1250" s="73" t="s">
        <v>231</v>
      </c>
      <c r="I1250" s="73" t="s">
        <v>1644</v>
      </c>
      <c r="J1250" s="73" t="s">
        <v>344</v>
      </c>
      <c r="K1250" s="73" t="s">
        <v>387</v>
      </c>
      <c r="L1250" s="73" t="s">
        <v>383</v>
      </c>
      <c r="M1250" s="73" t="s">
        <v>389</v>
      </c>
      <c r="N1250" s="73" t="s">
        <v>44</v>
      </c>
      <c r="O1250" s="73" t="s">
        <v>386</v>
      </c>
      <c r="P1250" s="73" t="s">
        <v>907</v>
      </c>
      <c r="Q1250" s="73" t="s">
        <v>2069</v>
      </c>
      <c r="R1250" s="73" t="s">
        <v>83</v>
      </c>
      <c r="V1250" s="60" t="str">
        <f t="shared" si="155"/>
        <v>JUSTIN 8120светло-серый</v>
      </c>
      <c r="W1250" s="60" t="str">
        <f t="shared" si="152"/>
        <v>JUSTIN 8120</v>
      </c>
      <c r="X1250" s="60" t="str">
        <f t="shared" si="156"/>
        <v>8120</v>
      </c>
      <c r="AC1250" s="51">
        <f t="shared" si="157"/>
        <v>80</v>
      </c>
      <c r="AD1250" s="44">
        <f t="shared" si="158"/>
        <v>508</v>
      </c>
      <c r="AE1250" s="51">
        <f t="shared" si="159"/>
        <v>80508</v>
      </c>
    </row>
    <row r="1251" spans="1:31">
      <c r="A1251" s="60" t="str">
        <f t="shared" si="153"/>
        <v>JUSTIN 8120putty</v>
      </c>
      <c r="B1251" s="60" t="str">
        <f t="shared" si="154"/>
        <v>80-508-02</v>
      </c>
      <c r="C1251" s="73" t="s">
        <v>3323</v>
      </c>
      <c r="D1251" s="73" t="s">
        <v>3324</v>
      </c>
      <c r="E1251" s="73" t="s">
        <v>931</v>
      </c>
      <c r="F1251" s="74">
        <v>0</v>
      </c>
      <c r="G1251" s="73" t="s">
        <v>3314</v>
      </c>
      <c r="H1251" s="73" t="s">
        <v>63</v>
      </c>
      <c r="I1251" s="73" t="s">
        <v>1498</v>
      </c>
      <c r="J1251" s="73" t="s">
        <v>344</v>
      </c>
      <c r="K1251" s="73" t="s">
        <v>387</v>
      </c>
      <c r="L1251" s="73" t="s">
        <v>383</v>
      </c>
      <c r="M1251" s="73" t="s">
        <v>389</v>
      </c>
      <c r="N1251" s="73" t="s">
        <v>44</v>
      </c>
      <c r="O1251" s="73" t="s">
        <v>386</v>
      </c>
      <c r="P1251" s="73" t="s">
        <v>907</v>
      </c>
      <c r="Q1251" s="73" t="s">
        <v>1539</v>
      </c>
      <c r="R1251" s="73" t="s">
        <v>63</v>
      </c>
      <c r="V1251" s="60" t="str">
        <f t="shared" si="155"/>
        <v>JUSTIN 8120бежевый</v>
      </c>
      <c r="W1251" s="60" t="str">
        <f t="shared" si="152"/>
        <v>JUSTIN 8120</v>
      </c>
      <c r="X1251" s="60" t="str">
        <f t="shared" si="156"/>
        <v>8120</v>
      </c>
      <c r="AC1251" s="51">
        <f t="shared" si="157"/>
        <v>80</v>
      </c>
      <c r="AD1251" s="44">
        <f t="shared" si="158"/>
        <v>508</v>
      </c>
      <c r="AE1251" s="51">
        <f t="shared" si="159"/>
        <v>80508</v>
      </c>
    </row>
    <row r="1252" spans="1:31">
      <c r="A1252" s="60" t="str">
        <f t="shared" si="153"/>
        <v>JUSTIN 8120raspberry</v>
      </c>
      <c r="B1252" s="60" t="str">
        <f t="shared" si="154"/>
        <v>80-508-86</v>
      </c>
      <c r="C1252" s="73" t="s">
        <v>3325</v>
      </c>
      <c r="D1252" s="73" t="s">
        <v>3326</v>
      </c>
      <c r="E1252" s="73" t="s">
        <v>931</v>
      </c>
      <c r="F1252" s="74">
        <v>0</v>
      </c>
      <c r="G1252" s="73" t="s">
        <v>3314</v>
      </c>
      <c r="H1252" s="73" t="s">
        <v>192</v>
      </c>
      <c r="I1252" s="73" t="s">
        <v>1498</v>
      </c>
      <c r="J1252" s="73" t="s">
        <v>344</v>
      </c>
      <c r="K1252" s="73" t="s">
        <v>387</v>
      </c>
      <c r="L1252" s="73" t="s">
        <v>383</v>
      </c>
      <c r="M1252" s="73" t="s">
        <v>389</v>
      </c>
      <c r="N1252" s="73" t="s">
        <v>44</v>
      </c>
      <c r="O1252" s="73" t="s">
        <v>386</v>
      </c>
      <c r="P1252" s="73" t="s">
        <v>907</v>
      </c>
      <c r="Q1252" s="73" t="s">
        <v>1514</v>
      </c>
      <c r="R1252" s="73" t="s">
        <v>78</v>
      </c>
      <c r="V1252" s="60" t="str">
        <f t="shared" si="155"/>
        <v>JUSTIN 8120малиновый</v>
      </c>
      <c r="W1252" s="60" t="str">
        <f t="shared" si="152"/>
        <v>JUSTIN 8120</v>
      </c>
      <c r="X1252" s="60" t="str">
        <f t="shared" si="156"/>
        <v>8120</v>
      </c>
      <c r="AC1252" s="51">
        <f t="shared" si="157"/>
        <v>80</v>
      </c>
      <c r="AD1252" s="44">
        <f t="shared" si="158"/>
        <v>508</v>
      </c>
      <c r="AE1252" s="51">
        <f t="shared" si="159"/>
        <v>80508</v>
      </c>
    </row>
    <row r="1253" spans="1:31">
      <c r="A1253" s="60" t="str">
        <f t="shared" si="153"/>
        <v>JUSTIN 8120taupe</v>
      </c>
      <c r="B1253" s="60" t="str">
        <f t="shared" si="154"/>
        <v>80-508-15</v>
      </c>
      <c r="C1253" s="73" t="s">
        <v>3327</v>
      </c>
      <c r="D1253" s="73" t="s">
        <v>3328</v>
      </c>
      <c r="E1253" s="73" t="s">
        <v>931</v>
      </c>
      <c r="F1253" s="74">
        <v>0</v>
      </c>
      <c r="G1253" s="73" t="s">
        <v>3314</v>
      </c>
      <c r="H1253" s="73" t="s">
        <v>226</v>
      </c>
      <c r="I1253" s="73" t="s">
        <v>1498</v>
      </c>
      <c r="J1253" s="73" t="s">
        <v>344</v>
      </c>
      <c r="K1253" s="73" t="s">
        <v>387</v>
      </c>
      <c r="L1253" s="73" t="s">
        <v>383</v>
      </c>
      <c r="M1253" s="73" t="s">
        <v>389</v>
      </c>
      <c r="N1253" s="73" t="s">
        <v>44</v>
      </c>
      <c r="O1253" s="73" t="s">
        <v>386</v>
      </c>
      <c r="P1253" s="73" t="s">
        <v>907</v>
      </c>
      <c r="Q1253" s="73" t="s">
        <v>1291</v>
      </c>
      <c r="R1253" s="73" t="s">
        <v>86</v>
      </c>
      <c r="V1253" s="60" t="str">
        <f t="shared" si="155"/>
        <v>JUSTIN 8120светло-коричневый</v>
      </c>
      <c r="W1253" s="60" t="str">
        <f t="shared" si="152"/>
        <v>JUSTIN 8120</v>
      </c>
      <c r="X1253" s="60" t="str">
        <f t="shared" si="156"/>
        <v>8120</v>
      </c>
      <c r="AC1253" s="51">
        <f t="shared" si="157"/>
        <v>80</v>
      </c>
      <c r="AD1253" s="44">
        <f t="shared" si="158"/>
        <v>508</v>
      </c>
      <c r="AE1253" s="51">
        <f t="shared" si="159"/>
        <v>80508</v>
      </c>
    </row>
    <row r="1254" spans="1:31">
      <c r="A1254" s="60" t="str">
        <f t="shared" si="153"/>
        <v>JUSTIN 8208black</v>
      </c>
      <c r="B1254" s="60" t="str">
        <f t="shared" si="154"/>
        <v>80-509-09</v>
      </c>
      <c r="C1254" s="73" t="s">
        <v>3329</v>
      </c>
      <c r="D1254" s="73" t="s">
        <v>3330</v>
      </c>
      <c r="E1254" s="73" t="s">
        <v>931</v>
      </c>
      <c r="F1254" s="74">
        <v>0</v>
      </c>
      <c r="G1254" s="73" t="s">
        <v>3331</v>
      </c>
      <c r="H1254" s="73" t="s">
        <v>53</v>
      </c>
      <c r="I1254" s="73" t="s">
        <v>1498</v>
      </c>
      <c r="J1254" s="73" t="s">
        <v>332</v>
      </c>
      <c r="K1254" s="73" t="s">
        <v>387</v>
      </c>
      <c r="L1254" s="73" t="s">
        <v>383</v>
      </c>
      <c r="M1254" s="73" t="s">
        <v>389</v>
      </c>
      <c r="N1254" s="73" t="s">
        <v>44</v>
      </c>
      <c r="O1254" s="73" t="s">
        <v>386</v>
      </c>
      <c r="P1254" s="73" t="s">
        <v>907</v>
      </c>
      <c r="Q1254" s="73" t="s">
        <v>928</v>
      </c>
      <c r="R1254" s="73" t="s">
        <v>53</v>
      </c>
      <c r="V1254" s="60" t="str">
        <f t="shared" si="155"/>
        <v>JUSTIN 8208черный</v>
      </c>
      <c r="W1254" s="60" t="str">
        <f t="shared" si="152"/>
        <v>JUSTIN 8208</v>
      </c>
      <c r="X1254" s="60" t="str">
        <f t="shared" si="156"/>
        <v>8208</v>
      </c>
      <c r="AC1254" s="51">
        <f t="shared" si="157"/>
        <v>80</v>
      </c>
      <c r="AD1254" s="44">
        <f t="shared" si="158"/>
        <v>509</v>
      </c>
      <c r="AE1254" s="51">
        <f t="shared" si="159"/>
        <v>80509</v>
      </c>
    </row>
    <row r="1255" spans="1:31">
      <c r="A1255" s="60" t="str">
        <f t="shared" si="153"/>
        <v>JUSTIN 8208grey</v>
      </c>
      <c r="B1255" s="60" t="str">
        <f t="shared" si="154"/>
        <v>80-509-08</v>
      </c>
      <c r="C1255" s="73" t="s">
        <v>3332</v>
      </c>
      <c r="D1255" s="73" t="s">
        <v>3333</v>
      </c>
      <c r="E1255" s="73" t="s">
        <v>931</v>
      </c>
      <c r="F1255" s="74">
        <v>0</v>
      </c>
      <c r="G1255" s="73" t="s">
        <v>3331</v>
      </c>
      <c r="H1255" s="73" t="s">
        <v>83</v>
      </c>
      <c r="I1255" s="73" t="s">
        <v>1498</v>
      </c>
      <c r="J1255" s="73" t="s">
        <v>332</v>
      </c>
      <c r="K1255" s="73" t="s">
        <v>387</v>
      </c>
      <c r="L1255" s="73" t="s">
        <v>383</v>
      </c>
      <c r="M1255" s="73" t="s">
        <v>389</v>
      </c>
      <c r="N1255" s="73" t="s">
        <v>44</v>
      </c>
      <c r="O1255" s="73" t="s">
        <v>386</v>
      </c>
      <c r="P1255" s="73" t="s">
        <v>907</v>
      </c>
      <c r="Q1255" s="73" t="s">
        <v>917</v>
      </c>
      <c r="R1255" s="73" t="s">
        <v>83</v>
      </c>
      <c r="V1255" s="60" t="str">
        <f t="shared" si="155"/>
        <v>JUSTIN 8208серый</v>
      </c>
      <c r="W1255" s="60" t="str">
        <f t="shared" si="152"/>
        <v>JUSTIN 8208</v>
      </c>
      <c r="X1255" s="60" t="str">
        <f t="shared" si="156"/>
        <v>8208</v>
      </c>
      <c r="AC1255" s="51">
        <f t="shared" si="157"/>
        <v>80</v>
      </c>
      <c r="AD1255" s="44">
        <f t="shared" si="158"/>
        <v>509</v>
      </c>
      <c r="AE1255" s="51">
        <f t="shared" si="159"/>
        <v>80509</v>
      </c>
    </row>
    <row r="1256" spans="1:31">
      <c r="A1256" s="60" t="str">
        <f t="shared" si="153"/>
        <v>JUSTIN 8208navy</v>
      </c>
      <c r="B1256" s="60" t="str">
        <f t="shared" si="154"/>
        <v>80-509-16</v>
      </c>
      <c r="C1256" s="73" t="s">
        <v>3334</v>
      </c>
      <c r="D1256" s="73" t="s">
        <v>3335</v>
      </c>
      <c r="E1256" s="73" t="s">
        <v>931</v>
      </c>
      <c r="F1256" s="74">
        <v>0</v>
      </c>
      <c r="G1256" s="73" t="s">
        <v>3331</v>
      </c>
      <c r="H1256" s="73" t="s">
        <v>55</v>
      </c>
      <c r="I1256" s="73" t="s">
        <v>1498</v>
      </c>
      <c r="J1256" s="73" t="s">
        <v>332</v>
      </c>
      <c r="K1256" s="73" t="s">
        <v>387</v>
      </c>
      <c r="L1256" s="73" t="s">
        <v>383</v>
      </c>
      <c r="M1256" s="73" t="s">
        <v>389</v>
      </c>
      <c r="N1256" s="73" t="s">
        <v>44</v>
      </c>
      <c r="O1256" s="73" t="s">
        <v>386</v>
      </c>
      <c r="P1256" s="73" t="s">
        <v>907</v>
      </c>
      <c r="Q1256" s="73" t="s">
        <v>1003</v>
      </c>
      <c r="R1256" s="73" t="s">
        <v>71</v>
      </c>
      <c r="V1256" s="60" t="str">
        <f t="shared" si="155"/>
        <v>JUSTIN 8208темно-синий</v>
      </c>
      <c r="W1256" s="60" t="str">
        <f t="shared" si="152"/>
        <v>JUSTIN 8208</v>
      </c>
      <c r="X1256" s="60" t="str">
        <f t="shared" si="156"/>
        <v>8208</v>
      </c>
      <c r="AC1256" s="51">
        <f t="shared" si="157"/>
        <v>80</v>
      </c>
      <c r="AD1256" s="44">
        <f t="shared" si="158"/>
        <v>509</v>
      </c>
      <c r="AE1256" s="51">
        <f t="shared" si="159"/>
        <v>80509</v>
      </c>
    </row>
    <row r="1257" spans="1:31">
      <c r="A1257" s="60" t="str">
        <f t="shared" si="153"/>
        <v>JUSTIN 8208offwhite</v>
      </c>
      <c r="B1257" s="60" t="str">
        <f t="shared" si="154"/>
        <v>80-509-17</v>
      </c>
      <c r="C1257" s="73" t="s">
        <v>3336</v>
      </c>
      <c r="D1257" s="73" t="s">
        <v>3337</v>
      </c>
      <c r="E1257" s="73" t="s">
        <v>931</v>
      </c>
      <c r="F1257" s="74">
        <v>0</v>
      </c>
      <c r="G1257" s="73" t="s">
        <v>3331</v>
      </c>
      <c r="H1257" s="73" t="s">
        <v>57</v>
      </c>
      <c r="I1257" s="73" t="s">
        <v>1498</v>
      </c>
      <c r="J1257" s="73" t="s">
        <v>332</v>
      </c>
      <c r="K1257" s="73" t="s">
        <v>387</v>
      </c>
      <c r="L1257" s="73" t="s">
        <v>383</v>
      </c>
      <c r="M1257" s="73" t="s">
        <v>389</v>
      </c>
      <c r="N1257" s="73" t="s">
        <v>44</v>
      </c>
      <c r="O1257" s="73" t="s">
        <v>386</v>
      </c>
      <c r="P1257" s="73" t="s">
        <v>907</v>
      </c>
      <c r="Q1257" s="73" t="s">
        <v>1898</v>
      </c>
      <c r="R1257" s="73" t="s">
        <v>57</v>
      </c>
      <c r="V1257" s="60" t="str">
        <f t="shared" si="155"/>
        <v>JUSTIN 8208белый</v>
      </c>
      <c r="W1257" s="60" t="str">
        <f t="shared" si="152"/>
        <v>JUSTIN 8208</v>
      </c>
      <c r="X1257" s="60" t="str">
        <f t="shared" si="156"/>
        <v>8208</v>
      </c>
      <c r="AC1257" s="51">
        <f t="shared" si="157"/>
        <v>80</v>
      </c>
      <c r="AD1257" s="44">
        <f t="shared" si="158"/>
        <v>509</v>
      </c>
      <c r="AE1257" s="51">
        <f t="shared" si="159"/>
        <v>80509</v>
      </c>
    </row>
    <row r="1258" spans="1:31">
      <c r="A1258" s="60" t="str">
        <f t="shared" si="153"/>
        <v>JUSTIN 8208pearl</v>
      </c>
      <c r="B1258" s="60" t="str">
        <f t="shared" si="154"/>
        <v>80-509-01</v>
      </c>
      <c r="C1258" s="73" t="s">
        <v>3338</v>
      </c>
      <c r="D1258" s="73" t="s">
        <v>3339</v>
      </c>
      <c r="E1258" s="73" t="s">
        <v>931</v>
      </c>
      <c r="F1258" s="74">
        <v>0</v>
      </c>
      <c r="G1258" s="73" t="s">
        <v>3331</v>
      </c>
      <c r="H1258" s="73" t="s">
        <v>231</v>
      </c>
      <c r="I1258" s="73" t="s">
        <v>1498</v>
      </c>
      <c r="J1258" s="73" t="s">
        <v>332</v>
      </c>
      <c r="K1258" s="73" t="s">
        <v>387</v>
      </c>
      <c r="L1258" s="73" t="s">
        <v>383</v>
      </c>
      <c r="M1258" s="73" t="s">
        <v>389</v>
      </c>
      <c r="N1258" s="73" t="s">
        <v>44</v>
      </c>
      <c r="O1258" s="73" t="s">
        <v>386</v>
      </c>
      <c r="P1258" s="73" t="s">
        <v>907</v>
      </c>
      <c r="Q1258" s="73" t="s">
        <v>2069</v>
      </c>
      <c r="R1258" s="73" t="s">
        <v>83</v>
      </c>
      <c r="V1258" s="60" t="str">
        <f t="shared" si="155"/>
        <v>JUSTIN 8208светло-серый</v>
      </c>
      <c r="W1258" s="60" t="str">
        <f t="shared" si="152"/>
        <v>JUSTIN 8208</v>
      </c>
      <c r="X1258" s="60" t="str">
        <f t="shared" si="156"/>
        <v>8208</v>
      </c>
      <c r="AC1258" s="51">
        <f t="shared" si="157"/>
        <v>80</v>
      </c>
      <c r="AD1258" s="44">
        <f t="shared" si="158"/>
        <v>509</v>
      </c>
      <c r="AE1258" s="51">
        <f t="shared" si="159"/>
        <v>80509</v>
      </c>
    </row>
    <row r="1259" spans="1:31">
      <c r="A1259" s="60" t="str">
        <f t="shared" si="153"/>
        <v>JUSTIN 8208putty</v>
      </c>
      <c r="B1259" s="60" t="str">
        <f t="shared" si="154"/>
        <v>80-509-02</v>
      </c>
      <c r="C1259" s="73" t="s">
        <v>3340</v>
      </c>
      <c r="D1259" s="73" t="s">
        <v>3341</v>
      </c>
      <c r="E1259" s="73" t="s">
        <v>931</v>
      </c>
      <c r="F1259" s="74">
        <v>0</v>
      </c>
      <c r="G1259" s="73" t="s">
        <v>3331</v>
      </c>
      <c r="H1259" s="73" t="s">
        <v>63</v>
      </c>
      <c r="I1259" s="73" t="s">
        <v>1498</v>
      </c>
      <c r="J1259" s="73" t="s">
        <v>332</v>
      </c>
      <c r="K1259" s="73" t="s">
        <v>387</v>
      </c>
      <c r="L1259" s="73" t="s">
        <v>383</v>
      </c>
      <c r="M1259" s="73" t="s">
        <v>389</v>
      </c>
      <c r="N1259" s="73" t="s">
        <v>44</v>
      </c>
      <c r="O1259" s="73" t="s">
        <v>386</v>
      </c>
      <c r="P1259" s="73" t="s">
        <v>907</v>
      </c>
      <c r="Q1259" s="73" t="s">
        <v>1539</v>
      </c>
      <c r="R1259" s="73" t="s">
        <v>63</v>
      </c>
      <c r="V1259" s="60" t="str">
        <f t="shared" si="155"/>
        <v>JUSTIN 8208бежевый</v>
      </c>
      <c r="W1259" s="60" t="str">
        <f t="shared" si="152"/>
        <v>JUSTIN 8208</v>
      </c>
      <c r="X1259" s="60" t="str">
        <f t="shared" si="156"/>
        <v>8208</v>
      </c>
      <c r="AC1259" s="51">
        <f t="shared" si="157"/>
        <v>80</v>
      </c>
      <c r="AD1259" s="44">
        <f t="shared" si="158"/>
        <v>509</v>
      </c>
      <c r="AE1259" s="51">
        <f t="shared" si="159"/>
        <v>80509</v>
      </c>
    </row>
    <row r="1260" spans="1:31">
      <c r="A1260" s="60" t="str">
        <f t="shared" si="153"/>
        <v>JUSTIN 8208taupe</v>
      </c>
      <c r="B1260" s="60" t="str">
        <f t="shared" si="154"/>
        <v>80-509-15</v>
      </c>
      <c r="C1260" s="73" t="s">
        <v>3342</v>
      </c>
      <c r="D1260" s="73" t="s">
        <v>3343</v>
      </c>
      <c r="E1260" s="73" t="s">
        <v>931</v>
      </c>
      <c r="F1260" s="74">
        <v>0</v>
      </c>
      <c r="G1260" s="73" t="s">
        <v>3331</v>
      </c>
      <c r="H1260" s="73" t="s">
        <v>226</v>
      </c>
      <c r="I1260" s="73" t="s">
        <v>1498</v>
      </c>
      <c r="J1260" s="73" t="s">
        <v>332</v>
      </c>
      <c r="K1260" s="73" t="s">
        <v>387</v>
      </c>
      <c r="L1260" s="73" t="s">
        <v>383</v>
      </c>
      <c r="M1260" s="73" t="s">
        <v>389</v>
      </c>
      <c r="N1260" s="73" t="s">
        <v>44</v>
      </c>
      <c r="O1260" s="73" t="s">
        <v>386</v>
      </c>
      <c r="P1260" s="73" t="s">
        <v>907</v>
      </c>
      <c r="Q1260" s="73" t="s">
        <v>1291</v>
      </c>
      <c r="R1260" s="73" t="s">
        <v>86</v>
      </c>
      <c r="V1260" s="60" t="str">
        <f t="shared" si="155"/>
        <v>JUSTIN 8208светло-коричневый</v>
      </c>
      <c r="W1260" s="60" t="str">
        <f t="shared" si="152"/>
        <v>JUSTIN 8208</v>
      </c>
      <c r="X1260" s="60" t="str">
        <f t="shared" si="156"/>
        <v>8208</v>
      </c>
      <c r="AC1260" s="51">
        <f t="shared" si="157"/>
        <v>80</v>
      </c>
      <c r="AD1260" s="44">
        <f t="shared" si="158"/>
        <v>509</v>
      </c>
      <c r="AE1260" s="51">
        <f t="shared" si="159"/>
        <v>80509</v>
      </c>
    </row>
    <row r="1261" spans="1:31">
      <c r="A1261" s="60" t="str">
        <f t="shared" si="153"/>
        <v>JUSTIN 8531grey</v>
      </c>
      <c r="B1261" s="60" t="str">
        <f t="shared" si="154"/>
        <v>80-354-08</v>
      </c>
      <c r="C1261" s="73" t="s">
        <v>3344</v>
      </c>
      <c r="D1261" s="73" t="s">
        <v>3345</v>
      </c>
      <c r="E1261" s="73" t="s">
        <v>931</v>
      </c>
      <c r="F1261" s="74">
        <v>0</v>
      </c>
      <c r="G1261" s="73" t="s">
        <v>1634</v>
      </c>
      <c r="H1261" s="73" t="s">
        <v>83</v>
      </c>
      <c r="I1261" s="73" t="s">
        <v>1498</v>
      </c>
      <c r="J1261" s="73" t="s">
        <v>332</v>
      </c>
      <c r="K1261" s="73" t="s">
        <v>387</v>
      </c>
      <c r="L1261" s="73" t="s">
        <v>383</v>
      </c>
      <c r="M1261" s="73" t="s">
        <v>389</v>
      </c>
      <c r="N1261" s="73" t="s">
        <v>44</v>
      </c>
      <c r="O1261" s="73" t="s">
        <v>386</v>
      </c>
      <c r="P1261" s="73" t="s">
        <v>907</v>
      </c>
      <c r="Q1261" s="73" t="s">
        <v>917</v>
      </c>
      <c r="R1261" s="73" t="s">
        <v>83</v>
      </c>
      <c r="V1261" s="60" t="str">
        <f t="shared" si="155"/>
        <v>JUSTIN 8531серый</v>
      </c>
      <c r="W1261" s="60" t="str">
        <f t="shared" si="152"/>
        <v>JUSTIN 8531</v>
      </c>
      <c r="X1261" s="60" t="str">
        <f t="shared" si="156"/>
        <v>8531</v>
      </c>
      <c r="AC1261" s="51">
        <f t="shared" si="157"/>
        <v>80</v>
      </c>
      <c r="AD1261" s="44">
        <f t="shared" si="158"/>
        <v>354</v>
      </c>
      <c r="AE1261" s="51">
        <f t="shared" si="159"/>
        <v>80354</v>
      </c>
    </row>
    <row r="1262" spans="1:31">
      <c r="A1262" s="60" t="str">
        <f t="shared" si="153"/>
        <v>MAGGY 8513beige</v>
      </c>
      <c r="B1262" s="60" t="str">
        <f t="shared" si="154"/>
        <v>80-510-02</v>
      </c>
      <c r="C1262" s="73" t="s">
        <v>3346</v>
      </c>
      <c r="D1262" s="73" t="s">
        <v>3347</v>
      </c>
      <c r="E1262" s="73" t="s">
        <v>931</v>
      </c>
      <c r="F1262" s="74">
        <v>0</v>
      </c>
      <c r="G1262" s="73" t="s">
        <v>2002</v>
      </c>
      <c r="H1262" s="73" t="s">
        <v>63</v>
      </c>
      <c r="I1262" s="73" t="s">
        <v>1498</v>
      </c>
      <c r="J1262" s="73" t="s">
        <v>332</v>
      </c>
      <c r="K1262" s="73" t="s">
        <v>387</v>
      </c>
      <c r="L1262" s="73" t="s">
        <v>383</v>
      </c>
      <c r="M1262" s="73" t="s">
        <v>389</v>
      </c>
      <c r="N1262" s="73" t="s">
        <v>44</v>
      </c>
      <c r="O1262" s="73" t="s">
        <v>386</v>
      </c>
      <c r="P1262" s="73" t="s">
        <v>907</v>
      </c>
      <c r="Q1262" s="73" t="s">
        <v>937</v>
      </c>
      <c r="R1262" s="73" t="s">
        <v>63</v>
      </c>
      <c r="V1262" s="60" t="str">
        <f t="shared" si="155"/>
        <v>MAGGY 8513бежевый</v>
      </c>
      <c r="W1262" s="60" t="str">
        <f t="shared" si="152"/>
        <v>MAGGY 8513</v>
      </c>
      <c r="X1262" s="60" t="str">
        <f t="shared" si="156"/>
        <v>8513</v>
      </c>
      <c r="AC1262" s="51">
        <f t="shared" si="157"/>
        <v>80</v>
      </c>
      <c r="AD1262" s="44">
        <f t="shared" si="158"/>
        <v>510</v>
      </c>
      <c r="AE1262" s="51">
        <f t="shared" si="159"/>
        <v>80510</v>
      </c>
    </row>
    <row r="1263" spans="1:31">
      <c r="A1263" s="60" t="str">
        <f t="shared" si="153"/>
        <v>MAGGY 8513blue</v>
      </c>
      <c r="B1263" s="60" t="str">
        <f t="shared" si="154"/>
        <v>80-510-06</v>
      </c>
      <c r="C1263" s="73" t="s">
        <v>3348</v>
      </c>
      <c r="D1263" s="73" t="s">
        <v>3349</v>
      </c>
      <c r="E1263" s="73" t="s">
        <v>931</v>
      </c>
      <c r="F1263" s="74">
        <v>0</v>
      </c>
      <c r="G1263" s="73" t="s">
        <v>2002</v>
      </c>
      <c r="H1263" s="73" t="s">
        <v>71</v>
      </c>
      <c r="I1263" s="73" t="s">
        <v>1498</v>
      </c>
      <c r="J1263" s="73" t="s">
        <v>332</v>
      </c>
      <c r="K1263" s="73" t="s">
        <v>387</v>
      </c>
      <c r="L1263" s="73" t="s">
        <v>383</v>
      </c>
      <c r="M1263" s="73" t="s">
        <v>389</v>
      </c>
      <c r="N1263" s="73" t="s">
        <v>44</v>
      </c>
      <c r="O1263" s="73" t="s">
        <v>386</v>
      </c>
      <c r="P1263" s="73" t="s">
        <v>907</v>
      </c>
      <c r="Q1263" s="73" t="s">
        <v>932</v>
      </c>
      <c r="R1263" s="73" t="s">
        <v>71</v>
      </c>
      <c r="V1263" s="60" t="str">
        <f t="shared" si="155"/>
        <v>MAGGY 8513синий</v>
      </c>
      <c r="W1263" s="60" t="str">
        <f t="shared" si="152"/>
        <v>MAGGY 8513</v>
      </c>
      <c r="X1263" s="60" t="str">
        <f t="shared" si="156"/>
        <v>8513</v>
      </c>
      <c r="AC1263" s="51">
        <f t="shared" si="157"/>
        <v>80</v>
      </c>
      <c r="AD1263" s="44">
        <f t="shared" si="158"/>
        <v>510</v>
      </c>
      <c r="AE1263" s="51">
        <f t="shared" si="159"/>
        <v>80510</v>
      </c>
    </row>
    <row r="1264" spans="1:31">
      <c r="A1264" s="60" t="str">
        <f t="shared" si="153"/>
        <v>MAGGY 8513taupe</v>
      </c>
      <c r="B1264" s="60" t="str">
        <f t="shared" si="154"/>
        <v>80-510-15</v>
      </c>
      <c r="C1264" s="73" t="s">
        <v>3350</v>
      </c>
      <c r="D1264" s="73" t="s">
        <v>3351</v>
      </c>
      <c r="E1264" s="73" t="s">
        <v>931</v>
      </c>
      <c r="F1264" s="74">
        <v>0</v>
      </c>
      <c r="G1264" s="73" t="s">
        <v>2002</v>
      </c>
      <c r="H1264" s="73" t="s">
        <v>226</v>
      </c>
      <c r="I1264" s="73" t="s">
        <v>1498</v>
      </c>
      <c r="J1264" s="73" t="s">
        <v>332</v>
      </c>
      <c r="K1264" s="73" t="s">
        <v>387</v>
      </c>
      <c r="L1264" s="73" t="s">
        <v>383</v>
      </c>
      <c r="M1264" s="73" t="s">
        <v>389</v>
      </c>
      <c r="N1264" s="73" t="s">
        <v>44</v>
      </c>
      <c r="O1264" s="73" t="s">
        <v>386</v>
      </c>
      <c r="P1264" s="73" t="s">
        <v>907</v>
      </c>
      <c r="Q1264" s="73" t="s">
        <v>1291</v>
      </c>
      <c r="R1264" s="73" t="s">
        <v>86</v>
      </c>
      <c r="V1264" s="60" t="str">
        <f t="shared" si="155"/>
        <v>MAGGY 8513светло-коричневый</v>
      </c>
      <c r="W1264" s="60" t="str">
        <f t="shared" si="152"/>
        <v>MAGGY 8513</v>
      </c>
      <c r="X1264" s="60" t="str">
        <f t="shared" si="156"/>
        <v>8513</v>
      </c>
      <c r="AC1264" s="51">
        <f t="shared" si="157"/>
        <v>80</v>
      </c>
      <c r="AD1264" s="44">
        <f t="shared" si="158"/>
        <v>510</v>
      </c>
      <c r="AE1264" s="51">
        <f t="shared" si="159"/>
        <v>80510</v>
      </c>
    </row>
    <row r="1265" spans="1:31">
      <c r="A1265" s="60" t="str">
        <f t="shared" si="153"/>
        <v>MAGGY 8513white</v>
      </c>
      <c r="B1265" s="60" t="str">
        <f t="shared" si="154"/>
        <v>80-510-17</v>
      </c>
      <c r="C1265" s="73" t="s">
        <v>3352</v>
      </c>
      <c r="D1265" s="73" t="s">
        <v>3353</v>
      </c>
      <c r="E1265" s="73" t="s">
        <v>931</v>
      </c>
      <c r="F1265" s="74">
        <v>0</v>
      </c>
      <c r="G1265" s="73" t="s">
        <v>2002</v>
      </c>
      <c r="H1265" s="73" t="s">
        <v>57</v>
      </c>
      <c r="I1265" s="73" t="s">
        <v>1498</v>
      </c>
      <c r="J1265" s="73" t="s">
        <v>332</v>
      </c>
      <c r="K1265" s="73" t="s">
        <v>387</v>
      </c>
      <c r="L1265" s="73" t="s">
        <v>383</v>
      </c>
      <c r="M1265" s="73" t="s">
        <v>389</v>
      </c>
      <c r="N1265" s="73" t="s">
        <v>44</v>
      </c>
      <c r="O1265" s="73" t="s">
        <v>386</v>
      </c>
      <c r="P1265" s="73" t="s">
        <v>907</v>
      </c>
      <c r="Q1265" s="73" t="s">
        <v>908</v>
      </c>
      <c r="R1265" s="73" t="s">
        <v>57</v>
      </c>
      <c r="V1265" s="60" t="str">
        <f t="shared" si="155"/>
        <v>MAGGY 8513белый</v>
      </c>
      <c r="W1265" s="60" t="str">
        <f t="shared" si="152"/>
        <v>MAGGY 8513</v>
      </c>
      <c r="X1265" s="60" t="str">
        <f t="shared" si="156"/>
        <v>8513</v>
      </c>
      <c r="AC1265" s="51">
        <f t="shared" si="157"/>
        <v>80</v>
      </c>
      <c r="AD1265" s="44">
        <f t="shared" si="158"/>
        <v>510</v>
      </c>
      <c r="AE1265" s="51">
        <f t="shared" si="159"/>
        <v>80510</v>
      </c>
    </row>
    <row r="1266" spans="1:31">
      <c r="A1266" s="60" t="str">
        <f t="shared" si="153"/>
        <v>MAGGY 8521burgundy</v>
      </c>
      <c r="B1266" s="60" t="str">
        <f t="shared" si="154"/>
        <v>80-357-12</v>
      </c>
      <c r="C1266" s="73" t="s">
        <v>3354</v>
      </c>
      <c r="D1266" s="73" t="s">
        <v>3355</v>
      </c>
      <c r="E1266" s="73" t="s">
        <v>931</v>
      </c>
      <c r="F1266" s="74">
        <v>0</v>
      </c>
      <c r="G1266" s="73" t="s">
        <v>1643</v>
      </c>
      <c r="H1266" s="73" t="s">
        <v>121</v>
      </c>
      <c r="I1266" s="73" t="s">
        <v>1498</v>
      </c>
      <c r="J1266" s="73" t="s">
        <v>332</v>
      </c>
      <c r="K1266" s="73" t="s">
        <v>387</v>
      </c>
      <c r="L1266" s="73" t="s">
        <v>383</v>
      </c>
      <c r="M1266" s="73" t="s">
        <v>389</v>
      </c>
      <c r="N1266" s="73" t="s">
        <v>44</v>
      </c>
      <c r="O1266" s="73" t="s">
        <v>386</v>
      </c>
      <c r="P1266" s="73" t="s">
        <v>907</v>
      </c>
      <c r="Q1266" s="73" t="s">
        <v>1546</v>
      </c>
      <c r="R1266" s="73" t="s">
        <v>121</v>
      </c>
      <c r="V1266" s="60" t="str">
        <f t="shared" si="155"/>
        <v>MAGGY 8521бордовый</v>
      </c>
      <c r="W1266" s="60" t="str">
        <f t="shared" si="152"/>
        <v>MAGGY 8521</v>
      </c>
      <c r="X1266" s="60" t="str">
        <f t="shared" si="156"/>
        <v>8521</v>
      </c>
      <c r="AC1266" s="51">
        <f t="shared" si="157"/>
        <v>80</v>
      </c>
      <c r="AD1266" s="44">
        <f t="shared" si="158"/>
        <v>357</v>
      </c>
      <c r="AE1266" s="51">
        <f t="shared" si="159"/>
        <v>80357</v>
      </c>
    </row>
    <row r="1267" spans="1:31">
      <c r="A1267" s="60" t="str">
        <f t="shared" si="153"/>
        <v>MAGGY 8521white</v>
      </c>
      <c r="B1267" s="60" t="str">
        <f t="shared" si="154"/>
        <v>80-357-17</v>
      </c>
      <c r="C1267" s="73" t="s">
        <v>3356</v>
      </c>
      <c r="D1267" s="73" t="s">
        <v>3357</v>
      </c>
      <c r="E1267" s="73" t="s">
        <v>931</v>
      </c>
      <c r="F1267" s="74">
        <v>0</v>
      </c>
      <c r="G1267" s="73" t="s">
        <v>1643</v>
      </c>
      <c r="H1267" s="73" t="s">
        <v>57</v>
      </c>
      <c r="I1267" s="73" t="s">
        <v>1498</v>
      </c>
      <c r="J1267" s="73" t="s">
        <v>332</v>
      </c>
      <c r="K1267" s="73" t="s">
        <v>387</v>
      </c>
      <c r="L1267" s="73" t="s">
        <v>383</v>
      </c>
      <c r="M1267" s="73" t="s">
        <v>389</v>
      </c>
      <c r="N1267" s="73" t="s">
        <v>44</v>
      </c>
      <c r="O1267" s="73" t="s">
        <v>386</v>
      </c>
      <c r="P1267" s="73" t="s">
        <v>907</v>
      </c>
      <c r="Q1267" s="73" t="s">
        <v>908</v>
      </c>
      <c r="R1267" s="73" t="s">
        <v>57</v>
      </c>
      <c r="V1267" s="60" t="str">
        <f t="shared" si="155"/>
        <v>MAGGY 8521белый</v>
      </c>
      <c r="W1267" s="60" t="str">
        <f t="shared" si="152"/>
        <v>MAGGY 8521</v>
      </c>
      <c r="X1267" s="60" t="str">
        <f t="shared" si="156"/>
        <v>8521</v>
      </c>
      <c r="AC1267" s="51">
        <f t="shared" si="157"/>
        <v>80</v>
      </c>
      <c r="AD1267" s="44">
        <f t="shared" si="158"/>
        <v>357</v>
      </c>
      <c r="AE1267" s="51">
        <f t="shared" si="159"/>
        <v>80357</v>
      </c>
    </row>
    <row r="1268" spans="1:31">
      <c r="A1268" s="60" t="str">
        <f t="shared" si="153"/>
        <v>MAGGY 8527grey</v>
      </c>
      <c r="B1268" s="60" t="str">
        <f t="shared" si="154"/>
        <v>80-511-08</v>
      </c>
      <c r="C1268" s="73" t="s">
        <v>3358</v>
      </c>
      <c r="D1268" s="73" t="s">
        <v>3359</v>
      </c>
      <c r="E1268" s="73" t="s">
        <v>931</v>
      </c>
      <c r="F1268" s="74">
        <v>0</v>
      </c>
      <c r="G1268" s="73" t="s">
        <v>2007</v>
      </c>
      <c r="H1268" s="73" t="s">
        <v>83</v>
      </c>
      <c r="I1268" s="73" t="s">
        <v>1498</v>
      </c>
      <c r="J1268" s="73" t="s">
        <v>332</v>
      </c>
      <c r="K1268" s="73" t="s">
        <v>387</v>
      </c>
      <c r="L1268" s="73" t="s">
        <v>383</v>
      </c>
      <c r="M1268" s="73" t="s">
        <v>389</v>
      </c>
      <c r="N1268" s="73" t="s">
        <v>44</v>
      </c>
      <c r="O1268" s="73" t="s">
        <v>386</v>
      </c>
      <c r="P1268" s="73" t="s">
        <v>907</v>
      </c>
      <c r="Q1268" s="73" t="s">
        <v>917</v>
      </c>
      <c r="R1268" s="73" t="s">
        <v>83</v>
      </c>
      <c r="V1268" s="60" t="str">
        <f t="shared" si="155"/>
        <v>MAGGY 8527серый</v>
      </c>
      <c r="W1268" s="60" t="str">
        <f t="shared" si="152"/>
        <v>MAGGY 8527</v>
      </c>
      <c r="X1268" s="60" t="str">
        <f t="shared" si="156"/>
        <v>8527</v>
      </c>
      <c r="AC1268" s="51">
        <f t="shared" si="157"/>
        <v>80</v>
      </c>
      <c r="AD1268" s="44">
        <f t="shared" si="158"/>
        <v>511</v>
      </c>
      <c r="AE1268" s="51">
        <f t="shared" si="159"/>
        <v>80511</v>
      </c>
    </row>
    <row r="1269" spans="1:31">
      <c r="A1269" s="60" t="str">
        <f t="shared" si="153"/>
        <v>MAGGY 8527offwhite</v>
      </c>
      <c r="B1269" s="60" t="str">
        <f t="shared" si="154"/>
        <v>80-511-17</v>
      </c>
      <c r="C1269" s="73" t="s">
        <v>3360</v>
      </c>
      <c r="D1269" s="73" t="s">
        <v>3361</v>
      </c>
      <c r="E1269" s="73" t="s">
        <v>931</v>
      </c>
      <c r="F1269" s="74">
        <v>0</v>
      </c>
      <c r="G1269" s="73" t="s">
        <v>2007</v>
      </c>
      <c r="H1269" s="73" t="s">
        <v>57</v>
      </c>
      <c r="I1269" s="73" t="s">
        <v>1498</v>
      </c>
      <c r="J1269" s="73" t="s">
        <v>332</v>
      </c>
      <c r="K1269" s="73" t="s">
        <v>387</v>
      </c>
      <c r="L1269" s="73" t="s">
        <v>383</v>
      </c>
      <c r="M1269" s="73" t="s">
        <v>389</v>
      </c>
      <c r="N1269" s="73" t="s">
        <v>44</v>
      </c>
      <c r="O1269" s="73" t="s">
        <v>386</v>
      </c>
      <c r="P1269" s="73" t="s">
        <v>907</v>
      </c>
      <c r="Q1269" s="73" t="s">
        <v>1898</v>
      </c>
      <c r="R1269" s="73" t="s">
        <v>57</v>
      </c>
      <c r="V1269" s="60" t="str">
        <f t="shared" si="155"/>
        <v>MAGGY 8527белый</v>
      </c>
      <c r="W1269" s="60" t="str">
        <f t="shared" si="152"/>
        <v>MAGGY 8527</v>
      </c>
      <c r="X1269" s="60" t="str">
        <f t="shared" si="156"/>
        <v>8527</v>
      </c>
      <c r="AC1269" s="51">
        <f t="shared" si="157"/>
        <v>80</v>
      </c>
      <c r="AD1269" s="44">
        <f t="shared" si="158"/>
        <v>511</v>
      </c>
      <c r="AE1269" s="51">
        <f t="shared" si="159"/>
        <v>80511</v>
      </c>
    </row>
    <row r="1270" spans="1:31">
      <c r="A1270" s="60" t="str">
        <f t="shared" si="153"/>
        <v>MAGGY 8527pearl</v>
      </c>
      <c r="B1270" s="60" t="str">
        <f t="shared" si="154"/>
        <v>80-511-01</v>
      </c>
      <c r="C1270" s="73" t="s">
        <v>3362</v>
      </c>
      <c r="D1270" s="73" t="s">
        <v>3363</v>
      </c>
      <c r="E1270" s="73" t="s">
        <v>931</v>
      </c>
      <c r="F1270" s="74">
        <v>0</v>
      </c>
      <c r="G1270" s="73" t="s">
        <v>2007</v>
      </c>
      <c r="H1270" s="73" t="s">
        <v>231</v>
      </c>
      <c r="I1270" s="73" t="s">
        <v>1498</v>
      </c>
      <c r="J1270" s="73" t="s">
        <v>332</v>
      </c>
      <c r="K1270" s="73" t="s">
        <v>387</v>
      </c>
      <c r="L1270" s="73" t="s">
        <v>383</v>
      </c>
      <c r="M1270" s="73" t="s">
        <v>389</v>
      </c>
      <c r="N1270" s="73" t="s">
        <v>44</v>
      </c>
      <c r="O1270" s="73" t="s">
        <v>386</v>
      </c>
      <c r="P1270" s="73" t="s">
        <v>907</v>
      </c>
      <c r="Q1270" s="73" t="s">
        <v>2069</v>
      </c>
      <c r="R1270" s="73" t="s">
        <v>83</v>
      </c>
      <c r="V1270" s="60" t="str">
        <f t="shared" si="155"/>
        <v>MAGGY 8527светло-серый</v>
      </c>
      <c r="W1270" s="60" t="str">
        <f t="shared" si="152"/>
        <v>MAGGY 8527</v>
      </c>
      <c r="X1270" s="60" t="str">
        <f t="shared" si="156"/>
        <v>8527</v>
      </c>
      <c r="AC1270" s="51">
        <f t="shared" si="157"/>
        <v>80</v>
      </c>
      <c r="AD1270" s="44">
        <f t="shared" si="158"/>
        <v>511</v>
      </c>
      <c r="AE1270" s="51">
        <f t="shared" si="159"/>
        <v>80511</v>
      </c>
    </row>
    <row r="1271" spans="1:31">
      <c r="A1271" s="60" t="str">
        <f t="shared" si="153"/>
        <v>MAGGY 8527putty</v>
      </c>
      <c r="B1271" s="60" t="str">
        <f t="shared" si="154"/>
        <v>80-511-02</v>
      </c>
      <c r="C1271" s="73" t="s">
        <v>3364</v>
      </c>
      <c r="D1271" s="73" t="s">
        <v>3365</v>
      </c>
      <c r="E1271" s="73" t="s">
        <v>931</v>
      </c>
      <c r="F1271" s="74">
        <v>0</v>
      </c>
      <c r="G1271" s="73" t="s">
        <v>2007</v>
      </c>
      <c r="H1271" s="73" t="s">
        <v>63</v>
      </c>
      <c r="I1271" s="73" t="s">
        <v>1644</v>
      </c>
      <c r="J1271" s="73" t="s">
        <v>332</v>
      </c>
      <c r="K1271" s="73" t="s">
        <v>387</v>
      </c>
      <c r="L1271" s="73" t="s">
        <v>383</v>
      </c>
      <c r="M1271" s="73" t="s">
        <v>389</v>
      </c>
      <c r="N1271" s="73" t="s">
        <v>44</v>
      </c>
      <c r="O1271" s="73" t="s">
        <v>386</v>
      </c>
      <c r="P1271" s="73" t="s">
        <v>907</v>
      </c>
      <c r="Q1271" s="73" t="s">
        <v>1539</v>
      </c>
      <c r="R1271" s="73" t="s">
        <v>63</v>
      </c>
      <c r="V1271" s="60" t="str">
        <f t="shared" si="155"/>
        <v>MAGGY 8527бежевый</v>
      </c>
      <c r="W1271" s="60" t="str">
        <f t="shared" si="152"/>
        <v>MAGGY 8527</v>
      </c>
      <c r="X1271" s="60" t="str">
        <f t="shared" si="156"/>
        <v>8527</v>
      </c>
      <c r="AC1271" s="51">
        <f t="shared" si="157"/>
        <v>80</v>
      </c>
      <c r="AD1271" s="44">
        <f t="shared" si="158"/>
        <v>511</v>
      </c>
      <c r="AE1271" s="51">
        <f t="shared" si="159"/>
        <v>80511</v>
      </c>
    </row>
    <row r="1272" spans="1:31">
      <c r="A1272" s="60" t="str">
        <f t="shared" si="153"/>
        <v>MAGGY 8527taupe</v>
      </c>
      <c r="B1272" s="60" t="str">
        <f t="shared" si="154"/>
        <v>80-511-15</v>
      </c>
      <c r="C1272" s="73" t="s">
        <v>3366</v>
      </c>
      <c r="D1272" s="73" t="s">
        <v>3367</v>
      </c>
      <c r="E1272" s="73" t="s">
        <v>931</v>
      </c>
      <c r="F1272" s="74">
        <v>0</v>
      </c>
      <c r="G1272" s="73" t="s">
        <v>2007</v>
      </c>
      <c r="H1272" s="73" t="s">
        <v>226</v>
      </c>
      <c r="I1272" s="73" t="s">
        <v>1498</v>
      </c>
      <c r="J1272" s="73" t="s">
        <v>332</v>
      </c>
      <c r="K1272" s="73" t="s">
        <v>387</v>
      </c>
      <c r="L1272" s="73" t="s">
        <v>383</v>
      </c>
      <c r="M1272" s="73" t="s">
        <v>389</v>
      </c>
      <c r="N1272" s="73" t="s">
        <v>44</v>
      </c>
      <c r="O1272" s="73" t="s">
        <v>386</v>
      </c>
      <c r="P1272" s="73" t="s">
        <v>907</v>
      </c>
      <c r="Q1272" s="73" t="s">
        <v>1291</v>
      </c>
      <c r="R1272" s="73" t="s">
        <v>86</v>
      </c>
      <c r="V1272" s="60" t="str">
        <f t="shared" si="155"/>
        <v>MAGGY 8527светло-коричневый</v>
      </c>
      <c r="W1272" s="60" t="str">
        <f t="shared" si="152"/>
        <v>MAGGY 8527</v>
      </c>
      <c r="X1272" s="60" t="str">
        <f t="shared" si="156"/>
        <v>8527</v>
      </c>
      <c r="AC1272" s="51">
        <f t="shared" si="157"/>
        <v>80</v>
      </c>
      <c r="AD1272" s="44">
        <f t="shared" si="158"/>
        <v>511</v>
      </c>
      <c r="AE1272" s="51">
        <f t="shared" si="159"/>
        <v>80511</v>
      </c>
    </row>
    <row r="1273" spans="1:31">
      <c r="A1273" s="60" t="str">
        <f t="shared" si="153"/>
        <v>TECH 8952black</v>
      </c>
      <c r="B1273" s="60" t="str">
        <f t="shared" si="154"/>
        <v>80-512-09</v>
      </c>
      <c r="C1273" s="73" t="s">
        <v>3368</v>
      </c>
      <c r="D1273" s="73" t="s">
        <v>3369</v>
      </c>
      <c r="E1273" s="73" t="s">
        <v>931</v>
      </c>
      <c r="F1273" s="74">
        <v>0</v>
      </c>
      <c r="G1273" s="73" t="s">
        <v>3370</v>
      </c>
      <c r="H1273" s="73" t="s">
        <v>53</v>
      </c>
      <c r="I1273" s="73" t="s">
        <v>964</v>
      </c>
      <c r="J1273" s="73" t="s">
        <v>344</v>
      </c>
      <c r="K1273" s="73" t="s">
        <v>382</v>
      </c>
      <c r="L1273" s="73" t="s">
        <v>383</v>
      </c>
      <c r="M1273" s="73" t="s">
        <v>389</v>
      </c>
      <c r="O1273" s="73" t="s">
        <v>386</v>
      </c>
      <c r="P1273" s="73" t="s">
        <v>907</v>
      </c>
      <c r="Q1273" s="73" t="s">
        <v>928</v>
      </c>
      <c r="R1273" s="73" t="s">
        <v>53</v>
      </c>
      <c r="V1273" s="60" t="str">
        <f t="shared" si="155"/>
        <v>TECH 8952черный</v>
      </c>
      <c r="W1273" s="60" t="str">
        <f t="shared" si="152"/>
        <v>TECH 8952</v>
      </c>
      <c r="X1273" s="60" t="str">
        <f t="shared" si="156"/>
        <v>8952</v>
      </c>
      <c r="AC1273" s="51">
        <f t="shared" si="157"/>
        <v>80</v>
      </c>
      <c r="AD1273" s="44">
        <f t="shared" si="158"/>
        <v>512</v>
      </c>
      <c r="AE1273" s="51">
        <f t="shared" si="159"/>
        <v>80512</v>
      </c>
    </row>
    <row r="1274" spans="1:31">
      <c r="A1274" s="60" t="str">
        <f t="shared" si="153"/>
        <v>TYRA W17white</v>
      </c>
      <c r="B1274" s="60" t="str">
        <f t="shared" si="154"/>
        <v>80-214-17</v>
      </c>
      <c r="C1274" s="73" t="s">
        <v>3371</v>
      </c>
      <c r="D1274" s="73" t="s">
        <v>3372</v>
      </c>
      <c r="E1274" s="73" t="s">
        <v>931</v>
      </c>
      <c r="F1274" s="74">
        <v>0</v>
      </c>
      <c r="G1274" s="73" t="s">
        <v>3373</v>
      </c>
      <c r="H1274" s="73" t="s">
        <v>57</v>
      </c>
      <c r="I1274" s="73" t="s">
        <v>1631</v>
      </c>
      <c r="J1274" s="73" t="s">
        <v>344</v>
      </c>
      <c r="K1274" s="73" t="s">
        <v>382</v>
      </c>
      <c r="L1274" s="73" t="s">
        <v>383</v>
      </c>
      <c r="M1274" s="73" t="s">
        <v>389</v>
      </c>
      <c r="O1274" s="73" t="s">
        <v>386</v>
      </c>
      <c r="P1274" s="73" t="s">
        <v>907</v>
      </c>
      <c r="Q1274" s="73" t="s">
        <v>908</v>
      </c>
      <c r="R1274" s="73" t="s">
        <v>57</v>
      </c>
      <c r="V1274" s="60" t="str">
        <f t="shared" si="155"/>
        <v>TYRA W17белый</v>
      </c>
      <c r="W1274" s="60" t="str">
        <f t="shared" si="152"/>
        <v>TYRA W17</v>
      </c>
      <c r="X1274" s="60" t="str">
        <f t="shared" si="156"/>
        <v>W17</v>
      </c>
      <c r="AC1274" s="51">
        <f t="shared" si="157"/>
        <v>80</v>
      </c>
      <c r="AD1274" s="44">
        <f t="shared" si="158"/>
        <v>214</v>
      </c>
      <c r="AE1274" s="51">
        <f t="shared" si="159"/>
        <v>80214</v>
      </c>
    </row>
    <row r="1275" spans="1:31">
      <c r="A1275" s="60" t="str">
        <f t="shared" si="153"/>
        <v>DON CASHgrey</v>
      </c>
      <c r="B1275" s="60" t="str">
        <f t="shared" si="154"/>
        <v>80-363-08</v>
      </c>
      <c r="C1275" s="73" t="s">
        <v>3374</v>
      </c>
      <c r="D1275" s="73" t="s">
        <v>3375</v>
      </c>
      <c r="E1275" s="73" t="s">
        <v>956</v>
      </c>
      <c r="F1275" s="74">
        <v>55</v>
      </c>
      <c r="G1275" s="73" t="s">
        <v>1680</v>
      </c>
      <c r="H1275" s="73" t="s">
        <v>83</v>
      </c>
      <c r="I1275" s="73" t="s">
        <v>1265</v>
      </c>
      <c r="J1275" s="73" t="s">
        <v>346</v>
      </c>
      <c r="K1275" s="73" t="s">
        <v>382</v>
      </c>
      <c r="L1275" s="73" t="s">
        <v>383</v>
      </c>
      <c r="M1275" s="73" t="s">
        <v>388</v>
      </c>
      <c r="N1275" s="73" t="s">
        <v>30</v>
      </c>
      <c r="O1275" s="73" t="s">
        <v>386</v>
      </c>
      <c r="P1275" s="73" t="s">
        <v>907</v>
      </c>
      <c r="Q1275" s="73" t="s">
        <v>917</v>
      </c>
      <c r="R1275" s="73" t="s">
        <v>83</v>
      </c>
      <c r="V1275" s="60" t="str">
        <f t="shared" si="155"/>
        <v>DON CASHсерый</v>
      </c>
      <c r="W1275" s="60" t="str">
        <f t="shared" si="152"/>
        <v>DON CASH</v>
      </c>
      <c r="X1275" s="60" t="str">
        <f t="shared" si="156"/>
        <v>CASH</v>
      </c>
      <c r="AC1275" s="51">
        <f t="shared" si="157"/>
        <v>80</v>
      </c>
      <c r="AD1275" s="44">
        <f t="shared" si="158"/>
        <v>363</v>
      </c>
      <c r="AE1275" s="51">
        <f t="shared" si="159"/>
        <v>80363</v>
      </c>
    </row>
    <row r="1276" spans="1:31">
      <c r="A1276" s="60" t="str">
        <f t="shared" si="153"/>
        <v>DON CASHgrey</v>
      </c>
      <c r="B1276" s="60" t="str">
        <f t="shared" si="154"/>
        <v>80-363-08</v>
      </c>
      <c r="C1276" s="73" t="s">
        <v>3376</v>
      </c>
      <c r="D1276" s="73" t="s">
        <v>3375</v>
      </c>
      <c r="E1276" s="73" t="s">
        <v>904</v>
      </c>
      <c r="F1276" s="74">
        <v>57</v>
      </c>
      <c r="G1276" s="73" t="s">
        <v>1680</v>
      </c>
      <c r="H1276" s="73" t="s">
        <v>83</v>
      </c>
      <c r="I1276" s="73" t="s">
        <v>1265</v>
      </c>
      <c r="J1276" s="73" t="s">
        <v>346</v>
      </c>
      <c r="K1276" s="73" t="s">
        <v>382</v>
      </c>
      <c r="L1276" s="73" t="s">
        <v>383</v>
      </c>
      <c r="M1276" s="73" t="s">
        <v>388</v>
      </c>
      <c r="N1276" s="73" t="s">
        <v>30</v>
      </c>
      <c r="O1276" s="73" t="s">
        <v>386</v>
      </c>
      <c r="P1276" s="73" t="s">
        <v>907</v>
      </c>
      <c r="Q1276" s="73" t="s">
        <v>917</v>
      </c>
      <c r="R1276" s="73" t="s">
        <v>83</v>
      </c>
      <c r="V1276" s="60" t="str">
        <f t="shared" si="155"/>
        <v>DON CASHсерый</v>
      </c>
      <c r="W1276" s="60" t="str">
        <f t="shared" si="152"/>
        <v>DON CASH</v>
      </c>
      <c r="X1276" s="60" t="str">
        <f t="shared" si="156"/>
        <v>CASH</v>
      </c>
      <c r="AC1276" s="51">
        <f t="shared" si="157"/>
        <v>80</v>
      </c>
      <c r="AD1276" s="44">
        <f t="shared" si="158"/>
        <v>363</v>
      </c>
      <c r="AE1276" s="51">
        <f t="shared" si="159"/>
        <v>80363</v>
      </c>
    </row>
    <row r="1277" spans="1:31">
      <c r="A1277" s="60" t="str">
        <f t="shared" si="153"/>
        <v>DON CASHgrey</v>
      </c>
      <c r="B1277" s="60" t="str">
        <f t="shared" si="154"/>
        <v>80-363-08</v>
      </c>
      <c r="C1277" s="73" t="s">
        <v>3377</v>
      </c>
      <c r="D1277" s="73" t="s">
        <v>3375</v>
      </c>
      <c r="E1277" s="73" t="s">
        <v>910</v>
      </c>
      <c r="F1277" s="74">
        <v>59</v>
      </c>
      <c r="G1277" s="73" t="s">
        <v>1680</v>
      </c>
      <c r="H1277" s="73" t="s">
        <v>83</v>
      </c>
      <c r="I1277" s="73" t="s">
        <v>1265</v>
      </c>
      <c r="J1277" s="73" t="s">
        <v>346</v>
      </c>
      <c r="K1277" s="73" t="s">
        <v>382</v>
      </c>
      <c r="L1277" s="73" t="s">
        <v>383</v>
      </c>
      <c r="M1277" s="73" t="s">
        <v>388</v>
      </c>
      <c r="N1277" s="73" t="s">
        <v>30</v>
      </c>
      <c r="O1277" s="73" t="s">
        <v>386</v>
      </c>
      <c r="P1277" s="73" t="s">
        <v>907</v>
      </c>
      <c r="Q1277" s="73" t="s">
        <v>917</v>
      </c>
      <c r="R1277" s="73" t="s">
        <v>83</v>
      </c>
      <c r="V1277" s="60" t="str">
        <f t="shared" si="155"/>
        <v>DON CASHсерый</v>
      </c>
      <c r="W1277" s="60" t="str">
        <f t="shared" si="152"/>
        <v>DON CASH</v>
      </c>
      <c r="X1277" s="60" t="str">
        <f t="shared" si="156"/>
        <v>CASH</v>
      </c>
      <c r="AC1277" s="51">
        <f t="shared" si="157"/>
        <v>80</v>
      </c>
      <c r="AD1277" s="44">
        <f t="shared" si="158"/>
        <v>363</v>
      </c>
      <c r="AE1277" s="51">
        <f t="shared" si="159"/>
        <v>80363</v>
      </c>
    </row>
    <row r="1278" spans="1:31">
      <c r="A1278" s="60" t="str">
        <f t="shared" si="153"/>
        <v>DON CASHgrey</v>
      </c>
      <c r="B1278" s="60" t="str">
        <f t="shared" si="154"/>
        <v>80-363-08</v>
      </c>
      <c r="C1278" s="73" t="s">
        <v>3378</v>
      </c>
      <c r="D1278" s="73" t="s">
        <v>3375</v>
      </c>
      <c r="E1278" s="73" t="s">
        <v>912</v>
      </c>
      <c r="F1278" s="74">
        <v>61</v>
      </c>
      <c r="G1278" s="73" t="s">
        <v>1680</v>
      </c>
      <c r="H1278" s="73" t="s">
        <v>83</v>
      </c>
      <c r="I1278" s="73" t="s">
        <v>1265</v>
      </c>
      <c r="J1278" s="73" t="s">
        <v>346</v>
      </c>
      <c r="K1278" s="73" t="s">
        <v>382</v>
      </c>
      <c r="L1278" s="73" t="s">
        <v>383</v>
      </c>
      <c r="M1278" s="73" t="s">
        <v>388</v>
      </c>
      <c r="N1278" s="73" t="s">
        <v>30</v>
      </c>
      <c r="O1278" s="73" t="s">
        <v>386</v>
      </c>
      <c r="P1278" s="73" t="s">
        <v>907</v>
      </c>
      <c r="Q1278" s="73" t="s">
        <v>917</v>
      </c>
      <c r="R1278" s="73" t="s">
        <v>83</v>
      </c>
      <c r="V1278" s="60" t="str">
        <f t="shared" si="155"/>
        <v>DON CASHсерый</v>
      </c>
      <c r="W1278" s="60" t="str">
        <f t="shared" si="152"/>
        <v>DON CASH</v>
      </c>
      <c r="X1278" s="60" t="str">
        <f t="shared" si="156"/>
        <v>CASH</v>
      </c>
      <c r="AC1278" s="51">
        <f t="shared" si="157"/>
        <v>80</v>
      </c>
      <c r="AD1278" s="44">
        <f t="shared" si="158"/>
        <v>363</v>
      </c>
      <c r="AE1278" s="51">
        <f t="shared" si="159"/>
        <v>80363</v>
      </c>
    </row>
    <row r="1279" spans="1:31">
      <c r="A1279" s="60" t="str">
        <f t="shared" si="153"/>
        <v>DON CREEDblue</v>
      </c>
      <c r="B1279" s="60" t="str">
        <f t="shared" si="154"/>
        <v>80-513-16</v>
      </c>
      <c r="C1279" s="73" t="s">
        <v>3379</v>
      </c>
      <c r="D1279" s="73" t="s">
        <v>3380</v>
      </c>
      <c r="E1279" s="73" t="s">
        <v>910</v>
      </c>
      <c r="F1279" s="74">
        <v>59</v>
      </c>
      <c r="G1279" s="73" t="s">
        <v>3381</v>
      </c>
      <c r="H1279" s="73" t="s">
        <v>55</v>
      </c>
      <c r="I1279" s="73" t="s">
        <v>1265</v>
      </c>
      <c r="J1279" s="73" t="s">
        <v>346</v>
      </c>
      <c r="K1279" s="73" t="s">
        <v>382</v>
      </c>
      <c r="L1279" s="73" t="s">
        <v>383</v>
      </c>
      <c r="M1279" s="73" t="s">
        <v>388</v>
      </c>
      <c r="N1279" s="73" t="s">
        <v>30</v>
      </c>
      <c r="O1279" s="73" t="s">
        <v>385</v>
      </c>
      <c r="P1279" s="73" t="s">
        <v>907</v>
      </c>
      <c r="Q1279" s="73" t="s">
        <v>932</v>
      </c>
      <c r="R1279" s="73" t="s">
        <v>71</v>
      </c>
      <c r="V1279" s="60" t="str">
        <f t="shared" si="155"/>
        <v>DON CREEDтемно-синий</v>
      </c>
      <c r="W1279" s="60" t="str">
        <f t="shared" si="152"/>
        <v>DON CREED</v>
      </c>
      <c r="X1279" s="60" t="str">
        <f t="shared" si="156"/>
        <v>CREED</v>
      </c>
      <c r="AC1279" s="51">
        <f t="shared" si="157"/>
        <v>80</v>
      </c>
      <c r="AD1279" s="44">
        <f t="shared" si="158"/>
        <v>513</v>
      </c>
      <c r="AE1279" s="51">
        <f t="shared" si="159"/>
        <v>80513</v>
      </c>
    </row>
    <row r="1280" spans="1:31">
      <c r="A1280" s="60" t="str">
        <f t="shared" si="153"/>
        <v>DON CREEDgrey</v>
      </c>
      <c r="B1280" s="60" t="str">
        <f t="shared" si="154"/>
        <v>80-513-08</v>
      </c>
      <c r="C1280" s="73" t="s">
        <v>3382</v>
      </c>
      <c r="D1280" s="73" t="s">
        <v>3383</v>
      </c>
      <c r="E1280" s="73" t="s">
        <v>904</v>
      </c>
      <c r="F1280" s="74">
        <v>57</v>
      </c>
      <c r="G1280" s="73" t="s">
        <v>3381</v>
      </c>
      <c r="H1280" s="73" t="s">
        <v>83</v>
      </c>
      <c r="I1280" s="73" t="s">
        <v>1265</v>
      </c>
      <c r="J1280" s="73" t="s">
        <v>346</v>
      </c>
      <c r="K1280" s="73" t="s">
        <v>382</v>
      </c>
      <c r="L1280" s="73" t="s">
        <v>383</v>
      </c>
      <c r="M1280" s="73" t="s">
        <v>388</v>
      </c>
      <c r="N1280" s="73" t="s">
        <v>30</v>
      </c>
      <c r="O1280" s="73" t="s">
        <v>385</v>
      </c>
      <c r="P1280" s="73" t="s">
        <v>907</v>
      </c>
      <c r="Q1280" s="73" t="s">
        <v>917</v>
      </c>
      <c r="R1280" s="73" t="s">
        <v>83</v>
      </c>
      <c r="V1280" s="60" t="str">
        <f t="shared" si="155"/>
        <v>DON CREEDсерый</v>
      </c>
      <c r="W1280" s="60" t="str">
        <f t="shared" si="152"/>
        <v>DON CREED</v>
      </c>
      <c r="X1280" s="60" t="str">
        <f t="shared" si="156"/>
        <v>CREED</v>
      </c>
      <c r="AC1280" s="51">
        <f t="shared" si="157"/>
        <v>80</v>
      </c>
      <c r="AD1280" s="44">
        <f t="shared" si="158"/>
        <v>513</v>
      </c>
      <c r="AE1280" s="51">
        <f t="shared" si="159"/>
        <v>80513</v>
      </c>
    </row>
    <row r="1281" spans="1:31">
      <c r="A1281" s="60" t="str">
        <f t="shared" si="153"/>
        <v>DON CREEDgrey</v>
      </c>
      <c r="B1281" s="60" t="str">
        <f t="shared" si="154"/>
        <v>80-513-08</v>
      </c>
      <c r="C1281" s="73" t="s">
        <v>3384</v>
      </c>
      <c r="D1281" s="73" t="s">
        <v>3383</v>
      </c>
      <c r="E1281" s="73" t="s">
        <v>910</v>
      </c>
      <c r="F1281" s="74">
        <v>59</v>
      </c>
      <c r="G1281" s="73" t="s">
        <v>3381</v>
      </c>
      <c r="H1281" s="73" t="s">
        <v>83</v>
      </c>
      <c r="I1281" s="73" t="s">
        <v>1265</v>
      </c>
      <c r="J1281" s="73" t="s">
        <v>346</v>
      </c>
      <c r="K1281" s="73" t="s">
        <v>382</v>
      </c>
      <c r="L1281" s="73" t="s">
        <v>383</v>
      </c>
      <c r="M1281" s="73" t="s">
        <v>388</v>
      </c>
      <c r="N1281" s="73" t="s">
        <v>30</v>
      </c>
      <c r="O1281" s="73" t="s">
        <v>385</v>
      </c>
      <c r="P1281" s="73" t="s">
        <v>907</v>
      </c>
      <c r="Q1281" s="73" t="s">
        <v>917</v>
      </c>
      <c r="R1281" s="73" t="s">
        <v>83</v>
      </c>
      <c r="V1281" s="60" t="str">
        <f t="shared" si="155"/>
        <v>DON CREEDсерый</v>
      </c>
      <c r="W1281" s="60" t="str">
        <f t="shared" si="152"/>
        <v>DON CREED</v>
      </c>
      <c r="X1281" s="60" t="str">
        <f t="shared" si="156"/>
        <v>CREED</v>
      </c>
      <c r="AC1281" s="51">
        <f t="shared" si="157"/>
        <v>80</v>
      </c>
      <c r="AD1281" s="44">
        <f t="shared" si="158"/>
        <v>513</v>
      </c>
      <c r="AE1281" s="51">
        <f t="shared" si="159"/>
        <v>80513</v>
      </c>
    </row>
    <row r="1282" spans="1:31">
      <c r="A1282" s="60" t="str">
        <f t="shared" si="153"/>
        <v>MAC FLEMISHorange</v>
      </c>
      <c r="B1282" s="60" t="str">
        <f t="shared" si="154"/>
        <v>80-365-13</v>
      </c>
      <c r="C1282" s="73" t="s">
        <v>3385</v>
      </c>
      <c r="D1282" s="73" t="s">
        <v>3386</v>
      </c>
      <c r="E1282" s="73" t="s">
        <v>915</v>
      </c>
      <c r="F1282" s="74">
        <v>56</v>
      </c>
      <c r="G1282" s="73" t="s">
        <v>1694</v>
      </c>
      <c r="H1282" s="73" t="s">
        <v>199</v>
      </c>
      <c r="I1282" s="73" t="s">
        <v>1265</v>
      </c>
      <c r="J1282" s="73" t="s">
        <v>330</v>
      </c>
      <c r="K1282" s="73" t="s">
        <v>387</v>
      </c>
      <c r="L1282" s="73" t="s">
        <v>383</v>
      </c>
      <c r="M1282" s="73" t="s">
        <v>388</v>
      </c>
      <c r="N1282" s="73" t="s">
        <v>30</v>
      </c>
      <c r="O1282" s="73" t="s">
        <v>385</v>
      </c>
      <c r="P1282" s="73" t="s">
        <v>907</v>
      </c>
      <c r="Q1282" s="73" t="s">
        <v>1300</v>
      </c>
      <c r="R1282" s="73" t="s">
        <v>199</v>
      </c>
      <c r="V1282" s="60" t="str">
        <f t="shared" si="155"/>
        <v>MAC FLEMISHоранжевый</v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MAC FLEMISH</v>
      </c>
      <c r="X1282" s="60" t="str">
        <f t="shared" si="156"/>
        <v>FLEMISH</v>
      </c>
      <c r="AC1282" s="51">
        <f t="shared" si="157"/>
        <v>80</v>
      </c>
      <c r="AD1282" s="44">
        <f t="shared" si="158"/>
        <v>365</v>
      </c>
      <c r="AE1282" s="51">
        <f t="shared" si="159"/>
        <v>80365</v>
      </c>
    </row>
    <row r="1283" spans="1:31">
      <c r="A1283" s="60" t="str">
        <f t="shared" ref="A1283:A1346" si="161">IF(G1283&amp;Q1283&lt;&gt;"",W1283&amp;Q1283,"")</f>
        <v>MAC FLEMISHorange</v>
      </c>
      <c r="B1283" s="60" t="str">
        <f t="shared" ref="B1283:B1346" si="162">IF(C1283&lt;&gt;"",LEFT(C1283,9),"")</f>
        <v>80-365-13</v>
      </c>
      <c r="C1283" s="73" t="s">
        <v>3387</v>
      </c>
      <c r="D1283" s="73" t="s">
        <v>3386</v>
      </c>
      <c r="E1283" s="73" t="s">
        <v>920</v>
      </c>
      <c r="F1283" s="74">
        <v>58</v>
      </c>
      <c r="G1283" s="73" t="s">
        <v>1694</v>
      </c>
      <c r="H1283" s="73" t="s">
        <v>199</v>
      </c>
      <c r="I1283" s="73" t="s">
        <v>1265</v>
      </c>
      <c r="J1283" s="73" t="s">
        <v>330</v>
      </c>
      <c r="K1283" s="73" t="s">
        <v>387</v>
      </c>
      <c r="L1283" s="73" t="s">
        <v>383</v>
      </c>
      <c r="M1283" s="73" t="s">
        <v>388</v>
      </c>
      <c r="N1283" s="73" t="s">
        <v>30</v>
      </c>
      <c r="O1283" s="73" t="s">
        <v>385</v>
      </c>
      <c r="P1283" s="73" t="s">
        <v>907</v>
      </c>
      <c r="Q1283" s="73" t="s">
        <v>1300</v>
      </c>
      <c r="R1283" s="73" t="s">
        <v>199</v>
      </c>
      <c r="V1283" s="60" t="str">
        <f t="shared" ref="V1283:V1346" si="163">W1283&amp;H1283</f>
        <v>MAC FLEMISHоранжевый</v>
      </c>
      <c r="W1283" s="60" t="str">
        <f t="shared" si="160"/>
        <v>MAC FLEMISH</v>
      </c>
      <c r="X1283" s="60" t="str">
        <f t="shared" ref="X1283:X1346" si="164">IF(A1283&lt;&gt;"",IFERROR(IF(FIND(" ",G1283)&gt;=1,MID(G1283,FIND(" ",G1283)+1,LEN(G1283)),""),""),"")</f>
        <v>FLEMISH</v>
      </c>
      <c r="AC1283" s="51">
        <f t="shared" ref="AC1283:AC1346" si="165">IFERROR(VALUE(MID($C1283,1,2)),0)</f>
        <v>80</v>
      </c>
      <c r="AD1283" s="44">
        <f t="shared" ref="AD1283:AD1346" si="166">IFERROR(VALUE(MID($C1283,4,3)),0)</f>
        <v>365</v>
      </c>
      <c r="AE1283" s="51">
        <f t="shared" ref="AE1283:AE1346" si="167">VALUE(RIGHT("00"&amp;AC1283,2)&amp;RIGHT("000"&amp;AD1283,3))</f>
        <v>80365</v>
      </c>
    </row>
    <row r="1284" spans="1:31">
      <c r="A1284" s="60" t="str">
        <f t="shared" si="161"/>
        <v>MAC FLEMISHpearl</v>
      </c>
      <c r="B1284" s="60" t="str">
        <f t="shared" si="162"/>
        <v>80-365-01</v>
      </c>
      <c r="C1284" s="73" t="s">
        <v>3388</v>
      </c>
      <c r="D1284" s="73" t="s">
        <v>3389</v>
      </c>
      <c r="E1284" s="73" t="s">
        <v>915</v>
      </c>
      <c r="F1284" s="74">
        <v>56</v>
      </c>
      <c r="G1284" s="73" t="s">
        <v>1694</v>
      </c>
      <c r="H1284" s="73" t="s">
        <v>231</v>
      </c>
      <c r="I1284" s="73" t="s">
        <v>1265</v>
      </c>
      <c r="J1284" s="73" t="s">
        <v>330</v>
      </c>
      <c r="K1284" s="73" t="s">
        <v>387</v>
      </c>
      <c r="L1284" s="73" t="s">
        <v>383</v>
      </c>
      <c r="M1284" s="73" t="s">
        <v>388</v>
      </c>
      <c r="N1284" s="73" t="s">
        <v>30</v>
      </c>
      <c r="O1284" s="73" t="s">
        <v>385</v>
      </c>
      <c r="P1284" s="73" t="s">
        <v>907</v>
      </c>
      <c r="Q1284" s="73" t="s">
        <v>2069</v>
      </c>
      <c r="R1284" s="73" t="s">
        <v>83</v>
      </c>
      <c r="V1284" s="60" t="str">
        <f t="shared" si="163"/>
        <v>MAC FLEMISHсветло-серый</v>
      </c>
      <c r="W1284" s="60" t="str">
        <f t="shared" si="160"/>
        <v>MAC FLEMISH</v>
      </c>
      <c r="X1284" s="60" t="str">
        <f t="shared" si="164"/>
        <v>FLEMISH</v>
      </c>
      <c r="AC1284" s="51">
        <f t="shared" si="165"/>
        <v>80</v>
      </c>
      <c r="AD1284" s="44">
        <f t="shared" si="166"/>
        <v>365</v>
      </c>
      <c r="AE1284" s="51">
        <f t="shared" si="167"/>
        <v>80365</v>
      </c>
    </row>
    <row r="1285" spans="1:31">
      <c r="A1285" s="60" t="str">
        <f t="shared" si="161"/>
        <v>MAC FLEMISHpearl</v>
      </c>
      <c r="B1285" s="60" t="str">
        <f t="shared" si="162"/>
        <v>80-365-01</v>
      </c>
      <c r="C1285" s="73" t="s">
        <v>3390</v>
      </c>
      <c r="D1285" s="73" t="s">
        <v>3389</v>
      </c>
      <c r="E1285" s="73" t="s">
        <v>920</v>
      </c>
      <c r="F1285" s="74">
        <v>58</v>
      </c>
      <c r="G1285" s="73" t="s">
        <v>1694</v>
      </c>
      <c r="H1285" s="73" t="s">
        <v>231</v>
      </c>
      <c r="I1285" s="73" t="s">
        <v>1265</v>
      </c>
      <c r="J1285" s="73" t="s">
        <v>330</v>
      </c>
      <c r="K1285" s="73" t="s">
        <v>387</v>
      </c>
      <c r="L1285" s="73" t="s">
        <v>383</v>
      </c>
      <c r="M1285" s="73" t="s">
        <v>388</v>
      </c>
      <c r="N1285" s="73" t="s">
        <v>30</v>
      </c>
      <c r="O1285" s="73" t="s">
        <v>385</v>
      </c>
      <c r="P1285" s="73" t="s">
        <v>907</v>
      </c>
      <c r="Q1285" s="73" t="s">
        <v>2069</v>
      </c>
      <c r="R1285" s="73" t="s">
        <v>83</v>
      </c>
      <c r="V1285" s="60" t="str">
        <f t="shared" si="163"/>
        <v>MAC FLEMISHсветло-серый</v>
      </c>
      <c r="W1285" s="60" t="str">
        <f t="shared" si="160"/>
        <v>MAC FLEMISH</v>
      </c>
      <c r="X1285" s="60" t="str">
        <f t="shared" si="164"/>
        <v>FLEMISH</v>
      </c>
      <c r="AC1285" s="51">
        <f t="shared" si="165"/>
        <v>80</v>
      </c>
      <c r="AD1285" s="44">
        <f t="shared" si="166"/>
        <v>365</v>
      </c>
      <c r="AE1285" s="51">
        <f t="shared" si="167"/>
        <v>80365</v>
      </c>
    </row>
    <row r="1286" spans="1:31">
      <c r="A1286" s="60" t="str">
        <f t="shared" si="161"/>
        <v>MAC FLEMISHpearl</v>
      </c>
      <c r="B1286" s="60" t="str">
        <f t="shared" si="162"/>
        <v>80-365-01</v>
      </c>
      <c r="C1286" s="73" t="s">
        <v>3391</v>
      </c>
      <c r="D1286" s="73" t="s">
        <v>3389</v>
      </c>
      <c r="E1286" s="73" t="s">
        <v>956</v>
      </c>
      <c r="F1286" s="74">
        <v>55</v>
      </c>
      <c r="G1286" s="73" t="s">
        <v>1694</v>
      </c>
      <c r="H1286" s="73" t="s">
        <v>231</v>
      </c>
      <c r="I1286" s="73" t="s">
        <v>1265</v>
      </c>
      <c r="J1286" s="73" t="s">
        <v>330</v>
      </c>
      <c r="K1286" s="73" t="s">
        <v>387</v>
      </c>
      <c r="L1286" s="73" t="s">
        <v>383</v>
      </c>
      <c r="M1286" s="73" t="s">
        <v>388</v>
      </c>
      <c r="N1286" s="73" t="s">
        <v>30</v>
      </c>
      <c r="O1286" s="73" t="s">
        <v>385</v>
      </c>
      <c r="P1286" s="73" t="s">
        <v>907</v>
      </c>
      <c r="Q1286" s="73" t="s">
        <v>2069</v>
      </c>
      <c r="R1286" s="73" t="s">
        <v>83</v>
      </c>
      <c r="V1286" s="60" t="str">
        <f t="shared" si="163"/>
        <v>MAC FLEMISHсветло-серый</v>
      </c>
      <c r="W1286" s="60" t="str">
        <f t="shared" si="160"/>
        <v>MAC FLEMISH</v>
      </c>
      <c r="X1286" s="60" t="str">
        <f t="shared" si="164"/>
        <v>FLEMISH</v>
      </c>
      <c r="AC1286" s="51">
        <f t="shared" si="165"/>
        <v>80</v>
      </c>
      <c r="AD1286" s="44">
        <f t="shared" si="166"/>
        <v>365</v>
      </c>
      <c r="AE1286" s="51">
        <f t="shared" si="167"/>
        <v>80365</v>
      </c>
    </row>
    <row r="1287" spans="1:31">
      <c r="A1287" s="60" t="str">
        <f t="shared" si="161"/>
        <v>MAC FLEMISHpetrol blue</v>
      </c>
      <c r="B1287" s="60" t="str">
        <f t="shared" si="162"/>
        <v>80-365-06</v>
      </c>
      <c r="C1287" s="73" t="s">
        <v>3392</v>
      </c>
      <c r="D1287" s="73" t="s">
        <v>3393</v>
      </c>
      <c r="E1287" s="73" t="s">
        <v>915</v>
      </c>
      <c r="F1287" s="74">
        <v>56</v>
      </c>
      <c r="G1287" s="73" t="s">
        <v>1694</v>
      </c>
      <c r="H1287" s="73" t="s">
        <v>71</v>
      </c>
      <c r="I1287" s="73" t="s">
        <v>1265</v>
      </c>
      <c r="J1287" s="73" t="s">
        <v>330</v>
      </c>
      <c r="K1287" s="73" t="s">
        <v>387</v>
      </c>
      <c r="L1287" s="73" t="s">
        <v>383</v>
      </c>
      <c r="M1287" s="73" t="s">
        <v>388</v>
      </c>
      <c r="N1287" s="73" t="s">
        <v>30</v>
      </c>
      <c r="O1287" s="73" t="s">
        <v>385</v>
      </c>
      <c r="P1287" s="73" t="s">
        <v>907</v>
      </c>
      <c r="Q1287" s="73" t="s">
        <v>2932</v>
      </c>
      <c r="R1287" s="73" t="s">
        <v>71</v>
      </c>
      <c r="V1287" s="60" t="str">
        <f t="shared" si="163"/>
        <v>MAC FLEMISHсиний</v>
      </c>
      <c r="W1287" s="60" t="str">
        <f t="shared" si="160"/>
        <v>MAC FLEMISH</v>
      </c>
      <c r="X1287" s="60" t="str">
        <f t="shared" si="164"/>
        <v>FLEMISH</v>
      </c>
      <c r="AC1287" s="51">
        <f t="shared" si="165"/>
        <v>80</v>
      </c>
      <c r="AD1287" s="44">
        <f t="shared" si="166"/>
        <v>365</v>
      </c>
      <c r="AE1287" s="51">
        <f t="shared" si="167"/>
        <v>80365</v>
      </c>
    </row>
    <row r="1288" spans="1:31">
      <c r="A1288" s="60" t="str">
        <f t="shared" si="161"/>
        <v>MAC FLEMISHpetrol blue</v>
      </c>
      <c r="B1288" s="60" t="str">
        <f t="shared" si="162"/>
        <v>80-365-06</v>
      </c>
      <c r="C1288" s="73" t="s">
        <v>3394</v>
      </c>
      <c r="D1288" s="73" t="s">
        <v>3393</v>
      </c>
      <c r="E1288" s="73" t="s">
        <v>920</v>
      </c>
      <c r="F1288" s="74">
        <v>58</v>
      </c>
      <c r="G1288" s="73" t="s">
        <v>1694</v>
      </c>
      <c r="H1288" s="73" t="s">
        <v>71</v>
      </c>
      <c r="I1288" s="73" t="s">
        <v>1265</v>
      </c>
      <c r="J1288" s="73" t="s">
        <v>330</v>
      </c>
      <c r="K1288" s="73" t="s">
        <v>387</v>
      </c>
      <c r="L1288" s="73" t="s">
        <v>383</v>
      </c>
      <c r="M1288" s="73" t="s">
        <v>388</v>
      </c>
      <c r="N1288" s="73" t="s">
        <v>30</v>
      </c>
      <c r="O1288" s="73" t="s">
        <v>385</v>
      </c>
      <c r="P1288" s="73" t="s">
        <v>907</v>
      </c>
      <c r="Q1288" s="73" t="s">
        <v>2932</v>
      </c>
      <c r="R1288" s="73" t="s">
        <v>71</v>
      </c>
      <c r="V1288" s="60" t="str">
        <f t="shared" si="163"/>
        <v>MAC FLEMISHсиний</v>
      </c>
      <c r="W1288" s="60" t="str">
        <f t="shared" si="160"/>
        <v>MAC FLEMISH</v>
      </c>
      <c r="X1288" s="60" t="str">
        <f t="shared" si="164"/>
        <v>FLEMISH</v>
      </c>
      <c r="AC1288" s="51">
        <f t="shared" si="165"/>
        <v>80</v>
      </c>
      <c r="AD1288" s="44">
        <f t="shared" si="166"/>
        <v>365</v>
      </c>
      <c r="AE1288" s="51">
        <f t="shared" si="167"/>
        <v>80365</v>
      </c>
    </row>
    <row r="1289" spans="1:31">
      <c r="A1289" s="60" t="str">
        <f t="shared" si="161"/>
        <v>MAC SOFTbrown</v>
      </c>
      <c r="B1289" s="60" t="str">
        <f t="shared" si="162"/>
        <v>80-369-14</v>
      </c>
      <c r="C1289" s="73" t="s">
        <v>3395</v>
      </c>
      <c r="D1289" s="73" t="s">
        <v>3396</v>
      </c>
      <c r="E1289" s="73" t="s">
        <v>910</v>
      </c>
      <c r="F1289" s="74">
        <v>59</v>
      </c>
      <c r="G1289" s="73" t="s">
        <v>1719</v>
      </c>
      <c r="H1289" s="73" t="s">
        <v>86</v>
      </c>
      <c r="I1289" s="73" t="s">
        <v>1265</v>
      </c>
      <c r="J1289" s="73" t="s">
        <v>330</v>
      </c>
      <c r="K1289" s="73" t="s">
        <v>387</v>
      </c>
      <c r="L1289" s="73" t="s">
        <v>383</v>
      </c>
      <c r="M1289" s="73" t="s">
        <v>388</v>
      </c>
      <c r="N1289" s="73" t="s">
        <v>30</v>
      </c>
      <c r="O1289" s="73" t="s">
        <v>386</v>
      </c>
      <c r="P1289" s="73" t="s">
        <v>907</v>
      </c>
      <c r="Q1289" s="73" t="s">
        <v>1033</v>
      </c>
      <c r="R1289" s="73" t="s">
        <v>86</v>
      </c>
      <c r="V1289" s="60" t="str">
        <f t="shared" si="163"/>
        <v>MAC SOFTкоричневый</v>
      </c>
      <c r="W1289" s="60" t="str">
        <f t="shared" si="160"/>
        <v>MAC SOFT</v>
      </c>
      <c r="X1289" s="60" t="str">
        <f t="shared" si="164"/>
        <v>SOFT</v>
      </c>
      <c r="AC1289" s="51">
        <f t="shared" si="165"/>
        <v>80</v>
      </c>
      <c r="AD1289" s="44">
        <f t="shared" si="166"/>
        <v>369</v>
      </c>
      <c r="AE1289" s="51">
        <f t="shared" si="167"/>
        <v>80369</v>
      </c>
    </row>
    <row r="1290" spans="1:31">
      <c r="A1290" s="60" t="str">
        <f t="shared" si="161"/>
        <v>MAC SOFTdark grey</v>
      </c>
      <c r="B1290" s="60" t="str">
        <f t="shared" si="162"/>
        <v>80-369-05</v>
      </c>
      <c r="C1290" s="73" t="s">
        <v>3397</v>
      </c>
      <c r="D1290" s="73" t="s">
        <v>3398</v>
      </c>
      <c r="E1290" s="73" t="s">
        <v>904</v>
      </c>
      <c r="F1290" s="74">
        <v>57</v>
      </c>
      <c r="G1290" s="73" t="s">
        <v>1719</v>
      </c>
      <c r="H1290" s="73" t="s">
        <v>277</v>
      </c>
      <c r="I1290" s="73" t="s">
        <v>1265</v>
      </c>
      <c r="J1290" s="73" t="s">
        <v>330</v>
      </c>
      <c r="K1290" s="73" t="s">
        <v>387</v>
      </c>
      <c r="L1290" s="73" t="s">
        <v>383</v>
      </c>
      <c r="M1290" s="73" t="s">
        <v>388</v>
      </c>
      <c r="N1290" s="73" t="s">
        <v>30</v>
      </c>
      <c r="O1290" s="73" t="s">
        <v>386</v>
      </c>
      <c r="P1290" s="73" t="s">
        <v>907</v>
      </c>
      <c r="Q1290" s="73" t="s">
        <v>1405</v>
      </c>
      <c r="R1290" s="73" t="s">
        <v>83</v>
      </c>
      <c r="V1290" s="60" t="str">
        <f t="shared" si="163"/>
        <v>MAC SOFTтемно-серый</v>
      </c>
      <c r="W1290" s="60" t="str">
        <f t="shared" si="160"/>
        <v>MAC SOFT</v>
      </c>
      <c r="X1290" s="60" t="str">
        <f t="shared" si="164"/>
        <v>SOFT</v>
      </c>
      <c r="AC1290" s="51">
        <f t="shared" si="165"/>
        <v>80</v>
      </c>
      <c r="AD1290" s="44">
        <f t="shared" si="166"/>
        <v>369</v>
      </c>
      <c r="AE1290" s="51">
        <f t="shared" si="167"/>
        <v>80369</v>
      </c>
    </row>
    <row r="1291" spans="1:31">
      <c r="A1291" s="60" t="str">
        <f t="shared" si="161"/>
        <v>MAC SOFTdark grey</v>
      </c>
      <c r="B1291" s="60" t="str">
        <f t="shared" si="162"/>
        <v>80-369-05</v>
      </c>
      <c r="C1291" s="73" t="s">
        <v>3399</v>
      </c>
      <c r="D1291" s="73" t="s">
        <v>3398</v>
      </c>
      <c r="E1291" s="73" t="s">
        <v>956</v>
      </c>
      <c r="F1291" s="74">
        <v>55</v>
      </c>
      <c r="G1291" s="73" t="s">
        <v>1719</v>
      </c>
      <c r="H1291" s="73" t="s">
        <v>277</v>
      </c>
      <c r="I1291" s="73" t="s">
        <v>1265</v>
      </c>
      <c r="J1291" s="73" t="s">
        <v>330</v>
      </c>
      <c r="K1291" s="73" t="s">
        <v>387</v>
      </c>
      <c r="L1291" s="73" t="s">
        <v>383</v>
      </c>
      <c r="M1291" s="73" t="s">
        <v>388</v>
      </c>
      <c r="N1291" s="73" t="s">
        <v>30</v>
      </c>
      <c r="O1291" s="73" t="s">
        <v>386</v>
      </c>
      <c r="P1291" s="73" t="s">
        <v>907</v>
      </c>
      <c r="Q1291" s="73" t="s">
        <v>1405</v>
      </c>
      <c r="R1291" s="73" t="s">
        <v>83</v>
      </c>
      <c r="V1291" s="60" t="str">
        <f t="shared" si="163"/>
        <v>MAC SOFTтемно-серый</v>
      </c>
      <c r="W1291" s="60" t="str">
        <f t="shared" si="160"/>
        <v>MAC SOFT</v>
      </c>
      <c r="X1291" s="60" t="str">
        <f t="shared" si="164"/>
        <v>SOFT</v>
      </c>
      <c r="AC1291" s="51">
        <f t="shared" si="165"/>
        <v>80</v>
      </c>
      <c r="AD1291" s="44">
        <f t="shared" si="166"/>
        <v>369</v>
      </c>
      <c r="AE1291" s="51">
        <f t="shared" si="167"/>
        <v>80369</v>
      </c>
    </row>
    <row r="1292" spans="1:31">
      <c r="A1292" s="60" t="str">
        <f t="shared" si="161"/>
        <v>MAC SOFTdark grey</v>
      </c>
      <c r="B1292" s="60" t="str">
        <f t="shared" si="162"/>
        <v>80-369-05</v>
      </c>
      <c r="C1292" s="73" t="s">
        <v>3400</v>
      </c>
      <c r="D1292" s="73" t="s">
        <v>3398</v>
      </c>
      <c r="E1292" s="73" t="s">
        <v>910</v>
      </c>
      <c r="F1292" s="74">
        <v>59</v>
      </c>
      <c r="G1292" s="73" t="s">
        <v>1719</v>
      </c>
      <c r="H1292" s="73" t="s">
        <v>277</v>
      </c>
      <c r="I1292" s="73" t="s">
        <v>1265</v>
      </c>
      <c r="J1292" s="73" t="s">
        <v>330</v>
      </c>
      <c r="K1292" s="73" t="s">
        <v>387</v>
      </c>
      <c r="L1292" s="73" t="s">
        <v>383</v>
      </c>
      <c r="M1292" s="73" t="s">
        <v>388</v>
      </c>
      <c r="N1292" s="73" t="s">
        <v>30</v>
      </c>
      <c r="O1292" s="73" t="s">
        <v>386</v>
      </c>
      <c r="P1292" s="73" t="s">
        <v>907</v>
      </c>
      <c r="Q1292" s="73" t="s">
        <v>1405</v>
      </c>
      <c r="R1292" s="73" t="s">
        <v>83</v>
      </c>
      <c r="V1292" s="60" t="str">
        <f t="shared" si="163"/>
        <v>MAC SOFTтемно-серый</v>
      </c>
      <c r="W1292" s="60" t="str">
        <f t="shared" si="160"/>
        <v>MAC SOFT</v>
      </c>
      <c r="X1292" s="60" t="str">
        <f t="shared" si="164"/>
        <v>SOFT</v>
      </c>
      <c r="AC1292" s="51">
        <f t="shared" si="165"/>
        <v>80</v>
      </c>
      <c r="AD1292" s="44">
        <f t="shared" si="166"/>
        <v>369</v>
      </c>
      <c r="AE1292" s="51">
        <f t="shared" si="167"/>
        <v>80369</v>
      </c>
    </row>
    <row r="1293" spans="1:31">
      <c r="A1293" s="60" t="str">
        <f t="shared" si="161"/>
        <v>MAC SOFTdark grey</v>
      </c>
      <c r="B1293" s="60" t="str">
        <f t="shared" si="162"/>
        <v>80-369-05</v>
      </c>
      <c r="C1293" s="73" t="s">
        <v>3401</v>
      </c>
      <c r="D1293" s="73" t="s">
        <v>3398</v>
      </c>
      <c r="E1293" s="73" t="s">
        <v>912</v>
      </c>
      <c r="F1293" s="74">
        <v>61</v>
      </c>
      <c r="G1293" s="73" t="s">
        <v>1719</v>
      </c>
      <c r="H1293" s="73" t="s">
        <v>277</v>
      </c>
      <c r="I1293" s="73" t="s">
        <v>1265</v>
      </c>
      <c r="J1293" s="73" t="s">
        <v>330</v>
      </c>
      <c r="K1293" s="73" t="s">
        <v>387</v>
      </c>
      <c r="L1293" s="73" t="s">
        <v>383</v>
      </c>
      <c r="M1293" s="73" t="s">
        <v>388</v>
      </c>
      <c r="N1293" s="73" t="s">
        <v>30</v>
      </c>
      <c r="O1293" s="73" t="s">
        <v>386</v>
      </c>
      <c r="P1293" s="73" t="s">
        <v>907</v>
      </c>
      <c r="Q1293" s="73" t="s">
        <v>1405</v>
      </c>
      <c r="R1293" s="73" t="s">
        <v>83</v>
      </c>
      <c r="V1293" s="60" t="str">
        <f t="shared" si="163"/>
        <v>MAC SOFTтемно-серый</v>
      </c>
      <c r="W1293" s="60" t="str">
        <f t="shared" si="160"/>
        <v>MAC SOFT</v>
      </c>
      <c r="X1293" s="60" t="str">
        <f t="shared" si="164"/>
        <v>SOFT</v>
      </c>
      <c r="AC1293" s="51">
        <f t="shared" si="165"/>
        <v>80</v>
      </c>
      <c r="AD1293" s="44">
        <f t="shared" si="166"/>
        <v>369</v>
      </c>
      <c r="AE1293" s="51">
        <f t="shared" si="167"/>
        <v>80369</v>
      </c>
    </row>
    <row r="1294" spans="1:31">
      <c r="A1294" s="60" t="str">
        <f t="shared" si="161"/>
        <v>MAC SOFTgrey</v>
      </c>
      <c r="B1294" s="60" t="str">
        <f t="shared" si="162"/>
        <v>80-369-08</v>
      </c>
      <c r="C1294" s="73" t="s">
        <v>3402</v>
      </c>
      <c r="D1294" s="73" t="s">
        <v>3403</v>
      </c>
      <c r="E1294" s="73" t="s">
        <v>956</v>
      </c>
      <c r="F1294" s="74">
        <v>55</v>
      </c>
      <c r="G1294" s="73" t="s">
        <v>1719</v>
      </c>
      <c r="H1294" s="73" t="s">
        <v>83</v>
      </c>
      <c r="I1294" s="73" t="s">
        <v>1265</v>
      </c>
      <c r="J1294" s="73" t="s">
        <v>330</v>
      </c>
      <c r="K1294" s="73" t="s">
        <v>387</v>
      </c>
      <c r="L1294" s="73" t="s">
        <v>383</v>
      </c>
      <c r="M1294" s="73" t="s">
        <v>388</v>
      </c>
      <c r="N1294" s="73" t="s">
        <v>30</v>
      </c>
      <c r="O1294" s="73" t="s">
        <v>386</v>
      </c>
      <c r="P1294" s="73" t="s">
        <v>907</v>
      </c>
      <c r="Q1294" s="73" t="s">
        <v>917</v>
      </c>
      <c r="R1294" s="73" t="s">
        <v>83</v>
      </c>
      <c r="V1294" s="60" t="str">
        <f t="shared" si="163"/>
        <v>MAC SOFTсерый</v>
      </c>
      <c r="W1294" s="60" t="str">
        <f t="shared" si="160"/>
        <v>MAC SOFT</v>
      </c>
      <c r="X1294" s="60" t="str">
        <f t="shared" si="164"/>
        <v>SOFT</v>
      </c>
      <c r="AC1294" s="51">
        <f t="shared" si="165"/>
        <v>80</v>
      </c>
      <c r="AD1294" s="44">
        <f t="shared" si="166"/>
        <v>369</v>
      </c>
      <c r="AE1294" s="51">
        <f t="shared" si="167"/>
        <v>80369</v>
      </c>
    </row>
    <row r="1295" spans="1:31">
      <c r="A1295" s="60" t="str">
        <f t="shared" si="161"/>
        <v>MAC SOFTgrey</v>
      </c>
      <c r="B1295" s="60" t="str">
        <f t="shared" si="162"/>
        <v>80-369-08</v>
      </c>
      <c r="C1295" s="73" t="s">
        <v>3404</v>
      </c>
      <c r="D1295" s="73" t="s">
        <v>3403</v>
      </c>
      <c r="E1295" s="73" t="s">
        <v>904</v>
      </c>
      <c r="F1295" s="74">
        <v>57</v>
      </c>
      <c r="G1295" s="73" t="s">
        <v>1719</v>
      </c>
      <c r="H1295" s="73" t="s">
        <v>83</v>
      </c>
      <c r="I1295" s="73" t="s">
        <v>1265</v>
      </c>
      <c r="J1295" s="73" t="s">
        <v>330</v>
      </c>
      <c r="K1295" s="73" t="s">
        <v>387</v>
      </c>
      <c r="L1295" s="73" t="s">
        <v>383</v>
      </c>
      <c r="M1295" s="73" t="s">
        <v>388</v>
      </c>
      <c r="N1295" s="73" t="s">
        <v>30</v>
      </c>
      <c r="O1295" s="73" t="s">
        <v>386</v>
      </c>
      <c r="P1295" s="73" t="s">
        <v>907</v>
      </c>
      <c r="Q1295" s="73" t="s">
        <v>917</v>
      </c>
      <c r="R1295" s="73" t="s">
        <v>83</v>
      </c>
      <c r="V1295" s="60" t="str">
        <f t="shared" si="163"/>
        <v>MAC SOFTсерый</v>
      </c>
      <c r="W1295" s="60" t="str">
        <f t="shared" si="160"/>
        <v>MAC SOFT</v>
      </c>
      <c r="X1295" s="60" t="str">
        <f t="shared" si="164"/>
        <v>SOFT</v>
      </c>
      <c r="AC1295" s="51">
        <f t="shared" si="165"/>
        <v>80</v>
      </c>
      <c r="AD1295" s="44">
        <f t="shared" si="166"/>
        <v>369</v>
      </c>
      <c r="AE1295" s="51">
        <f t="shared" si="167"/>
        <v>80369</v>
      </c>
    </row>
    <row r="1296" spans="1:31">
      <c r="A1296" s="60" t="str">
        <f t="shared" si="161"/>
        <v>MAC SOFTgrey</v>
      </c>
      <c r="B1296" s="60" t="str">
        <f t="shared" si="162"/>
        <v>80-369-08</v>
      </c>
      <c r="C1296" s="73" t="s">
        <v>3405</v>
      </c>
      <c r="D1296" s="73" t="s">
        <v>3403</v>
      </c>
      <c r="E1296" s="73" t="s">
        <v>910</v>
      </c>
      <c r="F1296" s="74">
        <v>59</v>
      </c>
      <c r="G1296" s="73" t="s">
        <v>1719</v>
      </c>
      <c r="H1296" s="73" t="s">
        <v>83</v>
      </c>
      <c r="I1296" s="73" t="s">
        <v>1265</v>
      </c>
      <c r="J1296" s="73" t="s">
        <v>330</v>
      </c>
      <c r="K1296" s="73" t="s">
        <v>387</v>
      </c>
      <c r="L1296" s="73" t="s">
        <v>383</v>
      </c>
      <c r="M1296" s="73" t="s">
        <v>388</v>
      </c>
      <c r="N1296" s="73" t="s">
        <v>30</v>
      </c>
      <c r="O1296" s="73" t="s">
        <v>386</v>
      </c>
      <c r="P1296" s="73" t="s">
        <v>907</v>
      </c>
      <c r="Q1296" s="73" t="s">
        <v>917</v>
      </c>
      <c r="R1296" s="73" t="s">
        <v>83</v>
      </c>
      <c r="V1296" s="60" t="str">
        <f t="shared" si="163"/>
        <v>MAC SOFTсерый</v>
      </c>
      <c r="W1296" s="60" t="str">
        <f t="shared" si="160"/>
        <v>MAC SOFT</v>
      </c>
      <c r="X1296" s="60" t="str">
        <f t="shared" si="164"/>
        <v>SOFT</v>
      </c>
      <c r="AC1296" s="51">
        <f t="shared" si="165"/>
        <v>80</v>
      </c>
      <c r="AD1296" s="44">
        <f t="shared" si="166"/>
        <v>369</v>
      </c>
      <c r="AE1296" s="51">
        <f t="shared" si="167"/>
        <v>80369</v>
      </c>
    </row>
    <row r="1297" spans="1:31">
      <c r="A1297" s="60" t="str">
        <f t="shared" si="161"/>
        <v>MAC SOFTgrey</v>
      </c>
      <c r="B1297" s="60" t="str">
        <f t="shared" si="162"/>
        <v>80-369-08</v>
      </c>
      <c r="C1297" s="73" t="s">
        <v>3406</v>
      </c>
      <c r="D1297" s="73" t="s">
        <v>3403</v>
      </c>
      <c r="E1297" s="73" t="s">
        <v>912</v>
      </c>
      <c r="F1297" s="74">
        <v>61</v>
      </c>
      <c r="G1297" s="73" t="s">
        <v>1719</v>
      </c>
      <c r="H1297" s="73" t="s">
        <v>83</v>
      </c>
      <c r="I1297" s="73" t="s">
        <v>1265</v>
      </c>
      <c r="J1297" s="73" t="s">
        <v>330</v>
      </c>
      <c r="K1297" s="73" t="s">
        <v>387</v>
      </c>
      <c r="L1297" s="73" t="s">
        <v>383</v>
      </c>
      <c r="M1297" s="73" t="s">
        <v>388</v>
      </c>
      <c r="N1297" s="73" t="s">
        <v>30</v>
      </c>
      <c r="O1297" s="73" t="s">
        <v>386</v>
      </c>
      <c r="P1297" s="73" t="s">
        <v>907</v>
      </c>
      <c r="Q1297" s="73" t="s">
        <v>917</v>
      </c>
      <c r="R1297" s="73" t="s">
        <v>83</v>
      </c>
      <c r="V1297" s="60" t="str">
        <f t="shared" si="163"/>
        <v>MAC SOFTсерый</v>
      </c>
      <c r="W1297" s="60" t="str">
        <f t="shared" si="160"/>
        <v>MAC SOFT</v>
      </c>
      <c r="X1297" s="60" t="str">
        <f t="shared" si="164"/>
        <v>SOFT</v>
      </c>
      <c r="AC1297" s="51">
        <f t="shared" si="165"/>
        <v>80</v>
      </c>
      <c r="AD1297" s="44">
        <f t="shared" si="166"/>
        <v>369</v>
      </c>
      <c r="AE1297" s="51">
        <f t="shared" si="167"/>
        <v>80369</v>
      </c>
    </row>
    <row r="1298" spans="1:31">
      <c r="A1298" s="60" t="str">
        <f t="shared" si="161"/>
        <v>FREEZE 3610fuchsia</v>
      </c>
      <c r="B1298" s="60" t="str">
        <f t="shared" si="162"/>
        <v>80-477-34</v>
      </c>
      <c r="C1298" s="73" t="s">
        <v>3407</v>
      </c>
      <c r="D1298" s="73" t="s">
        <v>3408</v>
      </c>
      <c r="E1298" s="73">
        <v>7</v>
      </c>
      <c r="F1298" s="74">
        <v>7</v>
      </c>
      <c r="G1298" s="73" t="s">
        <v>3046</v>
      </c>
      <c r="H1298" s="73" t="s">
        <v>68</v>
      </c>
      <c r="I1298" s="73" t="s">
        <v>964</v>
      </c>
      <c r="J1298" s="73" t="s">
        <v>337</v>
      </c>
      <c r="K1298" s="73" t="s">
        <v>387</v>
      </c>
      <c r="L1298" s="73" t="s">
        <v>383</v>
      </c>
      <c r="M1298" s="73" t="s">
        <v>389</v>
      </c>
      <c r="O1298" s="73" t="s">
        <v>386</v>
      </c>
      <c r="P1298" s="73" t="s">
        <v>907</v>
      </c>
      <c r="Q1298" s="73" t="s">
        <v>3409</v>
      </c>
      <c r="R1298" s="73" t="s">
        <v>68</v>
      </c>
      <c r="V1298" s="60" t="str">
        <f t="shared" si="163"/>
        <v>FREEZE 3610розовый</v>
      </c>
      <c r="W1298" s="60" t="str">
        <f t="shared" si="160"/>
        <v>FREEZE 3610</v>
      </c>
      <c r="X1298" s="60" t="str">
        <f t="shared" si="164"/>
        <v>3610</v>
      </c>
      <c r="AC1298" s="51">
        <f t="shared" si="165"/>
        <v>80</v>
      </c>
      <c r="AD1298" s="44">
        <f t="shared" si="166"/>
        <v>477</v>
      </c>
      <c r="AE1298" s="51">
        <f t="shared" si="167"/>
        <v>80477</v>
      </c>
    </row>
    <row r="1299" spans="1:31">
      <c r="A1299" s="60" t="str">
        <f t="shared" si="161"/>
        <v>FREEZE 3610fuchsia</v>
      </c>
      <c r="B1299" s="60" t="str">
        <f t="shared" si="162"/>
        <v>80-477-34</v>
      </c>
      <c r="C1299" s="73" t="s">
        <v>3410</v>
      </c>
      <c r="D1299" s="73" t="s">
        <v>3408</v>
      </c>
      <c r="E1299" s="73" t="s">
        <v>931</v>
      </c>
      <c r="F1299" s="74">
        <v>0</v>
      </c>
      <c r="G1299" s="73" t="s">
        <v>3046</v>
      </c>
      <c r="H1299" s="73" t="s">
        <v>68</v>
      </c>
      <c r="I1299" s="73" t="s">
        <v>964</v>
      </c>
      <c r="J1299" s="73" t="s">
        <v>337</v>
      </c>
      <c r="K1299" s="73" t="s">
        <v>387</v>
      </c>
      <c r="L1299" s="73" t="s">
        <v>383</v>
      </c>
      <c r="M1299" s="73" t="s">
        <v>389</v>
      </c>
      <c r="O1299" s="73" t="s">
        <v>386</v>
      </c>
      <c r="P1299" s="73" t="s">
        <v>907</v>
      </c>
      <c r="Q1299" s="73" t="s">
        <v>3409</v>
      </c>
      <c r="R1299" s="73" t="s">
        <v>68</v>
      </c>
      <c r="V1299" s="60" t="str">
        <f t="shared" si="163"/>
        <v>FREEZE 3610розовый</v>
      </c>
      <c r="W1299" s="60" t="str">
        <f t="shared" si="160"/>
        <v>FREEZE 3610</v>
      </c>
      <c r="X1299" s="60" t="str">
        <f t="shared" si="164"/>
        <v>3610</v>
      </c>
      <c r="AC1299" s="51">
        <f t="shared" si="165"/>
        <v>80</v>
      </c>
      <c r="AD1299" s="44">
        <f t="shared" si="166"/>
        <v>477</v>
      </c>
      <c r="AE1299" s="51">
        <f t="shared" si="167"/>
        <v>80477</v>
      </c>
    </row>
    <row r="1300" spans="1:31">
      <c r="A1300" s="60" t="str">
        <f t="shared" si="161"/>
        <v>FREEZE 3610black</v>
      </c>
      <c r="B1300" s="60" t="str">
        <f t="shared" si="162"/>
        <v>80-477-09</v>
      </c>
      <c r="C1300" s="73" t="s">
        <v>3411</v>
      </c>
      <c r="D1300" s="73" t="s">
        <v>3412</v>
      </c>
      <c r="E1300" s="73">
        <v>7</v>
      </c>
      <c r="F1300" s="74">
        <v>7</v>
      </c>
      <c r="G1300" s="73" t="s">
        <v>3046</v>
      </c>
      <c r="H1300" s="73" t="s">
        <v>53</v>
      </c>
      <c r="I1300" s="73" t="s">
        <v>964</v>
      </c>
      <c r="J1300" s="73" t="s">
        <v>337</v>
      </c>
      <c r="K1300" s="73" t="s">
        <v>387</v>
      </c>
      <c r="L1300" s="73" t="s">
        <v>383</v>
      </c>
      <c r="M1300" s="73" t="s">
        <v>389</v>
      </c>
      <c r="O1300" s="73" t="s">
        <v>386</v>
      </c>
      <c r="P1300" s="73" t="s">
        <v>907</v>
      </c>
      <c r="Q1300" s="73" t="s">
        <v>928</v>
      </c>
      <c r="R1300" s="73" t="s">
        <v>53</v>
      </c>
      <c r="V1300" s="60" t="str">
        <f t="shared" si="163"/>
        <v>FREEZE 3610черный</v>
      </c>
      <c r="W1300" s="60" t="str">
        <f t="shared" si="160"/>
        <v>FREEZE 3610</v>
      </c>
      <c r="X1300" s="60" t="str">
        <f t="shared" si="164"/>
        <v>3610</v>
      </c>
      <c r="AC1300" s="51">
        <f t="shared" si="165"/>
        <v>80</v>
      </c>
      <c r="AD1300" s="44">
        <f t="shared" si="166"/>
        <v>477</v>
      </c>
      <c r="AE1300" s="51">
        <f t="shared" si="167"/>
        <v>80477</v>
      </c>
    </row>
    <row r="1301" spans="1:31">
      <c r="A1301" s="60" t="str">
        <f t="shared" si="161"/>
        <v>FREEZE 3610black</v>
      </c>
      <c r="B1301" s="60" t="str">
        <f t="shared" si="162"/>
        <v>80-477-09</v>
      </c>
      <c r="C1301" s="73" t="s">
        <v>3413</v>
      </c>
      <c r="D1301" s="73" t="s">
        <v>3412</v>
      </c>
      <c r="E1301" s="73" t="s">
        <v>931</v>
      </c>
      <c r="F1301" s="74">
        <v>0</v>
      </c>
      <c r="G1301" s="73" t="s">
        <v>3046</v>
      </c>
      <c r="H1301" s="73" t="s">
        <v>53</v>
      </c>
      <c r="I1301" s="73" t="s">
        <v>964</v>
      </c>
      <c r="J1301" s="73" t="s">
        <v>337</v>
      </c>
      <c r="K1301" s="73" t="s">
        <v>387</v>
      </c>
      <c r="L1301" s="73" t="s">
        <v>383</v>
      </c>
      <c r="M1301" s="73" t="s">
        <v>389</v>
      </c>
      <c r="O1301" s="73" t="s">
        <v>386</v>
      </c>
      <c r="P1301" s="73" t="s">
        <v>907</v>
      </c>
      <c r="Q1301" s="73" t="s">
        <v>928</v>
      </c>
      <c r="R1301" s="73" t="s">
        <v>53</v>
      </c>
      <c r="V1301" s="60" t="str">
        <f t="shared" si="163"/>
        <v>FREEZE 3610черный</v>
      </c>
      <c r="W1301" s="60" t="str">
        <f t="shared" si="160"/>
        <v>FREEZE 3610</v>
      </c>
      <c r="X1301" s="60" t="str">
        <f t="shared" si="164"/>
        <v>3610</v>
      </c>
      <c r="AC1301" s="51">
        <f t="shared" si="165"/>
        <v>80</v>
      </c>
      <c r="AD1301" s="44">
        <f t="shared" si="166"/>
        <v>477</v>
      </c>
      <c r="AE1301" s="51">
        <f t="shared" si="167"/>
        <v>80477</v>
      </c>
    </row>
    <row r="1302" spans="1:31">
      <c r="A1302" s="60" t="str">
        <f t="shared" si="161"/>
        <v>FREEZE 3622dark grey</v>
      </c>
      <c r="B1302" s="60" t="str">
        <f t="shared" si="162"/>
        <v>80-478-05</v>
      </c>
      <c r="C1302" s="73" t="s">
        <v>3414</v>
      </c>
      <c r="D1302" s="73" t="s">
        <v>3415</v>
      </c>
      <c r="E1302" s="73">
        <v>7</v>
      </c>
      <c r="F1302" s="74">
        <v>7</v>
      </c>
      <c r="G1302" s="73" t="s">
        <v>3050</v>
      </c>
      <c r="H1302" s="73" t="s">
        <v>277</v>
      </c>
      <c r="I1302" s="73" t="s">
        <v>964</v>
      </c>
      <c r="J1302" s="73" t="s">
        <v>337</v>
      </c>
      <c r="K1302" s="73" t="s">
        <v>387</v>
      </c>
      <c r="L1302" s="73" t="s">
        <v>383</v>
      </c>
      <c r="M1302" s="73" t="s">
        <v>389</v>
      </c>
      <c r="O1302" s="73" t="s">
        <v>386</v>
      </c>
      <c r="P1302" s="73" t="s">
        <v>907</v>
      </c>
      <c r="Q1302" s="73" t="s">
        <v>1405</v>
      </c>
      <c r="R1302" s="73" t="s">
        <v>83</v>
      </c>
      <c r="V1302" s="60" t="str">
        <f t="shared" si="163"/>
        <v>FREEZE 3622темно-серый</v>
      </c>
      <c r="W1302" s="60" t="str">
        <f t="shared" si="160"/>
        <v>FREEZE 3622</v>
      </c>
      <c r="X1302" s="60" t="str">
        <f t="shared" si="164"/>
        <v>3622</v>
      </c>
      <c r="AC1302" s="51">
        <f t="shared" si="165"/>
        <v>80</v>
      </c>
      <c r="AD1302" s="44">
        <f t="shared" si="166"/>
        <v>478</v>
      </c>
      <c r="AE1302" s="51">
        <f t="shared" si="167"/>
        <v>80478</v>
      </c>
    </row>
    <row r="1303" spans="1:31">
      <c r="A1303" s="60" t="str">
        <f t="shared" si="161"/>
        <v>FREEZE 3622dark grey</v>
      </c>
      <c r="B1303" s="60" t="str">
        <f t="shared" si="162"/>
        <v>80-478-05</v>
      </c>
      <c r="C1303" s="73" t="s">
        <v>3416</v>
      </c>
      <c r="D1303" s="73" t="s">
        <v>3415</v>
      </c>
      <c r="E1303" s="73" t="s">
        <v>931</v>
      </c>
      <c r="F1303" s="74">
        <v>0</v>
      </c>
      <c r="G1303" s="73" t="s">
        <v>3050</v>
      </c>
      <c r="H1303" s="73" t="s">
        <v>277</v>
      </c>
      <c r="I1303" s="73" t="s">
        <v>964</v>
      </c>
      <c r="J1303" s="73" t="s">
        <v>337</v>
      </c>
      <c r="K1303" s="73" t="s">
        <v>387</v>
      </c>
      <c r="L1303" s="73" t="s">
        <v>383</v>
      </c>
      <c r="M1303" s="73" t="s">
        <v>389</v>
      </c>
      <c r="O1303" s="73" t="s">
        <v>386</v>
      </c>
      <c r="P1303" s="73" t="s">
        <v>907</v>
      </c>
      <c r="Q1303" s="73" t="s">
        <v>1405</v>
      </c>
      <c r="R1303" s="73" t="s">
        <v>83</v>
      </c>
      <c r="V1303" s="60" t="str">
        <f t="shared" si="163"/>
        <v>FREEZE 3622темно-серый</v>
      </c>
      <c r="W1303" s="60" t="str">
        <f t="shared" si="160"/>
        <v>FREEZE 3622</v>
      </c>
      <c r="X1303" s="60" t="str">
        <f t="shared" si="164"/>
        <v>3622</v>
      </c>
      <c r="AC1303" s="51">
        <f t="shared" si="165"/>
        <v>80</v>
      </c>
      <c r="AD1303" s="44">
        <f t="shared" si="166"/>
        <v>478</v>
      </c>
      <c r="AE1303" s="51">
        <f t="shared" si="167"/>
        <v>80478</v>
      </c>
    </row>
    <row r="1304" spans="1:31">
      <c r="A1304" s="60" t="str">
        <f t="shared" si="161"/>
        <v>FREEZE 4108fuchsia</v>
      </c>
      <c r="B1304" s="60" t="str">
        <f t="shared" si="162"/>
        <v>80-486-34</v>
      </c>
      <c r="C1304" s="73" t="s">
        <v>3417</v>
      </c>
      <c r="D1304" s="73" t="s">
        <v>3418</v>
      </c>
      <c r="E1304" s="73" t="s">
        <v>931</v>
      </c>
      <c r="F1304" s="74">
        <v>0</v>
      </c>
      <c r="G1304" s="73" t="s">
        <v>3144</v>
      </c>
      <c r="H1304" s="73" t="s">
        <v>68</v>
      </c>
      <c r="I1304" s="73" t="s">
        <v>964</v>
      </c>
      <c r="J1304" s="73" t="s">
        <v>340</v>
      </c>
      <c r="K1304" s="73" t="s">
        <v>387</v>
      </c>
      <c r="L1304" s="73" t="s">
        <v>383</v>
      </c>
      <c r="M1304" s="73" t="s">
        <v>389</v>
      </c>
      <c r="O1304" s="73" t="s">
        <v>386</v>
      </c>
      <c r="P1304" s="73" t="s">
        <v>907</v>
      </c>
      <c r="Q1304" s="73" t="s">
        <v>3409</v>
      </c>
      <c r="R1304" s="73" t="s">
        <v>68</v>
      </c>
      <c r="V1304" s="60" t="str">
        <f t="shared" si="163"/>
        <v>FREEZE 4108розовый</v>
      </c>
      <c r="W1304" s="60" t="str">
        <f t="shared" si="160"/>
        <v>FREEZE 4108</v>
      </c>
      <c r="X1304" s="60" t="str">
        <f t="shared" si="164"/>
        <v>4108</v>
      </c>
      <c r="AC1304" s="51">
        <f t="shared" si="165"/>
        <v>80</v>
      </c>
      <c r="AD1304" s="44">
        <f t="shared" si="166"/>
        <v>486</v>
      </c>
      <c r="AE1304" s="51">
        <f t="shared" si="167"/>
        <v>80486</v>
      </c>
    </row>
    <row r="1305" spans="1:31">
      <c r="A1305" s="60" t="str">
        <f t="shared" si="161"/>
        <v>FREEZE 4108blue</v>
      </c>
      <c r="B1305" s="60" t="str">
        <f t="shared" si="162"/>
        <v>80-486-19</v>
      </c>
      <c r="C1305" s="73" t="s">
        <v>3419</v>
      </c>
      <c r="D1305" s="73" t="s">
        <v>3420</v>
      </c>
      <c r="E1305" s="73" t="s">
        <v>931</v>
      </c>
      <c r="F1305" s="74">
        <v>0</v>
      </c>
      <c r="G1305" s="73" t="s">
        <v>3144</v>
      </c>
      <c r="H1305" s="73" t="s">
        <v>91</v>
      </c>
      <c r="I1305" s="73" t="s">
        <v>964</v>
      </c>
      <c r="J1305" s="73" t="s">
        <v>340</v>
      </c>
      <c r="K1305" s="73" t="s">
        <v>382</v>
      </c>
      <c r="L1305" s="73" t="s">
        <v>383</v>
      </c>
      <c r="M1305" s="73" t="s">
        <v>389</v>
      </c>
      <c r="O1305" s="73" t="s">
        <v>386</v>
      </c>
      <c r="P1305" s="73" t="s">
        <v>907</v>
      </c>
      <c r="Q1305" s="73" t="s">
        <v>932</v>
      </c>
      <c r="R1305" s="73" t="s">
        <v>91</v>
      </c>
      <c r="V1305" s="60" t="str">
        <f t="shared" si="163"/>
        <v>FREEZE 4108голубой</v>
      </c>
      <c r="W1305" s="60" t="str">
        <f t="shared" si="160"/>
        <v>FREEZE 4108</v>
      </c>
      <c r="X1305" s="60" t="str">
        <f t="shared" si="164"/>
        <v>4108</v>
      </c>
      <c r="AC1305" s="51">
        <f t="shared" si="165"/>
        <v>80</v>
      </c>
      <c r="AD1305" s="44">
        <f t="shared" si="166"/>
        <v>486</v>
      </c>
      <c r="AE1305" s="51">
        <f t="shared" si="167"/>
        <v>80486</v>
      </c>
    </row>
    <row r="1306" spans="1:31">
      <c r="A1306" s="60" t="str">
        <f t="shared" si="161"/>
        <v>FREEZE 4108dark grey</v>
      </c>
      <c r="B1306" s="60" t="str">
        <f t="shared" si="162"/>
        <v>80-486-05</v>
      </c>
      <c r="C1306" s="73" t="s">
        <v>3421</v>
      </c>
      <c r="D1306" s="73" t="s">
        <v>3422</v>
      </c>
      <c r="E1306" s="73" t="s">
        <v>931</v>
      </c>
      <c r="F1306" s="74">
        <v>0</v>
      </c>
      <c r="G1306" s="73" t="s">
        <v>3144</v>
      </c>
      <c r="H1306" s="73" t="s">
        <v>277</v>
      </c>
      <c r="I1306" s="73" t="s">
        <v>964</v>
      </c>
      <c r="J1306" s="73" t="s">
        <v>340</v>
      </c>
      <c r="K1306" s="73" t="s">
        <v>387</v>
      </c>
      <c r="L1306" s="73" t="s">
        <v>383</v>
      </c>
      <c r="M1306" s="73" t="s">
        <v>389</v>
      </c>
      <c r="O1306" s="73" t="s">
        <v>386</v>
      </c>
      <c r="P1306" s="73" t="s">
        <v>907</v>
      </c>
      <c r="Q1306" s="73" t="s">
        <v>1405</v>
      </c>
      <c r="R1306" s="73" t="s">
        <v>83</v>
      </c>
      <c r="V1306" s="60" t="str">
        <f t="shared" si="163"/>
        <v>FREEZE 4108темно-серый</v>
      </c>
      <c r="W1306" s="60" t="str">
        <f t="shared" si="160"/>
        <v>FREEZE 4108</v>
      </c>
      <c r="X1306" s="60" t="str">
        <f t="shared" si="164"/>
        <v>4108</v>
      </c>
      <c r="AC1306" s="51">
        <f t="shared" si="165"/>
        <v>80</v>
      </c>
      <c r="AD1306" s="44">
        <f t="shared" si="166"/>
        <v>486</v>
      </c>
      <c r="AE1306" s="51">
        <f t="shared" si="167"/>
        <v>80486</v>
      </c>
    </row>
    <row r="1307" spans="1:31">
      <c r="A1307" s="60" t="str">
        <f t="shared" si="161"/>
        <v>FREEZE 4108greenanise</v>
      </c>
      <c r="B1307" s="60" t="str">
        <f t="shared" si="162"/>
        <v>80-486-11</v>
      </c>
      <c r="C1307" s="73" t="s">
        <v>3423</v>
      </c>
      <c r="D1307" s="73" t="s">
        <v>3424</v>
      </c>
      <c r="E1307" s="73" t="s">
        <v>931</v>
      </c>
      <c r="F1307" s="74">
        <v>0</v>
      </c>
      <c r="G1307" s="73" t="s">
        <v>3144</v>
      </c>
      <c r="H1307" s="73" t="s">
        <v>60</v>
      </c>
      <c r="I1307" s="73" t="s">
        <v>964</v>
      </c>
      <c r="J1307" s="73" t="s">
        <v>340</v>
      </c>
      <c r="K1307" s="73" t="s">
        <v>382</v>
      </c>
      <c r="L1307" s="73" t="s">
        <v>383</v>
      </c>
      <c r="M1307" s="73" t="s">
        <v>389</v>
      </c>
      <c r="O1307" s="73" t="s">
        <v>386</v>
      </c>
      <c r="P1307" s="73" t="s">
        <v>907</v>
      </c>
      <c r="Q1307" s="73" t="s">
        <v>3425</v>
      </c>
      <c r="R1307" s="73" t="s">
        <v>60</v>
      </c>
      <c r="V1307" s="60" t="str">
        <f t="shared" si="163"/>
        <v>FREEZE 4108зеленый</v>
      </c>
      <c r="W1307" s="60" t="str">
        <f t="shared" si="160"/>
        <v>FREEZE 4108</v>
      </c>
      <c r="X1307" s="60" t="str">
        <f t="shared" si="164"/>
        <v>4108</v>
      </c>
      <c r="AC1307" s="51">
        <f t="shared" si="165"/>
        <v>80</v>
      </c>
      <c r="AD1307" s="44">
        <f t="shared" si="166"/>
        <v>486</v>
      </c>
      <c r="AE1307" s="51">
        <f t="shared" si="167"/>
        <v>80486</v>
      </c>
    </row>
    <row r="1308" spans="1:31">
      <c r="A1308" s="60" t="str">
        <f t="shared" si="161"/>
        <v>4315black</v>
      </c>
      <c r="B1308" s="60" t="str">
        <f t="shared" si="162"/>
        <v>80-514-09</v>
      </c>
      <c r="C1308" s="73" t="s">
        <v>3426</v>
      </c>
      <c r="D1308" s="73" t="s">
        <v>3427</v>
      </c>
      <c r="E1308" s="73" t="s">
        <v>931</v>
      </c>
      <c r="F1308" s="74">
        <v>0</v>
      </c>
      <c r="G1308" s="73">
        <v>4315</v>
      </c>
      <c r="H1308" s="73" t="s">
        <v>53</v>
      </c>
      <c r="I1308" s="73" t="s">
        <v>1146</v>
      </c>
      <c r="J1308" s="73" t="s">
        <v>353</v>
      </c>
      <c r="K1308" s="73" t="s">
        <v>382</v>
      </c>
      <c r="L1308" s="73" t="s">
        <v>383</v>
      </c>
      <c r="M1308" s="73" t="s">
        <v>389</v>
      </c>
      <c r="N1308" s="73" t="s">
        <v>39</v>
      </c>
      <c r="O1308" s="73" t="s">
        <v>386</v>
      </c>
      <c r="P1308" s="73" t="s">
        <v>907</v>
      </c>
      <c r="Q1308" s="73" t="s">
        <v>928</v>
      </c>
      <c r="R1308" s="73" t="s">
        <v>53</v>
      </c>
      <c r="V1308" s="60" t="str">
        <f t="shared" si="163"/>
        <v>4315черный</v>
      </c>
      <c r="W1308" s="60" t="str">
        <f t="shared" si="160"/>
        <v>4315</v>
      </c>
      <c r="X1308" s="60" t="str">
        <f t="shared" si="164"/>
        <v/>
      </c>
      <c r="AC1308" s="51">
        <f t="shared" si="165"/>
        <v>80</v>
      </c>
      <c r="AD1308" s="44">
        <f t="shared" si="166"/>
        <v>514</v>
      </c>
      <c r="AE1308" s="51">
        <f t="shared" si="167"/>
        <v>80514</v>
      </c>
    </row>
    <row r="1309" spans="1:31">
      <c r="A1309" s="60" t="str">
        <f t="shared" si="161"/>
        <v>FREEZE 4200olive</v>
      </c>
      <c r="B1309" s="60" t="str">
        <f t="shared" si="162"/>
        <v>80-470-03</v>
      </c>
      <c r="C1309" s="73" t="s">
        <v>3428</v>
      </c>
      <c r="D1309" s="73" t="s">
        <v>3429</v>
      </c>
      <c r="E1309" s="73" t="s">
        <v>931</v>
      </c>
      <c r="F1309" s="74">
        <v>0</v>
      </c>
      <c r="G1309" s="73" t="s">
        <v>2903</v>
      </c>
      <c r="H1309" s="73" t="s">
        <v>195</v>
      </c>
      <c r="I1309" s="73" t="s">
        <v>964</v>
      </c>
      <c r="J1309" s="73" t="s">
        <v>353</v>
      </c>
      <c r="K1309" s="73" t="s">
        <v>382</v>
      </c>
      <c r="L1309" s="73" t="s">
        <v>383</v>
      </c>
      <c r="M1309" s="73" t="s">
        <v>389</v>
      </c>
      <c r="O1309" s="73" t="s">
        <v>386</v>
      </c>
      <c r="P1309" s="73" t="s">
        <v>907</v>
      </c>
      <c r="Q1309" s="73" t="s">
        <v>3430</v>
      </c>
      <c r="R1309" s="73" t="s">
        <v>195</v>
      </c>
      <c r="V1309" s="60" t="str">
        <f t="shared" si="163"/>
        <v>FREEZE 4200оливковый</v>
      </c>
      <c r="W1309" s="60" t="str">
        <f t="shared" si="160"/>
        <v>FREEZE 4200</v>
      </c>
      <c r="X1309" s="60" t="str">
        <f t="shared" si="164"/>
        <v>4200</v>
      </c>
      <c r="AC1309" s="51">
        <f t="shared" si="165"/>
        <v>80</v>
      </c>
      <c r="AD1309" s="44">
        <f t="shared" si="166"/>
        <v>470</v>
      </c>
      <c r="AE1309" s="51">
        <f t="shared" si="167"/>
        <v>80470</v>
      </c>
    </row>
    <row r="1310" spans="1:31">
      <c r="A1310" s="60" t="str">
        <f t="shared" si="161"/>
        <v>4451black</v>
      </c>
      <c r="B1310" s="60" t="str">
        <f t="shared" si="162"/>
        <v>80-515-09</v>
      </c>
      <c r="C1310" s="73" t="s">
        <v>3431</v>
      </c>
      <c r="D1310" s="73" t="s">
        <v>3432</v>
      </c>
      <c r="E1310" s="73" t="s">
        <v>931</v>
      </c>
      <c r="F1310" s="74">
        <v>0</v>
      </c>
      <c r="G1310" s="73">
        <v>4451</v>
      </c>
      <c r="H1310" s="73" t="s">
        <v>53</v>
      </c>
      <c r="I1310" s="73" t="s">
        <v>964</v>
      </c>
      <c r="J1310" s="73" t="s">
        <v>353</v>
      </c>
      <c r="K1310" s="73" t="s">
        <v>382</v>
      </c>
      <c r="L1310" s="73" t="s">
        <v>383</v>
      </c>
      <c r="M1310" s="73" t="s">
        <v>389</v>
      </c>
      <c r="O1310" s="73" t="s">
        <v>386</v>
      </c>
      <c r="P1310" s="73" t="s">
        <v>907</v>
      </c>
      <c r="Q1310" s="73" t="s">
        <v>928</v>
      </c>
      <c r="R1310" s="73" t="s">
        <v>53</v>
      </c>
      <c r="V1310" s="60" t="str">
        <f t="shared" si="163"/>
        <v>4451черный</v>
      </c>
      <c r="W1310" s="60" t="str">
        <f t="shared" si="160"/>
        <v>4451</v>
      </c>
      <c r="X1310" s="60" t="str">
        <f t="shared" si="164"/>
        <v/>
      </c>
      <c r="AC1310" s="51">
        <f t="shared" si="165"/>
        <v>80</v>
      </c>
      <c r="AD1310" s="44">
        <f t="shared" si="166"/>
        <v>515</v>
      </c>
      <c r="AE1310" s="51">
        <f t="shared" si="167"/>
        <v>80515</v>
      </c>
    </row>
    <row r="1311" spans="1:31">
      <c r="A1311" s="60" t="str">
        <f t="shared" si="161"/>
        <v>9001brown</v>
      </c>
      <c r="B1311" s="60" t="str">
        <f t="shared" si="162"/>
        <v>80-227-14</v>
      </c>
      <c r="C1311" s="73" t="s">
        <v>3433</v>
      </c>
      <c r="D1311" s="73" t="s">
        <v>3434</v>
      </c>
      <c r="E1311" s="73" t="s">
        <v>956</v>
      </c>
      <c r="F1311" s="74">
        <v>55</v>
      </c>
      <c r="G1311" s="73">
        <v>9001</v>
      </c>
      <c r="H1311" s="73" t="s">
        <v>86</v>
      </c>
      <c r="I1311" s="73" t="s">
        <v>1486</v>
      </c>
      <c r="J1311" s="73" t="s">
        <v>343</v>
      </c>
      <c r="K1311" s="73" t="s">
        <v>382</v>
      </c>
      <c r="L1311" s="73" t="s">
        <v>383</v>
      </c>
      <c r="M1311" s="73" t="s">
        <v>389</v>
      </c>
      <c r="O1311" s="73" t="s">
        <v>386</v>
      </c>
      <c r="P1311" s="73" t="s">
        <v>907</v>
      </c>
      <c r="Q1311" s="73" t="s">
        <v>1033</v>
      </c>
      <c r="R1311" s="73" t="s">
        <v>86</v>
      </c>
      <c r="V1311" s="60" t="str">
        <f t="shared" si="163"/>
        <v>9001коричневый</v>
      </c>
      <c r="W1311" s="60" t="str">
        <f t="shared" si="160"/>
        <v>9001</v>
      </c>
      <c r="X1311" s="60" t="str">
        <f t="shared" si="164"/>
        <v/>
      </c>
      <c r="AC1311" s="51">
        <f t="shared" si="165"/>
        <v>80</v>
      </c>
      <c r="AD1311" s="44">
        <f t="shared" si="166"/>
        <v>227</v>
      </c>
      <c r="AE1311" s="51">
        <f t="shared" si="167"/>
        <v>80227</v>
      </c>
    </row>
    <row r="1312" spans="1:31">
      <c r="A1312" s="60" t="str">
        <f t="shared" si="161"/>
        <v>9001brown</v>
      </c>
      <c r="B1312" s="60" t="str">
        <f t="shared" si="162"/>
        <v>80-227-14</v>
      </c>
      <c r="C1312" s="73" t="s">
        <v>3435</v>
      </c>
      <c r="D1312" s="73" t="s">
        <v>3434</v>
      </c>
      <c r="E1312" s="73" t="s">
        <v>904</v>
      </c>
      <c r="F1312" s="74">
        <v>57</v>
      </c>
      <c r="G1312" s="73">
        <v>9001</v>
      </c>
      <c r="H1312" s="73" t="s">
        <v>86</v>
      </c>
      <c r="I1312" s="73" t="s">
        <v>1486</v>
      </c>
      <c r="J1312" s="73" t="s">
        <v>343</v>
      </c>
      <c r="K1312" s="73" t="s">
        <v>382</v>
      </c>
      <c r="L1312" s="73" t="s">
        <v>383</v>
      </c>
      <c r="M1312" s="73" t="s">
        <v>389</v>
      </c>
      <c r="O1312" s="73" t="s">
        <v>386</v>
      </c>
      <c r="P1312" s="73" t="s">
        <v>907</v>
      </c>
      <c r="Q1312" s="73" t="s">
        <v>1033</v>
      </c>
      <c r="R1312" s="73" t="s">
        <v>86</v>
      </c>
      <c r="V1312" s="60" t="str">
        <f t="shared" si="163"/>
        <v>9001коричневый</v>
      </c>
      <c r="W1312" s="60" t="str">
        <f t="shared" si="160"/>
        <v>9001</v>
      </c>
      <c r="X1312" s="60" t="str">
        <f t="shared" si="164"/>
        <v/>
      </c>
      <c r="AC1312" s="51">
        <f t="shared" si="165"/>
        <v>80</v>
      </c>
      <c r="AD1312" s="44">
        <f t="shared" si="166"/>
        <v>227</v>
      </c>
      <c r="AE1312" s="51">
        <f t="shared" si="167"/>
        <v>80227</v>
      </c>
    </row>
    <row r="1313" spans="1:31">
      <c r="A1313" s="60" t="str">
        <f t="shared" si="161"/>
        <v>9001brown</v>
      </c>
      <c r="B1313" s="60" t="str">
        <f t="shared" si="162"/>
        <v>80-227-14</v>
      </c>
      <c r="C1313" s="73" t="s">
        <v>3436</v>
      </c>
      <c r="D1313" s="73" t="s">
        <v>3434</v>
      </c>
      <c r="E1313" s="73" t="s">
        <v>912</v>
      </c>
      <c r="F1313" s="74">
        <v>61</v>
      </c>
      <c r="G1313" s="73">
        <v>9001</v>
      </c>
      <c r="H1313" s="73" t="s">
        <v>86</v>
      </c>
      <c r="I1313" s="73" t="s">
        <v>1486</v>
      </c>
      <c r="J1313" s="73" t="s">
        <v>343</v>
      </c>
      <c r="K1313" s="73" t="s">
        <v>382</v>
      </c>
      <c r="L1313" s="73" t="s">
        <v>383</v>
      </c>
      <c r="M1313" s="73" t="s">
        <v>389</v>
      </c>
      <c r="O1313" s="73" t="s">
        <v>386</v>
      </c>
      <c r="P1313" s="73" t="s">
        <v>907</v>
      </c>
      <c r="Q1313" s="73" t="s">
        <v>1033</v>
      </c>
      <c r="R1313" s="73" t="s">
        <v>86</v>
      </c>
      <c r="V1313" s="60" t="str">
        <f t="shared" si="163"/>
        <v>9001коричневый</v>
      </c>
      <c r="W1313" s="60" t="str">
        <f t="shared" si="160"/>
        <v>9001</v>
      </c>
      <c r="X1313" s="60" t="str">
        <f t="shared" si="164"/>
        <v/>
      </c>
      <c r="AC1313" s="51">
        <f t="shared" si="165"/>
        <v>80</v>
      </c>
      <c r="AD1313" s="44">
        <f t="shared" si="166"/>
        <v>227</v>
      </c>
      <c r="AE1313" s="51">
        <f t="shared" si="167"/>
        <v>80227</v>
      </c>
    </row>
    <row r="1314" spans="1:31">
      <c r="A1314" s="60" t="str">
        <f t="shared" si="161"/>
        <v>9001brown</v>
      </c>
      <c r="B1314" s="60" t="str">
        <f t="shared" si="162"/>
        <v>80-227-14</v>
      </c>
      <c r="C1314" s="73" t="s">
        <v>3437</v>
      </c>
      <c r="D1314" s="73" t="s">
        <v>3434</v>
      </c>
      <c r="E1314" s="73" t="s">
        <v>910</v>
      </c>
      <c r="F1314" s="74">
        <v>59</v>
      </c>
      <c r="G1314" s="73">
        <v>9001</v>
      </c>
      <c r="H1314" s="73" t="s">
        <v>86</v>
      </c>
      <c r="I1314" s="73" t="s">
        <v>1486</v>
      </c>
      <c r="J1314" s="73" t="s">
        <v>343</v>
      </c>
      <c r="K1314" s="73" t="s">
        <v>382</v>
      </c>
      <c r="L1314" s="73" t="s">
        <v>383</v>
      </c>
      <c r="M1314" s="73" t="s">
        <v>389</v>
      </c>
      <c r="O1314" s="73" t="s">
        <v>386</v>
      </c>
      <c r="P1314" s="73" t="s">
        <v>907</v>
      </c>
      <c r="Q1314" s="73" t="s">
        <v>1033</v>
      </c>
      <c r="R1314" s="73" t="s">
        <v>86</v>
      </c>
      <c r="V1314" s="60" t="str">
        <f t="shared" si="163"/>
        <v>9001коричневый</v>
      </c>
      <c r="W1314" s="60" t="str">
        <f t="shared" si="160"/>
        <v>9001</v>
      </c>
      <c r="X1314" s="60" t="str">
        <f t="shared" si="164"/>
        <v/>
      </c>
      <c r="AC1314" s="51">
        <f t="shared" si="165"/>
        <v>80</v>
      </c>
      <c r="AD1314" s="44">
        <f t="shared" si="166"/>
        <v>227</v>
      </c>
      <c r="AE1314" s="51">
        <f t="shared" si="167"/>
        <v>80227</v>
      </c>
    </row>
    <row r="1315" spans="1:31">
      <c r="A1315" s="60" t="str">
        <f t="shared" si="161"/>
        <v>PYROP 002black</v>
      </c>
      <c r="B1315" s="60" t="str">
        <f t="shared" si="162"/>
        <v>80-550-09</v>
      </c>
      <c r="C1315" s="73" t="s">
        <v>3438</v>
      </c>
      <c r="D1315" s="73" t="s">
        <v>3439</v>
      </c>
      <c r="E1315" s="73" t="s">
        <v>931</v>
      </c>
      <c r="F1315" s="74">
        <v>0</v>
      </c>
      <c r="G1315" s="73" t="s">
        <v>1869</v>
      </c>
      <c r="H1315" s="73" t="s">
        <v>53</v>
      </c>
      <c r="I1315" s="73" t="s">
        <v>1884</v>
      </c>
      <c r="J1315" s="73" t="s">
        <v>337</v>
      </c>
      <c r="K1315" s="73" t="s">
        <v>387</v>
      </c>
      <c r="L1315" s="73" t="s">
        <v>383</v>
      </c>
      <c r="M1315" s="73" t="s">
        <v>388</v>
      </c>
      <c r="N1315" s="73" t="s">
        <v>46</v>
      </c>
      <c r="O1315" s="73" t="s">
        <v>386</v>
      </c>
      <c r="P1315" s="73" t="s">
        <v>907</v>
      </c>
      <c r="Q1315" s="73" t="s">
        <v>928</v>
      </c>
      <c r="R1315" s="73" t="s">
        <v>53</v>
      </c>
      <c r="V1315" s="60" t="str">
        <f t="shared" si="163"/>
        <v>PYROP 002черный</v>
      </c>
      <c r="W1315" s="60" t="str">
        <f t="shared" si="160"/>
        <v>PYROP 002</v>
      </c>
      <c r="X1315" s="60" t="str">
        <f t="shared" si="164"/>
        <v>002</v>
      </c>
      <c r="AC1315" s="51">
        <f t="shared" si="165"/>
        <v>80</v>
      </c>
      <c r="AD1315" s="44">
        <f t="shared" si="166"/>
        <v>550</v>
      </c>
      <c r="AE1315" s="51">
        <f t="shared" si="167"/>
        <v>80550</v>
      </c>
    </row>
    <row r="1316" spans="1:31">
      <c r="A1316" s="60" t="str">
        <f t="shared" si="161"/>
        <v>PYROP 003grey</v>
      </c>
      <c r="B1316" s="60" t="str">
        <f t="shared" si="162"/>
        <v>80-621-08</v>
      </c>
      <c r="C1316" s="73" t="s">
        <v>3440</v>
      </c>
      <c r="D1316" s="73" t="s">
        <v>3441</v>
      </c>
      <c r="E1316" s="73" t="s">
        <v>931</v>
      </c>
      <c r="F1316" s="74">
        <v>0</v>
      </c>
      <c r="G1316" s="73" t="s">
        <v>3442</v>
      </c>
      <c r="H1316" s="73" t="s">
        <v>83</v>
      </c>
      <c r="I1316" s="73" t="s">
        <v>1631</v>
      </c>
      <c r="J1316" s="73" t="s">
        <v>347</v>
      </c>
      <c r="K1316" s="73" t="s">
        <v>387</v>
      </c>
      <c r="L1316" s="73" t="s">
        <v>383</v>
      </c>
      <c r="M1316" s="73" t="s">
        <v>388</v>
      </c>
      <c r="N1316" s="73" t="s">
        <v>46</v>
      </c>
      <c r="O1316" s="73" t="s">
        <v>386</v>
      </c>
      <c r="P1316" s="73" t="s">
        <v>907</v>
      </c>
      <c r="Q1316" s="73" t="s">
        <v>917</v>
      </c>
      <c r="R1316" s="73" t="s">
        <v>83</v>
      </c>
      <c r="V1316" s="60" t="str">
        <f t="shared" si="163"/>
        <v>PYROP 003серый</v>
      </c>
      <c r="W1316" s="60" t="str">
        <f t="shared" si="160"/>
        <v>PYROP 003</v>
      </c>
      <c r="X1316" s="60" t="str">
        <f t="shared" si="164"/>
        <v>003</v>
      </c>
      <c r="AC1316" s="51">
        <f t="shared" si="165"/>
        <v>80</v>
      </c>
      <c r="AD1316" s="44">
        <f t="shared" si="166"/>
        <v>621</v>
      </c>
      <c r="AE1316" s="51">
        <f t="shared" si="167"/>
        <v>80621</v>
      </c>
    </row>
    <row r="1317" spans="1:31">
      <c r="A1317" s="60" t="str">
        <f t="shared" si="161"/>
        <v>PYROP 003black</v>
      </c>
      <c r="B1317" s="60" t="str">
        <f t="shared" si="162"/>
        <v>80-621-09</v>
      </c>
      <c r="C1317" s="73" t="s">
        <v>3443</v>
      </c>
      <c r="D1317" s="73" t="s">
        <v>3444</v>
      </c>
      <c r="E1317" s="73" t="s">
        <v>931</v>
      </c>
      <c r="F1317" s="74">
        <v>0</v>
      </c>
      <c r="G1317" s="73" t="s">
        <v>3442</v>
      </c>
      <c r="H1317" s="73" t="s">
        <v>53</v>
      </c>
      <c r="I1317" s="73" t="s">
        <v>1631</v>
      </c>
      <c r="J1317" s="73" t="s">
        <v>347</v>
      </c>
      <c r="K1317" s="73" t="s">
        <v>387</v>
      </c>
      <c r="L1317" s="73" t="s">
        <v>383</v>
      </c>
      <c r="M1317" s="73" t="s">
        <v>389</v>
      </c>
      <c r="N1317" s="73" t="s">
        <v>46</v>
      </c>
      <c r="O1317" s="73" t="s">
        <v>386</v>
      </c>
      <c r="P1317" s="73" t="s">
        <v>907</v>
      </c>
      <c r="Q1317" s="73" t="s">
        <v>928</v>
      </c>
      <c r="R1317" s="73" t="s">
        <v>53</v>
      </c>
      <c r="V1317" s="60" t="str">
        <f t="shared" si="163"/>
        <v>PYROP 003черный</v>
      </c>
      <c r="W1317" s="60" t="str">
        <f t="shared" si="160"/>
        <v>PYROP 003</v>
      </c>
      <c r="X1317" s="60" t="str">
        <f t="shared" si="164"/>
        <v>003</v>
      </c>
      <c r="AC1317" s="51">
        <f t="shared" si="165"/>
        <v>80</v>
      </c>
      <c r="AD1317" s="44">
        <f t="shared" si="166"/>
        <v>621</v>
      </c>
      <c r="AE1317" s="51">
        <f t="shared" si="167"/>
        <v>80621</v>
      </c>
    </row>
    <row r="1318" spans="1:31">
      <c r="A1318" s="60" t="str">
        <f t="shared" si="161"/>
        <v>PYROP 003white</v>
      </c>
      <c r="B1318" s="60" t="str">
        <f t="shared" si="162"/>
        <v>80-621-17</v>
      </c>
      <c r="C1318" s="73" t="s">
        <v>3445</v>
      </c>
      <c r="D1318" s="73" t="s">
        <v>3446</v>
      </c>
      <c r="E1318" s="73" t="s">
        <v>931</v>
      </c>
      <c r="F1318" s="74">
        <v>0</v>
      </c>
      <c r="G1318" s="73" t="s">
        <v>3442</v>
      </c>
      <c r="H1318" s="73" t="s">
        <v>57</v>
      </c>
      <c r="I1318" s="73" t="s">
        <v>1631</v>
      </c>
      <c r="J1318" s="73" t="s">
        <v>347</v>
      </c>
      <c r="K1318" s="73" t="s">
        <v>387</v>
      </c>
      <c r="L1318" s="73" t="s">
        <v>383</v>
      </c>
      <c r="M1318" s="73" t="s">
        <v>388</v>
      </c>
      <c r="N1318" s="73" t="s">
        <v>46</v>
      </c>
      <c r="O1318" s="73" t="s">
        <v>386</v>
      </c>
      <c r="P1318" s="73" t="s">
        <v>907</v>
      </c>
      <c r="Q1318" s="73" t="s">
        <v>908</v>
      </c>
      <c r="R1318" s="73" t="s">
        <v>57</v>
      </c>
      <c r="V1318" s="60" t="str">
        <f t="shared" si="163"/>
        <v>PYROP 003белый</v>
      </c>
      <c r="W1318" s="60" t="str">
        <f t="shared" si="160"/>
        <v>PYROP 003</v>
      </c>
      <c r="X1318" s="60" t="str">
        <f t="shared" si="164"/>
        <v>003</v>
      </c>
      <c r="AC1318" s="51">
        <f t="shared" si="165"/>
        <v>80</v>
      </c>
      <c r="AD1318" s="44">
        <f t="shared" si="166"/>
        <v>621</v>
      </c>
      <c r="AE1318" s="51">
        <f t="shared" si="167"/>
        <v>80621</v>
      </c>
    </row>
    <row r="1319" spans="1:31">
      <c r="A1319" s="60" t="str">
        <f t="shared" si="161"/>
        <v>TYRA 001black</v>
      </c>
      <c r="B1319" s="60" t="str">
        <f t="shared" si="162"/>
        <v>80-622-09</v>
      </c>
      <c r="C1319" s="73" t="s">
        <v>3447</v>
      </c>
      <c r="D1319" s="73" t="s">
        <v>3448</v>
      </c>
      <c r="E1319" s="73" t="s">
        <v>931</v>
      </c>
      <c r="F1319" s="74">
        <v>0</v>
      </c>
      <c r="G1319" s="73" t="s">
        <v>3449</v>
      </c>
      <c r="H1319" s="73" t="s">
        <v>53</v>
      </c>
      <c r="I1319" s="73" t="s">
        <v>1631</v>
      </c>
      <c r="J1319" s="73" t="s">
        <v>344</v>
      </c>
      <c r="K1319" s="73" t="s">
        <v>387</v>
      </c>
      <c r="L1319" s="73" t="s">
        <v>383</v>
      </c>
      <c r="M1319" s="73" t="s">
        <v>388</v>
      </c>
      <c r="N1319" s="73" t="s">
        <v>46</v>
      </c>
      <c r="O1319" s="73" t="s">
        <v>386</v>
      </c>
      <c r="P1319" s="73" t="s">
        <v>907</v>
      </c>
      <c r="Q1319" s="73" t="s">
        <v>928</v>
      </c>
      <c r="R1319" s="73" t="s">
        <v>53</v>
      </c>
      <c r="V1319" s="60" t="str">
        <f t="shared" si="163"/>
        <v>TYRA 001черный</v>
      </c>
      <c r="W1319" s="60" t="str">
        <f t="shared" si="160"/>
        <v>TYRA 001</v>
      </c>
      <c r="X1319" s="60" t="str">
        <f t="shared" si="164"/>
        <v>001</v>
      </c>
      <c r="AC1319" s="51">
        <f t="shared" si="165"/>
        <v>80</v>
      </c>
      <c r="AD1319" s="44">
        <f t="shared" si="166"/>
        <v>622</v>
      </c>
      <c r="AE1319" s="51">
        <f t="shared" si="167"/>
        <v>80622</v>
      </c>
    </row>
    <row r="1320" spans="1:31">
      <c r="A1320" s="60" t="str">
        <f t="shared" si="161"/>
        <v>TYRA 001white</v>
      </c>
      <c r="B1320" s="60" t="str">
        <f t="shared" si="162"/>
        <v>80-622-17</v>
      </c>
      <c r="C1320" s="73" t="s">
        <v>3450</v>
      </c>
      <c r="D1320" s="73" t="s">
        <v>3451</v>
      </c>
      <c r="E1320" s="73" t="s">
        <v>931</v>
      </c>
      <c r="F1320" s="74">
        <v>0</v>
      </c>
      <c r="G1320" s="73" t="s">
        <v>3449</v>
      </c>
      <c r="H1320" s="73" t="s">
        <v>57</v>
      </c>
      <c r="I1320" s="73" t="s">
        <v>1631</v>
      </c>
      <c r="J1320" s="73" t="s">
        <v>344</v>
      </c>
      <c r="K1320" s="73" t="s">
        <v>387</v>
      </c>
      <c r="L1320" s="73" t="s">
        <v>383</v>
      </c>
      <c r="M1320" s="73" t="s">
        <v>389</v>
      </c>
      <c r="N1320" s="73" t="s">
        <v>46</v>
      </c>
      <c r="O1320" s="73" t="s">
        <v>386</v>
      </c>
      <c r="P1320" s="73" t="s">
        <v>907</v>
      </c>
      <c r="Q1320" s="73" t="s">
        <v>908</v>
      </c>
      <c r="R1320" s="73" t="s">
        <v>57</v>
      </c>
      <c r="V1320" s="60" t="str">
        <f t="shared" si="163"/>
        <v>TYRA 001белый</v>
      </c>
      <c r="W1320" s="60" t="str">
        <f t="shared" si="160"/>
        <v>TYRA 001</v>
      </c>
      <c r="X1320" s="60" t="str">
        <f t="shared" si="164"/>
        <v>001</v>
      </c>
      <c r="AC1320" s="51">
        <f t="shared" si="165"/>
        <v>80</v>
      </c>
      <c r="AD1320" s="44">
        <f t="shared" si="166"/>
        <v>622</v>
      </c>
      <c r="AE1320" s="51">
        <f t="shared" si="167"/>
        <v>80622</v>
      </c>
    </row>
    <row r="1321" spans="1:31">
      <c r="A1321" s="60" t="str">
        <f t="shared" si="161"/>
        <v>TYRA 001grey</v>
      </c>
      <c r="B1321" s="60" t="str">
        <f t="shared" si="162"/>
        <v>80-622-08</v>
      </c>
      <c r="C1321" s="73" t="s">
        <v>3452</v>
      </c>
      <c r="D1321" s="73" t="s">
        <v>3453</v>
      </c>
      <c r="E1321" s="73" t="s">
        <v>931</v>
      </c>
      <c r="F1321" s="74">
        <v>0</v>
      </c>
      <c r="G1321" s="73" t="s">
        <v>3449</v>
      </c>
      <c r="H1321" s="73" t="s">
        <v>83</v>
      </c>
      <c r="I1321" s="73" t="s">
        <v>1631</v>
      </c>
      <c r="J1321" s="73" t="s">
        <v>344</v>
      </c>
      <c r="K1321" s="73" t="s">
        <v>387</v>
      </c>
      <c r="L1321" s="73" t="s">
        <v>383</v>
      </c>
      <c r="M1321" s="73" t="s">
        <v>388</v>
      </c>
      <c r="N1321" s="73" t="s">
        <v>46</v>
      </c>
      <c r="O1321" s="73" t="s">
        <v>386</v>
      </c>
      <c r="P1321" s="73" t="s">
        <v>907</v>
      </c>
      <c r="Q1321" s="73" t="s">
        <v>917</v>
      </c>
      <c r="R1321" s="73" t="s">
        <v>83</v>
      </c>
      <c r="V1321" s="60" t="str">
        <f t="shared" si="163"/>
        <v>TYRA 001серый</v>
      </c>
      <c r="W1321" s="60" t="str">
        <f t="shared" si="160"/>
        <v>TYRA 001</v>
      </c>
      <c r="X1321" s="60" t="str">
        <f t="shared" si="164"/>
        <v>001</v>
      </c>
      <c r="AC1321" s="51">
        <f t="shared" si="165"/>
        <v>80</v>
      </c>
      <c r="AD1321" s="44">
        <f t="shared" si="166"/>
        <v>622</v>
      </c>
      <c r="AE1321" s="51">
        <f t="shared" si="167"/>
        <v>80622</v>
      </c>
    </row>
    <row r="1322" spans="1:31">
      <c r="A1322" s="60" t="str">
        <f t="shared" si="161"/>
        <v>MERYL 002white</v>
      </c>
      <c r="B1322" s="60" t="str">
        <f t="shared" si="162"/>
        <v>80-623-17</v>
      </c>
      <c r="C1322" s="73" t="s">
        <v>3454</v>
      </c>
      <c r="D1322" s="73" t="s">
        <v>3455</v>
      </c>
      <c r="E1322" s="73" t="s">
        <v>931</v>
      </c>
      <c r="F1322" s="74">
        <v>0</v>
      </c>
      <c r="G1322" s="73" t="s">
        <v>3456</v>
      </c>
      <c r="H1322" s="73" t="s">
        <v>57</v>
      </c>
      <c r="I1322" s="73" t="s">
        <v>1631</v>
      </c>
      <c r="J1322" s="73" t="s">
        <v>340</v>
      </c>
      <c r="K1322" s="73" t="s">
        <v>387</v>
      </c>
      <c r="L1322" s="73" t="s">
        <v>383</v>
      </c>
      <c r="M1322" s="73" t="s">
        <v>389</v>
      </c>
      <c r="N1322" s="73" t="s">
        <v>46</v>
      </c>
      <c r="O1322" s="73" t="s">
        <v>386</v>
      </c>
      <c r="P1322" s="73" t="s">
        <v>907</v>
      </c>
      <c r="Q1322" s="73" t="s">
        <v>908</v>
      </c>
      <c r="R1322" s="73" t="s">
        <v>57</v>
      </c>
      <c r="V1322" s="60" t="str">
        <f t="shared" si="163"/>
        <v>MERYL 002белый</v>
      </c>
      <c r="W1322" s="60" t="str">
        <f t="shared" si="160"/>
        <v>MERYL 002</v>
      </c>
      <c r="X1322" s="60" t="str">
        <f t="shared" si="164"/>
        <v>002</v>
      </c>
      <c r="AC1322" s="51">
        <f t="shared" si="165"/>
        <v>80</v>
      </c>
      <c r="AD1322" s="44">
        <f t="shared" si="166"/>
        <v>623</v>
      </c>
      <c r="AE1322" s="51">
        <f t="shared" si="167"/>
        <v>80623</v>
      </c>
    </row>
    <row r="1323" spans="1:31">
      <c r="A1323" s="60" t="str">
        <f t="shared" si="161"/>
        <v>MERYL 002black</v>
      </c>
      <c r="B1323" s="60" t="str">
        <f t="shared" si="162"/>
        <v>80-623-09</v>
      </c>
      <c r="C1323" s="73" t="s">
        <v>3457</v>
      </c>
      <c r="D1323" s="73" t="s">
        <v>3458</v>
      </c>
      <c r="E1323" s="73" t="s">
        <v>931</v>
      </c>
      <c r="F1323" s="74">
        <v>0</v>
      </c>
      <c r="G1323" s="73" t="s">
        <v>3456</v>
      </c>
      <c r="H1323" s="73" t="s">
        <v>53</v>
      </c>
      <c r="I1323" s="73" t="s">
        <v>3459</v>
      </c>
      <c r="J1323" s="73" t="s">
        <v>340</v>
      </c>
      <c r="K1323" s="73" t="s">
        <v>387</v>
      </c>
      <c r="L1323" s="73" t="s">
        <v>383</v>
      </c>
      <c r="M1323" s="73" t="s">
        <v>389</v>
      </c>
      <c r="N1323" s="73" t="s">
        <v>46</v>
      </c>
      <c r="O1323" s="73" t="s">
        <v>386</v>
      </c>
      <c r="P1323" s="73" t="s">
        <v>907</v>
      </c>
      <c r="Q1323" s="73" t="s">
        <v>928</v>
      </c>
      <c r="R1323" s="73" t="s">
        <v>53</v>
      </c>
      <c r="V1323" s="60" t="str">
        <f t="shared" si="163"/>
        <v>MERYL 002черный</v>
      </c>
      <c r="W1323" s="60" t="str">
        <f t="shared" si="160"/>
        <v>MERYL 002</v>
      </c>
      <c r="X1323" s="60" t="str">
        <f t="shared" si="164"/>
        <v>002</v>
      </c>
      <c r="AC1323" s="51">
        <f t="shared" si="165"/>
        <v>80</v>
      </c>
      <c r="AD1323" s="44">
        <f t="shared" si="166"/>
        <v>623</v>
      </c>
      <c r="AE1323" s="51">
        <f t="shared" si="167"/>
        <v>80623</v>
      </c>
    </row>
    <row r="1324" spans="1:31">
      <c r="A1324" s="60" t="str">
        <f t="shared" si="161"/>
        <v>MERYL 002grey</v>
      </c>
      <c r="B1324" s="60" t="str">
        <f t="shared" si="162"/>
        <v>80-623-08</v>
      </c>
      <c r="C1324" s="73" t="s">
        <v>3460</v>
      </c>
      <c r="D1324" s="73" t="s">
        <v>3461</v>
      </c>
      <c r="E1324" s="73" t="s">
        <v>931</v>
      </c>
      <c r="F1324" s="74">
        <v>0</v>
      </c>
      <c r="G1324" s="73" t="s">
        <v>3456</v>
      </c>
      <c r="H1324" s="73" t="s">
        <v>83</v>
      </c>
      <c r="I1324" s="73" t="s">
        <v>1631</v>
      </c>
      <c r="J1324" s="73" t="s">
        <v>340</v>
      </c>
      <c r="K1324" s="73" t="s">
        <v>387</v>
      </c>
      <c r="L1324" s="73" t="s">
        <v>383</v>
      </c>
      <c r="M1324" s="73" t="s">
        <v>389</v>
      </c>
      <c r="N1324" s="73" t="s">
        <v>46</v>
      </c>
      <c r="O1324" s="73" t="s">
        <v>386</v>
      </c>
      <c r="P1324" s="73" t="s">
        <v>907</v>
      </c>
      <c r="Q1324" s="73" t="s">
        <v>917</v>
      </c>
      <c r="R1324" s="73" t="s">
        <v>83</v>
      </c>
      <c r="V1324" s="60" t="str">
        <f t="shared" si="163"/>
        <v>MERYL 002серый</v>
      </c>
      <c r="W1324" s="60" t="str">
        <f t="shared" si="160"/>
        <v>MERYL 002</v>
      </c>
      <c r="X1324" s="60" t="str">
        <f t="shared" si="164"/>
        <v>002</v>
      </c>
      <c r="AC1324" s="51">
        <f t="shared" si="165"/>
        <v>80</v>
      </c>
      <c r="AD1324" s="44">
        <f t="shared" si="166"/>
        <v>623</v>
      </c>
      <c r="AE1324" s="51">
        <f t="shared" si="167"/>
        <v>80623</v>
      </c>
    </row>
    <row r="1325" spans="1:31">
      <c r="A1325" s="60" t="str">
        <f t="shared" si="161"/>
        <v>ICE 8514grey</v>
      </c>
      <c r="B1325" s="60" t="str">
        <f t="shared" si="162"/>
        <v>80-155-01</v>
      </c>
      <c r="C1325" s="73" t="s">
        <v>3462</v>
      </c>
      <c r="D1325" s="73" t="s">
        <v>3463</v>
      </c>
      <c r="E1325" s="73" t="s">
        <v>931</v>
      </c>
      <c r="F1325" s="74">
        <v>0</v>
      </c>
      <c r="G1325" s="73" t="s">
        <v>3464</v>
      </c>
      <c r="H1325" s="73" t="s">
        <v>231</v>
      </c>
      <c r="I1325" s="73" t="s">
        <v>1328</v>
      </c>
      <c r="J1325" s="73" t="s">
        <v>342</v>
      </c>
      <c r="K1325" s="73" t="s">
        <v>387</v>
      </c>
      <c r="L1325" s="73" t="s">
        <v>3465</v>
      </c>
      <c r="M1325" s="73" t="s">
        <v>389</v>
      </c>
      <c r="N1325" s="73" t="s">
        <v>44</v>
      </c>
      <c r="O1325" s="73" t="s">
        <v>386</v>
      </c>
      <c r="P1325" s="73" t="s">
        <v>907</v>
      </c>
      <c r="Q1325" s="73" t="s">
        <v>917</v>
      </c>
      <c r="R1325" s="73" t="s">
        <v>83</v>
      </c>
      <c r="V1325" s="60" t="str">
        <f t="shared" si="163"/>
        <v>ICE 8514светло-серый</v>
      </c>
      <c r="W1325" s="60" t="str">
        <f t="shared" si="160"/>
        <v>ICE 8514</v>
      </c>
      <c r="X1325" s="60" t="str">
        <f t="shared" si="164"/>
        <v>8514</v>
      </c>
      <c r="AC1325" s="51">
        <f t="shared" si="165"/>
        <v>80</v>
      </c>
      <c r="AD1325" s="44">
        <f t="shared" si="166"/>
        <v>155</v>
      </c>
      <c r="AE1325" s="51">
        <f t="shared" si="167"/>
        <v>80155</v>
      </c>
    </row>
    <row r="1326" spans="1:31">
      <c r="A1326" s="60" t="str">
        <f t="shared" si="161"/>
        <v>DON MIGUELbrown</v>
      </c>
      <c r="B1326" s="60" t="str">
        <f t="shared" si="162"/>
        <v>80-624-14</v>
      </c>
      <c r="C1326" s="73" t="s">
        <v>3466</v>
      </c>
      <c r="D1326" s="73" t="s">
        <v>3467</v>
      </c>
      <c r="E1326" s="73" t="s">
        <v>956</v>
      </c>
      <c r="F1326" s="74">
        <v>55</v>
      </c>
      <c r="G1326" s="73" t="s">
        <v>3468</v>
      </c>
      <c r="H1326" s="73" t="s">
        <v>86</v>
      </c>
      <c r="I1326" s="73" t="s">
        <v>964</v>
      </c>
      <c r="J1326" s="73" t="s">
        <v>329</v>
      </c>
      <c r="K1326" s="73" t="s">
        <v>382</v>
      </c>
      <c r="L1326" s="73" t="s">
        <v>383</v>
      </c>
      <c r="M1326" s="73" t="s">
        <v>388</v>
      </c>
      <c r="O1326" s="73" t="s">
        <v>385</v>
      </c>
      <c r="P1326" s="73" t="s">
        <v>907</v>
      </c>
      <c r="Q1326" s="73" t="s">
        <v>1033</v>
      </c>
      <c r="R1326" s="73" t="s">
        <v>86</v>
      </c>
      <c r="V1326" s="60" t="str">
        <f t="shared" si="163"/>
        <v>DON MIGUELкоричневый</v>
      </c>
      <c r="W1326" s="60" t="str">
        <f t="shared" si="160"/>
        <v>DON MIGUEL</v>
      </c>
      <c r="X1326" s="60" t="str">
        <f t="shared" si="164"/>
        <v>MIGUEL</v>
      </c>
      <c r="AC1326" s="51">
        <f t="shared" si="165"/>
        <v>80</v>
      </c>
      <c r="AD1326" s="44">
        <f t="shared" si="166"/>
        <v>624</v>
      </c>
      <c r="AE1326" s="51">
        <f t="shared" si="167"/>
        <v>80624</v>
      </c>
    </row>
    <row r="1327" spans="1:31">
      <c r="A1327" s="60" t="str">
        <f t="shared" si="161"/>
        <v>DON MIGUELbrown</v>
      </c>
      <c r="B1327" s="60" t="str">
        <f t="shared" si="162"/>
        <v>80-624-14</v>
      </c>
      <c r="C1327" s="73" t="s">
        <v>3469</v>
      </c>
      <c r="D1327" s="73" t="s">
        <v>3467</v>
      </c>
      <c r="E1327" s="73" t="s">
        <v>904</v>
      </c>
      <c r="F1327" s="74">
        <v>57</v>
      </c>
      <c r="G1327" s="73" t="s">
        <v>3468</v>
      </c>
      <c r="H1327" s="73" t="s">
        <v>86</v>
      </c>
      <c r="I1327" s="73" t="s">
        <v>964</v>
      </c>
      <c r="J1327" s="73" t="s">
        <v>329</v>
      </c>
      <c r="K1327" s="73" t="s">
        <v>382</v>
      </c>
      <c r="L1327" s="73" t="s">
        <v>383</v>
      </c>
      <c r="M1327" s="73" t="s">
        <v>388</v>
      </c>
      <c r="O1327" s="73" t="s">
        <v>385</v>
      </c>
      <c r="P1327" s="73" t="s">
        <v>907</v>
      </c>
      <c r="Q1327" s="73" t="s">
        <v>1033</v>
      </c>
      <c r="R1327" s="73" t="s">
        <v>86</v>
      </c>
      <c r="V1327" s="60" t="str">
        <f t="shared" si="163"/>
        <v>DON MIGUELкоричневый</v>
      </c>
      <c r="W1327" s="60" t="str">
        <f t="shared" si="160"/>
        <v>DON MIGUEL</v>
      </c>
      <c r="X1327" s="60" t="str">
        <f t="shared" si="164"/>
        <v>MIGUEL</v>
      </c>
      <c r="AC1327" s="51">
        <f t="shared" si="165"/>
        <v>80</v>
      </c>
      <c r="AD1327" s="44">
        <f t="shared" si="166"/>
        <v>624</v>
      </c>
      <c r="AE1327" s="51">
        <f t="shared" si="167"/>
        <v>80624</v>
      </c>
    </row>
    <row r="1328" spans="1:31">
      <c r="A1328" s="60" t="str">
        <f t="shared" si="161"/>
        <v>5207khaki</v>
      </c>
      <c r="B1328" s="60" t="str">
        <f t="shared" si="162"/>
        <v>80-518-03</v>
      </c>
      <c r="C1328" s="73" t="s">
        <v>3470</v>
      </c>
      <c r="D1328" s="73" t="s">
        <v>3471</v>
      </c>
      <c r="E1328" s="73" t="s">
        <v>931</v>
      </c>
      <c r="F1328" s="74">
        <v>0</v>
      </c>
      <c r="G1328" s="73">
        <v>5207</v>
      </c>
      <c r="H1328" s="73" t="s">
        <v>195</v>
      </c>
      <c r="I1328" s="73" t="s">
        <v>1498</v>
      </c>
      <c r="J1328" s="73" t="s">
        <v>353</v>
      </c>
      <c r="K1328" s="73" t="s">
        <v>382</v>
      </c>
      <c r="L1328" s="73" t="s">
        <v>383</v>
      </c>
      <c r="M1328" s="73" t="s">
        <v>389</v>
      </c>
      <c r="N1328" s="73" t="s">
        <v>44</v>
      </c>
      <c r="O1328" s="73" t="s">
        <v>386</v>
      </c>
      <c r="P1328" s="73" t="s">
        <v>907</v>
      </c>
      <c r="Q1328" s="73" t="s">
        <v>2084</v>
      </c>
      <c r="R1328" s="73" t="s">
        <v>195</v>
      </c>
      <c r="V1328" s="60" t="str">
        <f t="shared" si="163"/>
        <v>5207оливковый</v>
      </c>
      <c r="W1328" s="60" t="str">
        <f t="shared" si="160"/>
        <v>5207</v>
      </c>
      <c r="X1328" s="60" t="str">
        <f t="shared" si="164"/>
        <v/>
      </c>
      <c r="AC1328" s="51">
        <f t="shared" si="165"/>
        <v>80</v>
      </c>
      <c r="AD1328" s="44">
        <f t="shared" si="166"/>
        <v>518</v>
      </c>
      <c r="AE1328" s="51">
        <f t="shared" si="167"/>
        <v>80518</v>
      </c>
    </row>
    <row r="1329" spans="1:31">
      <c r="A1329" s="60" t="str">
        <f t="shared" si="161"/>
        <v>TECH 4215black</v>
      </c>
      <c r="B1329" s="60" t="str">
        <f t="shared" si="162"/>
        <v>80-625-09</v>
      </c>
      <c r="C1329" s="73" t="s">
        <v>3472</v>
      </c>
      <c r="D1329" s="73" t="s">
        <v>3473</v>
      </c>
      <c r="E1329" s="73" t="s">
        <v>931</v>
      </c>
      <c r="F1329" s="74">
        <v>0</v>
      </c>
      <c r="G1329" s="73" t="s">
        <v>3474</v>
      </c>
      <c r="H1329" s="73" t="s">
        <v>53</v>
      </c>
      <c r="I1329" s="73" t="s">
        <v>964</v>
      </c>
      <c r="J1329" s="73" t="s">
        <v>353</v>
      </c>
      <c r="K1329" s="73" t="s">
        <v>382</v>
      </c>
      <c r="L1329" s="73" t="s">
        <v>383</v>
      </c>
      <c r="M1329" s="73" t="s">
        <v>388</v>
      </c>
      <c r="O1329" s="73" t="s">
        <v>386</v>
      </c>
      <c r="P1329" s="73" t="s">
        <v>907</v>
      </c>
      <c r="Q1329" s="73" t="s">
        <v>928</v>
      </c>
      <c r="R1329" s="73" t="s">
        <v>53</v>
      </c>
      <c r="V1329" s="60" t="str">
        <f t="shared" si="163"/>
        <v>TECH 4215черный</v>
      </c>
      <c r="W1329" s="60" t="str">
        <f t="shared" si="160"/>
        <v>TECH 4215</v>
      </c>
      <c r="X1329" s="60" t="str">
        <f t="shared" si="164"/>
        <v>4215</v>
      </c>
      <c r="AC1329" s="51">
        <f t="shared" si="165"/>
        <v>80</v>
      </c>
      <c r="AD1329" s="44">
        <f t="shared" si="166"/>
        <v>625</v>
      </c>
      <c r="AE1329" s="51">
        <f t="shared" si="167"/>
        <v>80625</v>
      </c>
    </row>
    <row r="1330" spans="1:31">
      <c r="A1330" s="60" t="str">
        <f t="shared" si="161"/>
        <v>CONQUEST 001black</v>
      </c>
      <c r="B1330" s="60" t="str">
        <f t="shared" si="162"/>
        <v>80-626-09</v>
      </c>
      <c r="C1330" s="73" t="s">
        <v>3475</v>
      </c>
      <c r="D1330" s="73" t="s">
        <v>3476</v>
      </c>
      <c r="E1330" s="73" t="s">
        <v>931</v>
      </c>
      <c r="F1330" s="74">
        <v>0</v>
      </c>
      <c r="G1330" s="73" t="s">
        <v>3477</v>
      </c>
      <c r="H1330" s="73" t="s">
        <v>53</v>
      </c>
      <c r="I1330" s="73" t="s">
        <v>906</v>
      </c>
      <c r="J1330" s="73" t="s">
        <v>327</v>
      </c>
      <c r="K1330" s="73" t="s">
        <v>382</v>
      </c>
      <c r="L1330" s="73" t="s">
        <v>383</v>
      </c>
      <c r="M1330" s="73" t="s">
        <v>388</v>
      </c>
      <c r="N1330" s="73" t="s">
        <v>43</v>
      </c>
      <c r="O1330" s="73" t="s">
        <v>386</v>
      </c>
      <c r="P1330" s="73" t="s">
        <v>907</v>
      </c>
      <c r="Q1330" s="73" t="s">
        <v>928</v>
      </c>
      <c r="R1330" s="73" t="s">
        <v>53</v>
      </c>
      <c r="V1330" s="60" t="str">
        <f t="shared" si="163"/>
        <v>CONQUEST 001черный</v>
      </c>
      <c r="W1330" s="60" t="str">
        <f t="shared" si="160"/>
        <v>CONQUEST 001</v>
      </c>
      <c r="X1330" s="60" t="str">
        <f t="shared" si="164"/>
        <v>001</v>
      </c>
      <c r="AC1330" s="51">
        <f t="shared" si="165"/>
        <v>80</v>
      </c>
      <c r="AD1330" s="44">
        <f t="shared" si="166"/>
        <v>626</v>
      </c>
      <c r="AE1330" s="51">
        <f t="shared" si="167"/>
        <v>80626</v>
      </c>
    </row>
    <row r="1331" spans="1:31">
      <c r="A1331" s="60" t="str">
        <f t="shared" si="161"/>
        <v>CONQUEST 001blue</v>
      </c>
      <c r="B1331" s="60" t="str">
        <f t="shared" si="162"/>
        <v>80-626-06</v>
      </c>
      <c r="C1331" s="73" t="s">
        <v>3478</v>
      </c>
      <c r="D1331" s="73" t="s">
        <v>3479</v>
      </c>
      <c r="E1331" s="73" t="s">
        <v>931</v>
      </c>
      <c r="F1331" s="74">
        <v>0</v>
      </c>
      <c r="G1331" s="73" t="s">
        <v>3477</v>
      </c>
      <c r="H1331" s="73" t="s">
        <v>71</v>
      </c>
      <c r="I1331" s="73" t="s">
        <v>906</v>
      </c>
      <c r="J1331" s="73" t="s">
        <v>327</v>
      </c>
      <c r="K1331" s="73" t="s">
        <v>382</v>
      </c>
      <c r="L1331" s="73" t="s">
        <v>383</v>
      </c>
      <c r="M1331" s="73" t="s">
        <v>388</v>
      </c>
      <c r="N1331" s="73" t="s">
        <v>43</v>
      </c>
      <c r="O1331" s="73" t="s">
        <v>386</v>
      </c>
      <c r="P1331" s="73" t="s">
        <v>907</v>
      </c>
      <c r="Q1331" s="73" t="s">
        <v>932</v>
      </c>
      <c r="R1331" s="73" t="s">
        <v>71</v>
      </c>
      <c r="V1331" s="60" t="str">
        <f t="shared" si="163"/>
        <v>CONQUEST 001синий</v>
      </c>
      <c r="W1331" s="60" t="str">
        <f t="shared" si="160"/>
        <v>CONQUEST 001</v>
      </c>
      <c r="X1331" s="60" t="str">
        <f t="shared" si="164"/>
        <v>001</v>
      </c>
      <c r="AC1331" s="51">
        <f t="shared" si="165"/>
        <v>80</v>
      </c>
      <c r="AD1331" s="44">
        <f t="shared" si="166"/>
        <v>626</v>
      </c>
      <c r="AE1331" s="51">
        <f t="shared" si="167"/>
        <v>80626</v>
      </c>
    </row>
    <row r="1332" spans="1:31">
      <c r="A1332" s="60" t="str">
        <f t="shared" si="161"/>
        <v>CONQUEST 001grey</v>
      </c>
      <c r="B1332" s="60" t="str">
        <f t="shared" si="162"/>
        <v>80-626-08</v>
      </c>
      <c r="C1332" s="73" t="s">
        <v>3480</v>
      </c>
      <c r="D1332" s="73" t="s">
        <v>3481</v>
      </c>
      <c r="E1332" s="73" t="s">
        <v>931</v>
      </c>
      <c r="F1332" s="74">
        <v>0</v>
      </c>
      <c r="G1332" s="73" t="s">
        <v>3477</v>
      </c>
      <c r="H1332" s="73" t="s">
        <v>83</v>
      </c>
      <c r="I1332" s="73" t="s">
        <v>906</v>
      </c>
      <c r="J1332" s="73" t="s">
        <v>327</v>
      </c>
      <c r="K1332" s="73" t="s">
        <v>382</v>
      </c>
      <c r="L1332" s="73" t="s">
        <v>383</v>
      </c>
      <c r="M1332" s="73" t="s">
        <v>388</v>
      </c>
      <c r="N1332" s="73" t="s">
        <v>43</v>
      </c>
      <c r="O1332" s="73" t="s">
        <v>386</v>
      </c>
      <c r="P1332" s="73" t="s">
        <v>907</v>
      </c>
      <c r="Q1332" s="73" t="s">
        <v>917</v>
      </c>
      <c r="R1332" s="73" t="s">
        <v>83</v>
      </c>
      <c r="V1332" s="60" t="str">
        <f t="shared" si="163"/>
        <v>CONQUEST 001серый</v>
      </c>
      <c r="W1332" s="60" t="str">
        <f t="shared" si="160"/>
        <v>CONQUEST 001</v>
      </c>
      <c r="X1332" s="60" t="str">
        <f t="shared" si="164"/>
        <v>001</v>
      </c>
      <c r="AC1332" s="51">
        <f t="shared" si="165"/>
        <v>80</v>
      </c>
      <c r="AD1332" s="44">
        <f t="shared" si="166"/>
        <v>626</v>
      </c>
      <c r="AE1332" s="51">
        <f t="shared" si="167"/>
        <v>80626</v>
      </c>
    </row>
    <row r="1333" spans="1:31">
      <c r="A1333" s="60" t="str">
        <f t="shared" si="161"/>
        <v>PHOEBEblack</v>
      </c>
      <c r="B1333" s="60" t="str">
        <f t="shared" si="162"/>
        <v>80-627-09</v>
      </c>
      <c r="C1333" s="73" t="s">
        <v>3482</v>
      </c>
      <c r="D1333" s="73" t="s">
        <v>3483</v>
      </c>
      <c r="E1333" s="73" t="s">
        <v>931</v>
      </c>
      <c r="F1333" s="74">
        <v>0</v>
      </c>
      <c r="G1333" s="73" t="s">
        <v>3484</v>
      </c>
      <c r="H1333" s="73" t="s">
        <v>53</v>
      </c>
      <c r="I1333" s="73" t="s">
        <v>1265</v>
      </c>
      <c r="J1333" s="73" t="s">
        <v>334</v>
      </c>
      <c r="K1333" s="73" t="s">
        <v>387</v>
      </c>
      <c r="L1333" s="73" t="s">
        <v>383</v>
      </c>
      <c r="M1333" s="73" t="s">
        <v>388</v>
      </c>
      <c r="N1333" s="73" t="s">
        <v>44</v>
      </c>
      <c r="O1333" s="73" t="s">
        <v>386</v>
      </c>
      <c r="P1333" s="73" t="s">
        <v>907</v>
      </c>
      <c r="Q1333" s="73" t="s">
        <v>928</v>
      </c>
      <c r="R1333" s="73" t="s">
        <v>53</v>
      </c>
      <c r="V1333" s="60" t="str">
        <f t="shared" si="163"/>
        <v>PHOEBEчерный</v>
      </c>
      <c r="W1333" s="60" t="str">
        <f t="shared" si="160"/>
        <v>PHOEBE</v>
      </c>
      <c r="X1333" s="60" t="str">
        <f t="shared" si="164"/>
        <v/>
      </c>
      <c r="AC1333" s="51">
        <f t="shared" si="165"/>
        <v>80</v>
      </c>
      <c r="AD1333" s="44">
        <f t="shared" si="166"/>
        <v>627</v>
      </c>
      <c r="AE1333" s="51">
        <f t="shared" si="167"/>
        <v>80627</v>
      </c>
    </row>
    <row r="1334" spans="1:31">
      <c r="A1334" s="60" t="str">
        <f t="shared" si="161"/>
        <v>PHOEBEburgundy</v>
      </c>
      <c r="B1334" s="60" t="str">
        <f t="shared" si="162"/>
        <v>80-627-12</v>
      </c>
      <c r="C1334" s="73" t="s">
        <v>3485</v>
      </c>
      <c r="D1334" s="73" t="s">
        <v>3486</v>
      </c>
      <c r="E1334" s="73" t="s">
        <v>931</v>
      </c>
      <c r="F1334" s="74">
        <v>0</v>
      </c>
      <c r="G1334" s="73" t="s">
        <v>3484</v>
      </c>
      <c r="H1334" s="73" t="s">
        <v>121</v>
      </c>
      <c r="I1334" s="73" t="s">
        <v>1265</v>
      </c>
      <c r="J1334" s="73" t="s">
        <v>334</v>
      </c>
      <c r="K1334" s="73" t="s">
        <v>387</v>
      </c>
      <c r="L1334" s="73" t="s">
        <v>383</v>
      </c>
      <c r="M1334" s="73" t="s">
        <v>388</v>
      </c>
      <c r="N1334" s="73" t="s">
        <v>44</v>
      </c>
      <c r="O1334" s="73" t="s">
        <v>386</v>
      </c>
      <c r="P1334" s="73" t="s">
        <v>907</v>
      </c>
      <c r="Q1334" s="73" t="s">
        <v>1546</v>
      </c>
      <c r="R1334" s="73" t="s">
        <v>121</v>
      </c>
      <c r="V1334" s="60" t="str">
        <f t="shared" si="163"/>
        <v>PHOEBEбордовый</v>
      </c>
      <c r="W1334" s="60" t="str">
        <f t="shared" si="160"/>
        <v>PHOEBE</v>
      </c>
      <c r="X1334" s="60" t="str">
        <f t="shared" si="164"/>
        <v/>
      </c>
      <c r="AC1334" s="51">
        <f t="shared" si="165"/>
        <v>80</v>
      </c>
      <c r="AD1334" s="44">
        <f t="shared" si="166"/>
        <v>627</v>
      </c>
      <c r="AE1334" s="51">
        <f t="shared" si="167"/>
        <v>80627</v>
      </c>
    </row>
    <row r="1335" spans="1:31">
      <c r="A1335" s="60" t="str">
        <f t="shared" si="161"/>
        <v>PHOEBEgrey</v>
      </c>
      <c r="B1335" s="60" t="str">
        <f t="shared" si="162"/>
        <v>80-627-08</v>
      </c>
      <c r="C1335" s="73" t="s">
        <v>3487</v>
      </c>
      <c r="D1335" s="73" t="s">
        <v>3488</v>
      </c>
      <c r="E1335" s="73" t="s">
        <v>931</v>
      </c>
      <c r="F1335" s="74">
        <v>0</v>
      </c>
      <c r="G1335" s="73" t="s">
        <v>3484</v>
      </c>
      <c r="H1335" s="73" t="s">
        <v>83</v>
      </c>
      <c r="I1335" s="73" t="s">
        <v>1265</v>
      </c>
      <c r="J1335" s="73" t="s">
        <v>334</v>
      </c>
      <c r="K1335" s="73" t="s">
        <v>387</v>
      </c>
      <c r="L1335" s="73" t="s">
        <v>383</v>
      </c>
      <c r="M1335" s="73" t="s">
        <v>388</v>
      </c>
      <c r="N1335" s="73" t="s">
        <v>44</v>
      </c>
      <c r="O1335" s="73" t="s">
        <v>386</v>
      </c>
      <c r="P1335" s="73" t="s">
        <v>907</v>
      </c>
      <c r="Q1335" s="73" t="s">
        <v>917</v>
      </c>
      <c r="R1335" s="73" t="s">
        <v>83</v>
      </c>
      <c r="V1335" s="60" t="str">
        <f t="shared" si="163"/>
        <v>PHOEBEсерый</v>
      </c>
      <c r="W1335" s="60" t="str">
        <f t="shared" si="160"/>
        <v>PHOEBE</v>
      </c>
      <c r="X1335" s="60" t="str">
        <f t="shared" si="164"/>
        <v/>
      </c>
      <c r="AC1335" s="51">
        <f t="shared" si="165"/>
        <v>80</v>
      </c>
      <c r="AD1335" s="44">
        <f t="shared" si="166"/>
        <v>627</v>
      </c>
      <c r="AE1335" s="51">
        <f t="shared" si="167"/>
        <v>80627</v>
      </c>
    </row>
    <row r="1336" spans="1:31">
      <c r="A1336" s="60" t="str">
        <f t="shared" si="161"/>
        <v>PHOEBEnavy</v>
      </c>
      <c r="B1336" s="60" t="str">
        <f t="shared" si="162"/>
        <v>80-627-16</v>
      </c>
      <c r="C1336" s="73" t="s">
        <v>3489</v>
      </c>
      <c r="D1336" s="73" t="s">
        <v>3490</v>
      </c>
      <c r="E1336" s="73" t="s">
        <v>931</v>
      </c>
      <c r="F1336" s="74">
        <v>0</v>
      </c>
      <c r="G1336" s="73" t="s">
        <v>3484</v>
      </c>
      <c r="H1336" s="73" t="s">
        <v>55</v>
      </c>
      <c r="I1336" s="73" t="s">
        <v>1265</v>
      </c>
      <c r="J1336" s="73" t="s">
        <v>334</v>
      </c>
      <c r="K1336" s="73" t="s">
        <v>387</v>
      </c>
      <c r="L1336" s="73" t="s">
        <v>383</v>
      </c>
      <c r="M1336" s="73" t="s">
        <v>388</v>
      </c>
      <c r="N1336" s="73" t="s">
        <v>44</v>
      </c>
      <c r="O1336" s="73" t="s">
        <v>386</v>
      </c>
      <c r="P1336" s="73" t="s">
        <v>907</v>
      </c>
      <c r="Q1336" s="73" t="s">
        <v>1003</v>
      </c>
      <c r="R1336" s="73" t="s">
        <v>71</v>
      </c>
      <c r="V1336" s="60" t="str">
        <f t="shared" si="163"/>
        <v>PHOEBEтемно-синий</v>
      </c>
      <c r="W1336" s="60" t="str">
        <f t="shared" si="160"/>
        <v>PHOEBE</v>
      </c>
      <c r="X1336" s="60" t="str">
        <f t="shared" si="164"/>
        <v/>
      </c>
      <c r="AC1336" s="51">
        <f t="shared" si="165"/>
        <v>80</v>
      </c>
      <c r="AD1336" s="44">
        <f t="shared" si="166"/>
        <v>627</v>
      </c>
      <c r="AE1336" s="51">
        <f t="shared" si="167"/>
        <v>80627</v>
      </c>
    </row>
    <row r="1337" spans="1:31">
      <c r="A1337" s="60" t="str">
        <f t="shared" si="161"/>
        <v>ADVANCER 002blue</v>
      </c>
      <c r="B1337" s="60" t="str">
        <f t="shared" si="162"/>
        <v>80-628-06</v>
      </c>
      <c r="C1337" s="73" t="s">
        <v>3491</v>
      </c>
      <c r="D1337" s="73" t="s">
        <v>3492</v>
      </c>
      <c r="E1337" s="73" t="s">
        <v>956</v>
      </c>
      <c r="F1337" s="74">
        <v>55</v>
      </c>
      <c r="G1337" s="73" t="s">
        <v>3493</v>
      </c>
      <c r="H1337" s="73" t="s">
        <v>71</v>
      </c>
      <c r="I1337" s="73" t="s">
        <v>1788</v>
      </c>
      <c r="J1337" s="73" t="s">
        <v>318</v>
      </c>
      <c r="K1337" s="73" t="s">
        <v>382</v>
      </c>
      <c r="L1337" s="73" t="s">
        <v>383</v>
      </c>
      <c r="M1337" s="73" t="s">
        <v>388</v>
      </c>
      <c r="N1337" s="73" t="s">
        <v>44</v>
      </c>
      <c r="O1337" s="73" t="s">
        <v>385</v>
      </c>
      <c r="P1337" s="73" t="s">
        <v>907</v>
      </c>
      <c r="Q1337" s="73" t="s">
        <v>932</v>
      </c>
      <c r="R1337" s="73" t="s">
        <v>71</v>
      </c>
      <c r="V1337" s="60" t="str">
        <f t="shared" si="163"/>
        <v>ADVANCER 002синий</v>
      </c>
      <c r="W1337" s="60" t="str">
        <f t="shared" si="160"/>
        <v>ADVANCER 002</v>
      </c>
      <c r="X1337" s="60" t="str">
        <f t="shared" si="164"/>
        <v>002</v>
      </c>
      <c r="AC1337" s="51">
        <f t="shared" si="165"/>
        <v>80</v>
      </c>
      <c r="AD1337" s="44">
        <f t="shared" si="166"/>
        <v>628</v>
      </c>
      <c r="AE1337" s="51">
        <f t="shared" si="167"/>
        <v>80628</v>
      </c>
    </row>
    <row r="1338" spans="1:31">
      <c r="A1338" s="60" t="str">
        <f t="shared" si="161"/>
        <v>ADVANCER 002blue</v>
      </c>
      <c r="B1338" s="60" t="str">
        <f t="shared" si="162"/>
        <v>80-628-06</v>
      </c>
      <c r="C1338" s="73" t="s">
        <v>3494</v>
      </c>
      <c r="D1338" s="73" t="s">
        <v>3492</v>
      </c>
      <c r="E1338" s="73" t="s">
        <v>915</v>
      </c>
      <c r="F1338" s="74">
        <v>56</v>
      </c>
      <c r="G1338" s="73" t="s">
        <v>3493</v>
      </c>
      <c r="H1338" s="73" t="s">
        <v>71</v>
      </c>
      <c r="I1338" s="73" t="s">
        <v>1788</v>
      </c>
      <c r="J1338" s="73" t="s">
        <v>318</v>
      </c>
      <c r="K1338" s="73" t="s">
        <v>382</v>
      </c>
      <c r="L1338" s="73" t="s">
        <v>383</v>
      </c>
      <c r="M1338" s="73" t="s">
        <v>388</v>
      </c>
      <c r="N1338" s="73" t="s">
        <v>44</v>
      </c>
      <c r="O1338" s="73" t="s">
        <v>385</v>
      </c>
      <c r="P1338" s="73" t="s">
        <v>907</v>
      </c>
      <c r="Q1338" s="73" t="s">
        <v>932</v>
      </c>
      <c r="R1338" s="73" t="s">
        <v>71</v>
      </c>
      <c r="V1338" s="60" t="str">
        <f t="shared" si="163"/>
        <v>ADVANCER 002синий</v>
      </c>
      <c r="W1338" s="60" t="str">
        <f t="shared" si="160"/>
        <v>ADVANCER 002</v>
      </c>
      <c r="X1338" s="60" t="str">
        <f t="shared" si="164"/>
        <v>002</v>
      </c>
      <c r="AC1338" s="51">
        <f t="shared" si="165"/>
        <v>80</v>
      </c>
      <c r="AD1338" s="44">
        <f t="shared" si="166"/>
        <v>628</v>
      </c>
      <c r="AE1338" s="51">
        <f t="shared" si="167"/>
        <v>80628</v>
      </c>
    </row>
    <row r="1339" spans="1:31">
      <c r="A1339" s="60" t="str">
        <f t="shared" si="161"/>
        <v>ADVANCER 002blue</v>
      </c>
      <c r="B1339" s="60" t="str">
        <f t="shared" si="162"/>
        <v>80-628-06</v>
      </c>
      <c r="C1339" s="73" t="s">
        <v>3495</v>
      </c>
      <c r="D1339" s="73" t="s">
        <v>3492</v>
      </c>
      <c r="E1339" s="73" t="s">
        <v>904</v>
      </c>
      <c r="F1339" s="74">
        <v>57</v>
      </c>
      <c r="G1339" s="73" t="s">
        <v>3493</v>
      </c>
      <c r="H1339" s="73" t="s">
        <v>71</v>
      </c>
      <c r="I1339" s="73" t="s">
        <v>1788</v>
      </c>
      <c r="J1339" s="73" t="s">
        <v>318</v>
      </c>
      <c r="K1339" s="73" t="s">
        <v>382</v>
      </c>
      <c r="L1339" s="73" t="s">
        <v>383</v>
      </c>
      <c r="M1339" s="73" t="s">
        <v>388</v>
      </c>
      <c r="N1339" s="73" t="s">
        <v>44</v>
      </c>
      <c r="O1339" s="73" t="s">
        <v>385</v>
      </c>
      <c r="P1339" s="73" t="s">
        <v>907</v>
      </c>
      <c r="Q1339" s="73" t="s">
        <v>932</v>
      </c>
      <c r="R1339" s="73" t="s">
        <v>71</v>
      </c>
      <c r="V1339" s="60" t="str">
        <f t="shared" si="163"/>
        <v>ADVANCER 002синий</v>
      </c>
      <c r="W1339" s="60" t="str">
        <f t="shared" si="160"/>
        <v>ADVANCER 002</v>
      </c>
      <c r="X1339" s="60" t="str">
        <f t="shared" si="164"/>
        <v>002</v>
      </c>
      <c r="AC1339" s="51">
        <f t="shared" si="165"/>
        <v>80</v>
      </c>
      <c r="AD1339" s="44">
        <f t="shared" si="166"/>
        <v>628</v>
      </c>
      <c r="AE1339" s="51">
        <f t="shared" si="167"/>
        <v>80628</v>
      </c>
    </row>
    <row r="1340" spans="1:31">
      <c r="A1340" s="60" t="str">
        <f t="shared" si="161"/>
        <v>ADVANCER 002blue</v>
      </c>
      <c r="B1340" s="60" t="str">
        <f t="shared" si="162"/>
        <v>80-628-06</v>
      </c>
      <c r="C1340" s="73" t="s">
        <v>3496</v>
      </c>
      <c r="D1340" s="73" t="s">
        <v>3492</v>
      </c>
      <c r="E1340" s="73" t="s">
        <v>920</v>
      </c>
      <c r="F1340" s="74">
        <v>58</v>
      </c>
      <c r="G1340" s="73" t="s">
        <v>3493</v>
      </c>
      <c r="H1340" s="73" t="s">
        <v>71</v>
      </c>
      <c r="I1340" s="73" t="s">
        <v>1788</v>
      </c>
      <c r="J1340" s="73" t="s">
        <v>318</v>
      </c>
      <c r="K1340" s="73" t="s">
        <v>382</v>
      </c>
      <c r="L1340" s="73" t="s">
        <v>383</v>
      </c>
      <c r="M1340" s="73" t="s">
        <v>388</v>
      </c>
      <c r="N1340" s="73" t="s">
        <v>44</v>
      </c>
      <c r="O1340" s="73" t="s">
        <v>385</v>
      </c>
      <c r="P1340" s="73" t="s">
        <v>907</v>
      </c>
      <c r="Q1340" s="73" t="s">
        <v>932</v>
      </c>
      <c r="R1340" s="73" t="s">
        <v>71</v>
      </c>
      <c r="V1340" s="60" t="str">
        <f t="shared" si="163"/>
        <v>ADVANCER 002синий</v>
      </c>
      <c r="W1340" s="60" t="str">
        <f t="shared" si="160"/>
        <v>ADVANCER 002</v>
      </c>
      <c r="X1340" s="60" t="str">
        <f t="shared" si="164"/>
        <v>002</v>
      </c>
      <c r="AC1340" s="51">
        <f t="shared" si="165"/>
        <v>80</v>
      </c>
      <c r="AD1340" s="44">
        <f t="shared" si="166"/>
        <v>628</v>
      </c>
      <c r="AE1340" s="51">
        <f t="shared" si="167"/>
        <v>80628</v>
      </c>
    </row>
    <row r="1341" spans="1:31">
      <c r="A1341" s="60" t="str">
        <f t="shared" si="161"/>
        <v>ADVANCER 002blue</v>
      </c>
      <c r="B1341" s="60" t="str">
        <f t="shared" si="162"/>
        <v>80-628-06</v>
      </c>
      <c r="C1341" s="73" t="s">
        <v>3497</v>
      </c>
      <c r="D1341" s="73" t="s">
        <v>3492</v>
      </c>
      <c r="E1341" s="73" t="s">
        <v>910</v>
      </c>
      <c r="F1341" s="74">
        <v>59</v>
      </c>
      <c r="G1341" s="73" t="s">
        <v>3493</v>
      </c>
      <c r="H1341" s="73" t="s">
        <v>71</v>
      </c>
      <c r="I1341" s="73" t="s">
        <v>1788</v>
      </c>
      <c r="J1341" s="73" t="s">
        <v>318</v>
      </c>
      <c r="K1341" s="73" t="s">
        <v>382</v>
      </c>
      <c r="L1341" s="73" t="s">
        <v>383</v>
      </c>
      <c r="M1341" s="73" t="s">
        <v>388</v>
      </c>
      <c r="N1341" s="73" t="s">
        <v>44</v>
      </c>
      <c r="O1341" s="73" t="s">
        <v>385</v>
      </c>
      <c r="P1341" s="73" t="s">
        <v>907</v>
      </c>
      <c r="Q1341" s="73" t="s">
        <v>932</v>
      </c>
      <c r="R1341" s="73" t="s">
        <v>71</v>
      </c>
      <c r="V1341" s="60" t="str">
        <f t="shared" si="163"/>
        <v>ADVANCER 002синий</v>
      </c>
      <c r="W1341" s="60" t="str">
        <f t="shared" si="160"/>
        <v>ADVANCER 002</v>
      </c>
      <c r="X1341" s="60" t="str">
        <f t="shared" si="164"/>
        <v>002</v>
      </c>
      <c r="AC1341" s="51">
        <f t="shared" si="165"/>
        <v>80</v>
      </c>
      <c r="AD1341" s="44">
        <f t="shared" si="166"/>
        <v>628</v>
      </c>
      <c r="AE1341" s="51">
        <f t="shared" si="167"/>
        <v>80628</v>
      </c>
    </row>
    <row r="1342" spans="1:31">
      <c r="A1342" s="60" t="str">
        <f t="shared" si="161"/>
        <v>ADVANCER 002blue</v>
      </c>
      <c r="B1342" s="60" t="str">
        <f t="shared" si="162"/>
        <v>80-628-06</v>
      </c>
      <c r="C1342" s="73" t="s">
        <v>3498</v>
      </c>
      <c r="D1342" s="73" t="s">
        <v>3492</v>
      </c>
      <c r="E1342" s="73" t="s">
        <v>922</v>
      </c>
      <c r="F1342" s="74">
        <v>60</v>
      </c>
      <c r="G1342" s="73" t="s">
        <v>3493</v>
      </c>
      <c r="H1342" s="73" t="s">
        <v>71</v>
      </c>
      <c r="I1342" s="73" t="s">
        <v>1788</v>
      </c>
      <c r="J1342" s="73" t="s">
        <v>318</v>
      </c>
      <c r="K1342" s="73" t="s">
        <v>382</v>
      </c>
      <c r="L1342" s="73" t="s">
        <v>383</v>
      </c>
      <c r="M1342" s="73" t="s">
        <v>388</v>
      </c>
      <c r="N1342" s="73" t="s">
        <v>44</v>
      </c>
      <c r="O1342" s="73" t="s">
        <v>385</v>
      </c>
      <c r="P1342" s="73" t="s">
        <v>907</v>
      </c>
      <c r="Q1342" s="73" t="s">
        <v>932</v>
      </c>
      <c r="R1342" s="73" t="s">
        <v>71</v>
      </c>
      <c r="V1342" s="60" t="str">
        <f t="shared" si="163"/>
        <v>ADVANCER 002синий</v>
      </c>
      <c r="W1342" s="60" t="str">
        <f t="shared" si="160"/>
        <v>ADVANCER 002</v>
      </c>
      <c r="X1342" s="60" t="str">
        <f t="shared" si="164"/>
        <v>002</v>
      </c>
      <c r="AC1342" s="51">
        <f t="shared" si="165"/>
        <v>80</v>
      </c>
      <c r="AD1342" s="44">
        <f t="shared" si="166"/>
        <v>628</v>
      </c>
      <c r="AE1342" s="51">
        <f t="shared" si="167"/>
        <v>80628</v>
      </c>
    </row>
    <row r="1343" spans="1:31">
      <c r="A1343" s="60" t="str">
        <f t="shared" si="161"/>
        <v>ADVANCER 002blue</v>
      </c>
      <c r="B1343" s="60" t="str">
        <f t="shared" si="162"/>
        <v>80-628-06</v>
      </c>
      <c r="C1343" s="73" t="s">
        <v>3499</v>
      </c>
      <c r="D1343" s="73" t="s">
        <v>3492</v>
      </c>
      <c r="E1343" s="73" t="s">
        <v>912</v>
      </c>
      <c r="F1343" s="74">
        <v>61</v>
      </c>
      <c r="G1343" s="73" t="s">
        <v>3493</v>
      </c>
      <c r="H1343" s="73" t="s">
        <v>71</v>
      </c>
      <c r="I1343" s="73" t="s">
        <v>1788</v>
      </c>
      <c r="J1343" s="73" t="s">
        <v>318</v>
      </c>
      <c r="K1343" s="73" t="s">
        <v>382</v>
      </c>
      <c r="L1343" s="73" t="s">
        <v>383</v>
      </c>
      <c r="M1343" s="73" t="s">
        <v>388</v>
      </c>
      <c r="N1343" s="73" t="s">
        <v>44</v>
      </c>
      <c r="O1343" s="73" t="s">
        <v>385</v>
      </c>
      <c r="P1343" s="73" t="s">
        <v>907</v>
      </c>
      <c r="Q1343" s="73" t="s">
        <v>932</v>
      </c>
      <c r="R1343" s="73" t="s">
        <v>71</v>
      </c>
      <c r="V1343" s="60" t="str">
        <f t="shared" si="163"/>
        <v>ADVANCER 002синий</v>
      </c>
      <c r="W1343" s="60" t="str">
        <f t="shared" si="160"/>
        <v>ADVANCER 002</v>
      </c>
      <c r="X1343" s="60" t="str">
        <f t="shared" si="164"/>
        <v>002</v>
      </c>
      <c r="AC1343" s="51">
        <f t="shared" si="165"/>
        <v>80</v>
      </c>
      <c r="AD1343" s="44">
        <f t="shared" si="166"/>
        <v>628</v>
      </c>
      <c r="AE1343" s="51">
        <f t="shared" si="167"/>
        <v>80628</v>
      </c>
    </row>
    <row r="1344" spans="1:31">
      <c r="A1344" s="60" t="str">
        <f t="shared" si="161"/>
        <v>ADVANCER 002grey</v>
      </c>
      <c r="B1344" s="60" t="str">
        <f t="shared" si="162"/>
        <v>80-628-08</v>
      </c>
      <c r="C1344" s="73" t="s">
        <v>3500</v>
      </c>
      <c r="D1344" s="73" t="s">
        <v>3501</v>
      </c>
      <c r="E1344" s="73" t="s">
        <v>956</v>
      </c>
      <c r="F1344" s="74">
        <v>55</v>
      </c>
      <c r="G1344" s="73" t="s">
        <v>3493</v>
      </c>
      <c r="H1344" s="73" t="s">
        <v>83</v>
      </c>
      <c r="I1344" s="73" t="s">
        <v>1788</v>
      </c>
      <c r="J1344" s="73" t="s">
        <v>318</v>
      </c>
      <c r="K1344" s="73" t="s">
        <v>382</v>
      </c>
      <c r="L1344" s="73" t="s">
        <v>383</v>
      </c>
      <c r="M1344" s="73" t="s">
        <v>388</v>
      </c>
      <c r="N1344" s="73" t="s">
        <v>44</v>
      </c>
      <c r="O1344" s="73" t="s">
        <v>385</v>
      </c>
      <c r="P1344" s="73" t="s">
        <v>907</v>
      </c>
      <c r="Q1344" s="73" t="s">
        <v>917</v>
      </c>
      <c r="R1344" s="73" t="s">
        <v>83</v>
      </c>
      <c r="V1344" s="60" t="str">
        <f t="shared" si="163"/>
        <v>ADVANCER 002серый</v>
      </c>
      <c r="W1344" s="60" t="str">
        <f t="shared" si="160"/>
        <v>ADVANCER 002</v>
      </c>
      <c r="X1344" s="60" t="str">
        <f t="shared" si="164"/>
        <v>002</v>
      </c>
      <c r="AC1344" s="51">
        <f t="shared" si="165"/>
        <v>80</v>
      </c>
      <c r="AD1344" s="44">
        <f t="shared" si="166"/>
        <v>628</v>
      </c>
      <c r="AE1344" s="51">
        <f t="shared" si="167"/>
        <v>80628</v>
      </c>
    </row>
    <row r="1345" spans="1:31">
      <c r="A1345" s="60" t="str">
        <f t="shared" si="161"/>
        <v>ADVANCER 002grey</v>
      </c>
      <c r="B1345" s="60" t="str">
        <f t="shared" si="162"/>
        <v>80-628-08</v>
      </c>
      <c r="C1345" s="73" t="s">
        <v>3502</v>
      </c>
      <c r="D1345" s="73" t="s">
        <v>3501</v>
      </c>
      <c r="E1345" s="73" t="s">
        <v>904</v>
      </c>
      <c r="F1345" s="74">
        <v>57</v>
      </c>
      <c r="G1345" s="73" t="s">
        <v>3493</v>
      </c>
      <c r="H1345" s="73" t="s">
        <v>83</v>
      </c>
      <c r="I1345" s="73" t="s">
        <v>1788</v>
      </c>
      <c r="J1345" s="73" t="s">
        <v>318</v>
      </c>
      <c r="K1345" s="73" t="s">
        <v>382</v>
      </c>
      <c r="L1345" s="73" t="s">
        <v>383</v>
      </c>
      <c r="M1345" s="73" t="s">
        <v>388</v>
      </c>
      <c r="N1345" s="73" t="s">
        <v>44</v>
      </c>
      <c r="O1345" s="73" t="s">
        <v>385</v>
      </c>
      <c r="P1345" s="73" t="s">
        <v>907</v>
      </c>
      <c r="Q1345" s="73" t="s">
        <v>917</v>
      </c>
      <c r="R1345" s="73" t="s">
        <v>83</v>
      </c>
      <c r="V1345" s="60" t="str">
        <f t="shared" si="163"/>
        <v>ADVANCER 002серый</v>
      </c>
      <c r="W1345" s="60" t="str">
        <f t="shared" si="160"/>
        <v>ADVANCER 002</v>
      </c>
      <c r="X1345" s="60" t="str">
        <f t="shared" si="164"/>
        <v>002</v>
      </c>
      <c r="AC1345" s="51">
        <f t="shared" si="165"/>
        <v>80</v>
      </c>
      <c r="AD1345" s="44">
        <f t="shared" si="166"/>
        <v>628</v>
      </c>
      <c r="AE1345" s="51">
        <f t="shared" si="167"/>
        <v>80628</v>
      </c>
    </row>
    <row r="1346" spans="1:31">
      <c r="A1346" s="60" t="str">
        <f t="shared" si="161"/>
        <v>ADVANCER 002grey</v>
      </c>
      <c r="B1346" s="60" t="str">
        <f t="shared" si="162"/>
        <v>80-628-08</v>
      </c>
      <c r="C1346" s="73" t="s">
        <v>3503</v>
      </c>
      <c r="D1346" s="73" t="s">
        <v>3501</v>
      </c>
      <c r="E1346" s="73" t="s">
        <v>920</v>
      </c>
      <c r="F1346" s="74">
        <v>58</v>
      </c>
      <c r="G1346" s="73" t="s">
        <v>3493</v>
      </c>
      <c r="H1346" s="73" t="s">
        <v>83</v>
      </c>
      <c r="I1346" s="73" t="s">
        <v>1788</v>
      </c>
      <c r="J1346" s="73" t="s">
        <v>318</v>
      </c>
      <c r="K1346" s="73" t="s">
        <v>382</v>
      </c>
      <c r="L1346" s="73" t="s">
        <v>383</v>
      </c>
      <c r="M1346" s="73" t="s">
        <v>388</v>
      </c>
      <c r="N1346" s="73" t="s">
        <v>44</v>
      </c>
      <c r="O1346" s="73" t="s">
        <v>385</v>
      </c>
      <c r="P1346" s="73" t="s">
        <v>907</v>
      </c>
      <c r="Q1346" s="73" t="s">
        <v>917</v>
      </c>
      <c r="R1346" s="73" t="s">
        <v>83</v>
      </c>
      <c r="V1346" s="60" t="str">
        <f t="shared" si="163"/>
        <v>ADVANCER 002серый</v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ADVANCER 002</v>
      </c>
      <c r="X1346" s="60" t="str">
        <f t="shared" si="164"/>
        <v>002</v>
      </c>
      <c r="AC1346" s="51">
        <f t="shared" si="165"/>
        <v>80</v>
      </c>
      <c r="AD1346" s="44">
        <f t="shared" si="166"/>
        <v>628</v>
      </c>
      <c r="AE1346" s="51">
        <f t="shared" si="167"/>
        <v>80628</v>
      </c>
    </row>
    <row r="1347" spans="1:31">
      <c r="A1347" s="60" t="str">
        <f t="shared" ref="A1347:A1410" si="169">IF(G1347&amp;Q1347&lt;&gt;"",W1347&amp;Q1347,"")</f>
        <v>ADVANCER 002grey</v>
      </c>
      <c r="B1347" s="60" t="str">
        <f t="shared" ref="B1347:B1410" si="170">IF(C1347&lt;&gt;"",LEFT(C1347,9),"")</f>
        <v>80-628-08</v>
      </c>
      <c r="C1347" s="73" t="s">
        <v>3504</v>
      </c>
      <c r="D1347" s="73" t="s">
        <v>3501</v>
      </c>
      <c r="E1347" s="73" t="s">
        <v>910</v>
      </c>
      <c r="F1347" s="74">
        <v>59</v>
      </c>
      <c r="G1347" s="73" t="s">
        <v>3493</v>
      </c>
      <c r="H1347" s="73" t="s">
        <v>83</v>
      </c>
      <c r="I1347" s="73" t="s">
        <v>1788</v>
      </c>
      <c r="J1347" s="73" t="s">
        <v>318</v>
      </c>
      <c r="K1347" s="73" t="s">
        <v>382</v>
      </c>
      <c r="L1347" s="73" t="s">
        <v>383</v>
      </c>
      <c r="M1347" s="73" t="s">
        <v>388</v>
      </c>
      <c r="N1347" s="73" t="s">
        <v>44</v>
      </c>
      <c r="O1347" s="73" t="s">
        <v>385</v>
      </c>
      <c r="P1347" s="73" t="s">
        <v>907</v>
      </c>
      <c r="Q1347" s="73" t="s">
        <v>917</v>
      </c>
      <c r="R1347" s="73" t="s">
        <v>83</v>
      </c>
      <c r="V1347" s="60" t="str">
        <f t="shared" ref="V1347:V1410" si="171">W1347&amp;H1347</f>
        <v>ADVANCER 002серый</v>
      </c>
      <c r="W1347" s="60" t="str">
        <f t="shared" si="168"/>
        <v>ADVANCER 002</v>
      </c>
      <c r="X1347" s="60" t="str">
        <f t="shared" ref="X1347:X1410" si="172">IF(A1347&lt;&gt;"",IFERROR(IF(FIND(" ",G1347)&gt;=1,MID(G1347,FIND(" ",G1347)+1,LEN(G1347)),""),""),"")</f>
        <v>002</v>
      </c>
      <c r="AC1347" s="51">
        <f t="shared" ref="AC1347:AC1410" si="173">IFERROR(VALUE(MID($C1347,1,2)),0)</f>
        <v>80</v>
      </c>
      <c r="AD1347" s="44">
        <f t="shared" ref="AD1347:AD1410" si="174">IFERROR(VALUE(MID($C1347,4,3)),0)</f>
        <v>628</v>
      </c>
      <c r="AE1347" s="51">
        <f t="shared" ref="AE1347:AE1410" si="175">VALUE(RIGHT("00"&amp;AC1347,2)&amp;RIGHT("000"&amp;AD1347,3))</f>
        <v>80628</v>
      </c>
    </row>
    <row r="1348" spans="1:31">
      <c r="A1348" s="60" t="str">
        <f t="shared" si="169"/>
        <v>ADVANCER 002grey</v>
      </c>
      <c r="B1348" s="60" t="str">
        <f t="shared" si="170"/>
        <v>80-628-08</v>
      </c>
      <c r="C1348" s="73" t="s">
        <v>3505</v>
      </c>
      <c r="D1348" s="73" t="s">
        <v>3501</v>
      </c>
      <c r="E1348" s="73" t="s">
        <v>922</v>
      </c>
      <c r="F1348" s="74">
        <v>60</v>
      </c>
      <c r="G1348" s="73" t="s">
        <v>3493</v>
      </c>
      <c r="H1348" s="73" t="s">
        <v>83</v>
      </c>
      <c r="I1348" s="73" t="s">
        <v>1788</v>
      </c>
      <c r="J1348" s="73" t="s">
        <v>318</v>
      </c>
      <c r="K1348" s="73" t="s">
        <v>382</v>
      </c>
      <c r="L1348" s="73" t="s">
        <v>383</v>
      </c>
      <c r="M1348" s="73" t="s">
        <v>388</v>
      </c>
      <c r="N1348" s="73" t="s">
        <v>44</v>
      </c>
      <c r="O1348" s="73" t="s">
        <v>385</v>
      </c>
      <c r="P1348" s="73" t="s">
        <v>907</v>
      </c>
      <c r="Q1348" s="73" t="s">
        <v>917</v>
      </c>
      <c r="R1348" s="73" t="s">
        <v>83</v>
      </c>
      <c r="V1348" s="60" t="str">
        <f t="shared" si="171"/>
        <v>ADVANCER 002серый</v>
      </c>
      <c r="W1348" s="60" t="str">
        <f t="shared" si="168"/>
        <v>ADVANCER 002</v>
      </c>
      <c r="X1348" s="60" t="str">
        <f t="shared" si="172"/>
        <v>002</v>
      </c>
      <c r="AC1348" s="51">
        <f t="shared" si="173"/>
        <v>80</v>
      </c>
      <c r="AD1348" s="44">
        <f t="shared" si="174"/>
        <v>628</v>
      </c>
      <c r="AE1348" s="51">
        <f t="shared" si="175"/>
        <v>80628</v>
      </c>
    </row>
    <row r="1349" spans="1:31">
      <c r="A1349" s="60" t="str">
        <f t="shared" si="169"/>
        <v>ADVANCER 002grey</v>
      </c>
      <c r="B1349" s="60" t="str">
        <f t="shared" si="170"/>
        <v>80-628-08</v>
      </c>
      <c r="C1349" s="73" t="s">
        <v>3506</v>
      </c>
      <c r="D1349" s="73" t="s">
        <v>3501</v>
      </c>
      <c r="E1349" s="73" t="s">
        <v>912</v>
      </c>
      <c r="F1349" s="74">
        <v>61</v>
      </c>
      <c r="G1349" s="73" t="s">
        <v>3493</v>
      </c>
      <c r="H1349" s="73" t="s">
        <v>83</v>
      </c>
      <c r="I1349" s="73" t="s">
        <v>1788</v>
      </c>
      <c r="J1349" s="73" t="s">
        <v>318</v>
      </c>
      <c r="K1349" s="73" t="s">
        <v>382</v>
      </c>
      <c r="L1349" s="73" t="s">
        <v>383</v>
      </c>
      <c r="M1349" s="73" t="s">
        <v>388</v>
      </c>
      <c r="N1349" s="73" t="s">
        <v>44</v>
      </c>
      <c r="O1349" s="73" t="s">
        <v>385</v>
      </c>
      <c r="P1349" s="73" t="s">
        <v>907</v>
      </c>
      <c r="Q1349" s="73" t="s">
        <v>917</v>
      </c>
      <c r="R1349" s="73" t="s">
        <v>83</v>
      </c>
      <c r="V1349" s="60" t="str">
        <f t="shared" si="171"/>
        <v>ADVANCER 002серый</v>
      </c>
      <c r="W1349" s="60" t="str">
        <f t="shared" si="168"/>
        <v>ADVANCER 002</v>
      </c>
      <c r="X1349" s="60" t="str">
        <f t="shared" si="172"/>
        <v>002</v>
      </c>
      <c r="AC1349" s="51">
        <f t="shared" si="173"/>
        <v>80</v>
      </c>
      <c r="AD1349" s="44">
        <f t="shared" si="174"/>
        <v>628</v>
      </c>
      <c r="AE1349" s="51">
        <f t="shared" si="175"/>
        <v>80628</v>
      </c>
    </row>
    <row r="1350" spans="1:31">
      <c r="A1350" s="60" t="str">
        <f t="shared" si="169"/>
        <v>ADVANCER 002grey</v>
      </c>
      <c r="B1350" s="60" t="str">
        <f t="shared" si="170"/>
        <v>80-628-08</v>
      </c>
      <c r="C1350" s="73" t="s">
        <v>3507</v>
      </c>
      <c r="D1350" s="73" t="s">
        <v>3501</v>
      </c>
      <c r="E1350" s="73" t="s">
        <v>915</v>
      </c>
      <c r="F1350" s="74">
        <v>56</v>
      </c>
      <c r="G1350" s="73" t="s">
        <v>3493</v>
      </c>
      <c r="H1350" s="73" t="s">
        <v>83</v>
      </c>
      <c r="I1350" s="73" t="s">
        <v>1788</v>
      </c>
      <c r="J1350" s="73" t="s">
        <v>318</v>
      </c>
      <c r="K1350" s="73" t="s">
        <v>382</v>
      </c>
      <c r="L1350" s="73" t="s">
        <v>383</v>
      </c>
      <c r="M1350" s="73" t="s">
        <v>388</v>
      </c>
      <c r="N1350" s="73" t="s">
        <v>44</v>
      </c>
      <c r="O1350" s="73" t="s">
        <v>385</v>
      </c>
      <c r="P1350" s="73" t="s">
        <v>907</v>
      </c>
      <c r="Q1350" s="73" t="s">
        <v>917</v>
      </c>
      <c r="R1350" s="73" t="s">
        <v>83</v>
      </c>
      <c r="V1350" s="60" t="str">
        <f t="shared" si="171"/>
        <v>ADVANCER 002серый</v>
      </c>
      <c r="W1350" s="60" t="str">
        <f t="shared" si="168"/>
        <v>ADVANCER 002</v>
      </c>
      <c r="X1350" s="60" t="str">
        <f t="shared" si="172"/>
        <v>002</v>
      </c>
      <c r="AC1350" s="51">
        <f t="shared" si="173"/>
        <v>80</v>
      </c>
      <c r="AD1350" s="44">
        <f t="shared" si="174"/>
        <v>628</v>
      </c>
      <c r="AE1350" s="51">
        <f t="shared" si="175"/>
        <v>80628</v>
      </c>
    </row>
    <row r="1351" spans="1:31">
      <c r="A1351" s="60" t="str">
        <f t="shared" si="169"/>
        <v>BOXER 001patchwork</v>
      </c>
      <c r="B1351" s="60" t="str">
        <f t="shared" si="170"/>
        <v>80-629-35</v>
      </c>
      <c r="C1351" s="73" t="s">
        <v>3508</v>
      </c>
      <c r="D1351" s="73" t="s">
        <v>3509</v>
      </c>
      <c r="E1351" s="73" t="s">
        <v>915</v>
      </c>
      <c r="F1351" s="74">
        <v>56</v>
      </c>
      <c r="G1351" s="73" t="s">
        <v>3510</v>
      </c>
      <c r="H1351" s="73" t="s">
        <v>209</v>
      </c>
      <c r="I1351" s="73" t="s">
        <v>1265</v>
      </c>
      <c r="J1351" s="73" t="s">
        <v>320</v>
      </c>
      <c r="K1351" s="73" t="s">
        <v>382</v>
      </c>
      <c r="L1351" s="73" t="s">
        <v>383</v>
      </c>
      <c r="M1351" s="73" t="s">
        <v>388</v>
      </c>
      <c r="N1351" s="73" t="s">
        <v>44</v>
      </c>
      <c r="O1351" s="73" t="s">
        <v>385</v>
      </c>
      <c r="P1351" s="73" t="s">
        <v>907</v>
      </c>
      <c r="Q1351" s="73" t="s">
        <v>1387</v>
      </c>
      <c r="R1351" s="73" t="s">
        <v>209</v>
      </c>
      <c r="V1351" s="60" t="str">
        <f t="shared" si="171"/>
        <v>BOXER 001разноцветный</v>
      </c>
      <c r="W1351" s="60" t="str">
        <f t="shared" si="168"/>
        <v>BOXER 001</v>
      </c>
      <c r="X1351" s="60" t="str">
        <f t="shared" si="172"/>
        <v>001</v>
      </c>
      <c r="AC1351" s="51">
        <f t="shared" si="173"/>
        <v>80</v>
      </c>
      <c r="AD1351" s="44">
        <f t="shared" si="174"/>
        <v>629</v>
      </c>
      <c r="AE1351" s="51">
        <f t="shared" si="175"/>
        <v>80629</v>
      </c>
    </row>
    <row r="1352" spans="1:31">
      <c r="A1352" s="60" t="str">
        <f t="shared" si="169"/>
        <v>BOXER 001patchwork</v>
      </c>
      <c r="B1352" s="60" t="str">
        <f t="shared" si="170"/>
        <v>80-629-35</v>
      </c>
      <c r="C1352" s="73" t="s">
        <v>3511</v>
      </c>
      <c r="D1352" s="73" t="s">
        <v>3509</v>
      </c>
      <c r="E1352" s="73" t="s">
        <v>904</v>
      </c>
      <c r="F1352" s="74">
        <v>57</v>
      </c>
      <c r="G1352" s="73" t="s">
        <v>3510</v>
      </c>
      <c r="H1352" s="73" t="s">
        <v>209</v>
      </c>
      <c r="I1352" s="73" t="s">
        <v>1265</v>
      </c>
      <c r="J1352" s="73" t="s">
        <v>320</v>
      </c>
      <c r="K1352" s="73" t="s">
        <v>382</v>
      </c>
      <c r="L1352" s="73" t="s">
        <v>383</v>
      </c>
      <c r="M1352" s="73" t="s">
        <v>388</v>
      </c>
      <c r="N1352" s="73" t="s">
        <v>44</v>
      </c>
      <c r="O1352" s="73" t="s">
        <v>385</v>
      </c>
      <c r="P1352" s="73" t="s">
        <v>907</v>
      </c>
      <c r="Q1352" s="73" t="s">
        <v>1387</v>
      </c>
      <c r="R1352" s="73" t="s">
        <v>209</v>
      </c>
      <c r="V1352" s="60" t="str">
        <f t="shared" si="171"/>
        <v>BOXER 001разноцветный</v>
      </c>
      <c r="W1352" s="60" t="str">
        <f t="shared" si="168"/>
        <v>BOXER 001</v>
      </c>
      <c r="X1352" s="60" t="str">
        <f t="shared" si="172"/>
        <v>001</v>
      </c>
      <c r="AC1352" s="51">
        <f t="shared" si="173"/>
        <v>80</v>
      </c>
      <c r="AD1352" s="44">
        <f t="shared" si="174"/>
        <v>629</v>
      </c>
      <c r="AE1352" s="51">
        <f t="shared" si="175"/>
        <v>80629</v>
      </c>
    </row>
    <row r="1353" spans="1:31">
      <c r="A1353" s="60" t="str">
        <f t="shared" si="169"/>
        <v>BOXER 001patchwork</v>
      </c>
      <c r="B1353" s="60" t="str">
        <f t="shared" si="170"/>
        <v>80-629-35</v>
      </c>
      <c r="C1353" s="73" t="s">
        <v>3512</v>
      </c>
      <c r="D1353" s="73" t="s">
        <v>3509</v>
      </c>
      <c r="E1353" s="73" t="s">
        <v>920</v>
      </c>
      <c r="F1353" s="74">
        <v>58</v>
      </c>
      <c r="G1353" s="73" t="s">
        <v>3510</v>
      </c>
      <c r="H1353" s="73" t="s">
        <v>209</v>
      </c>
      <c r="I1353" s="73" t="s">
        <v>1265</v>
      </c>
      <c r="J1353" s="73" t="s">
        <v>320</v>
      </c>
      <c r="K1353" s="73" t="s">
        <v>382</v>
      </c>
      <c r="L1353" s="73" t="s">
        <v>383</v>
      </c>
      <c r="M1353" s="73" t="s">
        <v>388</v>
      </c>
      <c r="N1353" s="73" t="s">
        <v>44</v>
      </c>
      <c r="O1353" s="73" t="s">
        <v>385</v>
      </c>
      <c r="P1353" s="73" t="s">
        <v>907</v>
      </c>
      <c r="Q1353" s="73" t="s">
        <v>1387</v>
      </c>
      <c r="R1353" s="73" t="s">
        <v>209</v>
      </c>
      <c r="V1353" s="60" t="str">
        <f t="shared" si="171"/>
        <v>BOXER 001разноцветный</v>
      </c>
      <c r="W1353" s="60" t="str">
        <f t="shared" si="168"/>
        <v>BOXER 001</v>
      </c>
      <c r="X1353" s="60" t="str">
        <f t="shared" si="172"/>
        <v>001</v>
      </c>
      <c r="AC1353" s="51">
        <f t="shared" si="173"/>
        <v>80</v>
      </c>
      <c r="AD1353" s="44">
        <f t="shared" si="174"/>
        <v>629</v>
      </c>
      <c r="AE1353" s="51">
        <f t="shared" si="175"/>
        <v>80629</v>
      </c>
    </row>
    <row r="1354" spans="1:31">
      <c r="A1354" s="60" t="str">
        <f t="shared" si="169"/>
        <v>BOXER 001patchwork</v>
      </c>
      <c r="B1354" s="60" t="str">
        <f t="shared" si="170"/>
        <v>80-629-35</v>
      </c>
      <c r="C1354" s="73" t="s">
        <v>3513</v>
      </c>
      <c r="D1354" s="73" t="s">
        <v>3509</v>
      </c>
      <c r="E1354" s="73" t="s">
        <v>910</v>
      </c>
      <c r="F1354" s="74">
        <v>59</v>
      </c>
      <c r="G1354" s="73" t="s">
        <v>3510</v>
      </c>
      <c r="H1354" s="73" t="s">
        <v>209</v>
      </c>
      <c r="I1354" s="73" t="s">
        <v>1265</v>
      </c>
      <c r="J1354" s="73" t="s">
        <v>320</v>
      </c>
      <c r="K1354" s="73" t="s">
        <v>382</v>
      </c>
      <c r="L1354" s="73" t="s">
        <v>383</v>
      </c>
      <c r="M1354" s="73" t="s">
        <v>388</v>
      </c>
      <c r="N1354" s="73" t="s">
        <v>44</v>
      </c>
      <c r="O1354" s="73" t="s">
        <v>385</v>
      </c>
      <c r="P1354" s="73" t="s">
        <v>907</v>
      </c>
      <c r="Q1354" s="73" t="s">
        <v>1387</v>
      </c>
      <c r="R1354" s="73" t="s">
        <v>209</v>
      </c>
      <c r="V1354" s="60" t="str">
        <f t="shared" si="171"/>
        <v>BOXER 001разноцветный</v>
      </c>
      <c r="W1354" s="60" t="str">
        <f t="shared" si="168"/>
        <v>BOXER 001</v>
      </c>
      <c r="X1354" s="60" t="str">
        <f t="shared" si="172"/>
        <v>001</v>
      </c>
      <c r="AC1354" s="51">
        <f t="shared" si="173"/>
        <v>80</v>
      </c>
      <c r="AD1354" s="44">
        <f t="shared" si="174"/>
        <v>629</v>
      </c>
      <c r="AE1354" s="51">
        <f t="shared" si="175"/>
        <v>80629</v>
      </c>
    </row>
    <row r="1355" spans="1:31">
      <c r="A1355" s="60" t="str">
        <f t="shared" si="169"/>
        <v>BOXER 001patchwork</v>
      </c>
      <c r="B1355" s="60" t="str">
        <f t="shared" si="170"/>
        <v>80-629-35</v>
      </c>
      <c r="C1355" s="73" t="s">
        <v>3514</v>
      </c>
      <c r="D1355" s="73" t="s">
        <v>3509</v>
      </c>
      <c r="E1355" s="73" t="s">
        <v>922</v>
      </c>
      <c r="F1355" s="74">
        <v>60</v>
      </c>
      <c r="G1355" s="73" t="s">
        <v>3510</v>
      </c>
      <c r="H1355" s="73" t="s">
        <v>209</v>
      </c>
      <c r="I1355" s="73" t="s">
        <v>1265</v>
      </c>
      <c r="J1355" s="73" t="s">
        <v>320</v>
      </c>
      <c r="K1355" s="73" t="s">
        <v>382</v>
      </c>
      <c r="L1355" s="73" t="s">
        <v>383</v>
      </c>
      <c r="M1355" s="73" t="s">
        <v>388</v>
      </c>
      <c r="N1355" s="73" t="s">
        <v>44</v>
      </c>
      <c r="O1355" s="73" t="s">
        <v>385</v>
      </c>
      <c r="P1355" s="73" t="s">
        <v>907</v>
      </c>
      <c r="Q1355" s="73" t="s">
        <v>1387</v>
      </c>
      <c r="R1355" s="73" t="s">
        <v>209</v>
      </c>
      <c r="V1355" s="60" t="str">
        <f t="shared" si="171"/>
        <v>BOXER 001разноцветный</v>
      </c>
      <c r="W1355" s="60" t="str">
        <f t="shared" si="168"/>
        <v>BOXER 001</v>
      </c>
      <c r="X1355" s="60" t="str">
        <f t="shared" si="172"/>
        <v>001</v>
      </c>
      <c r="AC1355" s="51">
        <f t="shared" si="173"/>
        <v>80</v>
      </c>
      <c r="AD1355" s="44">
        <f t="shared" si="174"/>
        <v>629</v>
      </c>
      <c r="AE1355" s="51">
        <f t="shared" si="175"/>
        <v>80629</v>
      </c>
    </row>
    <row r="1356" spans="1:31">
      <c r="A1356" s="60" t="str">
        <f t="shared" si="169"/>
        <v>BOXER 001patchwork</v>
      </c>
      <c r="B1356" s="60" t="str">
        <f t="shared" si="170"/>
        <v>80-629-35</v>
      </c>
      <c r="C1356" s="73" t="s">
        <v>3515</v>
      </c>
      <c r="D1356" s="73" t="s">
        <v>3509</v>
      </c>
      <c r="E1356" s="73" t="s">
        <v>912</v>
      </c>
      <c r="F1356" s="74">
        <v>61</v>
      </c>
      <c r="G1356" s="73" t="s">
        <v>3510</v>
      </c>
      <c r="H1356" s="73" t="s">
        <v>209</v>
      </c>
      <c r="I1356" s="73" t="s">
        <v>1265</v>
      </c>
      <c r="J1356" s="73" t="s">
        <v>320</v>
      </c>
      <c r="K1356" s="73" t="s">
        <v>382</v>
      </c>
      <c r="L1356" s="73" t="s">
        <v>383</v>
      </c>
      <c r="M1356" s="73" t="s">
        <v>388</v>
      </c>
      <c r="N1356" s="73" t="s">
        <v>44</v>
      </c>
      <c r="O1356" s="73" t="s">
        <v>385</v>
      </c>
      <c r="P1356" s="73" t="s">
        <v>907</v>
      </c>
      <c r="Q1356" s="73" t="s">
        <v>1387</v>
      </c>
      <c r="R1356" s="73" t="s">
        <v>209</v>
      </c>
      <c r="V1356" s="60" t="str">
        <f t="shared" si="171"/>
        <v>BOXER 001разноцветный</v>
      </c>
      <c r="W1356" s="60" t="str">
        <f t="shared" si="168"/>
        <v>BOXER 001</v>
      </c>
      <c r="X1356" s="60" t="str">
        <f t="shared" si="172"/>
        <v>001</v>
      </c>
      <c r="AC1356" s="51">
        <f t="shared" si="173"/>
        <v>80</v>
      </c>
      <c r="AD1356" s="44">
        <f t="shared" si="174"/>
        <v>629</v>
      </c>
      <c r="AE1356" s="51">
        <f t="shared" si="175"/>
        <v>80629</v>
      </c>
    </row>
    <row r="1357" spans="1:31">
      <c r="A1357" s="60" t="str">
        <f t="shared" si="169"/>
        <v>BOXER 004blue</v>
      </c>
      <c r="B1357" s="60" t="str">
        <f t="shared" si="170"/>
        <v>80-630-06</v>
      </c>
      <c r="C1357" s="73" t="s">
        <v>3516</v>
      </c>
      <c r="D1357" s="73" t="s">
        <v>3517</v>
      </c>
      <c r="E1357" s="73" t="s">
        <v>956</v>
      </c>
      <c r="F1357" s="74">
        <v>55</v>
      </c>
      <c r="G1357" s="73" t="s">
        <v>3518</v>
      </c>
      <c r="H1357" s="73" t="s">
        <v>71</v>
      </c>
      <c r="I1357" s="73" t="s">
        <v>1788</v>
      </c>
      <c r="J1357" s="73" t="s">
        <v>320</v>
      </c>
      <c r="K1357" s="73" t="s">
        <v>382</v>
      </c>
      <c r="L1357" s="73" t="s">
        <v>383</v>
      </c>
      <c r="M1357" s="73" t="s">
        <v>388</v>
      </c>
      <c r="N1357" s="73" t="s">
        <v>44</v>
      </c>
      <c r="O1357" s="73" t="s">
        <v>385</v>
      </c>
      <c r="P1357" s="73" t="s">
        <v>907</v>
      </c>
      <c r="Q1357" s="73" t="s">
        <v>932</v>
      </c>
      <c r="R1357" s="73" t="s">
        <v>71</v>
      </c>
      <c r="V1357" s="60" t="str">
        <f t="shared" si="171"/>
        <v>BOXER 004синий</v>
      </c>
      <c r="W1357" s="60" t="str">
        <f t="shared" si="168"/>
        <v>BOXER 004</v>
      </c>
      <c r="X1357" s="60" t="str">
        <f t="shared" si="172"/>
        <v>004</v>
      </c>
      <c r="AC1357" s="51">
        <f t="shared" si="173"/>
        <v>80</v>
      </c>
      <c r="AD1357" s="44">
        <f t="shared" si="174"/>
        <v>630</v>
      </c>
      <c r="AE1357" s="51">
        <f t="shared" si="175"/>
        <v>80630</v>
      </c>
    </row>
    <row r="1358" spans="1:31">
      <c r="A1358" s="60" t="str">
        <f t="shared" si="169"/>
        <v>BOXER 004blue</v>
      </c>
      <c r="B1358" s="60" t="str">
        <f t="shared" si="170"/>
        <v>80-630-06</v>
      </c>
      <c r="C1358" s="73" t="s">
        <v>3519</v>
      </c>
      <c r="D1358" s="73" t="s">
        <v>3517</v>
      </c>
      <c r="E1358" s="73" t="s">
        <v>915</v>
      </c>
      <c r="F1358" s="74">
        <v>56</v>
      </c>
      <c r="G1358" s="73" t="s">
        <v>3518</v>
      </c>
      <c r="H1358" s="73" t="s">
        <v>71</v>
      </c>
      <c r="I1358" s="73" t="s">
        <v>1788</v>
      </c>
      <c r="J1358" s="73" t="s">
        <v>320</v>
      </c>
      <c r="K1358" s="73" t="s">
        <v>382</v>
      </c>
      <c r="L1358" s="73" t="s">
        <v>383</v>
      </c>
      <c r="M1358" s="73" t="s">
        <v>388</v>
      </c>
      <c r="N1358" s="73" t="s">
        <v>44</v>
      </c>
      <c r="O1358" s="73" t="s">
        <v>385</v>
      </c>
      <c r="P1358" s="73" t="s">
        <v>907</v>
      </c>
      <c r="Q1358" s="73" t="s">
        <v>932</v>
      </c>
      <c r="R1358" s="73" t="s">
        <v>71</v>
      </c>
      <c r="V1358" s="60" t="str">
        <f t="shared" si="171"/>
        <v>BOXER 004синий</v>
      </c>
      <c r="W1358" s="60" t="str">
        <f t="shared" si="168"/>
        <v>BOXER 004</v>
      </c>
      <c r="X1358" s="60" t="str">
        <f t="shared" si="172"/>
        <v>004</v>
      </c>
      <c r="AC1358" s="51">
        <f t="shared" si="173"/>
        <v>80</v>
      </c>
      <c r="AD1358" s="44">
        <f t="shared" si="174"/>
        <v>630</v>
      </c>
      <c r="AE1358" s="51">
        <f t="shared" si="175"/>
        <v>80630</v>
      </c>
    </row>
    <row r="1359" spans="1:31">
      <c r="A1359" s="60" t="str">
        <f t="shared" si="169"/>
        <v>BOXER 004blue</v>
      </c>
      <c r="B1359" s="60" t="str">
        <f t="shared" si="170"/>
        <v>80-630-06</v>
      </c>
      <c r="C1359" s="73" t="s">
        <v>3520</v>
      </c>
      <c r="D1359" s="73" t="s">
        <v>3517</v>
      </c>
      <c r="E1359" s="73" t="s">
        <v>904</v>
      </c>
      <c r="F1359" s="74">
        <v>57</v>
      </c>
      <c r="G1359" s="73" t="s">
        <v>3518</v>
      </c>
      <c r="H1359" s="73" t="s">
        <v>71</v>
      </c>
      <c r="I1359" s="73" t="s">
        <v>1788</v>
      </c>
      <c r="J1359" s="73" t="s">
        <v>320</v>
      </c>
      <c r="K1359" s="73" t="s">
        <v>382</v>
      </c>
      <c r="L1359" s="73" t="s">
        <v>383</v>
      </c>
      <c r="M1359" s="73" t="s">
        <v>388</v>
      </c>
      <c r="N1359" s="73" t="s">
        <v>44</v>
      </c>
      <c r="O1359" s="73" t="s">
        <v>385</v>
      </c>
      <c r="P1359" s="73" t="s">
        <v>907</v>
      </c>
      <c r="Q1359" s="73" t="s">
        <v>932</v>
      </c>
      <c r="R1359" s="73" t="s">
        <v>71</v>
      </c>
      <c r="V1359" s="60" t="str">
        <f t="shared" si="171"/>
        <v>BOXER 004синий</v>
      </c>
      <c r="W1359" s="60" t="str">
        <f t="shared" si="168"/>
        <v>BOXER 004</v>
      </c>
      <c r="X1359" s="60" t="str">
        <f t="shared" si="172"/>
        <v>004</v>
      </c>
      <c r="AC1359" s="51">
        <f t="shared" si="173"/>
        <v>80</v>
      </c>
      <c r="AD1359" s="44">
        <f t="shared" si="174"/>
        <v>630</v>
      </c>
      <c r="AE1359" s="51">
        <f t="shared" si="175"/>
        <v>80630</v>
      </c>
    </row>
    <row r="1360" spans="1:31">
      <c r="A1360" s="60" t="str">
        <f t="shared" si="169"/>
        <v>BOXER 004blue</v>
      </c>
      <c r="B1360" s="60" t="str">
        <f t="shared" si="170"/>
        <v>80-630-06</v>
      </c>
      <c r="C1360" s="73" t="s">
        <v>3521</v>
      </c>
      <c r="D1360" s="73" t="s">
        <v>3517</v>
      </c>
      <c r="E1360" s="73" t="s">
        <v>920</v>
      </c>
      <c r="F1360" s="74">
        <v>58</v>
      </c>
      <c r="G1360" s="73" t="s">
        <v>3518</v>
      </c>
      <c r="H1360" s="73" t="s">
        <v>71</v>
      </c>
      <c r="I1360" s="73" t="s">
        <v>1788</v>
      </c>
      <c r="J1360" s="73" t="s">
        <v>320</v>
      </c>
      <c r="K1360" s="73" t="s">
        <v>382</v>
      </c>
      <c r="L1360" s="73" t="s">
        <v>383</v>
      </c>
      <c r="M1360" s="73" t="s">
        <v>388</v>
      </c>
      <c r="N1360" s="73" t="s">
        <v>44</v>
      </c>
      <c r="O1360" s="73" t="s">
        <v>385</v>
      </c>
      <c r="P1360" s="73" t="s">
        <v>907</v>
      </c>
      <c r="Q1360" s="73" t="s">
        <v>932</v>
      </c>
      <c r="R1360" s="73" t="s">
        <v>71</v>
      </c>
      <c r="V1360" s="60" t="str">
        <f t="shared" si="171"/>
        <v>BOXER 004синий</v>
      </c>
      <c r="W1360" s="60" t="str">
        <f t="shared" si="168"/>
        <v>BOXER 004</v>
      </c>
      <c r="X1360" s="60" t="str">
        <f t="shared" si="172"/>
        <v>004</v>
      </c>
      <c r="AC1360" s="51">
        <f t="shared" si="173"/>
        <v>80</v>
      </c>
      <c r="AD1360" s="44">
        <f t="shared" si="174"/>
        <v>630</v>
      </c>
      <c r="AE1360" s="51">
        <f t="shared" si="175"/>
        <v>80630</v>
      </c>
    </row>
    <row r="1361" spans="1:31">
      <c r="A1361" s="60" t="str">
        <f t="shared" si="169"/>
        <v>BOXER 004blue</v>
      </c>
      <c r="B1361" s="60" t="str">
        <f t="shared" si="170"/>
        <v>80-630-06</v>
      </c>
      <c r="C1361" s="73" t="s">
        <v>3522</v>
      </c>
      <c r="D1361" s="73" t="s">
        <v>3517</v>
      </c>
      <c r="E1361" s="73" t="s">
        <v>910</v>
      </c>
      <c r="F1361" s="74">
        <v>59</v>
      </c>
      <c r="G1361" s="73" t="s">
        <v>3518</v>
      </c>
      <c r="H1361" s="73" t="s">
        <v>71</v>
      </c>
      <c r="I1361" s="73" t="s">
        <v>1788</v>
      </c>
      <c r="J1361" s="73" t="s">
        <v>320</v>
      </c>
      <c r="K1361" s="73" t="s">
        <v>382</v>
      </c>
      <c r="L1361" s="73" t="s">
        <v>383</v>
      </c>
      <c r="M1361" s="73" t="s">
        <v>388</v>
      </c>
      <c r="N1361" s="73" t="s">
        <v>44</v>
      </c>
      <c r="O1361" s="73" t="s">
        <v>385</v>
      </c>
      <c r="P1361" s="73" t="s">
        <v>907</v>
      </c>
      <c r="Q1361" s="73" t="s">
        <v>932</v>
      </c>
      <c r="R1361" s="73" t="s">
        <v>71</v>
      </c>
      <c r="V1361" s="60" t="str">
        <f t="shared" si="171"/>
        <v>BOXER 004синий</v>
      </c>
      <c r="W1361" s="60" t="str">
        <f t="shared" si="168"/>
        <v>BOXER 004</v>
      </c>
      <c r="X1361" s="60" t="str">
        <f t="shared" si="172"/>
        <v>004</v>
      </c>
      <c r="AC1361" s="51">
        <f t="shared" si="173"/>
        <v>80</v>
      </c>
      <c r="AD1361" s="44">
        <f t="shared" si="174"/>
        <v>630</v>
      </c>
      <c r="AE1361" s="51">
        <f t="shared" si="175"/>
        <v>80630</v>
      </c>
    </row>
    <row r="1362" spans="1:31">
      <c r="A1362" s="60" t="str">
        <f t="shared" si="169"/>
        <v>BOXER 004blue</v>
      </c>
      <c r="B1362" s="60" t="str">
        <f t="shared" si="170"/>
        <v>80-630-06</v>
      </c>
      <c r="C1362" s="73" t="s">
        <v>3523</v>
      </c>
      <c r="D1362" s="73" t="s">
        <v>3517</v>
      </c>
      <c r="E1362" s="73" t="s">
        <v>922</v>
      </c>
      <c r="F1362" s="74">
        <v>60</v>
      </c>
      <c r="G1362" s="73" t="s">
        <v>3518</v>
      </c>
      <c r="H1362" s="73" t="s">
        <v>71</v>
      </c>
      <c r="I1362" s="73" t="s">
        <v>1788</v>
      </c>
      <c r="J1362" s="73" t="s">
        <v>320</v>
      </c>
      <c r="K1362" s="73" t="s">
        <v>382</v>
      </c>
      <c r="L1362" s="73" t="s">
        <v>383</v>
      </c>
      <c r="M1362" s="73" t="s">
        <v>388</v>
      </c>
      <c r="N1362" s="73" t="s">
        <v>44</v>
      </c>
      <c r="O1362" s="73" t="s">
        <v>385</v>
      </c>
      <c r="P1362" s="73" t="s">
        <v>907</v>
      </c>
      <c r="Q1362" s="73" t="s">
        <v>932</v>
      </c>
      <c r="R1362" s="73" t="s">
        <v>71</v>
      </c>
      <c r="V1362" s="60" t="str">
        <f t="shared" si="171"/>
        <v>BOXER 004синий</v>
      </c>
      <c r="W1362" s="60" t="str">
        <f t="shared" si="168"/>
        <v>BOXER 004</v>
      </c>
      <c r="X1362" s="60" t="str">
        <f t="shared" si="172"/>
        <v>004</v>
      </c>
      <c r="AC1362" s="51">
        <f t="shared" si="173"/>
        <v>80</v>
      </c>
      <c r="AD1362" s="44">
        <f t="shared" si="174"/>
        <v>630</v>
      </c>
      <c r="AE1362" s="51">
        <f t="shared" si="175"/>
        <v>80630</v>
      </c>
    </row>
    <row r="1363" spans="1:31">
      <c r="A1363" s="60" t="str">
        <f t="shared" si="169"/>
        <v>BOXER 004blue</v>
      </c>
      <c r="B1363" s="60" t="str">
        <f t="shared" si="170"/>
        <v>80-630-06</v>
      </c>
      <c r="C1363" s="73" t="s">
        <v>3524</v>
      </c>
      <c r="D1363" s="73" t="s">
        <v>3517</v>
      </c>
      <c r="E1363" s="73" t="s">
        <v>912</v>
      </c>
      <c r="F1363" s="74">
        <v>61</v>
      </c>
      <c r="G1363" s="73" t="s">
        <v>3518</v>
      </c>
      <c r="H1363" s="73" t="s">
        <v>71</v>
      </c>
      <c r="I1363" s="73" t="s">
        <v>1788</v>
      </c>
      <c r="J1363" s="73" t="s">
        <v>320</v>
      </c>
      <c r="K1363" s="73" t="s">
        <v>382</v>
      </c>
      <c r="L1363" s="73" t="s">
        <v>383</v>
      </c>
      <c r="M1363" s="73" t="s">
        <v>388</v>
      </c>
      <c r="N1363" s="73" t="s">
        <v>44</v>
      </c>
      <c r="O1363" s="73" t="s">
        <v>385</v>
      </c>
      <c r="P1363" s="73" t="s">
        <v>907</v>
      </c>
      <c r="Q1363" s="73" t="s">
        <v>932</v>
      </c>
      <c r="R1363" s="73" t="s">
        <v>71</v>
      </c>
      <c r="V1363" s="60" t="str">
        <f t="shared" si="171"/>
        <v>BOXER 004синий</v>
      </c>
      <c r="W1363" s="60" t="str">
        <f t="shared" si="168"/>
        <v>BOXER 004</v>
      </c>
      <c r="X1363" s="60" t="str">
        <f t="shared" si="172"/>
        <v>004</v>
      </c>
      <c r="AC1363" s="51">
        <f t="shared" si="173"/>
        <v>80</v>
      </c>
      <c r="AD1363" s="44">
        <f t="shared" si="174"/>
        <v>630</v>
      </c>
      <c r="AE1363" s="51">
        <f t="shared" si="175"/>
        <v>80630</v>
      </c>
    </row>
    <row r="1364" spans="1:31">
      <c r="A1364" s="60" t="str">
        <f t="shared" si="169"/>
        <v>BOXER 004brown</v>
      </c>
      <c r="B1364" s="60" t="str">
        <f t="shared" si="170"/>
        <v>80-630-14</v>
      </c>
      <c r="C1364" s="73" t="s">
        <v>3525</v>
      </c>
      <c r="D1364" s="73" t="s">
        <v>3526</v>
      </c>
      <c r="E1364" s="73" t="s">
        <v>915</v>
      </c>
      <c r="F1364" s="74">
        <v>56</v>
      </c>
      <c r="G1364" s="73" t="s">
        <v>3518</v>
      </c>
      <c r="H1364" s="73" t="s">
        <v>86</v>
      </c>
      <c r="I1364" s="73" t="s">
        <v>1788</v>
      </c>
      <c r="J1364" s="73" t="s">
        <v>320</v>
      </c>
      <c r="K1364" s="73" t="s">
        <v>382</v>
      </c>
      <c r="L1364" s="73" t="s">
        <v>383</v>
      </c>
      <c r="M1364" s="73" t="s">
        <v>388</v>
      </c>
      <c r="N1364" s="73" t="s">
        <v>44</v>
      </c>
      <c r="O1364" s="73" t="s">
        <v>385</v>
      </c>
      <c r="P1364" s="73" t="s">
        <v>907</v>
      </c>
      <c r="Q1364" s="73" t="s">
        <v>1033</v>
      </c>
      <c r="R1364" s="73" t="s">
        <v>86</v>
      </c>
      <c r="V1364" s="60" t="str">
        <f t="shared" si="171"/>
        <v>BOXER 004коричневый</v>
      </c>
      <c r="W1364" s="60" t="str">
        <f t="shared" si="168"/>
        <v>BOXER 004</v>
      </c>
      <c r="X1364" s="60" t="str">
        <f t="shared" si="172"/>
        <v>004</v>
      </c>
      <c r="AC1364" s="51">
        <f t="shared" si="173"/>
        <v>80</v>
      </c>
      <c r="AD1364" s="44">
        <f t="shared" si="174"/>
        <v>630</v>
      </c>
      <c r="AE1364" s="51">
        <f t="shared" si="175"/>
        <v>80630</v>
      </c>
    </row>
    <row r="1365" spans="1:31">
      <c r="A1365" s="60" t="str">
        <f t="shared" si="169"/>
        <v>BOXER 004brown</v>
      </c>
      <c r="B1365" s="60" t="str">
        <f t="shared" si="170"/>
        <v>80-630-14</v>
      </c>
      <c r="C1365" s="73" t="s">
        <v>3527</v>
      </c>
      <c r="D1365" s="73" t="s">
        <v>3526</v>
      </c>
      <c r="E1365" s="73" t="s">
        <v>904</v>
      </c>
      <c r="F1365" s="74">
        <v>57</v>
      </c>
      <c r="G1365" s="73" t="s">
        <v>3518</v>
      </c>
      <c r="H1365" s="73" t="s">
        <v>86</v>
      </c>
      <c r="I1365" s="73" t="s">
        <v>1788</v>
      </c>
      <c r="J1365" s="73" t="s">
        <v>320</v>
      </c>
      <c r="K1365" s="73" t="s">
        <v>382</v>
      </c>
      <c r="L1365" s="73" t="s">
        <v>383</v>
      </c>
      <c r="M1365" s="73" t="s">
        <v>388</v>
      </c>
      <c r="N1365" s="73" t="s">
        <v>44</v>
      </c>
      <c r="O1365" s="73" t="s">
        <v>385</v>
      </c>
      <c r="P1365" s="73" t="s">
        <v>907</v>
      </c>
      <c r="Q1365" s="73" t="s">
        <v>1033</v>
      </c>
      <c r="R1365" s="73" t="s">
        <v>86</v>
      </c>
      <c r="V1365" s="60" t="str">
        <f t="shared" si="171"/>
        <v>BOXER 004коричневый</v>
      </c>
      <c r="W1365" s="60" t="str">
        <f t="shared" si="168"/>
        <v>BOXER 004</v>
      </c>
      <c r="X1365" s="60" t="str">
        <f t="shared" si="172"/>
        <v>004</v>
      </c>
      <c r="AC1365" s="51">
        <f t="shared" si="173"/>
        <v>80</v>
      </c>
      <c r="AD1365" s="44">
        <f t="shared" si="174"/>
        <v>630</v>
      </c>
      <c r="AE1365" s="51">
        <f t="shared" si="175"/>
        <v>80630</v>
      </c>
    </row>
    <row r="1366" spans="1:31">
      <c r="A1366" s="60" t="str">
        <f t="shared" si="169"/>
        <v>BOXER 004brown</v>
      </c>
      <c r="B1366" s="60" t="str">
        <f t="shared" si="170"/>
        <v>80-630-14</v>
      </c>
      <c r="C1366" s="73" t="s">
        <v>3528</v>
      </c>
      <c r="D1366" s="73" t="s">
        <v>3526</v>
      </c>
      <c r="E1366" s="73" t="s">
        <v>920</v>
      </c>
      <c r="F1366" s="74">
        <v>58</v>
      </c>
      <c r="G1366" s="73" t="s">
        <v>3518</v>
      </c>
      <c r="H1366" s="73" t="s">
        <v>86</v>
      </c>
      <c r="I1366" s="73" t="s">
        <v>1788</v>
      </c>
      <c r="J1366" s="73" t="s">
        <v>320</v>
      </c>
      <c r="K1366" s="73" t="s">
        <v>382</v>
      </c>
      <c r="L1366" s="73" t="s">
        <v>383</v>
      </c>
      <c r="M1366" s="73" t="s">
        <v>388</v>
      </c>
      <c r="N1366" s="73" t="s">
        <v>44</v>
      </c>
      <c r="O1366" s="73" t="s">
        <v>385</v>
      </c>
      <c r="P1366" s="73" t="s">
        <v>907</v>
      </c>
      <c r="Q1366" s="73" t="s">
        <v>1033</v>
      </c>
      <c r="R1366" s="73" t="s">
        <v>86</v>
      </c>
      <c r="V1366" s="60" t="str">
        <f t="shared" si="171"/>
        <v>BOXER 004коричневый</v>
      </c>
      <c r="W1366" s="60" t="str">
        <f t="shared" si="168"/>
        <v>BOXER 004</v>
      </c>
      <c r="X1366" s="60" t="str">
        <f t="shared" si="172"/>
        <v>004</v>
      </c>
      <c r="AC1366" s="51">
        <f t="shared" si="173"/>
        <v>80</v>
      </c>
      <c r="AD1366" s="44">
        <f t="shared" si="174"/>
        <v>630</v>
      </c>
      <c r="AE1366" s="51">
        <f t="shared" si="175"/>
        <v>80630</v>
      </c>
    </row>
    <row r="1367" spans="1:31">
      <c r="A1367" s="60" t="str">
        <f t="shared" si="169"/>
        <v>BOXER 004brown</v>
      </c>
      <c r="B1367" s="60" t="str">
        <f t="shared" si="170"/>
        <v>80-630-14</v>
      </c>
      <c r="C1367" s="73" t="s">
        <v>3529</v>
      </c>
      <c r="D1367" s="73" t="s">
        <v>3526</v>
      </c>
      <c r="E1367" s="73" t="s">
        <v>910</v>
      </c>
      <c r="F1367" s="74">
        <v>59</v>
      </c>
      <c r="G1367" s="73" t="s">
        <v>3518</v>
      </c>
      <c r="H1367" s="73" t="s">
        <v>86</v>
      </c>
      <c r="I1367" s="73" t="s">
        <v>1788</v>
      </c>
      <c r="J1367" s="73" t="s">
        <v>320</v>
      </c>
      <c r="K1367" s="73" t="s">
        <v>382</v>
      </c>
      <c r="L1367" s="73" t="s">
        <v>383</v>
      </c>
      <c r="M1367" s="73" t="s">
        <v>388</v>
      </c>
      <c r="N1367" s="73" t="s">
        <v>44</v>
      </c>
      <c r="O1367" s="73" t="s">
        <v>385</v>
      </c>
      <c r="P1367" s="73" t="s">
        <v>907</v>
      </c>
      <c r="Q1367" s="73" t="s">
        <v>1033</v>
      </c>
      <c r="R1367" s="73" t="s">
        <v>86</v>
      </c>
      <c r="V1367" s="60" t="str">
        <f t="shared" si="171"/>
        <v>BOXER 004коричневый</v>
      </c>
      <c r="W1367" s="60" t="str">
        <f t="shared" si="168"/>
        <v>BOXER 004</v>
      </c>
      <c r="X1367" s="60" t="str">
        <f t="shared" si="172"/>
        <v>004</v>
      </c>
      <c r="AC1367" s="51">
        <f t="shared" si="173"/>
        <v>80</v>
      </c>
      <c r="AD1367" s="44">
        <f t="shared" si="174"/>
        <v>630</v>
      </c>
      <c r="AE1367" s="51">
        <f t="shared" si="175"/>
        <v>80630</v>
      </c>
    </row>
    <row r="1368" spans="1:31">
      <c r="A1368" s="60" t="str">
        <f t="shared" si="169"/>
        <v>BOXER 004brown</v>
      </c>
      <c r="B1368" s="60" t="str">
        <f t="shared" si="170"/>
        <v>80-630-14</v>
      </c>
      <c r="C1368" s="73" t="s">
        <v>3530</v>
      </c>
      <c r="D1368" s="73" t="s">
        <v>3526</v>
      </c>
      <c r="E1368" s="73" t="s">
        <v>922</v>
      </c>
      <c r="F1368" s="74">
        <v>60</v>
      </c>
      <c r="G1368" s="73" t="s">
        <v>3518</v>
      </c>
      <c r="H1368" s="73" t="s">
        <v>86</v>
      </c>
      <c r="I1368" s="73" t="s">
        <v>1788</v>
      </c>
      <c r="J1368" s="73" t="s">
        <v>320</v>
      </c>
      <c r="K1368" s="73" t="s">
        <v>382</v>
      </c>
      <c r="L1368" s="73" t="s">
        <v>383</v>
      </c>
      <c r="M1368" s="73" t="s">
        <v>388</v>
      </c>
      <c r="N1368" s="73" t="s">
        <v>44</v>
      </c>
      <c r="O1368" s="73" t="s">
        <v>385</v>
      </c>
      <c r="P1368" s="73" t="s">
        <v>907</v>
      </c>
      <c r="Q1368" s="73" t="s">
        <v>1033</v>
      </c>
      <c r="R1368" s="73" t="s">
        <v>86</v>
      </c>
      <c r="V1368" s="60" t="str">
        <f t="shared" si="171"/>
        <v>BOXER 004коричневый</v>
      </c>
      <c r="W1368" s="60" t="str">
        <f t="shared" si="168"/>
        <v>BOXER 004</v>
      </c>
      <c r="X1368" s="60" t="str">
        <f t="shared" si="172"/>
        <v>004</v>
      </c>
      <c r="AC1368" s="51">
        <f t="shared" si="173"/>
        <v>80</v>
      </c>
      <c r="AD1368" s="44">
        <f t="shared" si="174"/>
        <v>630</v>
      </c>
      <c r="AE1368" s="51">
        <f t="shared" si="175"/>
        <v>80630</v>
      </c>
    </row>
    <row r="1369" spans="1:31">
      <c r="A1369" s="60" t="str">
        <f t="shared" si="169"/>
        <v>BOXER 004brown</v>
      </c>
      <c r="B1369" s="60" t="str">
        <f t="shared" si="170"/>
        <v>80-630-14</v>
      </c>
      <c r="C1369" s="73" t="s">
        <v>3531</v>
      </c>
      <c r="D1369" s="73" t="s">
        <v>3526</v>
      </c>
      <c r="E1369" s="73" t="s">
        <v>912</v>
      </c>
      <c r="F1369" s="74">
        <v>61</v>
      </c>
      <c r="G1369" s="73" t="s">
        <v>3518</v>
      </c>
      <c r="H1369" s="73" t="s">
        <v>86</v>
      </c>
      <c r="I1369" s="73" t="s">
        <v>1788</v>
      </c>
      <c r="J1369" s="73" t="s">
        <v>320</v>
      </c>
      <c r="K1369" s="73" t="s">
        <v>382</v>
      </c>
      <c r="L1369" s="73" t="s">
        <v>383</v>
      </c>
      <c r="M1369" s="73" t="s">
        <v>388</v>
      </c>
      <c r="N1369" s="73" t="s">
        <v>44</v>
      </c>
      <c r="O1369" s="73" t="s">
        <v>385</v>
      </c>
      <c r="P1369" s="73" t="s">
        <v>907</v>
      </c>
      <c r="Q1369" s="73" t="s">
        <v>1033</v>
      </c>
      <c r="R1369" s="73" t="s">
        <v>86</v>
      </c>
      <c r="V1369" s="60" t="str">
        <f t="shared" si="171"/>
        <v>BOXER 004коричневый</v>
      </c>
      <c r="W1369" s="60" t="str">
        <f t="shared" si="168"/>
        <v>BOXER 004</v>
      </c>
      <c r="X1369" s="60" t="str">
        <f t="shared" si="172"/>
        <v>004</v>
      </c>
      <c r="AC1369" s="51">
        <f t="shared" si="173"/>
        <v>80</v>
      </c>
      <c r="AD1369" s="44">
        <f t="shared" si="174"/>
        <v>630</v>
      </c>
      <c r="AE1369" s="51">
        <f t="shared" si="175"/>
        <v>80630</v>
      </c>
    </row>
    <row r="1370" spans="1:31">
      <c r="A1370" s="60" t="str">
        <f t="shared" si="169"/>
        <v>BOXER 004brown</v>
      </c>
      <c r="B1370" s="60" t="str">
        <f t="shared" si="170"/>
        <v>80-630-14</v>
      </c>
      <c r="C1370" s="73" t="s">
        <v>3532</v>
      </c>
      <c r="D1370" s="73" t="s">
        <v>3526</v>
      </c>
      <c r="E1370" s="73" t="s">
        <v>956</v>
      </c>
      <c r="F1370" s="74">
        <v>55</v>
      </c>
      <c r="G1370" s="73" t="s">
        <v>3518</v>
      </c>
      <c r="H1370" s="73" t="s">
        <v>86</v>
      </c>
      <c r="I1370" s="73" t="s">
        <v>1788</v>
      </c>
      <c r="J1370" s="73" t="s">
        <v>320</v>
      </c>
      <c r="K1370" s="73" t="s">
        <v>382</v>
      </c>
      <c r="L1370" s="73" t="s">
        <v>383</v>
      </c>
      <c r="M1370" s="73" t="s">
        <v>388</v>
      </c>
      <c r="N1370" s="73" t="s">
        <v>44</v>
      </c>
      <c r="O1370" s="73" t="s">
        <v>385</v>
      </c>
      <c r="P1370" s="73" t="s">
        <v>907</v>
      </c>
      <c r="Q1370" s="73" t="s">
        <v>1033</v>
      </c>
      <c r="R1370" s="73" t="s">
        <v>86</v>
      </c>
      <c r="V1370" s="60" t="str">
        <f t="shared" si="171"/>
        <v>BOXER 004коричневый</v>
      </c>
      <c r="W1370" s="60" t="str">
        <f t="shared" si="168"/>
        <v>BOXER 004</v>
      </c>
      <c r="X1370" s="60" t="str">
        <f t="shared" si="172"/>
        <v>004</v>
      </c>
      <c r="AC1370" s="51">
        <f t="shared" si="173"/>
        <v>80</v>
      </c>
      <c r="AD1370" s="44">
        <f t="shared" si="174"/>
        <v>630</v>
      </c>
      <c r="AE1370" s="51">
        <f t="shared" si="175"/>
        <v>80630</v>
      </c>
    </row>
    <row r="1371" spans="1:31">
      <c r="A1371" s="60" t="str">
        <f t="shared" si="169"/>
        <v>DISPATCH 001grey</v>
      </c>
      <c r="B1371" s="60" t="str">
        <f t="shared" si="170"/>
        <v>80-631-08</v>
      </c>
      <c r="C1371" s="73" t="s">
        <v>3533</v>
      </c>
      <c r="D1371" s="73" t="s">
        <v>3534</v>
      </c>
      <c r="E1371" s="73" t="s">
        <v>915</v>
      </c>
      <c r="F1371" s="74">
        <v>56</v>
      </c>
      <c r="G1371" s="73" t="s">
        <v>3535</v>
      </c>
      <c r="H1371" s="73" t="s">
        <v>83</v>
      </c>
      <c r="I1371" s="73" t="s">
        <v>1265</v>
      </c>
      <c r="J1371" s="73" t="s">
        <v>320</v>
      </c>
      <c r="K1371" s="73" t="s">
        <v>382</v>
      </c>
      <c r="L1371" s="73" t="s">
        <v>383</v>
      </c>
      <c r="M1371" s="73" t="s">
        <v>388</v>
      </c>
      <c r="N1371" s="73" t="s">
        <v>44</v>
      </c>
      <c r="O1371" s="73" t="s">
        <v>385</v>
      </c>
      <c r="P1371" s="73" t="s">
        <v>907</v>
      </c>
      <c r="Q1371" s="73" t="s">
        <v>917</v>
      </c>
      <c r="R1371" s="73" t="s">
        <v>83</v>
      </c>
      <c r="V1371" s="60" t="str">
        <f t="shared" si="171"/>
        <v>DISPATCH 001серый</v>
      </c>
      <c r="W1371" s="60" t="str">
        <f t="shared" si="168"/>
        <v>DISPATCH 001</v>
      </c>
      <c r="X1371" s="60" t="str">
        <f t="shared" si="172"/>
        <v>001</v>
      </c>
      <c r="AC1371" s="51">
        <f t="shared" si="173"/>
        <v>80</v>
      </c>
      <c r="AD1371" s="44">
        <f t="shared" si="174"/>
        <v>631</v>
      </c>
      <c r="AE1371" s="51">
        <f t="shared" si="175"/>
        <v>80631</v>
      </c>
    </row>
    <row r="1372" spans="1:31">
      <c r="A1372" s="60" t="str">
        <f t="shared" si="169"/>
        <v>DISPATCH 001grey</v>
      </c>
      <c r="B1372" s="60" t="str">
        <f t="shared" si="170"/>
        <v>80-631-08</v>
      </c>
      <c r="C1372" s="73" t="s">
        <v>3536</v>
      </c>
      <c r="D1372" s="73" t="s">
        <v>3534</v>
      </c>
      <c r="E1372" s="73" t="s">
        <v>904</v>
      </c>
      <c r="F1372" s="74">
        <v>57</v>
      </c>
      <c r="G1372" s="73" t="s">
        <v>3535</v>
      </c>
      <c r="H1372" s="73" t="s">
        <v>83</v>
      </c>
      <c r="I1372" s="73" t="s">
        <v>1265</v>
      </c>
      <c r="J1372" s="73" t="s">
        <v>320</v>
      </c>
      <c r="K1372" s="73" t="s">
        <v>382</v>
      </c>
      <c r="L1372" s="73" t="s">
        <v>383</v>
      </c>
      <c r="M1372" s="73" t="s">
        <v>388</v>
      </c>
      <c r="N1372" s="73" t="s">
        <v>44</v>
      </c>
      <c r="O1372" s="73" t="s">
        <v>385</v>
      </c>
      <c r="P1372" s="73" t="s">
        <v>907</v>
      </c>
      <c r="Q1372" s="73" t="s">
        <v>917</v>
      </c>
      <c r="R1372" s="73" t="s">
        <v>83</v>
      </c>
      <c r="V1372" s="60" t="str">
        <f t="shared" si="171"/>
        <v>DISPATCH 001серый</v>
      </c>
      <c r="W1372" s="60" t="str">
        <f t="shared" si="168"/>
        <v>DISPATCH 001</v>
      </c>
      <c r="X1372" s="60" t="str">
        <f t="shared" si="172"/>
        <v>001</v>
      </c>
      <c r="AC1372" s="51">
        <f t="shared" si="173"/>
        <v>80</v>
      </c>
      <c r="AD1372" s="44">
        <f t="shared" si="174"/>
        <v>631</v>
      </c>
      <c r="AE1372" s="51">
        <f t="shared" si="175"/>
        <v>80631</v>
      </c>
    </row>
    <row r="1373" spans="1:31">
      <c r="A1373" s="60" t="str">
        <f t="shared" si="169"/>
        <v>DISPATCH 001grey</v>
      </c>
      <c r="B1373" s="60" t="str">
        <f t="shared" si="170"/>
        <v>80-631-08</v>
      </c>
      <c r="C1373" s="73" t="s">
        <v>3537</v>
      </c>
      <c r="D1373" s="73" t="s">
        <v>3534</v>
      </c>
      <c r="E1373" s="73" t="s">
        <v>920</v>
      </c>
      <c r="F1373" s="74">
        <v>58</v>
      </c>
      <c r="G1373" s="73" t="s">
        <v>3535</v>
      </c>
      <c r="H1373" s="73" t="s">
        <v>83</v>
      </c>
      <c r="I1373" s="73" t="s">
        <v>1265</v>
      </c>
      <c r="J1373" s="73" t="s">
        <v>320</v>
      </c>
      <c r="K1373" s="73" t="s">
        <v>382</v>
      </c>
      <c r="L1373" s="73" t="s">
        <v>383</v>
      </c>
      <c r="M1373" s="73" t="s">
        <v>388</v>
      </c>
      <c r="N1373" s="73" t="s">
        <v>44</v>
      </c>
      <c r="O1373" s="73" t="s">
        <v>385</v>
      </c>
      <c r="P1373" s="73" t="s">
        <v>907</v>
      </c>
      <c r="Q1373" s="73" t="s">
        <v>917</v>
      </c>
      <c r="R1373" s="73" t="s">
        <v>83</v>
      </c>
      <c r="V1373" s="60" t="str">
        <f t="shared" si="171"/>
        <v>DISPATCH 001серый</v>
      </c>
      <c r="W1373" s="60" t="str">
        <f t="shared" si="168"/>
        <v>DISPATCH 001</v>
      </c>
      <c r="X1373" s="60" t="str">
        <f t="shared" si="172"/>
        <v>001</v>
      </c>
      <c r="AC1373" s="51">
        <f t="shared" si="173"/>
        <v>80</v>
      </c>
      <c r="AD1373" s="44">
        <f t="shared" si="174"/>
        <v>631</v>
      </c>
      <c r="AE1373" s="51">
        <f t="shared" si="175"/>
        <v>80631</v>
      </c>
    </row>
    <row r="1374" spans="1:31">
      <c r="A1374" s="60" t="str">
        <f t="shared" si="169"/>
        <v>DISPATCH 001grey</v>
      </c>
      <c r="B1374" s="60" t="str">
        <f t="shared" si="170"/>
        <v>80-631-08</v>
      </c>
      <c r="C1374" s="73" t="s">
        <v>3538</v>
      </c>
      <c r="D1374" s="73" t="s">
        <v>3534</v>
      </c>
      <c r="E1374" s="73" t="s">
        <v>910</v>
      </c>
      <c r="F1374" s="74">
        <v>59</v>
      </c>
      <c r="G1374" s="73" t="s">
        <v>3535</v>
      </c>
      <c r="H1374" s="73" t="s">
        <v>83</v>
      </c>
      <c r="I1374" s="73" t="s">
        <v>1265</v>
      </c>
      <c r="J1374" s="73" t="s">
        <v>320</v>
      </c>
      <c r="K1374" s="73" t="s">
        <v>382</v>
      </c>
      <c r="L1374" s="73" t="s">
        <v>383</v>
      </c>
      <c r="M1374" s="73" t="s">
        <v>388</v>
      </c>
      <c r="N1374" s="73" t="s">
        <v>44</v>
      </c>
      <c r="O1374" s="73" t="s">
        <v>385</v>
      </c>
      <c r="P1374" s="73" t="s">
        <v>907</v>
      </c>
      <c r="Q1374" s="73" t="s">
        <v>917</v>
      </c>
      <c r="R1374" s="73" t="s">
        <v>83</v>
      </c>
      <c r="V1374" s="60" t="str">
        <f t="shared" si="171"/>
        <v>DISPATCH 001серый</v>
      </c>
      <c r="W1374" s="60" t="str">
        <f t="shared" si="168"/>
        <v>DISPATCH 001</v>
      </c>
      <c r="X1374" s="60" t="str">
        <f t="shared" si="172"/>
        <v>001</v>
      </c>
      <c r="AC1374" s="51">
        <f t="shared" si="173"/>
        <v>80</v>
      </c>
      <c r="AD1374" s="44">
        <f t="shared" si="174"/>
        <v>631</v>
      </c>
      <c r="AE1374" s="51">
        <f t="shared" si="175"/>
        <v>80631</v>
      </c>
    </row>
    <row r="1375" spans="1:31">
      <c r="A1375" s="60" t="str">
        <f t="shared" si="169"/>
        <v>DISPATCH 001grey</v>
      </c>
      <c r="B1375" s="60" t="str">
        <f t="shared" si="170"/>
        <v>80-631-08</v>
      </c>
      <c r="C1375" s="73" t="s">
        <v>3539</v>
      </c>
      <c r="D1375" s="73" t="s">
        <v>3534</v>
      </c>
      <c r="E1375" s="73" t="s">
        <v>912</v>
      </c>
      <c r="F1375" s="74">
        <v>61</v>
      </c>
      <c r="G1375" s="73" t="s">
        <v>3535</v>
      </c>
      <c r="H1375" s="73" t="s">
        <v>83</v>
      </c>
      <c r="I1375" s="73" t="s">
        <v>1265</v>
      </c>
      <c r="J1375" s="73" t="s">
        <v>320</v>
      </c>
      <c r="K1375" s="73" t="s">
        <v>382</v>
      </c>
      <c r="L1375" s="73" t="s">
        <v>383</v>
      </c>
      <c r="M1375" s="73" t="s">
        <v>388</v>
      </c>
      <c r="N1375" s="73" t="s">
        <v>44</v>
      </c>
      <c r="O1375" s="73" t="s">
        <v>385</v>
      </c>
      <c r="P1375" s="73" t="s">
        <v>907</v>
      </c>
      <c r="Q1375" s="73" t="s">
        <v>917</v>
      </c>
      <c r="R1375" s="73" t="s">
        <v>83</v>
      </c>
      <c r="V1375" s="60" t="str">
        <f t="shared" si="171"/>
        <v>DISPATCH 001серый</v>
      </c>
      <c r="W1375" s="60" t="str">
        <f t="shared" si="168"/>
        <v>DISPATCH 001</v>
      </c>
      <c r="X1375" s="60" t="str">
        <f t="shared" si="172"/>
        <v>001</v>
      </c>
      <c r="AC1375" s="51">
        <f t="shared" si="173"/>
        <v>80</v>
      </c>
      <c r="AD1375" s="44">
        <f t="shared" si="174"/>
        <v>631</v>
      </c>
      <c r="AE1375" s="51">
        <f t="shared" si="175"/>
        <v>80631</v>
      </c>
    </row>
    <row r="1376" spans="1:31">
      <c r="A1376" s="60" t="str">
        <f t="shared" si="169"/>
        <v>DISPATCH 002blue</v>
      </c>
      <c r="B1376" s="60" t="str">
        <f t="shared" si="170"/>
        <v>80-632-06</v>
      </c>
      <c r="C1376" s="73" t="s">
        <v>3540</v>
      </c>
      <c r="D1376" s="73" t="s">
        <v>3541</v>
      </c>
      <c r="E1376" s="73" t="s">
        <v>915</v>
      </c>
      <c r="F1376" s="74">
        <v>56</v>
      </c>
      <c r="G1376" s="73" t="s">
        <v>3542</v>
      </c>
      <c r="H1376" s="73" t="s">
        <v>71</v>
      </c>
      <c r="I1376" s="73" t="s">
        <v>1265</v>
      </c>
      <c r="J1376" s="73" t="s">
        <v>320</v>
      </c>
      <c r="K1376" s="73" t="s">
        <v>382</v>
      </c>
      <c r="L1376" s="73" t="s">
        <v>383</v>
      </c>
      <c r="M1376" s="73" t="s">
        <v>388</v>
      </c>
      <c r="N1376" s="73" t="s">
        <v>44</v>
      </c>
      <c r="O1376" s="73" t="s">
        <v>385</v>
      </c>
      <c r="P1376" s="73" t="s">
        <v>907</v>
      </c>
      <c r="Q1376" s="73" t="s">
        <v>932</v>
      </c>
      <c r="R1376" s="73" t="s">
        <v>71</v>
      </c>
      <c r="V1376" s="60" t="str">
        <f t="shared" si="171"/>
        <v>DISPATCH 002синий</v>
      </c>
      <c r="W1376" s="60" t="str">
        <f t="shared" si="168"/>
        <v>DISPATCH 002</v>
      </c>
      <c r="X1376" s="60" t="str">
        <f t="shared" si="172"/>
        <v>002</v>
      </c>
      <c r="AC1376" s="51">
        <f t="shared" si="173"/>
        <v>80</v>
      </c>
      <c r="AD1376" s="44">
        <f t="shared" si="174"/>
        <v>632</v>
      </c>
      <c r="AE1376" s="51">
        <f t="shared" si="175"/>
        <v>80632</v>
      </c>
    </row>
    <row r="1377" spans="1:31">
      <c r="A1377" s="60" t="str">
        <f t="shared" si="169"/>
        <v>DISPATCH 002blue</v>
      </c>
      <c r="B1377" s="60" t="str">
        <f t="shared" si="170"/>
        <v>80-632-06</v>
      </c>
      <c r="C1377" s="73" t="s">
        <v>3543</v>
      </c>
      <c r="D1377" s="73" t="s">
        <v>3541</v>
      </c>
      <c r="E1377" s="73" t="s">
        <v>904</v>
      </c>
      <c r="F1377" s="74">
        <v>57</v>
      </c>
      <c r="G1377" s="73" t="s">
        <v>3542</v>
      </c>
      <c r="H1377" s="73" t="s">
        <v>71</v>
      </c>
      <c r="I1377" s="73" t="s">
        <v>1265</v>
      </c>
      <c r="J1377" s="73" t="s">
        <v>320</v>
      </c>
      <c r="K1377" s="73" t="s">
        <v>382</v>
      </c>
      <c r="L1377" s="73" t="s">
        <v>383</v>
      </c>
      <c r="M1377" s="73" t="s">
        <v>388</v>
      </c>
      <c r="N1377" s="73" t="s">
        <v>44</v>
      </c>
      <c r="O1377" s="73" t="s">
        <v>385</v>
      </c>
      <c r="P1377" s="73" t="s">
        <v>907</v>
      </c>
      <c r="Q1377" s="73" t="s">
        <v>932</v>
      </c>
      <c r="R1377" s="73" t="s">
        <v>71</v>
      </c>
      <c r="V1377" s="60" t="str">
        <f t="shared" si="171"/>
        <v>DISPATCH 002синий</v>
      </c>
      <c r="W1377" s="60" t="str">
        <f t="shared" si="168"/>
        <v>DISPATCH 002</v>
      </c>
      <c r="X1377" s="60" t="str">
        <f t="shared" si="172"/>
        <v>002</v>
      </c>
      <c r="AC1377" s="51">
        <f t="shared" si="173"/>
        <v>80</v>
      </c>
      <c r="AD1377" s="44">
        <f t="shared" si="174"/>
        <v>632</v>
      </c>
      <c r="AE1377" s="51">
        <f t="shared" si="175"/>
        <v>80632</v>
      </c>
    </row>
    <row r="1378" spans="1:31">
      <c r="A1378" s="60" t="str">
        <f t="shared" si="169"/>
        <v>DISPATCH 002blue</v>
      </c>
      <c r="B1378" s="60" t="str">
        <f t="shared" si="170"/>
        <v>80-632-06</v>
      </c>
      <c r="C1378" s="73" t="s">
        <v>3544</v>
      </c>
      <c r="D1378" s="73" t="s">
        <v>3541</v>
      </c>
      <c r="E1378" s="73" t="s">
        <v>920</v>
      </c>
      <c r="F1378" s="74">
        <v>58</v>
      </c>
      <c r="G1378" s="73" t="s">
        <v>3542</v>
      </c>
      <c r="H1378" s="73" t="s">
        <v>71</v>
      </c>
      <c r="I1378" s="73" t="s">
        <v>1265</v>
      </c>
      <c r="J1378" s="73" t="s">
        <v>320</v>
      </c>
      <c r="K1378" s="73" t="s">
        <v>382</v>
      </c>
      <c r="L1378" s="73" t="s">
        <v>383</v>
      </c>
      <c r="M1378" s="73" t="s">
        <v>388</v>
      </c>
      <c r="N1378" s="73" t="s">
        <v>44</v>
      </c>
      <c r="O1378" s="73" t="s">
        <v>385</v>
      </c>
      <c r="P1378" s="73" t="s">
        <v>907</v>
      </c>
      <c r="Q1378" s="73" t="s">
        <v>932</v>
      </c>
      <c r="R1378" s="73" t="s">
        <v>71</v>
      </c>
      <c r="V1378" s="60" t="str">
        <f t="shared" si="171"/>
        <v>DISPATCH 002синий</v>
      </c>
      <c r="W1378" s="60" t="str">
        <f t="shared" si="168"/>
        <v>DISPATCH 002</v>
      </c>
      <c r="X1378" s="60" t="str">
        <f t="shared" si="172"/>
        <v>002</v>
      </c>
      <c r="AC1378" s="51">
        <f t="shared" si="173"/>
        <v>80</v>
      </c>
      <c r="AD1378" s="44">
        <f t="shared" si="174"/>
        <v>632</v>
      </c>
      <c r="AE1378" s="51">
        <f t="shared" si="175"/>
        <v>80632</v>
      </c>
    </row>
    <row r="1379" spans="1:31">
      <c r="A1379" s="60" t="str">
        <f t="shared" si="169"/>
        <v>DISPATCH 002blue</v>
      </c>
      <c r="B1379" s="60" t="str">
        <f t="shared" si="170"/>
        <v>80-632-06</v>
      </c>
      <c r="C1379" s="73" t="s">
        <v>3545</v>
      </c>
      <c r="D1379" s="73" t="s">
        <v>3541</v>
      </c>
      <c r="E1379" s="73" t="s">
        <v>910</v>
      </c>
      <c r="F1379" s="74">
        <v>59</v>
      </c>
      <c r="G1379" s="73" t="s">
        <v>3542</v>
      </c>
      <c r="H1379" s="73" t="s">
        <v>71</v>
      </c>
      <c r="I1379" s="73" t="s">
        <v>1265</v>
      </c>
      <c r="J1379" s="73" t="s">
        <v>320</v>
      </c>
      <c r="K1379" s="73" t="s">
        <v>382</v>
      </c>
      <c r="L1379" s="73" t="s">
        <v>383</v>
      </c>
      <c r="M1379" s="73" t="s">
        <v>388</v>
      </c>
      <c r="N1379" s="73" t="s">
        <v>44</v>
      </c>
      <c r="O1379" s="73" t="s">
        <v>385</v>
      </c>
      <c r="P1379" s="73" t="s">
        <v>907</v>
      </c>
      <c r="Q1379" s="73" t="s">
        <v>932</v>
      </c>
      <c r="R1379" s="73" t="s">
        <v>71</v>
      </c>
      <c r="V1379" s="60" t="str">
        <f t="shared" si="171"/>
        <v>DISPATCH 002синий</v>
      </c>
      <c r="W1379" s="60" t="str">
        <f t="shared" si="168"/>
        <v>DISPATCH 002</v>
      </c>
      <c r="X1379" s="60" t="str">
        <f t="shared" si="172"/>
        <v>002</v>
      </c>
      <c r="AC1379" s="51">
        <f t="shared" si="173"/>
        <v>80</v>
      </c>
      <c r="AD1379" s="44">
        <f t="shared" si="174"/>
        <v>632</v>
      </c>
      <c r="AE1379" s="51">
        <f t="shared" si="175"/>
        <v>80632</v>
      </c>
    </row>
    <row r="1380" spans="1:31">
      <c r="A1380" s="60" t="str">
        <f t="shared" si="169"/>
        <v>DISPATCH 002blue</v>
      </c>
      <c r="B1380" s="60" t="str">
        <f t="shared" si="170"/>
        <v>80-632-06</v>
      </c>
      <c r="C1380" s="73" t="s">
        <v>3546</v>
      </c>
      <c r="D1380" s="73" t="s">
        <v>3541</v>
      </c>
      <c r="E1380" s="73" t="s">
        <v>922</v>
      </c>
      <c r="F1380" s="74">
        <v>60</v>
      </c>
      <c r="G1380" s="73" t="s">
        <v>3542</v>
      </c>
      <c r="H1380" s="73" t="s">
        <v>71</v>
      </c>
      <c r="I1380" s="73" t="s">
        <v>1265</v>
      </c>
      <c r="J1380" s="73" t="s">
        <v>320</v>
      </c>
      <c r="K1380" s="73" t="s">
        <v>382</v>
      </c>
      <c r="L1380" s="73" t="s">
        <v>383</v>
      </c>
      <c r="M1380" s="73" t="s">
        <v>388</v>
      </c>
      <c r="N1380" s="73" t="s">
        <v>44</v>
      </c>
      <c r="O1380" s="73" t="s">
        <v>385</v>
      </c>
      <c r="P1380" s="73" t="s">
        <v>907</v>
      </c>
      <c r="Q1380" s="73" t="s">
        <v>932</v>
      </c>
      <c r="R1380" s="73" t="s">
        <v>71</v>
      </c>
      <c r="V1380" s="60" t="str">
        <f t="shared" si="171"/>
        <v>DISPATCH 002синий</v>
      </c>
      <c r="W1380" s="60" t="str">
        <f t="shared" si="168"/>
        <v>DISPATCH 002</v>
      </c>
      <c r="X1380" s="60" t="str">
        <f t="shared" si="172"/>
        <v>002</v>
      </c>
      <c r="AC1380" s="51">
        <f t="shared" si="173"/>
        <v>80</v>
      </c>
      <c r="AD1380" s="44">
        <f t="shared" si="174"/>
        <v>632</v>
      </c>
      <c r="AE1380" s="51">
        <f t="shared" si="175"/>
        <v>80632</v>
      </c>
    </row>
    <row r="1381" spans="1:31">
      <c r="A1381" s="60" t="str">
        <f t="shared" si="169"/>
        <v>DISPATCH 002blue</v>
      </c>
      <c r="B1381" s="60" t="str">
        <f t="shared" si="170"/>
        <v>80-632-06</v>
      </c>
      <c r="C1381" s="73" t="s">
        <v>3547</v>
      </c>
      <c r="D1381" s="73" t="s">
        <v>3541</v>
      </c>
      <c r="E1381" s="73" t="s">
        <v>912</v>
      </c>
      <c r="F1381" s="74">
        <v>61</v>
      </c>
      <c r="G1381" s="73" t="s">
        <v>3542</v>
      </c>
      <c r="H1381" s="73" t="s">
        <v>71</v>
      </c>
      <c r="I1381" s="73" t="s">
        <v>1265</v>
      </c>
      <c r="J1381" s="73" t="s">
        <v>320</v>
      </c>
      <c r="K1381" s="73" t="s">
        <v>382</v>
      </c>
      <c r="L1381" s="73" t="s">
        <v>383</v>
      </c>
      <c r="M1381" s="73" t="s">
        <v>388</v>
      </c>
      <c r="N1381" s="73" t="s">
        <v>44</v>
      </c>
      <c r="O1381" s="73" t="s">
        <v>385</v>
      </c>
      <c r="P1381" s="73" t="s">
        <v>907</v>
      </c>
      <c r="Q1381" s="73" t="s">
        <v>932</v>
      </c>
      <c r="R1381" s="73" t="s">
        <v>71</v>
      </c>
      <c r="V1381" s="60" t="str">
        <f t="shared" si="171"/>
        <v>DISPATCH 002синий</v>
      </c>
      <c r="W1381" s="60" t="str">
        <f t="shared" si="168"/>
        <v>DISPATCH 002</v>
      </c>
      <c r="X1381" s="60" t="str">
        <f t="shared" si="172"/>
        <v>002</v>
      </c>
      <c r="AC1381" s="51">
        <f t="shared" si="173"/>
        <v>80</v>
      </c>
      <c r="AD1381" s="44">
        <f t="shared" si="174"/>
        <v>632</v>
      </c>
      <c r="AE1381" s="51">
        <f t="shared" si="175"/>
        <v>80632</v>
      </c>
    </row>
    <row r="1382" spans="1:31">
      <c r="A1382" s="60" t="str">
        <f t="shared" si="169"/>
        <v>DISPATCH 002brown</v>
      </c>
      <c r="B1382" s="60" t="str">
        <f t="shared" si="170"/>
        <v>80-632-14</v>
      </c>
      <c r="C1382" s="73" t="s">
        <v>3548</v>
      </c>
      <c r="D1382" s="73" t="s">
        <v>3549</v>
      </c>
      <c r="E1382" s="73" t="s">
        <v>915</v>
      </c>
      <c r="F1382" s="74">
        <v>56</v>
      </c>
      <c r="G1382" s="73" t="s">
        <v>3542</v>
      </c>
      <c r="H1382" s="73" t="s">
        <v>86</v>
      </c>
      <c r="I1382" s="73" t="s">
        <v>1265</v>
      </c>
      <c r="J1382" s="73" t="s">
        <v>320</v>
      </c>
      <c r="K1382" s="73" t="s">
        <v>382</v>
      </c>
      <c r="L1382" s="73" t="s">
        <v>383</v>
      </c>
      <c r="M1382" s="73" t="s">
        <v>388</v>
      </c>
      <c r="N1382" s="73" t="s">
        <v>44</v>
      </c>
      <c r="O1382" s="73" t="s">
        <v>385</v>
      </c>
      <c r="P1382" s="73" t="s">
        <v>907</v>
      </c>
      <c r="Q1382" s="73" t="s">
        <v>1033</v>
      </c>
      <c r="R1382" s="73" t="s">
        <v>86</v>
      </c>
      <c r="V1382" s="60" t="str">
        <f t="shared" si="171"/>
        <v>DISPATCH 002коричневый</v>
      </c>
      <c r="W1382" s="60" t="str">
        <f t="shared" si="168"/>
        <v>DISPATCH 002</v>
      </c>
      <c r="X1382" s="60" t="str">
        <f t="shared" si="172"/>
        <v>002</v>
      </c>
      <c r="AC1382" s="51">
        <f t="shared" si="173"/>
        <v>80</v>
      </c>
      <c r="AD1382" s="44">
        <f t="shared" si="174"/>
        <v>632</v>
      </c>
      <c r="AE1382" s="51">
        <f t="shared" si="175"/>
        <v>80632</v>
      </c>
    </row>
    <row r="1383" spans="1:31">
      <c r="A1383" s="60" t="str">
        <f t="shared" si="169"/>
        <v>DISPATCH 002brown</v>
      </c>
      <c r="B1383" s="60" t="str">
        <f t="shared" si="170"/>
        <v>80-632-14</v>
      </c>
      <c r="C1383" s="73" t="s">
        <v>3550</v>
      </c>
      <c r="D1383" s="73" t="s">
        <v>3549</v>
      </c>
      <c r="E1383" s="73" t="s">
        <v>920</v>
      </c>
      <c r="F1383" s="74">
        <v>58</v>
      </c>
      <c r="G1383" s="73" t="s">
        <v>3542</v>
      </c>
      <c r="H1383" s="73" t="s">
        <v>86</v>
      </c>
      <c r="I1383" s="73" t="s">
        <v>1265</v>
      </c>
      <c r="J1383" s="73" t="s">
        <v>320</v>
      </c>
      <c r="K1383" s="73" t="s">
        <v>382</v>
      </c>
      <c r="L1383" s="73" t="s">
        <v>383</v>
      </c>
      <c r="M1383" s="73" t="s">
        <v>388</v>
      </c>
      <c r="N1383" s="73" t="s">
        <v>44</v>
      </c>
      <c r="O1383" s="73" t="s">
        <v>385</v>
      </c>
      <c r="P1383" s="73" t="s">
        <v>907</v>
      </c>
      <c r="Q1383" s="73" t="s">
        <v>1033</v>
      </c>
      <c r="R1383" s="73" t="s">
        <v>86</v>
      </c>
      <c r="V1383" s="60" t="str">
        <f t="shared" si="171"/>
        <v>DISPATCH 002коричневый</v>
      </c>
      <c r="W1383" s="60" t="str">
        <f t="shared" si="168"/>
        <v>DISPATCH 002</v>
      </c>
      <c r="X1383" s="60" t="str">
        <f t="shared" si="172"/>
        <v>002</v>
      </c>
      <c r="AC1383" s="51">
        <f t="shared" si="173"/>
        <v>80</v>
      </c>
      <c r="AD1383" s="44">
        <f t="shared" si="174"/>
        <v>632</v>
      </c>
      <c r="AE1383" s="51">
        <f t="shared" si="175"/>
        <v>80632</v>
      </c>
    </row>
    <row r="1384" spans="1:31">
      <c r="A1384" s="60" t="str">
        <f t="shared" si="169"/>
        <v>DISPATCH 002brown</v>
      </c>
      <c r="B1384" s="60" t="str">
        <f t="shared" si="170"/>
        <v>80-632-14</v>
      </c>
      <c r="C1384" s="73" t="s">
        <v>3551</v>
      </c>
      <c r="D1384" s="73" t="s">
        <v>3549</v>
      </c>
      <c r="E1384" s="73" t="s">
        <v>922</v>
      </c>
      <c r="F1384" s="74">
        <v>60</v>
      </c>
      <c r="G1384" s="73" t="s">
        <v>3542</v>
      </c>
      <c r="H1384" s="73" t="s">
        <v>86</v>
      </c>
      <c r="I1384" s="73" t="s">
        <v>1265</v>
      </c>
      <c r="J1384" s="73" t="s">
        <v>320</v>
      </c>
      <c r="K1384" s="73" t="s">
        <v>382</v>
      </c>
      <c r="L1384" s="73" t="s">
        <v>383</v>
      </c>
      <c r="M1384" s="73" t="s">
        <v>388</v>
      </c>
      <c r="N1384" s="73" t="s">
        <v>44</v>
      </c>
      <c r="O1384" s="73" t="s">
        <v>385</v>
      </c>
      <c r="P1384" s="73" t="s">
        <v>907</v>
      </c>
      <c r="Q1384" s="73" t="s">
        <v>1033</v>
      </c>
      <c r="R1384" s="73" t="s">
        <v>86</v>
      </c>
      <c r="V1384" s="60" t="str">
        <f t="shared" si="171"/>
        <v>DISPATCH 002коричневый</v>
      </c>
      <c r="W1384" s="60" t="str">
        <f t="shared" si="168"/>
        <v>DISPATCH 002</v>
      </c>
      <c r="X1384" s="60" t="str">
        <f t="shared" si="172"/>
        <v>002</v>
      </c>
      <c r="AC1384" s="51">
        <f t="shared" si="173"/>
        <v>80</v>
      </c>
      <c r="AD1384" s="44">
        <f t="shared" si="174"/>
        <v>632</v>
      </c>
      <c r="AE1384" s="51">
        <f t="shared" si="175"/>
        <v>80632</v>
      </c>
    </row>
    <row r="1385" spans="1:31">
      <c r="A1385" s="60" t="str">
        <f t="shared" si="169"/>
        <v>DISPATCH 002grey</v>
      </c>
      <c r="B1385" s="60" t="str">
        <f t="shared" si="170"/>
        <v>80-632-08</v>
      </c>
      <c r="C1385" s="73" t="s">
        <v>3552</v>
      </c>
      <c r="D1385" s="73" t="s">
        <v>3553</v>
      </c>
      <c r="E1385" s="73" t="s">
        <v>915</v>
      </c>
      <c r="F1385" s="74">
        <v>56</v>
      </c>
      <c r="G1385" s="73" t="s">
        <v>3542</v>
      </c>
      <c r="H1385" s="73" t="s">
        <v>83</v>
      </c>
      <c r="I1385" s="73" t="s">
        <v>1265</v>
      </c>
      <c r="J1385" s="73" t="s">
        <v>320</v>
      </c>
      <c r="K1385" s="73" t="s">
        <v>382</v>
      </c>
      <c r="L1385" s="73" t="s">
        <v>383</v>
      </c>
      <c r="M1385" s="73" t="s">
        <v>388</v>
      </c>
      <c r="N1385" s="73" t="s">
        <v>44</v>
      </c>
      <c r="O1385" s="73" t="s">
        <v>385</v>
      </c>
      <c r="P1385" s="73" t="s">
        <v>907</v>
      </c>
      <c r="Q1385" s="73" t="s">
        <v>917</v>
      </c>
      <c r="R1385" s="73" t="s">
        <v>83</v>
      </c>
      <c r="V1385" s="60" t="str">
        <f t="shared" si="171"/>
        <v>DISPATCH 002серый</v>
      </c>
      <c r="W1385" s="60" t="str">
        <f t="shared" si="168"/>
        <v>DISPATCH 002</v>
      </c>
      <c r="X1385" s="60" t="str">
        <f t="shared" si="172"/>
        <v>002</v>
      </c>
      <c r="AC1385" s="51">
        <f t="shared" si="173"/>
        <v>80</v>
      </c>
      <c r="AD1385" s="44">
        <f t="shared" si="174"/>
        <v>632</v>
      </c>
      <c r="AE1385" s="51">
        <f t="shared" si="175"/>
        <v>80632</v>
      </c>
    </row>
    <row r="1386" spans="1:31">
      <c r="A1386" s="60" t="str">
        <f t="shared" si="169"/>
        <v>DISPATCH 002grey</v>
      </c>
      <c r="B1386" s="60" t="str">
        <f t="shared" si="170"/>
        <v>80-632-08</v>
      </c>
      <c r="C1386" s="73" t="s">
        <v>3554</v>
      </c>
      <c r="D1386" s="73" t="s">
        <v>3553</v>
      </c>
      <c r="E1386" s="73" t="s">
        <v>920</v>
      </c>
      <c r="F1386" s="74">
        <v>58</v>
      </c>
      <c r="G1386" s="73" t="s">
        <v>3542</v>
      </c>
      <c r="H1386" s="73" t="s">
        <v>83</v>
      </c>
      <c r="I1386" s="73" t="s">
        <v>1265</v>
      </c>
      <c r="J1386" s="73" t="s">
        <v>320</v>
      </c>
      <c r="K1386" s="73" t="s">
        <v>382</v>
      </c>
      <c r="L1386" s="73" t="s">
        <v>383</v>
      </c>
      <c r="M1386" s="73" t="s">
        <v>388</v>
      </c>
      <c r="N1386" s="73" t="s">
        <v>44</v>
      </c>
      <c r="O1386" s="73" t="s">
        <v>385</v>
      </c>
      <c r="P1386" s="73" t="s">
        <v>907</v>
      </c>
      <c r="Q1386" s="73" t="s">
        <v>917</v>
      </c>
      <c r="R1386" s="73" t="s">
        <v>83</v>
      </c>
      <c r="V1386" s="60" t="str">
        <f t="shared" si="171"/>
        <v>DISPATCH 002серый</v>
      </c>
      <c r="W1386" s="60" t="str">
        <f t="shared" si="168"/>
        <v>DISPATCH 002</v>
      </c>
      <c r="X1386" s="60" t="str">
        <f t="shared" si="172"/>
        <v>002</v>
      </c>
      <c r="AC1386" s="51">
        <f t="shared" si="173"/>
        <v>80</v>
      </c>
      <c r="AD1386" s="44">
        <f t="shared" si="174"/>
        <v>632</v>
      </c>
      <c r="AE1386" s="51">
        <f t="shared" si="175"/>
        <v>80632</v>
      </c>
    </row>
    <row r="1387" spans="1:31">
      <c r="A1387" s="60" t="str">
        <f t="shared" si="169"/>
        <v>DISPATCH 002grey</v>
      </c>
      <c r="B1387" s="60" t="str">
        <f t="shared" si="170"/>
        <v>80-632-08</v>
      </c>
      <c r="C1387" s="73" t="s">
        <v>3555</v>
      </c>
      <c r="D1387" s="73" t="s">
        <v>3553</v>
      </c>
      <c r="E1387" s="73" t="s">
        <v>922</v>
      </c>
      <c r="F1387" s="74">
        <v>60</v>
      </c>
      <c r="G1387" s="73" t="s">
        <v>3542</v>
      </c>
      <c r="H1387" s="73" t="s">
        <v>83</v>
      </c>
      <c r="I1387" s="73" t="s">
        <v>1265</v>
      </c>
      <c r="J1387" s="73" t="s">
        <v>320</v>
      </c>
      <c r="K1387" s="73" t="s">
        <v>382</v>
      </c>
      <c r="L1387" s="73" t="s">
        <v>383</v>
      </c>
      <c r="M1387" s="73" t="s">
        <v>388</v>
      </c>
      <c r="N1387" s="73" t="s">
        <v>44</v>
      </c>
      <c r="O1387" s="73" t="s">
        <v>385</v>
      </c>
      <c r="P1387" s="73" t="s">
        <v>907</v>
      </c>
      <c r="Q1387" s="73" t="s">
        <v>917</v>
      </c>
      <c r="R1387" s="73" t="s">
        <v>83</v>
      </c>
      <c r="V1387" s="60" t="str">
        <f t="shared" si="171"/>
        <v>DISPATCH 002серый</v>
      </c>
      <c r="W1387" s="60" t="str">
        <f t="shared" si="168"/>
        <v>DISPATCH 002</v>
      </c>
      <c r="X1387" s="60" t="str">
        <f t="shared" si="172"/>
        <v>002</v>
      </c>
      <c r="AC1387" s="51">
        <f t="shared" si="173"/>
        <v>80</v>
      </c>
      <c r="AD1387" s="44">
        <f t="shared" si="174"/>
        <v>632</v>
      </c>
      <c r="AE1387" s="51">
        <f t="shared" si="175"/>
        <v>80632</v>
      </c>
    </row>
    <row r="1388" spans="1:31">
      <c r="A1388" s="60" t="str">
        <f t="shared" si="169"/>
        <v>DISPATCH 004brown</v>
      </c>
      <c r="B1388" s="60" t="str">
        <f t="shared" si="170"/>
        <v>80-526-14</v>
      </c>
      <c r="C1388" s="73" t="s">
        <v>3556</v>
      </c>
      <c r="D1388" s="73" t="s">
        <v>3557</v>
      </c>
      <c r="E1388" s="73" t="s">
        <v>915</v>
      </c>
      <c r="F1388" s="74">
        <v>56</v>
      </c>
      <c r="G1388" s="73" t="s">
        <v>1763</v>
      </c>
      <c r="H1388" s="73" t="s">
        <v>86</v>
      </c>
      <c r="I1388" s="73" t="s">
        <v>1265</v>
      </c>
      <c r="J1388" s="73" t="s">
        <v>320</v>
      </c>
      <c r="K1388" s="73" t="s">
        <v>382</v>
      </c>
      <c r="L1388" s="73" t="s">
        <v>383</v>
      </c>
      <c r="M1388" s="73" t="s">
        <v>388</v>
      </c>
      <c r="N1388" s="73" t="s">
        <v>44</v>
      </c>
      <c r="O1388" s="73" t="s">
        <v>385</v>
      </c>
      <c r="P1388" s="73" t="s">
        <v>907</v>
      </c>
      <c r="Q1388" s="73" t="s">
        <v>1033</v>
      </c>
      <c r="R1388" s="73" t="s">
        <v>86</v>
      </c>
      <c r="V1388" s="60" t="str">
        <f t="shared" si="171"/>
        <v>DISPATCH 004коричневый</v>
      </c>
      <c r="W1388" s="60" t="str">
        <f t="shared" si="168"/>
        <v>DISPATCH 004</v>
      </c>
      <c r="X1388" s="60" t="str">
        <f t="shared" si="172"/>
        <v>004</v>
      </c>
      <c r="AC1388" s="51">
        <f t="shared" si="173"/>
        <v>80</v>
      </c>
      <c r="AD1388" s="44">
        <f t="shared" si="174"/>
        <v>526</v>
      </c>
      <c r="AE1388" s="51">
        <f t="shared" si="175"/>
        <v>80526</v>
      </c>
    </row>
    <row r="1389" spans="1:31">
      <c r="A1389" s="60" t="str">
        <f t="shared" si="169"/>
        <v>DISPATCH 004brown</v>
      </c>
      <c r="B1389" s="60" t="str">
        <f t="shared" si="170"/>
        <v>80-526-14</v>
      </c>
      <c r="C1389" s="73" t="s">
        <v>3558</v>
      </c>
      <c r="D1389" s="73" t="s">
        <v>3557</v>
      </c>
      <c r="E1389" s="73" t="s">
        <v>904</v>
      </c>
      <c r="F1389" s="74">
        <v>57</v>
      </c>
      <c r="G1389" s="73" t="s">
        <v>1763</v>
      </c>
      <c r="H1389" s="73" t="s">
        <v>86</v>
      </c>
      <c r="I1389" s="73" t="s">
        <v>1265</v>
      </c>
      <c r="J1389" s="73" t="s">
        <v>320</v>
      </c>
      <c r="K1389" s="73" t="s">
        <v>382</v>
      </c>
      <c r="L1389" s="73" t="s">
        <v>383</v>
      </c>
      <c r="M1389" s="73" t="s">
        <v>388</v>
      </c>
      <c r="N1389" s="73" t="s">
        <v>44</v>
      </c>
      <c r="O1389" s="73" t="s">
        <v>385</v>
      </c>
      <c r="P1389" s="73" t="s">
        <v>907</v>
      </c>
      <c r="Q1389" s="73" t="s">
        <v>1033</v>
      </c>
      <c r="R1389" s="73" t="s">
        <v>86</v>
      </c>
      <c r="V1389" s="60" t="str">
        <f t="shared" si="171"/>
        <v>DISPATCH 004коричневый</v>
      </c>
      <c r="W1389" s="60" t="str">
        <f t="shared" si="168"/>
        <v>DISPATCH 004</v>
      </c>
      <c r="X1389" s="60" t="str">
        <f t="shared" si="172"/>
        <v>004</v>
      </c>
      <c r="AC1389" s="51">
        <f t="shared" si="173"/>
        <v>80</v>
      </c>
      <c r="AD1389" s="44">
        <f t="shared" si="174"/>
        <v>526</v>
      </c>
      <c r="AE1389" s="51">
        <f t="shared" si="175"/>
        <v>80526</v>
      </c>
    </row>
    <row r="1390" spans="1:31">
      <c r="A1390" s="60" t="str">
        <f t="shared" si="169"/>
        <v>DISPATCH 004brown</v>
      </c>
      <c r="B1390" s="60" t="str">
        <f t="shared" si="170"/>
        <v>80-526-14</v>
      </c>
      <c r="C1390" s="73" t="s">
        <v>3559</v>
      </c>
      <c r="D1390" s="73" t="s">
        <v>3557</v>
      </c>
      <c r="E1390" s="73" t="s">
        <v>920</v>
      </c>
      <c r="F1390" s="74">
        <v>58</v>
      </c>
      <c r="G1390" s="73" t="s">
        <v>1763</v>
      </c>
      <c r="H1390" s="73" t="s">
        <v>86</v>
      </c>
      <c r="I1390" s="73" t="s">
        <v>1265</v>
      </c>
      <c r="J1390" s="73" t="s">
        <v>320</v>
      </c>
      <c r="K1390" s="73" t="s">
        <v>382</v>
      </c>
      <c r="L1390" s="73" t="s">
        <v>383</v>
      </c>
      <c r="M1390" s="73" t="s">
        <v>388</v>
      </c>
      <c r="N1390" s="73" t="s">
        <v>44</v>
      </c>
      <c r="O1390" s="73" t="s">
        <v>385</v>
      </c>
      <c r="P1390" s="73" t="s">
        <v>907</v>
      </c>
      <c r="Q1390" s="73" t="s">
        <v>1033</v>
      </c>
      <c r="R1390" s="73" t="s">
        <v>86</v>
      </c>
      <c r="V1390" s="60" t="str">
        <f t="shared" si="171"/>
        <v>DISPATCH 004коричневый</v>
      </c>
      <c r="W1390" s="60" t="str">
        <f t="shared" si="168"/>
        <v>DISPATCH 004</v>
      </c>
      <c r="X1390" s="60" t="str">
        <f t="shared" si="172"/>
        <v>004</v>
      </c>
      <c r="AC1390" s="51">
        <f t="shared" si="173"/>
        <v>80</v>
      </c>
      <c r="AD1390" s="44">
        <f t="shared" si="174"/>
        <v>526</v>
      </c>
      <c r="AE1390" s="51">
        <f t="shared" si="175"/>
        <v>80526</v>
      </c>
    </row>
    <row r="1391" spans="1:31">
      <c r="A1391" s="60" t="str">
        <f t="shared" si="169"/>
        <v>DISPATCH 004brown</v>
      </c>
      <c r="B1391" s="60" t="str">
        <f t="shared" si="170"/>
        <v>80-526-14</v>
      </c>
      <c r="C1391" s="73" t="s">
        <v>3560</v>
      </c>
      <c r="D1391" s="73" t="s">
        <v>3557</v>
      </c>
      <c r="E1391" s="73" t="s">
        <v>910</v>
      </c>
      <c r="F1391" s="74">
        <v>59</v>
      </c>
      <c r="G1391" s="73" t="s">
        <v>1763</v>
      </c>
      <c r="H1391" s="73" t="s">
        <v>86</v>
      </c>
      <c r="I1391" s="73" t="s">
        <v>1265</v>
      </c>
      <c r="J1391" s="73" t="s">
        <v>320</v>
      </c>
      <c r="K1391" s="73" t="s">
        <v>382</v>
      </c>
      <c r="L1391" s="73" t="s">
        <v>383</v>
      </c>
      <c r="M1391" s="73" t="s">
        <v>388</v>
      </c>
      <c r="N1391" s="73" t="s">
        <v>44</v>
      </c>
      <c r="O1391" s="73" t="s">
        <v>385</v>
      </c>
      <c r="P1391" s="73" t="s">
        <v>907</v>
      </c>
      <c r="Q1391" s="73" t="s">
        <v>1033</v>
      </c>
      <c r="R1391" s="73" t="s">
        <v>86</v>
      </c>
      <c r="V1391" s="60" t="str">
        <f t="shared" si="171"/>
        <v>DISPATCH 004коричневый</v>
      </c>
      <c r="W1391" s="60" t="str">
        <f t="shared" si="168"/>
        <v>DISPATCH 004</v>
      </c>
      <c r="X1391" s="60" t="str">
        <f t="shared" si="172"/>
        <v>004</v>
      </c>
      <c r="AC1391" s="51">
        <f t="shared" si="173"/>
        <v>80</v>
      </c>
      <c r="AD1391" s="44">
        <f t="shared" si="174"/>
        <v>526</v>
      </c>
      <c r="AE1391" s="51">
        <f t="shared" si="175"/>
        <v>80526</v>
      </c>
    </row>
    <row r="1392" spans="1:31">
      <c r="A1392" s="60" t="str">
        <f t="shared" si="169"/>
        <v>DISPATCH 004brown</v>
      </c>
      <c r="B1392" s="60" t="str">
        <f t="shared" si="170"/>
        <v>80-526-14</v>
      </c>
      <c r="C1392" s="73" t="s">
        <v>3561</v>
      </c>
      <c r="D1392" s="73" t="s">
        <v>3557</v>
      </c>
      <c r="E1392" s="73" t="s">
        <v>922</v>
      </c>
      <c r="F1392" s="74">
        <v>60</v>
      </c>
      <c r="G1392" s="73" t="s">
        <v>1763</v>
      </c>
      <c r="H1392" s="73" t="s">
        <v>86</v>
      </c>
      <c r="I1392" s="73" t="s">
        <v>1265</v>
      </c>
      <c r="J1392" s="73" t="s">
        <v>320</v>
      </c>
      <c r="K1392" s="73" t="s">
        <v>382</v>
      </c>
      <c r="L1392" s="73" t="s">
        <v>383</v>
      </c>
      <c r="M1392" s="73" t="s">
        <v>388</v>
      </c>
      <c r="N1392" s="73" t="s">
        <v>44</v>
      </c>
      <c r="O1392" s="73" t="s">
        <v>385</v>
      </c>
      <c r="P1392" s="73" t="s">
        <v>907</v>
      </c>
      <c r="Q1392" s="73" t="s">
        <v>1033</v>
      </c>
      <c r="R1392" s="73" t="s">
        <v>86</v>
      </c>
      <c r="V1392" s="60" t="str">
        <f t="shared" si="171"/>
        <v>DISPATCH 004коричневый</v>
      </c>
      <c r="W1392" s="60" t="str">
        <f t="shared" si="168"/>
        <v>DISPATCH 004</v>
      </c>
      <c r="X1392" s="60" t="str">
        <f t="shared" si="172"/>
        <v>004</v>
      </c>
      <c r="AC1392" s="51">
        <f t="shared" si="173"/>
        <v>80</v>
      </c>
      <c r="AD1392" s="44">
        <f t="shared" si="174"/>
        <v>526</v>
      </c>
      <c r="AE1392" s="51">
        <f t="shared" si="175"/>
        <v>80526</v>
      </c>
    </row>
    <row r="1393" spans="1:31">
      <c r="A1393" s="60" t="str">
        <f t="shared" si="169"/>
        <v>DISPATCH 004brown</v>
      </c>
      <c r="B1393" s="60" t="str">
        <f t="shared" si="170"/>
        <v>80-526-14</v>
      </c>
      <c r="C1393" s="73" t="s">
        <v>3562</v>
      </c>
      <c r="D1393" s="73" t="s">
        <v>3557</v>
      </c>
      <c r="E1393" s="73" t="s">
        <v>912</v>
      </c>
      <c r="F1393" s="74">
        <v>61</v>
      </c>
      <c r="G1393" s="73" t="s">
        <v>1763</v>
      </c>
      <c r="H1393" s="73" t="s">
        <v>86</v>
      </c>
      <c r="I1393" s="73" t="s">
        <v>1265</v>
      </c>
      <c r="J1393" s="73" t="s">
        <v>320</v>
      </c>
      <c r="K1393" s="73" t="s">
        <v>382</v>
      </c>
      <c r="L1393" s="73" t="s">
        <v>383</v>
      </c>
      <c r="M1393" s="73" t="s">
        <v>388</v>
      </c>
      <c r="N1393" s="73" t="s">
        <v>44</v>
      </c>
      <c r="O1393" s="73" t="s">
        <v>385</v>
      </c>
      <c r="P1393" s="73" t="s">
        <v>907</v>
      </c>
      <c r="Q1393" s="73" t="s">
        <v>1033</v>
      </c>
      <c r="R1393" s="73" t="s">
        <v>86</v>
      </c>
      <c r="V1393" s="60" t="str">
        <f t="shared" si="171"/>
        <v>DISPATCH 004коричневый</v>
      </c>
      <c r="W1393" s="60" t="str">
        <f t="shared" si="168"/>
        <v>DISPATCH 004</v>
      </c>
      <c r="X1393" s="60" t="str">
        <f t="shared" si="172"/>
        <v>004</v>
      </c>
      <c r="AC1393" s="51">
        <f t="shared" si="173"/>
        <v>80</v>
      </c>
      <c r="AD1393" s="44">
        <f t="shared" si="174"/>
        <v>526</v>
      </c>
      <c r="AE1393" s="51">
        <f t="shared" si="175"/>
        <v>80526</v>
      </c>
    </row>
    <row r="1394" spans="1:31">
      <c r="A1394" s="60" t="str">
        <f t="shared" si="169"/>
        <v>RANGE 003blue</v>
      </c>
      <c r="B1394" s="60" t="str">
        <f t="shared" si="170"/>
        <v>80-633-06</v>
      </c>
      <c r="C1394" s="73" t="s">
        <v>3563</v>
      </c>
      <c r="D1394" s="73" t="s">
        <v>3564</v>
      </c>
      <c r="E1394" s="73" t="s">
        <v>915</v>
      </c>
      <c r="F1394" s="74">
        <v>56</v>
      </c>
      <c r="G1394" s="73" t="s">
        <v>3565</v>
      </c>
      <c r="H1394" s="73" t="s">
        <v>71</v>
      </c>
      <c r="I1394" s="73" t="s">
        <v>3566</v>
      </c>
      <c r="J1394" s="73" t="s">
        <v>320</v>
      </c>
      <c r="K1394" s="73" t="s">
        <v>382</v>
      </c>
      <c r="L1394" s="73" t="s">
        <v>383</v>
      </c>
      <c r="M1394" s="73" t="s">
        <v>388</v>
      </c>
      <c r="N1394" s="73" t="s">
        <v>44</v>
      </c>
      <c r="O1394" s="73" t="s">
        <v>385</v>
      </c>
      <c r="P1394" s="73" t="s">
        <v>907</v>
      </c>
      <c r="Q1394" s="73" t="s">
        <v>932</v>
      </c>
      <c r="R1394" s="73" t="s">
        <v>71</v>
      </c>
      <c r="V1394" s="60" t="str">
        <f t="shared" si="171"/>
        <v>RANGE 003синий</v>
      </c>
      <c r="W1394" s="60" t="str">
        <f t="shared" si="168"/>
        <v>RANGE 003</v>
      </c>
      <c r="X1394" s="60" t="str">
        <f t="shared" si="172"/>
        <v>003</v>
      </c>
      <c r="AC1394" s="51">
        <f t="shared" si="173"/>
        <v>80</v>
      </c>
      <c r="AD1394" s="44">
        <f t="shared" si="174"/>
        <v>633</v>
      </c>
      <c r="AE1394" s="51">
        <f t="shared" si="175"/>
        <v>80633</v>
      </c>
    </row>
    <row r="1395" spans="1:31">
      <c r="A1395" s="60" t="str">
        <f t="shared" si="169"/>
        <v>RANGE 003blue</v>
      </c>
      <c r="B1395" s="60" t="str">
        <f t="shared" si="170"/>
        <v>80-633-06</v>
      </c>
      <c r="C1395" s="73" t="s">
        <v>3567</v>
      </c>
      <c r="D1395" s="73" t="s">
        <v>3564</v>
      </c>
      <c r="E1395" s="73" t="s">
        <v>904</v>
      </c>
      <c r="F1395" s="74">
        <v>57</v>
      </c>
      <c r="G1395" s="73" t="s">
        <v>3565</v>
      </c>
      <c r="H1395" s="73" t="s">
        <v>71</v>
      </c>
      <c r="I1395" s="73" t="s">
        <v>3566</v>
      </c>
      <c r="J1395" s="73" t="s">
        <v>320</v>
      </c>
      <c r="K1395" s="73" t="s">
        <v>382</v>
      </c>
      <c r="L1395" s="73" t="s">
        <v>383</v>
      </c>
      <c r="M1395" s="73" t="s">
        <v>388</v>
      </c>
      <c r="N1395" s="73" t="s">
        <v>44</v>
      </c>
      <c r="O1395" s="73" t="s">
        <v>385</v>
      </c>
      <c r="P1395" s="73" t="s">
        <v>907</v>
      </c>
      <c r="Q1395" s="73" t="s">
        <v>932</v>
      </c>
      <c r="R1395" s="73" t="s">
        <v>71</v>
      </c>
      <c r="V1395" s="60" t="str">
        <f t="shared" si="171"/>
        <v>RANGE 003синий</v>
      </c>
      <c r="W1395" s="60" t="str">
        <f t="shared" si="168"/>
        <v>RANGE 003</v>
      </c>
      <c r="X1395" s="60" t="str">
        <f t="shared" si="172"/>
        <v>003</v>
      </c>
      <c r="AC1395" s="51">
        <f t="shared" si="173"/>
        <v>80</v>
      </c>
      <c r="AD1395" s="44">
        <f t="shared" si="174"/>
        <v>633</v>
      </c>
      <c r="AE1395" s="51">
        <f t="shared" si="175"/>
        <v>80633</v>
      </c>
    </row>
    <row r="1396" spans="1:31">
      <c r="A1396" s="60" t="str">
        <f t="shared" si="169"/>
        <v>RANGE 003blue</v>
      </c>
      <c r="B1396" s="60" t="str">
        <f t="shared" si="170"/>
        <v>80-633-06</v>
      </c>
      <c r="C1396" s="73" t="s">
        <v>3568</v>
      </c>
      <c r="D1396" s="73" t="s">
        <v>3564</v>
      </c>
      <c r="E1396" s="73" t="s">
        <v>920</v>
      </c>
      <c r="F1396" s="74">
        <v>58</v>
      </c>
      <c r="G1396" s="73" t="s">
        <v>3565</v>
      </c>
      <c r="H1396" s="73" t="s">
        <v>71</v>
      </c>
      <c r="I1396" s="73" t="s">
        <v>3566</v>
      </c>
      <c r="J1396" s="73" t="s">
        <v>320</v>
      </c>
      <c r="K1396" s="73" t="s">
        <v>382</v>
      </c>
      <c r="L1396" s="73" t="s">
        <v>383</v>
      </c>
      <c r="M1396" s="73" t="s">
        <v>388</v>
      </c>
      <c r="N1396" s="73" t="s">
        <v>44</v>
      </c>
      <c r="O1396" s="73" t="s">
        <v>385</v>
      </c>
      <c r="P1396" s="73" t="s">
        <v>907</v>
      </c>
      <c r="Q1396" s="73" t="s">
        <v>932</v>
      </c>
      <c r="R1396" s="73" t="s">
        <v>71</v>
      </c>
      <c r="V1396" s="60" t="str">
        <f t="shared" si="171"/>
        <v>RANGE 003синий</v>
      </c>
      <c r="W1396" s="60" t="str">
        <f t="shared" si="168"/>
        <v>RANGE 003</v>
      </c>
      <c r="X1396" s="60" t="str">
        <f t="shared" si="172"/>
        <v>003</v>
      </c>
      <c r="AC1396" s="51">
        <f t="shared" si="173"/>
        <v>80</v>
      </c>
      <c r="AD1396" s="44">
        <f t="shared" si="174"/>
        <v>633</v>
      </c>
      <c r="AE1396" s="51">
        <f t="shared" si="175"/>
        <v>80633</v>
      </c>
    </row>
    <row r="1397" spans="1:31">
      <c r="A1397" s="60" t="str">
        <f t="shared" si="169"/>
        <v>RANGE 003blue</v>
      </c>
      <c r="B1397" s="60" t="str">
        <f t="shared" si="170"/>
        <v>80-633-06</v>
      </c>
      <c r="C1397" s="73" t="s">
        <v>3569</v>
      </c>
      <c r="D1397" s="73" t="s">
        <v>3564</v>
      </c>
      <c r="E1397" s="73" t="s">
        <v>910</v>
      </c>
      <c r="F1397" s="74">
        <v>59</v>
      </c>
      <c r="G1397" s="73" t="s">
        <v>3565</v>
      </c>
      <c r="H1397" s="73" t="s">
        <v>71</v>
      </c>
      <c r="I1397" s="73" t="s">
        <v>3566</v>
      </c>
      <c r="J1397" s="73" t="s">
        <v>320</v>
      </c>
      <c r="K1397" s="73" t="s">
        <v>382</v>
      </c>
      <c r="L1397" s="73" t="s">
        <v>383</v>
      </c>
      <c r="M1397" s="73" t="s">
        <v>388</v>
      </c>
      <c r="N1397" s="73" t="s">
        <v>44</v>
      </c>
      <c r="O1397" s="73" t="s">
        <v>385</v>
      </c>
      <c r="P1397" s="73" t="s">
        <v>907</v>
      </c>
      <c r="Q1397" s="73" t="s">
        <v>932</v>
      </c>
      <c r="R1397" s="73" t="s">
        <v>71</v>
      </c>
      <c r="V1397" s="60" t="str">
        <f t="shared" si="171"/>
        <v>RANGE 003синий</v>
      </c>
      <c r="W1397" s="60" t="str">
        <f t="shared" si="168"/>
        <v>RANGE 003</v>
      </c>
      <c r="X1397" s="60" t="str">
        <f t="shared" si="172"/>
        <v>003</v>
      </c>
      <c r="AC1397" s="51">
        <f t="shared" si="173"/>
        <v>80</v>
      </c>
      <c r="AD1397" s="44">
        <f t="shared" si="174"/>
        <v>633</v>
      </c>
      <c r="AE1397" s="51">
        <f t="shared" si="175"/>
        <v>80633</v>
      </c>
    </row>
    <row r="1398" spans="1:31">
      <c r="A1398" s="60" t="str">
        <f t="shared" si="169"/>
        <v>RANGE 003blue</v>
      </c>
      <c r="B1398" s="60" t="str">
        <f t="shared" si="170"/>
        <v>80-633-06</v>
      </c>
      <c r="C1398" s="73" t="s">
        <v>3570</v>
      </c>
      <c r="D1398" s="73" t="s">
        <v>3564</v>
      </c>
      <c r="E1398" s="73" t="s">
        <v>922</v>
      </c>
      <c r="F1398" s="74">
        <v>60</v>
      </c>
      <c r="G1398" s="73" t="s">
        <v>3565</v>
      </c>
      <c r="H1398" s="73" t="s">
        <v>71</v>
      </c>
      <c r="I1398" s="73" t="s">
        <v>3566</v>
      </c>
      <c r="J1398" s="73" t="s">
        <v>320</v>
      </c>
      <c r="K1398" s="73" t="s">
        <v>382</v>
      </c>
      <c r="L1398" s="73" t="s">
        <v>383</v>
      </c>
      <c r="M1398" s="73" t="s">
        <v>388</v>
      </c>
      <c r="N1398" s="73" t="s">
        <v>44</v>
      </c>
      <c r="O1398" s="73" t="s">
        <v>385</v>
      </c>
      <c r="P1398" s="73" t="s">
        <v>907</v>
      </c>
      <c r="Q1398" s="73" t="s">
        <v>932</v>
      </c>
      <c r="R1398" s="73" t="s">
        <v>71</v>
      </c>
      <c r="V1398" s="60" t="str">
        <f t="shared" si="171"/>
        <v>RANGE 003синий</v>
      </c>
      <c r="W1398" s="60" t="str">
        <f t="shared" si="168"/>
        <v>RANGE 003</v>
      </c>
      <c r="X1398" s="60" t="str">
        <f t="shared" si="172"/>
        <v>003</v>
      </c>
      <c r="AC1398" s="51">
        <f t="shared" si="173"/>
        <v>80</v>
      </c>
      <c r="AD1398" s="44">
        <f t="shared" si="174"/>
        <v>633</v>
      </c>
      <c r="AE1398" s="51">
        <f t="shared" si="175"/>
        <v>80633</v>
      </c>
    </row>
    <row r="1399" spans="1:31">
      <c r="A1399" s="60" t="str">
        <f t="shared" si="169"/>
        <v>RANGE 003blue</v>
      </c>
      <c r="B1399" s="60" t="str">
        <f t="shared" si="170"/>
        <v>80-633-06</v>
      </c>
      <c r="C1399" s="73" t="s">
        <v>3571</v>
      </c>
      <c r="D1399" s="73" t="s">
        <v>3564</v>
      </c>
      <c r="E1399" s="73" t="s">
        <v>912</v>
      </c>
      <c r="F1399" s="74">
        <v>61</v>
      </c>
      <c r="G1399" s="73" t="s">
        <v>3565</v>
      </c>
      <c r="H1399" s="73" t="s">
        <v>71</v>
      </c>
      <c r="I1399" s="73" t="s">
        <v>3566</v>
      </c>
      <c r="J1399" s="73" t="s">
        <v>320</v>
      </c>
      <c r="K1399" s="73" t="s">
        <v>382</v>
      </c>
      <c r="L1399" s="73" t="s">
        <v>383</v>
      </c>
      <c r="M1399" s="73" t="s">
        <v>388</v>
      </c>
      <c r="N1399" s="73" t="s">
        <v>44</v>
      </c>
      <c r="O1399" s="73" t="s">
        <v>385</v>
      </c>
      <c r="P1399" s="73" t="s">
        <v>907</v>
      </c>
      <c r="Q1399" s="73" t="s">
        <v>932</v>
      </c>
      <c r="R1399" s="73" t="s">
        <v>71</v>
      </c>
      <c r="V1399" s="60" t="str">
        <f t="shared" si="171"/>
        <v>RANGE 003синий</v>
      </c>
      <c r="W1399" s="60" t="str">
        <f t="shared" si="168"/>
        <v>RANGE 003</v>
      </c>
      <c r="X1399" s="60" t="str">
        <f t="shared" si="172"/>
        <v>003</v>
      </c>
      <c r="AC1399" s="51">
        <f t="shared" si="173"/>
        <v>80</v>
      </c>
      <c r="AD1399" s="44">
        <f t="shared" si="174"/>
        <v>633</v>
      </c>
      <c r="AE1399" s="51">
        <f t="shared" si="175"/>
        <v>80633</v>
      </c>
    </row>
    <row r="1400" spans="1:31">
      <c r="A1400" s="60" t="str">
        <f t="shared" si="169"/>
        <v>RANGE 003grey</v>
      </c>
      <c r="B1400" s="60" t="str">
        <f t="shared" si="170"/>
        <v>80-633-08</v>
      </c>
      <c r="C1400" s="73" t="s">
        <v>3572</v>
      </c>
      <c r="D1400" s="73" t="s">
        <v>3573</v>
      </c>
      <c r="E1400" s="73" t="s">
        <v>915</v>
      </c>
      <c r="F1400" s="74">
        <v>56</v>
      </c>
      <c r="G1400" s="73" t="s">
        <v>3565</v>
      </c>
      <c r="H1400" s="73" t="s">
        <v>83</v>
      </c>
      <c r="I1400" s="73" t="s">
        <v>1423</v>
      </c>
      <c r="J1400" s="73" t="s">
        <v>320</v>
      </c>
      <c r="K1400" s="73" t="s">
        <v>382</v>
      </c>
      <c r="L1400" s="73" t="s">
        <v>383</v>
      </c>
      <c r="M1400" s="73" t="s">
        <v>388</v>
      </c>
      <c r="N1400" s="73" t="s">
        <v>44</v>
      </c>
      <c r="O1400" s="73" t="s">
        <v>385</v>
      </c>
      <c r="P1400" s="73" t="s">
        <v>907</v>
      </c>
      <c r="Q1400" s="73" t="s">
        <v>917</v>
      </c>
      <c r="R1400" s="73" t="s">
        <v>83</v>
      </c>
      <c r="V1400" s="60" t="str">
        <f t="shared" si="171"/>
        <v>RANGE 003серый</v>
      </c>
      <c r="W1400" s="60" t="str">
        <f t="shared" si="168"/>
        <v>RANGE 003</v>
      </c>
      <c r="X1400" s="60" t="str">
        <f t="shared" si="172"/>
        <v>003</v>
      </c>
      <c r="AC1400" s="51">
        <f t="shared" si="173"/>
        <v>80</v>
      </c>
      <c r="AD1400" s="44">
        <f t="shared" si="174"/>
        <v>633</v>
      </c>
      <c r="AE1400" s="51">
        <f t="shared" si="175"/>
        <v>80633</v>
      </c>
    </row>
    <row r="1401" spans="1:31">
      <c r="A1401" s="60" t="str">
        <f t="shared" si="169"/>
        <v>RANGE 003grey</v>
      </c>
      <c r="B1401" s="60" t="str">
        <f t="shared" si="170"/>
        <v>80-633-08</v>
      </c>
      <c r="C1401" s="73" t="s">
        <v>3574</v>
      </c>
      <c r="D1401" s="73" t="s">
        <v>3573</v>
      </c>
      <c r="E1401" s="73" t="s">
        <v>904</v>
      </c>
      <c r="F1401" s="74">
        <v>57</v>
      </c>
      <c r="G1401" s="73" t="s">
        <v>3565</v>
      </c>
      <c r="H1401" s="73" t="s">
        <v>83</v>
      </c>
      <c r="I1401" s="73" t="s">
        <v>1423</v>
      </c>
      <c r="J1401" s="73" t="s">
        <v>320</v>
      </c>
      <c r="K1401" s="73" t="s">
        <v>382</v>
      </c>
      <c r="L1401" s="73" t="s">
        <v>383</v>
      </c>
      <c r="M1401" s="73" t="s">
        <v>388</v>
      </c>
      <c r="N1401" s="73" t="s">
        <v>44</v>
      </c>
      <c r="O1401" s="73" t="s">
        <v>385</v>
      </c>
      <c r="P1401" s="73" t="s">
        <v>907</v>
      </c>
      <c r="Q1401" s="73" t="s">
        <v>917</v>
      </c>
      <c r="R1401" s="73" t="s">
        <v>83</v>
      </c>
      <c r="V1401" s="60" t="str">
        <f t="shared" si="171"/>
        <v>RANGE 003серый</v>
      </c>
      <c r="W1401" s="60" t="str">
        <f t="shared" si="168"/>
        <v>RANGE 003</v>
      </c>
      <c r="X1401" s="60" t="str">
        <f t="shared" si="172"/>
        <v>003</v>
      </c>
      <c r="AC1401" s="51">
        <f t="shared" si="173"/>
        <v>80</v>
      </c>
      <c r="AD1401" s="44">
        <f t="shared" si="174"/>
        <v>633</v>
      </c>
      <c r="AE1401" s="51">
        <f t="shared" si="175"/>
        <v>80633</v>
      </c>
    </row>
    <row r="1402" spans="1:31">
      <c r="A1402" s="60" t="str">
        <f t="shared" si="169"/>
        <v>RANGE 003grey</v>
      </c>
      <c r="B1402" s="60" t="str">
        <f t="shared" si="170"/>
        <v>80-633-08</v>
      </c>
      <c r="C1402" s="73" t="s">
        <v>3575</v>
      </c>
      <c r="D1402" s="73" t="s">
        <v>3573</v>
      </c>
      <c r="E1402" s="73" t="s">
        <v>920</v>
      </c>
      <c r="F1402" s="74">
        <v>58</v>
      </c>
      <c r="G1402" s="73" t="s">
        <v>3565</v>
      </c>
      <c r="H1402" s="73" t="s">
        <v>83</v>
      </c>
      <c r="I1402" s="73" t="s">
        <v>1423</v>
      </c>
      <c r="J1402" s="73" t="s">
        <v>320</v>
      </c>
      <c r="K1402" s="73" t="s">
        <v>382</v>
      </c>
      <c r="L1402" s="73" t="s">
        <v>383</v>
      </c>
      <c r="M1402" s="73" t="s">
        <v>388</v>
      </c>
      <c r="N1402" s="73" t="s">
        <v>44</v>
      </c>
      <c r="O1402" s="73" t="s">
        <v>385</v>
      </c>
      <c r="P1402" s="73" t="s">
        <v>907</v>
      </c>
      <c r="Q1402" s="73" t="s">
        <v>917</v>
      </c>
      <c r="R1402" s="73" t="s">
        <v>83</v>
      </c>
      <c r="V1402" s="60" t="str">
        <f t="shared" si="171"/>
        <v>RANGE 003серый</v>
      </c>
      <c r="W1402" s="60" t="str">
        <f t="shared" si="168"/>
        <v>RANGE 003</v>
      </c>
      <c r="X1402" s="60" t="str">
        <f t="shared" si="172"/>
        <v>003</v>
      </c>
      <c r="AC1402" s="51">
        <f t="shared" si="173"/>
        <v>80</v>
      </c>
      <c r="AD1402" s="44">
        <f t="shared" si="174"/>
        <v>633</v>
      </c>
      <c r="AE1402" s="51">
        <f t="shared" si="175"/>
        <v>80633</v>
      </c>
    </row>
    <row r="1403" spans="1:31">
      <c r="A1403" s="60" t="str">
        <f t="shared" si="169"/>
        <v>RANGE 003grey</v>
      </c>
      <c r="B1403" s="60" t="str">
        <f t="shared" si="170"/>
        <v>80-633-08</v>
      </c>
      <c r="C1403" s="73" t="s">
        <v>3576</v>
      </c>
      <c r="D1403" s="73" t="s">
        <v>3573</v>
      </c>
      <c r="E1403" s="73" t="s">
        <v>910</v>
      </c>
      <c r="F1403" s="74">
        <v>59</v>
      </c>
      <c r="G1403" s="73" t="s">
        <v>3565</v>
      </c>
      <c r="H1403" s="73" t="s">
        <v>83</v>
      </c>
      <c r="I1403" s="73" t="s">
        <v>1423</v>
      </c>
      <c r="J1403" s="73" t="s">
        <v>320</v>
      </c>
      <c r="K1403" s="73" t="s">
        <v>382</v>
      </c>
      <c r="L1403" s="73" t="s">
        <v>383</v>
      </c>
      <c r="M1403" s="73" t="s">
        <v>388</v>
      </c>
      <c r="N1403" s="73" t="s">
        <v>44</v>
      </c>
      <c r="O1403" s="73" t="s">
        <v>385</v>
      </c>
      <c r="P1403" s="73" t="s">
        <v>907</v>
      </c>
      <c r="Q1403" s="73" t="s">
        <v>917</v>
      </c>
      <c r="R1403" s="73" t="s">
        <v>83</v>
      </c>
      <c r="V1403" s="60" t="str">
        <f t="shared" si="171"/>
        <v>RANGE 003серый</v>
      </c>
      <c r="W1403" s="60" t="str">
        <f t="shared" si="168"/>
        <v>RANGE 003</v>
      </c>
      <c r="X1403" s="60" t="str">
        <f t="shared" si="172"/>
        <v>003</v>
      </c>
      <c r="AC1403" s="51">
        <f t="shared" si="173"/>
        <v>80</v>
      </c>
      <c r="AD1403" s="44">
        <f t="shared" si="174"/>
        <v>633</v>
      </c>
      <c r="AE1403" s="51">
        <f t="shared" si="175"/>
        <v>80633</v>
      </c>
    </row>
    <row r="1404" spans="1:31">
      <c r="A1404" s="60" t="str">
        <f t="shared" si="169"/>
        <v>RANGE 003grey</v>
      </c>
      <c r="B1404" s="60" t="str">
        <f t="shared" si="170"/>
        <v>80-633-08</v>
      </c>
      <c r="C1404" s="73" t="s">
        <v>3577</v>
      </c>
      <c r="D1404" s="73" t="s">
        <v>3573</v>
      </c>
      <c r="E1404" s="73" t="s">
        <v>922</v>
      </c>
      <c r="F1404" s="74">
        <v>60</v>
      </c>
      <c r="G1404" s="73" t="s">
        <v>3565</v>
      </c>
      <c r="H1404" s="73" t="s">
        <v>83</v>
      </c>
      <c r="I1404" s="73" t="s">
        <v>1423</v>
      </c>
      <c r="J1404" s="73" t="s">
        <v>320</v>
      </c>
      <c r="K1404" s="73" t="s">
        <v>382</v>
      </c>
      <c r="L1404" s="73" t="s">
        <v>383</v>
      </c>
      <c r="M1404" s="73" t="s">
        <v>388</v>
      </c>
      <c r="N1404" s="73" t="s">
        <v>44</v>
      </c>
      <c r="O1404" s="73" t="s">
        <v>385</v>
      </c>
      <c r="P1404" s="73" t="s">
        <v>907</v>
      </c>
      <c r="Q1404" s="73" t="s">
        <v>917</v>
      </c>
      <c r="R1404" s="73" t="s">
        <v>83</v>
      </c>
      <c r="V1404" s="60" t="str">
        <f t="shared" si="171"/>
        <v>RANGE 003серый</v>
      </c>
      <c r="W1404" s="60" t="str">
        <f t="shared" si="168"/>
        <v>RANGE 003</v>
      </c>
      <c r="X1404" s="60" t="str">
        <f t="shared" si="172"/>
        <v>003</v>
      </c>
      <c r="AC1404" s="51">
        <f t="shared" si="173"/>
        <v>80</v>
      </c>
      <c r="AD1404" s="44">
        <f t="shared" si="174"/>
        <v>633</v>
      </c>
      <c r="AE1404" s="51">
        <f t="shared" si="175"/>
        <v>80633</v>
      </c>
    </row>
    <row r="1405" spans="1:31">
      <c r="A1405" s="60" t="str">
        <f t="shared" si="169"/>
        <v>RANGE 003grey</v>
      </c>
      <c r="B1405" s="60" t="str">
        <f t="shared" si="170"/>
        <v>80-633-08</v>
      </c>
      <c r="C1405" s="73" t="s">
        <v>3578</v>
      </c>
      <c r="D1405" s="73" t="s">
        <v>3573</v>
      </c>
      <c r="E1405" s="73" t="s">
        <v>912</v>
      </c>
      <c r="F1405" s="74">
        <v>61</v>
      </c>
      <c r="G1405" s="73" t="s">
        <v>3565</v>
      </c>
      <c r="H1405" s="73" t="s">
        <v>83</v>
      </c>
      <c r="I1405" s="73" t="s">
        <v>1423</v>
      </c>
      <c r="J1405" s="73" t="s">
        <v>320</v>
      </c>
      <c r="K1405" s="73" t="s">
        <v>382</v>
      </c>
      <c r="L1405" s="73" t="s">
        <v>383</v>
      </c>
      <c r="M1405" s="73" t="s">
        <v>388</v>
      </c>
      <c r="N1405" s="73" t="s">
        <v>44</v>
      </c>
      <c r="O1405" s="73" t="s">
        <v>385</v>
      </c>
      <c r="P1405" s="73" t="s">
        <v>907</v>
      </c>
      <c r="Q1405" s="73" t="s">
        <v>917</v>
      </c>
      <c r="R1405" s="73" t="s">
        <v>83</v>
      </c>
      <c r="V1405" s="60" t="str">
        <f t="shared" si="171"/>
        <v>RANGE 003серый</v>
      </c>
      <c r="W1405" s="60" t="str">
        <f t="shared" si="168"/>
        <v>RANGE 003</v>
      </c>
      <c r="X1405" s="60" t="str">
        <f t="shared" si="172"/>
        <v>003</v>
      </c>
      <c r="AC1405" s="51">
        <f t="shared" si="173"/>
        <v>80</v>
      </c>
      <c r="AD1405" s="44">
        <f t="shared" si="174"/>
        <v>633</v>
      </c>
      <c r="AE1405" s="51">
        <f t="shared" si="175"/>
        <v>80633</v>
      </c>
    </row>
    <row r="1406" spans="1:31">
      <c r="A1406" s="60" t="str">
        <f t="shared" si="169"/>
        <v>RANGE 005blue</v>
      </c>
      <c r="B1406" s="60" t="str">
        <f t="shared" si="170"/>
        <v>80-634-06</v>
      </c>
      <c r="C1406" s="73" t="s">
        <v>3579</v>
      </c>
      <c r="D1406" s="73" t="s">
        <v>3580</v>
      </c>
      <c r="E1406" s="73" t="s">
        <v>956</v>
      </c>
      <c r="F1406" s="74">
        <v>55</v>
      </c>
      <c r="G1406" s="73" t="s">
        <v>3581</v>
      </c>
      <c r="H1406" s="73" t="s">
        <v>71</v>
      </c>
      <c r="I1406" s="73" t="s">
        <v>1265</v>
      </c>
      <c r="J1406" s="73" t="s">
        <v>336</v>
      </c>
      <c r="K1406" s="73" t="s">
        <v>382</v>
      </c>
      <c r="L1406" s="73" t="s">
        <v>383</v>
      </c>
      <c r="M1406" s="73" t="s">
        <v>388</v>
      </c>
      <c r="N1406" s="73" t="s">
        <v>44</v>
      </c>
      <c r="O1406" s="73" t="s">
        <v>385</v>
      </c>
      <c r="P1406" s="73" t="s">
        <v>907</v>
      </c>
      <c r="Q1406" s="73" t="s">
        <v>932</v>
      </c>
      <c r="R1406" s="73" t="s">
        <v>71</v>
      </c>
      <c r="V1406" s="60" t="str">
        <f t="shared" si="171"/>
        <v>RANGE 005синий</v>
      </c>
      <c r="W1406" s="60" t="str">
        <f t="shared" si="168"/>
        <v>RANGE 005</v>
      </c>
      <c r="X1406" s="60" t="str">
        <f t="shared" si="172"/>
        <v>005</v>
      </c>
      <c r="AC1406" s="51">
        <f t="shared" si="173"/>
        <v>80</v>
      </c>
      <c r="AD1406" s="44">
        <f t="shared" si="174"/>
        <v>634</v>
      </c>
      <c r="AE1406" s="51">
        <f t="shared" si="175"/>
        <v>80634</v>
      </c>
    </row>
    <row r="1407" spans="1:31">
      <c r="A1407" s="60" t="str">
        <f t="shared" si="169"/>
        <v>RANGE 005blue</v>
      </c>
      <c r="B1407" s="60" t="str">
        <f t="shared" si="170"/>
        <v>80-634-06</v>
      </c>
      <c r="C1407" s="73" t="s">
        <v>3582</v>
      </c>
      <c r="D1407" s="73" t="s">
        <v>3580</v>
      </c>
      <c r="E1407" s="73" t="s">
        <v>915</v>
      </c>
      <c r="F1407" s="74">
        <v>56</v>
      </c>
      <c r="G1407" s="73" t="s">
        <v>3581</v>
      </c>
      <c r="H1407" s="73" t="s">
        <v>71</v>
      </c>
      <c r="I1407" s="73" t="s">
        <v>1265</v>
      </c>
      <c r="J1407" s="73" t="s">
        <v>336</v>
      </c>
      <c r="K1407" s="73" t="s">
        <v>382</v>
      </c>
      <c r="L1407" s="73" t="s">
        <v>383</v>
      </c>
      <c r="M1407" s="73" t="s">
        <v>388</v>
      </c>
      <c r="N1407" s="73" t="s">
        <v>44</v>
      </c>
      <c r="O1407" s="73" t="s">
        <v>385</v>
      </c>
      <c r="P1407" s="73" t="s">
        <v>907</v>
      </c>
      <c r="Q1407" s="73" t="s">
        <v>932</v>
      </c>
      <c r="R1407" s="73" t="s">
        <v>71</v>
      </c>
      <c r="V1407" s="60" t="str">
        <f t="shared" si="171"/>
        <v>RANGE 005синий</v>
      </c>
      <c r="W1407" s="60" t="str">
        <f t="shared" si="168"/>
        <v>RANGE 005</v>
      </c>
      <c r="X1407" s="60" t="str">
        <f t="shared" si="172"/>
        <v>005</v>
      </c>
      <c r="AC1407" s="51">
        <f t="shared" si="173"/>
        <v>80</v>
      </c>
      <c r="AD1407" s="44">
        <f t="shared" si="174"/>
        <v>634</v>
      </c>
      <c r="AE1407" s="51">
        <f t="shared" si="175"/>
        <v>80634</v>
      </c>
    </row>
    <row r="1408" spans="1:31">
      <c r="A1408" s="60" t="str">
        <f t="shared" si="169"/>
        <v>RANGE 005blue</v>
      </c>
      <c r="B1408" s="60" t="str">
        <f t="shared" si="170"/>
        <v>80-634-06</v>
      </c>
      <c r="C1408" s="73" t="s">
        <v>3583</v>
      </c>
      <c r="D1408" s="73" t="s">
        <v>3580</v>
      </c>
      <c r="E1408" s="73" t="s">
        <v>904</v>
      </c>
      <c r="F1408" s="74">
        <v>57</v>
      </c>
      <c r="G1408" s="73" t="s">
        <v>3581</v>
      </c>
      <c r="H1408" s="73" t="s">
        <v>71</v>
      </c>
      <c r="I1408" s="73" t="s">
        <v>1265</v>
      </c>
      <c r="J1408" s="73" t="s">
        <v>336</v>
      </c>
      <c r="K1408" s="73" t="s">
        <v>382</v>
      </c>
      <c r="L1408" s="73" t="s">
        <v>383</v>
      </c>
      <c r="M1408" s="73" t="s">
        <v>388</v>
      </c>
      <c r="N1408" s="73" t="s">
        <v>44</v>
      </c>
      <c r="O1408" s="73" t="s">
        <v>385</v>
      </c>
      <c r="P1408" s="73" t="s">
        <v>907</v>
      </c>
      <c r="Q1408" s="73" t="s">
        <v>932</v>
      </c>
      <c r="R1408" s="73" t="s">
        <v>71</v>
      </c>
      <c r="V1408" s="60" t="str">
        <f t="shared" si="171"/>
        <v>RANGE 005синий</v>
      </c>
      <c r="W1408" s="60" t="str">
        <f t="shared" si="168"/>
        <v>RANGE 005</v>
      </c>
      <c r="X1408" s="60" t="str">
        <f t="shared" si="172"/>
        <v>005</v>
      </c>
      <c r="AC1408" s="51">
        <f t="shared" si="173"/>
        <v>80</v>
      </c>
      <c r="AD1408" s="44">
        <f t="shared" si="174"/>
        <v>634</v>
      </c>
      <c r="AE1408" s="51">
        <f t="shared" si="175"/>
        <v>80634</v>
      </c>
    </row>
    <row r="1409" spans="1:31">
      <c r="A1409" s="60" t="str">
        <f t="shared" si="169"/>
        <v>RANGE 005blue</v>
      </c>
      <c r="B1409" s="60" t="str">
        <f t="shared" si="170"/>
        <v>80-634-06</v>
      </c>
      <c r="C1409" s="73" t="s">
        <v>3584</v>
      </c>
      <c r="D1409" s="73" t="s">
        <v>3580</v>
      </c>
      <c r="E1409" s="73" t="s">
        <v>920</v>
      </c>
      <c r="F1409" s="74">
        <v>58</v>
      </c>
      <c r="G1409" s="73" t="s">
        <v>3581</v>
      </c>
      <c r="H1409" s="73" t="s">
        <v>71</v>
      </c>
      <c r="I1409" s="73" t="s">
        <v>1265</v>
      </c>
      <c r="J1409" s="73" t="s">
        <v>336</v>
      </c>
      <c r="K1409" s="73" t="s">
        <v>382</v>
      </c>
      <c r="L1409" s="73" t="s">
        <v>383</v>
      </c>
      <c r="M1409" s="73" t="s">
        <v>388</v>
      </c>
      <c r="N1409" s="73" t="s">
        <v>44</v>
      </c>
      <c r="O1409" s="73" t="s">
        <v>385</v>
      </c>
      <c r="P1409" s="73" t="s">
        <v>907</v>
      </c>
      <c r="Q1409" s="73" t="s">
        <v>932</v>
      </c>
      <c r="R1409" s="73" t="s">
        <v>71</v>
      </c>
      <c r="V1409" s="60" t="str">
        <f t="shared" si="171"/>
        <v>RANGE 005синий</v>
      </c>
      <c r="W1409" s="60" t="str">
        <f t="shared" si="168"/>
        <v>RANGE 005</v>
      </c>
      <c r="X1409" s="60" t="str">
        <f t="shared" si="172"/>
        <v>005</v>
      </c>
      <c r="AC1409" s="51">
        <f t="shared" si="173"/>
        <v>80</v>
      </c>
      <c r="AD1409" s="44">
        <f t="shared" si="174"/>
        <v>634</v>
      </c>
      <c r="AE1409" s="51">
        <f t="shared" si="175"/>
        <v>80634</v>
      </c>
    </row>
    <row r="1410" spans="1:31">
      <c r="A1410" s="60" t="str">
        <f t="shared" si="169"/>
        <v>RANGE 005blue</v>
      </c>
      <c r="B1410" s="60" t="str">
        <f t="shared" si="170"/>
        <v>80-634-06</v>
      </c>
      <c r="C1410" s="73" t="s">
        <v>3585</v>
      </c>
      <c r="D1410" s="73" t="s">
        <v>3580</v>
      </c>
      <c r="E1410" s="73" t="s">
        <v>910</v>
      </c>
      <c r="F1410" s="74">
        <v>59</v>
      </c>
      <c r="G1410" s="73" t="s">
        <v>3581</v>
      </c>
      <c r="H1410" s="73" t="s">
        <v>71</v>
      </c>
      <c r="I1410" s="73" t="s">
        <v>1265</v>
      </c>
      <c r="J1410" s="73" t="s">
        <v>336</v>
      </c>
      <c r="K1410" s="73" t="s">
        <v>382</v>
      </c>
      <c r="L1410" s="73" t="s">
        <v>383</v>
      </c>
      <c r="M1410" s="73" t="s">
        <v>388</v>
      </c>
      <c r="N1410" s="73" t="s">
        <v>44</v>
      </c>
      <c r="O1410" s="73" t="s">
        <v>385</v>
      </c>
      <c r="P1410" s="73" t="s">
        <v>907</v>
      </c>
      <c r="Q1410" s="73" t="s">
        <v>932</v>
      </c>
      <c r="R1410" s="73" t="s">
        <v>71</v>
      </c>
      <c r="V1410" s="60" t="str">
        <f t="shared" si="171"/>
        <v>RANGE 005синий</v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RANGE 005</v>
      </c>
      <c r="X1410" s="60" t="str">
        <f t="shared" si="172"/>
        <v>005</v>
      </c>
      <c r="AC1410" s="51">
        <f t="shared" si="173"/>
        <v>80</v>
      </c>
      <c r="AD1410" s="44">
        <f t="shared" si="174"/>
        <v>634</v>
      </c>
      <c r="AE1410" s="51">
        <f t="shared" si="175"/>
        <v>80634</v>
      </c>
    </row>
    <row r="1411" spans="1:31">
      <c r="A1411" s="60" t="str">
        <f t="shared" ref="A1411:A1474" si="177">IF(G1411&amp;Q1411&lt;&gt;"",W1411&amp;Q1411,"")</f>
        <v>RANGE 005blue</v>
      </c>
      <c r="B1411" s="60" t="str">
        <f t="shared" ref="B1411:B1474" si="178">IF(C1411&lt;&gt;"",LEFT(C1411,9),"")</f>
        <v>80-634-06</v>
      </c>
      <c r="C1411" s="73" t="s">
        <v>3586</v>
      </c>
      <c r="D1411" s="73" t="s">
        <v>3580</v>
      </c>
      <c r="E1411" s="73" t="s">
        <v>922</v>
      </c>
      <c r="F1411" s="74">
        <v>60</v>
      </c>
      <c r="G1411" s="73" t="s">
        <v>3581</v>
      </c>
      <c r="H1411" s="73" t="s">
        <v>71</v>
      </c>
      <c r="I1411" s="73" t="s">
        <v>1265</v>
      </c>
      <c r="J1411" s="73" t="s">
        <v>336</v>
      </c>
      <c r="K1411" s="73" t="s">
        <v>382</v>
      </c>
      <c r="L1411" s="73" t="s">
        <v>383</v>
      </c>
      <c r="M1411" s="73" t="s">
        <v>388</v>
      </c>
      <c r="N1411" s="73" t="s">
        <v>44</v>
      </c>
      <c r="O1411" s="73" t="s">
        <v>385</v>
      </c>
      <c r="P1411" s="73" t="s">
        <v>907</v>
      </c>
      <c r="Q1411" s="73" t="s">
        <v>932</v>
      </c>
      <c r="R1411" s="73" t="s">
        <v>71</v>
      </c>
      <c r="V1411" s="60" t="str">
        <f t="shared" ref="V1411:V1474" si="179">W1411&amp;H1411</f>
        <v>RANGE 005синий</v>
      </c>
      <c r="W1411" s="60" t="str">
        <f t="shared" si="176"/>
        <v>RANGE 005</v>
      </c>
      <c r="X1411" s="60" t="str">
        <f t="shared" ref="X1411:X1474" si="180">IF(A1411&lt;&gt;"",IFERROR(IF(FIND(" ",G1411)&gt;=1,MID(G1411,FIND(" ",G1411)+1,LEN(G1411)),""),""),"")</f>
        <v>005</v>
      </c>
      <c r="AC1411" s="51">
        <f t="shared" ref="AC1411:AC1474" si="181">IFERROR(VALUE(MID($C1411,1,2)),0)</f>
        <v>80</v>
      </c>
      <c r="AD1411" s="44">
        <f t="shared" ref="AD1411:AD1474" si="182">IFERROR(VALUE(MID($C1411,4,3)),0)</f>
        <v>634</v>
      </c>
      <c r="AE1411" s="51">
        <f t="shared" ref="AE1411:AE1474" si="183">VALUE(RIGHT("00"&amp;AC1411,2)&amp;RIGHT("000"&amp;AD1411,3))</f>
        <v>80634</v>
      </c>
    </row>
    <row r="1412" spans="1:31">
      <c r="A1412" s="60" t="str">
        <f t="shared" si="177"/>
        <v>RANGE 005blue</v>
      </c>
      <c r="B1412" s="60" t="str">
        <f t="shared" si="178"/>
        <v>80-634-06</v>
      </c>
      <c r="C1412" s="73" t="s">
        <v>3587</v>
      </c>
      <c r="D1412" s="73" t="s">
        <v>3580</v>
      </c>
      <c r="E1412" s="73" t="s">
        <v>912</v>
      </c>
      <c r="F1412" s="74">
        <v>61</v>
      </c>
      <c r="G1412" s="73" t="s">
        <v>3581</v>
      </c>
      <c r="H1412" s="73" t="s">
        <v>71</v>
      </c>
      <c r="I1412" s="73" t="s">
        <v>1265</v>
      </c>
      <c r="J1412" s="73" t="s">
        <v>336</v>
      </c>
      <c r="K1412" s="73" t="s">
        <v>382</v>
      </c>
      <c r="L1412" s="73" t="s">
        <v>383</v>
      </c>
      <c r="M1412" s="73" t="s">
        <v>388</v>
      </c>
      <c r="N1412" s="73" t="s">
        <v>44</v>
      </c>
      <c r="O1412" s="73" t="s">
        <v>385</v>
      </c>
      <c r="P1412" s="73" t="s">
        <v>907</v>
      </c>
      <c r="Q1412" s="73" t="s">
        <v>932</v>
      </c>
      <c r="R1412" s="73" t="s">
        <v>71</v>
      </c>
      <c r="V1412" s="60" t="str">
        <f t="shared" si="179"/>
        <v>RANGE 005синий</v>
      </c>
      <c r="W1412" s="60" t="str">
        <f t="shared" si="176"/>
        <v>RANGE 005</v>
      </c>
      <c r="X1412" s="60" t="str">
        <f t="shared" si="180"/>
        <v>005</v>
      </c>
      <c r="AC1412" s="51">
        <f t="shared" si="181"/>
        <v>80</v>
      </c>
      <c r="AD1412" s="44">
        <f t="shared" si="182"/>
        <v>634</v>
      </c>
      <c r="AE1412" s="51">
        <f t="shared" si="183"/>
        <v>80634</v>
      </c>
    </row>
    <row r="1413" spans="1:31">
      <c r="A1413" s="60" t="str">
        <f t="shared" si="177"/>
        <v>RANGE 005brown</v>
      </c>
      <c r="B1413" s="60" t="str">
        <f t="shared" si="178"/>
        <v>80-634-14</v>
      </c>
      <c r="C1413" s="73" t="s">
        <v>3588</v>
      </c>
      <c r="D1413" s="73" t="s">
        <v>3589</v>
      </c>
      <c r="E1413" s="73" t="s">
        <v>915</v>
      </c>
      <c r="F1413" s="74">
        <v>56</v>
      </c>
      <c r="G1413" s="73" t="s">
        <v>3581</v>
      </c>
      <c r="H1413" s="73" t="s">
        <v>86</v>
      </c>
      <c r="I1413" s="73" t="s">
        <v>1265</v>
      </c>
      <c r="J1413" s="73" t="s">
        <v>336</v>
      </c>
      <c r="K1413" s="73" t="s">
        <v>382</v>
      </c>
      <c r="L1413" s="73" t="s">
        <v>383</v>
      </c>
      <c r="M1413" s="73" t="s">
        <v>388</v>
      </c>
      <c r="N1413" s="73" t="s">
        <v>44</v>
      </c>
      <c r="O1413" s="73" t="s">
        <v>385</v>
      </c>
      <c r="P1413" s="73" t="s">
        <v>907</v>
      </c>
      <c r="Q1413" s="73" t="s">
        <v>1033</v>
      </c>
      <c r="R1413" s="73" t="s">
        <v>86</v>
      </c>
      <c r="V1413" s="60" t="str">
        <f t="shared" si="179"/>
        <v>RANGE 005коричневый</v>
      </c>
      <c r="W1413" s="60" t="str">
        <f t="shared" si="176"/>
        <v>RANGE 005</v>
      </c>
      <c r="X1413" s="60" t="str">
        <f t="shared" si="180"/>
        <v>005</v>
      </c>
      <c r="AC1413" s="51">
        <f t="shared" si="181"/>
        <v>80</v>
      </c>
      <c r="AD1413" s="44">
        <f t="shared" si="182"/>
        <v>634</v>
      </c>
      <c r="AE1413" s="51">
        <f t="shared" si="183"/>
        <v>80634</v>
      </c>
    </row>
    <row r="1414" spans="1:31">
      <c r="A1414" s="60" t="str">
        <f t="shared" si="177"/>
        <v>RANGE 005brown</v>
      </c>
      <c r="B1414" s="60" t="str">
        <f t="shared" si="178"/>
        <v>80-634-14</v>
      </c>
      <c r="C1414" s="73" t="s">
        <v>3590</v>
      </c>
      <c r="D1414" s="73" t="s">
        <v>3589</v>
      </c>
      <c r="E1414" s="73" t="s">
        <v>904</v>
      </c>
      <c r="F1414" s="74">
        <v>57</v>
      </c>
      <c r="G1414" s="73" t="s">
        <v>3581</v>
      </c>
      <c r="H1414" s="73" t="s">
        <v>86</v>
      </c>
      <c r="I1414" s="73" t="s">
        <v>1265</v>
      </c>
      <c r="J1414" s="73" t="s">
        <v>336</v>
      </c>
      <c r="K1414" s="73" t="s">
        <v>382</v>
      </c>
      <c r="L1414" s="73" t="s">
        <v>383</v>
      </c>
      <c r="M1414" s="73" t="s">
        <v>388</v>
      </c>
      <c r="N1414" s="73" t="s">
        <v>44</v>
      </c>
      <c r="O1414" s="73" t="s">
        <v>385</v>
      </c>
      <c r="P1414" s="73" t="s">
        <v>907</v>
      </c>
      <c r="Q1414" s="73" t="s">
        <v>1033</v>
      </c>
      <c r="R1414" s="73" t="s">
        <v>86</v>
      </c>
      <c r="V1414" s="60" t="str">
        <f t="shared" si="179"/>
        <v>RANGE 005коричневый</v>
      </c>
      <c r="W1414" s="60" t="str">
        <f t="shared" si="176"/>
        <v>RANGE 005</v>
      </c>
      <c r="X1414" s="60" t="str">
        <f t="shared" si="180"/>
        <v>005</v>
      </c>
      <c r="AC1414" s="51">
        <f t="shared" si="181"/>
        <v>80</v>
      </c>
      <c r="AD1414" s="44">
        <f t="shared" si="182"/>
        <v>634</v>
      </c>
      <c r="AE1414" s="51">
        <f t="shared" si="183"/>
        <v>80634</v>
      </c>
    </row>
    <row r="1415" spans="1:31">
      <c r="A1415" s="60" t="str">
        <f t="shared" si="177"/>
        <v>RANGE 005brown</v>
      </c>
      <c r="B1415" s="60" t="str">
        <f t="shared" si="178"/>
        <v>80-634-14</v>
      </c>
      <c r="C1415" s="73" t="s">
        <v>3591</v>
      </c>
      <c r="D1415" s="73" t="s">
        <v>3589</v>
      </c>
      <c r="E1415" s="73" t="s">
        <v>920</v>
      </c>
      <c r="F1415" s="74">
        <v>58</v>
      </c>
      <c r="G1415" s="73" t="s">
        <v>3581</v>
      </c>
      <c r="H1415" s="73" t="s">
        <v>86</v>
      </c>
      <c r="I1415" s="73" t="s">
        <v>1265</v>
      </c>
      <c r="J1415" s="73" t="s">
        <v>336</v>
      </c>
      <c r="K1415" s="73" t="s">
        <v>382</v>
      </c>
      <c r="L1415" s="73" t="s">
        <v>383</v>
      </c>
      <c r="M1415" s="73" t="s">
        <v>388</v>
      </c>
      <c r="N1415" s="73" t="s">
        <v>44</v>
      </c>
      <c r="O1415" s="73" t="s">
        <v>385</v>
      </c>
      <c r="P1415" s="73" t="s">
        <v>907</v>
      </c>
      <c r="Q1415" s="73" t="s">
        <v>1033</v>
      </c>
      <c r="R1415" s="73" t="s">
        <v>86</v>
      </c>
      <c r="V1415" s="60" t="str">
        <f t="shared" si="179"/>
        <v>RANGE 005коричневый</v>
      </c>
      <c r="W1415" s="60" t="str">
        <f t="shared" si="176"/>
        <v>RANGE 005</v>
      </c>
      <c r="X1415" s="60" t="str">
        <f t="shared" si="180"/>
        <v>005</v>
      </c>
      <c r="AC1415" s="51">
        <f t="shared" si="181"/>
        <v>80</v>
      </c>
      <c r="AD1415" s="44">
        <f t="shared" si="182"/>
        <v>634</v>
      </c>
      <c r="AE1415" s="51">
        <f t="shared" si="183"/>
        <v>80634</v>
      </c>
    </row>
    <row r="1416" spans="1:31">
      <c r="A1416" s="60" t="str">
        <f t="shared" si="177"/>
        <v>RANGE 005brown</v>
      </c>
      <c r="B1416" s="60" t="str">
        <f t="shared" si="178"/>
        <v>80-634-14</v>
      </c>
      <c r="C1416" s="73" t="s">
        <v>3592</v>
      </c>
      <c r="D1416" s="73" t="s">
        <v>3589</v>
      </c>
      <c r="E1416" s="73" t="s">
        <v>910</v>
      </c>
      <c r="F1416" s="74">
        <v>59</v>
      </c>
      <c r="G1416" s="73" t="s">
        <v>3581</v>
      </c>
      <c r="H1416" s="73" t="s">
        <v>86</v>
      </c>
      <c r="I1416" s="73" t="s">
        <v>1265</v>
      </c>
      <c r="J1416" s="73" t="s">
        <v>336</v>
      </c>
      <c r="K1416" s="73" t="s">
        <v>382</v>
      </c>
      <c r="L1416" s="73" t="s">
        <v>383</v>
      </c>
      <c r="M1416" s="73" t="s">
        <v>388</v>
      </c>
      <c r="N1416" s="73" t="s">
        <v>44</v>
      </c>
      <c r="O1416" s="73" t="s">
        <v>385</v>
      </c>
      <c r="P1416" s="73" t="s">
        <v>907</v>
      </c>
      <c r="Q1416" s="73" t="s">
        <v>1033</v>
      </c>
      <c r="R1416" s="73" t="s">
        <v>86</v>
      </c>
      <c r="V1416" s="60" t="str">
        <f t="shared" si="179"/>
        <v>RANGE 005коричневый</v>
      </c>
      <c r="W1416" s="60" t="str">
        <f t="shared" si="176"/>
        <v>RANGE 005</v>
      </c>
      <c r="X1416" s="60" t="str">
        <f t="shared" si="180"/>
        <v>005</v>
      </c>
      <c r="AC1416" s="51">
        <f t="shared" si="181"/>
        <v>80</v>
      </c>
      <c r="AD1416" s="44">
        <f t="shared" si="182"/>
        <v>634</v>
      </c>
      <c r="AE1416" s="51">
        <f t="shared" si="183"/>
        <v>80634</v>
      </c>
    </row>
    <row r="1417" spans="1:31">
      <c r="A1417" s="60" t="str">
        <f t="shared" si="177"/>
        <v>RANGE 005brown</v>
      </c>
      <c r="B1417" s="60" t="str">
        <f t="shared" si="178"/>
        <v>80-634-14</v>
      </c>
      <c r="C1417" s="73" t="s">
        <v>3593</v>
      </c>
      <c r="D1417" s="73" t="s">
        <v>3589</v>
      </c>
      <c r="E1417" s="73" t="s">
        <v>922</v>
      </c>
      <c r="F1417" s="74">
        <v>60</v>
      </c>
      <c r="G1417" s="73" t="s">
        <v>3581</v>
      </c>
      <c r="H1417" s="73" t="s">
        <v>86</v>
      </c>
      <c r="I1417" s="73" t="s">
        <v>1265</v>
      </c>
      <c r="J1417" s="73" t="s">
        <v>336</v>
      </c>
      <c r="K1417" s="73" t="s">
        <v>382</v>
      </c>
      <c r="L1417" s="73" t="s">
        <v>383</v>
      </c>
      <c r="M1417" s="73" t="s">
        <v>388</v>
      </c>
      <c r="N1417" s="73" t="s">
        <v>44</v>
      </c>
      <c r="O1417" s="73" t="s">
        <v>385</v>
      </c>
      <c r="P1417" s="73" t="s">
        <v>907</v>
      </c>
      <c r="Q1417" s="73" t="s">
        <v>1033</v>
      </c>
      <c r="R1417" s="73" t="s">
        <v>86</v>
      </c>
      <c r="V1417" s="60" t="str">
        <f t="shared" si="179"/>
        <v>RANGE 005коричневый</v>
      </c>
      <c r="W1417" s="60" t="str">
        <f t="shared" si="176"/>
        <v>RANGE 005</v>
      </c>
      <c r="X1417" s="60" t="str">
        <f t="shared" si="180"/>
        <v>005</v>
      </c>
      <c r="AC1417" s="51">
        <f t="shared" si="181"/>
        <v>80</v>
      </c>
      <c r="AD1417" s="44">
        <f t="shared" si="182"/>
        <v>634</v>
      </c>
      <c r="AE1417" s="51">
        <f t="shared" si="183"/>
        <v>80634</v>
      </c>
    </row>
    <row r="1418" spans="1:31">
      <c r="A1418" s="60" t="str">
        <f t="shared" si="177"/>
        <v>RANGE 005brown</v>
      </c>
      <c r="B1418" s="60" t="str">
        <f t="shared" si="178"/>
        <v>80-634-14</v>
      </c>
      <c r="C1418" s="73" t="s">
        <v>3594</v>
      </c>
      <c r="D1418" s="73" t="s">
        <v>3589</v>
      </c>
      <c r="E1418" s="73" t="s">
        <v>912</v>
      </c>
      <c r="F1418" s="74">
        <v>61</v>
      </c>
      <c r="G1418" s="73" t="s">
        <v>3581</v>
      </c>
      <c r="H1418" s="73" t="s">
        <v>86</v>
      </c>
      <c r="I1418" s="73" t="s">
        <v>1265</v>
      </c>
      <c r="J1418" s="73" t="s">
        <v>336</v>
      </c>
      <c r="K1418" s="73" t="s">
        <v>382</v>
      </c>
      <c r="L1418" s="73" t="s">
        <v>383</v>
      </c>
      <c r="M1418" s="73" t="s">
        <v>388</v>
      </c>
      <c r="N1418" s="73" t="s">
        <v>44</v>
      </c>
      <c r="O1418" s="73" t="s">
        <v>385</v>
      </c>
      <c r="P1418" s="73" t="s">
        <v>907</v>
      </c>
      <c r="Q1418" s="73" t="s">
        <v>1033</v>
      </c>
      <c r="R1418" s="73" t="s">
        <v>86</v>
      </c>
      <c r="V1418" s="60" t="str">
        <f t="shared" si="179"/>
        <v>RANGE 005коричневый</v>
      </c>
      <c r="W1418" s="60" t="str">
        <f t="shared" si="176"/>
        <v>RANGE 005</v>
      </c>
      <c r="X1418" s="60" t="str">
        <f t="shared" si="180"/>
        <v>005</v>
      </c>
      <c r="AC1418" s="51">
        <f t="shared" si="181"/>
        <v>80</v>
      </c>
      <c r="AD1418" s="44">
        <f t="shared" si="182"/>
        <v>634</v>
      </c>
      <c r="AE1418" s="51">
        <f t="shared" si="183"/>
        <v>80634</v>
      </c>
    </row>
    <row r="1419" spans="1:31">
      <c r="A1419" s="60" t="str">
        <f t="shared" si="177"/>
        <v>RANGE 005grey</v>
      </c>
      <c r="B1419" s="60" t="str">
        <f t="shared" si="178"/>
        <v>80-634-08</v>
      </c>
      <c r="C1419" s="73" t="s">
        <v>3595</v>
      </c>
      <c r="D1419" s="73" t="s">
        <v>3596</v>
      </c>
      <c r="E1419" s="73" t="s">
        <v>956</v>
      </c>
      <c r="F1419" s="74">
        <v>55</v>
      </c>
      <c r="G1419" s="73" t="s">
        <v>3581</v>
      </c>
      <c r="H1419" s="73" t="s">
        <v>83</v>
      </c>
      <c r="I1419" s="73" t="s">
        <v>1265</v>
      </c>
      <c r="J1419" s="73" t="s">
        <v>336</v>
      </c>
      <c r="K1419" s="73" t="s">
        <v>382</v>
      </c>
      <c r="L1419" s="73" t="s">
        <v>383</v>
      </c>
      <c r="M1419" s="73" t="s">
        <v>388</v>
      </c>
      <c r="N1419" s="73" t="s">
        <v>44</v>
      </c>
      <c r="O1419" s="73" t="s">
        <v>385</v>
      </c>
      <c r="P1419" s="73" t="s">
        <v>907</v>
      </c>
      <c r="Q1419" s="73" t="s">
        <v>917</v>
      </c>
      <c r="R1419" s="73" t="s">
        <v>83</v>
      </c>
      <c r="V1419" s="60" t="str">
        <f t="shared" si="179"/>
        <v>RANGE 005серый</v>
      </c>
      <c r="W1419" s="60" t="str">
        <f t="shared" si="176"/>
        <v>RANGE 005</v>
      </c>
      <c r="X1419" s="60" t="str">
        <f t="shared" si="180"/>
        <v>005</v>
      </c>
      <c r="AC1419" s="51">
        <f t="shared" si="181"/>
        <v>80</v>
      </c>
      <c r="AD1419" s="44">
        <f t="shared" si="182"/>
        <v>634</v>
      </c>
      <c r="AE1419" s="51">
        <f t="shared" si="183"/>
        <v>80634</v>
      </c>
    </row>
    <row r="1420" spans="1:31">
      <c r="A1420" s="60" t="str">
        <f t="shared" si="177"/>
        <v>RANGE 005grey</v>
      </c>
      <c r="B1420" s="60" t="str">
        <f t="shared" si="178"/>
        <v>80-634-08</v>
      </c>
      <c r="C1420" s="73" t="s">
        <v>3597</v>
      </c>
      <c r="D1420" s="73" t="s">
        <v>3596</v>
      </c>
      <c r="E1420" s="73" t="s">
        <v>915</v>
      </c>
      <c r="F1420" s="74">
        <v>56</v>
      </c>
      <c r="G1420" s="73" t="s">
        <v>3581</v>
      </c>
      <c r="H1420" s="73" t="s">
        <v>83</v>
      </c>
      <c r="I1420" s="73" t="s">
        <v>1265</v>
      </c>
      <c r="J1420" s="73" t="s">
        <v>336</v>
      </c>
      <c r="K1420" s="73" t="s">
        <v>382</v>
      </c>
      <c r="L1420" s="73" t="s">
        <v>383</v>
      </c>
      <c r="M1420" s="73" t="s">
        <v>388</v>
      </c>
      <c r="N1420" s="73" t="s">
        <v>44</v>
      </c>
      <c r="O1420" s="73" t="s">
        <v>385</v>
      </c>
      <c r="P1420" s="73" t="s">
        <v>907</v>
      </c>
      <c r="Q1420" s="73" t="s">
        <v>917</v>
      </c>
      <c r="R1420" s="73" t="s">
        <v>83</v>
      </c>
      <c r="V1420" s="60" t="str">
        <f t="shared" si="179"/>
        <v>RANGE 005серый</v>
      </c>
      <c r="W1420" s="60" t="str">
        <f t="shared" si="176"/>
        <v>RANGE 005</v>
      </c>
      <c r="X1420" s="60" t="str">
        <f t="shared" si="180"/>
        <v>005</v>
      </c>
      <c r="AC1420" s="51">
        <f t="shared" si="181"/>
        <v>80</v>
      </c>
      <c r="AD1420" s="44">
        <f t="shared" si="182"/>
        <v>634</v>
      </c>
      <c r="AE1420" s="51">
        <f t="shared" si="183"/>
        <v>80634</v>
      </c>
    </row>
    <row r="1421" spans="1:31">
      <c r="A1421" s="60" t="str">
        <f t="shared" si="177"/>
        <v>RANGE 005grey</v>
      </c>
      <c r="B1421" s="60" t="str">
        <f t="shared" si="178"/>
        <v>80-634-08</v>
      </c>
      <c r="C1421" s="73" t="s">
        <v>3598</v>
      </c>
      <c r="D1421" s="73" t="s">
        <v>3596</v>
      </c>
      <c r="E1421" s="73" t="s">
        <v>904</v>
      </c>
      <c r="F1421" s="74">
        <v>57</v>
      </c>
      <c r="G1421" s="73" t="s">
        <v>3581</v>
      </c>
      <c r="H1421" s="73" t="s">
        <v>83</v>
      </c>
      <c r="I1421" s="73" t="s">
        <v>1265</v>
      </c>
      <c r="J1421" s="73" t="s">
        <v>336</v>
      </c>
      <c r="K1421" s="73" t="s">
        <v>382</v>
      </c>
      <c r="L1421" s="73" t="s">
        <v>383</v>
      </c>
      <c r="M1421" s="73" t="s">
        <v>388</v>
      </c>
      <c r="N1421" s="73" t="s">
        <v>44</v>
      </c>
      <c r="O1421" s="73" t="s">
        <v>385</v>
      </c>
      <c r="P1421" s="73" t="s">
        <v>907</v>
      </c>
      <c r="Q1421" s="73" t="s">
        <v>917</v>
      </c>
      <c r="R1421" s="73" t="s">
        <v>83</v>
      </c>
      <c r="V1421" s="60" t="str">
        <f t="shared" si="179"/>
        <v>RANGE 005серый</v>
      </c>
      <c r="W1421" s="60" t="str">
        <f t="shared" si="176"/>
        <v>RANGE 005</v>
      </c>
      <c r="X1421" s="60" t="str">
        <f t="shared" si="180"/>
        <v>005</v>
      </c>
      <c r="AC1421" s="51">
        <f t="shared" si="181"/>
        <v>80</v>
      </c>
      <c r="AD1421" s="44">
        <f t="shared" si="182"/>
        <v>634</v>
      </c>
      <c r="AE1421" s="51">
        <f t="shared" si="183"/>
        <v>80634</v>
      </c>
    </row>
    <row r="1422" spans="1:31">
      <c r="A1422" s="60" t="str">
        <f t="shared" si="177"/>
        <v>RANGE 005grey</v>
      </c>
      <c r="B1422" s="60" t="str">
        <f t="shared" si="178"/>
        <v>80-634-08</v>
      </c>
      <c r="C1422" s="73" t="s">
        <v>3599</v>
      </c>
      <c r="D1422" s="73" t="s">
        <v>3596</v>
      </c>
      <c r="E1422" s="73" t="s">
        <v>920</v>
      </c>
      <c r="F1422" s="74">
        <v>58</v>
      </c>
      <c r="G1422" s="73" t="s">
        <v>3581</v>
      </c>
      <c r="H1422" s="73" t="s">
        <v>83</v>
      </c>
      <c r="I1422" s="73" t="s">
        <v>1265</v>
      </c>
      <c r="J1422" s="73" t="s">
        <v>336</v>
      </c>
      <c r="K1422" s="73" t="s">
        <v>382</v>
      </c>
      <c r="L1422" s="73" t="s">
        <v>383</v>
      </c>
      <c r="M1422" s="73" t="s">
        <v>388</v>
      </c>
      <c r="N1422" s="73" t="s">
        <v>44</v>
      </c>
      <c r="O1422" s="73" t="s">
        <v>385</v>
      </c>
      <c r="P1422" s="73" t="s">
        <v>907</v>
      </c>
      <c r="Q1422" s="73" t="s">
        <v>917</v>
      </c>
      <c r="R1422" s="73" t="s">
        <v>83</v>
      </c>
      <c r="V1422" s="60" t="str">
        <f t="shared" si="179"/>
        <v>RANGE 005серый</v>
      </c>
      <c r="W1422" s="60" t="str">
        <f t="shared" si="176"/>
        <v>RANGE 005</v>
      </c>
      <c r="X1422" s="60" t="str">
        <f t="shared" si="180"/>
        <v>005</v>
      </c>
      <c r="AC1422" s="51">
        <f t="shared" si="181"/>
        <v>80</v>
      </c>
      <c r="AD1422" s="44">
        <f t="shared" si="182"/>
        <v>634</v>
      </c>
      <c r="AE1422" s="51">
        <f t="shared" si="183"/>
        <v>80634</v>
      </c>
    </row>
    <row r="1423" spans="1:31">
      <c r="A1423" s="60" t="str">
        <f t="shared" si="177"/>
        <v>RANGE 005grey</v>
      </c>
      <c r="B1423" s="60" t="str">
        <f t="shared" si="178"/>
        <v>80-634-08</v>
      </c>
      <c r="C1423" s="73" t="s">
        <v>3600</v>
      </c>
      <c r="D1423" s="73" t="s">
        <v>3596</v>
      </c>
      <c r="E1423" s="73" t="s">
        <v>910</v>
      </c>
      <c r="F1423" s="74">
        <v>59</v>
      </c>
      <c r="G1423" s="73" t="s">
        <v>3581</v>
      </c>
      <c r="H1423" s="73" t="s">
        <v>83</v>
      </c>
      <c r="I1423" s="73" t="s">
        <v>1265</v>
      </c>
      <c r="J1423" s="73" t="s">
        <v>336</v>
      </c>
      <c r="K1423" s="73" t="s">
        <v>382</v>
      </c>
      <c r="L1423" s="73" t="s">
        <v>383</v>
      </c>
      <c r="M1423" s="73" t="s">
        <v>388</v>
      </c>
      <c r="N1423" s="73" t="s">
        <v>44</v>
      </c>
      <c r="O1423" s="73" t="s">
        <v>385</v>
      </c>
      <c r="P1423" s="73" t="s">
        <v>907</v>
      </c>
      <c r="Q1423" s="73" t="s">
        <v>917</v>
      </c>
      <c r="R1423" s="73" t="s">
        <v>83</v>
      </c>
      <c r="V1423" s="60" t="str">
        <f t="shared" si="179"/>
        <v>RANGE 005серый</v>
      </c>
      <c r="W1423" s="60" t="str">
        <f t="shared" si="176"/>
        <v>RANGE 005</v>
      </c>
      <c r="X1423" s="60" t="str">
        <f t="shared" si="180"/>
        <v>005</v>
      </c>
      <c r="AC1423" s="51">
        <f t="shared" si="181"/>
        <v>80</v>
      </c>
      <c r="AD1423" s="44">
        <f t="shared" si="182"/>
        <v>634</v>
      </c>
      <c r="AE1423" s="51">
        <f t="shared" si="183"/>
        <v>80634</v>
      </c>
    </row>
    <row r="1424" spans="1:31">
      <c r="A1424" s="60" t="str">
        <f t="shared" si="177"/>
        <v>RANGE 005grey</v>
      </c>
      <c r="B1424" s="60" t="str">
        <f t="shared" si="178"/>
        <v>80-634-08</v>
      </c>
      <c r="C1424" s="73" t="s">
        <v>3601</v>
      </c>
      <c r="D1424" s="73" t="s">
        <v>3596</v>
      </c>
      <c r="E1424" s="73" t="s">
        <v>922</v>
      </c>
      <c r="F1424" s="74">
        <v>60</v>
      </c>
      <c r="G1424" s="73" t="s">
        <v>3581</v>
      </c>
      <c r="H1424" s="73" t="s">
        <v>83</v>
      </c>
      <c r="I1424" s="73" t="s">
        <v>1265</v>
      </c>
      <c r="J1424" s="73" t="s">
        <v>336</v>
      </c>
      <c r="K1424" s="73" t="s">
        <v>382</v>
      </c>
      <c r="L1424" s="73" t="s">
        <v>383</v>
      </c>
      <c r="M1424" s="73" t="s">
        <v>388</v>
      </c>
      <c r="N1424" s="73" t="s">
        <v>44</v>
      </c>
      <c r="O1424" s="73" t="s">
        <v>385</v>
      </c>
      <c r="P1424" s="73" t="s">
        <v>907</v>
      </c>
      <c r="Q1424" s="73" t="s">
        <v>917</v>
      </c>
      <c r="R1424" s="73" t="s">
        <v>83</v>
      </c>
      <c r="V1424" s="60" t="str">
        <f t="shared" si="179"/>
        <v>RANGE 005серый</v>
      </c>
      <c r="W1424" s="60" t="str">
        <f t="shared" si="176"/>
        <v>RANGE 005</v>
      </c>
      <c r="X1424" s="60" t="str">
        <f t="shared" si="180"/>
        <v>005</v>
      </c>
      <c r="AC1424" s="51">
        <f t="shared" si="181"/>
        <v>80</v>
      </c>
      <c r="AD1424" s="44">
        <f t="shared" si="182"/>
        <v>634</v>
      </c>
      <c r="AE1424" s="51">
        <f t="shared" si="183"/>
        <v>80634</v>
      </c>
    </row>
    <row r="1425" spans="1:31">
      <c r="A1425" s="60" t="str">
        <f t="shared" si="177"/>
        <v>RANGE 005grey</v>
      </c>
      <c r="B1425" s="60" t="str">
        <f t="shared" si="178"/>
        <v>80-634-08</v>
      </c>
      <c r="C1425" s="73" t="s">
        <v>3602</v>
      </c>
      <c r="D1425" s="73" t="s">
        <v>3596</v>
      </c>
      <c r="E1425" s="73" t="s">
        <v>912</v>
      </c>
      <c r="F1425" s="74">
        <v>61</v>
      </c>
      <c r="G1425" s="73" t="s">
        <v>3581</v>
      </c>
      <c r="H1425" s="73" t="s">
        <v>83</v>
      </c>
      <c r="I1425" s="73" t="s">
        <v>1265</v>
      </c>
      <c r="J1425" s="73" t="s">
        <v>336</v>
      </c>
      <c r="K1425" s="73" t="s">
        <v>382</v>
      </c>
      <c r="L1425" s="73" t="s">
        <v>383</v>
      </c>
      <c r="M1425" s="73" t="s">
        <v>388</v>
      </c>
      <c r="N1425" s="73" t="s">
        <v>44</v>
      </c>
      <c r="O1425" s="73" t="s">
        <v>385</v>
      </c>
      <c r="P1425" s="73" t="s">
        <v>907</v>
      </c>
      <c r="Q1425" s="73" t="s">
        <v>917</v>
      </c>
      <c r="R1425" s="73" t="s">
        <v>83</v>
      </c>
      <c r="V1425" s="60" t="str">
        <f t="shared" si="179"/>
        <v>RANGE 005серый</v>
      </c>
      <c r="W1425" s="60" t="str">
        <f t="shared" si="176"/>
        <v>RANGE 005</v>
      </c>
      <c r="X1425" s="60" t="str">
        <f t="shared" si="180"/>
        <v>005</v>
      </c>
      <c r="AC1425" s="51">
        <f t="shared" si="181"/>
        <v>80</v>
      </c>
      <c r="AD1425" s="44">
        <f t="shared" si="182"/>
        <v>634</v>
      </c>
      <c r="AE1425" s="51">
        <f t="shared" si="183"/>
        <v>80634</v>
      </c>
    </row>
    <row r="1426" spans="1:31">
      <c r="A1426" s="60" t="str">
        <f t="shared" si="177"/>
        <v>RANGE 007blue</v>
      </c>
      <c r="B1426" s="60" t="str">
        <f t="shared" si="178"/>
        <v>80-635-06</v>
      </c>
      <c r="C1426" s="73" t="s">
        <v>3603</v>
      </c>
      <c r="D1426" s="73" t="s">
        <v>3604</v>
      </c>
      <c r="E1426" s="73" t="s">
        <v>910</v>
      </c>
      <c r="F1426" s="74">
        <v>59</v>
      </c>
      <c r="G1426" s="73" t="s">
        <v>3605</v>
      </c>
      <c r="H1426" s="73" t="s">
        <v>71</v>
      </c>
      <c r="I1426" s="73" t="s">
        <v>1413</v>
      </c>
      <c r="J1426" s="73" t="s">
        <v>320</v>
      </c>
      <c r="K1426" s="73" t="s">
        <v>382</v>
      </c>
      <c r="L1426" s="73" t="s">
        <v>383</v>
      </c>
      <c r="M1426" s="73" t="s">
        <v>388</v>
      </c>
      <c r="N1426" s="73" t="s">
        <v>44</v>
      </c>
      <c r="O1426" s="73" t="s">
        <v>385</v>
      </c>
      <c r="P1426" s="73" t="s">
        <v>907</v>
      </c>
      <c r="Q1426" s="73" t="s">
        <v>932</v>
      </c>
      <c r="R1426" s="73" t="s">
        <v>71</v>
      </c>
      <c r="V1426" s="60" t="str">
        <f t="shared" si="179"/>
        <v>RANGE 007синий</v>
      </c>
      <c r="W1426" s="60" t="str">
        <f t="shared" si="176"/>
        <v>RANGE 007</v>
      </c>
      <c r="X1426" s="60" t="str">
        <f t="shared" si="180"/>
        <v>007</v>
      </c>
      <c r="AC1426" s="51">
        <f t="shared" si="181"/>
        <v>80</v>
      </c>
      <c r="AD1426" s="44">
        <f t="shared" si="182"/>
        <v>635</v>
      </c>
      <c r="AE1426" s="51">
        <f t="shared" si="183"/>
        <v>80635</v>
      </c>
    </row>
    <row r="1427" spans="1:31">
      <c r="A1427" s="60" t="str">
        <f t="shared" si="177"/>
        <v>RANGE 007blue</v>
      </c>
      <c r="B1427" s="60" t="str">
        <f t="shared" si="178"/>
        <v>80-635-06</v>
      </c>
      <c r="C1427" s="73" t="s">
        <v>3606</v>
      </c>
      <c r="D1427" s="73" t="s">
        <v>3604</v>
      </c>
      <c r="E1427" s="73" t="s">
        <v>912</v>
      </c>
      <c r="F1427" s="74">
        <v>61</v>
      </c>
      <c r="G1427" s="73" t="s">
        <v>3605</v>
      </c>
      <c r="H1427" s="73" t="s">
        <v>71</v>
      </c>
      <c r="I1427" s="73" t="s">
        <v>1413</v>
      </c>
      <c r="J1427" s="73" t="s">
        <v>320</v>
      </c>
      <c r="K1427" s="73" t="s">
        <v>382</v>
      </c>
      <c r="L1427" s="73" t="s">
        <v>383</v>
      </c>
      <c r="M1427" s="73" t="s">
        <v>388</v>
      </c>
      <c r="N1427" s="73" t="s">
        <v>44</v>
      </c>
      <c r="O1427" s="73" t="s">
        <v>385</v>
      </c>
      <c r="P1427" s="73" t="s">
        <v>907</v>
      </c>
      <c r="Q1427" s="73" t="s">
        <v>932</v>
      </c>
      <c r="R1427" s="73" t="s">
        <v>71</v>
      </c>
      <c r="V1427" s="60" t="str">
        <f t="shared" si="179"/>
        <v>RANGE 007синий</v>
      </c>
      <c r="W1427" s="60" t="str">
        <f t="shared" si="176"/>
        <v>RANGE 007</v>
      </c>
      <c r="X1427" s="60" t="str">
        <f t="shared" si="180"/>
        <v>007</v>
      </c>
      <c r="AC1427" s="51">
        <f t="shared" si="181"/>
        <v>80</v>
      </c>
      <c r="AD1427" s="44">
        <f t="shared" si="182"/>
        <v>635</v>
      </c>
      <c r="AE1427" s="51">
        <f t="shared" si="183"/>
        <v>80635</v>
      </c>
    </row>
    <row r="1428" spans="1:31">
      <c r="A1428" s="60" t="str">
        <f t="shared" si="177"/>
        <v>RANGE 010brown</v>
      </c>
      <c r="B1428" s="60" t="str">
        <f t="shared" si="178"/>
        <v>80-636-14</v>
      </c>
      <c r="C1428" s="73" t="s">
        <v>3607</v>
      </c>
      <c r="D1428" s="73" t="s">
        <v>3608</v>
      </c>
      <c r="E1428" s="73" t="s">
        <v>915</v>
      </c>
      <c r="F1428" s="74">
        <v>56</v>
      </c>
      <c r="G1428" s="73" t="s">
        <v>1784</v>
      </c>
      <c r="H1428" s="73" t="s">
        <v>86</v>
      </c>
      <c r="I1428" s="73" t="s">
        <v>1788</v>
      </c>
      <c r="J1428" s="73" t="s">
        <v>320</v>
      </c>
      <c r="K1428" s="73" t="s">
        <v>382</v>
      </c>
      <c r="L1428" s="73" t="s">
        <v>383</v>
      </c>
      <c r="M1428" s="73" t="s">
        <v>388</v>
      </c>
      <c r="N1428" s="73" t="s">
        <v>44</v>
      </c>
      <c r="O1428" s="73" t="s">
        <v>385</v>
      </c>
      <c r="P1428" s="73" t="s">
        <v>907</v>
      </c>
      <c r="Q1428" s="73" t="s">
        <v>1033</v>
      </c>
      <c r="R1428" s="73" t="s">
        <v>86</v>
      </c>
      <c r="V1428" s="60" t="str">
        <f t="shared" si="179"/>
        <v>RANGE 010коричневый</v>
      </c>
      <c r="W1428" s="60" t="str">
        <f t="shared" si="176"/>
        <v>RANGE 010</v>
      </c>
      <c r="X1428" s="60" t="str">
        <f t="shared" si="180"/>
        <v>010</v>
      </c>
      <c r="AC1428" s="51">
        <f t="shared" si="181"/>
        <v>80</v>
      </c>
      <c r="AD1428" s="44">
        <f t="shared" si="182"/>
        <v>636</v>
      </c>
      <c r="AE1428" s="51">
        <f t="shared" si="183"/>
        <v>80636</v>
      </c>
    </row>
    <row r="1429" spans="1:31">
      <c r="A1429" s="60" t="str">
        <f t="shared" si="177"/>
        <v>RANGE 010brown</v>
      </c>
      <c r="B1429" s="60" t="str">
        <f t="shared" si="178"/>
        <v>80-636-14</v>
      </c>
      <c r="C1429" s="73" t="s">
        <v>3609</v>
      </c>
      <c r="D1429" s="73" t="s">
        <v>3608</v>
      </c>
      <c r="E1429" s="73" t="s">
        <v>904</v>
      </c>
      <c r="F1429" s="74">
        <v>57</v>
      </c>
      <c r="G1429" s="73" t="s">
        <v>1784</v>
      </c>
      <c r="H1429" s="73" t="s">
        <v>86</v>
      </c>
      <c r="I1429" s="73" t="s">
        <v>1788</v>
      </c>
      <c r="J1429" s="73" t="s">
        <v>320</v>
      </c>
      <c r="K1429" s="73" t="s">
        <v>382</v>
      </c>
      <c r="L1429" s="73" t="s">
        <v>383</v>
      </c>
      <c r="M1429" s="73" t="s">
        <v>388</v>
      </c>
      <c r="N1429" s="73" t="s">
        <v>44</v>
      </c>
      <c r="O1429" s="73" t="s">
        <v>385</v>
      </c>
      <c r="P1429" s="73" t="s">
        <v>907</v>
      </c>
      <c r="Q1429" s="73" t="s">
        <v>1033</v>
      </c>
      <c r="R1429" s="73" t="s">
        <v>86</v>
      </c>
      <c r="V1429" s="60" t="str">
        <f t="shared" si="179"/>
        <v>RANGE 010коричневый</v>
      </c>
      <c r="W1429" s="60" t="str">
        <f t="shared" si="176"/>
        <v>RANGE 010</v>
      </c>
      <c r="X1429" s="60" t="str">
        <f t="shared" si="180"/>
        <v>010</v>
      </c>
      <c r="AC1429" s="51">
        <f t="shared" si="181"/>
        <v>80</v>
      </c>
      <c r="AD1429" s="44">
        <f t="shared" si="182"/>
        <v>636</v>
      </c>
      <c r="AE1429" s="51">
        <f t="shared" si="183"/>
        <v>80636</v>
      </c>
    </row>
    <row r="1430" spans="1:31">
      <c r="A1430" s="60" t="str">
        <f t="shared" si="177"/>
        <v>RANGE 010brown</v>
      </c>
      <c r="B1430" s="60" t="str">
        <f t="shared" si="178"/>
        <v>80-636-14</v>
      </c>
      <c r="C1430" s="73" t="s">
        <v>3610</v>
      </c>
      <c r="D1430" s="73" t="s">
        <v>3608</v>
      </c>
      <c r="E1430" s="73" t="s">
        <v>920</v>
      </c>
      <c r="F1430" s="74">
        <v>58</v>
      </c>
      <c r="G1430" s="73" t="s">
        <v>1784</v>
      </c>
      <c r="H1430" s="73" t="s">
        <v>86</v>
      </c>
      <c r="I1430" s="73" t="s">
        <v>1788</v>
      </c>
      <c r="J1430" s="73" t="s">
        <v>320</v>
      </c>
      <c r="K1430" s="73" t="s">
        <v>382</v>
      </c>
      <c r="L1430" s="73" t="s">
        <v>383</v>
      </c>
      <c r="M1430" s="73" t="s">
        <v>388</v>
      </c>
      <c r="N1430" s="73" t="s">
        <v>44</v>
      </c>
      <c r="O1430" s="73" t="s">
        <v>385</v>
      </c>
      <c r="P1430" s="73" t="s">
        <v>907</v>
      </c>
      <c r="Q1430" s="73" t="s">
        <v>1033</v>
      </c>
      <c r="R1430" s="73" t="s">
        <v>86</v>
      </c>
      <c r="V1430" s="60" t="str">
        <f t="shared" si="179"/>
        <v>RANGE 010коричневый</v>
      </c>
      <c r="W1430" s="60" t="str">
        <f t="shared" si="176"/>
        <v>RANGE 010</v>
      </c>
      <c r="X1430" s="60" t="str">
        <f t="shared" si="180"/>
        <v>010</v>
      </c>
      <c r="AC1430" s="51">
        <f t="shared" si="181"/>
        <v>80</v>
      </c>
      <c r="AD1430" s="44">
        <f t="shared" si="182"/>
        <v>636</v>
      </c>
      <c r="AE1430" s="51">
        <f t="shared" si="183"/>
        <v>80636</v>
      </c>
    </row>
    <row r="1431" spans="1:31">
      <c r="A1431" s="60" t="str">
        <f t="shared" si="177"/>
        <v>RANGE 010brown</v>
      </c>
      <c r="B1431" s="60" t="str">
        <f t="shared" si="178"/>
        <v>80-636-14</v>
      </c>
      <c r="C1431" s="73" t="s">
        <v>3611</v>
      </c>
      <c r="D1431" s="73" t="s">
        <v>3608</v>
      </c>
      <c r="E1431" s="73" t="s">
        <v>910</v>
      </c>
      <c r="F1431" s="74">
        <v>59</v>
      </c>
      <c r="G1431" s="73" t="s">
        <v>1784</v>
      </c>
      <c r="H1431" s="73" t="s">
        <v>86</v>
      </c>
      <c r="I1431" s="73" t="s">
        <v>1788</v>
      </c>
      <c r="J1431" s="73" t="s">
        <v>320</v>
      </c>
      <c r="K1431" s="73" t="s">
        <v>382</v>
      </c>
      <c r="L1431" s="73" t="s">
        <v>383</v>
      </c>
      <c r="M1431" s="73" t="s">
        <v>388</v>
      </c>
      <c r="N1431" s="73" t="s">
        <v>44</v>
      </c>
      <c r="O1431" s="73" t="s">
        <v>385</v>
      </c>
      <c r="P1431" s="73" t="s">
        <v>907</v>
      </c>
      <c r="Q1431" s="73" t="s">
        <v>1033</v>
      </c>
      <c r="R1431" s="73" t="s">
        <v>86</v>
      </c>
      <c r="V1431" s="60" t="str">
        <f t="shared" si="179"/>
        <v>RANGE 010коричневый</v>
      </c>
      <c r="W1431" s="60" t="str">
        <f t="shared" si="176"/>
        <v>RANGE 010</v>
      </c>
      <c r="X1431" s="60" t="str">
        <f t="shared" si="180"/>
        <v>010</v>
      </c>
      <c r="AC1431" s="51">
        <f t="shared" si="181"/>
        <v>80</v>
      </c>
      <c r="AD1431" s="44">
        <f t="shared" si="182"/>
        <v>636</v>
      </c>
      <c r="AE1431" s="51">
        <f t="shared" si="183"/>
        <v>80636</v>
      </c>
    </row>
    <row r="1432" spans="1:31">
      <c r="A1432" s="60" t="str">
        <f t="shared" si="177"/>
        <v>RANGE 010brown</v>
      </c>
      <c r="B1432" s="60" t="str">
        <f t="shared" si="178"/>
        <v>80-636-14</v>
      </c>
      <c r="C1432" s="73" t="s">
        <v>3612</v>
      </c>
      <c r="D1432" s="73" t="s">
        <v>3608</v>
      </c>
      <c r="E1432" s="73" t="s">
        <v>922</v>
      </c>
      <c r="F1432" s="74">
        <v>60</v>
      </c>
      <c r="G1432" s="73" t="s">
        <v>1784</v>
      </c>
      <c r="H1432" s="73" t="s">
        <v>86</v>
      </c>
      <c r="I1432" s="73" t="s">
        <v>1788</v>
      </c>
      <c r="J1432" s="73" t="s">
        <v>320</v>
      </c>
      <c r="K1432" s="73" t="s">
        <v>382</v>
      </c>
      <c r="L1432" s="73" t="s">
        <v>383</v>
      </c>
      <c r="M1432" s="73" t="s">
        <v>388</v>
      </c>
      <c r="N1432" s="73" t="s">
        <v>44</v>
      </c>
      <c r="O1432" s="73" t="s">
        <v>385</v>
      </c>
      <c r="P1432" s="73" t="s">
        <v>907</v>
      </c>
      <c r="Q1432" s="73" t="s">
        <v>1033</v>
      </c>
      <c r="R1432" s="73" t="s">
        <v>86</v>
      </c>
      <c r="V1432" s="60" t="str">
        <f t="shared" si="179"/>
        <v>RANGE 010коричневый</v>
      </c>
      <c r="W1432" s="60" t="str">
        <f t="shared" si="176"/>
        <v>RANGE 010</v>
      </c>
      <c r="X1432" s="60" t="str">
        <f t="shared" si="180"/>
        <v>010</v>
      </c>
      <c r="AC1432" s="51">
        <f t="shared" si="181"/>
        <v>80</v>
      </c>
      <c r="AD1432" s="44">
        <f t="shared" si="182"/>
        <v>636</v>
      </c>
      <c r="AE1432" s="51">
        <f t="shared" si="183"/>
        <v>80636</v>
      </c>
    </row>
    <row r="1433" spans="1:31">
      <c r="A1433" s="60" t="str">
        <f t="shared" si="177"/>
        <v>RANGE 010brown</v>
      </c>
      <c r="B1433" s="60" t="str">
        <f t="shared" si="178"/>
        <v>80-636-14</v>
      </c>
      <c r="C1433" s="73" t="s">
        <v>3613</v>
      </c>
      <c r="D1433" s="73" t="s">
        <v>3608</v>
      </c>
      <c r="E1433" s="73" t="s">
        <v>912</v>
      </c>
      <c r="F1433" s="74">
        <v>61</v>
      </c>
      <c r="G1433" s="73" t="s">
        <v>1784</v>
      </c>
      <c r="H1433" s="73" t="s">
        <v>86</v>
      </c>
      <c r="I1433" s="73" t="s">
        <v>1788</v>
      </c>
      <c r="J1433" s="73" t="s">
        <v>320</v>
      </c>
      <c r="K1433" s="73" t="s">
        <v>382</v>
      </c>
      <c r="L1433" s="73" t="s">
        <v>383</v>
      </c>
      <c r="M1433" s="73" t="s">
        <v>388</v>
      </c>
      <c r="N1433" s="73" t="s">
        <v>44</v>
      </c>
      <c r="O1433" s="73" t="s">
        <v>385</v>
      </c>
      <c r="P1433" s="73" t="s">
        <v>907</v>
      </c>
      <c r="Q1433" s="73" t="s">
        <v>1033</v>
      </c>
      <c r="R1433" s="73" t="s">
        <v>86</v>
      </c>
      <c r="V1433" s="60" t="str">
        <f t="shared" si="179"/>
        <v>RANGE 010коричневый</v>
      </c>
      <c r="W1433" s="60" t="str">
        <f t="shared" si="176"/>
        <v>RANGE 010</v>
      </c>
      <c r="X1433" s="60" t="str">
        <f t="shared" si="180"/>
        <v>010</v>
      </c>
      <c r="AC1433" s="51">
        <f t="shared" si="181"/>
        <v>80</v>
      </c>
      <c r="AD1433" s="44">
        <f t="shared" si="182"/>
        <v>636</v>
      </c>
      <c r="AE1433" s="51">
        <f t="shared" si="183"/>
        <v>80636</v>
      </c>
    </row>
    <row r="1434" spans="1:31">
      <c r="A1434" s="60" t="str">
        <f t="shared" si="177"/>
        <v>RANGE 013beige</v>
      </c>
      <c r="B1434" s="60" t="str">
        <f t="shared" si="178"/>
        <v>80-637-15</v>
      </c>
      <c r="C1434" s="73" t="s">
        <v>3614</v>
      </c>
      <c r="D1434" s="73" t="s">
        <v>3615</v>
      </c>
      <c r="E1434" s="73" t="s">
        <v>956</v>
      </c>
      <c r="F1434" s="74">
        <v>55</v>
      </c>
      <c r="G1434" s="73" t="s">
        <v>3616</v>
      </c>
      <c r="H1434" s="73" t="s">
        <v>226</v>
      </c>
      <c r="I1434" s="73" t="s">
        <v>3617</v>
      </c>
      <c r="J1434" s="73" t="s">
        <v>320</v>
      </c>
      <c r="K1434" s="73" t="s">
        <v>382</v>
      </c>
      <c r="L1434" s="73" t="s">
        <v>383</v>
      </c>
      <c r="M1434" s="73" t="s">
        <v>388</v>
      </c>
      <c r="N1434" s="73" t="s">
        <v>44</v>
      </c>
      <c r="O1434" s="73" t="s">
        <v>386</v>
      </c>
      <c r="P1434" s="73" t="s">
        <v>907</v>
      </c>
      <c r="Q1434" s="73" t="s">
        <v>937</v>
      </c>
      <c r="R1434" s="73" t="s">
        <v>86</v>
      </c>
      <c r="V1434" s="60" t="str">
        <f t="shared" si="179"/>
        <v>RANGE 013светло-коричневый</v>
      </c>
      <c r="W1434" s="60" t="str">
        <f t="shared" si="176"/>
        <v>RANGE 013</v>
      </c>
      <c r="X1434" s="60" t="str">
        <f t="shared" si="180"/>
        <v>013</v>
      </c>
      <c r="AC1434" s="51">
        <f t="shared" si="181"/>
        <v>80</v>
      </c>
      <c r="AD1434" s="44">
        <f t="shared" si="182"/>
        <v>637</v>
      </c>
      <c r="AE1434" s="51">
        <f t="shared" si="183"/>
        <v>80637</v>
      </c>
    </row>
    <row r="1435" spans="1:31">
      <c r="A1435" s="60" t="str">
        <f t="shared" si="177"/>
        <v>RANGE 013beige</v>
      </c>
      <c r="B1435" s="60" t="str">
        <f t="shared" si="178"/>
        <v>80-637-15</v>
      </c>
      <c r="C1435" s="73" t="s">
        <v>3618</v>
      </c>
      <c r="D1435" s="73" t="s">
        <v>3615</v>
      </c>
      <c r="E1435" s="73" t="s">
        <v>904</v>
      </c>
      <c r="F1435" s="74">
        <v>57</v>
      </c>
      <c r="G1435" s="73" t="s">
        <v>3616</v>
      </c>
      <c r="H1435" s="73" t="s">
        <v>226</v>
      </c>
      <c r="I1435" s="73" t="s">
        <v>3617</v>
      </c>
      <c r="J1435" s="73" t="s">
        <v>320</v>
      </c>
      <c r="K1435" s="73" t="s">
        <v>382</v>
      </c>
      <c r="L1435" s="73" t="s">
        <v>383</v>
      </c>
      <c r="M1435" s="73" t="s">
        <v>388</v>
      </c>
      <c r="N1435" s="73" t="s">
        <v>44</v>
      </c>
      <c r="O1435" s="73" t="s">
        <v>386</v>
      </c>
      <c r="P1435" s="73" t="s">
        <v>907</v>
      </c>
      <c r="Q1435" s="73" t="s">
        <v>937</v>
      </c>
      <c r="R1435" s="73" t="s">
        <v>86</v>
      </c>
      <c r="V1435" s="60" t="str">
        <f t="shared" si="179"/>
        <v>RANGE 013светло-коричневый</v>
      </c>
      <c r="W1435" s="60" t="str">
        <f t="shared" si="176"/>
        <v>RANGE 013</v>
      </c>
      <c r="X1435" s="60" t="str">
        <f t="shared" si="180"/>
        <v>013</v>
      </c>
      <c r="AC1435" s="51">
        <f t="shared" si="181"/>
        <v>80</v>
      </c>
      <c r="AD1435" s="44">
        <f t="shared" si="182"/>
        <v>637</v>
      </c>
      <c r="AE1435" s="51">
        <f t="shared" si="183"/>
        <v>80637</v>
      </c>
    </row>
    <row r="1436" spans="1:31">
      <c r="A1436" s="60" t="str">
        <f t="shared" si="177"/>
        <v>RANGE 013beige</v>
      </c>
      <c r="B1436" s="60" t="str">
        <f t="shared" si="178"/>
        <v>80-637-15</v>
      </c>
      <c r="C1436" s="73" t="s">
        <v>3619</v>
      </c>
      <c r="D1436" s="73" t="s">
        <v>3615</v>
      </c>
      <c r="E1436" s="73" t="s">
        <v>910</v>
      </c>
      <c r="F1436" s="74">
        <v>59</v>
      </c>
      <c r="G1436" s="73" t="s">
        <v>3616</v>
      </c>
      <c r="H1436" s="73" t="s">
        <v>226</v>
      </c>
      <c r="I1436" s="73" t="s">
        <v>3617</v>
      </c>
      <c r="J1436" s="73" t="s">
        <v>320</v>
      </c>
      <c r="K1436" s="73" t="s">
        <v>382</v>
      </c>
      <c r="L1436" s="73" t="s">
        <v>383</v>
      </c>
      <c r="M1436" s="73" t="s">
        <v>388</v>
      </c>
      <c r="N1436" s="73" t="s">
        <v>44</v>
      </c>
      <c r="O1436" s="73" t="s">
        <v>386</v>
      </c>
      <c r="P1436" s="73" t="s">
        <v>907</v>
      </c>
      <c r="Q1436" s="73" t="s">
        <v>937</v>
      </c>
      <c r="R1436" s="73" t="s">
        <v>86</v>
      </c>
      <c r="V1436" s="60" t="str">
        <f t="shared" si="179"/>
        <v>RANGE 013светло-коричневый</v>
      </c>
      <c r="W1436" s="60" t="str">
        <f t="shared" si="176"/>
        <v>RANGE 013</v>
      </c>
      <c r="X1436" s="60" t="str">
        <f t="shared" si="180"/>
        <v>013</v>
      </c>
      <c r="AC1436" s="51">
        <f t="shared" si="181"/>
        <v>80</v>
      </c>
      <c r="AD1436" s="44">
        <f t="shared" si="182"/>
        <v>637</v>
      </c>
      <c r="AE1436" s="51">
        <f t="shared" si="183"/>
        <v>80637</v>
      </c>
    </row>
    <row r="1437" spans="1:31">
      <c r="A1437" s="60" t="str">
        <f t="shared" si="177"/>
        <v>RANGE 013beige</v>
      </c>
      <c r="B1437" s="60" t="str">
        <f t="shared" si="178"/>
        <v>80-637-15</v>
      </c>
      <c r="C1437" s="73" t="s">
        <v>3620</v>
      </c>
      <c r="D1437" s="73" t="s">
        <v>3615</v>
      </c>
      <c r="E1437" s="73" t="s">
        <v>912</v>
      </c>
      <c r="F1437" s="74">
        <v>61</v>
      </c>
      <c r="G1437" s="73" t="s">
        <v>3616</v>
      </c>
      <c r="H1437" s="73" t="s">
        <v>226</v>
      </c>
      <c r="I1437" s="73" t="s">
        <v>3617</v>
      </c>
      <c r="J1437" s="73" t="s">
        <v>320</v>
      </c>
      <c r="K1437" s="73" t="s">
        <v>382</v>
      </c>
      <c r="L1437" s="73" t="s">
        <v>383</v>
      </c>
      <c r="M1437" s="73" t="s">
        <v>388</v>
      </c>
      <c r="N1437" s="73" t="s">
        <v>44</v>
      </c>
      <c r="O1437" s="73" t="s">
        <v>386</v>
      </c>
      <c r="P1437" s="73" t="s">
        <v>907</v>
      </c>
      <c r="Q1437" s="73" t="s">
        <v>937</v>
      </c>
      <c r="R1437" s="73" t="s">
        <v>86</v>
      </c>
      <c r="V1437" s="60" t="str">
        <f t="shared" si="179"/>
        <v>RANGE 013светло-коричневый</v>
      </c>
      <c r="W1437" s="60" t="str">
        <f t="shared" si="176"/>
        <v>RANGE 013</v>
      </c>
      <c r="X1437" s="60" t="str">
        <f t="shared" si="180"/>
        <v>013</v>
      </c>
      <c r="AC1437" s="51">
        <f t="shared" si="181"/>
        <v>80</v>
      </c>
      <c r="AD1437" s="44">
        <f t="shared" si="182"/>
        <v>637</v>
      </c>
      <c r="AE1437" s="51">
        <f t="shared" si="183"/>
        <v>80637</v>
      </c>
    </row>
    <row r="1438" spans="1:31">
      <c r="A1438" s="60" t="str">
        <f t="shared" si="177"/>
        <v>RANGE 013blue</v>
      </c>
      <c r="B1438" s="60" t="str">
        <f t="shared" si="178"/>
        <v>80-637-06</v>
      </c>
      <c r="C1438" s="73" t="s">
        <v>3621</v>
      </c>
      <c r="D1438" s="73" t="s">
        <v>3622</v>
      </c>
      <c r="E1438" s="73" t="s">
        <v>956</v>
      </c>
      <c r="F1438" s="74">
        <v>55</v>
      </c>
      <c r="G1438" s="73" t="s">
        <v>3616</v>
      </c>
      <c r="H1438" s="73" t="s">
        <v>71</v>
      </c>
      <c r="I1438" s="73" t="s">
        <v>3617</v>
      </c>
      <c r="J1438" s="73" t="s">
        <v>320</v>
      </c>
      <c r="K1438" s="73" t="s">
        <v>382</v>
      </c>
      <c r="L1438" s="73" t="s">
        <v>383</v>
      </c>
      <c r="M1438" s="73" t="s">
        <v>388</v>
      </c>
      <c r="N1438" s="73" t="s">
        <v>44</v>
      </c>
      <c r="O1438" s="73" t="s">
        <v>385</v>
      </c>
      <c r="P1438" s="73" t="s">
        <v>907</v>
      </c>
      <c r="Q1438" s="73" t="s">
        <v>932</v>
      </c>
      <c r="R1438" s="73" t="s">
        <v>71</v>
      </c>
      <c r="V1438" s="60" t="str">
        <f t="shared" si="179"/>
        <v>RANGE 013синий</v>
      </c>
      <c r="W1438" s="60" t="str">
        <f t="shared" si="176"/>
        <v>RANGE 013</v>
      </c>
      <c r="X1438" s="60" t="str">
        <f t="shared" si="180"/>
        <v>013</v>
      </c>
      <c r="AC1438" s="51">
        <f t="shared" si="181"/>
        <v>80</v>
      </c>
      <c r="AD1438" s="44">
        <f t="shared" si="182"/>
        <v>637</v>
      </c>
      <c r="AE1438" s="51">
        <f t="shared" si="183"/>
        <v>80637</v>
      </c>
    </row>
    <row r="1439" spans="1:31">
      <c r="A1439" s="60" t="str">
        <f t="shared" si="177"/>
        <v>RANGE 013blue</v>
      </c>
      <c r="B1439" s="60" t="str">
        <f t="shared" si="178"/>
        <v>80-637-06</v>
      </c>
      <c r="C1439" s="73" t="s">
        <v>3623</v>
      </c>
      <c r="D1439" s="73" t="s">
        <v>3622</v>
      </c>
      <c r="E1439" s="73" t="s">
        <v>904</v>
      </c>
      <c r="F1439" s="74">
        <v>57</v>
      </c>
      <c r="G1439" s="73" t="s">
        <v>3616</v>
      </c>
      <c r="H1439" s="73" t="s">
        <v>71</v>
      </c>
      <c r="I1439" s="73" t="s">
        <v>3617</v>
      </c>
      <c r="J1439" s="73" t="s">
        <v>320</v>
      </c>
      <c r="K1439" s="73" t="s">
        <v>382</v>
      </c>
      <c r="L1439" s="73" t="s">
        <v>383</v>
      </c>
      <c r="M1439" s="73" t="s">
        <v>388</v>
      </c>
      <c r="N1439" s="73" t="s">
        <v>44</v>
      </c>
      <c r="O1439" s="73" t="s">
        <v>385</v>
      </c>
      <c r="P1439" s="73" t="s">
        <v>907</v>
      </c>
      <c r="Q1439" s="73" t="s">
        <v>932</v>
      </c>
      <c r="R1439" s="73" t="s">
        <v>71</v>
      </c>
      <c r="V1439" s="60" t="str">
        <f t="shared" si="179"/>
        <v>RANGE 013синий</v>
      </c>
      <c r="W1439" s="60" t="str">
        <f t="shared" si="176"/>
        <v>RANGE 013</v>
      </c>
      <c r="X1439" s="60" t="str">
        <f t="shared" si="180"/>
        <v>013</v>
      </c>
      <c r="AC1439" s="51">
        <f t="shared" si="181"/>
        <v>80</v>
      </c>
      <c r="AD1439" s="44">
        <f t="shared" si="182"/>
        <v>637</v>
      </c>
      <c r="AE1439" s="51">
        <f t="shared" si="183"/>
        <v>80637</v>
      </c>
    </row>
    <row r="1440" spans="1:31">
      <c r="A1440" s="60" t="str">
        <f t="shared" si="177"/>
        <v>RANGE 013blue</v>
      </c>
      <c r="B1440" s="60" t="str">
        <f t="shared" si="178"/>
        <v>80-637-06</v>
      </c>
      <c r="C1440" s="73" t="s">
        <v>3624</v>
      </c>
      <c r="D1440" s="73" t="s">
        <v>3622</v>
      </c>
      <c r="E1440" s="73" t="s">
        <v>910</v>
      </c>
      <c r="F1440" s="74">
        <v>59</v>
      </c>
      <c r="G1440" s="73" t="s">
        <v>3616</v>
      </c>
      <c r="H1440" s="73" t="s">
        <v>71</v>
      </c>
      <c r="I1440" s="73" t="s">
        <v>3617</v>
      </c>
      <c r="J1440" s="73" t="s">
        <v>320</v>
      </c>
      <c r="K1440" s="73" t="s">
        <v>382</v>
      </c>
      <c r="L1440" s="73" t="s">
        <v>383</v>
      </c>
      <c r="M1440" s="73" t="s">
        <v>388</v>
      </c>
      <c r="N1440" s="73" t="s">
        <v>44</v>
      </c>
      <c r="O1440" s="73" t="s">
        <v>385</v>
      </c>
      <c r="P1440" s="73" t="s">
        <v>907</v>
      </c>
      <c r="Q1440" s="73" t="s">
        <v>932</v>
      </c>
      <c r="R1440" s="73" t="s">
        <v>71</v>
      </c>
      <c r="V1440" s="60" t="str">
        <f t="shared" si="179"/>
        <v>RANGE 013синий</v>
      </c>
      <c r="W1440" s="60" t="str">
        <f t="shared" si="176"/>
        <v>RANGE 013</v>
      </c>
      <c r="X1440" s="60" t="str">
        <f t="shared" si="180"/>
        <v>013</v>
      </c>
      <c r="AC1440" s="51">
        <f t="shared" si="181"/>
        <v>80</v>
      </c>
      <c r="AD1440" s="44">
        <f t="shared" si="182"/>
        <v>637</v>
      </c>
      <c r="AE1440" s="51">
        <f t="shared" si="183"/>
        <v>80637</v>
      </c>
    </row>
    <row r="1441" spans="1:31">
      <c r="A1441" s="60" t="str">
        <f t="shared" si="177"/>
        <v>RANGE 013blue</v>
      </c>
      <c r="B1441" s="60" t="str">
        <f t="shared" si="178"/>
        <v>80-637-06</v>
      </c>
      <c r="C1441" s="73" t="s">
        <v>3625</v>
      </c>
      <c r="D1441" s="73" t="s">
        <v>3622</v>
      </c>
      <c r="E1441" s="73" t="s">
        <v>912</v>
      </c>
      <c r="F1441" s="74">
        <v>61</v>
      </c>
      <c r="G1441" s="73" t="s">
        <v>3616</v>
      </c>
      <c r="H1441" s="73" t="s">
        <v>71</v>
      </c>
      <c r="I1441" s="73" t="s">
        <v>3617</v>
      </c>
      <c r="J1441" s="73" t="s">
        <v>320</v>
      </c>
      <c r="K1441" s="73" t="s">
        <v>382</v>
      </c>
      <c r="L1441" s="73" t="s">
        <v>383</v>
      </c>
      <c r="M1441" s="73" t="s">
        <v>388</v>
      </c>
      <c r="N1441" s="73" t="s">
        <v>44</v>
      </c>
      <c r="O1441" s="73" t="s">
        <v>385</v>
      </c>
      <c r="P1441" s="73" t="s">
        <v>907</v>
      </c>
      <c r="Q1441" s="73" t="s">
        <v>932</v>
      </c>
      <c r="R1441" s="73" t="s">
        <v>71</v>
      </c>
      <c r="V1441" s="60" t="str">
        <f t="shared" si="179"/>
        <v>RANGE 013синий</v>
      </c>
      <c r="W1441" s="60" t="str">
        <f t="shared" si="176"/>
        <v>RANGE 013</v>
      </c>
      <c r="X1441" s="60" t="str">
        <f t="shared" si="180"/>
        <v>013</v>
      </c>
      <c r="AC1441" s="51">
        <f t="shared" si="181"/>
        <v>80</v>
      </c>
      <c r="AD1441" s="44">
        <f t="shared" si="182"/>
        <v>637</v>
      </c>
      <c r="AE1441" s="51">
        <f t="shared" si="183"/>
        <v>80637</v>
      </c>
    </row>
    <row r="1442" spans="1:31">
      <c r="A1442" s="60" t="str">
        <f t="shared" si="177"/>
        <v>RANGE 014blue</v>
      </c>
      <c r="B1442" s="60" t="str">
        <f t="shared" si="178"/>
        <v>80-532-06</v>
      </c>
      <c r="C1442" s="73" t="s">
        <v>3626</v>
      </c>
      <c r="D1442" s="73" t="s">
        <v>3627</v>
      </c>
      <c r="E1442" s="73" t="s">
        <v>956</v>
      </c>
      <c r="F1442" s="74">
        <v>55</v>
      </c>
      <c r="G1442" s="73" t="s">
        <v>1787</v>
      </c>
      <c r="H1442" s="73" t="s">
        <v>71</v>
      </c>
      <c r="I1442" s="73" t="s">
        <v>1788</v>
      </c>
      <c r="J1442" s="73" t="s">
        <v>320</v>
      </c>
      <c r="K1442" s="73" t="s">
        <v>382</v>
      </c>
      <c r="L1442" s="73" t="s">
        <v>383</v>
      </c>
      <c r="M1442" s="73" t="s">
        <v>388</v>
      </c>
      <c r="N1442" s="73" t="s">
        <v>44</v>
      </c>
      <c r="O1442" s="73" t="s">
        <v>385</v>
      </c>
      <c r="P1442" s="73" t="s">
        <v>907</v>
      </c>
      <c r="Q1442" s="73" t="s">
        <v>932</v>
      </c>
      <c r="R1442" s="73" t="s">
        <v>71</v>
      </c>
      <c r="V1442" s="60" t="str">
        <f t="shared" si="179"/>
        <v>RANGE 014синий</v>
      </c>
      <c r="W1442" s="60" t="str">
        <f t="shared" si="176"/>
        <v>RANGE 014</v>
      </c>
      <c r="X1442" s="60" t="str">
        <f t="shared" si="180"/>
        <v>014</v>
      </c>
      <c r="AC1442" s="51">
        <f t="shared" si="181"/>
        <v>80</v>
      </c>
      <c r="AD1442" s="44">
        <f t="shared" si="182"/>
        <v>532</v>
      </c>
      <c r="AE1442" s="51">
        <f t="shared" si="183"/>
        <v>80532</v>
      </c>
    </row>
    <row r="1443" spans="1:31">
      <c r="A1443" s="60" t="str">
        <f t="shared" si="177"/>
        <v>RANGE 014blue</v>
      </c>
      <c r="B1443" s="60" t="str">
        <f t="shared" si="178"/>
        <v>80-532-06</v>
      </c>
      <c r="C1443" s="73" t="s">
        <v>3628</v>
      </c>
      <c r="D1443" s="73" t="s">
        <v>3627</v>
      </c>
      <c r="E1443" s="73" t="s">
        <v>915</v>
      </c>
      <c r="F1443" s="74">
        <v>56</v>
      </c>
      <c r="G1443" s="73" t="s">
        <v>1787</v>
      </c>
      <c r="H1443" s="73" t="s">
        <v>71</v>
      </c>
      <c r="I1443" s="73" t="s">
        <v>1788</v>
      </c>
      <c r="J1443" s="73" t="s">
        <v>320</v>
      </c>
      <c r="K1443" s="73" t="s">
        <v>382</v>
      </c>
      <c r="L1443" s="73" t="s">
        <v>383</v>
      </c>
      <c r="M1443" s="73" t="s">
        <v>388</v>
      </c>
      <c r="N1443" s="73" t="s">
        <v>44</v>
      </c>
      <c r="O1443" s="73" t="s">
        <v>385</v>
      </c>
      <c r="P1443" s="73" t="s">
        <v>907</v>
      </c>
      <c r="Q1443" s="73" t="s">
        <v>932</v>
      </c>
      <c r="R1443" s="73" t="s">
        <v>71</v>
      </c>
      <c r="V1443" s="60" t="str">
        <f t="shared" si="179"/>
        <v>RANGE 014синий</v>
      </c>
      <c r="W1443" s="60" t="str">
        <f t="shared" si="176"/>
        <v>RANGE 014</v>
      </c>
      <c r="X1443" s="60" t="str">
        <f t="shared" si="180"/>
        <v>014</v>
      </c>
      <c r="AC1443" s="51">
        <f t="shared" si="181"/>
        <v>80</v>
      </c>
      <c r="AD1443" s="44">
        <f t="shared" si="182"/>
        <v>532</v>
      </c>
      <c r="AE1443" s="51">
        <f t="shared" si="183"/>
        <v>80532</v>
      </c>
    </row>
    <row r="1444" spans="1:31">
      <c r="A1444" s="60" t="str">
        <f t="shared" si="177"/>
        <v>RANGE 014blue</v>
      </c>
      <c r="B1444" s="60" t="str">
        <f t="shared" si="178"/>
        <v>80-532-06</v>
      </c>
      <c r="C1444" s="73" t="s">
        <v>3629</v>
      </c>
      <c r="D1444" s="73" t="s">
        <v>3627</v>
      </c>
      <c r="E1444" s="73" t="s">
        <v>904</v>
      </c>
      <c r="F1444" s="74">
        <v>57</v>
      </c>
      <c r="G1444" s="73" t="s">
        <v>1787</v>
      </c>
      <c r="H1444" s="73" t="s">
        <v>71</v>
      </c>
      <c r="I1444" s="73" t="s">
        <v>1788</v>
      </c>
      <c r="J1444" s="73" t="s">
        <v>320</v>
      </c>
      <c r="K1444" s="73" t="s">
        <v>382</v>
      </c>
      <c r="L1444" s="73" t="s">
        <v>383</v>
      </c>
      <c r="M1444" s="73" t="s">
        <v>388</v>
      </c>
      <c r="N1444" s="73" t="s">
        <v>44</v>
      </c>
      <c r="O1444" s="73" t="s">
        <v>385</v>
      </c>
      <c r="P1444" s="73" t="s">
        <v>907</v>
      </c>
      <c r="Q1444" s="73" t="s">
        <v>932</v>
      </c>
      <c r="R1444" s="73" t="s">
        <v>71</v>
      </c>
      <c r="V1444" s="60" t="str">
        <f t="shared" si="179"/>
        <v>RANGE 014синий</v>
      </c>
      <c r="W1444" s="60" t="str">
        <f t="shared" si="176"/>
        <v>RANGE 014</v>
      </c>
      <c r="X1444" s="60" t="str">
        <f t="shared" si="180"/>
        <v>014</v>
      </c>
      <c r="AC1444" s="51">
        <f t="shared" si="181"/>
        <v>80</v>
      </c>
      <c r="AD1444" s="44">
        <f t="shared" si="182"/>
        <v>532</v>
      </c>
      <c r="AE1444" s="51">
        <f t="shared" si="183"/>
        <v>80532</v>
      </c>
    </row>
    <row r="1445" spans="1:31">
      <c r="A1445" s="60" t="str">
        <f t="shared" si="177"/>
        <v>RANGE 014blue</v>
      </c>
      <c r="B1445" s="60" t="str">
        <f t="shared" si="178"/>
        <v>80-532-06</v>
      </c>
      <c r="C1445" s="73" t="s">
        <v>3630</v>
      </c>
      <c r="D1445" s="73" t="s">
        <v>3627</v>
      </c>
      <c r="E1445" s="73" t="s">
        <v>920</v>
      </c>
      <c r="F1445" s="74">
        <v>58</v>
      </c>
      <c r="G1445" s="73" t="s">
        <v>1787</v>
      </c>
      <c r="H1445" s="73" t="s">
        <v>71</v>
      </c>
      <c r="I1445" s="73" t="s">
        <v>1788</v>
      </c>
      <c r="J1445" s="73" t="s">
        <v>320</v>
      </c>
      <c r="K1445" s="73" t="s">
        <v>382</v>
      </c>
      <c r="L1445" s="73" t="s">
        <v>383</v>
      </c>
      <c r="M1445" s="73" t="s">
        <v>388</v>
      </c>
      <c r="N1445" s="73" t="s">
        <v>44</v>
      </c>
      <c r="O1445" s="73" t="s">
        <v>385</v>
      </c>
      <c r="P1445" s="73" t="s">
        <v>907</v>
      </c>
      <c r="Q1445" s="73" t="s">
        <v>932</v>
      </c>
      <c r="R1445" s="73" t="s">
        <v>71</v>
      </c>
      <c r="V1445" s="60" t="str">
        <f t="shared" si="179"/>
        <v>RANGE 014синий</v>
      </c>
      <c r="W1445" s="60" t="str">
        <f t="shared" si="176"/>
        <v>RANGE 014</v>
      </c>
      <c r="X1445" s="60" t="str">
        <f t="shared" si="180"/>
        <v>014</v>
      </c>
      <c r="AC1445" s="51">
        <f t="shared" si="181"/>
        <v>80</v>
      </c>
      <c r="AD1445" s="44">
        <f t="shared" si="182"/>
        <v>532</v>
      </c>
      <c r="AE1445" s="51">
        <f t="shared" si="183"/>
        <v>80532</v>
      </c>
    </row>
    <row r="1446" spans="1:31">
      <c r="A1446" s="60" t="str">
        <f t="shared" si="177"/>
        <v>RANGE 014blue</v>
      </c>
      <c r="B1446" s="60" t="str">
        <f t="shared" si="178"/>
        <v>80-532-06</v>
      </c>
      <c r="C1446" s="73" t="s">
        <v>3631</v>
      </c>
      <c r="D1446" s="73" t="s">
        <v>3627</v>
      </c>
      <c r="E1446" s="73" t="s">
        <v>910</v>
      </c>
      <c r="F1446" s="74">
        <v>59</v>
      </c>
      <c r="G1446" s="73" t="s">
        <v>1787</v>
      </c>
      <c r="H1446" s="73" t="s">
        <v>71</v>
      </c>
      <c r="I1446" s="73" t="s">
        <v>1788</v>
      </c>
      <c r="J1446" s="73" t="s">
        <v>320</v>
      </c>
      <c r="K1446" s="73" t="s">
        <v>382</v>
      </c>
      <c r="L1446" s="73" t="s">
        <v>383</v>
      </c>
      <c r="M1446" s="73" t="s">
        <v>388</v>
      </c>
      <c r="N1446" s="73" t="s">
        <v>44</v>
      </c>
      <c r="O1446" s="73" t="s">
        <v>385</v>
      </c>
      <c r="P1446" s="73" t="s">
        <v>907</v>
      </c>
      <c r="Q1446" s="73" t="s">
        <v>932</v>
      </c>
      <c r="R1446" s="73" t="s">
        <v>71</v>
      </c>
      <c r="V1446" s="60" t="str">
        <f t="shared" si="179"/>
        <v>RANGE 014синий</v>
      </c>
      <c r="W1446" s="60" t="str">
        <f t="shared" si="176"/>
        <v>RANGE 014</v>
      </c>
      <c r="X1446" s="60" t="str">
        <f t="shared" si="180"/>
        <v>014</v>
      </c>
      <c r="AC1446" s="51">
        <f t="shared" si="181"/>
        <v>80</v>
      </c>
      <c r="AD1446" s="44">
        <f t="shared" si="182"/>
        <v>532</v>
      </c>
      <c r="AE1446" s="51">
        <f t="shared" si="183"/>
        <v>80532</v>
      </c>
    </row>
    <row r="1447" spans="1:31">
      <c r="A1447" s="60" t="str">
        <f t="shared" si="177"/>
        <v>RANGE 014blue</v>
      </c>
      <c r="B1447" s="60" t="str">
        <f t="shared" si="178"/>
        <v>80-532-06</v>
      </c>
      <c r="C1447" s="73" t="s">
        <v>3632</v>
      </c>
      <c r="D1447" s="73" t="s">
        <v>3627</v>
      </c>
      <c r="E1447" s="73" t="s">
        <v>922</v>
      </c>
      <c r="F1447" s="74">
        <v>60</v>
      </c>
      <c r="G1447" s="73" t="s">
        <v>1787</v>
      </c>
      <c r="H1447" s="73" t="s">
        <v>71</v>
      </c>
      <c r="I1447" s="73" t="s">
        <v>1788</v>
      </c>
      <c r="J1447" s="73" t="s">
        <v>320</v>
      </c>
      <c r="K1447" s="73" t="s">
        <v>382</v>
      </c>
      <c r="L1447" s="73" t="s">
        <v>383</v>
      </c>
      <c r="M1447" s="73" t="s">
        <v>388</v>
      </c>
      <c r="N1447" s="73" t="s">
        <v>44</v>
      </c>
      <c r="O1447" s="73" t="s">
        <v>385</v>
      </c>
      <c r="P1447" s="73" t="s">
        <v>907</v>
      </c>
      <c r="Q1447" s="73" t="s">
        <v>932</v>
      </c>
      <c r="R1447" s="73" t="s">
        <v>71</v>
      </c>
      <c r="V1447" s="60" t="str">
        <f t="shared" si="179"/>
        <v>RANGE 014синий</v>
      </c>
      <c r="W1447" s="60" t="str">
        <f t="shared" si="176"/>
        <v>RANGE 014</v>
      </c>
      <c r="X1447" s="60" t="str">
        <f t="shared" si="180"/>
        <v>014</v>
      </c>
      <c r="AC1447" s="51">
        <f t="shared" si="181"/>
        <v>80</v>
      </c>
      <c r="AD1447" s="44">
        <f t="shared" si="182"/>
        <v>532</v>
      </c>
      <c r="AE1447" s="51">
        <f t="shared" si="183"/>
        <v>80532</v>
      </c>
    </row>
    <row r="1448" spans="1:31">
      <c r="A1448" s="60" t="str">
        <f t="shared" si="177"/>
        <v>RANGE 014blue</v>
      </c>
      <c r="B1448" s="60" t="str">
        <f t="shared" si="178"/>
        <v>80-532-06</v>
      </c>
      <c r="C1448" s="73" t="s">
        <v>3633</v>
      </c>
      <c r="D1448" s="73" t="s">
        <v>3627</v>
      </c>
      <c r="E1448" s="73" t="s">
        <v>912</v>
      </c>
      <c r="F1448" s="74">
        <v>61</v>
      </c>
      <c r="G1448" s="73" t="s">
        <v>1787</v>
      </c>
      <c r="H1448" s="73" t="s">
        <v>71</v>
      </c>
      <c r="I1448" s="73" t="s">
        <v>1788</v>
      </c>
      <c r="J1448" s="73" t="s">
        <v>320</v>
      </c>
      <c r="K1448" s="73" t="s">
        <v>382</v>
      </c>
      <c r="L1448" s="73" t="s">
        <v>383</v>
      </c>
      <c r="M1448" s="73" t="s">
        <v>388</v>
      </c>
      <c r="N1448" s="73" t="s">
        <v>44</v>
      </c>
      <c r="O1448" s="73" t="s">
        <v>385</v>
      </c>
      <c r="P1448" s="73" t="s">
        <v>907</v>
      </c>
      <c r="Q1448" s="73" t="s">
        <v>932</v>
      </c>
      <c r="R1448" s="73" t="s">
        <v>71</v>
      </c>
      <c r="V1448" s="60" t="str">
        <f t="shared" si="179"/>
        <v>RANGE 014синий</v>
      </c>
      <c r="W1448" s="60" t="str">
        <f t="shared" si="176"/>
        <v>RANGE 014</v>
      </c>
      <c r="X1448" s="60" t="str">
        <f t="shared" si="180"/>
        <v>014</v>
      </c>
      <c r="AC1448" s="51">
        <f t="shared" si="181"/>
        <v>80</v>
      </c>
      <c r="AD1448" s="44">
        <f t="shared" si="182"/>
        <v>532</v>
      </c>
      <c r="AE1448" s="51">
        <f t="shared" si="183"/>
        <v>80532</v>
      </c>
    </row>
    <row r="1449" spans="1:31">
      <c r="A1449" s="60" t="str">
        <f t="shared" si="177"/>
        <v>USURPER 001beige</v>
      </c>
      <c r="B1449" s="60" t="str">
        <f t="shared" si="178"/>
        <v>80-638-02</v>
      </c>
      <c r="C1449" s="73" t="s">
        <v>3634</v>
      </c>
      <c r="D1449" s="73" t="s">
        <v>3635</v>
      </c>
      <c r="E1449" s="73" t="s">
        <v>956</v>
      </c>
      <c r="F1449" s="74">
        <v>55</v>
      </c>
      <c r="G1449" s="73" t="s">
        <v>3636</v>
      </c>
      <c r="H1449" s="73" t="s">
        <v>63</v>
      </c>
      <c r="I1449" s="73" t="s">
        <v>1265</v>
      </c>
      <c r="J1449" s="73" t="s">
        <v>320</v>
      </c>
      <c r="K1449" s="73" t="s">
        <v>382</v>
      </c>
      <c r="L1449" s="73" t="s">
        <v>383</v>
      </c>
      <c r="M1449" s="73" t="s">
        <v>388</v>
      </c>
      <c r="N1449" s="73" t="s">
        <v>44</v>
      </c>
      <c r="O1449" s="73" t="s">
        <v>385</v>
      </c>
      <c r="P1449" s="73" t="s">
        <v>907</v>
      </c>
      <c r="Q1449" s="73" t="s">
        <v>937</v>
      </c>
      <c r="R1449" s="73" t="s">
        <v>63</v>
      </c>
      <c r="V1449" s="60" t="str">
        <f t="shared" si="179"/>
        <v>USURPER 001бежевый</v>
      </c>
      <c r="W1449" s="60" t="str">
        <f t="shared" si="176"/>
        <v>USURPER 001</v>
      </c>
      <c r="X1449" s="60" t="str">
        <f t="shared" si="180"/>
        <v>001</v>
      </c>
      <c r="AC1449" s="51">
        <f t="shared" si="181"/>
        <v>80</v>
      </c>
      <c r="AD1449" s="44">
        <f t="shared" si="182"/>
        <v>638</v>
      </c>
      <c r="AE1449" s="51">
        <f t="shared" si="183"/>
        <v>80638</v>
      </c>
    </row>
    <row r="1450" spans="1:31">
      <c r="A1450" s="60" t="str">
        <f t="shared" si="177"/>
        <v>USURPER 001beige</v>
      </c>
      <c r="B1450" s="60" t="str">
        <f t="shared" si="178"/>
        <v>80-638-02</v>
      </c>
      <c r="C1450" s="73" t="s">
        <v>3637</v>
      </c>
      <c r="D1450" s="73" t="s">
        <v>3635</v>
      </c>
      <c r="E1450" s="73" t="s">
        <v>904</v>
      </c>
      <c r="F1450" s="74">
        <v>57</v>
      </c>
      <c r="G1450" s="73" t="s">
        <v>3636</v>
      </c>
      <c r="H1450" s="73" t="s">
        <v>63</v>
      </c>
      <c r="I1450" s="73" t="s">
        <v>1265</v>
      </c>
      <c r="J1450" s="73" t="s">
        <v>320</v>
      </c>
      <c r="K1450" s="73" t="s">
        <v>382</v>
      </c>
      <c r="L1450" s="73" t="s">
        <v>383</v>
      </c>
      <c r="M1450" s="73" t="s">
        <v>388</v>
      </c>
      <c r="N1450" s="73" t="s">
        <v>44</v>
      </c>
      <c r="O1450" s="73" t="s">
        <v>385</v>
      </c>
      <c r="P1450" s="73" t="s">
        <v>907</v>
      </c>
      <c r="Q1450" s="73" t="s">
        <v>937</v>
      </c>
      <c r="R1450" s="73" t="s">
        <v>63</v>
      </c>
      <c r="V1450" s="60" t="str">
        <f t="shared" si="179"/>
        <v>USURPER 001бежевый</v>
      </c>
      <c r="W1450" s="60" t="str">
        <f t="shared" si="176"/>
        <v>USURPER 001</v>
      </c>
      <c r="X1450" s="60" t="str">
        <f t="shared" si="180"/>
        <v>001</v>
      </c>
      <c r="AC1450" s="51">
        <f t="shared" si="181"/>
        <v>80</v>
      </c>
      <c r="AD1450" s="44">
        <f t="shared" si="182"/>
        <v>638</v>
      </c>
      <c r="AE1450" s="51">
        <f t="shared" si="183"/>
        <v>80638</v>
      </c>
    </row>
    <row r="1451" spans="1:31">
      <c r="A1451" s="60" t="str">
        <f t="shared" si="177"/>
        <v>USURPER 001beige</v>
      </c>
      <c r="B1451" s="60" t="str">
        <f t="shared" si="178"/>
        <v>80-638-02</v>
      </c>
      <c r="C1451" s="73" t="s">
        <v>3638</v>
      </c>
      <c r="D1451" s="73" t="s">
        <v>3635</v>
      </c>
      <c r="E1451" s="73" t="s">
        <v>912</v>
      </c>
      <c r="F1451" s="74">
        <v>61</v>
      </c>
      <c r="G1451" s="73" t="s">
        <v>3636</v>
      </c>
      <c r="H1451" s="73" t="s">
        <v>63</v>
      </c>
      <c r="I1451" s="73" t="s">
        <v>1265</v>
      </c>
      <c r="J1451" s="73" t="s">
        <v>320</v>
      </c>
      <c r="K1451" s="73" t="s">
        <v>382</v>
      </c>
      <c r="L1451" s="73" t="s">
        <v>383</v>
      </c>
      <c r="M1451" s="73" t="s">
        <v>388</v>
      </c>
      <c r="N1451" s="73" t="s">
        <v>44</v>
      </c>
      <c r="O1451" s="73" t="s">
        <v>385</v>
      </c>
      <c r="P1451" s="73" t="s">
        <v>907</v>
      </c>
      <c r="Q1451" s="73" t="s">
        <v>937</v>
      </c>
      <c r="R1451" s="73" t="s">
        <v>63</v>
      </c>
      <c r="V1451" s="60" t="str">
        <f t="shared" si="179"/>
        <v>USURPER 001бежевый</v>
      </c>
      <c r="W1451" s="60" t="str">
        <f t="shared" si="176"/>
        <v>USURPER 001</v>
      </c>
      <c r="X1451" s="60" t="str">
        <f t="shared" si="180"/>
        <v>001</v>
      </c>
      <c r="AC1451" s="51">
        <f t="shared" si="181"/>
        <v>80</v>
      </c>
      <c r="AD1451" s="44">
        <f t="shared" si="182"/>
        <v>638</v>
      </c>
      <c r="AE1451" s="51">
        <f t="shared" si="183"/>
        <v>80638</v>
      </c>
    </row>
    <row r="1452" spans="1:31">
      <c r="A1452" s="60" t="str">
        <f t="shared" si="177"/>
        <v>USURPER 002blue</v>
      </c>
      <c r="B1452" s="60" t="str">
        <f t="shared" si="178"/>
        <v>80-639-06</v>
      </c>
      <c r="C1452" s="73" t="s">
        <v>3639</v>
      </c>
      <c r="D1452" s="73" t="s">
        <v>3640</v>
      </c>
      <c r="E1452" s="73" t="s">
        <v>956</v>
      </c>
      <c r="F1452" s="74">
        <v>55</v>
      </c>
      <c r="G1452" s="73" t="s">
        <v>3641</v>
      </c>
      <c r="H1452" s="73" t="s">
        <v>71</v>
      </c>
      <c r="I1452" s="73" t="s">
        <v>1265</v>
      </c>
      <c r="J1452" s="73" t="s">
        <v>336</v>
      </c>
      <c r="K1452" s="73" t="s">
        <v>382</v>
      </c>
      <c r="L1452" s="73" t="s">
        <v>383</v>
      </c>
      <c r="M1452" s="73" t="s">
        <v>388</v>
      </c>
      <c r="N1452" s="73" t="s">
        <v>44</v>
      </c>
      <c r="O1452" s="73" t="s">
        <v>385</v>
      </c>
      <c r="P1452" s="73" t="s">
        <v>907</v>
      </c>
      <c r="Q1452" s="73" t="s">
        <v>932</v>
      </c>
      <c r="R1452" s="73" t="s">
        <v>71</v>
      </c>
      <c r="V1452" s="60" t="str">
        <f t="shared" si="179"/>
        <v>USURPER 002синий</v>
      </c>
      <c r="W1452" s="60" t="str">
        <f t="shared" si="176"/>
        <v>USURPER 002</v>
      </c>
      <c r="X1452" s="60" t="str">
        <f t="shared" si="180"/>
        <v>002</v>
      </c>
      <c r="AC1452" s="51">
        <f t="shared" si="181"/>
        <v>80</v>
      </c>
      <c r="AD1452" s="44">
        <f t="shared" si="182"/>
        <v>639</v>
      </c>
      <c r="AE1452" s="51">
        <f t="shared" si="183"/>
        <v>80639</v>
      </c>
    </row>
    <row r="1453" spans="1:31">
      <c r="A1453" s="60" t="str">
        <f t="shared" si="177"/>
        <v>USURPER 002blue</v>
      </c>
      <c r="B1453" s="60" t="str">
        <f t="shared" si="178"/>
        <v>80-639-06</v>
      </c>
      <c r="C1453" s="73" t="s">
        <v>3642</v>
      </c>
      <c r="D1453" s="73" t="s">
        <v>3640</v>
      </c>
      <c r="E1453" s="73" t="s">
        <v>915</v>
      </c>
      <c r="F1453" s="74">
        <v>56</v>
      </c>
      <c r="G1453" s="73" t="s">
        <v>3641</v>
      </c>
      <c r="H1453" s="73" t="s">
        <v>71</v>
      </c>
      <c r="I1453" s="73" t="s">
        <v>1265</v>
      </c>
      <c r="J1453" s="73" t="s">
        <v>336</v>
      </c>
      <c r="K1453" s="73" t="s">
        <v>382</v>
      </c>
      <c r="L1453" s="73" t="s">
        <v>383</v>
      </c>
      <c r="M1453" s="73" t="s">
        <v>388</v>
      </c>
      <c r="N1453" s="73" t="s">
        <v>44</v>
      </c>
      <c r="O1453" s="73" t="s">
        <v>385</v>
      </c>
      <c r="P1453" s="73" t="s">
        <v>907</v>
      </c>
      <c r="Q1453" s="73" t="s">
        <v>932</v>
      </c>
      <c r="R1453" s="73" t="s">
        <v>71</v>
      </c>
      <c r="V1453" s="60" t="str">
        <f t="shared" si="179"/>
        <v>USURPER 002синий</v>
      </c>
      <c r="W1453" s="60" t="str">
        <f t="shared" si="176"/>
        <v>USURPER 002</v>
      </c>
      <c r="X1453" s="60" t="str">
        <f t="shared" si="180"/>
        <v>002</v>
      </c>
      <c r="AC1453" s="51">
        <f t="shared" si="181"/>
        <v>80</v>
      </c>
      <c r="AD1453" s="44">
        <f t="shared" si="182"/>
        <v>639</v>
      </c>
      <c r="AE1453" s="51">
        <f t="shared" si="183"/>
        <v>80639</v>
      </c>
    </row>
    <row r="1454" spans="1:31">
      <c r="A1454" s="60" t="str">
        <f t="shared" si="177"/>
        <v>USURPER 002blue</v>
      </c>
      <c r="B1454" s="60" t="str">
        <f t="shared" si="178"/>
        <v>80-639-06</v>
      </c>
      <c r="C1454" s="73" t="s">
        <v>3643</v>
      </c>
      <c r="D1454" s="73" t="s">
        <v>3640</v>
      </c>
      <c r="E1454" s="73" t="s">
        <v>904</v>
      </c>
      <c r="F1454" s="74">
        <v>57</v>
      </c>
      <c r="G1454" s="73" t="s">
        <v>3641</v>
      </c>
      <c r="H1454" s="73" t="s">
        <v>71</v>
      </c>
      <c r="I1454" s="73" t="s">
        <v>1265</v>
      </c>
      <c r="J1454" s="73" t="s">
        <v>336</v>
      </c>
      <c r="K1454" s="73" t="s">
        <v>382</v>
      </c>
      <c r="L1454" s="73" t="s">
        <v>383</v>
      </c>
      <c r="M1454" s="73" t="s">
        <v>388</v>
      </c>
      <c r="N1454" s="73" t="s">
        <v>44</v>
      </c>
      <c r="O1454" s="73" t="s">
        <v>385</v>
      </c>
      <c r="P1454" s="73" t="s">
        <v>907</v>
      </c>
      <c r="Q1454" s="73" t="s">
        <v>932</v>
      </c>
      <c r="R1454" s="73" t="s">
        <v>71</v>
      </c>
      <c r="V1454" s="60" t="str">
        <f t="shared" si="179"/>
        <v>USURPER 002синий</v>
      </c>
      <c r="W1454" s="60" t="str">
        <f t="shared" si="176"/>
        <v>USURPER 002</v>
      </c>
      <c r="X1454" s="60" t="str">
        <f t="shared" si="180"/>
        <v>002</v>
      </c>
      <c r="AC1454" s="51">
        <f t="shared" si="181"/>
        <v>80</v>
      </c>
      <c r="AD1454" s="44">
        <f t="shared" si="182"/>
        <v>639</v>
      </c>
      <c r="AE1454" s="51">
        <f t="shared" si="183"/>
        <v>80639</v>
      </c>
    </row>
    <row r="1455" spans="1:31">
      <c r="A1455" s="60" t="str">
        <f t="shared" si="177"/>
        <v>USURPER 002blue</v>
      </c>
      <c r="B1455" s="60" t="str">
        <f t="shared" si="178"/>
        <v>80-639-06</v>
      </c>
      <c r="C1455" s="73" t="s">
        <v>3644</v>
      </c>
      <c r="D1455" s="73" t="s">
        <v>3640</v>
      </c>
      <c r="E1455" s="73" t="s">
        <v>920</v>
      </c>
      <c r="F1455" s="74">
        <v>58</v>
      </c>
      <c r="G1455" s="73" t="s">
        <v>3641</v>
      </c>
      <c r="H1455" s="73" t="s">
        <v>71</v>
      </c>
      <c r="I1455" s="73" t="s">
        <v>1265</v>
      </c>
      <c r="J1455" s="73" t="s">
        <v>336</v>
      </c>
      <c r="K1455" s="73" t="s">
        <v>382</v>
      </c>
      <c r="L1455" s="73" t="s">
        <v>383</v>
      </c>
      <c r="M1455" s="73" t="s">
        <v>388</v>
      </c>
      <c r="N1455" s="73" t="s">
        <v>44</v>
      </c>
      <c r="O1455" s="73" t="s">
        <v>385</v>
      </c>
      <c r="P1455" s="73" t="s">
        <v>907</v>
      </c>
      <c r="Q1455" s="73" t="s">
        <v>932</v>
      </c>
      <c r="R1455" s="73" t="s">
        <v>71</v>
      </c>
      <c r="V1455" s="60" t="str">
        <f t="shared" si="179"/>
        <v>USURPER 002синий</v>
      </c>
      <c r="W1455" s="60" t="str">
        <f t="shared" si="176"/>
        <v>USURPER 002</v>
      </c>
      <c r="X1455" s="60" t="str">
        <f t="shared" si="180"/>
        <v>002</v>
      </c>
      <c r="AC1455" s="51">
        <f t="shared" si="181"/>
        <v>80</v>
      </c>
      <c r="AD1455" s="44">
        <f t="shared" si="182"/>
        <v>639</v>
      </c>
      <c r="AE1455" s="51">
        <f t="shared" si="183"/>
        <v>80639</v>
      </c>
    </row>
    <row r="1456" spans="1:31">
      <c r="A1456" s="60" t="str">
        <f t="shared" si="177"/>
        <v>USURPER 002blue</v>
      </c>
      <c r="B1456" s="60" t="str">
        <f t="shared" si="178"/>
        <v>80-639-06</v>
      </c>
      <c r="C1456" s="73" t="s">
        <v>3645</v>
      </c>
      <c r="D1456" s="73" t="s">
        <v>3640</v>
      </c>
      <c r="E1456" s="73" t="s">
        <v>910</v>
      </c>
      <c r="F1456" s="74">
        <v>59</v>
      </c>
      <c r="G1456" s="73" t="s">
        <v>3641</v>
      </c>
      <c r="H1456" s="73" t="s">
        <v>71</v>
      </c>
      <c r="I1456" s="73" t="s">
        <v>1265</v>
      </c>
      <c r="J1456" s="73" t="s">
        <v>336</v>
      </c>
      <c r="K1456" s="73" t="s">
        <v>382</v>
      </c>
      <c r="L1456" s="73" t="s">
        <v>383</v>
      </c>
      <c r="M1456" s="73" t="s">
        <v>388</v>
      </c>
      <c r="N1456" s="73" t="s">
        <v>44</v>
      </c>
      <c r="O1456" s="73" t="s">
        <v>385</v>
      </c>
      <c r="P1456" s="73" t="s">
        <v>907</v>
      </c>
      <c r="Q1456" s="73" t="s">
        <v>932</v>
      </c>
      <c r="R1456" s="73" t="s">
        <v>71</v>
      </c>
      <c r="V1456" s="60" t="str">
        <f t="shared" si="179"/>
        <v>USURPER 002синий</v>
      </c>
      <c r="W1456" s="60" t="str">
        <f t="shared" si="176"/>
        <v>USURPER 002</v>
      </c>
      <c r="X1456" s="60" t="str">
        <f t="shared" si="180"/>
        <v>002</v>
      </c>
      <c r="AC1456" s="51">
        <f t="shared" si="181"/>
        <v>80</v>
      </c>
      <c r="AD1456" s="44">
        <f t="shared" si="182"/>
        <v>639</v>
      </c>
      <c r="AE1456" s="51">
        <f t="shared" si="183"/>
        <v>80639</v>
      </c>
    </row>
    <row r="1457" spans="1:31">
      <c r="A1457" s="60" t="str">
        <f t="shared" si="177"/>
        <v>USURPER 002blue</v>
      </c>
      <c r="B1457" s="60" t="str">
        <f t="shared" si="178"/>
        <v>80-639-06</v>
      </c>
      <c r="C1457" s="73" t="s">
        <v>3646</v>
      </c>
      <c r="D1457" s="73" t="s">
        <v>3640</v>
      </c>
      <c r="E1457" s="73" t="s">
        <v>922</v>
      </c>
      <c r="F1457" s="74">
        <v>60</v>
      </c>
      <c r="G1457" s="73" t="s">
        <v>3641</v>
      </c>
      <c r="H1457" s="73" t="s">
        <v>71</v>
      </c>
      <c r="I1457" s="73" t="s">
        <v>1265</v>
      </c>
      <c r="J1457" s="73" t="s">
        <v>336</v>
      </c>
      <c r="K1457" s="73" t="s">
        <v>382</v>
      </c>
      <c r="L1457" s="73" t="s">
        <v>383</v>
      </c>
      <c r="M1457" s="73" t="s">
        <v>388</v>
      </c>
      <c r="N1457" s="73" t="s">
        <v>44</v>
      </c>
      <c r="O1457" s="73" t="s">
        <v>385</v>
      </c>
      <c r="P1457" s="73" t="s">
        <v>907</v>
      </c>
      <c r="Q1457" s="73" t="s">
        <v>932</v>
      </c>
      <c r="R1457" s="73" t="s">
        <v>71</v>
      </c>
      <c r="V1457" s="60" t="str">
        <f t="shared" si="179"/>
        <v>USURPER 002синий</v>
      </c>
      <c r="W1457" s="60" t="str">
        <f t="shared" si="176"/>
        <v>USURPER 002</v>
      </c>
      <c r="X1457" s="60" t="str">
        <f t="shared" si="180"/>
        <v>002</v>
      </c>
      <c r="AC1457" s="51">
        <f t="shared" si="181"/>
        <v>80</v>
      </c>
      <c r="AD1457" s="44">
        <f t="shared" si="182"/>
        <v>639</v>
      </c>
      <c r="AE1457" s="51">
        <f t="shared" si="183"/>
        <v>80639</v>
      </c>
    </row>
    <row r="1458" spans="1:31">
      <c r="A1458" s="60" t="str">
        <f t="shared" si="177"/>
        <v>USURPER 002blue</v>
      </c>
      <c r="B1458" s="60" t="str">
        <f t="shared" si="178"/>
        <v>80-639-06</v>
      </c>
      <c r="C1458" s="73" t="s">
        <v>3647</v>
      </c>
      <c r="D1458" s="73" t="s">
        <v>3640</v>
      </c>
      <c r="E1458" s="73" t="s">
        <v>912</v>
      </c>
      <c r="F1458" s="74">
        <v>61</v>
      </c>
      <c r="G1458" s="73" t="s">
        <v>3641</v>
      </c>
      <c r="H1458" s="73" t="s">
        <v>71</v>
      </c>
      <c r="I1458" s="73" t="s">
        <v>1265</v>
      </c>
      <c r="J1458" s="73" t="s">
        <v>336</v>
      </c>
      <c r="K1458" s="73" t="s">
        <v>382</v>
      </c>
      <c r="L1458" s="73" t="s">
        <v>383</v>
      </c>
      <c r="M1458" s="73" t="s">
        <v>388</v>
      </c>
      <c r="N1458" s="73" t="s">
        <v>44</v>
      </c>
      <c r="O1458" s="73" t="s">
        <v>385</v>
      </c>
      <c r="P1458" s="73" t="s">
        <v>907</v>
      </c>
      <c r="Q1458" s="73" t="s">
        <v>932</v>
      </c>
      <c r="R1458" s="73" t="s">
        <v>71</v>
      </c>
      <c r="V1458" s="60" t="str">
        <f t="shared" si="179"/>
        <v>USURPER 002синий</v>
      </c>
      <c r="W1458" s="60" t="str">
        <f t="shared" si="176"/>
        <v>USURPER 002</v>
      </c>
      <c r="X1458" s="60" t="str">
        <f t="shared" si="180"/>
        <v>002</v>
      </c>
      <c r="AC1458" s="51">
        <f t="shared" si="181"/>
        <v>80</v>
      </c>
      <c r="AD1458" s="44">
        <f t="shared" si="182"/>
        <v>639</v>
      </c>
      <c r="AE1458" s="51">
        <f t="shared" si="183"/>
        <v>80639</v>
      </c>
    </row>
    <row r="1459" spans="1:31">
      <c r="A1459" s="60" t="str">
        <f t="shared" si="177"/>
        <v>USURPER 002brown</v>
      </c>
      <c r="B1459" s="60" t="str">
        <f t="shared" si="178"/>
        <v>80-639-14</v>
      </c>
      <c r="C1459" s="73" t="s">
        <v>3648</v>
      </c>
      <c r="D1459" s="73" t="s">
        <v>3649</v>
      </c>
      <c r="E1459" s="73" t="s">
        <v>904</v>
      </c>
      <c r="F1459" s="74">
        <v>57</v>
      </c>
      <c r="G1459" s="73" t="s">
        <v>3641</v>
      </c>
      <c r="H1459" s="73" t="s">
        <v>86</v>
      </c>
      <c r="I1459" s="73" t="s">
        <v>1265</v>
      </c>
      <c r="J1459" s="73" t="s">
        <v>336</v>
      </c>
      <c r="K1459" s="73" t="s">
        <v>382</v>
      </c>
      <c r="L1459" s="73" t="s">
        <v>383</v>
      </c>
      <c r="M1459" s="73" t="s">
        <v>388</v>
      </c>
      <c r="N1459" s="73" t="s">
        <v>44</v>
      </c>
      <c r="O1459" s="73" t="s">
        <v>385</v>
      </c>
      <c r="P1459" s="73" t="s">
        <v>907</v>
      </c>
      <c r="Q1459" s="73" t="s">
        <v>1033</v>
      </c>
      <c r="R1459" s="73" t="s">
        <v>86</v>
      </c>
      <c r="V1459" s="60" t="str">
        <f t="shared" si="179"/>
        <v>USURPER 002коричневый</v>
      </c>
      <c r="W1459" s="60" t="str">
        <f t="shared" si="176"/>
        <v>USURPER 002</v>
      </c>
      <c r="X1459" s="60" t="str">
        <f t="shared" si="180"/>
        <v>002</v>
      </c>
      <c r="AC1459" s="51">
        <f t="shared" si="181"/>
        <v>80</v>
      </c>
      <c r="AD1459" s="44">
        <f t="shared" si="182"/>
        <v>639</v>
      </c>
      <c r="AE1459" s="51">
        <f t="shared" si="183"/>
        <v>80639</v>
      </c>
    </row>
    <row r="1460" spans="1:31">
      <c r="A1460" s="60" t="str">
        <f t="shared" si="177"/>
        <v>USURPER 002brown</v>
      </c>
      <c r="B1460" s="60" t="str">
        <f t="shared" si="178"/>
        <v>80-639-14</v>
      </c>
      <c r="C1460" s="73" t="s">
        <v>3650</v>
      </c>
      <c r="D1460" s="73" t="s">
        <v>3649</v>
      </c>
      <c r="E1460" s="73" t="s">
        <v>920</v>
      </c>
      <c r="F1460" s="74">
        <v>58</v>
      </c>
      <c r="G1460" s="73" t="s">
        <v>3641</v>
      </c>
      <c r="H1460" s="73" t="s">
        <v>86</v>
      </c>
      <c r="I1460" s="73" t="s">
        <v>1265</v>
      </c>
      <c r="J1460" s="73" t="s">
        <v>336</v>
      </c>
      <c r="K1460" s="73" t="s">
        <v>382</v>
      </c>
      <c r="L1460" s="73" t="s">
        <v>383</v>
      </c>
      <c r="M1460" s="73" t="s">
        <v>388</v>
      </c>
      <c r="N1460" s="73" t="s">
        <v>44</v>
      </c>
      <c r="O1460" s="73" t="s">
        <v>385</v>
      </c>
      <c r="P1460" s="73" t="s">
        <v>907</v>
      </c>
      <c r="Q1460" s="73" t="s">
        <v>1033</v>
      </c>
      <c r="R1460" s="73" t="s">
        <v>86</v>
      </c>
      <c r="V1460" s="60" t="str">
        <f t="shared" si="179"/>
        <v>USURPER 002коричневый</v>
      </c>
      <c r="W1460" s="60" t="str">
        <f t="shared" si="176"/>
        <v>USURPER 002</v>
      </c>
      <c r="X1460" s="60" t="str">
        <f t="shared" si="180"/>
        <v>002</v>
      </c>
      <c r="AC1460" s="51">
        <f t="shared" si="181"/>
        <v>80</v>
      </c>
      <c r="AD1460" s="44">
        <f t="shared" si="182"/>
        <v>639</v>
      </c>
      <c r="AE1460" s="51">
        <f t="shared" si="183"/>
        <v>80639</v>
      </c>
    </row>
    <row r="1461" spans="1:31">
      <c r="A1461" s="60" t="str">
        <f t="shared" si="177"/>
        <v>USURPER 002brown</v>
      </c>
      <c r="B1461" s="60" t="str">
        <f t="shared" si="178"/>
        <v>80-639-14</v>
      </c>
      <c r="C1461" s="73" t="s">
        <v>3651</v>
      </c>
      <c r="D1461" s="73" t="s">
        <v>3649</v>
      </c>
      <c r="E1461" s="73" t="s">
        <v>910</v>
      </c>
      <c r="F1461" s="74">
        <v>59</v>
      </c>
      <c r="G1461" s="73" t="s">
        <v>3641</v>
      </c>
      <c r="H1461" s="73" t="s">
        <v>86</v>
      </c>
      <c r="I1461" s="73" t="s">
        <v>1265</v>
      </c>
      <c r="J1461" s="73" t="s">
        <v>336</v>
      </c>
      <c r="K1461" s="73" t="s">
        <v>382</v>
      </c>
      <c r="L1461" s="73" t="s">
        <v>383</v>
      </c>
      <c r="M1461" s="73" t="s">
        <v>388</v>
      </c>
      <c r="N1461" s="73" t="s">
        <v>44</v>
      </c>
      <c r="O1461" s="73" t="s">
        <v>385</v>
      </c>
      <c r="P1461" s="73" t="s">
        <v>907</v>
      </c>
      <c r="Q1461" s="73" t="s">
        <v>1033</v>
      </c>
      <c r="R1461" s="73" t="s">
        <v>86</v>
      </c>
      <c r="V1461" s="60" t="str">
        <f t="shared" si="179"/>
        <v>USURPER 002коричневый</v>
      </c>
      <c r="W1461" s="60" t="str">
        <f t="shared" si="176"/>
        <v>USURPER 002</v>
      </c>
      <c r="X1461" s="60" t="str">
        <f t="shared" si="180"/>
        <v>002</v>
      </c>
      <c r="AC1461" s="51">
        <f t="shared" si="181"/>
        <v>80</v>
      </c>
      <c r="AD1461" s="44">
        <f t="shared" si="182"/>
        <v>639</v>
      </c>
      <c r="AE1461" s="51">
        <f t="shared" si="183"/>
        <v>80639</v>
      </c>
    </row>
    <row r="1462" spans="1:31">
      <c r="A1462" s="60" t="str">
        <f t="shared" si="177"/>
        <v>USURPER 002brown</v>
      </c>
      <c r="B1462" s="60" t="str">
        <f t="shared" si="178"/>
        <v>80-639-14</v>
      </c>
      <c r="C1462" s="73" t="s">
        <v>3652</v>
      </c>
      <c r="D1462" s="73" t="s">
        <v>3649</v>
      </c>
      <c r="E1462" s="73" t="s">
        <v>922</v>
      </c>
      <c r="F1462" s="74">
        <v>60</v>
      </c>
      <c r="G1462" s="73" t="s">
        <v>3641</v>
      </c>
      <c r="H1462" s="73" t="s">
        <v>86</v>
      </c>
      <c r="I1462" s="73" t="s">
        <v>1265</v>
      </c>
      <c r="J1462" s="73" t="s">
        <v>336</v>
      </c>
      <c r="K1462" s="73" t="s">
        <v>382</v>
      </c>
      <c r="L1462" s="73" t="s">
        <v>383</v>
      </c>
      <c r="M1462" s="73" t="s">
        <v>388</v>
      </c>
      <c r="N1462" s="73" t="s">
        <v>44</v>
      </c>
      <c r="O1462" s="73" t="s">
        <v>385</v>
      </c>
      <c r="P1462" s="73" t="s">
        <v>907</v>
      </c>
      <c r="Q1462" s="73" t="s">
        <v>1033</v>
      </c>
      <c r="R1462" s="73" t="s">
        <v>86</v>
      </c>
      <c r="V1462" s="60" t="str">
        <f t="shared" si="179"/>
        <v>USURPER 002коричневый</v>
      </c>
      <c r="W1462" s="60" t="str">
        <f t="shared" si="176"/>
        <v>USURPER 002</v>
      </c>
      <c r="X1462" s="60" t="str">
        <f t="shared" si="180"/>
        <v>002</v>
      </c>
      <c r="AC1462" s="51">
        <f t="shared" si="181"/>
        <v>80</v>
      </c>
      <c r="AD1462" s="44">
        <f t="shared" si="182"/>
        <v>639</v>
      </c>
      <c r="AE1462" s="51">
        <f t="shared" si="183"/>
        <v>80639</v>
      </c>
    </row>
    <row r="1463" spans="1:31">
      <c r="A1463" s="60" t="str">
        <f t="shared" si="177"/>
        <v>USURPER 002brown</v>
      </c>
      <c r="B1463" s="60" t="str">
        <f t="shared" si="178"/>
        <v>80-639-14</v>
      </c>
      <c r="C1463" s="73" t="s">
        <v>3653</v>
      </c>
      <c r="D1463" s="73" t="s">
        <v>3649</v>
      </c>
      <c r="E1463" s="73" t="s">
        <v>912</v>
      </c>
      <c r="F1463" s="74">
        <v>61</v>
      </c>
      <c r="G1463" s="73" t="s">
        <v>3641</v>
      </c>
      <c r="H1463" s="73" t="s">
        <v>86</v>
      </c>
      <c r="I1463" s="73" t="s">
        <v>1265</v>
      </c>
      <c r="J1463" s="73" t="s">
        <v>336</v>
      </c>
      <c r="K1463" s="73" t="s">
        <v>382</v>
      </c>
      <c r="L1463" s="73" t="s">
        <v>383</v>
      </c>
      <c r="M1463" s="73" t="s">
        <v>388</v>
      </c>
      <c r="N1463" s="73" t="s">
        <v>44</v>
      </c>
      <c r="O1463" s="73" t="s">
        <v>385</v>
      </c>
      <c r="P1463" s="73" t="s">
        <v>907</v>
      </c>
      <c r="Q1463" s="73" t="s">
        <v>1033</v>
      </c>
      <c r="R1463" s="73" t="s">
        <v>86</v>
      </c>
      <c r="V1463" s="60" t="str">
        <f t="shared" si="179"/>
        <v>USURPER 002коричневый</v>
      </c>
      <c r="W1463" s="60" t="str">
        <f t="shared" si="176"/>
        <v>USURPER 002</v>
      </c>
      <c r="X1463" s="60" t="str">
        <f t="shared" si="180"/>
        <v>002</v>
      </c>
      <c r="AC1463" s="51">
        <f t="shared" si="181"/>
        <v>80</v>
      </c>
      <c r="AD1463" s="44">
        <f t="shared" si="182"/>
        <v>639</v>
      </c>
      <c r="AE1463" s="51">
        <f t="shared" si="183"/>
        <v>80639</v>
      </c>
    </row>
    <row r="1464" spans="1:31">
      <c r="A1464" s="60" t="str">
        <f t="shared" si="177"/>
        <v>FREEZE 3622black</v>
      </c>
      <c r="B1464" s="60" t="str">
        <f t="shared" si="178"/>
        <v>80-478-09</v>
      </c>
      <c r="C1464" s="73" t="s">
        <v>3654</v>
      </c>
      <c r="D1464" s="73" t="s">
        <v>3655</v>
      </c>
      <c r="E1464" s="73" t="s">
        <v>931</v>
      </c>
      <c r="F1464" s="74">
        <v>0</v>
      </c>
      <c r="G1464" s="73" t="s">
        <v>3050</v>
      </c>
      <c r="H1464" s="73" t="s">
        <v>53</v>
      </c>
      <c r="I1464" s="73" t="s">
        <v>964</v>
      </c>
      <c r="J1464" s="73" t="s">
        <v>337</v>
      </c>
      <c r="K1464" s="73" t="s">
        <v>387</v>
      </c>
      <c r="L1464" s="73" t="s">
        <v>383</v>
      </c>
      <c r="M1464" s="73" t="s">
        <v>389</v>
      </c>
      <c r="O1464" s="73" t="s">
        <v>386</v>
      </c>
      <c r="P1464" s="73" t="s">
        <v>907</v>
      </c>
      <c r="Q1464" s="73" t="s">
        <v>928</v>
      </c>
      <c r="R1464" s="73" t="s">
        <v>53</v>
      </c>
      <c r="V1464" s="60" t="str">
        <f t="shared" si="179"/>
        <v>FREEZE 3622черный</v>
      </c>
      <c r="W1464" s="60" t="str">
        <f t="shared" si="176"/>
        <v>FREEZE 3622</v>
      </c>
      <c r="X1464" s="60" t="str">
        <f t="shared" si="180"/>
        <v>3622</v>
      </c>
      <c r="AC1464" s="51">
        <f t="shared" si="181"/>
        <v>80</v>
      </c>
      <c r="AD1464" s="44">
        <f t="shared" si="182"/>
        <v>478</v>
      </c>
      <c r="AE1464" s="51">
        <f t="shared" si="183"/>
        <v>80478</v>
      </c>
    </row>
    <row r="1465" spans="1:31">
      <c r="A1465" s="60" t="str">
        <f t="shared" si="177"/>
        <v>FREEZE 4622black</v>
      </c>
      <c r="B1465" s="60" t="str">
        <f t="shared" si="178"/>
        <v>80-640-09</v>
      </c>
      <c r="C1465" s="73" t="s">
        <v>3656</v>
      </c>
      <c r="D1465" s="73" t="s">
        <v>3657</v>
      </c>
      <c r="E1465" s="73" t="s">
        <v>931</v>
      </c>
      <c r="F1465" s="74">
        <v>0</v>
      </c>
      <c r="G1465" s="73" t="s">
        <v>3658</v>
      </c>
      <c r="H1465" s="73" t="s">
        <v>53</v>
      </c>
      <c r="I1465" s="73" t="s">
        <v>964</v>
      </c>
      <c r="J1465" s="73" t="s">
        <v>337</v>
      </c>
      <c r="K1465" s="73" t="s">
        <v>390</v>
      </c>
      <c r="L1465" s="73" t="s">
        <v>383</v>
      </c>
      <c r="M1465" s="73" t="s">
        <v>389</v>
      </c>
      <c r="O1465" s="73" t="s">
        <v>386</v>
      </c>
      <c r="P1465" s="73" t="s">
        <v>907</v>
      </c>
      <c r="Q1465" s="73" t="s">
        <v>928</v>
      </c>
      <c r="R1465" s="73" t="s">
        <v>53</v>
      </c>
      <c r="V1465" s="60" t="str">
        <f t="shared" si="179"/>
        <v>FREEZE 4622черный</v>
      </c>
      <c r="W1465" s="60" t="str">
        <f t="shared" si="176"/>
        <v>FREEZE 4622</v>
      </c>
      <c r="X1465" s="60" t="str">
        <f t="shared" si="180"/>
        <v>4622</v>
      </c>
      <c r="AC1465" s="51">
        <f t="shared" si="181"/>
        <v>80</v>
      </c>
      <c r="AD1465" s="44">
        <f t="shared" si="182"/>
        <v>640</v>
      </c>
      <c r="AE1465" s="51">
        <f t="shared" si="183"/>
        <v>80640</v>
      </c>
    </row>
    <row r="1466" spans="1:31">
      <c r="A1466" s="60" t="str">
        <f t="shared" si="177"/>
        <v>PYROP 002grey</v>
      </c>
      <c r="B1466" s="60" t="str">
        <f t="shared" si="178"/>
        <v>80-550-08</v>
      </c>
      <c r="C1466" s="73" t="s">
        <v>3659</v>
      </c>
      <c r="D1466" s="73" t="s">
        <v>3660</v>
      </c>
      <c r="E1466" s="73" t="s">
        <v>931</v>
      </c>
      <c r="F1466" s="74">
        <v>0</v>
      </c>
      <c r="G1466" s="73" t="s">
        <v>1869</v>
      </c>
      <c r="H1466" s="73" t="s">
        <v>83</v>
      </c>
      <c r="I1466" s="73" t="s">
        <v>1631</v>
      </c>
      <c r="J1466" s="73" t="s">
        <v>337</v>
      </c>
      <c r="K1466" s="73" t="s">
        <v>387</v>
      </c>
      <c r="L1466" s="73" t="s">
        <v>383</v>
      </c>
      <c r="M1466" s="73" t="s">
        <v>388</v>
      </c>
      <c r="N1466" s="73" t="s">
        <v>46</v>
      </c>
      <c r="O1466" s="73" t="s">
        <v>386</v>
      </c>
      <c r="P1466" s="73" t="s">
        <v>907</v>
      </c>
      <c r="Q1466" s="73" t="s">
        <v>917</v>
      </c>
      <c r="R1466" s="73" t="s">
        <v>83</v>
      </c>
      <c r="V1466" s="60" t="str">
        <f t="shared" si="179"/>
        <v>PYROP 002серый</v>
      </c>
      <c r="W1466" s="60" t="str">
        <f t="shared" si="176"/>
        <v>PYROP 002</v>
      </c>
      <c r="X1466" s="60" t="str">
        <f t="shared" si="180"/>
        <v>002</v>
      </c>
      <c r="AC1466" s="51">
        <f t="shared" si="181"/>
        <v>80</v>
      </c>
      <c r="AD1466" s="44">
        <f t="shared" si="182"/>
        <v>550</v>
      </c>
      <c r="AE1466" s="51">
        <f t="shared" si="183"/>
        <v>80550</v>
      </c>
    </row>
    <row r="1467" spans="1:31">
      <c r="A1467" s="60" t="str">
        <f t="shared" si="177"/>
        <v>INGAblack</v>
      </c>
      <c r="B1467" s="60" t="str">
        <f t="shared" si="178"/>
        <v>80-552-09</v>
      </c>
      <c r="C1467" s="73" t="s">
        <v>3661</v>
      </c>
      <c r="D1467" s="73" t="s">
        <v>3662</v>
      </c>
      <c r="E1467" s="73" t="s">
        <v>931</v>
      </c>
      <c r="F1467" s="74">
        <v>0</v>
      </c>
      <c r="G1467" s="73" t="s">
        <v>1875</v>
      </c>
      <c r="H1467" s="73" t="s">
        <v>53</v>
      </c>
      <c r="I1467" s="73" t="s">
        <v>1631</v>
      </c>
      <c r="J1467" s="73" t="s">
        <v>338</v>
      </c>
      <c r="K1467" s="73" t="s">
        <v>387</v>
      </c>
      <c r="L1467" s="73" t="s">
        <v>383</v>
      </c>
      <c r="M1467" s="73" t="s">
        <v>389</v>
      </c>
      <c r="O1467" s="73" t="s">
        <v>386</v>
      </c>
      <c r="P1467" s="73" t="s">
        <v>907</v>
      </c>
      <c r="Q1467" s="73" t="s">
        <v>928</v>
      </c>
      <c r="R1467" s="73" t="s">
        <v>53</v>
      </c>
      <c r="V1467" s="60" t="str">
        <f t="shared" si="179"/>
        <v>INGAчерный</v>
      </c>
      <c r="W1467" s="60" t="str">
        <f t="shared" si="176"/>
        <v>INGA</v>
      </c>
      <c r="X1467" s="60" t="str">
        <f t="shared" si="180"/>
        <v/>
      </c>
      <c r="AC1467" s="51">
        <f t="shared" si="181"/>
        <v>80</v>
      </c>
      <c r="AD1467" s="44">
        <f t="shared" si="182"/>
        <v>552</v>
      </c>
      <c r="AE1467" s="51">
        <f t="shared" si="183"/>
        <v>80552</v>
      </c>
    </row>
    <row r="1468" spans="1:31">
      <c r="A1468" s="60" t="str">
        <f t="shared" si="177"/>
        <v>JUSTIN 8601navy</v>
      </c>
      <c r="B1468" s="60" t="str">
        <f t="shared" si="178"/>
        <v>80-553-16</v>
      </c>
      <c r="C1468" s="73" t="s">
        <v>3663</v>
      </c>
      <c r="D1468" s="73" t="s">
        <v>3664</v>
      </c>
      <c r="E1468" s="73" t="s">
        <v>931</v>
      </c>
      <c r="F1468" s="74">
        <v>0</v>
      </c>
      <c r="G1468" s="73" t="s">
        <v>1878</v>
      </c>
      <c r="H1468" s="73" t="s">
        <v>55</v>
      </c>
      <c r="I1468" s="73" t="s">
        <v>1644</v>
      </c>
      <c r="J1468" s="73" t="s">
        <v>338</v>
      </c>
      <c r="K1468" s="73" t="s">
        <v>387</v>
      </c>
      <c r="L1468" s="73" t="s">
        <v>383</v>
      </c>
      <c r="M1468" s="73" t="s">
        <v>389</v>
      </c>
      <c r="N1468" s="73" t="s">
        <v>44</v>
      </c>
      <c r="O1468" s="73" t="s">
        <v>386</v>
      </c>
      <c r="P1468" s="73" t="s">
        <v>907</v>
      </c>
      <c r="Q1468" s="73" t="s">
        <v>1003</v>
      </c>
      <c r="R1468" s="73" t="s">
        <v>71</v>
      </c>
      <c r="V1468" s="60" t="str">
        <f t="shared" si="179"/>
        <v>JUSTIN 8601темно-синий</v>
      </c>
      <c r="W1468" s="60" t="str">
        <f t="shared" si="176"/>
        <v>JUSTIN 8601</v>
      </c>
      <c r="X1468" s="60" t="str">
        <f t="shared" si="180"/>
        <v>8601</v>
      </c>
      <c r="AC1468" s="51">
        <f t="shared" si="181"/>
        <v>80</v>
      </c>
      <c r="AD1468" s="44">
        <f t="shared" si="182"/>
        <v>553</v>
      </c>
      <c r="AE1468" s="51">
        <f t="shared" si="183"/>
        <v>80553</v>
      </c>
    </row>
    <row r="1469" spans="1:31">
      <c r="A1469" s="60" t="str">
        <f t="shared" si="177"/>
        <v>JUSTIN 8601petrol</v>
      </c>
      <c r="B1469" s="60" t="str">
        <f t="shared" si="178"/>
        <v>80-553-06</v>
      </c>
      <c r="C1469" s="73" t="s">
        <v>3665</v>
      </c>
      <c r="D1469" s="73" t="s">
        <v>3666</v>
      </c>
      <c r="E1469" s="73" t="s">
        <v>931</v>
      </c>
      <c r="F1469" s="74">
        <v>0</v>
      </c>
      <c r="G1469" s="73" t="s">
        <v>1878</v>
      </c>
      <c r="H1469" s="73" t="s">
        <v>71</v>
      </c>
      <c r="I1469" s="73" t="s">
        <v>1498</v>
      </c>
      <c r="J1469" s="73" t="s">
        <v>338</v>
      </c>
      <c r="K1469" s="73" t="s">
        <v>387</v>
      </c>
      <c r="L1469" s="73" t="s">
        <v>383</v>
      </c>
      <c r="M1469" s="73" t="s">
        <v>389</v>
      </c>
      <c r="N1469" s="73" t="s">
        <v>44</v>
      </c>
      <c r="O1469" s="73" t="s">
        <v>386</v>
      </c>
      <c r="P1469" s="73" t="s">
        <v>907</v>
      </c>
      <c r="Q1469" s="73" t="s">
        <v>1499</v>
      </c>
      <c r="R1469" s="73" t="s">
        <v>71</v>
      </c>
      <c r="V1469" s="60" t="str">
        <f t="shared" si="179"/>
        <v>JUSTIN 8601синий</v>
      </c>
      <c r="W1469" s="60" t="str">
        <f t="shared" si="176"/>
        <v>JUSTIN 8601</v>
      </c>
      <c r="X1469" s="60" t="str">
        <f t="shared" si="180"/>
        <v>8601</v>
      </c>
      <c r="AC1469" s="51">
        <f t="shared" si="181"/>
        <v>80</v>
      </c>
      <c r="AD1469" s="44">
        <f t="shared" si="182"/>
        <v>553</v>
      </c>
      <c r="AE1469" s="51">
        <f t="shared" si="183"/>
        <v>80553</v>
      </c>
    </row>
    <row r="1470" spans="1:31">
      <c r="A1470" s="60" t="str">
        <f t="shared" si="177"/>
        <v>TRIGGER 010black</v>
      </c>
      <c r="B1470" s="60" t="str">
        <f t="shared" si="178"/>
        <v>80-641-09</v>
      </c>
      <c r="C1470" s="73" t="s">
        <v>3667</v>
      </c>
      <c r="D1470" s="73" t="s">
        <v>3668</v>
      </c>
      <c r="E1470" s="73" t="s">
        <v>931</v>
      </c>
      <c r="F1470" s="74">
        <v>0</v>
      </c>
      <c r="G1470" s="73" t="s">
        <v>3669</v>
      </c>
      <c r="H1470" s="73" t="s">
        <v>53</v>
      </c>
      <c r="I1470" s="73" t="s">
        <v>3670</v>
      </c>
      <c r="J1470" s="73" t="s">
        <v>355</v>
      </c>
      <c r="K1470" s="73" t="s">
        <v>382</v>
      </c>
      <c r="L1470" s="73" t="s">
        <v>383</v>
      </c>
      <c r="M1470" s="73" t="s">
        <v>388</v>
      </c>
      <c r="O1470" s="73" t="s">
        <v>392</v>
      </c>
      <c r="P1470" s="73" t="s">
        <v>907</v>
      </c>
      <c r="Q1470" s="73" t="s">
        <v>928</v>
      </c>
      <c r="R1470" s="73" t="s">
        <v>53</v>
      </c>
      <c r="V1470" s="60" t="str">
        <f t="shared" si="179"/>
        <v>TRIGGER 010черный</v>
      </c>
      <c r="W1470" s="60" t="str">
        <f t="shared" si="176"/>
        <v>TRIGGER 010</v>
      </c>
      <c r="X1470" s="60" t="str">
        <f t="shared" si="180"/>
        <v>010</v>
      </c>
      <c r="AC1470" s="51">
        <f t="shared" si="181"/>
        <v>80</v>
      </c>
      <c r="AD1470" s="44">
        <f t="shared" si="182"/>
        <v>641</v>
      </c>
      <c r="AE1470" s="51">
        <f t="shared" si="183"/>
        <v>80641</v>
      </c>
    </row>
    <row r="1471" spans="1:31">
      <c r="A1471" s="60" t="str">
        <f t="shared" si="177"/>
        <v>TRIGGER 010grey</v>
      </c>
      <c r="B1471" s="60" t="str">
        <f t="shared" si="178"/>
        <v>80-641-08</v>
      </c>
      <c r="C1471" s="73" t="s">
        <v>3671</v>
      </c>
      <c r="D1471" s="73" t="s">
        <v>3672</v>
      </c>
      <c r="E1471" s="73" t="s">
        <v>931</v>
      </c>
      <c r="F1471" s="74">
        <v>0</v>
      </c>
      <c r="G1471" s="73" t="s">
        <v>3669</v>
      </c>
      <c r="H1471" s="73" t="s">
        <v>83</v>
      </c>
      <c r="I1471" s="73" t="s">
        <v>3670</v>
      </c>
      <c r="J1471" s="73" t="s">
        <v>355</v>
      </c>
      <c r="K1471" s="73" t="s">
        <v>382</v>
      </c>
      <c r="L1471" s="73" t="s">
        <v>383</v>
      </c>
      <c r="M1471" s="73" t="s">
        <v>388</v>
      </c>
      <c r="O1471" s="73" t="s">
        <v>392</v>
      </c>
      <c r="P1471" s="73" t="s">
        <v>907</v>
      </c>
      <c r="Q1471" s="73" t="s">
        <v>917</v>
      </c>
      <c r="R1471" s="73" t="s">
        <v>83</v>
      </c>
      <c r="V1471" s="60" t="str">
        <f t="shared" si="179"/>
        <v>TRIGGER 010серый</v>
      </c>
      <c r="W1471" s="60" t="str">
        <f t="shared" si="176"/>
        <v>TRIGGER 010</v>
      </c>
      <c r="X1471" s="60" t="str">
        <f t="shared" si="180"/>
        <v>010</v>
      </c>
      <c r="AC1471" s="51">
        <f t="shared" si="181"/>
        <v>80</v>
      </c>
      <c r="AD1471" s="44">
        <f t="shared" si="182"/>
        <v>641</v>
      </c>
      <c r="AE1471" s="51">
        <f t="shared" si="183"/>
        <v>80641</v>
      </c>
    </row>
    <row r="1472" spans="1:31">
      <c r="A1472" s="60" t="str">
        <f t="shared" si="177"/>
        <v>TRIGGER 010navy</v>
      </c>
      <c r="B1472" s="60" t="str">
        <f t="shared" si="178"/>
        <v>80-641-16</v>
      </c>
      <c r="C1472" s="73" t="s">
        <v>3673</v>
      </c>
      <c r="D1472" s="73" t="s">
        <v>3674</v>
      </c>
      <c r="E1472" s="73" t="s">
        <v>931</v>
      </c>
      <c r="F1472" s="74">
        <v>0</v>
      </c>
      <c r="G1472" s="73" t="s">
        <v>3669</v>
      </c>
      <c r="H1472" s="73" t="s">
        <v>55</v>
      </c>
      <c r="I1472" s="73" t="s">
        <v>3670</v>
      </c>
      <c r="J1472" s="73" t="s">
        <v>355</v>
      </c>
      <c r="K1472" s="73" t="s">
        <v>382</v>
      </c>
      <c r="L1472" s="73" t="s">
        <v>383</v>
      </c>
      <c r="M1472" s="73" t="s">
        <v>388</v>
      </c>
      <c r="O1472" s="73" t="s">
        <v>392</v>
      </c>
      <c r="P1472" s="73" t="s">
        <v>907</v>
      </c>
      <c r="Q1472" s="73" t="s">
        <v>1003</v>
      </c>
      <c r="R1472" s="73" t="s">
        <v>71</v>
      </c>
      <c r="V1472" s="60" t="str">
        <f t="shared" si="179"/>
        <v>TRIGGER 010темно-синий</v>
      </c>
      <c r="W1472" s="60" t="str">
        <f t="shared" si="176"/>
        <v>TRIGGER 010</v>
      </c>
      <c r="X1472" s="60" t="str">
        <f t="shared" si="180"/>
        <v>010</v>
      </c>
      <c r="AC1472" s="51">
        <f t="shared" si="181"/>
        <v>80</v>
      </c>
      <c r="AD1472" s="44">
        <f t="shared" si="182"/>
        <v>641</v>
      </c>
      <c r="AE1472" s="51">
        <f t="shared" si="183"/>
        <v>80641</v>
      </c>
    </row>
    <row r="1473" spans="1:31">
      <c r="A1473" s="60" t="str">
        <f t="shared" si="177"/>
        <v>TRIGGER 011black</v>
      </c>
      <c r="B1473" s="60" t="str">
        <f t="shared" si="178"/>
        <v>80-642-09</v>
      </c>
      <c r="C1473" s="73" t="s">
        <v>3675</v>
      </c>
      <c r="D1473" s="73" t="s">
        <v>3676</v>
      </c>
      <c r="E1473" s="73" t="s">
        <v>931</v>
      </c>
      <c r="F1473" s="74">
        <v>0</v>
      </c>
      <c r="G1473" s="73" t="s">
        <v>3677</v>
      </c>
      <c r="H1473" s="73" t="s">
        <v>53</v>
      </c>
      <c r="I1473" s="73" t="s">
        <v>3670</v>
      </c>
      <c r="J1473" s="73" t="s">
        <v>355</v>
      </c>
      <c r="K1473" s="73" t="s">
        <v>382</v>
      </c>
      <c r="L1473" s="73" t="s">
        <v>383</v>
      </c>
      <c r="M1473" s="73" t="s">
        <v>388</v>
      </c>
      <c r="O1473" s="73" t="s">
        <v>392</v>
      </c>
      <c r="P1473" s="73" t="s">
        <v>907</v>
      </c>
      <c r="Q1473" s="73" t="s">
        <v>928</v>
      </c>
      <c r="R1473" s="73" t="s">
        <v>53</v>
      </c>
      <c r="V1473" s="60" t="str">
        <f t="shared" si="179"/>
        <v>TRIGGER 011черный</v>
      </c>
      <c r="W1473" s="60" t="str">
        <f t="shared" si="176"/>
        <v>TRIGGER 011</v>
      </c>
      <c r="X1473" s="60" t="str">
        <f t="shared" si="180"/>
        <v>011</v>
      </c>
      <c r="AC1473" s="51">
        <f t="shared" si="181"/>
        <v>80</v>
      </c>
      <c r="AD1473" s="44">
        <f t="shared" si="182"/>
        <v>642</v>
      </c>
      <c r="AE1473" s="51">
        <f t="shared" si="183"/>
        <v>80642</v>
      </c>
    </row>
    <row r="1474" spans="1:31">
      <c r="A1474" s="60" t="str">
        <f t="shared" si="177"/>
        <v>TRIGGER 011navy</v>
      </c>
      <c r="B1474" s="60" t="str">
        <f t="shared" si="178"/>
        <v>80-642-16</v>
      </c>
      <c r="C1474" s="73" t="s">
        <v>3678</v>
      </c>
      <c r="D1474" s="73" t="s">
        <v>3679</v>
      </c>
      <c r="E1474" s="73" t="s">
        <v>931</v>
      </c>
      <c r="F1474" s="74">
        <v>0</v>
      </c>
      <c r="G1474" s="73" t="s">
        <v>3677</v>
      </c>
      <c r="H1474" s="73" t="s">
        <v>55</v>
      </c>
      <c r="I1474" s="73" t="s">
        <v>3670</v>
      </c>
      <c r="J1474" s="73" t="s">
        <v>355</v>
      </c>
      <c r="K1474" s="73" t="s">
        <v>382</v>
      </c>
      <c r="L1474" s="73" t="s">
        <v>383</v>
      </c>
      <c r="M1474" s="73" t="s">
        <v>388</v>
      </c>
      <c r="O1474" s="73" t="s">
        <v>392</v>
      </c>
      <c r="P1474" s="73" t="s">
        <v>907</v>
      </c>
      <c r="Q1474" s="73" t="s">
        <v>1003</v>
      </c>
      <c r="R1474" s="73" t="s">
        <v>71</v>
      </c>
      <c r="V1474" s="60" t="str">
        <f t="shared" si="179"/>
        <v>TRIGGER 011темно-синий</v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TRIGGER 011</v>
      </c>
      <c r="X1474" s="60" t="str">
        <f t="shared" si="180"/>
        <v>011</v>
      </c>
      <c r="AC1474" s="51">
        <f t="shared" si="181"/>
        <v>80</v>
      </c>
      <c r="AD1474" s="44">
        <f t="shared" si="182"/>
        <v>642</v>
      </c>
      <c r="AE1474" s="51">
        <f t="shared" si="183"/>
        <v>80642</v>
      </c>
    </row>
    <row r="1475" spans="1:31">
      <c r="A1475" s="60" t="str">
        <f t="shared" ref="A1475:A1538" si="185">IF(G1475&amp;Q1475&lt;&gt;"",W1475&amp;Q1475,"")</f>
        <v>TRIGGER 011red</v>
      </c>
      <c r="B1475" s="60" t="str">
        <f t="shared" ref="B1475:B1538" si="186">IF(C1475&lt;&gt;"",LEFT(C1475,9),"")</f>
        <v>80-642-18</v>
      </c>
      <c r="C1475" s="73" t="s">
        <v>3680</v>
      </c>
      <c r="D1475" s="73" t="s">
        <v>3681</v>
      </c>
      <c r="E1475" s="73" t="s">
        <v>931</v>
      </c>
      <c r="F1475" s="74">
        <v>0</v>
      </c>
      <c r="G1475" s="73" t="s">
        <v>3677</v>
      </c>
      <c r="H1475" s="73" t="s">
        <v>78</v>
      </c>
      <c r="I1475" s="73" t="s">
        <v>3670</v>
      </c>
      <c r="J1475" s="73" t="s">
        <v>355</v>
      </c>
      <c r="K1475" s="73" t="s">
        <v>390</v>
      </c>
      <c r="L1475" s="73" t="s">
        <v>383</v>
      </c>
      <c r="M1475" s="73" t="s">
        <v>388</v>
      </c>
      <c r="O1475" s="73" t="s">
        <v>392</v>
      </c>
      <c r="P1475" s="73" t="s">
        <v>907</v>
      </c>
      <c r="Q1475" s="73" t="s">
        <v>969</v>
      </c>
      <c r="R1475" s="73" t="s">
        <v>78</v>
      </c>
      <c r="V1475" s="60" t="str">
        <f t="shared" ref="V1475:V1538" si="187">W1475&amp;H1475</f>
        <v>TRIGGER 011красный</v>
      </c>
      <c r="W1475" s="60" t="str">
        <f t="shared" si="184"/>
        <v>TRIGGER 011</v>
      </c>
      <c r="X1475" s="60" t="str">
        <f t="shared" ref="X1475:X1538" si="188">IF(A1475&lt;&gt;"",IFERROR(IF(FIND(" ",G1475)&gt;=1,MID(G1475,FIND(" ",G1475)+1,LEN(G1475)),""),""),"")</f>
        <v>011</v>
      </c>
      <c r="AC1475" s="51">
        <f t="shared" ref="AC1475:AC1538" si="189">IFERROR(VALUE(MID($C1475,1,2)),0)</f>
        <v>80</v>
      </c>
      <c r="AD1475" s="44">
        <f t="shared" ref="AD1475:AD1538" si="190">IFERROR(VALUE(MID($C1475,4,3)),0)</f>
        <v>642</v>
      </c>
      <c r="AE1475" s="51">
        <f t="shared" ref="AE1475:AE1538" si="191">VALUE(RIGHT("00"&amp;AC1475,2)&amp;RIGHT("000"&amp;AD1475,3))</f>
        <v>80642</v>
      </c>
    </row>
    <row r="1476" spans="1:31">
      <c r="A1476" s="60" t="str">
        <f t="shared" si="185"/>
        <v>TRIGGER 011white</v>
      </c>
      <c r="B1476" s="60" t="str">
        <f t="shared" si="186"/>
        <v>80-642-17</v>
      </c>
      <c r="C1476" s="73" t="s">
        <v>3682</v>
      </c>
      <c r="D1476" s="73" t="s">
        <v>3683</v>
      </c>
      <c r="E1476" s="73" t="s">
        <v>931</v>
      </c>
      <c r="F1476" s="74">
        <v>0</v>
      </c>
      <c r="G1476" s="73" t="s">
        <v>3677</v>
      </c>
      <c r="H1476" s="73" t="s">
        <v>57</v>
      </c>
      <c r="I1476" s="73" t="s">
        <v>3670</v>
      </c>
      <c r="J1476" s="73" t="s">
        <v>355</v>
      </c>
      <c r="K1476" s="73" t="s">
        <v>390</v>
      </c>
      <c r="L1476" s="73" t="s">
        <v>383</v>
      </c>
      <c r="M1476" s="73" t="s">
        <v>388</v>
      </c>
      <c r="O1476" s="73" t="s">
        <v>392</v>
      </c>
      <c r="P1476" s="73" t="s">
        <v>907</v>
      </c>
      <c r="Q1476" s="73" t="s">
        <v>908</v>
      </c>
      <c r="R1476" s="73" t="s">
        <v>57</v>
      </c>
      <c r="V1476" s="60" t="str">
        <f t="shared" si="187"/>
        <v>TRIGGER 011белый</v>
      </c>
      <c r="W1476" s="60" t="str">
        <f t="shared" si="184"/>
        <v>TRIGGER 011</v>
      </c>
      <c r="X1476" s="60" t="str">
        <f t="shared" si="188"/>
        <v>011</v>
      </c>
      <c r="AC1476" s="51">
        <f t="shared" si="189"/>
        <v>80</v>
      </c>
      <c r="AD1476" s="44">
        <f t="shared" si="190"/>
        <v>642</v>
      </c>
      <c r="AE1476" s="51">
        <f t="shared" si="191"/>
        <v>80642</v>
      </c>
    </row>
    <row r="1477" spans="1:31">
      <c r="A1477" s="60" t="str">
        <f t="shared" si="185"/>
        <v>TRIGGER 012black</v>
      </c>
      <c r="B1477" s="60" t="str">
        <f t="shared" si="186"/>
        <v>80-643-09</v>
      </c>
      <c r="C1477" s="73" t="s">
        <v>3684</v>
      </c>
      <c r="D1477" s="73" t="s">
        <v>3685</v>
      </c>
      <c r="E1477" s="73" t="s">
        <v>931</v>
      </c>
      <c r="F1477" s="74">
        <v>0</v>
      </c>
      <c r="G1477" s="73" t="s">
        <v>3686</v>
      </c>
      <c r="H1477" s="73" t="s">
        <v>53</v>
      </c>
      <c r="I1477" s="73" t="s">
        <v>3670</v>
      </c>
      <c r="J1477" s="73" t="s">
        <v>355</v>
      </c>
      <c r="K1477" s="73" t="s">
        <v>382</v>
      </c>
      <c r="L1477" s="73" t="s">
        <v>383</v>
      </c>
      <c r="M1477" s="73" t="s">
        <v>388</v>
      </c>
      <c r="O1477" s="73" t="s">
        <v>392</v>
      </c>
      <c r="P1477" s="73" t="s">
        <v>907</v>
      </c>
      <c r="Q1477" s="73" t="s">
        <v>928</v>
      </c>
      <c r="R1477" s="73" t="s">
        <v>53</v>
      </c>
      <c r="V1477" s="60" t="str">
        <f t="shared" si="187"/>
        <v>TRIGGER 012черный</v>
      </c>
      <c r="W1477" s="60" t="str">
        <f t="shared" si="184"/>
        <v>TRIGGER 012</v>
      </c>
      <c r="X1477" s="60" t="str">
        <f t="shared" si="188"/>
        <v>012</v>
      </c>
      <c r="AC1477" s="51">
        <f t="shared" si="189"/>
        <v>80</v>
      </c>
      <c r="AD1477" s="44">
        <f t="shared" si="190"/>
        <v>643</v>
      </c>
      <c r="AE1477" s="51">
        <f t="shared" si="191"/>
        <v>80643</v>
      </c>
    </row>
    <row r="1478" spans="1:31">
      <c r="A1478" s="60" t="str">
        <f t="shared" si="185"/>
        <v>TRIGGER 012navy</v>
      </c>
      <c r="B1478" s="60" t="str">
        <f t="shared" si="186"/>
        <v>80-643-16</v>
      </c>
      <c r="C1478" s="73" t="s">
        <v>3687</v>
      </c>
      <c r="D1478" s="73" t="s">
        <v>3688</v>
      </c>
      <c r="E1478" s="73" t="s">
        <v>931</v>
      </c>
      <c r="F1478" s="74">
        <v>0</v>
      </c>
      <c r="G1478" s="73" t="s">
        <v>3686</v>
      </c>
      <c r="H1478" s="73" t="s">
        <v>55</v>
      </c>
      <c r="I1478" s="73" t="s">
        <v>3670</v>
      </c>
      <c r="J1478" s="73" t="s">
        <v>355</v>
      </c>
      <c r="K1478" s="73" t="s">
        <v>382</v>
      </c>
      <c r="L1478" s="73" t="s">
        <v>383</v>
      </c>
      <c r="M1478" s="73" t="s">
        <v>388</v>
      </c>
      <c r="O1478" s="73" t="s">
        <v>392</v>
      </c>
      <c r="P1478" s="73" t="s">
        <v>907</v>
      </c>
      <c r="Q1478" s="73" t="s">
        <v>1003</v>
      </c>
      <c r="R1478" s="73" t="s">
        <v>71</v>
      </c>
      <c r="V1478" s="60" t="str">
        <f t="shared" si="187"/>
        <v>TRIGGER 012темно-синий</v>
      </c>
      <c r="W1478" s="60" t="str">
        <f t="shared" si="184"/>
        <v>TRIGGER 012</v>
      </c>
      <c r="X1478" s="60" t="str">
        <f t="shared" si="188"/>
        <v>012</v>
      </c>
      <c r="AC1478" s="51">
        <f t="shared" si="189"/>
        <v>80</v>
      </c>
      <c r="AD1478" s="44">
        <f t="shared" si="190"/>
        <v>643</v>
      </c>
      <c r="AE1478" s="51">
        <f t="shared" si="191"/>
        <v>80643</v>
      </c>
    </row>
    <row r="1479" spans="1:31">
      <c r="A1479" s="60" t="str">
        <f t="shared" si="185"/>
        <v>TRIGGER 012red</v>
      </c>
      <c r="B1479" s="60" t="str">
        <f t="shared" si="186"/>
        <v>80-643-18</v>
      </c>
      <c r="C1479" s="73" t="s">
        <v>3689</v>
      </c>
      <c r="D1479" s="73" t="s">
        <v>3690</v>
      </c>
      <c r="E1479" s="73" t="s">
        <v>931</v>
      </c>
      <c r="F1479" s="74">
        <v>0</v>
      </c>
      <c r="G1479" s="73" t="s">
        <v>3686</v>
      </c>
      <c r="H1479" s="73" t="s">
        <v>78</v>
      </c>
      <c r="I1479" s="73" t="s">
        <v>3670</v>
      </c>
      <c r="J1479" s="73" t="s">
        <v>355</v>
      </c>
      <c r="K1479" s="73" t="s">
        <v>390</v>
      </c>
      <c r="L1479" s="73" t="s">
        <v>383</v>
      </c>
      <c r="M1479" s="73" t="s">
        <v>388</v>
      </c>
      <c r="O1479" s="73" t="s">
        <v>392</v>
      </c>
      <c r="P1479" s="73" t="s">
        <v>907</v>
      </c>
      <c r="Q1479" s="73" t="s">
        <v>969</v>
      </c>
      <c r="R1479" s="73" t="s">
        <v>78</v>
      </c>
      <c r="V1479" s="60" t="str">
        <f t="shared" si="187"/>
        <v>TRIGGER 012красный</v>
      </c>
      <c r="W1479" s="60" t="str">
        <f t="shared" si="184"/>
        <v>TRIGGER 012</v>
      </c>
      <c r="X1479" s="60" t="str">
        <f t="shared" si="188"/>
        <v>012</v>
      </c>
      <c r="AC1479" s="51">
        <f t="shared" si="189"/>
        <v>80</v>
      </c>
      <c r="AD1479" s="44">
        <f t="shared" si="190"/>
        <v>643</v>
      </c>
      <c r="AE1479" s="51">
        <f t="shared" si="191"/>
        <v>80643</v>
      </c>
    </row>
    <row r="1480" spans="1:31">
      <c r="A1480" s="60" t="str">
        <f t="shared" si="185"/>
        <v>TRIGGER 012white</v>
      </c>
      <c r="B1480" s="60" t="str">
        <f t="shared" si="186"/>
        <v>80-643-17</v>
      </c>
      <c r="C1480" s="73" t="s">
        <v>3691</v>
      </c>
      <c r="D1480" s="73" t="s">
        <v>3692</v>
      </c>
      <c r="E1480" s="73" t="s">
        <v>931</v>
      </c>
      <c r="F1480" s="74">
        <v>0</v>
      </c>
      <c r="G1480" s="73" t="s">
        <v>3686</v>
      </c>
      <c r="H1480" s="73" t="s">
        <v>57</v>
      </c>
      <c r="I1480" s="73" t="s">
        <v>3670</v>
      </c>
      <c r="J1480" s="73" t="s">
        <v>355</v>
      </c>
      <c r="K1480" s="73" t="s">
        <v>382</v>
      </c>
      <c r="L1480" s="73" t="s">
        <v>383</v>
      </c>
      <c r="M1480" s="73" t="s">
        <v>388</v>
      </c>
      <c r="O1480" s="73" t="s">
        <v>392</v>
      </c>
      <c r="P1480" s="73" t="s">
        <v>907</v>
      </c>
      <c r="Q1480" s="73" t="s">
        <v>908</v>
      </c>
      <c r="R1480" s="73" t="s">
        <v>57</v>
      </c>
      <c r="V1480" s="60" t="str">
        <f t="shared" si="187"/>
        <v>TRIGGER 012белый</v>
      </c>
      <c r="W1480" s="60" t="str">
        <f t="shared" si="184"/>
        <v>TRIGGER 012</v>
      </c>
      <c r="X1480" s="60" t="str">
        <f t="shared" si="188"/>
        <v>012</v>
      </c>
      <c r="AC1480" s="51">
        <f t="shared" si="189"/>
        <v>80</v>
      </c>
      <c r="AD1480" s="44">
        <f t="shared" si="190"/>
        <v>643</v>
      </c>
      <c r="AE1480" s="51">
        <f t="shared" si="191"/>
        <v>80643</v>
      </c>
    </row>
    <row r="1481" spans="1:31">
      <c r="A1481" s="60" t="str">
        <f t="shared" si="185"/>
        <v>AURAL 001grey</v>
      </c>
      <c r="B1481" s="60" t="str">
        <f t="shared" si="186"/>
        <v>80-554-08</v>
      </c>
      <c r="C1481" s="73" t="s">
        <v>3693</v>
      </c>
      <c r="D1481" s="73" t="s">
        <v>3694</v>
      </c>
      <c r="E1481" s="73" t="s">
        <v>904</v>
      </c>
      <c r="F1481" s="74">
        <v>57</v>
      </c>
      <c r="G1481" s="73" t="s">
        <v>1883</v>
      </c>
      <c r="H1481" s="73" t="s">
        <v>83</v>
      </c>
      <c r="I1481" s="73" t="s">
        <v>1884</v>
      </c>
      <c r="J1481" s="73" t="s">
        <v>340</v>
      </c>
      <c r="K1481" s="73" t="s">
        <v>387</v>
      </c>
      <c r="L1481" s="73" t="s">
        <v>383</v>
      </c>
      <c r="M1481" s="73" t="s">
        <v>389</v>
      </c>
      <c r="N1481" s="73" t="s">
        <v>46</v>
      </c>
      <c r="O1481" s="73" t="s">
        <v>386</v>
      </c>
      <c r="P1481" s="73" t="s">
        <v>907</v>
      </c>
      <c r="Q1481" s="73" t="s">
        <v>917</v>
      </c>
      <c r="R1481" s="73" t="s">
        <v>83</v>
      </c>
      <c r="V1481" s="60" t="str">
        <f t="shared" si="187"/>
        <v>AURAL 001серый</v>
      </c>
      <c r="W1481" s="60" t="str">
        <f t="shared" si="184"/>
        <v>AURAL 001</v>
      </c>
      <c r="X1481" s="60" t="str">
        <f t="shared" si="188"/>
        <v>001</v>
      </c>
      <c r="AC1481" s="51">
        <f t="shared" si="189"/>
        <v>80</v>
      </c>
      <c r="AD1481" s="44">
        <f t="shared" si="190"/>
        <v>554</v>
      </c>
      <c r="AE1481" s="51">
        <f t="shared" si="191"/>
        <v>80554</v>
      </c>
    </row>
    <row r="1482" spans="1:31">
      <c r="A1482" s="60" t="str">
        <f t="shared" si="185"/>
        <v>EDMOND 016dark grey</v>
      </c>
      <c r="B1482" s="60" t="str">
        <f t="shared" si="186"/>
        <v>80-555-05</v>
      </c>
      <c r="C1482" s="73" t="s">
        <v>3695</v>
      </c>
      <c r="D1482" s="73" t="s">
        <v>3696</v>
      </c>
      <c r="E1482" s="73" t="s">
        <v>931</v>
      </c>
      <c r="F1482" s="74">
        <v>0</v>
      </c>
      <c r="G1482" s="73" t="s">
        <v>1887</v>
      </c>
      <c r="H1482" s="73" t="s">
        <v>277</v>
      </c>
      <c r="I1482" s="73" t="s">
        <v>1888</v>
      </c>
      <c r="J1482" s="73" t="s">
        <v>340</v>
      </c>
      <c r="K1482" s="73" t="s">
        <v>382</v>
      </c>
      <c r="L1482" s="73" t="s">
        <v>383</v>
      </c>
      <c r="M1482" s="73" t="s">
        <v>389</v>
      </c>
      <c r="N1482" s="73" t="s">
        <v>44</v>
      </c>
      <c r="O1482" s="73" t="s">
        <v>386</v>
      </c>
      <c r="P1482" s="73" t="s">
        <v>907</v>
      </c>
      <c r="Q1482" s="73" t="s">
        <v>1405</v>
      </c>
      <c r="R1482" s="73" t="s">
        <v>83</v>
      </c>
      <c r="V1482" s="60" t="str">
        <f t="shared" si="187"/>
        <v>EDMOND 016темно-серый</v>
      </c>
      <c r="W1482" s="60" t="str">
        <f t="shared" si="184"/>
        <v>EDMOND 016</v>
      </c>
      <c r="X1482" s="60" t="str">
        <f t="shared" si="188"/>
        <v>016</v>
      </c>
      <c r="AC1482" s="51">
        <f t="shared" si="189"/>
        <v>80</v>
      </c>
      <c r="AD1482" s="44">
        <f t="shared" si="190"/>
        <v>555</v>
      </c>
      <c r="AE1482" s="51">
        <f t="shared" si="191"/>
        <v>80555</v>
      </c>
    </row>
    <row r="1483" spans="1:31">
      <c r="A1483" s="60" t="str">
        <f t="shared" si="185"/>
        <v>EDMOND 016grey</v>
      </c>
      <c r="B1483" s="60" t="str">
        <f t="shared" si="186"/>
        <v>80-555-08</v>
      </c>
      <c r="C1483" s="73" t="s">
        <v>3697</v>
      </c>
      <c r="D1483" s="73" t="s">
        <v>3698</v>
      </c>
      <c r="E1483" s="73" t="s">
        <v>931</v>
      </c>
      <c r="F1483" s="74">
        <v>0</v>
      </c>
      <c r="G1483" s="73" t="s">
        <v>1887</v>
      </c>
      <c r="H1483" s="73" t="s">
        <v>83</v>
      </c>
      <c r="I1483" s="73" t="s">
        <v>1888</v>
      </c>
      <c r="J1483" s="73" t="s">
        <v>340</v>
      </c>
      <c r="K1483" s="73" t="s">
        <v>382</v>
      </c>
      <c r="L1483" s="73" t="s">
        <v>383</v>
      </c>
      <c r="M1483" s="73" t="s">
        <v>389</v>
      </c>
      <c r="N1483" s="73" t="s">
        <v>44</v>
      </c>
      <c r="O1483" s="73" t="s">
        <v>386</v>
      </c>
      <c r="P1483" s="73" t="s">
        <v>907</v>
      </c>
      <c r="Q1483" s="73" t="s">
        <v>917</v>
      </c>
      <c r="R1483" s="73" t="s">
        <v>83</v>
      </c>
      <c r="V1483" s="60" t="str">
        <f t="shared" si="187"/>
        <v>EDMOND 016серый</v>
      </c>
      <c r="W1483" s="60" t="str">
        <f t="shared" si="184"/>
        <v>EDMOND 016</v>
      </c>
      <c r="X1483" s="60" t="str">
        <f t="shared" si="188"/>
        <v>016</v>
      </c>
      <c r="AC1483" s="51">
        <f t="shared" si="189"/>
        <v>80</v>
      </c>
      <c r="AD1483" s="44">
        <f t="shared" si="190"/>
        <v>555</v>
      </c>
      <c r="AE1483" s="51">
        <f t="shared" si="191"/>
        <v>80555</v>
      </c>
    </row>
    <row r="1484" spans="1:31">
      <c r="A1484" s="60" t="str">
        <f t="shared" si="185"/>
        <v>EDMOND 019dark grey</v>
      </c>
      <c r="B1484" s="60" t="str">
        <f t="shared" si="186"/>
        <v>80-556-05</v>
      </c>
      <c r="C1484" s="73" t="s">
        <v>3699</v>
      </c>
      <c r="D1484" s="73" t="s">
        <v>3700</v>
      </c>
      <c r="E1484" s="73" t="s">
        <v>931</v>
      </c>
      <c r="F1484" s="74">
        <v>0</v>
      </c>
      <c r="G1484" s="73" t="s">
        <v>1891</v>
      </c>
      <c r="H1484" s="73" t="s">
        <v>277</v>
      </c>
      <c r="I1484" s="73" t="s">
        <v>1631</v>
      </c>
      <c r="J1484" s="73" t="s">
        <v>340</v>
      </c>
      <c r="K1484" s="73" t="s">
        <v>390</v>
      </c>
      <c r="L1484" s="73" t="s">
        <v>383</v>
      </c>
      <c r="M1484" s="73" t="s">
        <v>389</v>
      </c>
      <c r="N1484" s="73" t="s">
        <v>46</v>
      </c>
      <c r="O1484" s="73" t="s">
        <v>386</v>
      </c>
      <c r="P1484" s="73" t="s">
        <v>907</v>
      </c>
      <c r="Q1484" s="73" t="s">
        <v>1405</v>
      </c>
      <c r="R1484" s="73" t="s">
        <v>83</v>
      </c>
      <c r="V1484" s="60" t="str">
        <f t="shared" si="187"/>
        <v>EDMOND 019темно-серый</v>
      </c>
      <c r="W1484" s="60" t="str">
        <f t="shared" si="184"/>
        <v>EDMOND 019</v>
      </c>
      <c r="X1484" s="60" t="str">
        <f t="shared" si="188"/>
        <v>019</v>
      </c>
      <c r="AC1484" s="51">
        <f t="shared" si="189"/>
        <v>80</v>
      </c>
      <c r="AD1484" s="44">
        <f t="shared" si="190"/>
        <v>556</v>
      </c>
      <c r="AE1484" s="51">
        <f t="shared" si="191"/>
        <v>80556</v>
      </c>
    </row>
    <row r="1485" spans="1:31">
      <c r="A1485" s="60" t="str">
        <f t="shared" si="185"/>
        <v>EDMOND 019khaki</v>
      </c>
      <c r="B1485" s="60" t="str">
        <f t="shared" si="186"/>
        <v>80-556-03</v>
      </c>
      <c r="C1485" s="73" t="s">
        <v>3701</v>
      </c>
      <c r="D1485" s="73" t="s">
        <v>3702</v>
      </c>
      <c r="E1485" s="73" t="s">
        <v>931</v>
      </c>
      <c r="F1485" s="74">
        <v>0</v>
      </c>
      <c r="G1485" s="73" t="s">
        <v>1891</v>
      </c>
      <c r="H1485" s="73" t="s">
        <v>290</v>
      </c>
      <c r="I1485" s="73" t="s">
        <v>1631</v>
      </c>
      <c r="J1485" s="73" t="s">
        <v>340</v>
      </c>
      <c r="K1485" s="73" t="s">
        <v>390</v>
      </c>
      <c r="L1485" s="73" t="s">
        <v>383</v>
      </c>
      <c r="M1485" s="73" t="s">
        <v>389</v>
      </c>
      <c r="N1485" s="73" t="s">
        <v>46</v>
      </c>
      <c r="O1485" s="73" t="s">
        <v>386</v>
      </c>
      <c r="P1485" s="73" t="s">
        <v>907</v>
      </c>
      <c r="Q1485" s="73" t="s">
        <v>2084</v>
      </c>
      <c r="R1485" s="73" t="s">
        <v>195</v>
      </c>
      <c r="V1485" s="60" t="str">
        <f t="shared" si="187"/>
        <v>EDMOND 019хаки</v>
      </c>
      <c r="W1485" s="60" t="str">
        <f t="shared" si="184"/>
        <v>EDMOND 019</v>
      </c>
      <c r="X1485" s="60" t="str">
        <f t="shared" si="188"/>
        <v>019</v>
      </c>
      <c r="AC1485" s="51">
        <f t="shared" si="189"/>
        <v>80</v>
      </c>
      <c r="AD1485" s="44">
        <f t="shared" si="190"/>
        <v>556</v>
      </c>
      <c r="AE1485" s="51">
        <f t="shared" si="191"/>
        <v>80556</v>
      </c>
    </row>
    <row r="1486" spans="1:31">
      <c r="A1486" s="60" t="str">
        <f t="shared" si="185"/>
        <v>EDMOND 019navy</v>
      </c>
      <c r="B1486" s="60" t="str">
        <f t="shared" si="186"/>
        <v>80-556-16</v>
      </c>
      <c r="C1486" s="73" t="s">
        <v>3703</v>
      </c>
      <c r="D1486" s="73" t="s">
        <v>3704</v>
      </c>
      <c r="E1486" s="73" t="s">
        <v>931</v>
      </c>
      <c r="F1486" s="74">
        <v>0</v>
      </c>
      <c r="G1486" s="73" t="s">
        <v>1891</v>
      </c>
      <c r="H1486" s="73" t="s">
        <v>55</v>
      </c>
      <c r="I1486" s="73" t="s">
        <v>1631</v>
      </c>
      <c r="J1486" s="73" t="s">
        <v>340</v>
      </c>
      <c r="K1486" s="73" t="s">
        <v>390</v>
      </c>
      <c r="L1486" s="73" t="s">
        <v>383</v>
      </c>
      <c r="M1486" s="73" t="s">
        <v>389</v>
      </c>
      <c r="N1486" s="73" t="s">
        <v>46</v>
      </c>
      <c r="O1486" s="73" t="s">
        <v>386</v>
      </c>
      <c r="P1486" s="73" t="s">
        <v>907</v>
      </c>
      <c r="Q1486" s="73" t="s">
        <v>1003</v>
      </c>
      <c r="R1486" s="73" t="s">
        <v>71</v>
      </c>
      <c r="V1486" s="60" t="str">
        <f t="shared" si="187"/>
        <v>EDMOND 019темно-синий</v>
      </c>
      <c r="W1486" s="60" t="str">
        <f t="shared" si="184"/>
        <v>EDMOND 019</v>
      </c>
      <c r="X1486" s="60" t="str">
        <f t="shared" si="188"/>
        <v>019</v>
      </c>
      <c r="AC1486" s="51">
        <f t="shared" si="189"/>
        <v>80</v>
      </c>
      <c r="AD1486" s="44">
        <f t="shared" si="190"/>
        <v>556</v>
      </c>
      <c r="AE1486" s="51">
        <f t="shared" si="191"/>
        <v>80556</v>
      </c>
    </row>
    <row r="1487" spans="1:31">
      <c r="A1487" s="60" t="str">
        <f t="shared" si="185"/>
        <v>EDMOND 026black</v>
      </c>
      <c r="B1487" s="60" t="str">
        <f t="shared" si="186"/>
        <v>80-559-09</v>
      </c>
      <c r="C1487" s="73" t="s">
        <v>3705</v>
      </c>
      <c r="D1487" s="73" t="s">
        <v>3706</v>
      </c>
      <c r="E1487" s="73" t="s">
        <v>931</v>
      </c>
      <c r="F1487" s="74">
        <v>0</v>
      </c>
      <c r="G1487" s="73" t="s">
        <v>1901</v>
      </c>
      <c r="H1487" s="73" t="s">
        <v>53</v>
      </c>
      <c r="I1487" s="73" t="s">
        <v>1631</v>
      </c>
      <c r="J1487" s="73" t="s">
        <v>340</v>
      </c>
      <c r="K1487" s="73" t="s">
        <v>390</v>
      </c>
      <c r="L1487" s="73" t="s">
        <v>383</v>
      </c>
      <c r="M1487" s="73" t="s">
        <v>389</v>
      </c>
      <c r="N1487" s="73" t="s">
        <v>46</v>
      </c>
      <c r="O1487" s="73" t="s">
        <v>394</v>
      </c>
      <c r="P1487" s="73" t="s">
        <v>907</v>
      </c>
      <c r="Q1487" s="73" t="s">
        <v>928</v>
      </c>
      <c r="R1487" s="73" t="s">
        <v>53</v>
      </c>
      <c r="V1487" s="60" t="str">
        <f t="shared" si="187"/>
        <v>EDMOND 026черный</v>
      </c>
      <c r="W1487" s="60" t="str">
        <f t="shared" si="184"/>
        <v>EDMOND 026</v>
      </c>
      <c r="X1487" s="60" t="str">
        <f t="shared" si="188"/>
        <v>026</v>
      </c>
      <c r="AC1487" s="51">
        <f t="shared" si="189"/>
        <v>80</v>
      </c>
      <c r="AD1487" s="44">
        <f t="shared" si="190"/>
        <v>559</v>
      </c>
      <c r="AE1487" s="51">
        <f t="shared" si="191"/>
        <v>80559</v>
      </c>
    </row>
    <row r="1488" spans="1:31">
      <c r="A1488" s="60" t="str">
        <f t="shared" si="185"/>
        <v>EDMOND 026red</v>
      </c>
      <c r="B1488" s="60" t="str">
        <f t="shared" si="186"/>
        <v>80-559-18</v>
      </c>
      <c r="C1488" s="73" t="s">
        <v>3707</v>
      </c>
      <c r="D1488" s="73" t="s">
        <v>3708</v>
      </c>
      <c r="E1488" s="73" t="s">
        <v>931</v>
      </c>
      <c r="F1488" s="74">
        <v>0</v>
      </c>
      <c r="G1488" s="73" t="s">
        <v>1901</v>
      </c>
      <c r="H1488" s="73" t="s">
        <v>78</v>
      </c>
      <c r="I1488" s="73" t="s">
        <v>1631</v>
      </c>
      <c r="J1488" s="73" t="s">
        <v>340</v>
      </c>
      <c r="K1488" s="73" t="s">
        <v>382</v>
      </c>
      <c r="L1488" s="73" t="s">
        <v>383</v>
      </c>
      <c r="M1488" s="73" t="s">
        <v>389</v>
      </c>
      <c r="N1488" s="73" t="s">
        <v>46</v>
      </c>
      <c r="O1488" s="73" t="s">
        <v>394</v>
      </c>
      <c r="P1488" s="73" t="s">
        <v>907</v>
      </c>
      <c r="Q1488" s="73" t="s">
        <v>969</v>
      </c>
      <c r="R1488" s="73" t="s">
        <v>78</v>
      </c>
      <c r="V1488" s="60" t="str">
        <f t="shared" si="187"/>
        <v>EDMOND 026красный</v>
      </c>
      <c r="W1488" s="60" t="str">
        <f t="shared" si="184"/>
        <v>EDMOND 026</v>
      </c>
      <c r="X1488" s="60" t="str">
        <f t="shared" si="188"/>
        <v>026</v>
      </c>
      <c r="AC1488" s="51">
        <f t="shared" si="189"/>
        <v>80</v>
      </c>
      <c r="AD1488" s="44">
        <f t="shared" si="190"/>
        <v>559</v>
      </c>
      <c r="AE1488" s="51">
        <f t="shared" si="191"/>
        <v>80559</v>
      </c>
    </row>
    <row r="1489" spans="1:31">
      <c r="A1489" s="60" t="str">
        <f t="shared" si="185"/>
        <v>EDMOND 027grey</v>
      </c>
      <c r="B1489" s="60" t="str">
        <f t="shared" si="186"/>
        <v>80-560-08</v>
      </c>
      <c r="C1489" s="73" t="s">
        <v>3709</v>
      </c>
      <c r="D1489" s="73" t="s">
        <v>3710</v>
      </c>
      <c r="E1489" s="73" t="s">
        <v>931</v>
      </c>
      <c r="F1489" s="74">
        <v>0</v>
      </c>
      <c r="G1489" s="73" t="s">
        <v>1904</v>
      </c>
      <c r="H1489" s="73" t="s">
        <v>83</v>
      </c>
      <c r="I1489" s="73" t="s">
        <v>1631</v>
      </c>
      <c r="J1489" s="73" t="s">
        <v>340</v>
      </c>
      <c r="K1489" s="73" t="s">
        <v>382</v>
      </c>
      <c r="L1489" s="73" t="s">
        <v>383</v>
      </c>
      <c r="M1489" s="73" t="s">
        <v>389</v>
      </c>
      <c r="N1489" s="73" t="s">
        <v>46</v>
      </c>
      <c r="O1489" s="73" t="s">
        <v>395</v>
      </c>
      <c r="P1489" s="73" t="s">
        <v>907</v>
      </c>
      <c r="Q1489" s="73" t="s">
        <v>917</v>
      </c>
      <c r="R1489" s="73" t="s">
        <v>83</v>
      </c>
      <c r="V1489" s="60" t="str">
        <f t="shared" si="187"/>
        <v>EDMOND 027серый</v>
      </c>
      <c r="W1489" s="60" t="str">
        <f t="shared" si="184"/>
        <v>EDMOND 027</v>
      </c>
      <c r="X1489" s="60" t="str">
        <f t="shared" si="188"/>
        <v>027</v>
      </c>
      <c r="AC1489" s="51">
        <f t="shared" si="189"/>
        <v>80</v>
      </c>
      <c r="AD1489" s="44">
        <f t="shared" si="190"/>
        <v>560</v>
      </c>
      <c r="AE1489" s="51">
        <f t="shared" si="191"/>
        <v>80560</v>
      </c>
    </row>
    <row r="1490" spans="1:31">
      <c r="A1490" s="60" t="str">
        <f t="shared" si="185"/>
        <v>EDMOND 040black</v>
      </c>
      <c r="B1490" s="60" t="str">
        <f t="shared" si="186"/>
        <v>80-644-09</v>
      </c>
      <c r="C1490" s="73" t="s">
        <v>3711</v>
      </c>
      <c r="D1490" s="73" t="s">
        <v>3712</v>
      </c>
      <c r="E1490" s="73" t="s">
        <v>931</v>
      </c>
      <c r="F1490" s="74">
        <v>0</v>
      </c>
      <c r="G1490" s="73" t="s">
        <v>3713</v>
      </c>
      <c r="H1490" s="73" t="s">
        <v>53</v>
      </c>
      <c r="I1490" s="73" t="s">
        <v>1631</v>
      </c>
      <c r="J1490" s="73" t="s">
        <v>340</v>
      </c>
      <c r="K1490" s="73" t="s">
        <v>382</v>
      </c>
      <c r="L1490" s="73" t="s">
        <v>383</v>
      </c>
      <c r="M1490" s="73" t="s">
        <v>389</v>
      </c>
      <c r="N1490" s="73" t="s">
        <v>46</v>
      </c>
      <c r="O1490" s="73" t="s">
        <v>386</v>
      </c>
      <c r="P1490" s="73" t="s">
        <v>907</v>
      </c>
      <c r="Q1490" s="73" t="s">
        <v>928</v>
      </c>
      <c r="R1490" s="73" t="s">
        <v>53</v>
      </c>
      <c r="V1490" s="60" t="str">
        <f t="shared" si="187"/>
        <v>EDMOND 040черный</v>
      </c>
      <c r="W1490" s="60" t="str">
        <f t="shared" si="184"/>
        <v>EDMOND 040</v>
      </c>
      <c r="X1490" s="60" t="str">
        <f t="shared" si="188"/>
        <v>040</v>
      </c>
      <c r="AC1490" s="51">
        <f t="shared" si="189"/>
        <v>80</v>
      </c>
      <c r="AD1490" s="44">
        <f t="shared" si="190"/>
        <v>644</v>
      </c>
      <c r="AE1490" s="51">
        <f t="shared" si="191"/>
        <v>80644</v>
      </c>
    </row>
    <row r="1491" spans="1:31">
      <c r="A1491" s="60" t="str">
        <f t="shared" si="185"/>
        <v>EDMOND 040navy</v>
      </c>
      <c r="B1491" s="60" t="str">
        <f t="shared" si="186"/>
        <v>80-644-16</v>
      </c>
      <c r="C1491" s="73" t="s">
        <v>3714</v>
      </c>
      <c r="D1491" s="73" t="s">
        <v>3715</v>
      </c>
      <c r="E1491" s="73" t="s">
        <v>931</v>
      </c>
      <c r="F1491" s="74">
        <v>0</v>
      </c>
      <c r="G1491" s="73" t="s">
        <v>3713</v>
      </c>
      <c r="H1491" s="73" t="s">
        <v>55</v>
      </c>
      <c r="I1491" s="73" t="s">
        <v>1631</v>
      </c>
      <c r="J1491" s="73" t="s">
        <v>340</v>
      </c>
      <c r="K1491" s="73" t="s">
        <v>382</v>
      </c>
      <c r="L1491" s="73" t="s">
        <v>383</v>
      </c>
      <c r="M1491" s="73" t="s">
        <v>389</v>
      </c>
      <c r="N1491" s="73" t="s">
        <v>46</v>
      </c>
      <c r="O1491" s="73" t="s">
        <v>386</v>
      </c>
      <c r="P1491" s="73" t="s">
        <v>907</v>
      </c>
      <c r="Q1491" s="73" t="s">
        <v>1003</v>
      </c>
      <c r="R1491" s="73" t="s">
        <v>71</v>
      </c>
      <c r="V1491" s="60" t="str">
        <f t="shared" si="187"/>
        <v>EDMOND 040темно-синий</v>
      </c>
      <c r="W1491" s="60" t="str">
        <f t="shared" si="184"/>
        <v>EDMOND 040</v>
      </c>
      <c r="X1491" s="60" t="str">
        <f t="shared" si="188"/>
        <v>040</v>
      </c>
      <c r="AC1491" s="51">
        <f t="shared" si="189"/>
        <v>80</v>
      </c>
      <c r="AD1491" s="44">
        <f t="shared" si="190"/>
        <v>644</v>
      </c>
      <c r="AE1491" s="51">
        <f t="shared" si="191"/>
        <v>80644</v>
      </c>
    </row>
    <row r="1492" spans="1:31">
      <c r="A1492" s="60" t="str">
        <f t="shared" si="185"/>
        <v>EDMOND 049black</v>
      </c>
      <c r="B1492" s="60" t="str">
        <f t="shared" si="186"/>
        <v>80-563-09</v>
      </c>
      <c r="C1492" s="73" t="s">
        <v>3716</v>
      </c>
      <c r="D1492" s="73" t="s">
        <v>3717</v>
      </c>
      <c r="E1492" s="73" t="s">
        <v>931</v>
      </c>
      <c r="F1492" s="74">
        <v>0</v>
      </c>
      <c r="G1492" s="73" t="s">
        <v>1913</v>
      </c>
      <c r="H1492" s="73" t="s">
        <v>53</v>
      </c>
      <c r="I1492" s="73" t="s">
        <v>1631</v>
      </c>
      <c r="J1492" s="73" t="s">
        <v>342</v>
      </c>
      <c r="K1492" s="73" t="s">
        <v>387</v>
      </c>
      <c r="L1492" s="73" t="s">
        <v>383</v>
      </c>
      <c r="M1492" s="73" t="s">
        <v>389</v>
      </c>
      <c r="N1492" s="73" t="s">
        <v>46</v>
      </c>
      <c r="O1492" s="73" t="s">
        <v>394</v>
      </c>
      <c r="P1492" s="73" t="s">
        <v>907</v>
      </c>
      <c r="Q1492" s="73" t="s">
        <v>928</v>
      </c>
      <c r="R1492" s="73" t="s">
        <v>53</v>
      </c>
      <c r="V1492" s="60" t="str">
        <f t="shared" si="187"/>
        <v>EDMOND 049черный</v>
      </c>
      <c r="W1492" s="60" t="str">
        <f t="shared" si="184"/>
        <v>EDMOND 049</v>
      </c>
      <c r="X1492" s="60" t="str">
        <f t="shared" si="188"/>
        <v>049</v>
      </c>
      <c r="AC1492" s="51">
        <f t="shared" si="189"/>
        <v>80</v>
      </c>
      <c r="AD1492" s="44">
        <f t="shared" si="190"/>
        <v>563</v>
      </c>
      <c r="AE1492" s="51">
        <f t="shared" si="191"/>
        <v>80563</v>
      </c>
    </row>
    <row r="1493" spans="1:31">
      <c r="A1493" s="60" t="str">
        <f t="shared" si="185"/>
        <v>EDMOND 049offwhite</v>
      </c>
      <c r="B1493" s="60" t="str">
        <f t="shared" si="186"/>
        <v>80-563-17</v>
      </c>
      <c r="C1493" s="73" t="s">
        <v>3718</v>
      </c>
      <c r="D1493" s="73" t="s">
        <v>3719</v>
      </c>
      <c r="E1493" s="73" t="s">
        <v>931</v>
      </c>
      <c r="F1493" s="74">
        <v>0</v>
      </c>
      <c r="G1493" s="73" t="s">
        <v>1913</v>
      </c>
      <c r="H1493" s="73" t="s">
        <v>187</v>
      </c>
      <c r="I1493" s="73" t="s">
        <v>1631</v>
      </c>
      <c r="J1493" s="73" t="s">
        <v>342</v>
      </c>
      <c r="K1493" s="73" t="s">
        <v>387</v>
      </c>
      <c r="L1493" s="73" t="s">
        <v>383</v>
      </c>
      <c r="M1493" s="73" t="s">
        <v>389</v>
      </c>
      <c r="N1493" s="73" t="s">
        <v>46</v>
      </c>
      <c r="O1493" s="73" t="s">
        <v>394</v>
      </c>
      <c r="P1493" s="73" t="s">
        <v>907</v>
      </c>
      <c r="Q1493" s="73" t="s">
        <v>1898</v>
      </c>
      <c r="R1493" s="73" t="s">
        <v>63</v>
      </c>
      <c r="V1493" s="60" t="str">
        <f t="shared" si="187"/>
        <v>EDMOND 049кремовый</v>
      </c>
      <c r="W1493" s="60" t="str">
        <f t="shared" si="184"/>
        <v>EDMOND 049</v>
      </c>
      <c r="X1493" s="60" t="str">
        <f t="shared" si="188"/>
        <v>049</v>
      </c>
      <c r="AC1493" s="51">
        <f t="shared" si="189"/>
        <v>80</v>
      </c>
      <c r="AD1493" s="44">
        <f t="shared" si="190"/>
        <v>563</v>
      </c>
      <c r="AE1493" s="51">
        <f t="shared" si="191"/>
        <v>80563</v>
      </c>
    </row>
    <row r="1494" spans="1:31">
      <c r="A1494" s="60" t="str">
        <f t="shared" si="185"/>
        <v>JUSTIN 8100petrol</v>
      </c>
      <c r="B1494" s="60" t="str">
        <f t="shared" si="186"/>
        <v>80-317-06</v>
      </c>
      <c r="C1494" s="73" t="s">
        <v>3720</v>
      </c>
      <c r="D1494" s="73" t="s">
        <v>3721</v>
      </c>
      <c r="E1494" s="73" t="s">
        <v>931</v>
      </c>
      <c r="F1494" s="74">
        <v>0</v>
      </c>
      <c r="G1494" s="73" t="s">
        <v>1513</v>
      </c>
      <c r="H1494" s="73" t="s">
        <v>71</v>
      </c>
      <c r="I1494" s="73" t="s">
        <v>1498</v>
      </c>
      <c r="J1494" s="73" t="s">
        <v>342</v>
      </c>
      <c r="K1494" s="73" t="s">
        <v>387</v>
      </c>
      <c r="L1494" s="73" t="s">
        <v>383</v>
      </c>
      <c r="M1494" s="73" t="s">
        <v>389</v>
      </c>
      <c r="N1494" s="73" t="s">
        <v>44</v>
      </c>
      <c r="O1494" s="73" t="s">
        <v>386</v>
      </c>
      <c r="P1494" s="73" t="s">
        <v>907</v>
      </c>
      <c r="Q1494" s="73" t="s">
        <v>1499</v>
      </c>
      <c r="R1494" s="73" t="s">
        <v>71</v>
      </c>
      <c r="V1494" s="60" t="str">
        <f t="shared" si="187"/>
        <v>JUSTIN 8100синий</v>
      </c>
      <c r="W1494" s="60" t="str">
        <f t="shared" si="184"/>
        <v>JUSTIN 8100</v>
      </c>
      <c r="X1494" s="60" t="str">
        <f t="shared" si="188"/>
        <v>8100</v>
      </c>
      <c r="AC1494" s="51">
        <f t="shared" si="189"/>
        <v>80</v>
      </c>
      <c r="AD1494" s="44">
        <f t="shared" si="190"/>
        <v>317</v>
      </c>
      <c r="AE1494" s="51">
        <f t="shared" si="191"/>
        <v>80317</v>
      </c>
    </row>
    <row r="1495" spans="1:31">
      <c r="A1495" s="60" t="str">
        <f t="shared" si="185"/>
        <v>JUSTIN 8170grey</v>
      </c>
      <c r="B1495" s="60" t="str">
        <f t="shared" si="186"/>
        <v>80-488-08</v>
      </c>
      <c r="C1495" s="73" t="s">
        <v>3722</v>
      </c>
      <c r="D1495" s="73" t="s">
        <v>3723</v>
      </c>
      <c r="E1495" s="73" t="s">
        <v>931</v>
      </c>
      <c r="F1495" s="74">
        <v>0</v>
      </c>
      <c r="G1495" s="73" t="s">
        <v>3161</v>
      </c>
      <c r="H1495" s="73" t="s">
        <v>83</v>
      </c>
      <c r="I1495" s="73" t="s">
        <v>1498</v>
      </c>
      <c r="J1495" s="73" t="s">
        <v>340</v>
      </c>
      <c r="K1495" s="73" t="s">
        <v>382</v>
      </c>
      <c r="L1495" s="73" t="s">
        <v>383</v>
      </c>
      <c r="M1495" s="73" t="s">
        <v>389</v>
      </c>
      <c r="N1495" s="73" t="s">
        <v>44</v>
      </c>
      <c r="O1495" s="73" t="s">
        <v>386</v>
      </c>
      <c r="P1495" s="73" t="s">
        <v>907</v>
      </c>
      <c r="Q1495" s="73" t="s">
        <v>917</v>
      </c>
      <c r="R1495" s="73" t="s">
        <v>83</v>
      </c>
      <c r="V1495" s="60" t="str">
        <f t="shared" si="187"/>
        <v>JUSTIN 8170серый</v>
      </c>
      <c r="W1495" s="60" t="str">
        <f t="shared" si="184"/>
        <v>JUSTIN 8170</v>
      </c>
      <c r="X1495" s="60" t="str">
        <f t="shared" si="188"/>
        <v>8170</v>
      </c>
      <c r="AC1495" s="51">
        <f t="shared" si="189"/>
        <v>80</v>
      </c>
      <c r="AD1495" s="44">
        <f t="shared" si="190"/>
        <v>488</v>
      </c>
      <c r="AE1495" s="51">
        <f t="shared" si="191"/>
        <v>80488</v>
      </c>
    </row>
    <row r="1496" spans="1:31">
      <c r="A1496" s="60" t="str">
        <f t="shared" si="185"/>
        <v>JUSTIN 8172grey</v>
      </c>
      <c r="B1496" s="60" t="str">
        <f t="shared" si="186"/>
        <v>80-489-08</v>
      </c>
      <c r="C1496" s="73" t="s">
        <v>3724</v>
      </c>
      <c r="D1496" s="73" t="s">
        <v>3725</v>
      </c>
      <c r="E1496" s="73" t="s">
        <v>931</v>
      </c>
      <c r="F1496" s="74">
        <v>0</v>
      </c>
      <c r="G1496" s="73" t="s">
        <v>3168</v>
      </c>
      <c r="H1496" s="73" t="s">
        <v>83</v>
      </c>
      <c r="I1496" s="73" t="s">
        <v>1498</v>
      </c>
      <c r="J1496" s="73" t="s">
        <v>342</v>
      </c>
      <c r="K1496" s="73" t="s">
        <v>382</v>
      </c>
      <c r="L1496" s="73" t="s">
        <v>383</v>
      </c>
      <c r="M1496" s="73" t="s">
        <v>389</v>
      </c>
      <c r="N1496" s="73" t="s">
        <v>44</v>
      </c>
      <c r="O1496" s="73" t="s">
        <v>386</v>
      </c>
      <c r="P1496" s="73" t="s">
        <v>907</v>
      </c>
      <c r="Q1496" s="73" t="s">
        <v>917</v>
      </c>
      <c r="R1496" s="73" t="s">
        <v>83</v>
      </c>
      <c r="V1496" s="60" t="str">
        <f t="shared" si="187"/>
        <v>JUSTIN 8172серый</v>
      </c>
      <c r="W1496" s="60" t="str">
        <f t="shared" si="184"/>
        <v>JUSTIN 8172</v>
      </c>
      <c r="X1496" s="60" t="str">
        <f t="shared" si="188"/>
        <v>8172</v>
      </c>
      <c r="AC1496" s="51">
        <f t="shared" si="189"/>
        <v>80</v>
      </c>
      <c r="AD1496" s="44">
        <f t="shared" si="190"/>
        <v>489</v>
      </c>
      <c r="AE1496" s="51">
        <f t="shared" si="191"/>
        <v>80489</v>
      </c>
    </row>
    <row r="1497" spans="1:31">
      <c r="A1497" s="60" t="str">
        <f t="shared" si="185"/>
        <v>JUSTIN 8172pink</v>
      </c>
      <c r="B1497" s="60" t="str">
        <f t="shared" si="186"/>
        <v>80-489-34</v>
      </c>
      <c r="C1497" s="73" t="s">
        <v>3726</v>
      </c>
      <c r="D1497" s="73" t="s">
        <v>3727</v>
      </c>
      <c r="E1497" s="73" t="s">
        <v>931</v>
      </c>
      <c r="F1497" s="74">
        <v>0</v>
      </c>
      <c r="G1497" s="73" t="s">
        <v>3168</v>
      </c>
      <c r="H1497" s="73" t="s">
        <v>68</v>
      </c>
      <c r="I1497" s="73" t="s">
        <v>1644</v>
      </c>
      <c r="J1497" s="73" t="s">
        <v>342</v>
      </c>
      <c r="K1497" s="73" t="s">
        <v>387</v>
      </c>
      <c r="L1497" s="73" t="s">
        <v>383</v>
      </c>
      <c r="M1497" s="73" t="s">
        <v>389</v>
      </c>
      <c r="N1497" s="73" t="s">
        <v>44</v>
      </c>
      <c r="O1497" s="73" t="s">
        <v>386</v>
      </c>
      <c r="P1497" s="73" t="s">
        <v>907</v>
      </c>
      <c r="Q1497" s="73" t="s">
        <v>1119</v>
      </c>
      <c r="R1497" s="73" t="s">
        <v>68</v>
      </c>
      <c r="V1497" s="60" t="str">
        <f t="shared" si="187"/>
        <v>JUSTIN 8172розовый</v>
      </c>
      <c r="W1497" s="60" t="str">
        <f t="shared" si="184"/>
        <v>JUSTIN 8172</v>
      </c>
      <c r="X1497" s="60" t="str">
        <f t="shared" si="188"/>
        <v>8172</v>
      </c>
      <c r="AC1497" s="51">
        <f t="shared" si="189"/>
        <v>80</v>
      </c>
      <c r="AD1497" s="44">
        <f t="shared" si="190"/>
        <v>489</v>
      </c>
      <c r="AE1497" s="51">
        <f t="shared" si="191"/>
        <v>80489</v>
      </c>
    </row>
    <row r="1498" spans="1:31">
      <c r="A1498" s="60" t="str">
        <f t="shared" si="185"/>
        <v>JUSTIN 8180offwhite</v>
      </c>
      <c r="B1498" s="60" t="str">
        <f t="shared" si="186"/>
        <v>80-318-17</v>
      </c>
      <c r="C1498" s="73" t="s">
        <v>3728</v>
      </c>
      <c r="D1498" s="73" t="s">
        <v>3729</v>
      </c>
      <c r="E1498" s="73" t="s">
        <v>931</v>
      </c>
      <c r="F1498" s="74">
        <v>0</v>
      </c>
      <c r="G1498" s="73" t="s">
        <v>1517</v>
      </c>
      <c r="H1498" s="73" t="s">
        <v>57</v>
      </c>
      <c r="I1498" s="73" t="s">
        <v>1498</v>
      </c>
      <c r="J1498" s="73" t="s">
        <v>342</v>
      </c>
      <c r="K1498" s="73" t="s">
        <v>387</v>
      </c>
      <c r="L1498" s="73" t="s">
        <v>383</v>
      </c>
      <c r="M1498" s="73" t="s">
        <v>389</v>
      </c>
      <c r="N1498" s="73" t="s">
        <v>44</v>
      </c>
      <c r="O1498" s="73" t="s">
        <v>386</v>
      </c>
      <c r="P1498" s="73" t="s">
        <v>907</v>
      </c>
      <c r="Q1498" s="73" t="s">
        <v>1898</v>
      </c>
      <c r="R1498" s="73" t="s">
        <v>57</v>
      </c>
      <c r="V1498" s="60" t="str">
        <f t="shared" si="187"/>
        <v>JUSTIN 8180белый</v>
      </c>
      <c r="W1498" s="60" t="str">
        <f t="shared" si="184"/>
        <v>JUSTIN 8180</v>
      </c>
      <c r="X1498" s="60" t="str">
        <f t="shared" si="188"/>
        <v>8180</v>
      </c>
      <c r="AC1498" s="51">
        <f t="shared" si="189"/>
        <v>80</v>
      </c>
      <c r="AD1498" s="44">
        <f t="shared" si="190"/>
        <v>318</v>
      </c>
      <c r="AE1498" s="51">
        <f t="shared" si="191"/>
        <v>80318</v>
      </c>
    </row>
    <row r="1499" spans="1:31">
      <c r="A1499" s="60" t="str">
        <f t="shared" si="185"/>
        <v>JUSTIN 8180pink</v>
      </c>
      <c r="B1499" s="60" t="str">
        <f t="shared" si="186"/>
        <v>80-318-34</v>
      </c>
      <c r="C1499" s="73" t="s">
        <v>3730</v>
      </c>
      <c r="D1499" s="73" t="s">
        <v>3731</v>
      </c>
      <c r="E1499" s="73" t="s">
        <v>931</v>
      </c>
      <c r="F1499" s="74">
        <v>0</v>
      </c>
      <c r="G1499" s="73" t="s">
        <v>1517</v>
      </c>
      <c r="H1499" s="73" t="s">
        <v>68</v>
      </c>
      <c r="I1499" s="73" t="s">
        <v>1498</v>
      </c>
      <c r="J1499" s="73" t="s">
        <v>342</v>
      </c>
      <c r="K1499" s="73" t="s">
        <v>387</v>
      </c>
      <c r="L1499" s="73" t="s">
        <v>383</v>
      </c>
      <c r="M1499" s="73" t="s">
        <v>389</v>
      </c>
      <c r="N1499" s="73" t="s">
        <v>44</v>
      </c>
      <c r="O1499" s="73" t="s">
        <v>386</v>
      </c>
      <c r="P1499" s="73" t="s">
        <v>907</v>
      </c>
      <c r="Q1499" s="73" t="s">
        <v>1119</v>
      </c>
      <c r="R1499" s="73" t="s">
        <v>68</v>
      </c>
      <c r="V1499" s="60" t="str">
        <f t="shared" si="187"/>
        <v>JUSTIN 8180розовый</v>
      </c>
      <c r="W1499" s="60" t="str">
        <f t="shared" si="184"/>
        <v>JUSTIN 8180</v>
      </c>
      <c r="X1499" s="60" t="str">
        <f t="shared" si="188"/>
        <v>8180</v>
      </c>
      <c r="AC1499" s="51">
        <f t="shared" si="189"/>
        <v>80</v>
      </c>
      <c r="AD1499" s="44">
        <f t="shared" si="190"/>
        <v>318</v>
      </c>
      <c r="AE1499" s="51">
        <f t="shared" si="191"/>
        <v>80318</v>
      </c>
    </row>
    <row r="1500" spans="1:31">
      <c r="A1500" s="60" t="str">
        <f t="shared" si="185"/>
        <v>JUSTIN 8180purple</v>
      </c>
      <c r="B1500" s="60" t="str">
        <f t="shared" si="186"/>
        <v>80-318-41</v>
      </c>
      <c r="C1500" s="73" t="s">
        <v>3732</v>
      </c>
      <c r="D1500" s="73" t="s">
        <v>3733</v>
      </c>
      <c r="E1500" s="73" t="s">
        <v>931</v>
      </c>
      <c r="F1500" s="74">
        <v>0</v>
      </c>
      <c r="G1500" s="73" t="s">
        <v>1517</v>
      </c>
      <c r="H1500" s="73" t="s">
        <v>286</v>
      </c>
      <c r="I1500" s="73" t="s">
        <v>1498</v>
      </c>
      <c r="J1500" s="73" t="s">
        <v>342</v>
      </c>
      <c r="K1500" s="73" t="s">
        <v>387</v>
      </c>
      <c r="L1500" s="73" t="s">
        <v>383</v>
      </c>
      <c r="M1500" s="73" t="s">
        <v>389</v>
      </c>
      <c r="N1500" s="73" t="s">
        <v>44</v>
      </c>
      <c r="O1500" s="73" t="s">
        <v>386</v>
      </c>
      <c r="P1500" s="73" t="s">
        <v>907</v>
      </c>
      <c r="Q1500" s="73" t="s">
        <v>1593</v>
      </c>
      <c r="R1500" s="73" t="s">
        <v>286</v>
      </c>
      <c r="V1500" s="60" t="str">
        <f t="shared" si="187"/>
        <v>JUSTIN 8180фиолетовый</v>
      </c>
      <c r="W1500" s="60" t="str">
        <f t="shared" si="184"/>
        <v>JUSTIN 8180</v>
      </c>
      <c r="X1500" s="60" t="str">
        <f t="shared" si="188"/>
        <v>8180</v>
      </c>
      <c r="AC1500" s="51">
        <f t="shared" si="189"/>
        <v>80</v>
      </c>
      <c r="AD1500" s="44">
        <f t="shared" si="190"/>
        <v>318</v>
      </c>
      <c r="AE1500" s="51">
        <f t="shared" si="191"/>
        <v>80318</v>
      </c>
    </row>
    <row r="1501" spans="1:31">
      <c r="A1501" s="60" t="str">
        <f t="shared" si="185"/>
        <v>JUSTIN 8505black</v>
      </c>
      <c r="B1501" s="60" t="str">
        <f t="shared" si="186"/>
        <v>80-491-09</v>
      </c>
      <c r="C1501" s="73" t="s">
        <v>3734</v>
      </c>
      <c r="D1501" s="73" t="s">
        <v>3735</v>
      </c>
      <c r="E1501" s="73" t="s">
        <v>931</v>
      </c>
      <c r="F1501" s="74">
        <v>0</v>
      </c>
      <c r="G1501" s="73" t="s">
        <v>1918</v>
      </c>
      <c r="H1501" s="73" t="s">
        <v>53</v>
      </c>
      <c r="I1501" s="73" t="s">
        <v>1498</v>
      </c>
      <c r="J1501" s="73" t="s">
        <v>342</v>
      </c>
      <c r="K1501" s="73" t="s">
        <v>387</v>
      </c>
      <c r="L1501" s="73" t="s">
        <v>383</v>
      </c>
      <c r="M1501" s="73" t="s">
        <v>389</v>
      </c>
      <c r="N1501" s="73" t="s">
        <v>44</v>
      </c>
      <c r="O1501" s="73" t="s">
        <v>386</v>
      </c>
      <c r="P1501" s="73" t="s">
        <v>907</v>
      </c>
      <c r="Q1501" s="73" t="s">
        <v>928</v>
      </c>
      <c r="R1501" s="73" t="s">
        <v>53</v>
      </c>
      <c r="V1501" s="60" t="str">
        <f t="shared" si="187"/>
        <v>JUSTIN 8505черный</v>
      </c>
      <c r="W1501" s="60" t="str">
        <f t="shared" si="184"/>
        <v>JUSTIN 8505</v>
      </c>
      <c r="X1501" s="60" t="str">
        <f t="shared" si="188"/>
        <v>8505</v>
      </c>
      <c r="AC1501" s="51">
        <f t="shared" si="189"/>
        <v>80</v>
      </c>
      <c r="AD1501" s="44">
        <f t="shared" si="190"/>
        <v>491</v>
      </c>
      <c r="AE1501" s="51">
        <f t="shared" si="191"/>
        <v>80491</v>
      </c>
    </row>
    <row r="1502" spans="1:31">
      <c r="A1502" s="60" t="str">
        <f t="shared" si="185"/>
        <v>JUSTIN 8505navy</v>
      </c>
      <c r="B1502" s="60" t="str">
        <f t="shared" si="186"/>
        <v>80-491-16</v>
      </c>
      <c r="C1502" s="73" t="s">
        <v>3736</v>
      </c>
      <c r="D1502" s="73" t="s">
        <v>3737</v>
      </c>
      <c r="E1502" s="73" t="s">
        <v>931</v>
      </c>
      <c r="F1502" s="74">
        <v>0</v>
      </c>
      <c r="G1502" s="73" t="s">
        <v>1918</v>
      </c>
      <c r="H1502" s="73" t="s">
        <v>55</v>
      </c>
      <c r="I1502" s="73" t="s">
        <v>1498</v>
      </c>
      <c r="J1502" s="73" t="s">
        <v>342</v>
      </c>
      <c r="K1502" s="73" t="s">
        <v>387</v>
      </c>
      <c r="L1502" s="73" t="s">
        <v>383</v>
      </c>
      <c r="M1502" s="73" t="s">
        <v>389</v>
      </c>
      <c r="N1502" s="73" t="s">
        <v>44</v>
      </c>
      <c r="O1502" s="73" t="s">
        <v>386</v>
      </c>
      <c r="P1502" s="73" t="s">
        <v>907</v>
      </c>
      <c r="Q1502" s="73" t="s">
        <v>1003</v>
      </c>
      <c r="R1502" s="73" t="s">
        <v>71</v>
      </c>
      <c r="V1502" s="60" t="str">
        <f t="shared" si="187"/>
        <v>JUSTIN 8505темно-синий</v>
      </c>
      <c r="W1502" s="60" t="str">
        <f t="shared" si="184"/>
        <v>JUSTIN 8505</v>
      </c>
      <c r="X1502" s="60" t="str">
        <f t="shared" si="188"/>
        <v>8505</v>
      </c>
      <c r="AC1502" s="51">
        <f t="shared" si="189"/>
        <v>80</v>
      </c>
      <c r="AD1502" s="44">
        <f t="shared" si="190"/>
        <v>491</v>
      </c>
      <c r="AE1502" s="51">
        <f t="shared" si="191"/>
        <v>80491</v>
      </c>
    </row>
    <row r="1503" spans="1:31">
      <c r="A1503" s="60" t="str">
        <f t="shared" si="185"/>
        <v>JUSTIN 8508navy</v>
      </c>
      <c r="B1503" s="60" t="str">
        <f t="shared" si="186"/>
        <v>80-645-16</v>
      </c>
      <c r="C1503" s="73" t="s">
        <v>3738</v>
      </c>
      <c r="D1503" s="73" t="s">
        <v>3739</v>
      </c>
      <c r="E1503" s="73" t="s">
        <v>931</v>
      </c>
      <c r="F1503" s="74">
        <v>0</v>
      </c>
      <c r="G1503" s="73" t="s">
        <v>3740</v>
      </c>
      <c r="H1503" s="73" t="s">
        <v>55</v>
      </c>
      <c r="I1503" s="73" t="s">
        <v>1498</v>
      </c>
      <c r="J1503" s="73" t="s">
        <v>342</v>
      </c>
      <c r="K1503" s="73" t="s">
        <v>387</v>
      </c>
      <c r="L1503" s="73" t="s">
        <v>383</v>
      </c>
      <c r="M1503" s="73" t="s">
        <v>389</v>
      </c>
      <c r="N1503" s="73" t="s">
        <v>44</v>
      </c>
      <c r="O1503" s="73" t="s">
        <v>386</v>
      </c>
      <c r="P1503" s="73" t="s">
        <v>907</v>
      </c>
      <c r="Q1503" s="73" t="s">
        <v>1003</v>
      </c>
      <c r="R1503" s="73" t="s">
        <v>71</v>
      </c>
      <c r="V1503" s="60" t="str">
        <f t="shared" si="187"/>
        <v>JUSTIN 8508темно-синий</v>
      </c>
      <c r="W1503" s="60" t="str">
        <f t="shared" si="184"/>
        <v>JUSTIN 8508</v>
      </c>
      <c r="X1503" s="60" t="str">
        <f t="shared" si="188"/>
        <v>8508</v>
      </c>
      <c r="AC1503" s="51">
        <f t="shared" si="189"/>
        <v>80</v>
      </c>
      <c r="AD1503" s="44">
        <f t="shared" si="190"/>
        <v>645</v>
      </c>
      <c r="AE1503" s="51">
        <f t="shared" si="191"/>
        <v>80645</v>
      </c>
    </row>
    <row r="1504" spans="1:31">
      <c r="A1504" s="60" t="str">
        <f t="shared" si="185"/>
        <v>JUSTIN 8508pearl</v>
      </c>
      <c r="B1504" s="60" t="str">
        <f t="shared" si="186"/>
        <v>80-645-01</v>
      </c>
      <c r="C1504" s="73" t="s">
        <v>3741</v>
      </c>
      <c r="D1504" s="73" t="s">
        <v>3742</v>
      </c>
      <c r="E1504" s="73" t="s">
        <v>931</v>
      </c>
      <c r="F1504" s="74">
        <v>0</v>
      </c>
      <c r="G1504" s="73" t="s">
        <v>3740</v>
      </c>
      <c r="H1504" s="73" t="s">
        <v>231</v>
      </c>
      <c r="I1504" s="73" t="s">
        <v>1498</v>
      </c>
      <c r="J1504" s="73" t="s">
        <v>342</v>
      </c>
      <c r="K1504" s="73" t="s">
        <v>387</v>
      </c>
      <c r="L1504" s="73" t="s">
        <v>383</v>
      </c>
      <c r="M1504" s="73" t="s">
        <v>389</v>
      </c>
      <c r="N1504" s="73" t="s">
        <v>44</v>
      </c>
      <c r="O1504" s="73" t="s">
        <v>386</v>
      </c>
      <c r="P1504" s="73" t="s">
        <v>907</v>
      </c>
      <c r="Q1504" s="73" t="s">
        <v>2069</v>
      </c>
      <c r="R1504" s="73" t="s">
        <v>83</v>
      </c>
      <c r="V1504" s="60" t="str">
        <f t="shared" si="187"/>
        <v>JUSTIN 8508светло-серый</v>
      </c>
      <c r="W1504" s="60" t="str">
        <f t="shared" si="184"/>
        <v>JUSTIN 8508</v>
      </c>
      <c r="X1504" s="60" t="str">
        <f t="shared" si="188"/>
        <v>8508</v>
      </c>
      <c r="AC1504" s="51">
        <f t="shared" si="189"/>
        <v>80</v>
      </c>
      <c r="AD1504" s="44">
        <f t="shared" si="190"/>
        <v>645</v>
      </c>
      <c r="AE1504" s="51">
        <f t="shared" si="191"/>
        <v>80645</v>
      </c>
    </row>
    <row r="1505" spans="1:31">
      <c r="A1505" s="60" t="str">
        <f t="shared" si="185"/>
        <v>JUSTIN 8508petrol</v>
      </c>
      <c r="B1505" s="60" t="str">
        <f t="shared" si="186"/>
        <v>80-645-06</v>
      </c>
      <c r="C1505" s="73" t="s">
        <v>3743</v>
      </c>
      <c r="D1505" s="73" t="s">
        <v>3744</v>
      </c>
      <c r="E1505" s="73" t="s">
        <v>931</v>
      </c>
      <c r="F1505" s="74">
        <v>0</v>
      </c>
      <c r="G1505" s="73" t="s">
        <v>3740</v>
      </c>
      <c r="H1505" s="73" t="s">
        <v>71</v>
      </c>
      <c r="I1505" s="73" t="s">
        <v>1498</v>
      </c>
      <c r="J1505" s="73" t="s">
        <v>342</v>
      </c>
      <c r="K1505" s="73" t="s">
        <v>387</v>
      </c>
      <c r="L1505" s="73" t="s">
        <v>383</v>
      </c>
      <c r="M1505" s="73" t="s">
        <v>389</v>
      </c>
      <c r="N1505" s="73" t="s">
        <v>44</v>
      </c>
      <c r="O1505" s="73" t="s">
        <v>386</v>
      </c>
      <c r="P1505" s="73" t="s">
        <v>907</v>
      </c>
      <c r="Q1505" s="73" t="s">
        <v>1499</v>
      </c>
      <c r="R1505" s="73" t="s">
        <v>71</v>
      </c>
      <c r="V1505" s="60" t="str">
        <f t="shared" si="187"/>
        <v>JUSTIN 8508синий</v>
      </c>
      <c r="W1505" s="60" t="str">
        <f t="shared" si="184"/>
        <v>JUSTIN 8508</v>
      </c>
      <c r="X1505" s="60" t="str">
        <f t="shared" si="188"/>
        <v>8508</v>
      </c>
      <c r="AC1505" s="51">
        <f t="shared" si="189"/>
        <v>80</v>
      </c>
      <c r="AD1505" s="44">
        <f t="shared" si="190"/>
        <v>645</v>
      </c>
      <c r="AE1505" s="51">
        <f t="shared" si="191"/>
        <v>80645</v>
      </c>
    </row>
    <row r="1506" spans="1:31">
      <c r="A1506" s="60" t="str">
        <f t="shared" si="185"/>
        <v>JUSTIN 8508raspberry</v>
      </c>
      <c r="B1506" s="60" t="str">
        <f t="shared" si="186"/>
        <v>80-645-86</v>
      </c>
      <c r="C1506" s="73" t="s">
        <v>3745</v>
      </c>
      <c r="D1506" s="73" t="s">
        <v>3746</v>
      </c>
      <c r="E1506" s="73" t="s">
        <v>931</v>
      </c>
      <c r="F1506" s="74">
        <v>0</v>
      </c>
      <c r="G1506" s="73" t="s">
        <v>3740</v>
      </c>
      <c r="H1506" s="73" t="s">
        <v>192</v>
      </c>
      <c r="I1506" s="73" t="s">
        <v>1498</v>
      </c>
      <c r="J1506" s="73" t="s">
        <v>342</v>
      </c>
      <c r="K1506" s="73" t="s">
        <v>387</v>
      </c>
      <c r="L1506" s="73" t="s">
        <v>383</v>
      </c>
      <c r="M1506" s="73" t="s">
        <v>389</v>
      </c>
      <c r="N1506" s="73" t="s">
        <v>44</v>
      </c>
      <c r="O1506" s="73" t="s">
        <v>386</v>
      </c>
      <c r="P1506" s="73" t="s">
        <v>907</v>
      </c>
      <c r="Q1506" s="73" t="s">
        <v>1514</v>
      </c>
      <c r="R1506" s="73" t="s">
        <v>78</v>
      </c>
      <c r="V1506" s="60" t="str">
        <f t="shared" si="187"/>
        <v>JUSTIN 8508малиновый</v>
      </c>
      <c r="W1506" s="60" t="str">
        <f t="shared" si="184"/>
        <v>JUSTIN 8508</v>
      </c>
      <c r="X1506" s="60" t="str">
        <f t="shared" si="188"/>
        <v>8508</v>
      </c>
      <c r="AC1506" s="51">
        <f t="shared" si="189"/>
        <v>80</v>
      </c>
      <c r="AD1506" s="44">
        <f t="shared" si="190"/>
        <v>645</v>
      </c>
      <c r="AE1506" s="51">
        <f t="shared" si="191"/>
        <v>80645</v>
      </c>
    </row>
    <row r="1507" spans="1:31">
      <c r="A1507" s="60" t="str">
        <f t="shared" si="185"/>
        <v>JUSTIN 8508taupe</v>
      </c>
      <c r="B1507" s="60" t="str">
        <f t="shared" si="186"/>
        <v>80-645-15</v>
      </c>
      <c r="C1507" s="73" t="s">
        <v>3747</v>
      </c>
      <c r="D1507" s="73" t="s">
        <v>3748</v>
      </c>
      <c r="E1507" s="73" t="s">
        <v>931</v>
      </c>
      <c r="F1507" s="74">
        <v>0</v>
      </c>
      <c r="G1507" s="73" t="s">
        <v>3740</v>
      </c>
      <c r="H1507" s="73" t="s">
        <v>226</v>
      </c>
      <c r="I1507" s="73" t="s">
        <v>1498</v>
      </c>
      <c r="J1507" s="73" t="s">
        <v>342</v>
      </c>
      <c r="K1507" s="73" t="s">
        <v>387</v>
      </c>
      <c r="L1507" s="73" t="s">
        <v>383</v>
      </c>
      <c r="M1507" s="73" t="s">
        <v>389</v>
      </c>
      <c r="N1507" s="73" t="s">
        <v>44</v>
      </c>
      <c r="O1507" s="73" t="s">
        <v>386</v>
      </c>
      <c r="P1507" s="73" t="s">
        <v>907</v>
      </c>
      <c r="Q1507" s="73" t="s">
        <v>1291</v>
      </c>
      <c r="R1507" s="73" t="s">
        <v>86</v>
      </c>
      <c r="V1507" s="60" t="str">
        <f t="shared" si="187"/>
        <v>JUSTIN 8508светло-коричневый</v>
      </c>
      <c r="W1507" s="60" t="str">
        <f t="shared" si="184"/>
        <v>JUSTIN 8508</v>
      </c>
      <c r="X1507" s="60" t="str">
        <f t="shared" si="188"/>
        <v>8508</v>
      </c>
      <c r="AC1507" s="51">
        <f t="shared" si="189"/>
        <v>80</v>
      </c>
      <c r="AD1507" s="44">
        <f t="shared" si="190"/>
        <v>645</v>
      </c>
      <c r="AE1507" s="51">
        <f t="shared" si="191"/>
        <v>80645</v>
      </c>
    </row>
    <row r="1508" spans="1:31">
      <c r="A1508" s="60" t="str">
        <f t="shared" si="185"/>
        <v>JUSTIN 8508white</v>
      </c>
      <c r="B1508" s="60" t="str">
        <f t="shared" si="186"/>
        <v>80-645-17</v>
      </c>
      <c r="C1508" s="73" t="s">
        <v>3749</v>
      </c>
      <c r="D1508" s="73" t="s">
        <v>3750</v>
      </c>
      <c r="E1508" s="73" t="s">
        <v>931</v>
      </c>
      <c r="F1508" s="74">
        <v>0</v>
      </c>
      <c r="G1508" s="73" t="s">
        <v>3740</v>
      </c>
      <c r="H1508" s="73" t="s">
        <v>57</v>
      </c>
      <c r="I1508" s="73" t="s">
        <v>1498</v>
      </c>
      <c r="J1508" s="73" t="s">
        <v>342</v>
      </c>
      <c r="K1508" s="73" t="s">
        <v>387</v>
      </c>
      <c r="L1508" s="73" t="s">
        <v>383</v>
      </c>
      <c r="M1508" s="73" t="s">
        <v>389</v>
      </c>
      <c r="N1508" s="73" t="s">
        <v>44</v>
      </c>
      <c r="O1508" s="73" t="s">
        <v>386</v>
      </c>
      <c r="P1508" s="73" t="s">
        <v>907</v>
      </c>
      <c r="Q1508" s="73" t="s">
        <v>908</v>
      </c>
      <c r="R1508" s="73" t="s">
        <v>57</v>
      </c>
      <c r="V1508" s="60" t="str">
        <f t="shared" si="187"/>
        <v>JUSTIN 8508белый</v>
      </c>
      <c r="W1508" s="60" t="str">
        <f t="shared" si="184"/>
        <v>JUSTIN 8508</v>
      </c>
      <c r="X1508" s="60" t="str">
        <f t="shared" si="188"/>
        <v>8508</v>
      </c>
      <c r="AC1508" s="51">
        <f t="shared" si="189"/>
        <v>80</v>
      </c>
      <c r="AD1508" s="44">
        <f t="shared" si="190"/>
        <v>645</v>
      </c>
      <c r="AE1508" s="51">
        <f t="shared" si="191"/>
        <v>80645</v>
      </c>
    </row>
    <row r="1509" spans="1:31">
      <c r="A1509" s="60" t="str">
        <f t="shared" si="185"/>
        <v>JUSTIN 8532beige</v>
      </c>
      <c r="B1509" s="60" t="str">
        <f t="shared" si="186"/>
        <v>80-565-02</v>
      </c>
      <c r="C1509" s="73" t="s">
        <v>3751</v>
      </c>
      <c r="D1509" s="73" t="s">
        <v>3752</v>
      </c>
      <c r="E1509" s="73" t="s">
        <v>931</v>
      </c>
      <c r="F1509" s="74">
        <v>0</v>
      </c>
      <c r="G1509" s="73" t="s">
        <v>1924</v>
      </c>
      <c r="H1509" s="73" t="s">
        <v>63</v>
      </c>
      <c r="I1509" s="73" t="s">
        <v>1498</v>
      </c>
      <c r="J1509" s="73" t="s">
        <v>342</v>
      </c>
      <c r="K1509" s="73" t="s">
        <v>382</v>
      </c>
      <c r="L1509" s="73" t="s">
        <v>383</v>
      </c>
      <c r="M1509" s="73" t="s">
        <v>389</v>
      </c>
      <c r="N1509" s="73" t="s">
        <v>44</v>
      </c>
      <c r="O1509" s="73" t="s">
        <v>386</v>
      </c>
      <c r="P1509" s="73" t="s">
        <v>907</v>
      </c>
      <c r="Q1509" s="73" t="s">
        <v>937</v>
      </c>
      <c r="R1509" s="73" t="s">
        <v>63</v>
      </c>
      <c r="V1509" s="60" t="str">
        <f t="shared" si="187"/>
        <v>JUSTIN 8532бежевый</v>
      </c>
      <c r="W1509" s="60" t="str">
        <f t="shared" si="184"/>
        <v>JUSTIN 8532</v>
      </c>
      <c r="X1509" s="60" t="str">
        <f t="shared" si="188"/>
        <v>8532</v>
      </c>
      <c r="AC1509" s="51">
        <f t="shared" si="189"/>
        <v>80</v>
      </c>
      <c r="AD1509" s="44">
        <f t="shared" si="190"/>
        <v>565</v>
      </c>
      <c r="AE1509" s="51">
        <f t="shared" si="191"/>
        <v>80565</v>
      </c>
    </row>
    <row r="1510" spans="1:31">
      <c r="A1510" s="60" t="str">
        <f t="shared" si="185"/>
        <v>JUSTIN 8532orange</v>
      </c>
      <c r="B1510" s="60" t="str">
        <f t="shared" si="186"/>
        <v>80-565-13</v>
      </c>
      <c r="C1510" s="73" t="s">
        <v>3753</v>
      </c>
      <c r="D1510" s="73" t="s">
        <v>3754</v>
      </c>
      <c r="E1510" s="73" t="s">
        <v>931</v>
      </c>
      <c r="F1510" s="74">
        <v>0</v>
      </c>
      <c r="G1510" s="73" t="s">
        <v>1924</v>
      </c>
      <c r="H1510" s="73" t="s">
        <v>199</v>
      </c>
      <c r="I1510" s="73" t="s">
        <v>1498</v>
      </c>
      <c r="J1510" s="73" t="s">
        <v>342</v>
      </c>
      <c r="K1510" s="73" t="s">
        <v>382</v>
      </c>
      <c r="L1510" s="73" t="s">
        <v>383</v>
      </c>
      <c r="M1510" s="73" t="s">
        <v>389</v>
      </c>
      <c r="N1510" s="73" t="s">
        <v>44</v>
      </c>
      <c r="O1510" s="73" t="s">
        <v>386</v>
      </c>
      <c r="P1510" s="73" t="s">
        <v>907</v>
      </c>
      <c r="Q1510" s="73" t="s">
        <v>1300</v>
      </c>
      <c r="R1510" s="73" t="s">
        <v>199</v>
      </c>
      <c r="V1510" s="60" t="str">
        <f t="shared" si="187"/>
        <v>JUSTIN 8532оранжевый</v>
      </c>
      <c r="W1510" s="60" t="str">
        <f t="shared" si="184"/>
        <v>JUSTIN 8532</v>
      </c>
      <c r="X1510" s="60" t="str">
        <f t="shared" si="188"/>
        <v>8532</v>
      </c>
      <c r="AC1510" s="51">
        <f t="shared" si="189"/>
        <v>80</v>
      </c>
      <c r="AD1510" s="44">
        <f t="shared" si="190"/>
        <v>565</v>
      </c>
      <c r="AE1510" s="51">
        <f t="shared" si="191"/>
        <v>80565</v>
      </c>
    </row>
    <row r="1511" spans="1:31">
      <c r="A1511" s="60" t="str">
        <f t="shared" si="185"/>
        <v>JUSTIN 8532white</v>
      </c>
      <c r="B1511" s="60" t="str">
        <f t="shared" si="186"/>
        <v>80-565-17</v>
      </c>
      <c r="C1511" s="73" t="s">
        <v>3755</v>
      </c>
      <c r="D1511" s="73" t="s">
        <v>3756</v>
      </c>
      <c r="E1511" s="73" t="s">
        <v>931</v>
      </c>
      <c r="F1511" s="74">
        <v>0</v>
      </c>
      <c r="G1511" s="73" t="s">
        <v>1924</v>
      </c>
      <c r="H1511" s="73" t="s">
        <v>57</v>
      </c>
      <c r="I1511" s="73" t="s">
        <v>1498</v>
      </c>
      <c r="J1511" s="73" t="s">
        <v>342</v>
      </c>
      <c r="K1511" s="73" t="s">
        <v>387</v>
      </c>
      <c r="L1511" s="73" t="s">
        <v>383</v>
      </c>
      <c r="M1511" s="73" t="s">
        <v>389</v>
      </c>
      <c r="N1511" s="73" t="s">
        <v>44</v>
      </c>
      <c r="O1511" s="73" t="s">
        <v>386</v>
      </c>
      <c r="P1511" s="73" t="s">
        <v>907</v>
      </c>
      <c r="Q1511" s="73" t="s">
        <v>908</v>
      </c>
      <c r="R1511" s="73" t="s">
        <v>57</v>
      </c>
      <c r="V1511" s="60" t="str">
        <f t="shared" si="187"/>
        <v>JUSTIN 8532белый</v>
      </c>
      <c r="W1511" s="60" t="str">
        <f t="shared" si="184"/>
        <v>JUSTIN 8532</v>
      </c>
      <c r="X1511" s="60" t="str">
        <f t="shared" si="188"/>
        <v>8532</v>
      </c>
      <c r="AC1511" s="51">
        <f t="shared" si="189"/>
        <v>80</v>
      </c>
      <c r="AD1511" s="44">
        <f t="shared" si="190"/>
        <v>565</v>
      </c>
      <c r="AE1511" s="51">
        <f t="shared" si="191"/>
        <v>80565</v>
      </c>
    </row>
    <row r="1512" spans="1:31">
      <c r="A1512" s="60" t="str">
        <f t="shared" si="185"/>
        <v>JUSTIN 8606beige</v>
      </c>
      <c r="B1512" s="60" t="str">
        <f t="shared" si="186"/>
        <v>80-646-02</v>
      </c>
      <c r="C1512" s="73" t="s">
        <v>3757</v>
      </c>
      <c r="D1512" s="73" t="s">
        <v>3758</v>
      </c>
      <c r="E1512" s="73" t="s">
        <v>931</v>
      </c>
      <c r="F1512" s="74">
        <v>0</v>
      </c>
      <c r="G1512" s="73" t="s">
        <v>3759</v>
      </c>
      <c r="H1512" s="73" t="s">
        <v>63</v>
      </c>
      <c r="I1512" s="73" t="s">
        <v>1498</v>
      </c>
      <c r="J1512" s="73" t="s">
        <v>342</v>
      </c>
      <c r="K1512" s="73" t="s">
        <v>382</v>
      </c>
      <c r="L1512" s="73" t="s">
        <v>383</v>
      </c>
      <c r="M1512" s="73" t="s">
        <v>389</v>
      </c>
      <c r="N1512" s="73" t="s">
        <v>44</v>
      </c>
      <c r="O1512" s="73" t="s">
        <v>386</v>
      </c>
      <c r="P1512" s="73" t="s">
        <v>907</v>
      </c>
      <c r="Q1512" s="73" t="s">
        <v>937</v>
      </c>
      <c r="R1512" s="73" t="s">
        <v>63</v>
      </c>
      <c r="V1512" s="60" t="str">
        <f t="shared" si="187"/>
        <v>JUSTIN 8606бежевый</v>
      </c>
      <c r="W1512" s="60" t="str">
        <f t="shared" si="184"/>
        <v>JUSTIN 8606</v>
      </c>
      <c r="X1512" s="60" t="str">
        <f t="shared" si="188"/>
        <v>8606</v>
      </c>
      <c r="AC1512" s="51">
        <f t="shared" si="189"/>
        <v>80</v>
      </c>
      <c r="AD1512" s="44">
        <f t="shared" si="190"/>
        <v>646</v>
      </c>
      <c r="AE1512" s="51">
        <f t="shared" si="191"/>
        <v>80646</v>
      </c>
    </row>
    <row r="1513" spans="1:31">
      <c r="A1513" s="60" t="str">
        <f t="shared" si="185"/>
        <v>JUSTIN 8606blue</v>
      </c>
      <c r="B1513" s="60" t="str">
        <f t="shared" si="186"/>
        <v>80-646-06</v>
      </c>
      <c r="C1513" s="73" t="s">
        <v>3760</v>
      </c>
      <c r="D1513" s="73" t="s">
        <v>3761</v>
      </c>
      <c r="E1513" s="73" t="s">
        <v>931</v>
      </c>
      <c r="F1513" s="74">
        <v>0</v>
      </c>
      <c r="G1513" s="73" t="s">
        <v>3759</v>
      </c>
      <c r="H1513" s="73" t="s">
        <v>71</v>
      </c>
      <c r="I1513" s="73" t="s">
        <v>1498</v>
      </c>
      <c r="J1513" s="73" t="s">
        <v>342</v>
      </c>
      <c r="K1513" s="73" t="s">
        <v>382</v>
      </c>
      <c r="L1513" s="73" t="s">
        <v>383</v>
      </c>
      <c r="M1513" s="73" t="s">
        <v>389</v>
      </c>
      <c r="N1513" s="73" t="s">
        <v>44</v>
      </c>
      <c r="O1513" s="73" t="s">
        <v>386</v>
      </c>
      <c r="P1513" s="73" t="s">
        <v>907</v>
      </c>
      <c r="Q1513" s="73" t="s">
        <v>932</v>
      </c>
      <c r="R1513" s="73" t="s">
        <v>71</v>
      </c>
      <c r="V1513" s="60" t="str">
        <f t="shared" si="187"/>
        <v>JUSTIN 8606синий</v>
      </c>
      <c r="W1513" s="60" t="str">
        <f t="shared" si="184"/>
        <v>JUSTIN 8606</v>
      </c>
      <c r="X1513" s="60" t="str">
        <f t="shared" si="188"/>
        <v>8606</v>
      </c>
      <c r="AC1513" s="51">
        <f t="shared" si="189"/>
        <v>80</v>
      </c>
      <c r="AD1513" s="44">
        <f t="shared" si="190"/>
        <v>646</v>
      </c>
      <c r="AE1513" s="51">
        <f t="shared" si="191"/>
        <v>80646</v>
      </c>
    </row>
    <row r="1514" spans="1:31">
      <c r="A1514" s="60" t="str">
        <f t="shared" si="185"/>
        <v>LOUISE 017black</v>
      </c>
      <c r="B1514" s="60" t="str">
        <f t="shared" si="186"/>
        <v>80-332-09</v>
      </c>
      <c r="C1514" s="73" t="s">
        <v>3762</v>
      </c>
      <c r="D1514" s="73" t="s">
        <v>3763</v>
      </c>
      <c r="E1514" s="73" t="s">
        <v>931</v>
      </c>
      <c r="F1514" s="74">
        <v>0</v>
      </c>
      <c r="G1514" s="73" t="s">
        <v>1563</v>
      </c>
      <c r="H1514" s="73" t="s">
        <v>53</v>
      </c>
      <c r="I1514" s="73" t="s">
        <v>1564</v>
      </c>
      <c r="J1514" s="73" t="s">
        <v>342</v>
      </c>
      <c r="K1514" s="73" t="s">
        <v>387</v>
      </c>
      <c r="L1514" s="73" t="s">
        <v>383</v>
      </c>
      <c r="M1514" s="73" t="s">
        <v>389</v>
      </c>
      <c r="N1514" s="73" t="s">
        <v>44</v>
      </c>
      <c r="O1514" s="73" t="s">
        <v>386</v>
      </c>
      <c r="P1514" s="73" t="s">
        <v>907</v>
      </c>
      <c r="Q1514" s="73" t="s">
        <v>928</v>
      </c>
      <c r="R1514" s="73" t="s">
        <v>53</v>
      </c>
      <c r="V1514" s="60" t="str">
        <f t="shared" si="187"/>
        <v>LOUISE 017черный</v>
      </c>
      <c r="W1514" s="60" t="str">
        <f t="shared" si="184"/>
        <v>LOUISE 017</v>
      </c>
      <c r="X1514" s="60" t="str">
        <f t="shared" si="188"/>
        <v>017</v>
      </c>
      <c r="AC1514" s="51">
        <f t="shared" si="189"/>
        <v>80</v>
      </c>
      <c r="AD1514" s="44">
        <f t="shared" si="190"/>
        <v>332</v>
      </c>
      <c r="AE1514" s="51">
        <f t="shared" si="191"/>
        <v>80332</v>
      </c>
    </row>
    <row r="1515" spans="1:31">
      <c r="A1515" s="60" t="str">
        <f t="shared" si="185"/>
        <v>LOUISE 019white</v>
      </c>
      <c r="B1515" s="60" t="str">
        <f t="shared" si="186"/>
        <v>80-568-17</v>
      </c>
      <c r="C1515" s="73" t="s">
        <v>3764</v>
      </c>
      <c r="D1515" s="73" t="s">
        <v>3765</v>
      </c>
      <c r="E1515" s="73" t="s">
        <v>931</v>
      </c>
      <c r="F1515" s="74">
        <v>0</v>
      </c>
      <c r="G1515" s="73" t="s">
        <v>1938</v>
      </c>
      <c r="H1515" s="73" t="s">
        <v>57</v>
      </c>
      <c r="I1515" s="73" t="s">
        <v>1939</v>
      </c>
      <c r="J1515" s="73" t="s">
        <v>340</v>
      </c>
      <c r="K1515" s="73" t="s">
        <v>387</v>
      </c>
      <c r="L1515" s="73" t="s">
        <v>383</v>
      </c>
      <c r="M1515" s="73" t="s">
        <v>389</v>
      </c>
      <c r="N1515" s="73" t="s">
        <v>44</v>
      </c>
      <c r="O1515" s="73" t="s">
        <v>386</v>
      </c>
      <c r="P1515" s="73" t="s">
        <v>907</v>
      </c>
      <c r="Q1515" s="73" t="s">
        <v>908</v>
      </c>
      <c r="R1515" s="73" t="s">
        <v>57</v>
      </c>
      <c r="V1515" s="60" t="str">
        <f t="shared" si="187"/>
        <v>LOUISE 019белый</v>
      </c>
      <c r="W1515" s="60" t="str">
        <f t="shared" si="184"/>
        <v>LOUISE 019</v>
      </c>
      <c r="X1515" s="60" t="str">
        <f t="shared" si="188"/>
        <v>019</v>
      </c>
      <c r="AC1515" s="51">
        <f t="shared" si="189"/>
        <v>80</v>
      </c>
      <c r="AD1515" s="44">
        <f t="shared" si="190"/>
        <v>568</v>
      </c>
      <c r="AE1515" s="51">
        <f t="shared" si="191"/>
        <v>80568</v>
      </c>
    </row>
    <row r="1516" spans="1:31">
      <c r="A1516" s="60" t="str">
        <f t="shared" si="185"/>
        <v>LOUISE 020black</v>
      </c>
      <c r="B1516" s="60" t="str">
        <f t="shared" si="186"/>
        <v>80-569-09</v>
      </c>
      <c r="C1516" s="73" t="s">
        <v>3766</v>
      </c>
      <c r="D1516" s="73" t="s">
        <v>3767</v>
      </c>
      <c r="E1516" s="73" t="s">
        <v>931</v>
      </c>
      <c r="F1516" s="74">
        <v>0</v>
      </c>
      <c r="G1516" s="73" t="s">
        <v>1942</v>
      </c>
      <c r="H1516" s="73" t="s">
        <v>53</v>
      </c>
      <c r="I1516" s="73" t="s">
        <v>1328</v>
      </c>
      <c r="J1516" s="73" t="s">
        <v>342</v>
      </c>
      <c r="K1516" s="73" t="s">
        <v>387</v>
      </c>
      <c r="L1516" s="73" t="s">
        <v>383</v>
      </c>
      <c r="M1516" s="73" t="s">
        <v>389</v>
      </c>
      <c r="N1516" s="73" t="s">
        <v>44</v>
      </c>
      <c r="O1516" s="73" t="s">
        <v>386</v>
      </c>
      <c r="P1516" s="73" t="s">
        <v>907</v>
      </c>
      <c r="Q1516" s="73" t="s">
        <v>928</v>
      </c>
      <c r="R1516" s="73" t="s">
        <v>53</v>
      </c>
      <c r="V1516" s="60" t="str">
        <f t="shared" si="187"/>
        <v>LOUISE 020черный</v>
      </c>
      <c r="W1516" s="60" t="str">
        <f t="shared" si="184"/>
        <v>LOUISE 020</v>
      </c>
      <c r="X1516" s="60" t="str">
        <f t="shared" si="188"/>
        <v>020</v>
      </c>
      <c r="AC1516" s="51">
        <f t="shared" si="189"/>
        <v>80</v>
      </c>
      <c r="AD1516" s="44">
        <f t="shared" si="190"/>
        <v>569</v>
      </c>
      <c r="AE1516" s="51">
        <f t="shared" si="191"/>
        <v>80569</v>
      </c>
    </row>
    <row r="1517" spans="1:31">
      <c r="A1517" s="60" t="str">
        <f t="shared" si="185"/>
        <v>LOUISE 022black</v>
      </c>
      <c r="B1517" s="60" t="str">
        <f t="shared" si="186"/>
        <v>80-335-09</v>
      </c>
      <c r="C1517" s="73" t="s">
        <v>3768</v>
      </c>
      <c r="D1517" s="73" t="s">
        <v>3769</v>
      </c>
      <c r="E1517" s="73" t="s">
        <v>931</v>
      </c>
      <c r="F1517" s="74">
        <v>0</v>
      </c>
      <c r="G1517" s="73" t="s">
        <v>1574</v>
      </c>
      <c r="H1517" s="73" t="s">
        <v>53</v>
      </c>
      <c r="I1517" s="73" t="s">
        <v>1328</v>
      </c>
      <c r="J1517" s="73" t="s">
        <v>340</v>
      </c>
      <c r="K1517" s="73" t="s">
        <v>387</v>
      </c>
      <c r="L1517" s="73" t="s">
        <v>383</v>
      </c>
      <c r="M1517" s="73" t="s">
        <v>389</v>
      </c>
      <c r="N1517" s="73" t="s">
        <v>44</v>
      </c>
      <c r="O1517" s="73" t="s">
        <v>386</v>
      </c>
      <c r="P1517" s="73" t="s">
        <v>907</v>
      </c>
      <c r="Q1517" s="73" t="s">
        <v>928</v>
      </c>
      <c r="R1517" s="73" t="s">
        <v>53</v>
      </c>
      <c r="V1517" s="60" t="str">
        <f t="shared" si="187"/>
        <v>LOUISE 022черный</v>
      </c>
      <c r="W1517" s="60" t="str">
        <f t="shared" si="184"/>
        <v>LOUISE 022</v>
      </c>
      <c r="X1517" s="60" t="str">
        <f t="shared" si="188"/>
        <v>022</v>
      </c>
      <c r="AC1517" s="51">
        <f t="shared" si="189"/>
        <v>80</v>
      </c>
      <c r="AD1517" s="44">
        <f t="shared" si="190"/>
        <v>335</v>
      </c>
      <c r="AE1517" s="51">
        <f t="shared" si="191"/>
        <v>80335</v>
      </c>
    </row>
    <row r="1518" spans="1:31">
      <c r="A1518" s="60" t="str">
        <f t="shared" si="185"/>
        <v>LOUISE 031black</v>
      </c>
      <c r="B1518" s="60" t="str">
        <f t="shared" si="186"/>
        <v>80-338-09</v>
      </c>
      <c r="C1518" s="73" t="s">
        <v>3770</v>
      </c>
      <c r="D1518" s="73" t="s">
        <v>3771</v>
      </c>
      <c r="E1518" s="73" t="s">
        <v>931</v>
      </c>
      <c r="F1518" s="74">
        <v>0</v>
      </c>
      <c r="G1518" s="73" t="s">
        <v>1583</v>
      </c>
      <c r="H1518" s="73" t="s">
        <v>53</v>
      </c>
      <c r="I1518" s="73" t="s">
        <v>1328</v>
      </c>
      <c r="J1518" s="73" t="s">
        <v>340</v>
      </c>
      <c r="K1518" s="73" t="s">
        <v>382</v>
      </c>
      <c r="L1518" s="73" t="s">
        <v>383</v>
      </c>
      <c r="M1518" s="73" t="s">
        <v>389</v>
      </c>
      <c r="N1518" s="73" t="s">
        <v>44</v>
      </c>
      <c r="O1518" s="73" t="s">
        <v>386</v>
      </c>
      <c r="P1518" s="73" t="s">
        <v>907</v>
      </c>
      <c r="Q1518" s="73" t="s">
        <v>928</v>
      </c>
      <c r="R1518" s="73" t="s">
        <v>53</v>
      </c>
      <c r="V1518" s="60" t="str">
        <f t="shared" si="187"/>
        <v>LOUISE 031черный</v>
      </c>
      <c r="W1518" s="60" t="str">
        <f t="shared" si="184"/>
        <v>LOUISE 031</v>
      </c>
      <c r="X1518" s="60" t="str">
        <f t="shared" si="188"/>
        <v>031</v>
      </c>
      <c r="AC1518" s="51">
        <f t="shared" si="189"/>
        <v>80</v>
      </c>
      <c r="AD1518" s="44">
        <f t="shared" si="190"/>
        <v>338</v>
      </c>
      <c r="AE1518" s="51">
        <f t="shared" si="191"/>
        <v>80338</v>
      </c>
    </row>
    <row r="1519" spans="1:31">
      <c r="A1519" s="60" t="str">
        <f t="shared" si="185"/>
        <v>LOUISE 038black</v>
      </c>
      <c r="B1519" s="60" t="str">
        <f t="shared" si="186"/>
        <v>80-570-09</v>
      </c>
      <c r="C1519" s="73" t="s">
        <v>3772</v>
      </c>
      <c r="D1519" s="73" t="s">
        <v>3773</v>
      </c>
      <c r="E1519" s="73" t="s">
        <v>931</v>
      </c>
      <c r="F1519" s="74">
        <v>0</v>
      </c>
      <c r="G1519" s="73" t="s">
        <v>1947</v>
      </c>
      <c r="H1519" s="73" t="s">
        <v>53</v>
      </c>
      <c r="I1519" s="73" t="s">
        <v>1631</v>
      </c>
      <c r="J1519" s="73" t="s">
        <v>342</v>
      </c>
      <c r="K1519" s="73" t="s">
        <v>387</v>
      </c>
      <c r="L1519" s="73" t="s">
        <v>383</v>
      </c>
      <c r="M1519" s="73" t="s">
        <v>389</v>
      </c>
      <c r="N1519" s="73" t="s">
        <v>46</v>
      </c>
      <c r="O1519" s="73" t="s">
        <v>395</v>
      </c>
      <c r="P1519" s="73" t="s">
        <v>907</v>
      </c>
      <c r="Q1519" s="73" t="s">
        <v>928</v>
      </c>
      <c r="R1519" s="73" t="s">
        <v>53</v>
      </c>
      <c r="V1519" s="60" t="str">
        <f t="shared" si="187"/>
        <v>LOUISE 038черный</v>
      </c>
      <c r="W1519" s="60" t="str">
        <f t="shared" si="184"/>
        <v>LOUISE 038</v>
      </c>
      <c r="X1519" s="60" t="str">
        <f t="shared" si="188"/>
        <v>038</v>
      </c>
      <c r="AC1519" s="51">
        <f t="shared" si="189"/>
        <v>80</v>
      </c>
      <c r="AD1519" s="44">
        <f t="shared" si="190"/>
        <v>570</v>
      </c>
      <c r="AE1519" s="51">
        <f t="shared" si="191"/>
        <v>80570</v>
      </c>
    </row>
    <row r="1520" spans="1:31">
      <c r="A1520" s="60" t="str">
        <f t="shared" si="185"/>
        <v>LOUISE 038grey</v>
      </c>
      <c r="B1520" s="60" t="str">
        <f t="shared" si="186"/>
        <v>80-570-08</v>
      </c>
      <c r="C1520" s="73" t="s">
        <v>3774</v>
      </c>
      <c r="D1520" s="73" t="s">
        <v>3775</v>
      </c>
      <c r="E1520" s="73" t="s">
        <v>931</v>
      </c>
      <c r="F1520" s="74">
        <v>0</v>
      </c>
      <c r="G1520" s="73" t="s">
        <v>1947</v>
      </c>
      <c r="H1520" s="73" t="s">
        <v>83</v>
      </c>
      <c r="I1520" s="73" t="s">
        <v>1631</v>
      </c>
      <c r="J1520" s="73" t="s">
        <v>342</v>
      </c>
      <c r="K1520" s="73" t="s">
        <v>387</v>
      </c>
      <c r="L1520" s="73" t="s">
        <v>383</v>
      </c>
      <c r="M1520" s="73" t="s">
        <v>389</v>
      </c>
      <c r="N1520" s="73" t="s">
        <v>46</v>
      </c>
      <c r="O1520" s="73" t="s">
        <v>394</v>
      </c>
      <c r="P1520" s="73" t="s">
        <v>907</v>
      </c>
      <c r="Q1520" s="73" t="s">
        <v>917</v>
      </c>
      <c r="R1520" s="73" t="s">
        <v>83</v>
      </c>
      <c r="V1520" s="60" t="str">
        <f t="shared" si="187"/>
        <v>LOUISE 038серый</v>
      </c>
      <c r="W1520" s="60" t="str">
        <f t="shared" si="184"/>
        <v>LOUISE 038</v>
      </c>
      <c r="X1520" s="60" t="str">
        <f t="shared" si="188"/>
        <v>038</v>
      </c>
      <c r="AC1520" s="51">
        <f t="shared" si="189"/>
        <v>80</v>
      </c>
      <c r="AD1520" s="44">
        <f t="shared" si="190"/>
        <v>570</v>
      </c>
      <c r="AE1520" s="51">
        <f t="shared" si="191"/>
        <v>80570</v>
      </c>
    </row>
    <row r="1521" spans="1:31">
      <c r="A1521" s="60" t="str">
        <f t="shared" si="185"/>
        <v>LOUISE 038putty</v>
      </c>
      <c r="B1521" s="60" t="str">
        <f t="shared" si="186"/>
        <v>80-570-02</v>
      </c>
      <c r="C1521" s="73" t="s">
        <v>3776</v>
      </c>
      <c r="D1521" s="73" t="s">
        <v>3777</v>
      </c>
      <c r="E1521" s="73" t="s">
        <v>931</v>
      </c>
      <c r="F1521" s="74">
        <v>0</v>
      </c>
      <c r="G1521" s="73" t="s">
        <v>1947</v>
      </c>
      <c r="H1521" s="73" t="s">
        <v>63</v>
      </c>
      <c r="I1521" s="73" t="s">
        <v>1631</v>
      </c>
      <c r="J1521" s="73" t="s">
        <v>342</v>
      </c>
      <c r="K1521" s="73" t="s">
        <v>387</v>
      </c>
      <c r="L1521" s="73" t="s">
        <v>383</v>
      </c>
      <c r="M1521" s="73" t="s">
        <v>389</v>
      </c>
      <c r="N1521" s="73" t="s">
        <v>46</v>
      </c>
      <c r="O1521" s="73" t="s">
        <v>395</v>
      </c>
      <c r="P1521" s="73" t="s">
        <v>907</v>
      </c>
      <c r="Q1521" s="73" t="s">
        <v>1539</v>
      </c>
      <c r="R1521" s="73" t="s">
        <v>63</v>
      </c>
      <c r="V1521" s="60" t="str">
        <f t="shared" si="187"/>
        <v>LOUISE 038бежевый</v>
      </c>
      <c r="W1521" s="60" t="str">
        <f t="shared" si="184"/>
        <v>LOUISE 038</v>
      </c>
      <c r="X1521" s="60" t="str">
        <f t="shared" si="188"/>
        <v>038</v>
      </c>
      <c r="AC1521" s="51">
        <f t="shared" si="189"/>
        <v>80</v>
      </c>
      <c r="AD1521" s="44">
        <f t="shared" si="190"/>
        <v>570</v>
      </c>
      <c r="AE1521" s="51">
        <f t="shared" si="191"/>
        <v>80570</v>
      </c>
    </row>
    <row r="1522" spans="1:31">
      <c r="A1522" s="60" t="str">
        <f t="shared" si="185"/>
        <v>LOUISE 039black</v>
      </c>
      <c r="B1522" s="60" t="str">
        <f t="shared" si="186"/>
        <v>80-571-09</v>
      </c>
      <c r="C1522" s="73" t="s">
        <v>3778</v>
      </c>
      <c r="D1522" s="73" t="s">
        <v>3779</v>
      </c>
      <c r="E1522" s="73" t="s">
        <v>931</v>
      </c>
      <c r="F1522" s="74">
        <v>0</v>
      </c>
      <c r="G1522" s="73" t="s">
        <v>1950</v>
      </c>
      <c r="H1522" s="73" t="s">
        <v>53</v>
      </c>
      <c r="I1522" s="73" t="s">
        <v>1631</v>
      </c>
      <c r="J1522" s="73" t="s">
        <v>342</v>
      </c>
      <c r="K1522" s="73" t="s">
        <v>387</v>
      </c>
      <c r="L1522" s="73" t="s">
        <v>383</v>
      </c>
      <c r="M1522" s="73" t="s">
        <v>389</v>
      </c>
      <c r="N1522" s="73" t="s">
        <v>46</v>
      </c>
      <c r="O1522" s="73" t="s">
        <v>395</v>
      </c>
      <c r="P1522" s="73" t="s">
        <v>907</v>
      </c>
      <c r="Q1522" s="73" t="s">
        <v>928</v>
      </c>
      <c r="R1522" s="73" t="s">
        <v>53</v>
      </c>
      <c r="V1522" s="60" t="str">
        <f t="shared" si="187"/>
        <v>LOUISE 039черный</v>
      </c>
      <c r="W1522" s="60" t="str">
        <f t="shared" si="184"/>
        <v>LOUISE 039</v>
      </c>
      <c r="X1522" s="60" t="str">
        <f t="shared" si="188"/>
        <v>039</v>
      </c>
      <c r="AC1522" s="51">
        <f t="shared" si="189"/>
        <v>80</v>
      </c>
      <c r="AD1522" s="44">
        <f t="shared" si="190"/>
        <v>571</v>
      </c>
      <c r="AE1522" s="51">
        <f t="shared" si="191"/>
        <v>80571</v>
      </c>
    </row>
    <row r="1523" spans="1:31">
      <c r="A1523" s="60" t="str">
        <f t="shared" si="185"/>
        <v>LOUISE 039offwhite</v>
      </c>
      <c r="B1523" s="60" t="str">
        <f t="shared" si="186"/>
        <v>80-571-17</v>
      </c>
      <c r="C1523" s="73" t="s">
        <v>3780</v>
      </c>
      <c r="D1523" s="73" t="s">
        <v>3781</v>
      </c>
      <c r="E1523" s="73" t="s">
        <v>931</v>
      </c>
      <c r="F1523" s="74">
        <v>0</v>
      </c>
      <c r="G1523" s="73" t="s">
        <v>1950</v>
      </c>
      <c r="H1523" s="73" t="s">
        <v>57</v>
      </c>
      <c r="I1523" s="73" t="s">
        <v>1631</v>
      </c>
      <c r="J1523" s="73" t="s">
        <v>342</v>
      </c>
      <c r="K1523" s="73" t="s">
        <v>387</v>
      </c>
      <c r="L1523" s="73" t="s">
        <v>383</v>
      </c>
      <c r="M1523" s="73" t="s">
        <v>389</v>
      </c>
      <c r="N1523" s="73" t="s">
        <v>46</v>
      </c>
      <c r="O1523" s="73" t="s">
        <v>395</v>
      </c>
      <c r="P1523" s="73" t="s">
        <v>907</v>
      </c>
      <c r="Q1523" s="73" t="s">
        <v>1898</v>
      </c>
      <c r="R1523" s="73" t="s">
        <v>57</v>
      </c>
      <c r="V1523" s="60" t="str">
        <f t="shared" si="187"/>
        <v>LOUISE 039белый</v>
      </c>
      <c r="W1523" s="60" t="str">
        <f t="shared" si="184"/>
        <v>LOUISE 039</v>
      </c>
      <c r="X1523" s="60" t="str">
        <f t="shared" si="188"/>
        <v>039</v>
      </c>
      <c r="AC1523" s="51">
        <f t="shared" si="189"/>
        <v>80</v>
      </c>
      <c r="AD1523" s="44">
        <f t="shared" si="190"/>
        <v>571</v>
      </c>
      <c r="AE1523" s="51">
        <f t="shared" si="191"/>
        <v>80571</v>
      </c>
    </row>
    <row r="1524" spans="1:31">
      <c r="A1524" s="60" t="str">
        <f t="shared" si="185"/>
        <v>LOUISE 041offwhite</v>
      </c>
      <c r="B1524" s="60" t="str">
        <f t="shared" si="186"/>
        <v>80-572-17</v>
      </c>
      <c r="C1524" s="73" t="s">
        <v>3782</v>
      </c>
      <c r="D1524" s="73" t="s">
        <v>3783</v>
      </c>
      <c r="E1524" s="73" t="s">
        <v>931</v>
      </c>
      <c r="F1524" s="74">
        <v>0</v>
      </c>
      <c r="G1524" s="73" t="s">
        <v>1953</v>
      </c>
      <c r="H1524" s="73" t="s">
        <v>57</v>
      </c>
      <c r="I1524" s="73" t="s">
        <v>1631</v>
      </c>
      <c r="J1524" s="73" t="s">
        <v>342</v>
      </c>
      <c r="K1524" s="73" t="s">
        <v>387</v>
      </c>
      <c r="L1524" s="73" t="s">
        <v>383</v>
      </c>
      <c r="M1524" s="73" t="s">
        <v>389</v>
      </c>
      <c r="N1524" s="73" t="s">
        <v>46</v>
      </c>
      <c r="O1524" s="73" t="s">
        <v>394</v>
      </c>
      <c r="P1524" s="73" t="s">
        <v>907</v>
      </c>
      <c r="Q1524" s="73" t="s">
        <v>1898</v>
      </c>
      <c r="R1524" s="73" t="s">
        <v>57</v>
      </c>
      <c r="V1524" s="60" t="str">
        <f t="shared" si="187"/>
        <v>LOUISE 041белый</v>
      </c>
      <c r="W1524" s="60" t="str">
        <f t="shared" si="184"/>
        <v>LOUISE 041</v>
      </c>
      <c r="X1524" s="60" t="str">
        <f t="shared" si="188"/>
        <v>041</v>
      </c>
      <c r="AC1524" s="51">
        <f t="shared" si="189"/>
        <v>80</v>
      </c>
      <c r="AD1524" s="44">
        <f t="shared" si="190"/>
        <v>572</v>
      </c>
      <c r="AE1524" s="51">
        <f t="shared" si="191"/>
        <v>80572</v>
      </c>
    </row>
    <row r="1525" spans="1:31">
      <c r="A1525" s="60" t="str">
        <f t="shared" si="185"/>
        <v>LOUISE 041putty</v>
      </c>
      <c r="B1525" s="60" t="str">
        <f t="shared" si="186"/>
        <v>80-572-02</v>
      </c>
      <c r="C1525" s="73" t="s">
        <v>3784</v>
      </c>
      <c r="D1525" s="73" t="s">
        <v>3785</v>
      </c>
      <c r="E1525" s="73" t="s">
        <v>931</v>
      </c>
      <c r="F1525" s="74">
        <v>0</v>
      </c>
      <c r="G1525" s="73" t="s">
        <v>1953</v>
      </c>
      <c r="H1525" s="73" t="s">
        <v>63</v>
      </c>
      <c r="I1525" s="73" t="s">
        <v>1631</v>
      </c>
      <c r="J1525" s="73" t="s">
        <v>342</v>
      </c>
      <c r="K1525" s="73" t="s">
        <v>387</v>
      </c>
      <c r="L1525" s="73" t="s">
        <v>383</v>
      </c>
      <c r="M1525" s="73" t="s">
        <v>389</v>
      </c>
      <c r="N1525" s="73" t="s">
        <v>46</v>
      </c>
      <c r="O1525" s="73" t="s">
        <v>394</v>
      </c>
      <c r="P1525" s="73" t="s">
        <v>907</v>
      </c>
      <c r="Q1525" s="73" t="s">
        <v>1539</v>
      </c>
      <c r="R1525" s="73" t="s">
        <v>63</v>
      </c>
      <c r="V1525" s="60" t="str">
        <f t="shared" si="187"/>
        <v>LOUISE 041бежевый</v>
      </c>
      <c r="W1525" s="60" t="str">
        <f t="shared" si="184"/>
        <v>LOUISE 041</v>
      </c>
      <c r="X1525" s="60" t="str">
        <f t="shared" si="188"/>
        <v>041</v>
      </c>
      <c r="AC1525" s="51">
        <f t="shared" si="189"/>
        <v>80</v>
      </c>
      <c r="AD1525" s="44">
        <f t="shared" si="190"/>
        <v>572</v>
      </c>
      <c r="AE1525" s="51">
        <f t="shared" si="191"/>
        <v>80572</v>
      </c>
    </row>
    <row r="1526" spans="1:31">
      <c r="A1526" s="60" t="str">
        <f t="shared" si="185"/>
        <v>MAGGY 8111offwhite</v>
      </c>
      <c r="B1526" s="60" t="str">
        <f t="shared" si="186"/>
        <v>80-502-17</v>
      </c>
      <c r="C1526" s="73" t="s">
        <v>3786</v>
      </c>
      <c r="D1526" s="73" t="s">
        <v>3787</v>
      </c>
      <c r="E1526" s="73" t="s">
        <v>931</v>
      </c>
      <c r="F1526" s="74">
        <v>0</v>
      </c>
      <c r="G1526" s="73" t="s">
        <v>3257</v>
      </c>
      <c r="H1526" s="73" t="s">
        <v>57</v>
      </c>
      <c r="I1526" s="73" t="s">
        <v>1498</v>
      </c>
      <c r="J1526" s="73" t="s">
        <v>342</v>
      </c>
      <c r="K1526" s="73" t="s">
        <v>387</v>
      </c>
      <c r="L1526" s="73" t="s">
        <v>383</v>
      </c>
      <c r="M1526" s="73" t="s">
        <v>389</v>
      </c>
      <c r="N1526" s="73" t="s">
        <v>44</v>
      </c>
      <c r="O1526" s="73" t="s">
        <v>386</v>
      </c>
      <c r="P1526" s="73" t="s">
        <v>907</v>
      </c>
      <c r="Q1526" s="73" t="s">
        <v>1898</v>
      </c>
      <c r="R1526" s="73" t="s">
        <v>57</v>
      </c>
      <c r="V1526" s="60" t="str">
        <f t="shared" si="187"/>
        <v>MAGGY 8111белый</v>
      </c>
      <c r="W1526" s="60" t="str">
        <f t="shared" si="184"/>
        <v>MAGGY 8111</v>
      </c>
      <c r="X1526" s="60" t="str">
        <f t="shared" si="188"/>
        <v>8111</v>
      </c>
      <c r="AC1526" s="51">
        <f t="shared" si="189"/>
        <v>80</v>
      </c>
      <c r="AD1526" s="44">
        <f t="shared" si="190"/>
        <v>502</v>
      </c>
      <c r="AE1526" s="51">
        <f t="shared" si="191"/>
        <v>80502</v>
      </c>
    </row>
    <row r="1527" spans="1:31">
      <c r="A1527" s="60" t="str">
        <f t="shared" si="185"/>
        <v>MAGGY 8137black</v>
      </c>
      <c r="B1527" s="60" t="str">
        <f t="shared" si="186"/>
        <v>80-574-09</v>
      </c>
      <c r="C1527" s="73" t="s">
        <v>3788</v>
      </c>
      <c r="D1527" s="73" t="s">
        <v>3789</v>
      </c>
      <c r="E1527" s="73" t="s">
        <v>931</v>
      </c>
      <c r="F1527" s="74">
        <v>0</v>
      </c>
      <c r="G1527" s="73" t="s">
        <v>1959</v>
      </c>
      <c r="H1527" s="73" t="s">
        <v>53</v>
      </c>
      <c r="I1527" s="73" t="s">
        <v>1498</v>
      </c>
      <c r="J1527" s="73" t="s">
        <v>342</v>
      </c>
      <c r="K1527" s="73" t="s">
        <v>387</v>
      </c>
      <c r="L1527" s="73" t="s">
        <v>383</v>
      </c>
      <c r="M1527" s="73" t="s">
        <v>389</v>
      </c>
      <c r="N1527" s="73" t="s">
        <v>44</v>
      </c>
      <c r="O1527" s="73" t="s">
        <v>386</v>
      </c>
      <c r="P1527" s="73" t="s">
        <v>907</v>
      </c>
      <c r="Q1527" s="73" t="s">
        <v>928</v>
      </c>
      <c r="R1527" s="73" t="s">
        <v>53</v>
      </c>
      <c r="V1527" s="60" t="str">
        <f t="shared" si="187"/>
        <v>MAGGY 8137черный</v>
      </c>
      <c r="W1527" s="60" t="str">
        <f t="shared" si="184"/>
        <v>MAGGY 8137</v>
      </c>
      <c r="X1527" s="60" t="str">
        <f t="shared" si="188"/>
        <v>8137</v>
      </c>
      <c r="AC1527" s="51">
        <f t="shared" si="189"/>
        <v>80</v>
      </c>
      <c r="AD1527" s="44">
        <f t="shared" si="190"/>
        <v>574</v>
      </c>
      <c r="AE1527" s="51">
        <f t="shared" si="191"/>
        <v>80574</v>
      </c>
    </row>
    <row r="1528" spans="1:31">
      <c r="A1528" s="60" t="str">
        <f t="shared" si="185"/>
        <v>MAGGY 8510beige</v>
      </c>
      <c r="B1528" s="60" t="str">
        <f t="shared" si="186"/>
        <v>80-647-02</v>
      </c>
      <c r="C1528" s="73" t="s">
        <v>3790</v>
      </c>
      <c r="D1528" s="73" t="s">
        <v>3791</v>
      </c>
      <c r="E1528" s="73" t="s">
        <v>931</v>
      </c>
      <c r="F1528" s="74">
        <v>0</v>
      </c>
      <c r="G1528" s="73" t="s">
        <v>3792</v>
      </c>
      <c r="H1528" s="73" t="s">
        <v>63</v>
      </c>
      <c r="I1528" s="73" t="s">
        <v>1644</v>
      </c>
      <c r="J1528" s="73" t="s">
        <v>342</v>
      </c>
      <c r="K1528" s="73" t="s">
        <v>387</v>
      </c>
      <c r="L1528" s="73" t="s">
        <v>383</v>
      </c>
      <c r="M1528" s="73" t="s">
        <v>389</v>
      </c>
      <c r="N1528" s="73" t="s">
        <v>44</v>
      </c>
      <c r="O1528" s="73" t="s">
        <v>386</v>
      </c>
      <c r="P1528" s="73" t="s">
        <v>907</v>
      </c>
      <c r="Q1528" s="73" t="s">
        <v>937</v>
      </c>
      <c r="R1528" s="73" t="s">
        <v>63</v>
      </c>
      <c r="V1528" s="60" t="str">
        <f t="shared" si="187"/>
        <v>MAGGY 8510бежевый</v>
      </c>
      <c r="W1528" s="60" t="str">
        <f t="shared" si="184"/>
        <v>MAGGY 8510</v>
      </c>
      <c r="X1528" s="60" t="str">
        <f t="shared" si="188"/>
        <v>8510</v>
      </c>
      <c r="AC1528" s="51">
        <f t="shared" si="189"/>
        <v>80</v>
      </c>
      <c r="AD1528" s="44">
        <f t="shared" si="190"/>
        <v>647</v>
      </c>
      <c r="AE1528" s="51">
        <f t="shared" si="191"/>
        <v>80647</v>
      </c>
    </row>
    <row r="1529" spans="1:31">
      <c r="A1529" s="60" t="str">
        <f t="shared" si="185"/>
        <v>MAGGY 8510black</v>
      </c>
      <c r="B1529" s="60" t="str">
        <f t="shared" si="186"/>
        <v>80-647-09</v>
      </c>
      <c r="C1529" s="73" t="s">
        <v>3793</v>
      </c>
      <c r="D1529" s="73" t="s">
        <v>3794</v>
      </c>
      <c r="E1529" s="73" t="s">
        <v>931</v>
      </c>
      <c r="F1529" s="74">
        <v>0</v>
      </c>
      <c r="G1529" s="73" t="s">
        <v>3792</v>
      </c>
      <c r="H1529" s="73" t="s">
        <v>53</v>
      </c>
      <c r="I1529" s="73" t="s">
        <v>1498</v>
      </c>
      <c r="J1529" s="73" t="s">
        <v>342</v>
      </c>
      <c r="K1529" s="73" t="s">
        <v>387</v>
      </c>
      <c r="L1529" s="73" t="s">
        <v>383</v>
      </c>
      <c r="M1529" s="73" t="s">
        <v>389</v>
      </c>
      <c r="N1529" s="73" t="s">
        <v>44</v>
      </c>
      <c r="O1529" s="73" t="s">
        <v>386</v>
      </c>
      <c r="P1529" s="73" t="s">
        <v>907</v>
      </c>
      <c r="Q1529" s="73" t="s">
        <v>928</v>
      </c>
      <c r="R1529" s="73" t="s">
        <v>53</v>
      </c>
      <c r="V1529" s="60" t="str">
        <f t="shared" si="187"/>
        <v>MAGGY 8510черный</v>
      </c>
      <c r="W1529" s="60" t="str">
        <f t="shared" si="184"/>
        <v>MAGGY 8510</v>
      </c>
      <c r="X1529" s="60" t="str">
        <f t="shared" si="188"/>
        <v>8510</v>
      </c>
      <c r="AC1529" s="51">
        <f t="shared" si="189"/>
        <v>80</v>
      </c>
      <c r="AD1529" s="44">
        <f t="shared" si="190"/>
        <v>647</v>
      </c>
      <c r="AE1529" s="51">
        <f t="shared" si="191"/>
        <v>80647</v>
      </c>
    </row>
    <row r="1530" spans="1:31">
      <c r="A1530" s="60" t="str">
        <f t="shared" si="185"/>
        <v>MAGGY 8510grey</v>
      </c>
      <c r="B1530" s="60" t="str">
        <f t="shared" si="186"/>
        <v>80-647-08</v>
      </c>
      <c r="C1530" s="73" t="s">
        <v>3795</v>
      </c>
      <c r="D1530" s="73" t="s">
        <v>3796</v>
      </c>
      <c r="E1530" s="73" t="s">
        <v>931</v>
      </c>
      <c r="F1530" s="74">
        <v>0</v>
      </c>
      <c r="G1530" s="73" t="s">
        <v>3792</v>
      </c>
      <c r="H1530" s="73" t="s">
        <v>83</v>
      </c>
      <c r="I1530" s="73" t="s">
        <v>1498</v>
      </c>
      <c r="J1530" s="73" t="s">
        <v>342</v>
      </c>
      <c r="K1530" s="73" t="s">
        <v>387</v>
      </c>
      <c r="L1530" s="73" t="s">
        <v>383</v>
      </c>
      <c r="M1530" s="73" t="s">
        <v>389</v>
      </c>
      <c r="N1530" s="73" t="s">
        <v>44</v>
      </c>
      <c r="O1530" s="73" t="s">
        <v>386</v>
      </c>
      <c r="P1530" s="73" t="s">
        <v>907</v>
      </c>
      <c r="Q1530" s="73" t="s">
        <v>917</v>
      </c>
      <c r="R1530" s="73" t="s">
        <v>83</v>
      </c>
      <c r="V1530" s="60" t="str">
        <f t="shared" si="187"/>
        <v>MAGGY 8510серый</v>
      </c>
      <c r="W1530" s="60" t="str">
        <f t="shared" si="184"/>
        <v>MAGGY 8510</v>
      </c>
      <c r="X1530" s="60" t="str">
        <f t="shared" si="188"/>
        <v>8510</v>
      </c>
      <c r="AC1530" s="51">
        <f t="shared" si="189"/>
        <v>80</v>
      </c>
      <c r="AD1530" s="44">
        <f t="shared" si="190"/>
        <v>647</v>
      </c>
      <c r="AE1530" s="51">
        <f t="shared" si="191"/>
        <v>80647</v>
      </c>
    </row>
    <row r="1531" spans="1:31">
      <c r="A1531" s="60" t="str">
        <f t="shared" si="185"/>
        <v>MAGGY 8510offwhite</v>
      </c>
      <c r="B1531" s="60" t="str">
        <f t="shared" si="186"/>
        <v>80-647-17</v>
      </c>
      <c r="C1531" s="73" t="s">
        <v>3797</v>
      </c>
      <c r="D1531" s="73" t="s">
        <v>3798</v>
      </c>
      <c r="E1531" s="73" t="s">
        <v>931</v>
      </c>
      <c r="F1531" s="74">
        <v>0</v>
      </c>
      <c r="G1531" s="73" t="s">
        <v>3792</v>
      </c>
      <c r="H1531" s="73" t="s">
        <v>57</v>
      </c>
      <c r="I1531" s="73" t="s">
        <v>1498</v>
      </c>
      <c r="J1531" s="73" t="s">
        <v>342</v>
      </c>
      <c r="K1531" s="73" t="s">
        <v>387</v>
      </c>
      <c r="L1531" s="73" t="s">
        <v>383</v>
      </c>
      <c r="M1531" s="73" t="s">
        <v>389</v>
      </c>
      <c r="N1531" s="73" t="s">
        <v>44</v>
      </c>
      <c r="O1531" s="73" t="s">
        <v>386</v>
      </c>
      <c r="P1531" s="73" t="s">
        <v>907</v>
      </c>
      <c r="Q1531" s="73" t="s">
        <v>1898</v>
      </c>
      <c r="R1531" s="73" t="s">
        <v>57</v>
      </c>
      <c r="V1531" s="60" t="str">
        <f t="shared" si="187"/>
        <v>MAGGY 8510белый</v>
      </c>
      <c r="W1531" s="60" t="str">
        <f t="shared" si="184"/>
        <v>MAGGY 8510</v>
      </c>
      <c r="X1531" s="60" t="str">
        <f t="shared" si="188"/>
        <v>8510</v>
      </c>
      <c r="AC1531" s="51">
        <f t="shared" si="189"/>
        <v>80</v>
      </c>
      <c r="AD1531" s="44">
        <f t="shared" si="190"/>
        <v>647</v>
      </c>
      <c r="AE1531" s="51">
        <f t="shared" si="191"/>
        <v>80647</v>
      </c>
    </row>
    <row r="1532" spans="1:31">
      <c r="A1532" s="60" t="str">
        <f t="shared" si="185"/>
        <v>MAGGY 8520blue</v>
      </c>
      <c r="B1532" s="60" t="str">
        <f t="shared" si="186"/>
        <v>80-345-06</v>
      </c>
      <c r="C1532" s="73" t="s">
        <v>3799</v>
      </c>
      <c r="D1532" s="73" t="s">
        <v>3800</v>
      </c>
      <c r="E1532" s="73" t="s">
        <v>931</v>
      </c>
      <c r="F1532" s="74">
        <v>0</v>
      </c>
      <c r="G1532" s="73" t="s">
        <v>1605</v>
      </c>
      <c r="H1532" s="73" t="s">
        <v>71</v>
      </c>
      <c r="I1532" s="73" t="s">
        <v>1498</v>
      </c>
      <c r="J1532" s="73" t="s">
        <v>342</v>
      </c>
      <c r="K1532" s="73" t="s">
        <v>387</v>
      </c>
      <c r="L1532" s="73" t="s">
        <v>383</v>
      </c>
      <c r="M1532" s="73" t="s">
        <v>389</v>
      </c>
      <c r="N1532" s="73" t="s">
        <v>44</v>
      </c>
      <c r="O1532" s="73" t="s">
        <v>386</v>
      </c>
      <c r="P1532" s="73" t="s">
        <v>907</v>
      </c>
      <c r="Q1532" s="73" t="s">
        <v>932</v>
      </c>
      <c r="R1532" s="73" t="s">
        <v>71</v>
      </c>
      <c r="V1532" s="60" t="str">
        <f t="shared" si="187"/>
        <v>MAGGY 8520синий</v>
      </c>
      <c r="W1532" s="60" t="str">
        <f t="shared" si="184"/>
        <v>MAGGY 8520</v>
      </c>
      <c r="X1532" s="60" t="str">
        <f t="shared" si="188"/>
        <v>8520</v>
      </c>
      <c r="AC1532" s="51">
        <f t="shared" si="189"/>
        <v>80</v>
      </c>
      <c r="AD1532" s="44">
        <f t="shared" si="190"/>
        <v>345</v>
      </c>
      <c r="AE1532" s="51">
        <f t="shared" si="191"/>
        <v>80345</v>
      </c>
    </row>
    <row r="1533" spans="1:31">
      <c r="A1533" s="60" t="str">
        <f t="shared" si="185"/>
        <v>EDMOND 028grey</v>
      </c>
      <c r="B1533" s="60" t="str">
        <f t="shared" si="186"/>
        <v>80-585-08</v>
      </c>
      <c r="C1533" s="73" t="s">
        <v>3801</v>
      </c>
      <c r="D1533" s="73" t="s">
        <v>3802</v>
      </c>
      <c r="E1533" s="73" t="s">
        <v>931</v>
      </c>
      <c r="F1533" s="74">
        <v>0</v>
      </c>
      <c r="G1533" s="73" t="s">
        <v>1992</v>
      </c>
      <c r="H1533" s="73" t="s">
        <v>83</v>
      </c>
      <c r="I1533" s="73" t="s">
        <v>1631</v>
      </c>
      <c r="J1533" s="73" t="s">
        <v>332</v>
      </c>
      <c r="K1533" s="73" t="s">
        <v>382</v>
      </c>
      <c r="L1533" s="73" t="s">
        <v>383</v>
      </c>
      <c r="M1533" s="73" t="s">
        <v>389</v>
      </c>
      <c r="N1533" s="73" t="s">
        <v>46</v>
      </c>
      <c r="O1533" s="73" t="s">
        <v>395</v>
      </c>
      <c r="P1533" s="73" t="s">
        <v>907</v>
      </c>
      <c r="Q1533" s="73" t="s">
        <v>917</v>
      </c>
      <c r="R1533" s="73" t="s">
        <v>83</v>
      </c>
      <c r="V1533" s="60" t="str">
        <f t="shared" si="187"/>
        <v>EDMOND 028серый</v>
      </c>
      <c r="W1533" s="60" t="str">
        <f t="shared" si="184"/>
        <v>EDMOND 028</v>
      </c>
      <c r="X1533" s="60" t="str">
        <f t="shared" si="188"/>
        <v>028</v>
      </c>
      <c r="AC1533" s="51">
        <f t="shared" si="189"/>
        <v>80</v>
      </c>
      <c r="AD1533" s="44">
        <f t="shared" si="190"/>
        <v>585</v>
      </c>
      <c r="AE1533" s="51">
        <f t="shared" si="191"/>
        <v>80585</v>
      </c>
    </row>
    <row r="1534" spans="1:31">
      <c r="A1534" s="60" t="str">
        <f t="shared" si="185"/>
        <v>JUSTIN 8120petrol</v>
      </c>
      <c r="B1534" s="60" t="str">
        <f t="shared" si="186"/>
        <v>80-508-06</v>
      </c>
      <c r="C1534" s="73" t="s">
        <v>3803</v>
      </c>
      <c r="D1534" s="73" t="s">
        <v>3804</v>
      </c>
      <c r="E1534" s="73" t="s">
        <v>931</v>
      </c>
      <c r="F1534" s="74">
        <v>0</v>
      </c>
      <c r="G1534" s="73" t="s">
        <v>3314</v>
      </c>
      <c r="H1534" s="73" t="s">
        <v>71</v>
      </c>
      <c r="I1534" s="73" t="s">
        <v>1498</v>
      </c>
      <c r="J1534" s="73" t="s">
        <v>344</v>
      </c>
      <c r="K1534" s="73" t="s">
        <v>387</v>
      </c>
      <c r="L1534" s="73" t="s">
        <v>383</v>
      </c>
      <c r="M1534" s="73" t="s">
        <v>389</v>
      </c>
      <c r="N1534" s="73" t="s">
        <v>44</v>
      </c>
      <c r="O1534" s="73" t="s">
        <v>386</v>
      </c>
      <c r="P1534" s="73" t="s">
        <v>907</v>
      </c>
      <c r="Q1534" s="73" t="s">
        <v>1499</v>
      </c>
      <c r="R1534" s="73" t="s">
        <v>71</v>
      </c>
      <c r="V1534" s="60" t="str">
        <f t="shared" si="187"/>
        <v>JUSTIN 8120синий</v>
      </c>
      <c r="W1534" s="60" t="str">
        <f t="shared" si="184"/>
        <v>JUSTIN 8120</v>
      </c>
      <c r="X1534" s="60" t="str">
        <f t="shared" si="188"/>
        <v>8120</v>
      </c>
      <c r="AC1534" s="51">
        <f t="shared" si="189"/>
        <v>80</v>
      </c>
      <c r="AD1534" s="44">
        <f t="shared" si="190"/>
        <v>508</v>
      </c>
      <c r="AE1534" s="51">
        <f t="shared" si="191"/>
        <v>80508</v>
      </c>
    </row>
    <row r="1535" spans="1:31">
      <c r="A1535" s="60" t="str">
        <f t="shared" si="185"/>
        <v>DON CASHblack</v>
      </c>
      <c r="B1535" s="60" t="str">
        <f t="shared" si="186"/>
        <v>80-363-09</v>
      </c>
      <c r="C1535" s="73" t="s">
        <v>3805</v>
      </c>
      <c r="D1535" s="73" t="s">
        <v>3806</v>
      </c>
      <c r="E1535" s="73" t="s">
        <v>956</v>
      </c>
      <c r="F1535" s="74">
        <v>55</v>
      </c>
      <c r="G1535" s="73" t="s">
        <v>1680</v>
      </c>
      <c r="H1535" s="73" t="s">
        <v>53</v>
      </c>
      <c r="I1535" s="73" t="s">
        <v>1265</v>
      </c>
      <c r="J1535" s="73" t="s">
        <v>346</v>
      </c>
      <c r="K1535" s="73" t="s">
        <v>382</v>
      </c>
      <c r="L1535" s="73" t="s">
        <v>383</v>
      </c>
      <c r="M1535" s="73" t="s">
        <v>388</v>
      </c>
      <c r="N1535" s="73" t="s">
        <v>30</v>
      </c>
      <c r="O1535" s="73" t="s">
        <v>386</v>
      </c>
      <c r="P1535" s="73" t="s">
        <v>907</v>
      </c>
      <c r="Q1535" s="73" t="s">
        <v>928</v>
      </c>
      <c r="R1535" s="73" t="s">
        <v>53</v>
      </c>
      <c r="V1535" s="60" t="str">
        <f t="shared" si="187"/>
        <v>DON CASHчерный</v>
      </c>
      <c r="W1535" s="60" t="str">
        <f t="shared" si="184"/>
        <v>DON CASH</v>
      </c>
      <c r="X1535" s="60" t="str">
        <f t="shared" si="188"/>
        <v>CASH</v>
      </c>
      <c r="AC1535" s="51">
        <f t="shared" si="189"/>
        <v>80</v>
      </c>
      <c r="AD1535" s="44">
        <f t="shared" si="190"/>
        <v>363</v>
      </c>
      <c r="AE1535" s="51">
        <f t="shared" si="191"/>
        <v>80363</v>
      </c>
    </row>
    <row r="1536" spans="1:31">
      <c r="A1536" s="60" t="str">
        <f t="shared" si="185"/>
        <v>DON CASHblack</v>
      </c>
      <c r="B1536" s="60" t="str">
        <f t="shared" si="186"/>
        <v>80-363-09</v>
      </c>
      <c r="C1536" s="73" t="s">
        <v>3807</v>
      </c>
      <c r="D1536" s="73" t="s">
        <v>3806</v>
      </c>
      <c r="E1536" s="73" t="s">
        <v>904</v>
      </c>
      <c r="F1536" s="74">
        <v>57</v>
      </c>
      <c r="G1536" s="73" t="s">
        <v>1680</v>
      </c>
      <c r="H1536" s="73" t="s">
        <v>53</v>
      </c>
      <c r="I1536" s="73" t="s">
        <v>1265</v>
      </c>
      <c r="J1536" s="73" t="s">
        <v>346</v>
      </c>
      <c r="K1536" s="73" t="s">
        <v>382</v>
      </c>
      <c r="L1536" s="73" t="s">
        <v>383</v>
      </c>
      <c r="M1536" s="73" t="s">
        <v>388</v>
      </c>
      <c r="N1536" s="73" t="s">
        <v>30</v>
      </c>
      <c r="O1536" s="73" t="s">
        <v>386</v>
      </c>
      <c r="P1536" s="73" t="s">
        <v>907</v>
      </c>
      <c r="Q1536" s="73" t="s">
        <v>928</v>
      </c>
      <c r="R1536" s="73" t="s">
        <v>53</v>
      </c>
      <c r="V1536" s="60" t="str">
        <f t="shared" si="187"/>
        <v>DON CASHчерный</v>
      </c>
      <c r="W1536" s="60" t="str">
        <f t="shared" si="184"/>
        <v>DON CASH</v>
      </c>
      <c r="X1536" s="60" t="str">
        <f t="shared" si="188"/>
        <v>CASH</v>
      </c>
      <c r="AC1536" s="51">
        <f t="shared" si="189"/>
        <v>80</v>
      </c>
      <c r="AD1536" s="44">
        <f t="shared" si="190"/>
        <v>363</v>
      </c>
      <c r="AE1536" s="51">
        <f t="shared" si="191"/>
        <v>80363</v>
      </c>
    </row>
    <row r="1537" spans="1:31">
      <c r="A1537" s="60" t="str">
        <f t="shared" si="185"/>
        <v>DON CASHblack</v>
      </c>
      <c r="B1537" s="60" t="str">
        <f t="shared" si="186"/>
        <v>80-363-09</v>
      </c>
      <c r="C1537" s="73" t="s">
        <v>3808</v>
      </c>
      <c r="D1537" s="73" t="s">
        <v>3806</v>
      </c>
      <c r="E1537" s="73" t="s">
        <v>910</v>
      </c>
      <c r="F1537" s="74">
        <v>59</v>
      </c>
      <c r="G1537" s="73" t="s">
        <v>1680</v>
      </c>
      <c r="H1537" s="73" t="s">
        <v>53</v>
      </c>
      <c r="I1537" s="73" t="s">
        <v>1265</v>
      </c>
      <c r="J1537" s="73" t="s">
        <v>346</v>
      </c>
      <c r="K1537" s="73" t="s">
        <v>382</v>
      </c>
      <c r="L1537" s="73" t="s">
        <v>383</v>
      </c>
      <c r="M1537" s="73" t="s">
        <v>388</v>
      </c>
      <c r="N1537" s="73" t="s">
        <v>30</v>
      </c>
      <c r="O1537" s="73" t="s">
        <v>386</v>
      </c>
      <c r="P1537" s="73" t="s">
        <v>907</v>
      </c>
      <c r="Q1537" s="73" t="s">
        <v>928</v>
      </c>
      <c r="R1537" s="73" t="s">
        <v>53</v>
      </c>
      <c r="V1537" s="60" t="str">
        <f t="shared" si="187"/>
        <v>DON CASHчерный</v>
      </c>
      <c r="W1537" s="60" t="str">
        <f t="shared" si="184"/>
        <v>DON CASH</v>
      </c>
      <c r="X1537" s="60" t="str">
        <f t="shared" si="188"/>
        <v>CASH</v>
      </c>
      <c r="AC1537" s="51">
        <f t="shared" si="189"/>
        <v>80</v>
      </c>
      <c r="AD1537" s="44">
        <f t="shared" si="190"/>
        <v>363</v>
      </c>
      <c r="AE1537" s="51">
        <f t="shared" si="191"/>
        <v>80363</v>
      </c>
    </row>
    <row r="1538" spans="1:31">
      <c r="A1538" s="60" t="str">
        <f t="shared" si="185"/>
        <v>DON CASHblack</v>
      </c>
      <c r="B1538" s="60" t="str">
        <f t="shared" si="186"/>
        <v>80-363-09</v>
      </c>
      <c r="C1538" s="73" t="s">
        <v>3809</v>
      </c>
      <c r="D1538" s="73" t="s">
        <v>3806</v>
      </c>
      <c r="E1538" s="73" t="s">
        <v>912</v>
      </c>
      <c r="F1538" s="74">
        <v>61</v>
      </c>
      <c r="G1538" s="73" t="s">
        <v>1680</v>
      </c>
      <c r="H1538" s="73" t="s">
        <v>53</v>
      </c>
      <c r="I1538" s="73" t="s">
        <v>1265</v>
      </c>
      <c r="J1538" s="73" t="s">
        <v>346</v>
      </c>
      <c r="K1538" s="73" t="s">
        <v>382</v>
      </c>
      <c r="L1538" s="73" t="s">
        <v>383</v>
      </c>
      <c r="M1538" s="73" t="s">
        <v>388</v>
      </c>
      <c r="N1538" s="73" t="s">
        <v>30</v>
      </c>
      <c r="O1538" s="73" t="s">
        <v>386</v>
      </c>
      <c r="P1538" s="73" t="s">
        <v>907</v>
      </c>
      <c r="Q1538" s="73" t="s">
        <v>928</v>
      </c>
      <c r="R1538" s="73" t="s">
        <v>53</v>
      </c>
      <c r="V1538" s="60" t="str">
        <f t="shared" si="187"/>
        <v>DON CASHчерный</v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DON CASH</v>
      </c>
      <c r="X1538" s="60" t="str">
        <f t="shared" si="188"/>
        <v>CASH</v>
      </c>
      <c r="AC1538" s="51">
        <f t="shared" si="189"/>
        <v>80</v>
      </c>
      <c r="AD1538" s="44">
        <f t="shared" si="190"/>
        <v>363</v>
      </c>
      <c r="AE1538" s="51">
        <f t="shared" si="191"/>
        <v>80363</v>
      </c>
    </row>
    <row r="1539" spans="1:31">
      <c r="A1539" s="60" t="str">
        <f t="shared" ref="A1539:A1602" si="193">IF(G1539&amp;Q1539&lt;&gt;"",W1539&amp;Q1539,"")</f>
        <v>DON CASH 003black</v>
      </c>
      <c r="B1539" s="60" t="str">
        <f t="shared" ref="B1539:B1602" si="194">IF(C1539&lt;&gt;"",LEFT(C1539,9),"")</f>
        <v>80-648-09</v>
      </c>
      <c r="C1539" s="73" t="s">
        <v>3810</v>
      </c>
      <c r="D1539" s="73" t="s">
        <v>3811</v>
      </c>
      <c r="E1539" s="73" t="s">
        <v>956</v>
      </c>
      <c r="F1539" s="74">
        <v>55</v>
      </c>
      <c r="G1539" s="73" t="s">
        <v>3812</v>
      </c>
      <c r="H1539" s="73" t="s">
        <v>53</v>
      </c>
      <c r="I1539" s="73" t="s">
        <v>1265</v>
      </c>
      <c r="J1539" s="73" t="s">
        <v>329</v>
      </c>
      <c r="K1539" s="73" t="s">
        <v>382</v>
      </c>
      <c r="L1539" s="73" t="s">
        <v>383</v>
      </c>
      <c r="M1539" s="73" t="s">
        <v>388</v>
      </c>
      <c r="N1539" s="73" t="s">
        <v>30</v>
      </c>
      <c r="O1539" s="73" t="s">
        <v>386</v>
      </c>
      <c r="P1539" s="73" t="s">
        <v>907</v>
      </c>
      <c r="Q1539" s="73" t="s">
        <v>928</v>
      </c>
      <c r="R1539" s="73" t="s">
        <v>53</v>
      </c>
      <c r="V1539" s="60" t="str">
        <f t="shared" ref="V1539:V1602" si="195">W1539&amp;H1539</f>
        <v>DON CASH 003черный</v>
      </c>
      <c r="W1539" s="60" t="str">
        <f t="shared" si="192"/>
        <v>DON CASH 003</v>
      </c>
      <c r="X1539" s="60" t="str">
        <f t="shared" ref="X1539:X1602" si="196">IF(A1539&lt;&gt;"",IFERROR(IF(FIND(" ",G1539)&gt;=1,MID(G1539,FIND(" ",G1539)+1,LEN(G1539)),""),""),"")</f>
        <v>CASH 003</v>
      </c>
      <c r="AC1539" s="51">
        <f t="shared" ref="AC1539:AC1602" si="197">IFERROR(VALUE(MID($C1539,1,2)),0)</f>
        <v>80</v>
      </c>
      <c r="AD1539" s="44">
        <f t="shared" ref="AD1539:AD1602" si="198">IFERROR(VALUE(MID($C1539,4,3)),0)</f>
        <v>648</v>
      </c>
      <c r="AE1539" s="51">
        <f t="shared" ref="AE1539:AE1602" si="199">VALUE(RIGHT("00"&amp;AC1539,2)&amp;RIGHT("000"&amp;AD1539,3))</f>
        <v>80648</v>
      </c>
    </row>
    <row r="1540" spans="1:31">
      <c r="A1540" s="60" t="str">
        <f t="shared" si="193"/>
        <v>DON CASH 003black</v>
      </c>
      <c r="B1540" s="60" t="str">
        <f t="shared" si="194"/>
        <v>80-648-09</v>
      </c>
      <c r="C1540" s="73" t="s">
        <v>3813</v>
      </c>
      <c r="D1540" s="73" t="s">
        <v>3811</v>
      </c>
      <c r="E1540" s="73" t="s">
        <v>904</v>
      </c>
      <c r="F1540" s="74">
        <v>57</v>
      </c>
      <c r="G1540" s="73" t="s">
        <v>3812</v>
      </c>
      <c r="H1540" s="73" t="s">
        <v>53</v>
      </c>
      <c r="I1540" s="73" t="s">
        <v>1265</v>
      </c>
      <c r="J1540" s="73" t="s">
        <v>329</v>
      </c>
      <c r="K1540" s="73" t="s">
        <v>382</v>
      </c>
      <c r="L1540" s="73" t="s">
        <v>383</v>
      </c>
      <c r="M1540" s="73" t="s">
        <v>388</v>
      </c>
      <c r="N1540" s="73" t="s">
        <v>30</v>
      </c>
      <c r="O1540" s="73" t="s">
        <v>386</v>
      </c>
      <c r="P1540" s="73" t="s">
        <v>907</v>
      </c>
      <c r="Q1540" s="73" t="s">
        <v>928</v>
      </c>
      <c r="R1540" s="73" t="s">
        <v>53</v>
      </c>
      <c r="V1540" s="60" t="str">
        <f t="shared" si="195"/>
        <v>DON CASH 003черный</v>
      </c>
      <c r="W1540" s="60" t="str">
        <f t="shared" si="192"/>
        <v>DON CASH 003</v>
      </c>
      <c r="X1540" s="60" t="str">
        <f t="shared" si="196"/>
        <v>CASH 003</v>
      </c>
      <c r="AC1540" s="51">
        <f t="shared" si="197"/>
        <v>80</v>
      </c>
      <c r="AD1540" s="44">
        <f t="shared" si="198"/>
        <v>648</v>
      </c>
      <c r="AE1540" s="51">
        <f t="shared" si="199"/>
        <v>80648</v>
      </c>
    </row>
    <row r="1541" spans="1:31">
      <c r="A1541" s="60" t="str">
        <f t="shared" si="193"/>
        <v>DON CASH 003black</v>
      </c>
      <c r="B1541" s="60" t="str">
        <f t="shared" si="194"/>
        <v>80-648-09</v>
      </c>
      <c r="C1541" s="73" t="s">
        <v>3814</v>
      </c>
      <c r="D1541" s="73" t="s">
        <v>3811</v>
      </c>
      <c r="E1541" s="73" t="s">
        <v>910</v>
      </c>
      <c r="F1541" s="74">
        <v>59</v>
      </c>
      <c r="G1541" s="73" t="s">
        <v>3812</v>
      </c>
      <c r="H1541" s="73" t="s">
        <v>53</v>
      </c>
      <c r="I1541" s="73" t="s">
        <v>1265</v>
      </c>
      <c r="J1541" s="73" t="s">
        <v>329</v>
      </c>
      <c r="K1541" s="73" t="s">
        <v>382</v>
      </c>
      <c r="L1541" s="73" t="s">
        <v>383</v>
      </c>
      <c r="M1541" s="73" t="s">
        <v>388</v>
      </c>
      <c r="N1541" s="73" t="s">
        <v>30</v>
      </c>
      <c r="O1541" s="73" t="s">
        <v>386</v>
      </c>
      <c r="P1541" s="73" t="s">
        <v>907</v>
      </c>
      <c r="Q1541" s="73" t="s">
        <v>928</v>
      </c>
      <c r="R1541" s="73" t="s">
        <v>53</v>
      </c>
      <c r="V1541" s="60" t="str">
        <f t="shared" si="195"/>
        <v>DON CASH 003черный</v>
      </c>
      <c r="W1541" s="60" t="str">
        <f t="shared" si="192"/>
        <v>DON CASH 003</v>
      </c>
      <c r="X1541" s="60" t="str">
        <f t="shared" si="196"/>
        <v>CASH 003</v>
      </c>
      <c r="AC1541" s="51">
        <f t="shared" si="197"/>
        <v>80</v>
      </c>
      <c r="AD1541" s="44">
        <f t="shared" si="198"/>
        <v>648</v>
      </c>
      <c r="AE1541" s="51">
        <f t="shared" si="199"/>
        <v>80648</v>
      </c>
    </row>
    <row r="1542" spans="1:31">
      <c r="A1542" s="60" t="str">
        <f t="shared" si="193"/>
        <v>DON CASH 003black</v>
      </c>
      <c r="B1542" s="60" t="str">
        <f t="shared" si="194"/>
        <v>80-648-09</v>
      </c>
      <c r="C1542" s="73" t="s">
        <v>3815</v>
      </c>
      <c r="D1542" s="73" t="s">
        <v>3811</v>
      </c>
      <c r="E1542" s="73" t="s">
        <v>912</v>
      </c>
      <c r="F1542" s="74">
        <v>61</v>
      </c>
      <c r="G1542" s="73" t="s">
        <v>3812</v>
      </c>
      <c r="H1542" s="73" t="s">
        <v>53</v>
      </c>
      <c r="I1542" s="73" t="s">
        <v>1265</v>
      </c>
      <c r="J1542" s="73" t="s">
        <v>329</v>
      </c>
      <c r="K1542" s="73" t="s">
        <v>382</v>
      </c>
      <c r="L1542" s="73" t="s">
        <v>383</v>
      </c>
      <c r="M1542" s="73" t="s">
        <v>388</v>
      </c>
      <c r="N1542" s="73" t="s">
        <v>30</v>
      </c>
      <c r="O1542" s="73" t="s">
        <v>386</v>
      </c>
      <c r="P1542" s="73" t="s">
        <v>907</v>
      </c>
      <c r="Q1542" s="73" t="s">
        <v>928</v>
      </c>
      <c r="R1542" s="73" t="s">
        <v>53</v>
      </c>
      <c r="V1542" s="60" t="str">
        <f t="shared" si="195"/>
        <v>DON CASH 003черный</v>
      </c>
      <c r="W1542" s="60" t="str">
        <f t="shared" si="192"/>
        <v>DON CASH 003</v>
      </c>
      <c r="X1542" s="60" t="str">
        <f t="shared" si="196"/>
        <v>CASH 003</v>
      </c>
      <c r="AC1542" s="51">
        <f t="shared" si="197"/>
        <v>80</v>
      </c>
      <c r="AD1542" s="44">
        <f t="shared" si="198"/>
        <v>648</v>
      </c>
      <c r="AE1542" s="51">
        <f t="shared" si="199"/>
        <v>80648</v>
      </c>
    </row>
    <row r="1543" spans="1:31">
      <c r="A1543" s="60" t="str">
        <f t="shared" si="193"/>
        <v>MAC GOLDWINblack</v>
      </c>
      <c r="B1543" s="60" t="str">
        <f t="shared" si="194"/>
        <v>80-598-09</v>
      </c>
      <c r="C1543" s="73" t="s">
        <v>3816</v>
      </c>
      <c r="D1543" s="73" t="s">
        <v>3817</v>
      </c>
      <c r="E1543" s="73" t="s">
        <v>956</v>
      </c>
      <c r="F1543" s="74">
        <v>55</v>
      </c>
      <c r="G1543" s="73" t="s">
        <v>2055</v>
      </c>
      <c r="H1543" s="73" t="s">
        <v>53</v>
      </c>
      <c r="I1543" s="73" t="s">
        <v>1265</v>
      </c>
      <c r="J1543" s="73" t="s">
        <v>330</v>
      </c>
      <c r="K1543" s="73" t="s">
        <v>387</v>
      </c>
      <c r="L1543" s="73" t="s">
        <v>383</v>
      </c>
      <c r="M1543" s="73" t="s">
        <v>388</v>
      </c>
      <c r="N1543" s="73" t="s">
        <v>30</v>
      </c>
      <c r="O1543" s="73" t="s">
        <v>385</v>
      </c>
      <c r="P1543" s="73" t="s">
        <v>907</v>
      </c>
      <c r="Q1543" s="73" t="s">
        <v>928</v>
      </c>
      <c r="R1543" s="73" t="s">
        <v>53</v>
      </c>
      <c r="V1543" s="60" t="str">
        <f t="shared" si="195"/>
        <v>MAC GOLDWINчерный</v>
      </c>
      <c r="W1543" s="60" t="str">
        <f t="shared" si="192"/>
        <v>MAC GOLDWIN</v>
      </c>
      <c r="X1543" s="60" t="str">
        <f t="shared" si="196"/>
        <v>GOLDWIN</v>
      </c>
      <c r="AC1543" s="51">
        <f t="shared" si="197"/>
        <v>80</v>
      </c>
      <c r="AD1543" s="44">
        <f t="shared" si="198"/>
        <v>598</v>
      </c>
      <c r="AE1543" s="51">
        <f t="shared" si="199"/>
        <v>80598</v>
      </c>
    </row>
    <row r="1544" spans="1:31">
      <c r="A1544" s="60" t="str">
        <f t="shared" si="193"/>
        <v>MAC GOLDWINblack</v>
      </c>
      <c r="B1544" s="60" t="str">
        <f t="shared" si="194"/>
        <v>80-598-09</v>
      </c>
      <c r="C1544" s="73" t="s">
        <v>3818</v>
      </c>
      <c r="D1544" s="73" t="s">
        <v>3817</v>
      </c>
      <c r="E1544" s="73" t="s">
        <v>904</v>
      </c>
      <c r="F1544" s="74">
        <v>57</v>
      </c>
      <c r="G1544" s="73" t="s">
        <v>2055</v>
      </c>
      <c r="H1544" s="73" t="s">
        <v>53</v>
      </c>
      <c r="I1544" s="73" t="s">
        <v>1265</v>
      </c>
      <c r="J1544" s="73" t="s">
        <v>330</v>
      </c>
      <c r="K1544" s="73" t="s">
        <v>387</v>
      </c>
      <c r="L1544" s="73" t="s">
        <v>383</v>
      </c>
      <c r="M1544" s="73" t="s">
        <v>388</v>
      </c>
      <c r="N1544" s="73" t="s">
        <v>30</v>
      </c>
      <c r="O1544" s="73" t="s">
        <v>385</v>
      </c>
      <c r="P1544" s="73" t="s">
        <v>907</v>
      </c>
      <c r="Q1544" s="73" t="s">
        <v>928</v>
      </c>
      <c r="R1544" s="73" t="s">
        <v>53</v>
      </c>
      <c r="V1544" s="60" t="str">
        <f t="shared" si="195"/>
        <v>MAC GOLDWINчерный</v>
      </c>
      <c r="W1544" s="60" t="str">
        <f t="shared" si="192"/>
        <v>MAC GOLDWIN</v>
      </c>
      <c r="X1544" s="60" t="str">
        <f t="shared" si="196"/>
        <v>GOLDWIN</v>
      </c>
      <c r="AC1544" s="51">
        <f t="shared" si="197"/>
        <v>80</v>
      </c>
      <c r="AD1544" s="44">
        <f t="shared" si="198"/>
        <v>598</v>
      </c>
      <c r="AE1544" s="51">
        <f t="shared" si="199"/>
        <v>80598</v>
      </c>
    </row>
    <row r="1545" spans="1:31">
      <c r="A1545" s="60" t="str">
        <f t="shared" si="193"/>
        <v>MAC GOLDWINblack</v>
      </c>
      <c r="B1545" s="60" t="str">
        <f t="shared" si="194"/>
        <v>80-598-09</v>
      </c>
      <c r="C1545" s="73" t="s">
        <v>3819</v>
      </c>
      <c r="D1545" s="73" t="s">
        <v>3817</v>
      </c>
      <c r="E1545" s="73" t="s">
        <v>910</v>
      </c>
      <c r="F1545" s="74">
        <v>59</v>
      </c>
      <c r="G1545" s="73" t="s">
        <v>2055</v>
      </c>
      <c r="H1545" s="73" t="s">
        <v>53</v>
      </c>
      <c r="I1545" s="73" t="s">
        <v>1265</v>
      </c>
      <c r="J1545" s="73" t="s">
        <v>330</v>
      </c>
      <c r="K1545" s="73" t="s">
        <v>387</v>
      </c>
      <c r="L1545" s="73" t="s">
        <v>383</v>
      </c>
      <c r="M1545" s="73" t="s">
        <v>388</v>
      </c>
      <c r="N1545" s="73" t="s">
        <v>30</v>
      </c>
      <c r="O1545" s="73" t="s">
        <v>385</v>
      </c>
      <c r="P1545" s="73" t="s">
        <v>907</v>
      </c>
      <c r="Q1545" s="73" t="s">
        <v>928</v>
      </c>
      <c r="R1545" s="73" t="s">
        <v>53</v>
      </c>
      <c r="V1545" s="60" t="str">
        <f t="shared" si="195"/>
        <v>MAC GOLDWINчерный</v>
      </c>
      <c r="W1545" s="60" t="str">
        <f t="shared" si="192"/>
        <v>MAC GOLDWIN</v>
      </c>
      <c r="X1545" s="60" t="str">
        <f t="shared" si="196"/>
        <v>GOLDWIN</v>
      </c>
      <c r="AC1545" s="51">
        <f t="shared" si="197"/>
        <v>80</v>
      </c>
      <c r="AD1545" s="44">
        <f t="shared" si="198"/>
        <v>598</v>
      </c>
      <c r="AE1545" s="51">
        <f t="shared" si="199"/>
        <v>80598</v>
      </c>
    </row>
    <row r="1546" spans="1:31">
      <c r="A1546" s="60" t="str">
        <f t="shared" si="193"/>
        <v>MAC GOLDWINnavy</v>
      </c>
      <c r="B1546" s="60" t="str">
        <f t="shared" si="194"/>
        <v>80-598-16</v>
      </c>
      <c r="C1546" s="73" t="s">
        <v>3820</v>
      </c>
      <c r="D1546" s="73" t="s">
        <v>3821</v>
      </c>
      <c r="E1546" s="73" t="s">
        <v>956</v>
      </c>
      <c r="F1546" s="74">
        <v>55</v>
      </c>
      <c r="G1546" s="73" t="s">
        <v>2055</v>
      </c>
      <c r="H1546" s="73" t="s">
        <v>55</v>
      </c>
      <c r="I1546" s="73" t="s">
        <v>1265</v>
      </c>
      <c r="J1546" s="73" t="s">
        <v>330</v>
      </c>
      <c r="K1546" s="73" t="s">
        <v>387</v>
      </c>
      <c r="L1546" s="73" t="s">
        <v>383</v>
      </c>
      <c r="M1546" s="73" t="s">
        <v>388</v>
      </c>
      <c r="N1546" s="73" t="s">
        <v>30</v>
      </c>
      <c r="O1546" s="73" t="s">
        <v>385</v>
      </c>
      <c r="P1546" s="73" t="s">
        <v>907</v>
      </c>
      <c r="Q1546" s="73" t="s">
        <v>1003</v>
      </c>
      <c r="R1546" s="73" t="s">
        <v>71</v>
      </c>
      <c r="V1546" s="60" t="str">
        <f t="shared" si="195"/>
        <v>MAC GOLDWINтемно-синий</v>
      </c>
      <c r="W1546" s="60" t="str">
        <f t="shared" si="192"/>
        <v>MAC GOLDWIN</v>
      </c>
      <c r="X1546" s="60" t="str">
        <f t="shared" si="196"/>
        <v>GOLDWIN</v>
      </c>
      <c r="AC1546" s="51">
        <f t="shared" si="197"/>
        <v>80</v>
      </c>
      <c r="AD1546" s="44">
        <f t="shared" si="198"/>
        <v>598</v>
      </c>
      <c r="AE1546" s="51">
        <f t="shared" si="199"/>
        <v>80598</v>
      </c>
    </row>
    <row r="1547" spans="1:31">
      <c r="A1547" s="60" t="str">
        <f t="shared" si="193"/>
        <v>MAC GOLDWINnavy</v>
      </c>
      <c r="B1547" s="60" t="str">
        <f t="shared" si="194"/>
        <v>80-598-16</v>
      </c>
      <c r="C1547" s="73" t="s">
        <v>3822</v>
      </c>
      <c r="D1547" s="73" t="s">
        <v>3821</v>
      </c>
      <c r="E1547" s="73" t="s">
        <v>904</v>
      </c>
      <c r="F1547" s="74">
        <v>57</v>
      </c>
      <c r="G1547" s="73" t="s">
        <v>2055</v>
      </c>
      <c r="H1547" s="73" t="s">
        <v>55</v>
      </c>
      <c r="I1547" s="73" t="s">
        <v>1265</v>
      </c>
      <c r="J1547" s="73" t="s">
        <v>330</v>
      </c>
      <c r="K1547" s="73" t="s">
        <v>387</v>
      </c>
      <c r="L1547" s="73" t="s">
        <v>383</v>
      </c>
      <c r="M1547" s="73" t="s">
        <v>388</v>
      </c>
      <c r="N1547" s="73" t="s">
        <v>30</v>
      </c>
      <c r="O1547" s="73" t="s">
        <v>385</v>
      </c>
      <c r="P1547" s="73" t="s">
        <v>907</v>
      </c>
      <c r="Q1547" s="73" t="s">
        <v>1003</v>
      </c>
      <c r="R1547" s="73" t="s">
        <v>71</v>
      </c>
      <c r="V1547" s="60" t="str">
        <f t="shared" si="195"/>
        <v>MAC GOLDWINтемно-синий</v>
      </c>
      <c r="W1547" s="60" t="str">
        <f t="shared" si="192"/>
        <v>MAC GOLDWIN</v>
      </c>
      <c r="X1547" s="60" t="str">
        <f t="shared" si="196"/>
        <v>GOLDWIN</v>
      </c>
      <c r="AC1547" s="51">
        <f t="shared" si="197"/>
        <v>80</v>
      </c>
      <c r="AD1547" s="44">
        <f t="shared" si="198"/>
        <v>598</v>
      </c>
      <c r="AE1547" s="51">
        <f t="shared" si="199"/>
        <v>80598</v>
      </c>
    </row>
    <row r="1548" spans="1:31">
      <c r="A1548" s="60" t="str">
        <f t="shared" si="193"/>
        <v>MAC GOLDWINnavy</v>
      </c>
      <c r="B1548" s="60" t="str">
        <f t="shared" si="194"/>
        <v>80-598-16</v>
      </c>
      <c r="C1548" s="73" t="s">
        <v>3823</v>
      </c>
      <c r="D1548" s="73" t="s">
        <v>3821</v>
      </c>
      <c r="E1548" s="73" t="s">
        <v>910</v>
      </c>
      <c r="F1548" s="74">
        <v>59</v>
      </c>
      <c r="G1548" s="73" t="s">
        <v>2055</v>
      </c>
      <c r="H1548" s="73" t="s">
        <v>55</v>
      </c>
      <c r="I1548" s="73" t="s">
        <v>1265</v>
      </c>
      <c r="J1548" s="73" t="s">
        <v>330</v>
      </c>
      <c r="K1548" s="73" t="s">
        <v>387</v>
      </c>
      <c r="L1548" s="73" t="s">
        <v>383</v>
      </c>
      <c r="M1548" s="73" t="s">
        <v>388</v>
      </c>
      <c r="N1548" s="73" t="s">
        <v>30</v>
      </c>
      <c r="O1548" s="73" t="s">
        <v>385</v>
      </c>
      <c r="P1548" s="73" t="s">
        <v>907</v>
      </c>
      <c r="Q1548" s="73" t="s">
        <v>1003</v>
      </c>
      <c r="R1548" s="73" t="s">
        <v>71</v>
      </c>
      <c r="V1548" s="60" t="str">
        <f t="shared" si="195"/>
        <v>MAC GOLDWINтемно-синий</v>
      </c>
      <c r="W1548" s="60" t="str">
        <f t="shared" si="192"/>
        <v>MAC GOLDWIN</v>
      </c>
      <c r="X1548" s="60" t="str">
        <f t="shared" si="196"/>
        <v>GOLDWIN</v>
      </c>
      <c r="AC1548" s="51">
        <f t="shared" si="197"/>
        <v>80</v>
      </c>
      <c r="AD1548" s="44">
        <f t="shared" si="198"/>
        <v>598</v>
      </c>
      <c r="AE1548" s="51">
        <f t="shared" si="199"/>
        <v>80598</v>
      </c>
    </row>
    <row r="1549" spans="1:31">
      <c r="A1549" s="60" t="str">
        <f t="shared" si="193"/>
        <v>MAC GOLDWINred</v>
      </c>
      <c r="B1549" s="60" t="str">
        <f t="shared" si="194"/>
        <v>80-598-18</v>
      </c>
      <c r="C1549" s="73" t="s">
        <v>3824</v>
      </c>
      <c r="D1549" s="73" t="s">
        <v>3825</v>
      </c>
      <c r="E1549" s="73" t="s">
        <v>956</v>
      </c>
      <c r="F1549" s="74">
        <v>55</v>
      </c>
      <c r="G1549" s="73" t="s">
        <v>2055</v>
      </c>
      <c r="H1549" s="73" t="s">
        <v>78</v>
      </c>
      <c r="I1549" s="73" t="s">
        <v>1265</v>
      </c>
      <c r="J1549" s="73" t="s">
        <v>330</v>
      </c>
      <c r="K1549" s="73" t="s">
        <v>387</v>
      </c>
      <c r="L1549" s="73" t="s">
        <v>383</v>
      </c>
      <c r="M1549" s="73" t="s">
        <v>388</v>
      </c>
      <c r="N1549" s="73" t="s">
        <v>30</v>
      </c>
      <c r="O1549" s="73" t="s">
        <v>385</v>
      </c>
      <c r="P1549" s="73" t="s">
        <v>907</v>
      </c>
      <c r="Q1549" s="73" t="s">
        <v>969</v>
      </c>
      <c r="R1549" s="73" t="s">
        <v>78</v>
      </c>
      <c r="V1549" s="60" t="str">
        <f t="shared" si="195"/>
        <v>MAC GOLDWINкрасный</v>
      </c>
      <c r="W1549" s="60" t="str">
        <f t="shared" si="192"/>
        <v>MAC GOLDWIN</v>
      </c>
      <c r="X1549" s="60" t="str">
        <f t="shared" si="196"/>
        <v>GOLDWIN</v>
      </c>
      <c r="AC1549" s="51">
        <f t="shared" si="197"/>
        <v>80</v>
      </c>
      <c r="AD1549" s="44">
        <f t="shared" si="198"/>
        <v>598</v>
      </c>
      <c r="AE1549" s="51">
        <f t="shared" si="199"/>
        <v>80598</v>
      </c>
    </row>
    <row r="1550" spans="1:31">
      <c r="A1550" s="60" t="str">
        <f t="shared" si="193"/>
        <v>MAC GOLDWINred</v>
      </c>
      <c r="B1550" s="60" t="str">
        <f t="shared" si="194"/>
        <v>80-598-18</v>
      </c>
      <c r="C1550" s="73" t="s">
        <v>3826</v>
      </c>
      <c r="D1550" s="73" t="s">
        <v>3825</v>
      </c>
      <c r="E1550" s="73" t="s">
        <v>904</v>
      </c>
      <c r="F1550" s="74">
        <v>57</v>
      </c>
      <c r="G1550" s="73" t="s">
        <v>2055</v>
      </c>
      <c r="H1550" s="73" t="s">
        <v>78</v>
      </c>
      <c r="I1550" s="73" t="s">
        <v>1265</v>
      </c>
      <c r="J1550" s="73" t="s">
        <v>330</v>
      </c>
      <c r="K1550" s="73" t="s">
        <v>387</v>
      </c>
      <c r="L1550" s="73" t="s">
        <v>383</v>
      </c>
      <c r="M1550" s="73" t="s">
        <v>388</v>
      </c>
      <c r="N1550" s="73" t="s">
        <v>30</v>
      </c>
      <c r="O1550" s="73" t="s">
        <v>385</v>
      </c>
      <c r="P1550" s="73" t="s">
        <v>907</v>
      </c>
      <c r="Q1550" s="73" t="s">
        <v>969</v>
      </c>
      <c r="R1550" s="73" t="s">
        <v>78</v>
      </c>
      <c r="V1550" s="60" t="str">
        <f t="shared" si="195"/>
        <v>MAC GOLDWINкрасный</v>
      </c>
      <c r="W1550" s="60" t="str">
        <f t="shared" si="192"/>
        <v>MAC GOLDWIN</v>
      </c>
      <c r="X1550" s="60" t="str">
        <f t="shared" si="196"/>
        <v>GOLDWIN</v>
      </c>
      <c r="AC1550" s="51">
        <f t="shared" si="197"/>
        <v>80</v>
      </c>
      <c r="AD1550" s="44">
        <f t="shared" si="198"/>
        <v>598</v>
      </c>
      <c r="AE1550" s="51">
        <f t="shared" si="199"/>
        <v>80598</v>
      </c>
    </row>
    <row r="1551" spans="1:31">
      <c r="A1551" s="60" t="str">
        <f t="shared" si="193"/>
        <v>MAC GOLDWINred</v>
      </c>
      <c r="B1551" s="60" t="str">
        <f t="shared" si="194"/>
        <v>80-598-18</v>
      </c>
      <c r="C1551" s="73" t="s">
        <v>3827</v>
      </c>
      <c r="D1551" s="73" t="s">
        <v>3825</v>
      </c>
      <c r="E1551" s="73" t="s">
        <v>910</v>
      </c>
      <c r="F1551" s="74">
        <v>59</v>
      </c>
      <c r="G1551" s="73" t="s">
        <v>2055</v>
      </c>
      <c r="H1551" s="73" t="s">
        <v>78</v>
      </c>
      <c r="I1551" s="73" t="s">
        <v>1265</v>
      </c>
      <c r="J1551" s="73" t="s">
        <v>330</v>
      </c>
      <c r="K1551" s="73" t="s">
        <v>387</v>
      </c>
      <c r="L1551" s="73" t="s">
        <v>383</v>
      </c>
      <c r="M1551" s="73" t="s">
        <v>388</v>
      </c>
      <c r="N1551" s="73" t="s">
        <v>30</v>
      </c>
      <c r="O1551" s="73" t="s">
        <v>385</v>
      </c>
      <c r="P1551" s="73" t="s">
        <v>907</v>
      </c>
      <c r="Q1551" s="73" t="s">
        <v>969</v>
      </c>
      <c r="R1551" s="73" t="s">
        <v>78</v>
      </c>
      <c r="V1551" s="60" t="str">
        <f t="shared" si="195"/>
        <v>MAC GOLDWINкрасный</v>
      </c>
      <c r="W1551" s="60" t="str">
        <f t="shared" si="192"/>
        <v>MAC GOLDWIN</v>
      </c>
      <c r="X1551" s="60" t="str">
        <f t="shared" si="196"/>
        <v>GOLDWIN</v>
      </c>
      <c r="AC1551" s="51">
        <f t="shared" si="197"/>
        <v>80</v>
      </c>
      <c r="AD1551" s="44">
        <f t="shared" si="198"/>
        <v>598</v>
      </c>
      <c r="AE1551" s="51">
        <f t="shared" si="199"/>
        <v>80598</v>
      </c>
    </row>
    <row r="1552" spans="1:31">
      <c r="A1552" s="60" t="str">
        <f t="shared" si="193"/>
        <v>MAC LINEbeige</v>
      </c>
      <c r="B1552" s="60" t="str">
        <f t="shared" si="194"/>
        <v>80-649-02</v>
      </c>
      <c r="C1552" s="73" t="s">
        <v>3828</v>
      </c>
      <c r="D1552" s="73" t="s">
        <v>3829</v>
      </c>
      <c r="E1552" s="73" t="s">
        <v>956</v>
      </c>
      <c r="F1552" s="74">
        <v>55</v>
      </c>
      <c r="G1552" s="73" t="s">
        <v>3830</v>
      </c>
      <c r="H1552" s="73" t="s">
        <v>63</v>
      </c>
      <c r="I1552" s="73" t="s">
        <v>1265</v>
      </c>
      <c r="J1552" s="73" t="s">
        <v>330</v>
      </c>
      <c r="K1552" s="73" t="s">
        <v>387</v>
      </c>
      <c r="L1552" s="73" t="s">
        <v>383</v>
      </c>
      <c r="M1552" s="73" t="s">
        <v>388</v>
      </c>
      <c r="N1552" s="73" t="s">
        <v>30</v>
      </c>
      <c r="O1552" s="73" t="s">
        <v>386</v>
      </c>
      <c r="P1552" s="73" t="s">
        <v>907</v>
      </c>
      <c r="Q1552" s="73" t="s">
        <v>937</v>
      </c>
      <c r="R1552" s="73" t="s">
        <v>63</v>
      </c>
      <c r="V1552" s="60" t="str">
        <f t="shared" si="195"/>
        <v>MAC LINEбежевый</v>
      </c>
      <c r="W1552" s="60" t="str">
        <f t="shared" si="192"/>
        <v>MAC LINE</v>
      </c>
      <c r="X1552" s="60" t="str">
        <f t="shared" si="196"/>
        <v>LINE</v>
      </c>
      <c r="AC1552" s="51">
        <f t="shared" si="197"/>
        <v>80</v>
      </c>
      <c r="AD1552" s="44">
        <f t="shared" si="198"/>
        <v>649</v>
      </c>
      <c r="AE1552" s="51">
        <f t="shared" si="199"/>
        <v>80649</v>
      </c>
    </row>
    <row r="1553" spans="1:31">
      <c r="A1553" s="60" t="str">
        <f t="shared" si="193"/>
        <v>MAC LINEbeige</v>
      </c>
      <c r="B1553" s="60" t="str">
        <f t="shared" si="194"/>
        <v>80-649-02</v>
      </c>
      <c r="C1553" s="73" t="s">
        <v>3831</v>
      </c>
      <c r="D1553" s="73" t="s">
        <v>3829</v>
      </c>
      <c r="E1553" s="73" t="s">
        <v>904</v>
      </c>
      <c r="F1553" s="74">
        <v>57</v>
      </c>
      <c r="G1553" s="73" t="s">
        <v>3830</v>
      </c>
      <c r="H1553" s="73" t="s">
        <v>63</v>
      </c>
      <c r="I1553" s="73" t="s">
        <v>1265</v>
      </c>
      <c r="J1553" s="73" t="s">
        <v>330</v>
      </c>
      <c r="K1553" s="73" t="s">
        <v>387</v>
      </c>
      <c r="L1553" s="73" t="s">
        <v>383</v>
      </c>
      <c r="M1553" s="73" t="s">
        <v>388</v>
      </c>
      <c r="N1553" s="73" t="s">
        <v>30</v>
      </c>
      <c r="O1553" s="73" t="s">
        <v>386</v>
      </c>
      <c r="P1553" s="73" t="s">
        <v>907</v>
      </c>
      <c r="Q1553" s="73" t="s">
        <v>937</v>
      </c>
      <c r="R1553" s="73" t="s">
        <v>63</v>
      </c>
      <c r="V1553" s="60" t="str">
        <f t="shared" si="195"/>
        <v>MAC LINEбежевый</v>
      </c>
      <c r="W1553" s="60" t="str">
        <f t="shared" si="192"/>
        <v>MAC LINE</v>
      </c>
      <c r="X1553" s="60" t="str">
        <f t="shared" si="196"/>
        <v>LINE</v>
      </c>
      <c r="AC1553" s="51">
        <f t="shared" si="197"/>
        <v>80</v>
      </c>
      <c r="AD1553" s="44">
        <f t="shared" si="198"/>
        <v>649</v>
      </c>
      <c r="AE1553" s="51">
        <f t="shared" si="199"/>
        <v>80649</v>
      </c>
    </row>
    <row r="1554" spans="1:31">
      <c r="A1554" s="60" t="str">
        <f t="shared" si="193"/>
        <v>MAC LINEblack</v>
      </c>
      <c r="B1554" s="60" t="str">
        <f t="shared" si="194"/>
        <v>80-649-09</v>
      </c>
      <c r="C1554" s="73" t="s">
        <v>3832</v>
      </c>
      <c r="D1554" s="73" t="s">
        <v>3833</v>
      </c>
      <c r="E1554" s="73" t="s">
        <v>956</v>
      </c>
      <c r="F1554" s="74">
        <v>55</v>
      </c>
      <c r="G1554" s="73" t="s">
        <v>3830</v>
      </c>
      <c r="H1554" s="73" t="s">
        <v>53</v>
      </c>
      <c r="I1554" s="73" t="s">
        <v>1265</v>
      </c>
      <c r="J1554" s="73" t="s">
        <v>330</v>
      </c>
      <c r="K1554" s="73" t="s">
        <v>387</v>
      </c>
      <c r="L1554" s="73" t="s">
        <v>383</v>
      </c>
      <c r="M1554" s="73" t="s">
        <v>388</v>
      </c>
      <c r="N1554" s="73" t="s">
        <v>30</v>
      </c>
      <c r="O1554" s="73" t="s">
        <v>386</v>
      </c>
      <c r="P1554" s="73" t="s">
        <v>907</v>
      </c>
      <c r="Q1554" s="73" t="s">
        <v>928</v>
      </c>
      <c r="R1554" s="73" t="s">
        <v>53</v>
      </c>
      <c r="V1554" s="60" t="str">
        <f t="shared" si="195"/>
        <v>MAC LINEчерный</v>
      </c>
      <c r="W1554" s="60" t="str">
        <f t="shared" si="192"/>
        <v>MAC LINE</v>
      </c>
      <c r="X1554" s="60" t="str">
        <f t="shared" si="196"/>
        <v>LINE</v>
      </c>
      <c r="AC1554" s="51">
        <f t="shared" si="197"/>
        <v>80</v>
      </c>
      <c r="AD1554" s="44">
        <f t="shared" si="198"/>
        <v>649</v>
      </c>
      <c r="AE1554" s="51">
        <f t="shared" si="199"/>
        <v>80649</v>
      </c>
    </row>
    <row r="1555" spans="1:31">
      <c r="A1555" s="60" t="str">
        <f t="shared" si="193"/>
        <v>MAC LINEblack</v>
      </c>
      <c r="B1555" s="60" t="str">
        <f t="shared" si="194"/>
        <v>80-649-09</v>
      </c>
      <c r="C1555" s="73" t="s">
        <v>3834</v>
      </c>
      <c r="D1555" s="73" t="s">
        <v>3833</v>
      </c>
      <c r="E1555" s="73" t="s">
        <v>904</v>
      </c>
      <c r="F1555" s="74">
        <v>57</v>
      </c>
      <c r="G1555" s="73" t="s">
        <v>3830</v>
      </c>
      <c r="H1555" s="73" t="s">
        <v>53</v>
      </c>
      <c r="I1555" s="73" t="s">
        <v>1265</v>
      </c>
      <c r="J1555" s="73" t="s">
        <v>330</v>
      </c>
      <c r="K1555" s="73" t="s">
        <v>387</v>
      </c>
      <c r="L1555" s="73" t="s">
        <v>383</v>
      </c>
      <c r="M1555" s="73" t="s">
        <v>388</v>
      </c>
      <c r="N1555" s="73" t="s">
        <v>30</v>
      </c>
      <c r="O1555" s="73" t="s">
        <v>386</v>
      </c>
      <c r="P1555" s="73" t="s">
        <v>907</v>
      </c>
      <c r="Q1555" s="73" t="s">
        <v>928</v>
      </c>
      <c r="R1555" s="73" t="s">
        <v>53</v>
      </c>
      <c r="V1555" s="60" t="str">
        <f t="shared" si="195"/>
        <v>MAC LINEчерный</v>
      </c>
      <c r="W1555" s="60" t="str">
        <f t="shared" si="192"/>
        <v>MAC LINE</v>
      </c>
      <c r="X1555" s="60" t="str">
        <f t="shared" si="196"/>
        <v>LINE</v>
      </c>
      <c r="AC1555" s="51">
        <f t="shared" si="197"/>
        <v>80</v>
      </c>
      <c r="AD1555" s="44">
        <f t="shared" si="198"/>
        <v>649</v>
      </c>
      <c r="AE1555" s="51">
        <f t="shared" si="199"/>
        <v>80649</v>
      </c>
    </row>
    <row r="1556" spans="1:31">
      <c r="A1556" s="60" t="str">
        <f t="shared" si="193"/>
        <v>MAC ROSEpurple</v>
      </c>
      <c r="B1556" s="60" t="str">
        <f t="shared" si="194"/>
        <v>80-600-41</v>
      </c>
      <c r="C1556" s="73" t="s">
        <v>3835</v>
      </c>
      <c r="D1556" s="73" t="s">
        <v>3836</v>
      </c>
      <c r="E1556" s="73" t="s">
        <v>956</v>
      </c>
      <c r="F1556" s="74">
        <v>55</v>
      </c>
      <c r="G1556" s="73" t="s">
        <v>2064</v>
      </c>
      <c r="H1556" s="73" t="s">
        <v>286</v>
      </c>
      <c r="I1556" s="73" t="s">
        <v>1265</v>
      </c>
      <c r="J1556" s="73" t="s">
        <v>330</v>
      </c>
      <c r="K1556" s="73" t="s">
        <v>387</v>
      </c>
      <c r="L1556" s="73" t="s">
        <v>383</v>
      </c>
      <c r="M1556" s="73" t="s">
        <v>388</v>
      </c>
      <c r="N1556" s="73" t="s">
        <v>30</v>
      </c>
      <c r="O1556" s="73" t="s">
        <v>385</v>
      </c>
      <c r="P1556" s="73" t="s">
        <v>907</v>
      </c>
      <c r="Q1556" s="73" t="s">
        <v>1593</v>
      </c>
      <c r="R1556" s="73" t="s">
        <v>286</v>
      </c>
      <c r="V1556" s="60" t="str">
        <f t="shared" si="195"/>
        <v>MAC ROSEфиолетовый</v>
      </c>
      <c r="W1556" s="60" t="str">
        <f t="shared" si="192"/>
        <v>MAC ROSE</v>
      </c>
      <c r="X1556" s="60" t="str">
        <f t="shared" si="196"/>
        <v>ROSE</v>
      </c>
      <c r="AC1556" s="51">
        <f t="shared" si="197"/>
        <v>80</v>
      </c>
      <c r="AD1556" s="44">
        <f t="shared" si="198"/>
        <v>600</v>
      </c>
      <c r="AE1556" s="51">
        <f t="shared" si="199"/>
        <v>80600</v>
      </c>
    </row>
    <row r="1557" spans="1:31">
      <c r="A1557" s="60" t="str">
        <f t="shared" si="193"/>
        <v>MAC ROSEpurple</v>
      </c>
      <c r="B1557" s="60" t="str">
        <f t="shared" si="194"/>
        <v>80-600-41</v>
      </c>
      <c r="C1557" s="73" t="s">
        <v>3837</v>
      </c>
      <c r="D1557" s="73" t="s">
        <v>3836</v>
      </c>
      <c r="E1557" s="73" t="s">
        <v>904</v>
      </c>
      <c r="F1557" s="74">
        <v>57</v>
      </c>
      <c r="G1557" s="73" t="s">
        <v>2064</v>
      </c>
      <c r="H1557" s="73" t="s">
        <v>286</v>
      </c>
      <c r="I1557" s="73" t="s">
        <v>1265</v>
      </c>
      <c r="J1557" s="73" t="s">
        <v>330</v>
      </c>
      <c r="K1557" s="73" t="s">
        <v>387</v>
      </c>
      <c r="L1557" s="73" t="s">
        <v>383</v>
      </c>
      <c r="M1557" s="73" t="s">
        <v>388</v>
      </c>
      <c r="N1557" s="73" t="s">
        <v>30</v>
      </c>
      <c r="O1557" s="73" t="s">
        <v>385</v>
      </c>
      <c r="P1557" s="73" t="s">
        <v>907</v>
      </c>
      <c r="Q1557" s="73" t="s">
        <v>1593</v>
      </c>
      <c r="R1557" s="73" t="s">
        <v>286</v>
      </c>
      <c r="V1557" s="60" t="str">
        <f t="shared" si="195"/>
        <v>MAC ROSEфиолетовый</v>
      </c>
      <c r="W1557" s="60" t="str">
        <f t="shared" si="192"/>
        <v>MAC ROSE</v>
      </c>
      <c r="X1557" s="60" t="str">
        <f t="shared" si="196"/>
        <v>ROSE</v>
      </c>
      <c r="AC1557" s="51">
        <f t="shared" si="197"/>
        <v>80</v>
      </c>
      <c r="AD1557" s="44">
        <f t="shared" si="198"/>
        <v>600</v>
      </c>
      <c r="AE1557" s="51">
        <f t="shared" si="199"/>
        <v>80600</v>
      </c>
    </row>
    <row r="1558" spans="1:31">
      <c r="A1558" s="60" t="str">
        <f t="shared" si="193"/>
        <v>MAC TAYLORblack</v>
      </c>
      <c r="B1558" s="60" t="str">
        <f t="shared" si="194"/>
        <v>80-601-09</v>
      </c>
      <c r="C1558" s="73" t="s">
        <v>3838</v>
      </c>
      <c r="D1558" s="73" t="s">
        <v>3839</v>
      </c>
      <c r="E1558" s="73" t="s">
        <v>956</v>
      </c>
      <c r="F1558" s="74">
        <v>55</v>
      </c>
      <c r="G1558" s="73" t="s">
        <v>2068</v>
      </c>
      <c r="H1558" s="73" t="s">
        <v>53</v>
      </c>
      <c r="I1558" s="73" t="s">
        <v>1265</v>
      </c>
      <c r="J1558" s="73" t="s">
        <v>330</v>
      </c>
      <c r="K1558" s="73" t="s">
        <v>387</v>
      </c>
      <c r="L1558" s="73" t="s">
        <v>383</v>
      </c>
      <c r="M1558" s="73" t="s">
        <v>388</v>
      </c>
      <c r="N1558" s="73" t="s">
        <v>30</v>
      </c>
      <c r="O1558" s="73" t="s">
        <v>385</v>
      </c>
      <c r="P1558" s="73" t="s">
        <v>907</v>
      </c>
      <c r="Q1558" s="73" t="s">
        <v>928</v>
      </c>
      <c r="R1558" s="73" t="s">
        <v>53</v>
      </c>
      <c r="V1558" s="60" t="str">
        <f t="shared" si="195"/>
        <v>MAC TAYLORчерный</v>
      </c>
      <c r="W1558" s="60" t="str">
        <f t="shared" si="192"/>
        <v>MAC TAYLOR</v>
      </c>
      <c r="X1558" s="60" t="str">
        <f t="shared" si="196"/>
        <v>TAYLOR</v>
      </c>
      <c r="AC1558" s="51">
        <f t="shared" si="197"/>
        <v>80</v>
      </c>
      <c r="AD1558" s="44">
        <f t="shared" si="198"/>
        <v>601</v>
      </c>
      <c r="AE1558" s="51">
        <f t="shared" si="199"/>
        <v>80601</v>
      </c>
    </row>
    <row r="1559" spans="1:31">
      <c r="A1559" s="60" t="str">
        <f t="shared" si="193"/>
        <v>MAC TAYLORblack</v>
      </c>
      <c r="B1559" s="60" t="str">
        <f t="shared" si="194"/>
        <v>80-601-09</v>
      </c>
      <c r="C1559" s="73" t="s">
        <v>3840</v>
      </c>
      <c r="D1559" s="73" t="s">
        <v>3839</v>
      </c>
      <c r="E1559" s="73" t="s">
        <v>904</v>
      </c>
      <c r="F1559" s="74">
        <v>57</v>
      </c>
      <c r="G1559" s="73" t="s">
        <v>2068</v>
      </c>
      <c r="H1559" s="73" t="s">
        <v>53</v>
      </c>
      <c r="I1559" s="73" t="s">
        <v>1265</v>
      </c>
      <c r="J1559" s="73" t="s">
        <v>330</v>
      </c>
      <c r="K1559" s="73" t="s">
        <v>387</v>
      </c>
      <c r="L1559" s="73" t="s">
        <v>383</v>
      </c>
      <c r="M1559" s="73" t="s">
        <v>388</v>
      </c>
      <c r="N1559" s="73" t="s">
        <v>30</v>
      </c>
      <c r="O1559" s="73" t="s">
        <v>385</v>
      </c>
      <c r="P1559" s="73" t="s">
        <v>907</v>
      </c>
      <c r="Q1559" s="73" t="s">
        <v>928</v>
      </c>
      <c r="R1559" s="73" t="s">
        <v>53</v>
      </c>
      <c r="V1559" s="60" t="str">
        <f t="shared" si="195"/>
        <v>MAC TAYLORчерный</v>
      </c>
      <c r="W1559" s="60" t="str">
        <f t="shared" si="192"/>
        <v>MAC TAYLOR</v>
      </c>
      <c r="X1559" s="60" t="str">
        <f t="shared" si="196"/>
        <v>TAYLOR</v>
      </c>
      <c r="AC1559" s="51">
        <f t="shared" si="197"/>
        <v>80</v>
      </c>
      <c r="AD1559" s="44">
        <f t="shared" si="198"/>
        <v>601</v>
      </c>
      <c r="AE1559" s="51">
        <f t="shared" si="199"/>
        <v>80601</v>
      </c>
    </row>
    <row r="1560" spans="1:31">
      <c r="A1560" s="60" t="str">
        <f t="shared" si="193"/>
        <v>MAC TAYLORblack</v>
      </c>
      <c r="B1560" s="60" t="str">
        <f t="shared" si="194"/>
        <v>80-601-09</v>
      </c>
      <c r="C1560" s="73" t="s">
        <v>3841</v>
      </c>
      <c r="D1560" s="73" t="s">
        <v>3839</v>
      </c>
      <c r="E1560" s="73" t="s">
        <v>910</v>
      </c>
      <c r="F1560" s="74">
        <v>59</v>
      </c>
      <c r="G1560" s="73" t="s">
        <v>2068</v>
      </c>
      <c r="H1560" s="73" t="s">
        <v>53</v>
      </c>
      <c r="I1560" s="73" t="s">
        <v>1265</v>
      </c>
      <c r="J1560" s="73" t="s">
        <v>330</v>
      </c>
      <c r="K1560" s="73" t="s">
        <v>387</v>
      </c>
      <c r="L1560" s="73" t="s">
        <v>383</v>
      </c>
      <c r="M1560" s="73" t="s">
        <v>388</v>
      </c>
      <c r="N1560" s="73" t="s">
        <v>30</v>
      </c>
      <c r="O1560" s="73" t="s">
        <v>385</v>
      </c>
      <c r="P1560" s="73" t="s">
        <v>907</v>
      </c>
      <c r="Q1560" s="73" t="s">
        <v>928</v>
      </c>
      <c r="R1560" s="73" t="s">
        <v>53</v>
      </c>
      <c r="V1560" s="60" t="str">
        <f t="shared" si="195"/>
        <v>MAC TAYLORчерный</v>
      </c>
      <c r="W1560" s="60" t="str">
        <f t="shared" si="192"/>
        <v>MAC TAYLOR</v>
      </c>
      <c r="X1560" s="60" t="str">
        <f t="shared" si="196"/>
        <v>TAYLOR</v>
      </c>
      <c r="AC1560" s="51">
        <f t="shared" si="197"/>
        <v>80</v>
      </c>
      <c r="AD1560" s="44">
        <f t="shared" si="198"/>
        <v>601</v>
      </c>
      <c r="AE1560" s="51">
        <f t="shared" si="199"/>
        <v>80601</v>
      </c>
    </row>
    <row r="1561" spans="1:31">
      <c r="A1561" s="60" t="str">
        <f t="shared" si="193"/>
        <v>O GOLDWINbrown</v>
      </c>
      <c r="B1561" s="60" t="str">
        <f t="shared" si="194"/>
        <v>80-251-14</v>
      </c>
      <c r="C1561" s="73" t="s">
        <v>3842</v>
      </c>
      <c r="D1561" s="73" t="s">
        <v>3843</v>
      </c>
      <c r="E1561" s="73" t="s">
        <v>956</v>
      </c>
      <c r="F1561" s="74">
        <v>55</v>
      </c>
      <c r="G1561" s="73" t="s">
        <v>2072</v>
      </c>
      <c r="H1561" s="73" t="s">
        <v>86</v>
      </c>
      <c r="I1561" s="73" t="s">
        <v>1265</v>
      </c>
      <c r="J1561" s="73" t="s">
        <v>330</v>
      </c>
      <c r="K1561" s="73" t="s">
        <v>390</v>
      </c>
      <c r="L1561" s="73" t="s">
        <v>383</v>
      </c>
      <c r="M1561" s="73" t="s">
        <v>388</v>
      </c>
      <c r="N1561" s="73" t="s">
        <v>30</v>
      </c>
      <c r="O1561" s="73" t="s">
        <v>385</v>
      </c>
      <c r="P1561" s="73" t="s">
        <v>907</v>
      </c>
      <c r="Q1561" s="73" t="s">
        <v>1033</v>
      </c>
      <c r="R1561" s="73" t="s">
        <v>86</v>
      </c>
      <c r="V1561" s="60" t="str">
        <f t="shared" si="195"/>
        <v>O GOLDWINкоричневый</v>
      </c>
      <c r="W1561" s="60" t="str">
        <f t="shared" si="192"/>
        <v>O GOLDWIN</v>
      </c>
      <c r="X1561" s="60" t="str">
        <f t="shared" si="196"/>
        <v>GOLDWIN</v>
      </c>
      <c r="AC1561" s="51">
        <f t="shared" si="197"/>
        <v>80</v>
      </c>
      <c r="AD1561" s="44">
        <f t="shared" si="198"/>
        <v>251</v>
      </c>
      <c r="AE1561" s="51">
        <f t="shared" si="199"/>
        <v>80251</v>
      </c>
    </row>
    <row r="1562" spans="1:31">
      <c r="A1562" s="60" t="str">
        <f t="shared" si="193"/>
        <v>O GOLDWINbrown</v>
      </c>
      <c r="B1562" s="60" t="str">
        <f t="shared" si="194"/>
        <v>80-251-14</v>
      </c>
      <c r="C1562" s="73" t="s">
        <v>3844</v>
      </c>
      <c r="D1562" s="73" t="s">
        <v>3843</v>
      </c>
      <c r="E1562" s="73" t="s">
        <v>904</v>
      </c>
      <c r="F1562" s="74">
        <v>57</v>
      </c>
      <c r="G1562" s="73" t="s">
        <v>2072</v>
      </c>
      <c r="H1562" s="73" t="s">
        <v>86</v>
      </c>
      <c r="I1562" s="73" t="s">
        <v>1265</v>
      </c>
      <c r="J1562" s="73" t="s">
        <v>330</v>
      </c>
      <c r="K1562" s="73" t="s">
        <v>390</v>
      </c>
      <c r="L1562" s="73" t="s">
        <v>383</v>
      </c>
      <c r="M1562" s="73" t="s">
        <v>388</v>
      </c>
      <c r="N1562" s="73" t="s">
        <v>30</v>
      </c>
      <c r="O1562" s="73" t="s">
        <v>385</v>
      </c>
      <c r="P1562" s="73" t="s">
        <v>907</v>
      </c>
      <c r="Q1562" s="73" t="s">
        <v>1033</v>
      </c>
      <c r="R1562" s="73" t="s">
        <v>86</v>
      </c>
      <c r="V1562" s="60" t="str">
        <f t="shared" si="195"/>
        <v>O GOLDWINкоричневый</v>
      </c>
      <c r="W1562" s="60" t="str">
        <f t="shared" si="192"/>
        <v>O GOLDWIN</v>
      </c>
      <c r="X1562" s="60" t="str">
        <f t="shared" si="196"/>
        <v>GOLDWIN</v>
      </c>
      <c r="AC1562" s="51">
        <f t="shared" si="197"/>
        <v>80</v>
      </c>
      <c r="AD1562" s="44">
        <f t="shared" si="198"/>
        <v>251</v>
      </c>
      <c r="AE1562" s="51">
        <f t="shared" si="199"/>
        <v>80251</v>
      </c>
    </row>
    <row r="1563" spans="1:31">
      <c r="A1563" s="60" t="str">
        <f t="shared" si="193"/>
        <v>O GOLDWINbrown</v>
      </c>
      <c r="B1563" s="60" t="str">
        <f t="shared" si="194"/>
        <v>80-251-14</v>
      </c>
      <c r="C1563" s="73" t="s">
        <v>3845</v>
      </c>
      <c r="D1563" s="73" t="s">
        <v>3843</v>
      </c>
      <c r="E1563" s="73" t="s">
        <v>910</v>
      </c>
      <c r="F1563" s="74">
        <v>59</v>
      </c>
      <c r="G1563" s="73" t="s">
        <v>2072</v>
      </c>
      <c r="H1563" s="73" t="s">
        <v>86</v>
      </c>
      <c r="I1563" s="73" t="s">
        <v>1265</v>
      </c>
      <c r="J1563" s="73" t="s">
        <v>330</v>
      </c>
      <c r="K1563" s="73" t="s">
        <v>390</v>
      </c>
      <c r="L1563" s="73" t="s">
        <v>383</v>
      </c>
      <c r="M1563" s="73" t="s">
        <v>388</v>
      </c>
      <c r="N1563" s="73" t="s">
        <v>30</v>
      </c>
      <c r="O1563" s="73" t="s">
        <v>385</v>
      </c>
      <c r="P1563" s="73" t="s">
        <v>907</v>
      </c>
      <c r="Q1563" s="73" t="s">
        <v>1033</v>
      </c>
      <c r="R1563" s="73" t="s">
        <v>86</v>
      </c>
      <c r="V1563" s="60" t="str">
        <f t="shared" si="195"/>
        <v>O GOLDWINкоричневый</v>
      </c>
      <c r="W1563" s="60" t="str">
        <f t="shared" si="192"/>
        <v>O GOLDWIN</v>
      </c>
      <c r="X1563" s="60" t="str">
        <f t="shared" si="196"/>
        <v>GOLDWIN</v>
      </c>
      <c r="AC1563" s="51">
        <f t="shared" si="197"/>
        <v>80</v>
      </c>
      <c r="AD1563" s="44">
        <f t="shared" si="198"/>
        <v>251</v>
      </c>
      <c r="AE1563" s="51">
        <f t="shared" si="199"/>
        <v>80251</v>
      </c>
    </row>
    <row r="1564" spans="1:31">
      <c r="A1564" s="60" t="str">
        <f t="shared" si="193"/>
        <v>O GOLDWINbrown</v>
      </c>
      <c r="B1564" s="60" t="str">
        <f t="shared" si="194"/>
        <v>80-251-14</v>
      </c>
      <c r="C1564" s="73" t="s">
        <v>3846</v>
      </c>
      <c r="D1564" s="73" t="s">
        <v>3843</v>
      </c>
      <c r="E1564" s="73" t="s">
        <v>912</v>
      </c>
      <c r="F1564" s="74">
        <v>61</v>
      </c>
      <c r="G1564" s="73" t="s">
        <v>2072</v>
      </c>
      <c r="H1564" s="73" t="s">
        <v>86</v>
      </c>
      <c r="I1564" s="73" t="s">
        <v>1265</v>
      </c>
      <c r="J1564" s="73" t="s">
        <v>330</v>
      </c>
      <c r="K1564" s="73" t="s">
        <v>390</v>
      </c>
      <c r="L1564" s="73" t="s">
        <v>383</v>
      </c>
      <c r="M1564" s="73" t="s">
        <v>388</v>
      </c>
      <c r="N1564" s="73" t="s">
        <v>30</v>
      </c>
      <c r="O1564" s="73" t="s">
        <v>385</v>
      </c>
      <c r="P1564" s="73" t="s">
        <v>907</v>
      </c>
      <c r="Q1564" s="73" t="s">
        <v>1033</v>
      </c>
      <c r="R1564" s="73" t="s">
        <v>86</v>
      </c>
      <c r="V1564" s="60" t="str">
        <f t="shared" si="195"/>
        <v>O GOLDWINкоричневый</v>
      </c>
      <c r="W1564" s="60" t="str">
        <f t="shared" si="192"/>
        <v>O GOLDWIN</v>
      </c>
      <c r="X1564" s="60" t="str">
        <f t="shared" si="196"/>
        <v>GOLDWIN</v>
      </c>
      <c r="AC1564" s="51">
        <f t="shared" si="197"/>
        <v>80</v>
      </c>
      <c r="AD1564" s="44">
        <f t="shared" si="198"/>
        <v>251</v>
      </c>
      <c r="AE1564" s="51">
        <f t="shared" si="199"/>
        <v>80251</v>
      </c>
    </row>
    <row r="1565" spans="1:31">
      <c r="A1565" s="60" t="str">
        <f t="shared" si="193"/>
        <v>O GOLDWINnavy</v>
      </c>
      <c r="B1565" s="60" t="str">
        <f t="shared" si="194"/>
        <v>80-251-16</v>
      </c>
      <c r="C1565" s="73" t="s">
        <v>3847</v>
      </c>
      <c r="D1565" s="73" t="s">
        <v>3848</v>
      </c>
      <c r="E1565" s="73" t="s">
        <v>956</v>
      </c>
      <c r="F1565" s="74">
        <v>55</v>
      </c>
      <c r="G1565" s="73" t="s">
        <v>2072</v>
      </c>
      <c r="H1565" s="73" t="s">
        <v>55</v>
      </c>
      <c r="I1565" s="73" t="s">
        <v>1265</v>
      </c>
      <c r="J1565" s="73" t="s">
        <v>330</v>
      </c>
      <c r="K1565" s="73" t="s">
        <v>390</v>
      </c>
      <c r="L1565" s="73" t="s">
        <v>383</v>
      </c>
      <c r="M1565" s="73" t="s">
        <v>388</v>
      </c>
      <c r="N1565" s="73" t="s">
        <v>30</v>
      </c>
      <c r="O1565" s="73" t="s">
        <v>385</v>
      </c>
      <c r="P1565" s="73" t="s">
        <v>907</v>
      </c>
      <c r="Q1565" s="73" t="s">
        <v>1003</v>
      </c>
      <c r="R1565" s="73" t="s">
        <v>71</v>
      </c>
      <c r="V1565" s="60" t="str">
        <f t="shared" si="195"/>
        <v>O GOLDWINтемно-синий</v>
      </c>
      <c r="W1565" s="60" t="str">
        <f t="shared" si="192"/>
        <v>O GOLDWIN</v>
      </c>
      <c r="X1565" s="60" t="str">
        <f t="shared" si="196"/>
        <v>GOLDWIN</v>
      </c>
      <c r="AC1565" s="51">
        <f t="shared" si="197"/>
        <v>80</v>
      </c>
      <c r="AD1565" s="44">
        <f t="shared" si="198"/>
        <v>251</v>
      </c>
      <c r="AE1565" s="51">
        <f t="shared" si="199"/>
        <v>80251</v>
      </c>
    </row>
    <row r="1566" spans="1:31">
      <c r="A1566" s="60" t="str">
        <f t="shared" si="193"/>
        <v>O GOLDWINnavy</v>
      </c>
      <c r="B1566" s="60" t="str">
        <f t="shared" si="194"/>
        <v>80-251-16</v>
      </c>
      <c r="C1566" s="73" t="s">
        <v>3849</v>
      </c>
      <c r="D1566" s="73" t="s">
        <v>3848</v>
      </c>
      <c r="E1566" s="73" t="s">
        <v>904</v>
      </c>
      <c r="F1566" s="74">
        <v>57</v>
      </c>
      <c r="G1566" s="73" t="s">
        <v>2072</v>
      </c>
      <c r="H1566" s="73" t="s">
        <v>55</v>
      </c>
      <c r="I1566" s="73" t="s">
        <v>1265</v>
      </c>
      <c r="J1566" s="73" t="s">
        <v>330</v>
      </c>
      <c r="K1566" s="73" t="s">
        <v>390</v>
      </c>
      <c r="L1566" s="73" t="s">
        <v>383</v>
      </c>
      <c r="M1566" s="73" t="s">
        <v>388</v>
      </c>
      <c r="N1566" s="73" t="s">
        <v>30</v>
      </c>
      <c r="O1566" s="73" t="s">
        <v>385</v>
      </c>
      <c r="P1566" s="73" t="s">
        <v>907</v>
      </c>
      <c r="Q1566" s="73" t="s">
        <v>1003</v>
      </c>
      <c r="R1566" s="73" t="s">
        <v>71</v>
      </c>
      <c r="V1566" s="60" t="str">
        <f t="shared" si="195"/>
        <v>O GOLDWINтемно-синий</v>
      </c>
      <c r="W1566" s="60" t="str">
        <f t="shared" si="192"/>
        <v>O GOLDWIN</v>
      </c>
      <c r="X1566" s="60" t="str">
        <f t="shared" si="196"/>
        <v>GOLDWIN</v>
      </c>
      <c r="AC1566" s="51">
        <f t="shared" si="197"/>
        <v>80</v>
      </c>
      <c r="AD1566" s="44">
        <f t="shared" si="198"/>
        <v>251</v>
      </c>
      <c r="AE1566" s="51">
        <f t="shared" si="199"/>
        <v>80251</v>
      </c>
    </row>
    <row r="1567" spans="1:31">
      <c r="A1567" s="60" t="str">
        <f t="shared" si="193"/>
        <v>O GOLDWINnavy</v>
      </c>
      <c r="B1567" s="60" t="str">
        <f t="shared" si="194"/>
        <v>80-251-16</v>
      </c>
      <c r="C1567" s="73" t="s">
        <v>3850</v>
      </c>
      <c r="D1567" s="73" t="s">
        <v>3848</v>
      </c>
      <c r="E1567" s="73" t="s">
        <v>910</v>
      </c>
      <c r="F1567" s="74">
        <v>59</v>
      </c>
      <c r="G1567" s="73" t="s">
        <v>2072</v>
      </c>
      <c r="H1567" s="73" t="s">
        <v>55</v>
      </c>
      <c r="I1567" s="73" t="s">
        <v>1265</v>
      </c>
      <c r="J1567" s="73" t="s">
        <v>330</v>
      </c>
      <c r="K1567" s="73" t="s">
        <v>390</v>
      </c>
      <c r="L1567" s="73" t="s">
        <v>383</v>
      </c>
      <c r="M1567" s="73" t="s">
        <v>388</v>
      </c>
      <c r="N1567" s="73" t="s">
        <v>30</v>
      </c>
      <c r="O1567" s="73" t="s">
        <v>385</v>
      </c>
      <c r="P1567" s="73" t="s">
        <v>907</v>
      </c>
      <c r="Q1567" s="73" t="s">
        <v>1003</v>
      </c>
      <c r="R1567" s="73" t="s">
        <v>71</v>
      </c>
      <c r="V1567" s="60" t="str">
        <f t="shared" si="195"/>
        <v>O GOLDWINтемно-синий</v>
      </c>
      <c r="W1567" s="60" t="str">
        <f t="shared" si="192"/>
        <v>O GOLDWIN</v>
      </c>
      <c r="X1567" s="60" t="str">
        <f t="shared" si="196"/>
        <v>GOLDWIN</v>
      </c>
      <c r="AC1567" s="51">
        <f t="shared" si="197"/>
        <v>80</v>
      </c>
      <c r="AD1567" s="44">
        <f t="shared" si="198"/>
        <v>251</v>
      </c>
      <c r="AE1567" s="51">
        <f t="shared" si="199"/>
        <v>80251</v>
      </c>
    </row>
    <row r="1568" spans="1:31">
      <c r="A1568" s="60" t="str">
        <f t="shared" si="193"/>
        <v>O GOLDWINnavy</v>
      </c>
      <c r="B1568" s="60" t="str">
        <f t="shared" si="194"/>
        <v>80-251-16</v>
      </c>
      <c r="C1568" s="73" t="s">
        <v>3851</v>
      </c>
      <c r="D1568" s="73" t="s">
        <v>3848</v>
      </c>
      <c r="E1568" s="73" t="s">
        <v>912</v>
      </c>
      <c r="F1568" s="74">
        <v>61</v>
      </c>
      <c r="G1568" s="73" t="s">
        <v>2072</v>
      </c>
      <c r="H1568" s="73" t="s">
        <v>55</v>
      </c>
      <c r="I1568" s="73" t="s">
        <v>1265</v>
      </c>
      <c r="J1568" s="73" t="s">
        <v>330</v>
      </c>
      <c r="K1568" s="73" t="s">
        <v>390</v>
      </c>
      <c r="L1568" s="73" t="s">
        <v>383</v>
      </c>
      <c r="M1568" s="73" t="s">
        <v>388</v>
      </c>
      <c r="N1568" s="73" t="s">
        <v>30</v>
      </c>
      <c r="O1568" s="73" t="s">
        <v>385</v>
      </c>
      <c r="P1568" s="73" t="s">
        <v>907</v>
      </c>
      <c r="Q1568" s="73" t="s">
        <v>1003</v>
      </c>
      <c r="R1568" s="73" t="s">
        <v>71</v>
      </c>
      <c r="V1568" s="60" t="str">
        <f t="shared" si="195"/>
        <v>O GOLDWINтемно-синий</v>
      </c>
      <c r="W1568" s="60" t="str">
        <f t="shared" si="192"/>
        <v>O GOLDWIN</v>
      </c>
      <c r="X1568" s="60" t="str">
        <f t="shared" si="196"/>
        <v>GOLDWIN</v>
      </c>
      <c r="AC1568" s="51">
        <f t="shared" si="197"/>
        <v>80</v>
      </c>
      <c r="AD1568" s="44">
        <f t="shared" si="198"/>
        <v>251</v>
      </c>
      <c r="AE1568" s="51">
        <f t="shared" si="199"/>
        <v>80251</v>
      </c>
    </row>
    <row r="1569" spans="1:31">
      <c r="A1569" s="60" t="str">
        <f t="shared" si="193"/>
        <v>TECH 8930black</v>
      </c>
      <c r="B1569" s="60" t="str">
        <f t="shared" si="194"/>
        <v>80-650-09</v>
      </c>
      <c r="C1569" s="73" t="s">
        <v>3852</v>
      </c>
      <c r="D1569" s="73" t="s">
        <v>3853</v>
      </c>
      <c r="E1569" s="73" t="s">
        <v>931</v>
      </c>
      <c r="F1569" s="74">
        <v>0</v>
      </c>
      <c r="G1569" s="73" t="s">
        <v>3854</v>
      </c>
      <c r="H1569" s="73" t="s">
        <v>53</v>
      </c>
      <c r="I1569" s="73" t="s">
        <v>964</v>
      </c>
      <c r="J1569" s="73" t="s">
        <v>353</v>
      </c>
      <c r="K1569" s="73" t="s">
        <v>382</v>
      </c>
      <c r="L1569" s="73" t="s">
        <v>3855</v>
      </c>
      <c r="M1569" s="73" t="s">
        <v>389</v>
      </c>
      <c r="O1569" s="73" t="s">
        <v>386</v>
      </c>
      <c r="P1569" s="73" t="s">
        <v>907</v>
      </c>
      <c r="Q1569" s="73" t="s">
        <v>928</v>
      </c>
      <c r="R1569" s="73" t="s">
        <v>53</v>
      </c>
      <c r="V1569" s="60" t="str">
        <f t="shared" si="195"/>
        <v>TECH 8930черный</v>
      </c>
      <c r="W1569" s="60" t="str">
        <f t="shared" si="192"/>
        <v>TECH 8930</v>
      </c>
      <c r="X1569" s="60" t="str">
        <f t="shared" si="196"/>
        <v>8930</v>
      </c>
      <c r="AC1569" s="51">
        <f t="shared" si="197"/>
        <v>80</v>
      </c>
      <c r="AD1569" s="44">
        <f t="shared" si="198"/>
        <v>650</v>
      </c>
      <c r="AE1569" s="51">
        <f t="shared" si="199"/>
        <v>80650</v>
      </c>
    </row>
    <row r="1570" spans="1:31">
      <c r="A1570" s="60" t="str">
        <f t="shared" si="193"/>
        <v>CONQUEST 010beige</v>
      </c>
      <c r="B1570" s="60" t="str">
        <f t="shared" si="194"/>
        <v>80-651-02</v>
      </c>
      <c r="C1570" s="73" t="s">
        <v>3856</v>
      </c>
      <c r="D1570" s="73" t="s">
        <v>3857</v>
      </c>
      <c r="E1570" s="73" t="s">
        <v>904</v>
      </c>
      <c r="F1570" s="74">
        <v>57</v>
      </c>
      <c r="G1570" s="73" t="s">
        <v>3858</v>
      </c>
      <c r="H1570" s="73" t="s">
        <v>63</v>
      </c>
      <c r="I1570" s="73" t="s">
        <v>906</v>
      </c>
      <c r="J1570" s="73" t="s">
        <v>327</v>
      </c>
      <c r="K1570" s="73" t="s">
        <v>382</v>
      </c>
      <c r="L1570" s="73" t="s">
        <v>383</v>
      </c>
      <c r="M1570" s="73" t="s">
        <v>388</v>
      </c>
      <c r="N1570" s="73" t="s">
        <v>43</v>
      </c>
      <c r="O1570" s="73" t="s">
        <v>385</v>
      </c>
      <c r="P1570" s="73" t="s">
        <v>907</v>
      </c>
      <c r="Q1570" s="73" t="s">
        <v>937</v>
      </c>
      <c r="R1570" s="73" t="s">
        <v>63</v>
      </c>
      <c r="V1570" s="60" t="str">
        <f t="shared" si="195"/>
        <v>CONQUEST 010бежевый</v>
      </c>
      <c r="W1570" s="60" t="str">
        <f t="shared" si="192"/>
        <v>CONQUEST 010</v>
      </c>
      <c r="X1570" s="60" t="str">
        <f t="shared" si="196"/>
        <v>010</v>
      </c>
      <c r="AC1570" s="51">
        <f t="shared" si="197"/>
        <v>80</v>
      </c>
      <c r="AD1570" s="44">
        <f t="shared" si="198"/>
        <v>651</v>
      </c>
      <c r="AE1570" s="51">
        <f t="shared" si="199"/>
        <v>80651</v>
      </c>
    </row>
    <row r="1571" spans="1:31">
      <c r="A1571" s="60" t="str">
        <f t="shared" si="193"/>
        <v>CONQUEST 011taupe</v>
      </c>
      <c r="B1571" s="60" t="str">
        <f t="shared" si="194"/>
        <v>80-652-15</v>
      </c>
      <c r="C1571" s="73" t="s">
        <v>3859</v>
      </c>
      <c r="D1571" s="73" t="s">
        <v>3860</v>
      </c>
      <c r="E1571" s="73" t="s">
        <v>910</v>
      </c>
      <c r="F1571" s="74">
        <v>59</v>
      </c>
      <c r="G1571" s="73" t="s">
        <v>3861</v>
      </c>
      <c r="H1571" s="73" t="s">
        <v>226</v>
      </c>
      <c r="I1571" s="73" t="s">
        <v>906</v>
      </c>
      <c r="J1571" s="73" t="s">
        <v>327</v>
      </c>
      <c r="K1571" s="73" t="s">
        <v>382</v>
      </c>
      <c r="L1571" s="73" t="s">
        <v>383</v>
      </c>
      <c r="M1571" s="73" t="s">
        <v>388</v>
      </c>
      <c r="N1571" s="73" t="s">
        <v>43</v>
      </c>
      <c r="O1571" s="73" t="s">
        <v>385</v>
      </c>
      <c r="P1571" s="73" t="s">
        <v>907</v>
      </c>
      <c r="Q1571" s="73" t="s">
        <v>1291</v>
      </c>
      <c r="R1571" s="73" t="s">
        <v>86</v>
      </c>
      <c r="V1571" s="60" t="str">
        <f t="shared" si="195"/>
        <v>CONQUEST 011светло-коричневый</v>
      </c>
      <c r="W1571" s="60" t="str">
        <f t="shared" si="192"/>
        <v>CONQUEST 011</v>
      </c>
      <c r="X1571" s="60" t="str">
        <f t="shared" si="196"/>
        <v>011</v>
      </c>
      <c r="AC1571" s="51">
        <f t="shared" si="197"/>
        <v>80</v>
      </c>
      <c r="AD1571" s="44">
        <f t="shared" si="198"/>
        <v>652</v>
      </c>
      <c r="AE1571" s="51">
        <f t="shared" si="199"/>
        <v>80652</v>
      </c>
    </row>
    <row r="1572" spans="1:31">
      <c r="A1572" s="60" t="str">
        <f t="shared" si="193"/>
        <v>CONQUEST 012blue</v>
      </c>
      <c r="B1572" s="60" t="str">
        <f t="shared" si="194"/>
        <v>80-653-06</v>
      </c>
      <c r="C1572" s="73" t="s">
        <v>3862</v>
      </c>
      <c r="D1572" s="73" t="s">
        <v>3863</v>
      </c>
      <c r="E1572" s="73" t="s">
        <v>931</v>
      </c>
      <c r="F1572" s="74">
        <v>0</v>
      </c>
      <c r="G1572" s="73" t="s">
        <v>3864</v>
      </c>
      <c r="H1572" s="73" t="s">
        <v>71</v>
      </c>
      <c r="I1572" s="73" t="s">
        <v>906</v>
      </c>
      <c r="J1572" s="73" t="s">
        <v>327</v>
      </c>
      <c r="K1572" s="73" t="s">
        <v>382</v>
      </c>
      <c r="L1572" s="73" t="s">
        <v>383</v>
      </c>
      <c r="M1572" s="73" t="s">
        <v>388</v>
      </c>
      <c r="N1572" s="73" t="s">
        <v>43</v>
      </c>
      <c r="O1572" s="73" t="s">
        <v>386</v>
      </c>
      <c r="P1572" s="73" t="s">
        <v>907</v>
      </c>
      <c r="Q1572" s="73" t="s">
        <v>932</v>
      </c>
      <c r="R1572" s="73" t="s">
        <v>71</v>
      </c>
      <c r="V1572" s="60" t="str">
        <f t="shared" si="195"/>
        <v>CONQUEST 012синий</v>
      </c>
      <c r="W1572" s="60" t="str">
        <f t="shared" si="192"/>
        <v>CONQUEST 012</v>
      </c>
      <c r="X1572" s="60" t="str">
        <f t="shared" si="196"/>
        <v>012</v>
      </c>
      <c r="AC1572" s="51">
        <f t="shared" si="197"/>
        <v>80</v>
      </c>
      <c r="AD1572" s="44">
        <f t="shared" si="198"/>
        <v>653</v>
      </c>
      <c r="AE1572" s="51">
        <f t="shared" si="199"/>
        <v>80653</v>
      </c>
    </row>
    <row r="1573" spans="1:31">
      <c r="A1573" s="60" t="str">
        <f t="shared" si="193"/>
        <v>CONQUEST 014blue</v>
      </c>
      <c r="B1573" s="60" t="str">
        <f t="shared" si="194"/>
        <v>80-654-19</v>
      </c>
      <c r="C1573" s="73" t="s">
        <v>3865</v>
      </c>
      <c r="D1573" s="73" t="s">
        <v>3866</v>
      </c>
      <c r="E1573" s="73" t="s">
        <v>931</v>
      </c>
      <c r="F1573" s="74">
        <v>0</v>
      </c>
      <c r="G1573" s="73" t="s">
        <v>3867</v>
      </c>
      <c r="H1573" s="73" t="s">
        <v>91</v>
      </c>
      <c r="I1573" s="73" t="s">
        <v>3868</v>
      </c>
      <c r="J1573" s="73" t="s">
        <v>327</v>
      </c>
      <c r="K1573" s="73" t="s">
        <v>382</v>
      </c>
      <c r="L1573" s="73" t="s">
        <v>383</v>
      </c>
      <c r="M1573" s="73" t="s">
        <v>384</v>
      </c>
      <c r="O1573" s="73" t="s">
        <v>386</v>
      </c>
      <c r="P1573" s="73" t="s">
        <v>907</v>
      </c>
      <c r="Q1573" s="73" t="s">
        <v>932</v>
      </c>
      <c r="R1573" s="73" t="s">
        <v>91</v>
      </c>
      <c r="V1573" s="60" t="str">
        <f t="shared" si="195"/>
        <v>CONQUEST 014голубой</v>
      </c>
      <c r="W1573" s="60" t="str">
        <f t="shared" si="192"/>
        <v>CONQUEST 014</v>
      </c>
      <c r="X1573" s="60" t="str">
        <f t="shared" si="196"/>
        <v>014</v>
      </c>
      <c r="AC1573" s="51">
        <f t="shared" si="197"/>
        <v>80</v>
      </c>
      <c r="AD1573" s="44">
        <f t="shared" si="198"/>
        <v>654</v>
      </c>
      <c r="AE1573" s="51">
        <f t="shared" si="199"/>
        <v>80654</v>
      </c>
    </row>
    <row r="1574" spans="1:31">
      <c r="A1574" s="60" t="str">
        <f t="shared" si="193"/>
        <v>CONQUEST 015blue</v>
      </c>
      <c r="B1574" s="60" t="str">
        <f t="shared" si="194"/>
        <v>80-655-06</v>
      </c>
      <c r="C1574" s="73" t="s">
        <v>3869</v>
      </c>
      <c r="D1574" s="73" t="s">
        <v>3870</v>
      </c>
      <c r="E1574" s="73" t="s">
        <v>3871</v>
      </c>
      <c r="F1574" s="74">
        <v>53</v>
      </c>
      <c r="G1574" s="73" t="s">
        <v>3872</v>
      </c>
      <c r="H1574" s="73" t="s">
        <v>71</v>
      </c>
      <c r="I1574" s="73" t="s">
        <v>1767</v>
      </c>
      <c r="J1574" s="73" t="s">
        <v>356</v>
      </c>
      <c r="K1574" s="73" t="s">
        <v>391</v>
      </c>
      <c r="L1574" s="73" t="s">
        <v>383</v>
      </c>
      <c r="M1574" s="73" t="s">
        <v>384</v>
      </c>
      <c r="N1574" s="73" t="s">
        <v>43</v>
      </c>
      <c r="O1574" s="73" t="s">
        <v>386</v>
      </c>
      <c r="P1574" s="73" t="s">
        <v>907</v>
      </c>
      <c r="Q1574" s="73" t="s">
        <v>932</v>
      </c>
      <c r="R1574" s="73" t="s">
        <v>71</v>
      </c>
      <c r="V1574" s="60" t="str">
        <f t="shared" si="195"/>
        <v>CONQUEST 015синий</v>
      </c>
      <c r="W1574" s="60" t="str">
        <f t="shared" si="192"/>
        <v>CONQUEST 015</v>
      </c>
      <c r="X1574" s="60" t="str">
        <f t="shared" si="196"/>
        <v>015</v>
      </c>
      <c r="AC1574" s="51">
        <f t="shared" si="197"/>
        <v>80</v>
      </c>
      <c r="AD1574" s="44">
        <f t="shared" si="198"/>
        <v>655</v>
      </c>
      <c r="AE1574" s="51">
        <f t="shared" si="199"/>
        <v>80655</v>
      </c>
    </row>
    <row r="1575" spans="1:31">
      <c r="A1575" s="60" t="str">
        <f t="shared" si="193"/>
        <v>CONQUEST 016blue</v>
      </c>
      <c r="B1575" s="60" t="str">
        <f t="shared" si="194"/>
        <v>80-656-06</v>
      </c>
      <c r="C1575" s="73" t="s">
        <v>3873</v>
      </c>
      <c r="D1575" s="73" t="s">
        <v>3874</v>
      </c>
      <c r="E1575" s="73" t="s">
        <v>3871</v>
      </c>
      <c r="F1575" s="74">
        <v>53</v>
      </c>
      <c r="G1575" s="73" t="s">
        <v>3875</v>
      </c>
      <c r="H1575" s="73" t="s">
        <v>71</v>
      </c>
      <c r="I1575" s="73" t="s">
        <v>906</v>
      </c>
      <c r="J1575" s="73" t="s">
        <v>327</v>
      </c>
      <c r="K1575" s="73" t="s">
        <v>391</v>
      </c>
      <c r="L1575" s="73" t="s">
        <v>383</v>
      </c>
      <c r="M1575" s="73" t="s">
        <v>388</v>
      </c>
      <c r="N1575" s="73" t="s">
        <v>43</v>
      </c>
      <c r="O1575" s="73" t="s">
        <v>386</v>
      </c>
      <c r="P1575" s="73" t="s">
        <v>907</v>
      </c>
      <c r="Q1575" s="73" t="s">
        <v>932</v>
      </c>
      <c r="R1575" s="73" t="s">
        <v>71</v>
      </c>
      <c r="V1575" s="60" t="str">
        <f t="shared" si="195"/>
        <v>CONQUEST 016синий</v>
      </c>
      <c r="W1575" s="60" t="str">
        <f t="shared" si="192"/>
        <v>CONQUEST 016</v>
      </c>
      <c r="X1575" s="60" t="str">
        <f t="shared" si="196"/>
        <v>016</v>
      </c>
      <c r="AC1575" s="51">
        <f t="shared" si="197"/>
        <v>80</v>
      </c>
      <c r="AD1575" s="44">
        <f t="shared" si="198"/>
        <v>656</v>
      </c>
      <c r="AE1575" s="51">
        <f t="shared" si="199"/>
        <v>80656</v>
      </c>
    </row>
    <row r="1576" spans="1:31">
      <c r="A1576" s="60" t="str">
        <f t="shared" si="193"/>
        <v>CONQUEST 017black</v>
      </c>
      <c r="B1576" s="60" t="str">
        <f t="shared" si="194"/>
        <v>80-657-09</v>
      </c>
      <c r="C1576" s="73" t="s">
        <v>3876</v>
      </c>
      <c r="D1576" s="73" t="s">
        <v>3877</v>
      </c>
      <c r="E1576" s="73" t="s">
        <v>3871</v>
      </c>
      <c r="F1576" s="74">
        <v>53</v>
      </c>
      <c r="G1576" s="73" t="s">
        <v>3878</v>
      </c>
      <c r="H1576" s="73" t="s">
        <v>53</v>
      </c>
      <c r="I1576" s="73" t="s">
        <v>906</v>
      </c>
      <c r="J1576" s="73" t="s">
        <v>327</v>
      </c>
      <c r="K1576" s="73" t="s">
        <v>391</v>
      </c>
      <c r="L1576" s="73" t="s">
        <v>383</v>
      </c>
      <c r="M1576" s="73" t="s">
        <v>384</v>
      </c>
      <c r="N1576" s="73" t="s">
        <v>43</v>
      </c>
      <c r="O1576" s="73" t="s">
        <v>386</v>
      </c>
      <c r="P1576" s="73" t="s">
        <v>907</v>
      </c>
      <c r="Q1576" s="73" t="s">
        <v>928</v>
      </c>
      <c r="R1576" s="73" t="s">
        <v>53</v>
      </c>
      <c r="V1576" s="60" t="str">
        <f t="shared" si="195"/>
        <v>CONQUEST 017черный</v>
      </c>
      <c r="W1576" s="60" t="str">
        <f t="shared" si="192"/>
        <v>CONQUEST 017</v>
      </c>
      <c r="X1576" s="60" t="str">
        <f t="shared" si="196"/>
        <v>017</v>
      </c>
      <c r="AC1576" s="51">
        <f t="shared" si="197"/>
        <v>80</v>
      </c>
      <c r="AD1576" s="44">
        <f t="shared" si="198"/>
        <v>657</v>
      </c>
      <c r="AE1576" s="51">
        <f t="shared" si="199"/>
        <v>80657</v>
      </c>
    </row>
    <row r="1577" spans="1:31">
      <c r="A1577" s="60" t="str">
        <f t="shared" si="193"/>
        <v>CONQUEST 019yellow</v>
      </c>
      <c r="B1577" s="60" t="str">
        <f t="shared" si="194"/>
        <v>80-658-20</v>
      </c>
      <c r="C1577" s="73" t="s">
        <v>3879</v>
      </c>
      <c r="D1577" s="73" t="s">
        <v>3880</v>
      </c>
      <c r="E1577" s="73" t="s">
        <v>3871</v>
      </c>
      <c r="F1577" s="74">
        <v>53</v>
      </c>
      <c r="G1577" s="73" t="s">
        <v>3881</v>
      </c>
      <c r="H1577" s="73" t="s">
        <v>65</v>
      </c>
      <c r="I1577" s="73" t="s">
        <v>906</v>
      </c>
      <c r="J1577" s="73" t="s">
        <v>327</v>
      </c>
      <c r="K1577" s="73" t="s">
        <v>391</v>
      </c>
      <c r="L1577" s="73" t="s">
        <v>383</v>
      </c>
      <c r="M1577" s="73" t="s">
        <v>384</v>
      </c>
      <c r="N1577" s="73" t="s">
        <v>43</v>
      </c>
      <c r="O1577" s="73" t="s">
        <v>386</v>
      </c>
      <c r="P1577" s="73" t="s">
        <v>907</v>
      </c>
      <c r="Q1577" s="73" t="s">
        <v>1383</v>
      </c>
      <c r="R1577" s="73" t="s">
        <v>65</v>
      </c>
      <c r="V1577" s="60" t="str">
        <f t="shared" si="195"/>
        <v>CONQUEST 019желтый</v>
      </c>
      <c r="W1577" s="60" t="str">
        <f t="shared" si="192"/>
        <v>CONQUEST 019</v>
      </c>
      <c r="X1577" s="60" t="str">
        <f t="shared" si="196"/>
        <v>019</v>
      </c>
      <c r="AC1577" s="51">
        <f t="shared" si="197"/>
        <v>80</v>
      </c>
      <c r="AD1577" s="44">
        <f t="shared" si="198"/>
        <v>658</v>
      </c>
      <c r="AE1577" s="51">
        <f t="shared" si="199"/>
        <v>80658</v>
      </c>
    </row>
    <row r="1578" spans="1:31">
      <c r="A1578" s="60" t="str">
        <f t="shared" si="193"/>
        <v>CONQUEST 020navy</v>
      </c>
      <c r="B1578" s="60" t="str">
        <f t="shared" si="194"/>
        <v>80-659-16</v>
      </c>
      <c r="C1578" s="73" t="s">
        <v>3882</v>
      </c>
      <c r="D1578" s="73" t="s">
        <v>3883</v>
      </c>
      <c r="E1578" s="73" t="s">
        <v>3871</v>
      </c>
      <c r="F1578" s="74">
        <v>53</v>
      </c>
      <c r="G1578" s="73" t="s">
        <v>3884</v>
      </c>
      <c r="H1578" s="73" t="s">
        <v>55</v>
      </c>
      <c r="I1578" s="73" t="s">
        <v>906</v>
      </c>
      <c r="J1578" s="73" t="s">
        <v>327</v>
      </c>
      <c r="K1578" s="73" t="s">
        <v>382</v>
      </c>
      <c r="L1578" s="73" t="s">
        <v>383</v>
      </c>
      <c r="M1578" s="73" t="s">
        <v>384</v>
      </c>
      <c r="N1578" s="73" t="s">
        <v>43</v>
      </c>
      <c r="O1578" s="73" t="s">
        <v>386</v>
      </c>
      <c r="P1578" s="73" t="s">
        <v>907</v>
      </c>
      <c r="Q1578" s="73" t="s">
        <v>1003</v>
      </c>
      <c r="R1578" s="73" t="s">
        <v>71</v>
      </c>
      <c r="V1578" s="60" t="str">
        <f t="shared" si="195"/>
        <v>CONQUEST 020темно-синий</v>
      </c>
      <c r="W1578" s="60" t="str">
        <f t="shared" si="192"/>
        <v>CONQUEST 020</v>
      </c>
      <c r="X1578" s="60" t="str">
        <f t="shared" si="196"/>
        <v>020</v>
      </c>
      <c r="AC1578" s="51">
        <f t="shared" si="197"/>
        <v>80</v>
      </c>
      <c r="AD1578" s="44">
        <f t="shared" si="198"/>
        <v>659</v>
      </c>
      <c r="AE1578" s="51">
        <f t="shared" si="199"/>
        <v>80659</v>
      </c>
    </row>
    <row r="1579" spans="1:31">
      <c r="A1579" s="60" t="str">
        <f t="shared" si="193"/>
        <v>CONQUEST 020navy</v>
      </c>
      <c r="B1579" s="60" t="str">
        <f t="shared" si="194"/>
        <v>80-659-16</v>
      </c>
      <c r="C1579" s="73" t="s">
        <v>3885</v>
      </c>
      <c r="D1579" s="73" t="s">
        <v>3883</v>
      </c>
      <c r="E1579" s="73" t="s">
        <v>904</v>
      </c>
      <c r="F1579" s="74">
        <v>57</v>
      </c>
      <c r="G1579" s="73" t="s">
        <v>3884</v>
      </c>
      <c r="H1579" s="73" t="s">
        <v>55</v>
      </c>
      <c r="I1579" s="73" t="s">
        <v>906</v>
      </c>
      <c r="J1579" s="73" t="s">
        <v>327</v>
      </c>
      <c r="K1579" s="73" t="s">
        <v>382</v>
      </c>
      <c r="L1579" s="73" t="s">
        <v>383</v>
      </c>
      <c r="M1579" s="73" t="s">
        <v>384</v>
      </c>
      <c r="N1579" s="73" t="s">
        <v>43</v>
      </c>
      <c r="O1579" s="73" t="s">
        <v>386</v>
      </c>
      <c r="P1579" s="73" t="s">
        <v>907</v>
      </c>
      <c r="Q1579" s="73" t="s">
        <v>1003</v>
      </c>
      <c r="R1579" s="73" t="s">
        <v>71</v>
      </c>
      <c r="V1579" s="60" t="str">
        <f t="shared" si="195"/>
        <v>CONQUEST 020темно-синий</v>
      </c>
      <c r="W1579" s="60" t="str">
        <f t="shared" si="192"/>
        <v>CONQUEST 020</v>
      </c>
      <c r="X1579" s="60" t="str">
        <f t="shared" si="196"/>
        <v>020</v>
      </c>
      <c r="AC1579" s="51">
        <f t="shared" si="197"/>
        <v>80</v>
      </c>
      <c r="AD1579" s="44">
        <f t="shared" si="198"/>
        <v>659</v>
      </c>
      <c r="AE1579" s="51">
        <f t="shared" si="199"/>
        <v>80659</v>
      </c>
    </row>
    <row r="1580" spans="1:31">
      <c r="A1580" s="60" t="str">
        <f t="shared" si="193"/>
        <v>CONQUEST 020navy</v>
      </c>
      <c r="B1580" s="60" t="str">
        <f t="shared" si="194"/>
        <v>80-659-16</v>
      </c>
      <c r="C1580" s="73" t="s">
        <v>3886</v>
      </c>
      <c r="D1580" s="73" t="s">
        <v>3883</v>
      </c>
      <c r="E1580" s="73" t="s">
        <v>910</v>
      </c>
      <c r="F1580" s="74">
        <v>59</v>
      </c>
      <c r="G1580" s="73" t="s">
        <v>3884</v>
      </c>
      <c r="H1580" s="73" t="s">
        <v>55</v>
      </c>
      <c r="I1580" s="73" t="s">
        <v>906</v>
      </c>
      <c r="J1580" s="73" t="s">
        <v>327</v>
      </c>
      <c r="K1580" s="73" t="s">
        <v>382</v>
      </c>
      <c r="L1580" s="73" t="s">
        <v>383</v>
      </c>
      <c r="M1580" s="73" t="s">
        <v>384</v>
      </c>
      <c r="N1580" s="73" t="s">
        <v>43</v>
      </c>
      <c r="O1580" s="73" t="s">
        <v>386</v>
      </c>
      <c r="P1580" s="73" t="s">
        <v>907</v>
      </c>
      <c r="Q1580" s="73" t="s">
        <v>1003</v>
      </c>
      <c r="R1580" s="73" t="s">
        <v>71</v>
      </c>
      <c r="V1580" s="60" t="str">
        <f t="shared" si="195"/>
        <v>CONQUEST 020темно-синий</v>
      </c>
      <c r="W1580" s="60" t="str">
        <f t="shared" si="192"/>
        <v>CONQUEST 020</v>
      </c>
      <c r="X1580" s="60" t="str">
        <f t="shared" si="196"/>
        <v>020</v>
      </c>
      <c r="AC1580" s="51">
        <f t="shared" si="197"/>
        <v>80</v>
      </c>
      <c r="AD1580" s="44">
        <f t="shared" si="198"/>
        <v>659</v>
      </c>
      <c r="AE1580" s="51">
        <f t="shared" si="199"/>
        <v>80659</v>
      </c>
    </row>
    <row r="1581" spans="1:31">
      <c r="A1581" s="60" t="str">
        <f t="shared" si="193"/>
        <v>CONQUEST 021orange</v>
      </c>
      <c r="B1581" s="60" t="str">
        <f t="shared" si="194"/>
        <v>80-660-13</v>
      </c>
      <c r="C1581" s="73" t="s">
        <v>3887</v>
      </c>
      <c r="D1581" s="73" t="s">
        <v>3888</v>
      </c>
      <c r="E1581" s="73" t="s">
        <v>3871</v>
      </c>
      <c r="F1581" s="74">
        <v>53</v>
      </c>
      <c r="G1581" s="73" t="s">
        <v>3889</v>
      </c>
      <c r="H1581" s="73" t="s">
        <v>199</v>
      </c>
      <c r="I1581" s="73" t="s">
        <v>906</v>
      </c>
      <c r="J1581" s="73" t="s">
        <v>327</v>
      </c>
      <c r="K1581" s="73" t="s">
        <v>391</v>
      </c>
      <c r="L1581" s="73" t="s">
        <v>383</v>
      </c>
      <c r="M1581" s="73" t="s">
        <v>388</v>
      </c>
      <c r="N1581" s="73" t="s">
        <v>43</v>
      </c>
      <c r="O1581" s="73" t="s">
        <v>386</v>
      </c>
      <c r="P1581" s="73" t="s">
        <v>907</v>
      </c>
      <c r="Q1581" s="73" t="s">
        <v>1300</v>
      </c>
      <c r="R1581" s="73" t="s">
        <v>199</v>
      </c>
      <c r="V1581" s="60" t="str">
        <f t="shared" si="195"/>
        <v>CONQUEST 021оранжевый</v>
      </c>
      <c r="W1581" s="60" t="str">
        <f t="shared" si="192"/>
        <v>CONQUEST 021</v>
      </c>
      <c r="X1581" s="60" t="str">
        <f t="shared" si="196"/>
        <v>021</v>
      </c>
      <c r="AC1581" s="51">
        <f t="shared" si="197"/>
        <v>80</v>
      </c>
      <c r="AD1581" s="44">
        <f t="shared" si="198"/>
        <v>660</v>
      </c>
      <c r="AE1581" s="51">
        <f t="shared" si="199"/>
        <v>80660</v>
      </c>
    </row>
    <row r="1582" spans="1:31">
      <c r="A1582" s="60" t="str">
        <f t="shared" si="193"/>
        <v>CONQUEST 032white</v>
      </c>
      <c r="B1582" s="60" t="str">
        <f t="shared" si="194"/>
        <v>80-661-17</v>
      </c>
      <c r="C1582" s="73" t="s">
        <v>3890</v>
      </c>
      <c r="D1582" s="73" t="s">
        <v>3891</v>
      </c>
      <c r="E1582" s="73" t="s">
        <v>2626</v>
      </c>
      <c r="F1582" s="74">
        <v>51</v>
      </c>
      <c r="G1582" s="73" t="s">
        <v>3892</v>
      </c>
      <c r="H1582" s="73" t="s">
        <v>57</v>
      </c>
      <c r="I1582" s="73" t="s">
        <v>906</v>
      </c>
      <c r="J1582" s="73" t="s">
        <v>327</v>
      </c>
      <c r="K1582" s="73" t="s">
        <v>391</v>
      </c>
      <c r="L1582" s="73" t="s">
        <v>383</v>
      </c>
      <c r="M1582" s="73" t="s">
        <v>384</v>
      </c>
      <c r="N1582" s="73" t="s">
        <v>43</v>
      </c>
      <c r="O1582" s="73" t="s">
        <v>386</v>
      </c>
      <c r="P1582" s="73" t="s">
        <v>907</v>
      </c>
      <c r="Q1582" s="73" t="s">
        <v>908</v>
      </c>
      <c r="R1582" s="73" t="s">
        <v>57</v>
      </c>
      <c r="V1582" s="60" t="str">
        <f t="shared" si="195"/>
        <v>CONQUEST 032белый</v>
      </c>
      <c r="W1582" s="60" t="str">
        <f t="shared" si="192"/>
        <v>CONQUEST 032</v>
      </c>
      <c r="X1582" s="60" t="str">
        <f t="shared" si="196"/>
        <v>032</v>
      </c>
      <c r="AC1582" s="51">
        <f t="shared" si="197"/>
        <v>80</v>
      </c>
      <c r="AD1582" s="44">
        <f t="shared" si="198"/>
        <v>661</v>
      </c>
      <c r="AE1582" s="51">
        <f t="shared" si="199"/>
        <v>80661</v>
      </c>
    </row>
    <row r="1583" spans="1:31">
      <c r="A1583" s="60" t="str">
        <f t="shared" si="193"/>
        <v>CONQUEST 033white</v>
      </c>
      <c r="B1583" s="60" t="str">
        <f t="shared" si="194"/>
        <v>80-662-17</v>
      </c>
      <c r="C1583" s="73" t="s">
        <v>3893</v>
      </c>
      <c r="D1583" s="73" t="s">
        <v>3894</v>
      </c>
      <c r="E1583" s="73" t="s">
        <v>2626</v>
      </c>
      <c r="F1583" s="74">
        <v>51</v>
      </c>
      <c r="G1583" s="73" t="s">
        <v>3895</v>
      </c>
      <c r="H1583" s="73" t="s">
        <v>57</v>
      </c>
      <c r="I1583" s="73" t="s">
        <v>906</v>
      </c>
      <c r="J1583" s="73" t="s">
        <v>327</v>
      </c>
      <c r="K1583" s="73" t="s">
        <v>391</v>
      </c>
      <c r="L1583" s="73" t="s">
        <v>383</v>
      </c>
      <c r="M1583" s="73" t="s">
        <v>384</v>
      </c>
      <c r="N1583" s="73" t="s">
        <v>43</v>
      </c>
      <c r="O1583" s="73" t="s">
        <v>386</v>
      </c>
      <c r="P1583" s="73" t="s">
        <v>907</v>
      </c>
      <c r="Q1583" s="73" t="s">
        <v>908</v>
      </c>
      <c r="R1583" s="73" t="s">
        <v>57</v>
      </c>
      <c r="V1583" s="60" t="str">
        <f t="shared" si="195"/>
        <v>CONQUEST 033белый</v>
      </c>
      <c r="W1583" s="60" t="str">
        <f t="shared" si="192"/>
        <v>CONQUEST 033</v>
      </c>
      <c r="X1583" s="60" t="str">
        <f t="shared" si="196"/>
        <v>033</v>
      </c>
      <c r="AC1583" s="51">
        <f t="shared" si="197"/>
        <v>80</v>
      </c>
      <c r="AD1583" s="44">
        <f t="shared" si="198"/>
        <v>662</v>
      </c>
      <c r="AE1583" s="51">
        <f t="shared" si="199"/>
        <v>80662</v>
      </c>
    </row>
    <row r="1584" spans="1:31">
      <c r="A1584" s="60" t="str">
        <f t="shared" si="193"/>
        <v>CONQUEST 034white</v>
      </c>
      <c r="B1584" s="60" t="str">
        <f t="shared" si="194"/>
        <v>80-663-17</v>
      </c>
      <c r="C1584" s="73" t="s">
        <v>3896</v>
      </c>
      <c r="D1584" s="73" t="s">
        <v>3897</v>
      </c>
      <c r="E1584" s="73" t="s">
        <v>2626</v>
      </c>
      <c r="F1584" s="74">
        <v>51</v>
      </c>
      <c r="G1584" s="73" t="s">
        <v>3898</v>
      </c>
      <c r="H1584" s="73" t="s">
        <v>57</v>
      </c>
      <c r="I1584" s="73" t="s">
        <v>906</v>
      </c>
      <c r="J1584" s="73" t="s">
        <v>327</v>
      </c>
      <c r="K1584" s="73" t="s">
        <v>391</v>
      </c>
      <c r="L1584" s="73" t="s">
        <v>383</v>
      </c>
      <c r="M1584" s="73" t="s">
        <v>384</v>
      </c>
      <c r="N1584" s="73" t="s">
        <v>43</v>
      </c>
      <c r="O1584" s="73" t="s">
        <v>386</v>
      </c>
      <c r="P1584" s="73" t="s">
        <v>907</v>
      </c>
      <c r="Q1584" s="73" t="s">
        <v>908</v>
      </c>
      <c r="R1584" s="73" t="s">
        <v>57</v>
      </c>
      <c r="V1584" s="60" t="str">
        <f t="shared" si="195"/>
        <v>CONQUEST 034белый</v>
      </c>
      <c r="W1584" s="60" t="str">
        <f t="shared" si="192"/>
        <v>CONQUEST 034</v>
      </c>
      <c r="X1584" s="60" t="str">
        <f t="shared" si="196"/>
        <v>034</v>
      </c>
      <c r="AC1584" s="51">
        <f t="shared" si="197"/>
        <v>80</v>
      </c>
      <c r="AD1584" s="44">
        <f t="shared" si="198"/>
        <v>663</v>
      </c>
      <c r="AE1584" s="51">
        <f t="shared" si="199"/>
        <v>80663</v>
      </c>
    </row>
    <row r="1585" spans="1:31">
      <c r="A1585" s="60" t="str">
        <f t="shared" si="193"/>
        <v>CONQUEST 041white</v>
      </c>
      <c r="B1585" s="60" t="str">
        <f t="shared" si="194"/>
        <v>80-664-17</v>
      </c>
      <c r="C1585" s="73" t="s">
        <v>3899</v>
      </c>
      <c r="D1585" s="73" t="s">
        <v>3900</v>
      </c>
      <c r="E1585" s="73" t="s">
        <v>931</v>
      </c>
      <c r="F1585" s="74">
        <v>0</v>
      </c>
      <c r="G1585" s="73" t="s">
        <v>3901</v>
      </c>
      <c r="H1585" s="73" t="s">
        <v>57</v>
      </c>
      <c r="I1585" s="73" t="s">
        <v>3902</v>
      </c>
      <c r="J1585" s="73" t="s">
        <v>327</v>
      </c>
      <c r="K1585" s="73" t="s">
        <v>382</v>
      </c>
      <c r="L1585" s="73" t="s">
        <v>383</v>
      </c>
      <c r="M1585" s="73" t="s">
        <v>384</v>
      </c>
      <c r="N1585" s="73" t="s">
        <v>43</v>
      </c>
      <c r="O1585" s="73" t="s">
        <v>386</v>
      </c>
      <c r="P1585" s="73" t="s">
        <v>907</v>
      </c>
      <c r="Q1585" s="73" t="s">
        <v>908</v>
      </c>
      <c r="R1585" s="73" t="s">
        <v>57</v>
      </c>
      <c r="V1585" s="60" t="str">
        <f t="shared" si="195"/>
        <v>CONQUEST 041белый</v>
      </c>
      <c r="W1585" s="60" t="str">
        <f t="shared" si="192"/>
        <v>CONQUEST 041</v>
      </c>
      <c r="X1585" s="60" t="str">
        <f t="shared" si="196"/>
        <v>041</v>
      </c>
      <c r="AC1585" s="51">
        <f t="shared" si="197"/>
        <v>80</v>
      </c>
      <c r="AD1585" s="44">
        <f t="shared" si="198"/>
        <v>664</v>
      </c>
      <c r="AE1585" s="51">
        <f t="shared" si="199"/>
        <v>80664</v>
      </c>
    </row>
    <row r="1586" spans="1:31">
      <c r="A1586" s="60" t="str">
        <f t="shared" si="193"/>
        <v>CONQUEST 042yellow</v>
      </c>
      <c r="B1586" s="60" t="str">
        <f t="shared" si="194"/>
        <v>80-665-20</v>
      </c>
      <c r="C1586" s="73" t="s">
        <v>3903</v>
      </c>
      <c r="D1586" s="73" t="s">
        <v>3904</v>
      </c>
      <c r="E1586" s="73" t="s">
        <v>931</v>
      </c>
      <c r="F1586" s="74">
        <v>0</v>
      </c>
      <c r="G1586" s="73" t="s">
        <v>3905</v>
      </c>
      <c r="H1586" s="73" t="s">
        <v>65</v>
      </c>
      <c r="I1586" s="73" t="s">
        <v>3902</v>
      </c>
      <c r="J1586" s="73" t="s">
        <v>356</v>
      </c>
      <c r="K1586" s="73" t="s">
        <v>382</v>
      </c>
      <c r="L1586" s="73" t="s">
        <v>383</v>
      </c>
      <c r="M1586" s="73" t="s">
        <v>384</v>
      </c>
      <c r="N1586" s="73" t="s">
        <v>43</v>
      </c>
      <c r="O1586" s="73" t="s">
        <v>386</v>
      </c>
      <c r="P1586" s="73" t="s">
        <v>907</v>
      </c>
      <c r="Q1586" s="73" t="s">
        <v>1383</v>
      </c>
      <c r="R1586" s="73" t="s">
        <v>65</v>
      </c>
      <c r="V1586" s="60" t="str">
        <f t="shared" si="195"/>
        <v>CONQUEST 042желтый</v>
      </c>
      <c r="W1586" s="60" t="str">
        <f t="shared" si="192"/>
        <v>CONQUEST 042</v>
      </c>
      <c r="X1586" s="60" t="str">
        <f t="shared" si="196"/>
        <v>042</v>
      </c>
      <c r="AC1586" s="51">
        <f t="shared" si="197"/>
        <v>80</v>
      </c>
      <c r="AD1586" s="44">
        <f t="shared" si="198"/>
        <v>665</v>
      </c>
      <c r="AE1586" s="51">
        <f t="shared" si="199"/>
        <v>80665</v>
      </c>
    </row>
    <row r="1587" spans="1:31">
      <c r="A1587" s="60" t="str">
        <f t="shared" si="193"/>
        <v>CONQUEST 042blue</v>
      </c>
      <c r="B1587" s="60" t="str">
        <f t="shared" si="194"/>
        <v>80-665-06</v>
      </c>
      <c r="C1587" s="73" t="s">
        <v>3906</v>
      </c>
      <c r="D1587" s="73" t="s">
        <v>3907</v>
      </c>
      <c r="E1587" s="73" t="s">
        <v>931</v>
      </c>
      <c r="F1587" s="74">
        <v>0</v>
      </c>
      <c r="G1587" s="73" t="s">
        <v>3905</v>
      </c>
      <c r="H1587" s="73" t="s">
        <v>71</v>
      </c>
      <c r="I1587" s="73" t="s">
        <v>906</v>
      </c>
      <c r="J1587" s="73" t="s">
        <v>356</v>
      </c>
      <c r="K1587" s="73" t="s">
        <v>382</v>
      </c>
      <c r="L1587" s="73" t="s">
        <v>383</v>
      </c>
      <c r="M1587" s="73" t="s">
        <v>384</v>
      </c>
      <c r="N1587" s="73" t="s">
        <v>43</v>
      </c>
      <c r="O1587" s="73" t="s">
        <v>386</v>
      </c>
      <c r="P1587" s="73" t="s">
        <v>907</v>
      </c>
      <c r="Q1587" s="73" t="s">
        <v>932</v>
      </c>
      <c r="R1587" s="73" t="s">
        <v>71</v>
      </c>
      <c r="V1587" s="60" t="str">
        <f t="shared" si="195"/>
        <v>CONQUEST 042синий</v>
      </c>
      <c r="W1587" s="60" t="str">
        <f t="shared" si="192"/>
        <v>CONQUEST 042</v>
      </c>
      <c r="X1587" s="60" t="str">
        <f t="shared" si="196"/>
        <v>042</v>
      </c>
      <c r="AC1587" s="51">
        <f t="shared" si="197"/>
        <v>80</v>
      </c>
      <c r="AD1587" s="44">
        <f t="shared" si="198"/>
        <v>665</v>
      </c>
      <c r="AE1587" s="51">
        <f t="shared" si="199"/>
        <v>80665</v>
      </c>
    </row>
    <row r="1588" spans="1:31">
      <c r="A1588" s="60" t="str">
        <f t="shared" si="193"/>
        <v>CONQUEST 042blue</v>
      </c>
      <c r="B1588" s="60" t="str">
        <f t="shared" si="194"/>
        <v>80-665-06</v>
      </c>
      <c r="C1588" s="73" t="s">
        <v>3908</v>
      </c>
      <c r="D1588" s="73" t="s">
        <v>3907</v>
      </c>
      <c r="E1588" s="73" t="s">
        <v>904</v>
      </c>
      <c r="F1588" s="74">
        <v>57</v>
      </c>
      <c r="G1588" s="73" t="s">
        <v>3905</v>
      </c>
      <c r="H1588" s="73" t="s">
        <v>71</v>
      </c>
      <c r="I1588" s="73" t="s">
        <v>906</v>
      </c>
      <c r="J1588" s="73" t="s">
        <v>356</v>
      </c>
      <c r="K1588" s="73" t="s">
        <v>382</v>
      </c>
      <c r="L1588" s="73" t="s">
        <v>383</v>
      </c>
      <c r="M1588" s="73" t="s">
        <v>384</v>
      </c>
      <c r="N1588" s="73" t="s">
        <v>43</v>
      </c>
      <c r="O1588" s="73" t="s">
        <v>386</v>
      </c>
      <c r="P1588" s="73" t="s">
        <v>907</v>
      </c>
      <c r="Q1588" s="73" t="s">
        <v>932</v>
      </c>
      <c r="R1588" s="73" t="s">
        <v>71</v>
      </c>
      <c r="V1588" s="60" t="str">
        <f t="shared" si="195"/>
        <v>CONQUEST 042синий</v>
      </c>
      <c r="W1588" s="60" t="str">
        <f t="shared" si="192"/>
        <v>CONQUEST 042</v>
      </c>
      <c r="X1588" s="60" t="str">
        <f t="shared" si="196"/>
        <v>042</v>
      </c>
      <c r="AC1588" s="51">
        <f t="shared" si="197"/>
        <v>80</v>
      </c>
      <c r="AD1588" s="44">
        <f t="shared" si="198"/>
        <v>665</v>
      </c>
      <c r="AE1588" s="51">
        <f t="shared" si="199"/>
        <v>80665</v>
      </c>
    </row>
    <row r="1589" spans="1:31">
      <c r="A1589" s="60" t="str">
        <f t="shared" si="193"/>
        <v>CONQUEST 042blue</v>
      </c>
      <c r="B1589" s="60" t="str">
        <f t="shared" si="194"/>
        <v>80-665-06</v>
      </c>
      <c r="C1589" s="73" t="s">
        <v>3909</v>
      </c>
      <c r="D1589" s="73" t="s">
        <v>3907</v>
      </c>
      <c r="E1589" s="73" t="s">
        <v>910</v>
      </c>
      <c r="F1589" s="74">
        <v>59</v>
      </c>
      <c r="G1589" s="73" t="s">
        <v>3905</v>
      </c>
      <c r="H1589" s="73" t="s">
        <v>71</v>
      </c>
      <c r="I1589" s="73" t="s">
        <v>906</v>
      </c>
      <c r="J1589" s="73" t="s">
        <v>356</v>
      </c>
      <c r="K1589" s="73" t="s">
        <v>382</v>
      </c>
      <c r="L1589" s="73" t="s">
        <v>383</v>
      </c>
      <c r="M1589" s="73" t="s">
        <v>384</v>
      </c>
      <c r="N1589" s="73" t="s">
        <v>43</v>
      </c>
      <c r="O1589" s="73" t="s">
        <v>386</v>
      </c>
      <c r="P1589" s="73" t="s">
        <v>907</v>
      </c>
      <c r="Q1589" s="73" t="s">
        <v>932</v>
      </c>
      <c r="R1589" s="73" t="s">
        <v>71</v>
      </c>
      <c r="V1589" s="60" t="str">
        <f t="shared" si="195"/>
        <v>CONQUEST 042синий</v>
      </c>
      <c r="W1589" s="60" t="str">
        <f t="shared" si="192"/>
        <v>CONQUEST 042</v>
      </c>
      <c r="X1589" s="60" t="str">
        <f t="shared" si="196"/>
        <v>042</v>
      </c>
      <c r="AC1589" s="51">
        <f t="shared" si="197"/>
        <v>80</v>
      </c>
      <c r="AD1589" s="44">
        <f t="shared" si="198"/>
        <v>665</v>
      </c>
      <c r="AE1589" s="51">
        <f t="shared" si="199"/>
        <v>80665</v>
      </c>
    </row>
    <row r="1590" spans="1:31">
      <c r="A1590" s="60" t="str">
        <f t="shared" si="193"/>
        <v>WILD 024grey</v>
      </c>
      <c r="B1590" s="60" t="str">
        <f t="shared" si="194"/>
        <v>80-666-08</v>
      </c>
      <c r="C1590" s="73" t="s">
        <v>3910</v>
      </c>
      <c r="D1590" s="73" t="s">
        <v>3911</v>
      </c>
      <c r="E1590" s="73" t="s">
        <v>931</v>
      </c>
      <c r="F1590" s="74">
        <v>0</v>
      </c>
      <c r="G1590" s="73" t="s">
        <v>3912</v>
      </c>
      <c r="H1590" s="73" t="s">
        <v>83</v>
      </c>
      <c r="I1590" s="73" t="s">
        <v>964</v>
      </c>
      <c r="J1590" s="73" t="s">
        <v>327</v>
      </c>
      <c r="K1590" s="73" t="s">
        <v>382</v>
      </c>
      <c r="L1590" s="73" t="s">
        <v>383</v>
      </c>
      <c r="M1590" s="73" t="s">
        <v>384</v>
      </c>
      <c r="O1590" s="73" t="s">
        <v>386</v>
      </c>
      <c r="P1590" s="73" t="s">
        <v>907</v>
      </c>
      <c r="Q1590" s="73" t="s">
        <v>917</v>
      </c>
      <c r="R1590" s="73" t="s">
        <v>83</v>
      </c>
      <c r="V1590" s="60" t="str">
        <f t="shared" si="195"/>
        <v>WILD 024серый</v>
      </c>
      <c r="W1590" s="60" t="str">
        <f t="shared" si="192"/>
        <v>WILD 024</v>
      </c>
      <c r="X1590" s="60" t="str">
        <f t="shared" si="196"/>
        <v>024</v>
      </c>
      <c r="AC1590" s="51">
        <f t="shared" si="197"/>
        <v>80</v>
      </c>
      <c r="AD1590" s="44">
        <f t="shared" si="198"/>
        <v>666</v>
      </c>
      <c r="AE1590" s="51">
        <f t="shared" si="199"/>
        <v>80666</v>
      </c>
    </row>
    <row r="1591" spans="1:31">
      <c r="A1591" s="60" t="str">
        <f t="shared" si="193"/>
        <v>WILD 025white</v>
      </c>
      <c r="B1591" s="60" t="str">
        <f t="shared" si="194"/>
        <v>80-667-17</v>
      </c>
      <c r="C1591" s="73" t="s">
        <v>3913</v>
      </c>
      <c r="D1591" s="73" t="s">
        <v>3914</v>
      </c>
      <c r="E1591" s="73" t="s">
        <v>931</v>
      </c>
      <c r="F1591" s="74">
        <v>0</v>
      </c>
      <c r="G1591" s="73" t="s">
        <v>3915</v>
      </c>
      <c r="H1591" s="73" t="s">
        <v>57</v>
      </c>
      <c r="I1591" s="73" t="s">
        <v>964</v>
      </c>
      <c r="J1591" s="73" t="s">
        <v>356</v>
      </c>
      <c r="K1591" s="73" t="s">
        <v>382</v>
      </c>
      <c r="L1591" s="73" t="s">
        <v>383</v>
      </c>
      <c r="M1591" s="73" t="s">
        <v>384</v>
      </c>
      <c r="O1591" s="73" t="s">
        <v>386</v>
      </c>
      <c r="P1591" s="73" t="s">
        <v>907</v>
      </c>
      <c r="Q1591" s="73" t="s">
        <v>908</v>
      </c>
      <c r="R1591" s="73" t="s">
        <v>57</v>
      </c>
      <c r="V1591" s="60" t="str">
        <f t="shared" si="195"/>
        <v>WILD 025белый</v>
      </c>
      <c r="W1591" s="60" t="str">
        <f t="shared" si="192"/>
        <v>WILD 025</v>
      </c>
      <c r="X1591" s="60" t="str">
        <f t="shared" si="196"/>
        <v>025</v>
      </c>
      <c r="AC1591" s="51">
        <f t="shared" si="197"/>
        <v>80</v>
      </c>
      <c r="AD1591" s="44">
        <f t="shared" si="198"/>
        <v>667</v>
      </c>
      <c r="AE1591" s="51">
        <f t="shared" si="199"/>
        <v>80667</v>
      </c>
    </row>
    <row r="1592" spans="1:31">
      <c r="A1592" s="60" t="str">
        <f t="shared" si="193"/>
        <v>WILD 026beige</v>
      </c>
      <c r="B1592" s="60" t="str">
        <f t="shared" si="194"/>
        <v>80-668-02</v>
      </c>
      <c r="C1592" s="73" t="s">
        <v>3916</v>
      </c>
      <c r="D1592" s="73" t="s">
        <v>3917</v>
      </c>
      <c r="E1592" s="73" t="s">
        <v>931</v>
      </c>
      <c r="F1592" s="74">
        <v>0</v>
      </c>
      <c r="G1592" s="73" t="s">
        <v>3918</v>
      </c>
      <c r="H1592" s="73" t="s">
        <v>63</v>
      </c>
      <c r="I1592" s="73" t="s">
        <v>1486</v>
      </c>
      <c r="J1592" s="73" t="s">
        <v>327</v>
      </c>
      <c r="K1592" s="73" t="s">
        <v>382</v>
      </c>
      <c r="L1592" s="73" t="s">
        <v>383</v>
      </c>
      <c r="M1592" s="73" t="s">
        <v>384</v>
      </c>
      <c r="O1592" s="73" t="s">
        <v>386</v>
      </c>
      <c r="P1592" s="73" t="s">
        <v>907</v>
      </c>
      <c r="Q1592" s="73" t="s">
        <v>937</v>
      </c>
      <c r="R1592" s="73" t="s">
        <v>63</v>
      </c>
      <c r="V1592" s="60" t="str">
        <f t="shared" si="195"/>
        <v>WILD 026бежевый</v>
      </c>
      <c r="W1592" s="60" t="str">
        <f t="shared" si="192"/>
        <v>WILD 026</v>
      </c>
      <c r="X1592" s="60" t="str">
        <f t="shared" si="196"/>
        <v>026</v>
      </c>
      <c r="AC1592" s="51">
        <f t="shared" si="197"/>
        <v>80</v>
      </c>
      <c r="AD1592" s="44">
        <f t="shared" si="198"/>
        <v>668</v>
      </c>
      <c r="AE1592" s="51">
        <f t="shared" si="199"/>
        <v>80668</v>
      </c>
    </row>
    <row r="1593" spans="1:31">
      <c r="A1593" s="60" t="str">
        <f t="shared" si="193"/>
        <v>WILD 029blue</v>
      </c>
      <c r="B1593" s="60" t="str">
        <f t="shared" si="194"/>
        <v>80-669-19</v>
      </c>
      <c r="C1593" s="73" t="s">
        <v>3919</v>
      </c>
      <c r="D1593" s="73" t="s">
        <v>3920</v>
      </c>
      <c r="E1593" s="73" t="s">
        <v>931</v>
      </c>
      <c r="F1593" s="74">
        <v>0</v>
      </c>
      <c r="G1593" s="73" t="s">
        <v>3921</v>
      </c>
      <c r="H1593" s="73" t="s">
        <v>91</v>
      </c>
      <c r="I1593" s="73" t="s">
        <v>1486</v>
      </c>
      <c r="J1593" s="73" t="s">
        <v>327</v>
      </c>
      <c r="K1593" s="73" t="s">
        <v>382</v>
      </c>
      <c r="L1593" s="73" t="s">
        <v>383</v>
      </c>
      <c r="M1593" s="73" t="s">
        <v>384</v>
      </c>
      <c r="O1593" s="73" t="s">
        <v>386</v>
      </c>
      <c r="P1593" s="73" t="s">
        <v>907</v>
      </c>
      <c r="Q1593" s="73" t="s">
        <v>932</v>
      </c>
      <c r="R1593" s="73" t="s">
        <v>91</v>
      </c>
      <c r="V1593" s="60" t="str">
        <f t="shared" si="195"/>
        <v>WILD 029голубой</v>
      </c>
      <c r="W1593" s="60" t="str">
        <f t="shared" si="192"/>
        <v>WILD 029</v>
      </c>
      <c r="X1593" s="60" t="str">
        <f t="shared" si="196"/>
        <v>029</v>
      </c>
      <c r="AC1593" s="51">
        <f t="shared" si="197"/>
        <v>80</v>
      </c>
      <c r="AD1593" s="44">
        <f t="shared" si="198"/>
        <v>669</v>
      </c>
      <c r="AE1593" s="51">
        <f t="shared" si="199"/>
        <v>80669</v>
      </c>
    </row>
    <row r="1594" spans="1:31">
      <c r="A1594" s="60" t="str">
        <f t="shared" si="193"/>
        <v>WILD 032navy</v>
      </c>
      <c r="B1594" s="60" t="str">
        <f t="shared" si="194"/>
        <v>80-670-16</v>
      </c>
      <c r="C1594" s="73" t="s">
        <v>3922</v>
      </c>
      <c r="D1594" s="73" t="s">
        <v>3923</v>
      </c>
      <c r="E1594" s="73" t="s">
        <v>931</v>
      </c>
      <c r="F1594" s="74">
        <v>0</v>
      </c>
      <c r="G1594" s="73" t="s">
        <v>3924</v>
      </c>
      <c r="H1594" s="73" t="s">
        <v>55</v>
      </c>
      <c r="I1594" s="73" t="s">
        <v>964</v>
      </c>
      <c r="J1594" s="73" t="s">
        <v>327</v>
      </c>
      <c r="K1594" s="73" t="s">
        <v>382</v>
      </c>
      <c r="L1594" s="73" t="s">
        <v>383</v>
      </c>
      <c r="M1594" s="73" t="s">
        <v>384</v>
      </c>
      <c r="O1594" s="73" t="s">
        <v>386</v>
      </c>
      <c r="P1594" s="73" t="s">
        <v>907</v>
      </c>
      <c r="Q1594" s="73" t="s">
        <v>1003</v>
      </c>
      <c r="R1594" s="73" t="s">
        <v>71</v>
      </c>
      <c r="V1594" s="60" t="str">
        <f t="shared" si="195"/>
        <v>WILD 032темно-синий</v>
      </c>
      <c r="W1594" s="60" t="str">
        <f t="shared" si="192"/>
        <v>WILD 032</v>
      </c>
      <c r="X1594" s="60" t="str">
        <f t="shared" si="196"/>
        <v>032</v>
      </c>
      <c r="AC1594" s="51">
        <f t="shared" si="197"/>
        <v>80</v>
      </c>
      <c r="AD1594" s="44">
        <f t="shared" si="198"/>
        <v>670</v>
      </c>
      <c r="AE1594" s="51">
        <f t="shared" si="199"/>
        <v>80670</v>
      </c>
    </row>
    <row r="1595" spans="1:31">
      <c r="A1595" s="60" t="str">
        <f t="shared" si="193"/>
        <v>WILD 033grey</v>
      </c>
      <c r="B1595" s="60" t="str">
        <f t="shared" si="194"/>
        <v>80-671-08</v>
      </c>
      <c r="C1595" s="73" t="s">
        <v>3925</v>
      </c>
      <c r="D1595" s="73" t="s">
        <v>3926</v>
      </c>
      <c r="E1595" s="73" t="s">
        <v>931</v>
      </c>
      <c r="F1595" s="74">
        <v>0</v>
      </c>
      <c r="G1595" s="73" t="s">
        <v>3927</v>
      </c>
      <c r="H1595" s="73" t="s">
        <v>83</v>
      </c>
      <c r="I1595" s="73" t="s">
        <v>1486</v>
      </c>
      <c r="J1595" s="73" t="s">
        <v>327</v>
      </c>
      <c r="K1595" s="73" t="s">
        <v>382</v>
      </c>
      <c r="L1595" s="73" t="s">
        <v>383</v>
      </c>
      <c r="M1595" s="73" t="s">
        <v>384</v>
      </c>
      <c r="O1595" s="73" t="s">
        <v>386</v>
      </c>
      <c r="P1595" s="73" t="s">
        <v>907</v>
      </c>
      <c r="Q1595" s="73" t="s">
        <v>917</v>
      </c>
      <c r="R1595" s="73" t="s">
        <v>83</v>
      </c>
      <c r="V1595" s="60" t="str">
        <f t="shared" si="195"/>
        <v>WILD 033серый</v>
      </c>
      <c r="W1595" s="60" t="str">
        <f t="shared" si="192"/>
        <v>WILD 033</v>
      </c>
      <c r="X1595" s="60" t="str">
        <f t="shared" si="196"/>
        <v>033</v>
      </c>
      <c r="AC1595" s="51">
        <f t="shared" si="197"/>
        <v>80</v>
      </c>
      <c r="AD1595" s="44">
        <f t="shared" si="198"/>
        <v>671</v>
      </c>
      <c r="AE1595" s="51">
        <f t="shared" si="199"/>
        <v>80671</v>
      </c>
    </row>
    <row r="1596" spans="1:31">
      <c r="A1596" s="60" t="str">
        <f t="shared" si="193"/>
        <v>WILD 036beige</v>
      </c>
      <c r="B1596" s="60" t="str">
        <f t="shared" si="194"/>
        <v>80-672-02</v>
      </c>
      <c r="C1596" s="73" t="s">
        <v>3928</v>
      </c>
      <c r="D1596" s="73" t="s">
        <v>3929</v>
      </c>
      <c r="E1596" s="73" t="s">
        <v>931</v>
      </c>
      <c r="F1596" s="74">
        <v>0</v>
      </c>
      <c r="G1596" s="73" t="s">
        <v>3930</v>
      </c>
      <c r="H1596" s="73" t="s">
        <v>63</v>
      </c>
      <c r="I1596" s="73" t="s">
        <v>906</v>
      </c>
      <c r="J1596" s="73" t="s">
        <v>327</v>
      </c>
      <c r="K1596" s="73" t="s">
        <v>382</v>
      </c>
      <c r="L1596" s="73" t="s">
        <v>383</v>
      </c>
      <c r="M1596" s="73" t="s">
        <v>384</v>
      </c>
      <c r="N1596" s="73" t="s">
        <v>43</v>
      </c>
      <c r="O1596" s="73" t="s">
        <v>386</v>
      </c>
      <c r="P1596" s="73" t="s">
        <v>907</v>
      </c>
      <c r="Q1596" s="73" t="s">
        <v>937</v>
      </c>
      <c r="R1596" s="73" t="s">
        <v>63</v>
      </c>
      <c r="V1596" s="60" t="str">
        <f t="shared" si="195"/>
        <v>WILD 036бежевый</v>
      </c>
      <c r="W1596" s="60" t="str">
        <f t="shared" si="192"/>
        <v>WILD 036</v>
      </c>
      <c r="X1596" s="60" t="str">
        <f t="shared" si="196"/>
        <v>036</v>
      </c>
      <c r="AC1596" s="51">
        <f t="shared" si="197"/>
        <v>80</v>
      </c>
      <c r="AD1596" s="44">
        <f t="shared" si="198"/>
        <v>672</v>
      </c>
      <c r="AE1596" s="51">
        <f t="shared" si="199"/>
        <v>80672</v>
      </c>
    </row>
    <row r="1597" spans="1:31">
      <c r="A1597" s="60" t="str">
        <f t="shared" si="193"/>
        <v>WILD 037black</v>
      </c>
      <c r="B1597" s="60" t="str">
        <f t="shared" si="194"/>
        <v>80-673-09</v>
      </c>
      <c r="C1597" s="73" t="s">
        <v>3931</v>
      </c>
      <c r="D1597" s="73" t="s">
        <v>3932</v>
      </c>
      <c r="E1597" s="73" t="s">
        <v>931</v>
      </c>
      <c r="F1597" s="74">
        <v>0</v>
      </c>
      <c r="G1597" s="73" t="s">
        <v>3933</v>
      </c>
      <c r="H1597" s="73" t="s">
        <v>53</v>
      </c>
      <c r="I1597" s="73" t="s">
        <v>1486</v>
      </c>
      <c r="J1597" s="73" t="s">
        <v>327</v>
      </c>
      <c r="K1597" s="73" t="s">
        <v>382</v>
      </c>
      <c r="L1597" s="73" t="s">
        <v>383</v>
      </c>
      <c r="M1597" s="73" t="s">
        <v>384</v>
      </c>
      <c r="O1597" s="73" t="s">
        <v>386</v>
      </c>
      <c r="P1597" s="73" t="s">
        <v>907</v>
      </c>
      <c r="Q1597" s="73" t="s">
        <v>928</v>
      </c>
      <c r="R1597" s="73" t="s">
        <v>53</v>
      </c>
      <c r="V1597" s="60" t="str">
        <f t="shared" si="195"/>
        <v>WILD 037черный</v>
      </c>
      <c r="W1597" s="60" t="str">
        <f t="shared" si="192"/>
        <v>WILD 037</v>
      </c>
      <c r="X1597" s="60" t="str">
        <f t="shared" si="196"/>
        <v>037</v>
      </c>
      <c r="AC1597" s="51">
        <f t="shared" si="197"/>
        <v>80</v>
      </c>
      <c r="AD1597" s="44">
        <f t="shared" si="198"/>
        <v>673</v>
      </c>
      <c r="AE1597" s="51">
        <f t="shared" si="199"/>
        <v>80673</v>
      </c>
    </row>
    <row r="1598" spans="1:31">
      <c r="A1598" s="60" t="str">
        <f t="shared" si="193"/>
        <v>WILD 038navy</v>
      </c>
      <c r="B1598" s="60" t="str">
        <f t="shared" si="194"/>
        <v>80-674-16</v>
      </c>
      <c r="C1598" s="73" t="s">
        <v>3934</v>
      </c>
      <c r="D1598" s="73" t="s">
        <v>3935</v>
      </c>
      <c r="E1598" s="73" t="s">
        <v>910</v>
      </c>
      <c r="F1598" s="74">
        <v>59</v>
      </c>
      <c r="G1598" s="73" t="s">
        <v>3936</v>
      </c>
      <c r="H1598" s="73" t="s">
        <v>55</v>
      </c>
      <c r="I1598" s="73" t="s">
        <v>1486</v>
      </c>
      <c r="J1598" s="73" t="s">
        <v>327</v>
      </c>
      <c r="K1598" s="73" t="s">
        <v>382</v>
      </c>
      <c r="L1598" s="73" t="s">
        <v>383</v>
      </c>
      <c r="M1598" s="73" t="s">
        <v>384</v>
      </c>
      <c r="O1598" s="73" t="s">
        <v>386</v>
      </c>
      <c r="P1598" s="73" t="s">
        <v>907</v>
      </c>
      <c r="Q1598" s="73" t="s">
        <v>1003</v>
      </c>
      <c r="R1598" s="73" t="s">
        <v>71</v>
      </c>
      <c r="V1598" s="60" t="str">
        <f t="shared" si="195"/>
        <v>WILD 038темно-синий</v>
      </c>
      <c r="W1598" s="60" t="str">
        <f t="shared" si="192"/>
        <v>WILD 038</v>
      </c>
      <c r="X1598" s="60" t="str">
        <f t="shared" si="196"/>
        <v>038</v>
      </c>
      <c r="AC1598" s="51">
        <f t="shared" si="197"/>
        <v>80</v>
      </c>
      <c r="AD1598" s="44">
        <f t="shared" si="198"/>
        <v>674</v>
      </c>
      <c r="AE1598" s="51">
        <f t="shared" si="199"/>
        <v>80674</v>
      </c>
    </row>
    <row r="1599" spans="1:31">
      <c r="A1599" s="60" t="str">
        <f t="shared" si="193"/>
        <v>ADVANCER 015blue</v>
      </c>
      <c r="B1599" s="60" t="str">
        <f t="shared" si="194"/>
        <v>80-675-06</v>
      </c>
      <c r="C1599" s="73" t="s">
        <v>3937</v>
      </c>
      <c r="D1599" s="73" t="s">
        <v>3938</v>
      </c>
      <c r="E1599" s="73" t="s">
        <v>920</v>
      </c>
      <c r="F1599" s="74">
        <v>58</v>
      </c>
      <c r="G1599" s="73" t="s">
        <v>3939</v>
      </c>
      <c r="H1599" s="73" t="s">
        <v>71</v>
      </c>
      <c r="I1599" s="73" t="s">
        <v>3940</v>
      </c>
      <c r="J1599" s="73" t="s">
        <v>318</v>
      </c>
      <c r="K1599" s="73" t="s">
        <v>382</v>
      </c>
      <c r="L1599" s="73" t="s">
        <v>383</v>
      </c>
      <c r="M1599" s="73" t="s">
        <v>384</v>
      </c>
      <c r="N1599" s="73" t="s">
        <v>43</v>
      </c>
      <c r="O1599" s="73" t="s">
        <v>385</v>
      </c>
      <c r="P1599" s="73" t="s">
        <v>907</v>
      </c>
      <c r="Q1599" s="73" t="s">
        <v>932</v>
      </c>
      <c r="R1599" s="73" t="s">
        <v>71</v>
      </c>
      <c r="V1599" s="60" t="str">
        <f t="shared" si="195"/>
        <v>ADVANCER 015синий</v>
      </c>
      <c r="W1599" s="60" t="str">
        <f t="shared" si="192"/>
        <v>ADVANCER 015</v>
      </c>
      <c r="X1599" s="60" t="str">
        <f t="shared" si="196"/>
        <v>015</v>
      </c>
      <c r="AC1599" s="51">
        <f t="shared" si="197"/>
        <v>80</v>
      </c>
      <c r="AD1599" s="44">
        <f t="shared" si="198"/>
        <v>675</v>
      </c>
      <c r="AE1599" s="51">
        <f t="shared" si="199"/>
        <v>80675</v>
      </c>
    </row>
    <row r="1600" spans="1:31">
      <c r="A1600" s="60" t="str">
        <f t="shared" si="193"/>
        <v>ADVANCER 015blue</v>
      </c>
      <c r="B1600" s="60" t="str">
        <f t="shared" si="194"/>
        <v>80-675-06</v>
      </c>
      <c r="C1600" s="73" t="s">
        <v>3941</v>
      </c>
      <c r="D1600" s="73" t="s">
        <v>3938</v>
      </c>
      <c r="E1600" s="73" t="s">
        <v>956</v>
      </c>
      <c r="F1600" s="74">
        <v>55</v>
      </c>
      <c r="G1600" s="73" t="s">
        <v>3939</v>
      </c>
      <c r="H1600" s="73" t="s">
        <v>71</v>
      </c>
      <c r="I1600" s="73" t="s">
        <v>3940</v>
      </c>
      <c r="J1600" s="73" t="s">
        <v>318</v>
      </c>
      <c r="K1600" s="73" t="s">
        <v>382</v>
      </c>
      <c r="L1600" s="73" t="s">
        <v>383</v>
      </c>
      <c r="M1600" s="73" t="s">
        <v>384</v>
      </c>
      <c r="N1600" s="73" t="s">
        <v>43</v>
      </c>
      <c r="O1600" s="73" t="s">
        <v>385</v>
      </c>
      <c r="P1600" s="73" t="s">
        <v>907</v>
      </c>
      <c r="Q1600" s="73" t="s">
        <v>932</v>
      </c>
      <c r="R1600" s="73" t="s">
        <v>71</v>
      </c>
      <c r="V1600" s="60" t="str">
        <f t="shared" si="195"/>
        <v>ADVANCER 015синий</v>
      </c>
      <c r="W1600" s="60" t="str">
        <f t="shared" si="192"/>
        <v>ADVANCER 015</v>
      </c>
      <c r="X1600" s="60" t="str">
        <f t="shared" si="196"/>
        <v>015</v>
      </c>
      <c r="AC1600" s="51">
        <f t="shared" si="197"/>
        <v>80</v>
      </c>
      <c r="AD1600" s="44">
        <f t="shared" si="198"/>
        <v>675</v>
      </c>
      <c r="AE1600" s="51">
        <f t="shared" si="199"/>
        <v>80675</v>
      </c>
    </row>
    <row r="1601" spans="1:31">
      <c r="A1601" s="60" t="str">
        <f t="shared" si="193"/>
        <v>ADVANCER 015blue</v>
      </c>
      <c r="B1601" s="60" t="str">
        <f t="shared" si="194"/>
        <v>80-675-06</v>
      </c>
      <c r="C1601" s="73" t="s">
        <v>3942</v>
      </c>
      <c r="D1601" s="73" t="s">
        <v>3938</v>
      </c>
      <c r="E1601" s="73" t="s">
        <v>904</v>
      </c>
      <c r="F1601" s="74">
        <v>57</v>
      </c>
      <c r="G1601" s="73" t="s">
        <v>3939</v>
      </c>
      <c r="H1601" s="73" t="s">
        <v>71</v>
      </c>
      <c r="I1601" s="73" t="s">
        <v>3940</v>
      </c>
      <c r="J1601" s="73" t="s">
        <v>318</v>
      </c>
      <c r="K1601" s="73" t="s">
        <v>382</v>
      </c>
      <c r="L1601" s="73" t="s">
        <v>383</v>
      </c>
      <c r="M1601" s="73" t="s">
        <v>384</v>
      </c>
      <c r="N1601" s="73" t="s">
        <v>43</v>
      </c>
      <c r="O1601" s="73" t="s">
        <v>385</v>
      </c>
      <c r="P1601" s="73" t="s">
        <v>907</v>
      </c>
      <c r="Q1601" s="73" t="s">
        <v>932</v>
      </c>
      <c r="R1601" s="73" t="s">
        <v>71</v>
      </c>
      <c r="V1601" s="60" t="str">
        <f t="shared" si="195"/>
        <v>ADVANCER 015синий</v>
      </c>
      <c r="W1601" s="60" t="str">
        <f t="shared" si="192"/>
        <v>ADVANCER 015</v>
      </c>
      <c r="X1601" s="60" t="str">
        <f t="shared" si="196"/>
        <v>015</v>
      </c>
      <c r="AC1601" s="51">
        <f t="shared" si="197"/>
        <v>80</v>
      </c>
      <c r="AD1601" s="44">
        <f t="shared" si="198"/>
        <v>675</v>
      </c>
      <c r="AE1601" s="51">
        <f t="shared" si="199"/>
        <v>80675</v>
      </c>
    </row>
    <row r="1602" spans="1:31">
      <c r="A1602" s="60" t="str">
        <f t="shared" si="193"/>
        <v>ADVANCER 015blue</v>
      </c>
      <c r="B1602" s="60" t="str">
        <f t="shared" si="194"/>
        <v>80-675-06</v>
      </c>
      <c r="C1602" s="73" t="s">
        <v>3943</v>
      </c>
      <c r="D1602" s="73" t="s">
        <v>3938</v>
      </c>
      <c r="E1602" s="73" t="s">
        <v>910</v>
      </c>
      <c r="F1602" s="74">
        <v>59</v>
      </c>
      <c r="G1602" s="73" t="s">
        <v>3939</v>
      </c>
      <c r="H1602" s="73" t="s">
        <v>71</v>
      </c>
      <c r="I1602" s="73" t="s">
        <v>3940</v>
      </c>
      <c r="J1602" s="73" t="s">
        <v>318</v>
      </c>
      <c r="K1602" s="73" t="s">
        <v>382</v>
      </c>
      <c r="L1602" s="73" t="s">
        <v>383</v>
      </c>
      <c r="M1602" s="73" t="s">
        <v>384</v>
      </c>
      <c r="N1602" s="73" t="s">
        <v>43</v>
      </c>
      <c r="O1602" s="73" t="s">
        <v>385</v>
      </c>
      <c r="P1602" s="73" t="s">
        <v>907</v>
      </c>
      <c r="Q1602" s="73" t="s">
        <v>932</v>
      </c>
      <c r="R1602" s="73" t="s">
        <v>71</v>
      </c>
      <c r="V1602" s="60" t="str">
        <f t="shared" si="195"/>
        <v>ADVANCER 015синий</v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ADVANCER 015</v>
      </c>
      <c r="X1602" s="60" t="str">
        <f t="shared" si="196"/>
        <v>015</v>
      </c>
      <c r="AC1602" s="51">
        <f t="shared" si="197"/>
        <v>80</v>
      </c>
      <c r="AD1602" s="44">
        <f t="shared" si="198"/>
        <v>675</v>
      </c>
      <c r="AE1602" s="51">
        <f t="shared" si="199"/>
        <v>80675</v>
      </c>
    </row>
    <row r="1603" spans="1:31">
      <c r="A1603" s="60" t="str">
        <f t="shared" ref="A1603:A1666" si="201">IF(G1603&amp;Q1603&lt;&gt;"",W1603&amp;Q1603,"")</f>
        <v>ADVANCER 015blue</v>
      </c>
      <c r="B1603" s="60" t="str">
        <f t="shared" ref="B1603:B1666" si="202">IF(C1603&lt;&gt;"",LEFT(C1603,9),"")</f>
        <v>80-675-06</v>
      </c>
      <c r="C1603" s="73" t="s">
        <v>3944</v>
      </c>
      <c r="D1603" s="73" t="s">
        <v>3938</v>
      </c>
      <c r="E1603" s="73" t="s">
        <v>922</v>
      </c>
      <c r="F1603" s="74">
        <v>60</v>
      </c>
      <c r="G1603" s="73" t="s">
        <v>3939</v>
      </c>
      <c r="H1603" s="73" t="s">
        <v>71</v>
      </c>
      <c r="I1603" s="73" t="s">
        <v>3940</v>
      </c>
      <c r="J1603" s="73" t="s">
        <v>318</v>
      </c>
      <c r="K1603" s="73" t="s">
        <v>382</v>
      </c>
      <c r="L1603" s="73" t="s">
        <v>383</v>
      </c>
      <c r="M1603" s="73" t="s">
        <v>384</v>
      </c>
      <c r="N1603" s="73" t="s">
        <v>43</v>
      </c>
      <c r="O1603" s="73" t="s">
        <v>385</v>
      </c>
      <c r="P1603" s="73" t="s">
        <v>907</v>
      </c>
      <c r="Q1603" s="73" t="s">
        <v>932</v>
      </c>
      <c r="R1603" s="73" t="s">
        <v>71</v>
      </c>
      <c r="V1603" s="60" t="str">
        <f t="shared" ref="V1603:V1666" si="203">W1603&amp;H1603</f>
        <v>ADVANCER 015синий</v>
      </c>
      <c r="W1603" s="60" t="str">
        <f t="shared" si="200"/>
        <v>ADVANCER 015</v>
      </c>
      <c r="X1603" s="60" t="str">
        <f t="shared" ref="X1603:X1666" si="204">IF(A1603&lt;&gt;"",IFERROR(IF(FIND(" ",G1603)&gt;=1,MID(G1603,FIND(" ",G1603)+1,LEN(G1603)),""),""),"")</f>
        <v>015</v>
      </c>
      <c r="AC1603" s="51">
        <f t="shared" ref="AC1603:AC1666" si="205">IFERROR(VALUE(MID($C1603,1,2)),0)</f>
        <v>80</v>
      </c>
      <c r="AD1603" s="44">
        <f t="shared" ref="AD1603:AD1666" si="206">IFERROR(VALUE(MID($C1603,4,3)),0)</f>
        <v>675</v>
      </c>
      <c r="AE1603" s="51">
        <f t="shared" ref="AE1603:AE1666" si="207">VALUE(RIGHT("00"&amp;AC1603,2)&amp;RIGHT("000"&amp;AD1603,3))</f>
        <v>80675</v>
      </c>
    </row>
    <row r="1604" spans="1:31">
      <c r="A1604" s="60" t="str">
        <f t="shared" si="201"/>
        <v>ADVANCER 015blue</v>
      </c>
      <c r="B1604" s="60" t="str">
        <f t="shared" si="202"/>
        <v>80-675-06</v>
      </c>
      <c r="C1604" s="73" t="s">
        <v>3945</v>
      </c>
      <c r="D1604" s="73" t="s">
        <v>3938</v>
      </c>
      <c r="E1604" s="73" t="s">
        <v>912</v>
      </c>
      <c r="F1604" s="74">
        <v>61</v>
      </c>
      <c r="G1604" s="73" t="s">
        <v>3939</v>
      </c>
      <c r="H1604" s="73" t="s">
        <v>71</v>
      </c>
      <c r="I1604" s="73" t="s">
        <v>3940</v>
      </c>
      <c r="J1604" s="73" t="s">
        <v>318</v>
      </c>
      <c r="K1604" s="73" t="s">
        <v>382</v>
      </c>
      <c r="L1604" s="73" t="s">
        <v>383</v>
      </c>
      <c r="M1604" s="73" t="s">
        <v>384</v>
      </c>
      <c r="N1604" s="73" t="s">
        <v>43</v>
      </c>
      <c r="O1604" s="73" t="s">
        <v>385</v>
      </c>
      <c r="P1604" s="73" t="s">
        <v>907</v>
      </c>
      <c r="Q1604" s="73" t="s">
        <v>932</v>
      </c>
      <c r="R1604" s="73" t="s">
        <v>71</v>
      </c>
      <c r="V1604" s="60" t="str">
        <f t="shared" si="203"/>
        <v>ADVANCER 015синий</v>
      </c>
      <c r="W1604" s="60" t="str">
        <f t="shared" si="200"/>
        <v>ADVANCER 015</v>
      </c>
      <c r="X1604" s="60" t="str">
        <f t="shared" si="204"/>
        <v>015</v>
      </c>
      <c r="AC1604" s="51">
        <f t="shared" si="205"/>
        <v>80</v>
      </c>
      <c r="AD1604" s="44">
        <f t="shared" si="206"/>
        <v>675</v>
      </c>
      <c r="AE1604" s="51">
        <f t="shared" si="207"/>
        <v>80675</v>
      </c>
    </row>
    <row r="1605" spans="1:31">
      <c r="A1605" s="60" t="str">
        <f t="shared" si="201"/>
        <v>ADVANCER 017blue</v>
      </c>
      <c r="B1605" s="60" t="str">
        <f t="shared" si="202"/>
        <v>80-676-06</v>
      </c>
      <c r="C1605" s="73" t="s">
        <v>3946</v>
      </c>
      <c r="D1605" s="73" t="s">
        <v>3947</v>
      </c>
      <c r="E1605" s="73" t="s">
        <v>920</v>
      </c>
      <c r="F1605" s="74">
        <v>58</v>
      </c>
      <c r="G1605" s="73" t="s">
        <v>3948</v>
      </c>
      <c r="H1605" s="73" t="s">
        <v>71</v>
      </c>
      <c r="I1605" s="73" t="s">
        <v>1021</v>
      </c>
      <c r="J1605" s="73" t="s">
        <v>318</v>
      </c>
      <c r="K1605" s="73" t="s">
        <v>382</v>
      </c>
      <c r="L1605" s="73" t="s">
        <v>383</v>
      </c>
      <c r="M1605" s="73" t="s">
        <v>388</v>
      </c>
      <c r="N1605" s="73" t="s">
        <v>37</v>
      </c>
      <c r="O1605" s="73" t="s">
        <v>385</v>
      </c>
      <c r="P1605" s="73" t="s">
        <v>907</v>
      </c>
      <c r="Q1605" s="73" t="s">
        <v>932</v>
      </c>
      <c r="R1605" s="73" t="s">
        <v>71</v>
      </c>
      <c r="V1605" s="60" t="str">
        <f t="shared" si="203"/>
        <v>ADVANCER 017синий</v>
      </c>
      <c r="W1605" s="60" t="str">
        <f t="shared" si="200"/>
        <v>ADVANCER 017</v>
      </c>
      <c r="X1605" s="60" t="str">
        <f t="shared" si="204"/>
        <v>017</v>
      </c>
      <c r="AC1605" s="51">
        <f t="shared" si="205"/>
        <v>80</v>
      </c>
      <c r="AD1605" s="44">
        <f t="shared" si="206"/>
        <v>676</v>
      </c>
      <c r="AE1605" s="51">
        <f t="shared" si="207"/>
        <v>80676</v>
      </c>
    </row>
    <row r="1606" spans="1:31">
      <c r="A1606" s="60" t="str">
        <f t="shared" si="201"/>
        <v>ADVANCER 019green</v>
      </c>
      <c r="B1606" s="60" t="str">
        <f t="shared" si="202"/>
        <v>80-677-11</v>
      </c>
      <c r="C1606" s="73" t="s">
        <v>3949</v>
      </c>
      <c r="D1606" s="73" t="s">
        <v>3950</v>
      </c>
      <c r="E1606" s="73" t="s">
        <v>910</v>
      </c>
      <c r="F1606" s="74">
        <v>59</v>
      </c>
      <c r="G1606" s="73" t="s">
        <v>3951</v>
      </c>
      <c r="H1606" s="73" t="s">
        <v>60</v>
      </c>
      <c r="I1606" s="73" t="s">
        <v>3952</v>
      </c>
      <c r="J1606" s="73" t="s">
        <v>349</v>
      </c>
      <c r="K1606" s="73" t="s">
        <v>382</v>
      </c>
      <c r="L1606" s="73" t="s">
        <v>383</v>
      </c>
      <c r="M1606" s="73" t="s">
        <v>384</v>
      </c>
      <c r="N1606" s="73" t="s">
        <v>37</v>
      </c>
      <c r="O1606" s="73" t="s">
        <v>385</v>
      </c>
      <c r="P1606" s="73" t="s">
        <v>907</v>
      </c>
      <c r="Q1606" s="73" t="s">
        <v>990</v>
      </c>
      <c r="R1606" s="73" t="s">
        <v>60</v>
      </c>
      <c r="V1606" s="60" t="str">
        <f t="shared" si="203"/>
        <v>ADVANCER 019зеленый</v>
      </c>
      <c r="W1606" s="60" t="str">
        <f t="shared" si="200"/>
        <v>ADVANCER 019</v>
      </c>
      <c r="X1606" s="60" t="str">
        <f t="shared" si="204"/>
        <v>019</v>
      </c>
      <c r="AC1606" s="51">
        <f t="shared" si="205"/>
        <v>80</v>
      </c>
      <c r="AD1606" s="44">
        <f t="shared" si="206"/>
        <v>677</v>
      </c>
      <c r="AE1606" s="51">
        <f t="shared" si="207"/>
        <v>80677</v>
      </c>
    </row>
    <row r="1607" spans="1:31">
      <c r="A1607" s="60" t="str">
        <f t="shared" si="201"/>
        <v>ADVANCER 025blue</v>
      </c>
      <c r="B1607" s="60" t="str">
        <f t="shared" si="202"/>
        <v>80-678-19</v>
      </c>
      <c r="C1607" s="73" t="s">
        <v>3953</v>
      </c>
      <c r="D1607" s="73" t="s">
        <v>3954</v>
      </c>
      <c r="E1607" s="73" t="s">
        <v>904</v>
      </c>
      <c r="F1607" s="74">
        <v>57</v>
      </c>
      <c r="G1607" s="73" t="s">
        <v>3955</v>
      </c>
      <c r="H1607" s="73" t="s">
        <v>91</v>
      </c>
      <c r="I1607" s="73" t="s">
        <v>906</v>
      </c>
      <c r="J1607" s="73" t="s">
        <v>348</v>
      </c>
      <c r="K1607" s="73" t="s">
        <v>382</v>
      </c>
      <c r="L1607" s="73" t="s">
        <v>383</v>
      </c>
      <c r="M1607" s="73" t="s">
        <v>388</v>
      </c>
      <c r="N1607" s="73" t="s">
        <v>43</v>
      </c>
      <c r="O1607" s="73" t="s">
        <v>386</v>
      </c>
      <c r="P1607" s="73" t="s">
        <v>907</v>
      </c>
      <c r="Q1607" s="73" t="s">
        <v>932</v>
      </c>
      <c r="R1607" s="73" t="s">
        <v>91</v>
      </c>
      <c r="V1607" s="60" t="str">
        <f t="shared" si="203"/>
        <v>ADVANCER 025голубой</v>
      </c>
      <c r="W1607" s="60" t="str">
        <f t="shared" si="200"/>
        <v>ADVANCER 025</v>
      </c>
      <c r="X1607" s="60" t="str">
        <f t="shared" si="204"/>
        <v>025</v>
      </c>
      <c r="AC1607" s="51">
        <f t="shared" si="205"/>
        <v>80</v>
      </c>
      <c r="AD1607" s="44">
        <f t="shared" si="206"/>
        <v>678</v>
      </c>
      <c r="AE1607" s="51">
        <f t="shared" si="207"/>
        <v>80678</v>
      </c>
    </row>
    <row r="1608" spans="1:31">
      <c r="A1608" s="60" t="str">
        <f t="shared" si="201"/>
        <v>BADGER 001blue</v>
      </c>
      <c r="B1608" s="60" t="str">
        <f t="shared" si="202"/>
        <v>80-679-16</v>
      </c>
      <c r="C1608" s="73" t="s">
        <v>3956</v>
      </c>
      <c r="D1608" s="73" t="s">
        <v>3957</v>
      </c>
      <c r="E1608" s="73" t="s">
        <v>920</v>
      </c>
      <c r="F1608" s="74">
        <v>58</v>
      </c>
      <c r="G1608" s="73" t="s">
        <v>3958</v>
      </c>
      <c r="H1608" s="73" t="s">
        <v>55</v>
      </c>
      <c r="I1608" s="73" t="s">
        <v>1021</v>
      </c>
      <c r="J1608" s="73" t="s">
        <v>324</v>
      </c>
      <c r="K1608" s="73" t="s">
        <v>382</v>
      </c>
      <c r="L1608" s="73" t="s">
        <v>383</v>
      </c>
      <c r="M1608" s="73" t="s">
        <v>384</v>
      </c>
      <c r="N1608" s="73" t="s">
        <v>37</v>
      </c>
      <c r="O1608" s="73" t="s">
        <v>385</v>
      </c>
      <c r="P1608" s="73" t="s">
        <v>907</v>
      </c>
      <c r="Q1608" s="73" t="s">
        <v>932</v>
      </c>
      <c r="R1608" s="73" t="s">
        <v>71</v>
      </c>
      <c r="V1608" s="60" t="str">
        <f t="shared" si="203"/>
        <v>BADGER 001темно-синий</v>
      </c>
      <c r="W1608" s="60" t="str">
        <f t="shared" si="200"/>
        <v>BADGER 001</v>
      </c>
      <c r="X1608" s="60" t="str">
        <f t="shared" si="204"/>
        <v>001</v>
      </c>
      <c r="AC1608" s="51">
        <f t="shared" si="205"/>
        <v>80</v>
      </c>
      <c r="AD1608" s="44">
        <f t="shared" si="206"/>
        <v>679</v>
      </c>
      <c r="AE1608" s="51">
        <f t="shared" si="207"/>
        <v>80679</v>
      </c>
    </row>
    <row r="1609" spans="1:31">
      <c r="A1609" s="60" t="str">
        <f t="shared" si="201"/>
        <v>BOXER 005navy</v>
      </c>
      <c r="B1609" s="60" t="str">
        <f t="shared" si="202"/>
        <v>80-680-16</v>
      </c>
      <c r="C1609" s="73" t="s">
        <v>3959</v>
      </c>
      <c r="D1609" s="73" t="s">
        <v>3960</v>
      </c>
      <c r="E1609" s="73" t="s">
        <v>920</v>
      </c>
      <c r="F1609" s="74">
        <v>58</v>
      </c>
      <c r="G1609" s="73" t="s">
        <v>3961</v>
      </c>
      <c r="H1609" s="73" t="s">
        <v>55</v>
      </c>
      <c r="I1609" s="73" t="s">
        <v>3940</v>
      </c>
      <c r="J1609" s="73" t="s">
        <v>320</v>
      </c>
      <c r="K1609" s="73" t="s">
        <v>382</v>
      </c>
      <c r="L1609" s="73" t="s">
        <v>383</v>
      </c>
      <c r="M1609" s="73" t="s">
        <v>384</v>
      </c>
      <c r="N1609" s="73" t="s">
        <v>43</v>
      </c>
      <c r="O1609" s="73" t="s">
        <v>385</v>
      </c>
      <c r="P1609" s="73" t="s">
        <v>907</v>
      </c>
      <c r="Q1609" s="73" t="s">
        <v>1003</v>
      </c>
      <c r="R1609" s="73" t="s">
        <v>71</v>
      </c>
      <c r="V1609" s="60" t="str">
        <f t="shared" si="203"/>
        <v>BOXER 005темно-синий</v>
      </c>
      <c r="W1609" s="60" t="str">
        <f t="shared" si="200"/>
        <v>BOXER 005</v>
      </c>
      <c r="X1609" s="60" t="str">
        <f t="shared" si="204"/>
        <v>005</v>
      </c>
      <c r="AC1609" s="51">
        <f t="shared" si="205"/>
        <v>80</v>
      </c>
      <c r="AD1609" s="44">
        <f t="shared" si="206"/>
        <v>680</v>
      </c>
      <c r="AE1609" s="51">
        <f t="shared" si="207"/>
        <v>80680</v>
      </c>
    </row>
    <row r="1610" spans="1:31">
      <c r="A1610" s="60" t="str">
        <f t="shared" si="201"/>
        <v>BOXER 005navy</v>
      </c>
      <c r="B1610" s="60" t="str">
        <f t="shared" si="202"/>
        <v>80-680-16</v>
      </c>
      <c r="C1610" s="73" t="s">
        <v>3962</v>
      </c>
      <c r="D1610" s="73" t="s">
        <v>3960</v>
      </c>
      <c r="E1610" s="73" t="s">
        <v>956</v>
      </c>
      <c r="F1610" s="74">
        <v>55</v>
      </c>
      <c r="G1610" s="73" t="s">
        <v>3961</v>
      </c>
      <c r="H1610" s="73" t="s">
        <v>55</v>
      </c>
      <c r="I1610" s="73" t="s">
        <v>3940</v>
      </c>
      <c r="J1610" s="73" t="s">
        <v>320</v>
      </c>
      <c r="K1610" s="73" t="s">
        <v>382</v>
      </c>
      <c r="L1610" s="73" t="s">
        <v>383</v>
      </c>
      <c r="M1610" s="73" t="s">
        <v>384</v>
      </c>
      <c r="N1610" s="73" t="s">
        <v>43</v>
      </c>
      <c r="O1610" s="73" t="s">
        <v>385</v>
      </c>
      <c r="P1610" s="73" t="s">
        <v>907</v>
      </c>
      <c r="Q1610" s="73" t="s">
        <v>1003</v>
      </c>
      <c r="R1610" s="73" t="s">
        <v>71</v>
      </c>
      <c r="V1610" s="60" t="str">
        <f t="shared" si="203"/>
        <v>BOXER 005темно-синий</v>
      </c>
      <c r="W1610" s="60" t="str">
        <f t="shared" si="200"/>
        <v>BOXER 005</v>
      </c>
      <c r="X1610" s="60" t="str">
        <f t="shared" si="204"/>
        <v>005</v>
      </c>
      <c r="AC1610" s="51">
        <f t="shared" si="205"/>
        <v>80</v>
      </c>
      <c r="AD1610" s="44">
        <f t="shared" si="206"/>
        <v>680</v>
      </c>
      <c r="AE1610" s="51">
        <f t="shared" si="207"/>
        <v>80680</v>
      </c>
    </row>
    <row r="1611" spans="1:31">
      <c r="A1611" s="60" t="str">
        <f t="shared" si="201"/>
        <v>BOXER 005navy</v>
      </c>
      <c r="B1611" s="60" t="str">
        <f t="shared" si="202"/>
        <v>80-680-16</v>
      </c>
      <c r="C1611" s="73" t="s">
        <v>3963</v>
      </c>
      <c r="D1611" s="73" t="s">
        <v>3960</v>
      </c>
      <c r="E1611" s="73" t="s">
        <v>915</v>
      </c>
      <c r="F1611" s="74">
        <v>56</v>
      </c>
      <c r="G1611" s="73" t="s">
        <v>3961</v>
      </c>
      <c r="H1611" s="73" t="s">
        <v>55</v>
      </c>
      <c r="I1611" s="73" t="s">
        <v>3940</v>
      </c>
      <c r="J1611" s="73" t="s">
        <v>320</v>
      </c>
      <c r="K1611" s="73" t="s">
        <v>382</v>
      </c>
      <c r="L1611" s="73" t="s">
        <v>383</v>
      </c>
      <c r="M1611" s="73" t="s">
        <v>384</v>
      </c>
      <c r="N1611" s="73" t="s">
        <v>43</v>
      </c>
      <c r="O1611" s="73" t="s">
        <v>385</v>
      </c>
      <c r="P1611" s="73" t="s">
        <v>907</v>
      </c>
      <c r="Q1611" s="73" t="s">
        <v>1003</v>
      </c>
      <c r="R1611" s="73" t="s">
        <v>71</v>
      </c>
      <c r="V1611" s="60" t="str">
        <f t="shared" si="203"/>
        <v>BOXER 005темно-синий</v>
      </c>
      <c r="W1611" s="60" t="str">
        <f t="shared" si="200"/>
        <v>BOXER 005</v>
      </c>
      <c r="X1611" s="60" t="str">
        <f t="shared" si="204"/>
        <v>005</v>
      </c>
      <c r="AC1611" s="51">
        <f t="shared" si="205"/>
        <v>80</v>
      </c>
      <c r="AD1611" s="44">
        <f t="shared" si="206"/>
        <v>680</v>
      </c>
      <c r="AE1611" s="51">
        <f t="shared" si="207"/>
        <v>80680</v>
      </c>
    </row>
    <row r="1612" spans="1:31">
      <c r="A1612" s="60" t="str">
        <f t="shared" si="201"/>
        <v>BOXER 005navy</v>
      </c>
      <c r="B1612" s="60" t="str">
        <f t="shared" si="202"/>
        <v>80-680-16</v>
      </c>
      <c r="C1612" s="73" t="s">
        <v>3964</v>
      </c>
      <c r="D1612" s="73" t="s">
        <v>3960</v>
      </c>
      <c r="E1612" s="73" t="s">
        <v>904</v>
      </c>
      <c r="F1612" s="74">
        <v>57</v>
      </c>
      <c r="G1612" s="73" t="s">
        <v>3961</v>
      </c>
      <c r="H1612" s="73" t="s">
        <v>55</v>
      </c>
      <c r="I1612" s="73" t="s">
        <v>3940</v>
      </c>
      <c r="J1612" s="73" t="s">
        <v>320</v>
      </c>
      <c r="K1612" s="73" t="s">
        <v>382</v>
      </c>
      <c r="L1612" s="73" t="s">
        <v>383</v>
      </c>
      <c r="M1612" s="73" t="s">
        <v>384</v>
      </c>
      <c r="N1612" s="73" t="s">
        <v>43</v>
      </c>
      <c r="O1612" s="73" t="s">
        <v>385</v>
      </c>
      <c r="P1612" s="73" t="s">
        <v>907</v>
      </c>
      <c r="Q1612" s="73" t="s">
        <v>1003</v>
      </c>
      <c r="R1612" s="73" t="s">
        <v>71</v>
      </c>
      <c r="V1612" s="60" t="str">
        <f t="shared" si="203"/>
        <v>BOXER 005темно-синий</v>
      </c>
      <c r="W1612" s="60" t="str">
        <f t="shared" si="200"/>
        <v>BOXER 005</v>
      </c>
      <c r="X1612" s="60" t="str">
        <f t="shared" si="204"/>
        <v>005</v>
      </c>
      <c r="AC1612" s="51">
        <f t="shared" si="205"/>
        <v>80</v>
      </c>
      <c r="AD1612" s="44">
        <f t="shared" si="206"/>
        <v>680</v>
      </c>
      <c r="AE1612" s="51">
        <f t="shared" si="207"/>
        <v>80680</v>
      </c>
    </row>
    <row r="1613" spans="1:31">
      <c r="A1613" s="60" t="str">
        <f t="shared" si="201"/>
        <v>BOXER 005navy</v>
      </c>
      <c r="B1613" s="60" t="str">
        <f t="shared" si="202"/>
        <v>80-680-16</v>
      </c>
      <c r="C1613" s="73" t="s">
        <v>3965</v>
      </c>
      <c r="D1613" s="73" t="s">
        <v>3960</v>
      </c>
      <c r="E1613" s="73" t="s">
        <v>910</v>
      </c>
      <c r="F1613" s="74">
        <v>59</v>
      </c>
      <c r="G1613" s="73" t="s">
        <v>3961</v>
      </c>
      <c r="H1613" s="73" t="s">
        <v>55</v>
      </c>
      <c r="I1613" s="73" t="s">
        <v>3940</v>
      </c>
      <c r="J1613" s="73" t="s">
        <v>320</v>
      </c>
      <c r="K1613" s="73" t="s">
        <v>382</v>
      </c>
      <c r="L1613" s="73" t="s">
        <v>383</v>
      </c>
      <c r="M1613" s="73" t="s">
        <v>384</v>
      </c>
      <c r="N1613" s="73" t="s">
        <v>43</v>
      </c>
      <c r="O1613" s="73" t="s">
        <v>385</v>
      </c>
      <c r="P1613" s="73" t="s">
        <v>907</v>
      </c>
      <c r="Q1613" s="73" t="s">
        <v>1003</v>
      </c>
      <c r="R1613" s="73" t="s">
        <v>71</v>
      </c>
      <c r="V1613" s="60" t="str">
        <f t="shared" si="203"/>
        <v>BOXER 005темно-синий</v>
      </c>
      <c r="W1613" s="60" t="str">
        <f t="shared" si="200"/>
        <v>BOXER 005</v>
      </c>
      <c r="X1613" s="60" t="str">
        <f t="shared" si="204"/>
        <v>005</v>
      </c>
      <c r="AC1613" s="51">
        <f t="shared" si="205"/>
        <v>80</v>
      </c>
      <c r="AD1613" s="44">
        <f t="shared" si="206"/>
        <v>680</v>
      </c>
      <c r="AE1613" s="51">
        <f t="shared" si="207"/>
        <v>80680</v>
      </c>
    </row>
    <row r="1614" spans="1:31">
      <c r="A1614" s="60" t="str">
        <f t="shared" si="201"/>
        <v>BOXER 005navy</v>
      </c>
      <c r="B1614" s="60" t="str">
        <f t="shared" si="202"/>
        <v>80-680-16</v>
      </c>
      <c r="C1614" s="73" t="s">
        <v>3966</v>
      </c>
      <c r="D1614" s="73" t="s">
        <v>3960</v>
      </c>
      <c r="E1614" s="73" t="s">
        <v>922</v>
      </c>
      <c r="F1614" s="74">
        <v>60</v>
      </c>
      <c r="G1614" s="73" t="s">
        <v>3961</v>
      </c>
      <c r="H1614" s="73" t="s">
        <v>55</v>
      </c>
      <c r="I1614" s="73" t="s">
        <v>3940</v>
      </c>
      <c r="J1614" s="73" t="s">
        <v>320</v>
      </c>
      <c r="K1614" s="73" t="s">
        <v>382</v>
      </c>
      <c r="L1614" s="73" t="s">
        <v>383</v>
      </c>
      <c r="M1614" s="73" t="s">
        <v>384</v>
      </c>
      <c r="N1614" s="73" t="s">
        <v>43</v>
      </c>
      <c r="O1614" s="73" t="s">
        <v>385</v>
      </c>
      <c r="P1614" s="73" t="s">
        <v>907</v>
      </c>
      <c r="Q1614" s="73" t="s">
        <v>1003</v>
      </c>
      <c r="R1614" s="73" t="s">
        <v>71</v>
      </c>
      <c r="V1614" s="60" t="str">
        <f t="shared" si="203"/>
        <v>BOXER 005темно-синий</v>
      </c>
      <c r="W1614" s="60" t="str">
        <f t="shared" si="200"/>
        <v>BOXER 005</v>
      </c>
      <c r="X1614" s="60" t="str">
        <f t="shared" si="204"/>
        <v>005</v>
      </c>
      <c r="AC1614" s="51">
        <f t="shared" si="205"/>
        <v>80</v>
      </c>
      <c r="AD1614" s="44">
        <f t="shared" si="206"/>
        <v>680</v>
      </c>
      <c r="AE1614" s="51">
        <f t="shared" si="207"/>
        <v>80680</v>
      </c>
    </row>
    <row r="1615" spans="1:31">
      <c r="A1615" s="60" t="str">
        <f t="shared" si="201"/>
        <v>BOXER 005navy</v>
      </c>
      <c r="B1615" s="60" t="str">
        <f t="shared" si="202"/>
        <v>80-680-16</v>
      </c>
      <c r="C1615" s="73" t="s">
        <v>3967</v>
      </c>
      <c r="D1615" s="73" t="s">
        <v>3960</v>
      </c>
      <c r="E1615" s="73" t="s">
        <v>912</v>
      </c>
      <c r="F1615" s="74">
        <v>61</v>
      </c>
      <c r="G1615" s="73" t="s">
        <v>3961</v>
      </c>
      <c r="H1615" s="73" t="s">
        <v>55</v>
      </c>
      <c r="I1615" s="73" t="s">
        <v>3940</v>
      </c>
      <c r="J1615" s="73" t="s">
        <v>320</v>
      </c>
      <c r="K1615" s="73" t="s">
        <v>382</v>
      </c>
      <c r="L1615" s="73" t="s">
        <v>383</v>
      </c>
      <c r="M1615" s="73" t="s">
        <v>384</v>
      </c>
      <c r="N1615" s="73" t="s">
        <v>43</v>
      </c>
      <c r="O1615" s="73" t="s">
        <v>385</v>
      </c>
      <c r="P1615" s="73" t="s">
        <v>907</v>
      </c>
      <c r="Q1615" s="73" t="s">
        <v>1003</v>
      </c>
      <c r="R1615" s="73" t="s">
        <v>71</v>
      </c>
      <c r="V1615" s="60" t="str">
        <f t="shared" si="203"/>
        <v>BOXER 005темно-синий</v>
      </c>
      <c r="W1615" s="60" t="str">
        <f t="shared" si="200"/>
        <v>BOXER 005</v>
      </c>
      <c r="X1615" s="60" t="str">
        <f t="shared" si="204"/>
        <v>005</v>
      </c>
      <c r="AC1615" s="51">
        <f t="shared" si="205"/>
        <v>80</v>
      </c>
      <c r="AD1615" s="44">
        <f t="shared" si="206"/>
        <v>680</v>
      </c>
      <c r="AE1615" s="51">
        <f t="shared" si="207"/>
        <v>80680</v>
      </c>
    </row>
    <row r="1616" spans="1:31">
      <c r="A1616" s="60" t="str">
        <f t="shared" si="201"/>
        <v>BOXER 007beige</v>
      </c>
      <c r="B1616" s="60" t="str">
        <f t="shared" si="202"/>
        <v>80-681-02</v>
      </c>
      <c r="C1616" s="73" t="s">
        <v>3968</v>
      </c>
      <c r="D1616" s="73" t="s">
        <v>3969</v>
      </c>
      <c r="E1616" s="73" t="s">
        <v>920</v>
      </c>
      <c r="F1616" s="74">
        <v>58</v>
      </c>
      <c r="G1616" s="73" t="s">
        <v>3970</v>
      </c>
      <c r="H1616" s="73" t="s">
        <v>63</v>
      </c>
      <c r="I1616" s="73" t="s">
        <v>2200</v>
      </c>
      <c r="J1616" s="73" t="s">
        <v>324</v>
      </c>
      <c r="K1616" s="73" t="s">
        <v>382</v>
      </c>
      <c r="L1616" s="73" t="s">
        <v>383</v>
      </c>
      <c r="M1616" s="73" t="s">
        <v>384</v>
      </c>
      <c r="N1616" s="73" t="s">
        <v>37</v>
      </c>
      <c r="O1616" s="73" t="s">
        <v>385</v>
      </c>
      <c r="P1616" s="73" t="s">
        <v>907</v>
      </c>
      <c r="Q1616" s="73" t="s">
        <v>937</v>
      </c>
      <c r="R1616" s="73" t="s">
        <v>63</v>
      </c>
      <c r="V1616" s="60" t="str">
        <f t="shared" si="203"/>
        <v>BOXER 007бежевый</v>
      </c>
      <c r="W1616" s="60" t="str">
        <f t="shared" si="200"/>
        <v>BOXER 007</v>
      </c>
      <c r="X1616" s="60" t="str">
        <f t="shared" si="204"/>
        <v>007</v>
      </c>
      <c r="AC1616" s="51">
        <f t="shared" si="205"/>
        <v>80</v>
      </c>
      <c r="AD1616" s="44">
        <f t="shared" si="206"/>
        <v>681</v>
      </c>
      <c r="AE1616" s="51">
        <f t="shared" si="207"/>
        <v>80681</v>
      </c>
    </row>
    <row r="1617" spans="1:31">
      <c r="A1617" s="60" t="str">
        <f t="shared" si="201"/>
        <v>DISCOVERY 002blue</v>
      </c>
      <c r="B1617" s="60" t="str">
        <f t="shared" si="202"/>
        <v>80-682-06</v>
      </c>
      <c r="C1617" s="73" t="s">
        <v>3971</v>
      </c>
      <c r="D1617" s="73" t="s">
        <v>3972</v>
      </c>
      <c r="E1617" s="73" t="s">
        <v>920</v>
      </c>
      <c r="F1617" s="74">
        <v>58</v>
      </c>
      <c r="G1617" s="73" t="s">
        <v>3973</v>
      </c>
      <c r="H1617" s="73" t="s">
        <v>71</v>
      </c>
      <c r="I1617" s="73" t="s">
        <v>3974</v>
      </c>
      <c r="J1617" s="73" t="s">
        <v>324</v>
      </c>
      <c r="K1617" s="73" t="s">
        <v>382</v>
      </c>
      <c r="L1617" s="73" t="s">
        <v>383</v>
      </c>
      <c r="M1617" s="73" t="s">
        <v>384</v>
      </c>
      <c r="N1617" s="73" t="s">
        <v>37</v>
      </c>
      <c r="O1617" s="73" t="s">
        <v>385</v>
      </c>
      <c r="P1617" s="73" t="s">
        <v>907</v>
      </c>
      <c r="Q1617" s="73" t="s">
        <v>932</v>
      </c>
      <c r="R1617" s="73" t="s">
        <v>71</v>
      </c>
      <c r="V1617" s="60" t="str">
        <f t="shared" si="203"/>
        <v>DISCOVERY 002синий</v>
      </c>
      <c r="W1617" s="60" t="str">
        <f t="shared" si="200"/>
        <v>DISCOVERY 002</v>
      </c>
      <c r="X1617" s="60" t="str">
        <f t="shared" si="204"/>
        <v>002</v>
      </c>
      <c r="AC1617" s="51">
        <f t="shared" si="205"/>
        <v>80</v>
      </c>
      <c r="AD1617" s="44">
        <f t="shared" si="206"/>
        <v>682</v>
      </c>
      <c r="AE1617" s="51">
        <f t="shared" si="207"/>
        <v>80682</v>
      </c>
    </row>
    <row r="1618" spans="1:31">
      <c r="A1618" s="60" t="str">
        <f t="shared" si="201"/>
        <v>DISCOVERY 002blue</v>
      </c>
      <c r="B1618" s="60" t="str">
        <f t="shared" si="202"/>
        <v>80-682-06</v>
      </c>
      <c r="C1618" s="73" t="s">
        <v>3975</v>
      </c>
      <c r="D1618" s="73" t="s">
        <v>3972</v>
      </c>
      <c r="E1618" s="73" t="s">
        <v>956</v>
      </c>
      <c r="F1618" s="74">
        <v>55</v>
      </c>
      <c r="G1618" s="73" t="s">
        <v>3973</v>
      </c>
      <c r="H1618" s="73" t="s">
        <v>71</v>
      </c>
      <c r="I1618" s="73" t="s">
        <v>3974</v>
      </c>
      <c r="J1618" s="73" t="s">
        <v>324</v>
      </c>
      <c r="K1618" s="73" t="s">
        <v>382</v>
      </c>
      <c r="L1618" s="73" t="s">
        <v>383</v>
      </c>
      <c r="M1618" s="73" t="s">
        <v>384</v>
      </c>
      <c r="N1618" s="73" t="s">
        <v>37</v>
      </c>
      <c r="O1618" s="73" t="s">
        <v>385</v>
      </c>
      <c r="P1618" s="73" t="s">
        <v>907</v>
      </c>
      <c r="Q1618" s="73" t="s">
        <v>932</v>
      </c>
      <c r="R1618" s="73" t="s">
        <v>71</v>
      </c>
      <c r="V1618" s="60" t="str">
        <f t="shared" si="203"/>
        <v>DISCOVERY 002синий</v>
      </c>
      <c r="W1618" s="60" t="str">
        <f t="shared" si="200"/>
        <v>DISCOVERY 002</v>
      </c>
      <c r="X1618" s="60" t="str">
        <f t="shared" si="204"/>
        <v>002</v>
      </c>
      <c r="AC1618" s="51">
        <f t="shared" si="205"/>
        <v>80</v>
      </c>
      <c r="AD1618" s="44">
        <f t="shared" si="206"/>
        <v>682</v>
      </c>
      <c r="AE1618" s="51">
        <f t="shared" si="207"/>
        <v>80682</v>
      </c>
    </row>
    <row r="1619" spans="1:31">
      <c r="A1619" s="60" t="str">
        <f t="shared" si="201"/>
        <v>DISCOVERY 002blue</v>
      </c>
      <c r="B1619" s="60" t="str">
        <f t="shared" si="202"/>
        <v>80-682-06</v>
      </c>
      <c r="C1619" s="73" t="s">
        <v>3976</v>
      </c>
      <c r="D1619" s="73" t="s">
        <v>3972</v>
      </c>
      <c r="E1619" s="73" t="s">
        <v>904</v>
      </c>
      <c r="F1619" s="74">
        <v>57</v>
      </c>
      <c r="G1619" s="73" t="s">
        <v>3973</v>
      </c>
      <c r="H1619" s="73" t="s">
        <v>71</v>
      </c>
      <c r="I1619" s="73" t="s">
        <v>3974</v>
      </c>
      <c r="J1619" s="73" t="s">
        <v>324</v>
      </c>
      <c r="K1619" s="73" t="s">
        <v>382</v>
      </c>
      <c r="L1619" s="73" t="s">
        <v>383</v>
      </c>
      <c r="M1619" s="73" t="s">
        <v>384</v>
      </c>
      <c r="N1619" s="73" t="s">
        <v>37</v>
      </c>
      <c r="O1619" s="73" t="s">
        <v>385</v>
      </c>
      <c r="P1619" s="73" t="s">
        <v>907</v>
      </c>
      <c r="Q1619" s="73" t="s">
        <v>932</v>
      </c>
      <c r="R1619" s="73" t="s">
        <v>71</v>
      </c>
      <c r="V1619" s="60" t="str">
        <f t="shared" si="203"/>
        <v>DISCOVERY 002синий</v>
      </c>
      <c r="W1619" s="60" t="str">
        <f t="shared" si="200"/>
        <v>DISCOVERY 002</v>
      </c>
      <c r="X1619" s="60" t="str">
        <f t="shared" si="204"/>
        <v>002</v>
      </c>
      <c r="AC1619" s="51">
        <f t="shared" si="205"/>
        <v>80</v>
      </c>
      <c r="AD1619" s="44">
        <f t="shared" si="206"/>
        <v>682</v>
      </c>
      <c r="AE1619" s="51">
        <f t="shared" si="207"/>
        <v>80682</v>
      </c>
    </row>
    <row r="1620" spans="1:31">
      <c r="A1620" s="60" t="str">
        <f t="shared" si="201"/>
        <v>DISCOVERY 002blue</v>
      </c>
      <c r="B1620" s="60" t="str">
        <f t="shared" si="202"/>
        <v>80-682-06</v>
      </c>
      <c r="C1620" s="73" t="s">
        <v>3977</v>
      </c>
      <c r="D1620" s="73" t="s">
        <v>3972</v>
      </c>
      <c r="E1620" s="73" t="s">
        <v>910</v>
      </c>
      <c r="F1620" s="74">
        <v>59</v>
      </c>
      <c r="G1620" s="73" t="s">
        <v>3973</v>
      </c>
      <c r="H1620" s="73" t="s">
        <v>71</v>
      </c>
      <c r="I1620" s="73" t="s">
        <v>3974</v>
      </c>
      <c r="J1620" s="73" t="s">
        <v>324</v>
      </c>
      <c r="K1620" s="73" t="s">
        <v>382</v>
      </c>
      <c r="L1620" s="73" t="s">
        <v>383</v>
      </c>
      <c r="M1620" s="73" t="s">
        <v>384</v>
      </c>
      <c r="N1620" s="73" t="s">
        <v>37</v>
      </c>
      <c r="O1620" s="73" t="s">
        <v>385</v>
      </c>
      <c r="P1620" s="73" t="s">
        <v>907</v>
      </c>
      <c r="Q1620" s="73" t="s">
        <v>932</v>
      </c>
      <c r="R1620" s="73" t="s">
        <v>71</v>
      </c>
      <c r="V1620" s="60" t="str">
        <f t="shared" si="203"/>
        <v>DISCOVERY 002синий</v>
      </c>
      <c r="W1620" s="60" t="str">
        <f t="shared" si="200"/>
        <v>DISCOVERY 002</v>
      </c>
      <c r="X1620" s="60" t="str">
        <f t="shared" si="204"/>
        <v>002</v>
      </c>
      <c r="AC1620" s="51">
        <f t="shared" si="205"/>
        <v>80</v>
      </c>
      <c r="AD1620" s="44">
        <f t="shared" si="206"/>
        <v>682</v>
      </c>
      <c r="AE1620" s="51">
        <f t="shared" si="207"/>
        <v>80682</v>
      </c>
    </row>
    <row r="1621" spans="1:31">
      <c r="A1621" s="60" t="str">
        <f t="shared" si="201"/>
        <v>DISCOVERY 002blue</v>
      </c>
      <c r="B1621" s="60" t="str">
        <f t="shared" si="202"/>
        <v>80-682-06</v>
      </c>
      <c r="C1621" s="73" t="s">
        <v>3978</v>
      </c>
      <c r="D1621" s="73" t="s">
        <v>3972</v>
      </c>
      <c r="E1621" s="73" t="s">
        <v>912</v>
      </c>
      <c r="F1621" s="74">
        <v>61</v>
      </c>
      <c r="G1621" s="73" t="s">
        <v>3973</v>
      </c>
      <c r="H1621" s="73" t="s">
        <v>71</v>
      </c>
      <c r="I1621" s="73" t="s">
        <v>3974</v>
      </c>
      <c r="J1621" s="73" t="s">
        <v>324</v>
      </c>
      <c r="K1621" s="73" t="s">
        <v>382</v>
      </c>
      <c r="L1621" s="73" t="s">
        <v>383</v>
      </c>
      <c r="M1621" s="73" t="s">
        <v>384</v>
      </c>
      <c r="N1621" s="73" t="s">
        <v>37</v>
      </c>
      <c r="O1621" s="73" t="s">
        <v>385</v>
      </c>
      <c r="P1621" s="73" t="s">
        <v>907</v>
      </c>
      <c r="Q1621" s="73" t="s">
        <v>932</v>
      </c>
      <c r="R1621" s="73" t="s">
        <v>71</v>
      </c>
      <c r="V1621" s="60" t="str">
        <f t="shared" si="203"/>
        <v>DISCOVERY 002синий</v>
      </c>
      <c r="W1621" s="60" t="str">
        <f t="shared" si="200"/>
        <v>DISCOVERY 002</v>
      </c>
      <c r="X1621" s="60" t="str">
        <f t="shared" si="204"/>
        <v>002</v>
      </c>
      <c r="AC1621" s="51">
        <f t="shared" si="205"/>
        <v>80</v>
      </c>
      <c r="AD1621" s="44">
        <f t="shared" si="206"/>
        <v>682</v>
      </c>
      <c r="AE1621" s="51">
        <f t="shared" si="207"/>
        <v>80682</v>
      </c>
    </row>
    <row r="1622" spans="1:31">
      <c r="A1622" s="60" t="str">
        <f t="shared" si="201"/>
        <v>DISCOVERY 004blue</v>
      </c>
      <c r="B1622" s="60" t="str">
        <f t="shared" si="202"/>
        <v>80-683-19</v>
      </c>
      <c r="C1622" s="73" t="s">
        <v>3979</v>
      </c>
      <c r="D1622" s="73" t="s">
        <v>3980</v>
      </c>
      <c r="E1622" s="73" t="s">
        <v>3871</v>
      </c>
      <c r="F1622" s="74">
        <v>53</v>
      </c>
      <c r="G1622" s="73" t="s">
        <v>3981</v>
      </c>
      <c r="H1622" s="73" t="s">
        <v>91</v>
      </c>
      <c r="I1622" s="73" t="s">
        <v>906</v>
      </c>
      <c r="J1622" s="73" t="s">
        <v>324</v>
      </c>
      <c r="K1622" s="73" t="s">
        <v>391</v>
      </c>
      <c r="L1622" s="73" t="s">
        <v>383</v>
      </c>
      <c r="M1622" s="73" t="s">
        <v>384</v>
      </c>
      <c r="N1622" s="73" t="s">
        <v>43</v>
      </c>
      <c r="O1622" s="73" t="s">
        <v>386</v>
      </c>
      <c r="P1622" s="73" t="s">
        <v>907</v>
      </c>
      <c r="Q1622" s="73" t="s">
        <v>932</v>
      </c>
      <c r="R1622" s="73" t="s">
        <v>91</v>
      </c>
      <c r="V1622" s="60" t="str">
        <f t="shared" si="203"/>
        <v>DISCOVERY 004голубой</v>
      </c>
      <c r="W1622" s="60" t="str">
        <f t="shared" si="200"/>
        <v>DISCOVERY 004</v>
      </c>
      <c r="X1622" s="60" t="str">
        <f t="shared" si="204"/>
        <v>004</v>
      </c>
      <c r="AC1622" s="51">
        <f t="shared" si="205"/>
        <v>80</v>
      </c>
      <c r="AD1622" s="44">
        <f t="shared" si="206"/>
        <v>683</v>
      </c>
      <c r="AE1622" s="51">
        <f t="shared" si="207"/>
        <v>80683</v>
      </c>
    </row>
    <row r="1623" spans="1:31">
      <c r="A1623" s="60" t="str">
        <f t="shared" si="201"/>
        <v>DISCOVERY 005red</v>
      </c>
      <c r="B1623" s="60" t="str">
        <f t="shared" si="202"/>
        <v>80-684-18</v>
      </c>
      <c r="C1623" s="73" t="s">
        <v>3982</v>
      </c>
      <c r="D1623" s="73" t="s">
        <v>3983</v>
      </c>
      <c r="E1623" s="73" t="s">
        <v>3871</v>
      </c>
      <c r="F1623" s="74">
        <v>53</v>
      </c>
      <c r="G1623" s="73" t="s">
        <v>3984</v>
      </c>
      <c r="H1623" s="73" t="s">
        <v>78</v>
      </c>
      <c r="I1623" s="73" t="s">
        <v>906</v>
      </c>
      <c r="J1623" s="73" t="s">
        <v>324</v>
      </c>
      <c r="K1623" s="73" t="s">
        <v>391</v>
      </c>
      <c r="L1623" s="73" t="s">
        <v>383</v>
      </c>
      <c r="M1623" s="73" t="s">
        <v>384</v>
      </c>
      <c r="N1623" s="73" t="s">
        <v>43</v>
      </c>
      <c r="O1623" s="73" t="s">
        <v>386</v>
      </c>
      <c r="P1623" s="73" t="s">
        <v>907</v>
      </c>
      <c r="Q1623" s="73" t="s">
        <v>969</v>
      </c>
      <c r="R1623" s="73" t="s">
        <v>78</v>
      </c>
      <c r="V1623" s="60" t="str">
        <f t="shared" si="203"/>
        <v>DISCOVERY 005красный</v>
      </c>
      <c r="W1623" s="60" t="str">
        <f t="shared" si="200"/>
        <v>DISCOVERY 005</v>
      </c>
      <c r="X1623" s="60" t="str">
        <f t="shared" si="204"/>
        <v>005</v>
      </c>
      <c r="AC1623" s="51">
        <f t="shared" si="205"/>
        <v>80</v>
      </c>
      <c r="AD1623" s="44">
        <f t="shared" si="206"/>
        <v>684</v>
      </c>
      <c r="AE1623" s="51">
        <f t="shared" si="207"/>
        <v>80684</v>
      </c>
    </row>
    <row r="1624" spans="1:31">
      <c r="A1624" s="60" t="str">
        <f t="shared" si="201"/>
        <v>DISCOVERY 006navy</v>
      </c>
      <c r="B1624" s="60" t="str">
        <f t="shared" si="202"/>
        <v>80-685-16</v>
      </c>
      <c r="C1624" s="73" t="s">
        <v>3985</v>
      </c>
      <c r="D1624" s="73" t="s">
        <v>3986</v>
      </c>
      <c r="E1624" s="73" t="s">
        <v>3871</v>
      </c>
      <c r="F1624" s="74">
        <v>53</v>
      </c>
      <c r="G1624" s="73" t="s">
        <v>3987</v>
      </c>
      <c r="H1624" s="73" t="s">
        <v>55</v>
      </c>
      <c r="I1624" s="73" t="s">
        <v>906</v>
      </c>
      <c r="J1624" s="73" t="s">
        <v>324</v>
      </c>
      <c r="K1624" s="73" t="s">
        <v>391</v>
      </c>
      <c r="L1624" s="73" t="s">
        <v>383</v>
      </c>
      <c r="M1624" s="73" t="s">
        <v>384</v>
      </c>
      <c r="N1624" s="73" t="s">
        <v>43</v>
      </c>
      <c r="O1624" s="73" t="s">
        <v>386</v>
      </c>
      <c r="P1624" s="73" t="s">
        <v>907</v>
      </c>
      <c r="Q1624" s="73" t="s">
        <v>1003</v>
      </c>
      <c r="R1624" s="73" t="s">
        <v>71</v>
      </c>
      <c r="V1624" s="60" t="str">
        <f t="shared" si="203"/>
        <v>DISCOVERY 006темно-синий</v>
      </c>
      <c r="W1624" s="60" t="str">
        <f t="shared" si="200"/>
        <v>DISCOVERY 006</v>
      </c>
      <c r="X1624" s="60" t="str">
        <f t="shared" si="204"/>
        <v>006</v>
      </c>
      <c r="AC1624" s="51">
        <f t="shared" si="205"/>
        <v>80</v>
      </c>
      <c r="AD1624" s="44">
        <f t="shared" si="206"/>
        <v>685</v>
      </c>
      <c r="AE1624" s="51">
        <f t="shared" si="207"/>
        <v>80685</v>
      </c>
    </row>
    <row r="1625" spans="1:31">
      <c r="A1625" s="60" t="str">
        <f t="shared" si="201"/>
        <v>DISPATCH 005beige</v>
      </c>
      <c r="B1625" s="60" t="str">
        <f t="shared" si="202"/>
        <v>80-686-02</v>
      </c>
      <c r="C1625" s="73" t="s">
        <v>3988</v>
      </c>
      <c r="D1625" s="73" t="s">
        <v>3989</v>
      </c>
      <c r="E1625" s="73" t="s">
        <v>920</v>
      </c>
      <c r="F1625" s="74">
        <v>58</v>
      </c>
      <c r="G1625" s="73" t="s">
        <v>3990</v>
      </c>
      <c r="H1625" s="73" t="s">
        <v>63</v>
      </c>
      <c r="I1625" s="73" t="s">
        <v>3991</v>
      </c>
      <c r="J1625" s="73" t="s">
        <v>324</v>
      </c>
      <c r="K1625" s="73" t="s">
        <v>382</v>
      </c>
      <c r="L1625" s="73" t="s">
        <v>383</v>
      </c>
      <c r="M1625" s="73" t="s">
        <v>384</v>
      </c>
      <c r="N1625" s="73" t="s">
        <v>39</v>
      </c>
      <c r="O1625" s="73" t="s">
        <v>385</v>
      </c>
      <c r="P1625" s="73" t="s">
        <v>907</v>
      </c>
      <c r="Q1625" s="73" t="s">
        <v>937</v>
      </c>
      <c r="R1625" s="73" t="s">
        <v>63</v>
      </c>
      <c r="V1625" s="60" t="str">
        <f t="shared" si="203"/>
        <v>DISPATCH 005бежевый</v>
      </c>
      <c r="W1625" s="60" t="str">
        <f t="shared" si="200"/>
        <v>DISPATCH 005</v>
      </c>
      <c r="X1625" s="60" t="str">
        <f t="shared" si="204"/>
        <v>005</v>
      </c>
      <c r="AC1625" s="51">
        <f t="shared" si="205"/>
        <v>80</v>
      </c>
      <c r="AD1625" s="44">
        <f t="shared" si="206"/>
        <v>686</v>
      </c>
      <c r="AE1625" s="51">
        <f t="shared" si="207"/>
        <v>80686</v>
      </c>
    </row>
    <row r="1626" spans="1:31">
      <c r="A1626" s="60" t="str">
        <f t="shared" si="201"/>
        <v>MARINS 007blue</v>
      </c>
      <c r="B1626" s="60" t="str">
        <f t="shared" si="202"/>
        <v>80-687-06</v>
      </c>
      <c r="C1626" s="73" t="s">
        <v>3992</v>
      </c>
      <c r="D1626" s="73" t="s">
        <v>3993</v>
      </c>
      <c r="E1626" s="73" t="s">
        <v>904</v>
      </c>
      <c r="F1626" s="74">
        <v>57</v>
      </c>
      <c r="G1626" s="73" t="s">
        <v>3994</v>
      </c>
      <c r="H1626" s="73" t="s">
        <v>71</v>
      </c>
      <c r="I1626" s="73" t="s">
        <v>906</v>
      </c>
      <c r="J1626" s="73" t="s">
        <v>348</v>
      </c>
      <c r="K1626" s="73" t="s">
        <v>382</v>
      </c>
      <c r="L1626" s="73" t="s">
        <v>383</v>
      </c>
      <c r="M1626" s="73" t="s">
        <v>384</v>
      </c>
      <c r="N1626" s="73" t="s">
        <v>43</v>
      </c>
      <c r="O1626" s="73" t="s">
        <v>386</v>
      </c>
      <c r="P1626" s="73" t="s">
        <v>907</v>
      </c>
      <c r="Q1626" s="73" t="s">
        <v>932</v>
      </c>
      <c r="R1626" s="73" t="s">
        <v>71</v>
      </c>
      <c r="V1626" s="60" t="str">
        <f t="shared" si="203"/>
        <v>MARINS 007синий</v>
      </c>
      <c r="W1626" s="60" t="str">
        <f t="shared" si="200"/>
        <v>MARINS 007</v>
      </c>
      <c r="X1626" s="60" t="str">
        <f t="shared" si="204"/>
        <v>007</v>
      </c>
      <c r="AC1626" s="51">
        <f t="shared" si="205"/>
        <v>80</v>
      </c>
      <c r="AD1626" s="44">
        <f t="shared" si="206"/>
        <v>687</v>
      </c>
      <c r="AE1626" s="51">
        <f t="shared" si="207"/>
        <v>80687</v>
      </c>
    </row>
    <row r="1627" spans="1:31">
      <c r="A1627" s="60" t="str">
        <f t="shared" si="201"/>
        <v>MARINS 007blue</v>
      </c>
      <c r="B1627" s="60" t="str">
        <f t="shared" si="202"/>
        <v>80-687-06</v>
      </c>
      <c r="C1627" s="73" t="s">
        <v>3995</v>
      </c>
      <c r="D1627" s="73" t="s">
        <v>3993</v>
      </c>
      <c r="E1627" s="73" t="s">
        <v>956</v>
      </c>
      <c r="F1627" s="74">
        <v>55</v>
      </c>
      <c r="G1627" s="73" t="s">
        <v>3994</v>
      </c>
      <c r="H1627" s="73" t="s">
        <v>71</v>
      </c>
      <c r="I1627" s="73" t="s">
        <v>906</v>
      </c>
      <c r="J1627" s="73" t="s">
        <v>348</v>
      </c>
      <c r="K1627" s="73" t="s">
        <v>382</v>
      </c>
      <c r="L1627" s="73" t="s">
        <v>383</v>
      </c>
      <c r="M1627" s="73" t="s">
        <v>384</v>
      </c>
      <c r="N1627" s="73" t="s">
        <v>43</v>
      </c>
      <c r="O1627" s="73" t="s">
        <v>386</v>
      </c>
      <c r="P1627" s="73" t="s">
        <v>907</v>
      </c>
      <c r="Q1627" s="73" t="s">
        <v>932</v>
      </c>
      <c r="R1627" s="73" t="s">
        <v>71</v>
      </c>
      <c r="V1627" s="60" t="str">
        <f t="shared" si="203"/>
        <v>MARINS 007синий</v>
      </c>
      <c r="W1627" s="60" t="str">
        <f t="shared" si="200"/>
        <v>MARINS 007</v>
      </c>
      <c r="X1627" s="60" t="str">
        <f t="shared" si="204"/>
        <v>007</v>
      </c>
      <c r="AC1627" s="51">
        <f t="shared" si="205"/>
        <v>80</v>
      </c>
      <c r="AD1627" s="44">
        <f t="shared" si="206"/>
        <v>687</v>
      </c>
      <c r="AE1627" s="51">
        <f t="shared" si="207"/>
        <v>80687</v>
      </c>
    </row>
    <row r="1628" spans="1:31">
      <c r="A1628" s="60" t="str">
        <f t="shared" si="201"/>
        <v>MARINS 007blue</v>
      </c>
      <c r="B1628" s="60" t="str">
        <f t="shared" si="202"/>
        <v>80-687-06</v>
      </c>
      <c r="C1628" s="73" t="s">
        <v>3996</v>
      </c>
      <c r="D1628" s="73" t="s">
        <v>3993</v>
      </c>
      <c r="E1628" s="73" t="s">
        <v>910</v>
      </c>
      <c r="F1628" s="74">
        <v>59</v>
      </c>
      <c r="G1628" s="73" t="s">
        <v>3994</v>
      </c>
      <c r="H1628" s="73" t="s">
        <v>71</v>
      </c>
      <c r="I1628" s="73" t="s">
        <v>906</v>
      </c>
      <c r="J1628" s="73" t="s">
        <v>348</v>
      </c>
      <c r="K1628" s="73" t="s">
        <v>382</v>
      </c>
      <c r="L1628" s="73" t="s">
        <v>383</v>
      </c>
      <c r="M1628" s="73" t="s">
        <v>384</v>
      </c>
      <c r="N1628" s="73" t="s">
        <v>43</v>
      </c>
      <c r="O1628" s="73" t="s">
        <v>386</v>
      </c>
      <c r="P1628" s="73" t="s">
        <v>907</v>
      </c>
      <c r="Q1628" s="73" t="s">
        <v>932</v>
      </c>
      <c r="R1628" s="73" t="s">
        <v>71</v>
      </c>
      <c r="V1628" s="60" t="str">
        <f t="shared" si="203"/>
        <v>MARINS 007синий</v>
      </c>
      <c r="W1628" s="60" t="str">
        <f t="shared" si="200"/>
        <v>MARINS 007</v>
      </c>
      <c r="X1628" s="60" t="str">
        <f t="shared" si="204"/>
        <v>007</v>
      </c>
      <c r="AC1628" s="51">
        <f t="shared" si="205"/>
        <v>80</v>
      </c>
      <c r="AD1628" s="44">
        <f t="shared" si="206"/>
        <v>687</v>
      </c>
      <c r="AE1628" s="51">
        <f t="shared" si="207"/>
        <v>80687</v>
      </c>
    </row>
    <row r="1629" spans="1:31">
      <c r="A1629" s="60" t="str">
        <f t="shared" si="201"/>
        <v>RANGE 016blue</v>
      </c>
      <c r="B1629" s="60" t="str">
        <f t="shared" si="202"/>
        <v>80-688-06</v>
      </c>
      <c r="C1629" s="73" t="s">
        <v>3997</v>
      </c>
      <c r="D1629" s="73" t="s">
        <v>3998</v>
      </c>
      <c r="E1629" s="73" t="s">
        <v>920</v>
      </c>
      <c r="F1629" s="74">
        <v>58</v>
      </c>
      <c r="G1629" s="73" t="s">
        <v>3999</v>
      </c>
      <c r="H1629" s="73" t="s">
        <v>71</v>
      </c>
      <c r="I1629" s="73" t="s">
        <v>2200</v>
      </c>
      <c r="J1629" s="73" t="s">
        <v>320</v>
      </c>
      <c r="K1629" s="73" t="s">
        <v>382</v>
      </c>
      <c r="L1629" s="73" t="s">
        <v>383</v>
      </c>
      <c r="M1629" s="73" t="s">
        <v>384</v>
      </c>
      <c r="N1629" s="73" t="s">
        <v>37</v>
      </c>
      <c r="O1629" s="73" t="s">
        <v>385</v>
      </c>
      <c r="P1629" s="73" t="s">
        <v>907</v>
      </c>
      <c r="Q1629" s="73" t="s">
        <v>932</v>
      </c>
      <c r="R1629" s="73" t="s">
        <v>71</v>
      </c>
      <c r="V1629" s="60" t="str">
        <f t="shared" si="203"/>
        <v>RANGE 016синий</v>
      </c>
      <c r="W1629" s="60" t="str">
        <f t="shared" si="200"/>
        <v>RANGE 016</v>
      </c>
      <c r="X1629" s="60" t="str">
        <f t="shared" si="204"/>
        <v>016</v>
      </c>
      <c r="AC1629" s="51">
        <f t="shared" si="205"/>
        <v>80</v>
      </c>
      <c r="AD1629" s="44">
        <f t="shared" si="206"/>
        <v>688</v>
      </c>
      <c r="AE1629" s="51">
        <f t="shared" si="207"/>
        <v>80688</v>
      </c>
    </row>
    <row r="1630" spans="1:31">
      <c r="A1630" s="60" t="str">
        <f t="shared" si="201"/>
        <v>RANGE 017blue</v>
      </c>
      <c r="B1630" s="60" t="str">
        <f t="shared" si="202"/>
        <v>80-689-19</v>
      </c>
      <c r="C1630" s="73" t="s">
        <v>4000</v>
      </c>
      <c r="D1630" s="73" t="s">
        <v>4001</v>
      </c>
      <c r="E1630" s="73" t="s">
        <v>920</v>
      </c>
      <c r="F1630" s="74">
        <v>58</v>
      </c>
      <c r="G1630" s="73" t="s">
        <v>4002</v>
      </c>
      <c r="H1630" s="73" t="s">
        <v>91</v>
      </c>
      <c r="I1630" s="73" t="s">
        <v>1021</v>
      </c>
      <c r="J1630" s="73" t="s">
        <v>324</v>
      </c>
      <c r="K1630" s="73" t="s">
        <v>382</v>
      </c>
      <c r="L1630" s="73" t="s">
        <v>383</v>
      </c>
      <c r="M1630" s="73" t="s">
        <v>384</v>
      </c>
      <c r="N1630" s="73" t="s">
        <v>37</v>
      </c>
      <c r="O1630" s="73" t="s">
        <v>385</v>
      </c>
      <c r="P1630" s="73" t="s">
        <v>907</v>
      </c>
      <c r="Q1630" s="73" t="s">
        <v>932</v>
      </c>
      <c r="R1630" s="73" t="s">
        <v>91</v>
      </c>
      <c r="V1630" s="60" t="str">
        <f t="shared" si="203"/>
        <v>RANGE 017голубой</v>
      </c>
      <c r="W1630" s="60" t="str">
        <f t="shared" si="200"/>
        <v>RANGE 017</v>
      </c>
      <c r="X1630" s="60" t="str">
        <f t="shared" si="204"/>
        <v>017</v>
      </c>
      <c r="AC1630" s="51">
        <f t="shared" si="205"/>
        <v>80</v>
      </c>
      <c r="AD1630" s="44">
        <f t="shared" si="206"/>
        <v>689</v>
      </c>
      <c r="AE1630" s="51">
        <f t="shared" si="207"/>
        <v>80689</v>
      </c>
    </row>
    <row r="1631" spans="1:31">
      <c r="A1631" s="60" t="str">
        <f t="shared" si="201"/>
        <v>RANGE 022blue</v>
      </c>
      <c r="B1631" s="60" t="str">
        <f t="shared" si="202"/>
        <v>80-690-06</v>
      </c>
      <c r="C1631" s="73" t="s">
        <v>4003</v>
      </c>
      <c r="D1631" s="73" t="s">
        <v>4004</v>
      </c>
      <c r="E1631" s="73" t="s">
        <v>920</v>
      </c>
      <c r="F1631" s="74">
        <v>58</v>
      </c>
      <c r="G1631" s="73" t="s">
        <v>4005</v>
      </c>
      <c r="H1631" s="73" t="s">
        <v>71</v>
      </c>
      <c r="I1631" s="73" t="s">
        <v>4006</v>
      </c>
      <c r="J1631" s="73" t="s">
        <v>320</v>
      </c>
      <c r="K1631" s="73" t="s">
        <v>382</v>
      </c>
      <c r="L1631" s="73" t="s">
        <v>383</v>
      </c>
      <c r="M1631" s="73" t="s">
        <v>384</v>
      </c>
      <c r="N1631" s="73" t="s">
        <v>37</v>
      </c>
      <c r="O1631" s="73" t="s">
        <v>385</v>
      </c>
      <c r="P1631" s="73" t="s">
        <v>907</v>
      </c>
      <c r="Q1631" s="73" t="s">
        <v>932</v>
      </c>
      <c r="R1631" s="73" t="s">
        <v>71</v>
      </c>
      <c r="V1631" s="60" t="str">
        <f t="shared" si="203"/>
        <v>RANGE 022синий</v>
      </c>
      <c r="W1631" s="60" t="str">
        <f t="shared" si="200"/>
        <v>RANGE 022</v>
      </c>
      <c r="X1631" s="60" t="str">
        <f t="shared" si="204"/>
        <v>022</v>
      </c>
      <c r="AC1631" s="51">
        <f t="shared" si="205"/>
        <v>80</v>
      </c>
      <c r="AD1631" s="44">
        <f t="shared" si="206"/>
        <v>690</v>
      </c>
      <c r="AE1631" s="51">
        <f t="shared" si="207"/>
        <v>80690</v>
      </c>
    </row>
    <row r="1632" spans="1:31">
      <c r="A1632" s="60" t="str">
        <f t="shared" si="201"/>
        <v>RANGE 022blue</v>
      </c>
      <c r="B1632" s="60" t="str">
        <f t="shared" si="202"/>
        <v>80-690-06</v>
      </c>
      <c r="C1632" s="73" t="s">
        <v>4007</v>
      </c>
      <c r="D1632" s="73" t="s">
        <v>4004</v>
      </c>
      <c r="E1632" s="73" t="s">
        <v>956</v>
      </c>
      <c r="F1632" s="74">
        <v>55</v>
      </c>
      <c r="G1632" s="73" t="s">
        <v>4005</v>
      </c>
      <c r="H1632" s="73" t="s">
        <v>71</v>
      </c>
      <c r="I1632" s="73" t="s">
        <v>4006</v>
      </c>
      <c r="J1632" s="73" t="s">
        <v>320</v>
      </c>
      <c r="K1632" s="73" t="s">
        <v>382</v>
      </c>
      <c r="L1632" s="73" t="s">
        <v>383</v>
      </c>
      <c r="M1632" s="73" t="s">
        <v>384</v>
      </c>
      <c r="N1632" s="73" t="s">
        <v>37</v>
      </c>
      <c r="O1632" s="73" t="s">
        <v>385</v>
      </c>
      <c r="P1632" s="73" t="s">
        <v>907</v>
      </c>
      <c r="Q1632" s="73" t="s">
        <v>932</v>
      </c>
      <c r="R1632" s="73" t="s">
        <v>71</v>
      </c>
      <c r="V1632" s="60" t="str">
        <f t="shared" si="203"/>
        <v>RANGE 022синий</v>
      </c>
      <c r="W1632" s="60" t="str">
        <f t="shared" si="200"/>
        <v>RANGE 022</v>
      </c>
      <c r="X1632" s="60" t="str">
        <f t="shared" si="204"/>
        <v>022</v>
      </c>
      <c r="AC1632" s="51">
        <f t="shared" si="205"/>
        <v>80</v>
      </c>
      <c r="AD1632" s="44">
        <f t="shared" si="206"/>
        <v>690</v>
      </c>
      <c r="AE1632" s="51">
        <f t="shared" si="207"/>
        <v>80690</v>
      </c>
    </row>
    <row r="1633" spans="1:31">
      <c r="A1633" s="60" t="str">
        <f t="shared" si="201"/>
        <v>RANGE 022blue</v>
      </c>
      <c r="B1633" s="60" t="str">
        <f t="shared" si="202"/>
        <v>80-690-06</v>
      </c>
      <c r="C1633" s="73" t="s">
        <v>4008</v>
      </c>
      <c r="D1633" s="73" t="s">
        <v>4004</v>
      </c>
      <c r="E1633" s="73" t="s">
        <v>915</v>
      </c>
      <c r="F1633" s="74">
        <v>56</v>
      </c>
      <c r="G1633" s="73" t="s">
        <v>4005</v>
      </c>
      <c r="H1633" s="73" t="s">
        <v>71</v>
      </c>
      <c r="I1633" s="73" t="s">
        <v>4006</v>
      </c>
      <c r="J1633" s="73" t="s">
        <v>320</v>
      </c>
      <c r="K1633" s="73" t="s">
        <v>382</v>
      </c>
      <c r="L1633" s="73" t="s">
        <v>383</v>
      </c>
      <c r="M1633" s="73" t="s">
        <v>384</v>
      </c>
      <c r="N1633" s="73" t="s">
        <v>37</v>
      </c>
      <c r="O1633" s="73" t="s">
        <v>385</v>
      </c>
      <c r="P1633" s="73" t="s">
        <v>907</v>
      </c>
      <c r="Q1633" s="73" t="s">
        <v>932</v>
      </c>
      <c r="R1633" s="73" t="s">
        <v>71</v>
      </c>
      <c r="V1633" s="60" t="str">
        <f t="shared" si="203"/>
        <v>RANGE 022синий</v>
      </c>
      <c r="W1633" s="60" t="str">
        <f t="shared" si="200"/>
        <v>RANGE 022</v>
      </c>
      <c r="X1633" s="60" t="str">
        <f t="shared" si="204"/>
        <v>022</v>
      </c>
      <c r="AC1633" s="51">
        <f t="shared" si="205"/>
        <v>80</v>
      </c>
      <c r="AD1633" s="44">
        <f t="shared" si="206"/>
        <v>690</v>
      </c>
      <c r="AE1633" s="51">
        <f t="shared" si="207"/>
        <v>80690</v>
      </c>
    </row>
    <row r="1634" spans="1:31">
      <c r="A1634" s="60" t="str">
        <f t="shared" si="201"/>
        <v>RANGE 022blue</v>
      </c>
      <c r="B1634" s="60" t="str">
        <f t="shared" si="202"/>
        <v>80-690-06</v>
      </c>
      <c r="C1634" s="73" t="s">
        <v>4009</v>
      </c>
      <c r="D1634" s="73" t="s">
        <v>4004</v>
      </c>
      <c r="E1634" s="73" t="s">
        <v>904</v>
      </c>
      <c r="F1634" s="74">
        <v>57</v>
      </c>
      <c r="G1634" s="73" t="s">
        <v>4005</v>
      </c>
      <c r="H1634" s="73" t="s">
        <v>71</v>
      </c>
      <c r="I1634" s="73" t="s">
        <v>4006</v>
      </c>
      <c r="J1634" s="73" t="s">
        <v>320</v>
      </c>
      <c r="K1634" s="73" t="s">
        <v>382</v>
      </c>
      <c r="L1634" s="73" t="s">
        <v>383</v>
      </c>
      <c r="M1634" s="73" t="s">
        <v>384</v>
      </c>
      <c r="N1634" s="73" t="s">
        <v>37</v>
      </c>
      <c r="O1634" s="73" t="s">
        <v>385</v>
      </c>
      <c r="P1634" s="73" t="s">
        <v>907</v>
      </c>
      <c r="Q1634" s="73" t="s">
        <v>932</v>
      </c>
      <c r="R1634" s="73" t="s">
        <v>71</v>
      </c>
      <c r="V1634" s="60" t="str">
        <f t="shared" si="203"/>
        <v>RANGE 022синий</v>
      </c>
      <c r="W1634" s="60" t="str">
        <f t="shared" si="200"/>
        <v>RANGE 022</v>
      </c>
      <c r="X1634" s="60" t="str">
        <f t="shared" si="204"/>
        <v>022</v>
      </c>
      <c r="AC1634" s="51">
        <f t="shared" si="205"/>
        <v>80</v>
      </c>
      <c r="AD1634" s="44">
        <f t="shared" si="206"/>
        <v>690</v>
      </c>
      <c r="AE1634" s="51">
        <f t="shared" si="207"/>
        <v>80690</v>
      </c>
    </row>
    <row r="1635" spans="1:31">
      <c r="A1635" s="60" t="str">
        <f t="shared" si="201"/>
        <v>RANGE 022blue</v>
      </c>
      <c r="B1635" s="60" t="str">
        <f t="shared" si="202"/>
        <v>80-690-06</v>
      </c>
      <c r="C1635" s="73" t="s">
        <v>4010</v>
      </c>
      <c r="D1635" s="73" t="s">
        <v>4004</v>
      </c>
      <c r="E1635" s="73" t="s">
        <v>910</v>
      </c>
      <c r="F1635" s="74">
        <v>59</v>
      </c>
      <c r="G1635" s="73" t="s">
        <v>4005</v>
      </c>
      <c r="H1635" s="73" t="s">
        <v>71</v>
      </c>
      <c r="I1635" s="73" t="s">
        <v>4006</v>
      </c>
      <c r="J1635" s="73" t="s">
        <v>320</v>
      </c>
      <c r="K1635" s="73" t="s">
        <v>382</v>
      </c>
      <c r="L1635" s="73" t="s">
        <v>383</v>
      </c>
      <c r="M1635" s="73" t="s">
        <v>384</v>
      </c>
      <c r="N1635" s="73" t="s">
        <v>37</v>
      </c>
      <c r="O1635" s="73" t="s">
        <v>385</v>
      </c>
      <c r="P1635" s="73" t="s">
        <v>907</v>
      </c>
      <c r="Q1635" s="73" t="s">
        <v>932</v>
      </c>
      <c r="R1635" s="73" t="s">
        <v>71</v>
      </c>
      <c r="V1635" s="60" t="str">
        <f t="shared" si="203"/>
        <v>RANGE 022синий</v>
      </c>
      <c r="W1635" s="60" t="str">
        <f t="shared" si="200"/>
        <v>RANGE 022</v>
      </c>
      <c r="X1635" s="60" t="str">
        <f t="shared" si="204"/>
        <v>022</v>
      </c>
      <c r="AC1635" s="51">
        <f t="shared" si="205"/>
        <v>80</v>
      </c>
      <c r="AD1635" s="44">
        <f t="shared" si="206"/>
        <v>690</v>
      </c>
      <c r="AE1635" s="51">
        <f t="shared" si="207"/>
        <v>80690</v>
      </c>
    </row>
    <row r="1636" spans="1:31">
      <c r="A1636" s="60" t="str">
        <f t="shared" si="201"/>
        <v>RANGE 022blue</v>
      </c>
      <c r="B1636" s="60" t="str">
        <f t="shared" si="202"/>
        <v>80-690-06</v>
      </c>
      <c r="C1636" s="73" t="s">
        <v>4011</v>
      </c>
      <c r="D1636" s="73" t="s">
        <v>4004</v>
      </c>
      <c r="E1636" s="73" t="s">
        <v>922</v>
      </c>
      <c r="F1636" s="74">
        <v>60</v>
      </c>
      <c r="G1636" s="73" t="s">
        <v>4005</v>
      </c>
      <c r="H1636" s="73" t="s">
        <v>71</v>
      </c>
      <c r="I1636" s="73" t="s">
        <v>4006</v>
      </c>
      <c r="J1636" s="73" t="s">
        <v>320</v>
      </c>
      <c r="K1636" s="73" t="s">
        <v>382</v>
      </c>
      <c r="L1636" s="73" t="s">
        <v>383</v>
      </c>
      <c r="M1636" s="73" t="s">
        <v>384</v>
      </c>
      <c r="N1636" s="73" t="s">
        <v>37</v>
      </c>
      <c r="O1636" s="73" t="s">
        <v>385</v>
      </c>
      <c r="P1636" s="73" t="s">
        <v>907</v>
      </c>
      <c r="Q1636" s="73" t="s">
        <v>932</v>
      </c>
      <c r="R1636" s="73" t="s">
        <v>71</v>
      </c>
      <c r="V1636" s="60" t="str">
        <f t="shared" si="203"/>
        <v>RANGE 022синий</v>
      </c>
      <c r="W1636" s="60" t="str">
        <f t="shared" si="200"/>
        <v>RANGE 022</v>
      </c>
      <c r="X1636" s="60" t="str">
        <f t="shared" si="204"/>
        <v>022</v>
      </c>
      <c r="AC1636" s="51">
        <f t="shared" si="205"/>
        <v>80</v>
      </c>
      <c r="AD1636" s="44">
        <f t="shared" si="206"/>
        <v>690</v>
      </c>
      <c r="AE1636" s="51">
        <f t="shared" si="207"/>
        <v>80690</v>
      </c>
    </row>
    <row r="1637" spans="1:31">
      <c r="A1637" s="60" t="str">
        <f t="shared" si="201"/>
        <v>RANGE 022blue</v>
      </c>
      <c r="B1637" s="60" t="str">
        <f t="shared" si="202"/>
        <v>80-690-06</v>
      </c>
      <c r="C1637" s="73" t="s">
        <v>4012</v>
      </c>
      <c r="D1637" s="73" t="s">
        <v>4004</v>
      </c>
      <c r="E1637" s="73" t="s">
        <v>912</v>
      </c>
      <c r="F1637" s="74">
        <v>61</v>
      </c>
      <c r="G1637" s="73" t="s">
        <v>4005</v>
      </c>
      <c r="H1637" s="73" t="s">
        <v>71</v>
      </c>
      <c r="I1637" s="73" t="s">
        <v>4006</v>
      </c>
      <c r="J1637" s="73" t="s">
        <v>320</v>
      </c>
      <c r="K1637" s="73" t="s">
        <v>382</v>
      </c>
      <c r="L1637" s="73" t="s">
        <v>383</v>
      </c>
      <c r="M1637" s="73" t="s">
        <v>384</v>
      </c>
      <c r="N1637" s="73" t="s">
        <v>37</v>
      </c>
      <c r="O1637" s="73" t="s">
        <v>385</v>
      </c>
      <c r="P1637" s="73" t="s">
        <v>907</v>
      </c>
      <c r="Q1637" s="73" t="s">
        <v>932</v>
      </c>
      <c r="R1637" s="73" t="s">
        <v>71</v>
      </c>
      <c r="V1637" s="60" t="str">
        <f t="shared" si="203"/>
        <v>RANGE 022синий</v>
      </c>
      <c r="W1637" s="60" t="str">
        <f t="shared" si="200"/>
        <v>RANGE 022</v>
      </c>
      <c r="X1637" s="60" t="str">
        <f t="shared" si="204"/>
        <v>022</v>
      </c>
      <c r="AC1637" s="51">
        <f t="shared" si="205"/>
        <v>80</v>
      </c>
      <c r="AD1637" s="44">
        <f t="shared" si="206"/>
        <v>690</v>
      </c>
      <c r="AE1637" s="51">
        <f t="shared" si="207"/>
        <v>80690</v>
      </c>
    </row>
    <row r="1638" spans="1:31">
      <c r="A1638" s="60" t="str">
        <f t="shared" si="201"/>
        <v>RANGE 023navy</v>
      </c>
      <c r="B1638" s="60" t="str">
        <f t="shared" si="202"/>
        <v>80-691-16</v>
      </c>
      <c r="C1638" s="73" t="s">
        <v>4013</v>
      </c>
      <c r="D1638" s="73" t="s">
        <v>4014</v>
      </c>
      <c r="E1638" s="73" t="s">
        <v>920</v>
      </c>
      <c r="F1638" s="74">
        <v>58</v>
      </c>
      <c r="G1638" s="73" t="s">
        <v>4015</v>
      </c>
      <c r="H1638" s="73" t="s">
        <v>55</v>
      </c>
      <c r="I1638" s="73" t="s">
        <v>1021</v>
      </c>
      <c r="J1638" s="73" t="s">
        <v>320</v>
      </c>
      <c r="K1638" s="73" t="s">
        <v>382</v>
      </c>
      <c r="L1638" s="73" t="s">
        <v>383</v>
      </c>
      <c r="M1638" s="73" t="s">
        <v>384</v>
      </c>
      <c r="N1638" s="73" t="s">
        <v>37</v>
      </c>
      <c r="O1638" s="73" t="s">
        <v>385</v>
      </c>
      <c r="P1638" s="73" t="s">
        <v>907</v>
      </c>
      <c r="Q1638" s="73" t="s">
        <v>1003</v>
      </c>
      <c r="R1638" s="73" t="s">
        <v>71</v>
      </c>
      <c r="V1638" s="60" t="str">
        <f t="shared" si="203"/>
        <v>RANGE 023темно-синий</v>
      </c>
      <c r="W1638" s="60" t="str">
        <f t="shared" si="200"/>
        <v>RANGE 023</v>
      </c>
      <c r="X1638" s="60" t="str">
        <f t="shared" si="204"/>
        <v>023</v>
      </c>
      <c r="AC1638" s="51">
        <f t="shared" si="205"/>
        <v>80</v>
      </c>
      <c r="AD1638" s="44">
        <f t="shared" si="206"/>
        <v>691</v>
      </c>
      <c r="AE1638" s="51">
        <f t="shared" si="207"/>
        <v>80691</v>
      </c>
    </row>
    <row r="1639" spans="1:31">
      <c r="A1639" s="60" t="str">
        <f t="shared" si="201"/>
        <v>RANGE 023navy</v>
      </c>
      <c r="B1639" s="60" t="str">
        <f t="shared" si="202"/>
        <v>80-691-16</v>
      </c>
      <c r="C1639" s="73" t="s">
        <v>4016</v>
      </c>
      <c r="D1639" s="73" t="s">
        <v>4014</v>
      </c>
      <c r="E1639" s="73" t="s">
        <v>956</v>
      </c>
      <c r="F1639" s="74">
        <v>55</v>
      </c>
      <c r="G1639" s="73" t="s">
        <v>4015</v>
      </c>
      <c r="H1639" s="73" t="s">
        <v>55</v>
      </c>
      <c r="I1639" s="73" t="s">
        <v>1021</v>
      </c>
      <c r="J1639" s="73" t="s">
        <v>320</v>
      </c>
      <c r="K1639" s="73" t="s">
        <v>382</v>
      </c>
      <c r="L1639" s="73" t="s">
        <v>383</v>
      </c>
      <c r="M1639" s="73" t="s">
        <v>384</v>
      </c>
      <c r="N1639" s="73" t="s">
        <v>37</v>
      </c>
      <c r="O1639" s="73" t="s">
        <v>385</v>
      </c>
      <c r="P1639" s="73" t="s">
        <v>907</v>
      </c>
      <c r="Q1639" s="73" t="s">
        <v>1003</v>
      </c>
      <c r="R1639" s="73" t="s">
        <v>71</v>
      </c>
      <c r="V1639" s="60" t="str">
        <f t="shared" si="203"/>
        <v>RANGE 023темно-синий</v>
      </c>
      <c r="W1639" s="60" t="str">
        <f t="shared" si="200"/>
        <v>RANGE 023</v>
      </c>
      <c r="X1639" s="60" t="str">
        <f t="shared" si="204"/>
        <v>023</v>
      </c>
      <c r="AC1639" s="51">
        <f t="shared" si="205"/>
        <v>80</v>
      </c>
      <c r="AD1639" s="44">
        <f t="shared" si="206"/>
        <v>691</v>
      </c>
      <c r="AE1639" s="51">
        <f t="shared" si="207"/>
        <v>80691</v>
      </c>
    </row>
    <row r="1640" spans="1:31">
      <c r="A1640" s="60" t="str">
        <f t="shared" si="201"/>
        <v>RANGE 023navy</v>
      </c>
      <c r="B1640" s="60" t="str">
        <f t="shared" si="202"/>
        <v>80-691-16</v>
      </c>
      <c r="C1640" s="73" t="s">
        <v>4017</v>
      </c>
      <c r="D1640" s="73" t="s">
        <v>4014</v>
      </c>
      <c r="E1640" s="73" t="s">
        <v>915</v>
      </c>
      <c r="F1640" s="74">
        <v>56</v>
      </c>
      <c r="G1640" s="73" t="s">
        <v>4015</v>
      </c>
      <c r="H1640" s="73" t="s">
        <v>55</v>
      </c>
      <c r="I1640" s="73" t="s">
        <v>1021</v>
      </c>
      <c r="J1640" s="73" t="s">
        <v>320</v>
      </c>
      <c r="K1640" s="73" t="s">
        <v>382</v>
      </c>
      <c r="L1640" s="73" t="s">
        <v>383</v>
      </c>
      <c r="M1640" s="73" t="s">
        <v>384</v>
      </c>
      <c r="N1640" s="73" t="s">
        <v>37</v>
      </c>
      <c r="O1640" s="73" t="s">
        <v>385</v>
      </c>
      <c r="P1640" s="73" t="s">
        <v>907</v>
      </c>
      <c r="Q1640" s="73" t="s">
        <v>1003</v>
      </c>
      <c r="R1640" s="73" t="s">
        <v>71</v>
      </c>
      <c r="V1640" s="60" t="str">
        <f t="shared" si="203"/>
        <v>RANGE 023темно-синий</v>
      </c>
      <c r="W1640" s="60" t="str">
        <f t="shared" si="200"/>
        <v>RANGE 023</v>
      </c>
      <c r="X1640" s="60" t="str">
        <f t="shared" si="204"/>
        <v>023</v>
      </c>
      <c r="AC1640" s="51">
        <f t="shared" si="205"/>
        <v>80</v>
      </c>
      <c r="AD1640" s="44">
        <f t="shared" si="206"/>
        <v>691</v>
      </c>
      <c r="AE1640" s="51">
        <f t="shared" si="207"/>
        <v>80691</v>
      </c>
    </row>
    <row r="1641" spans="1:31">
      <c r="A1641" s="60" t="str">
        <f t="shared" si="201"/>
        <v>RANGE 023navy</v>
      </c>
      <c r="B1641" s="60" t="str">
        <f t="shared" si="202"/>
        <v>80-691-16</v>
      </c>
      <c r="C1641" s="73" t="s">
        <v>4018</v>
      </c>
      <c r="D1641" s="73" t="s">
        <v>4014</v>
      </c>
      <c r="E1641" s="73" t="s">
        <v>904</v>
      </c>
      <c r="F1641" s="74">
        <v>57</v>
      </c>
      <c r="G1641" s="73" t="s">
        <v>4015</v>
      </c>
      <c r="H1641" s="73" t="s">
        <v>55</v>
      </c>
      <c r="I1641" s="73" t="s">
        <v>1021</v>
      </c>
      <c r="J1641" s="73" t="s">
        <v>320</v>
      </c>
      <c r="K1641" s="73" t="s">
        <v>382</v>
      </c>
      <c r="L1641" s="73" t="s">
        <v>383</v>
      </c>
      <c r="M1641" s="73" t="s">
        <v>384</v>
      </c>
      <c r="N1641" s="73" t="s">
        <v>37</v>
      </c>
      <c r="O1641" s="73" t="s">
        <v>385</v>
      </c>
      <c r="P1641" s="73" t="s">
        <v>907</v>
      </c>
      <c r="Q1641" s="73" t="s">
        <v>1003</v>
      </c>
      <c r="R1641" s="73" t="s">
        <v>71</v>
      </c>
      <c r="V1641" s="60" t="str">
        <f t="shared" si="203"/>
        <v>RANGE 023темно-синий</v>
      </c>
      <c r="W1641" s="60" t="str">
        <f t="shared" si="200"/>
        <v>RANGE 023</v>
      </c>
      <c r="X1641" s="60" t="str">
        <f t="shared" si="204"/>
        <v>023</v>
      </c>
      <c r="AC1641" s="51">
        <f t="shared" si="205"/>
        <v>80</v>
      </c>
      <c r="AD1641" s="44">
        <f t="shared" si="206"/>
        <v>691</v>
      </c>
      <c r="AE1641" s="51">
        <f t="shared" si="207"/>
        <v>80691</v>
      </c>
    </row>
    <row r="1642" spans="1:31">
      <c r="A1642" s="60" t="str">
        <f t="shared" si="201"/>
        <v>RANGE 023navy</v>
      </c>
      <c r="B1642" s="60" t="str">
        <f t="shared" si="202"/>
        <v>80-691-16</v>
      </c>
      <c r="C1642" s="73" t="s">
        <v>4019</v>
      </c>
      <c r="D1642" s="73" t="s">
        <v>4014</v>
      </c>
      <c r="E1642" s="73" t="s">
        <v>910</v>
      </c>
      <c r="F1642" s="74">
        <v>59</v>
      </c>
      <c r="G1642" s="73" t="s">
        <v>4015</v>
      </c>
      <c r="H1642" s="73" t="s">
        <v>55</v>
      </c>
      <c r="I1642" s="73" t="s">
        <v>1021</v>
      </c>
      <c r="J1642" s="73" t="s">
        <v>320</v>
      </c>
      <c r="K1642" s="73" t="s">
        <v>382</v>
      </c>
      <c r="L1642" s="73" t="s">
        <v>383</v>
      </c>
      <c r="M1642" s="73" t="s">
        <v>384</v>
      </c>
      <c r="N1642" s="73" t="s">
        <v>37</v>
      </c>
      <c r="O1642" s="73" t="s">
        <v>385</v>
      </c>
      <c r="P1642" s="73" t="s">
        <v>907</v>
      </c>
      <c r="Q1642" s="73" t="s">
        <v>1003</v>
      </c>
      <c r="R1642" s="73" t="s">
        <v>71</v>
      </c>
      <c r="V1642" s="60" t="str">
        <f t="shared" si="203"/>
        <v>RANGE 023темно-синий</v>
      </c>
      <c r="W1642" s="60" t="str">
        <f t="shared" si="200"/>
        <v>RANGE 023</v>
      </c>
      <c r="X1642" s="60" t="str">
        <f t="shared" si="204"/>
        <v>023</v>
      </c>
      <c r="AC1642" s="51">
        <f t="shared" si="205"/>
        <v>80</v>
      </c>
      <c r="AD1642" s="44">
        <f t="shared" si="206"/>
        <v>691</v>
      </c>
      <c r="AE1642" s="51">
        <f t="shared" si="207"/>
        <v>80691</v>
      </c>
    </row>
    <row r="1643" spans="1:31">
      <c r="A1643" s="60" t="str">
        <f t="shared" si="201"/>
        <v>RANGE 023navy</v>
      </c>
      <c r="B1643" s="60" t="str">
        <f t="shared" si="202"/>
        <v>80-691-16</v>
      </c>
      <c r="C1643" s="73" t="s">
        <v>4020</v>
      </c>
      <c r="D1643" s="73" t="s">
        <v>4014</v>
      </c>
      <c r="E1643" s="73" t="s">
        <v>922</v>
      </c>
      <c r="F1643" s="74">
        <v>60</v>
      </c>
      <c r="G1643" s="73" t="s">
        <v>4015</v>
      </c>
      <c r="H1643" s="73" t="s">
        <v>55</v>
      </c>
      <c r="I1643" s="73" t="s">
        <v>1021</v>
      </c>
      <c r="J1643" s="73" t="s">
        <v>320</v>
      </c>
      <c r="K1643" s="73" t="s">
        <v>382</v>
      </c>
      <c r="L1643" s="73" t="s">
        <v>383</v>
      </c>
      <c r="M1643" s="73" t="s">
        <v>384</v>
      </c>
      <c r="N1643" s="73" t="s">
        <v>37</v>
      </c>
      <c r="O1643" s="73" t="s">
        <v>385</v>
      </c>
      <c r="P1643" s="73" t="s">
        <v>907</v>
      </c>
      <c r="Q1643" s="73" t="s">
        <v>1003</v>
      </c>
      <c r="R1643" s="73" t="s">
        <v>71</v>
      </c>
      <c r="V1643" s="60" t="str">
        <f t="shared" si="203"/>
        <v>RANGE 023темно-синий</v>
      </c>
      <c r="W1643" s="60" t="str">
        <f t="shared" si="200"/>
        <v>RANGE 023</v>
      </c>
      <c r="X1643" s="60" t="str">
        <f t="shared" si="204"/>
        <v>023</v>
      </c>
      <c r="AC1643" s="51">
        <f t="shared" si="205"/>
        <v>80</v>
      </c>
      <c r="AD1643" s="44">
        <f t="shared" si="206"/>
        <v>691</v>
      </c>
      <c r="AE1643" s="51">
        <f t="shared" si="207"/>
        <v>80691</v>
      </c>
    </row>
    <row r="1644" spans="1:31">
      <c r="A1644" s="60" t="str">
        <f t="shared" si="201"/>
        <v>RANGE 023navy</v>
      </c>
      <c r="B1644" s="60" t="str">
        <f t="shared" si="202"/>
        <v>80-691-16</v>
      </c>
      <c r="C1644" s="73" t="s">
        <v>4021</v>
      </c>
      <c r="D1644" s="73" t="s">
        <v>4014</v>
      </c>
      <c r="E1644" s="73" t="s">
        <v>912</v>
      </c>
      <c r="F1644" s="74">
        <v>61</v>
      </c>
      <c r="G1644" s="73" t="s">
        <v>4015</v>
      </c>
      <c r="H1644" s="73" t="s">
        <v>55</v>
      </c>
      <c r="I1644" s="73" t="s">
        <v>1021</v>
      </c>
      <c r="J1644" s="73" t="s">
        <v>320</v>
      </c>
      <c r="K1644" s="73" t="s">
        <v>382</v>
      </c>
      <c r="L1644" s="73" t="s">
        <v>383</v>
      </c>
      <c r="M1644" s="73" t="s">
        <v>384</v>
      </c>
      <c r="N1644" s="73" t="s">
        <v>37</v>
      </c>
      <c r="O1644" s="73" t="s">
        <v>385</v>
      </c>
      <c r="P1644" s="73" t="s">
        <v>907</v>
      </c>
      <c r="Q1644" s="73" t="s">
        <v>1003</v>
      </c>
      <c r="R1644" s="73" t="s">
        <v>71</v>
      </c>
      <c r="V1644" s="60" t="str">
        <f t="shared" si="203"/>
        <v>RANGE 023темно-синий</v>
      </c>
      <c r="W1644" s="60" t="str">
        <f t="shared" si="200"/>
        <v>RANGE 023</v>
      </c>
      <c r="X1644" s="60" t="str">
        <f t="shared" si="204"/>
        <v>023</v>
      </c>
      <c r="AC1644" s="51">
        <f t="shared" si="205"/>
        <v>80</v>
      </c>
      <c r="AD1644" s="44">
        <f t="shared" si="206"/>
        <v>691</v>
      </c>
      <c r="AE1644" s="51">
        <f t="shared" si="207"/>
        <v>80691</v>
      </c>
    </row>
    <row r="1645" spans="1:31">
      <c r="A1645" s="60" t="str">
        <f t="shared" si="201"/>
        <v>RANGE 026green</v>
      </c>
      <c r="B1645" s="60" t="str">
        <f t="shared" si="202"/>
        <v>80-692-11</v>
      </c>
      <c r="C1645" s="73" t="s">
        <v>4022</v>
      </c>
      <c r="D1645" s="73" t="s">
        <v>4023</v>
      </c>
      <c r="E1645" s="73" t="s">
        <v>920</v>
      </c>
      <c r="F1645" s="74">
        <v>58</v>
      </c>
      <c r="G1645" s="73" t="s">
        <v>4024</v>
      </c>
      <c r="H1645" s="73" t="s">
        <v>60</v>
      </c>
      <c r="I1645" s="73" t="s">
        <v>906</v>
      </c>
      <c r="J1645" s="73" t="s">
        <v>320</v>
      </c>
      <c r="K1645" s="73" t="s">
        <v>382</v>
      </c>
      <c r="L1645" s="73" t="s">
        <v>383</v>
      </c>
      <c r="M1645" s="73" t="s">
        <v>384</v>
      </c>
      <c r="N1645" s="73" t="s">
        <v>43</v>
      </c>
      <c r="O1645" s="73" t="s">
        <v>385</v>
      </c>
      <c r="P1645" s="73" t="s">
        <v>907</v>
      </c>
      <c r="Q1645" s="73" t="s">
        <v>990</v>
      </c>
      <c r="R1645" s="73" t="s">
        <v>60</v>
      </c>
      <c r="V1645" s="60" t="str">
        <f t="shared" si="203"/>
        <v>RANGE 026зеленый</v>
      </c>
      <c r="W1645" s="60" t="str">
        <f t="shared" si="200"/>
        <v>RANGE 026</v>
      </c>
      <c r="X1645" s="60" t="str">
        <f t="shared" si="204"/>
        <v>026</v>
      </c>
      <c r="AC1645" s="51">
        <f t="shared" si="205"/>
        <v>80</v>
      </c>
      <c r="AD1645" s="44">
        <f t="shared" si="206"/>
        <v>692</v>
      </c>
      <c r="AE1645" s="51">
        <f t="shared" si="207"/>
        <v>80692</v>
      </c>
    </row>
    <row r="1646" spans="1:31">
      <c r="A1646" s="60" t="str">
        <f t="shared" si="201"/>
        <v>RANGE 026green</v>
      </c>
      <c r="B1646" s="60" t="str">
        <f t="shared" si="202"/>
        <v>80-692-11</v>
      </c>
      <c r="C1646" s="73" t="s">
        <v>4025</v>
      </c>
      <c r="D1646" s="73" t="s">
        <v>4023</v>
      </c>
      <c r="E1646" s="73" t="s">
        <v>956</v>
      </c>
      <c r="F1646" s="74">
        <v>55</v>
      </c>
      <c r="G1646" s="73" t="s">
        <v>4024</v>
      </c>
      <c r="H1646" s="73" t="s">
        <v>60</v>
      </c>
      <c r="I1646" s="73" t="s">
        <v>906</v>
      </c>
      <c r="J1646" s="73" t="s">
        <v>320</v>
      </c>
      <c r="K1646" s="73" t="s">
        <v>382</v>
      </c>
      <c r="L1646" s="73" t="s">
        <v>383</v>
      </c>
      <c r="M1646" s="73" t="s">
        <v>384</v>
      </c>
      <c r="N1646" s="73" t="s">
        <v>43</v>
      </c>
      <c r="O1646" s="73" t="s">
        <v>385</v>
      </c>
      <c r="P1646" s="73" t="s">
        <v>907</v>
      </c>
      <c r="Q1646" s="73" t="s">
        <v>990</v>
      </c>
      <c r="R1646" s="73" t="s">
        <v>60</v>
      </c>
      <c r="V1646" s="60" t="str">
        <f t="shared" si="203"/>
        <v>RANGE 026зеленый</v>
      </c>
      <c r="W1646" s="60" t="str">
        <f t="shared" si="200"/>
        <v>RANGE 026</v>
      </c>
      <c r="X1646" s="60" t="str">
        <f t="shared" si="204"/>
        <v>026</v>
      </c>
      <c r="AC1646" s="51">
        <f t="shared" si="205"/>
        <v>80</v>
      </c>
      <c r="AD1646" s="44">
        <f t="shared" si="206"/>
        <v>692</v>
      </c>
      <c r="AE1646" s="51">
        <f t="shared" si="207"/>
        <v>80692</v>
      </c>
    </row>
    <row r="1647" spans="1:31">
      <c r="A1647" s="60" t="str">
        <f t="shared" si="201"/>
        <v>RANGE 026green</v>
      </c>
      <c r="B1647" s="60" t="str">
        <f t="shared" si="202"/>
        <v>80-692-11</v>
      </c>
      <c r="C1647" s="73" t="s">
        <v>4026</v>
      </c>
      <c r="D1647" s="73" t="s">
        <v>4023</v>
      </c>
      <c r="E1647" s="73" t="s">
        <v>915</v>
      </c>
      <c r="F1647" s="74">
        <v>56</v>
      </c>
      <c r="G1647" s="73" t="s">
        <v>4024</v>
      </c>
      <c r="H1647" s="73" t="s">
        <v>60</v>
      </c>
      <c r="I1647" s="73" t="s">
        <v>906</v>
      </c>
      <c r="J1647" s="73" t="s">
        <v>320</v>
      </c>
      <c r="K1647" s="73" t="s">
        <v>382</v>
      </c>
      <c r="L1647" s="73" t="s">
        <v>383</v>
      </c>
      <c r="M1647" s="73" t="s">
        <v>384</v>
      </c>
      <c r="N1647" s="73" t="s">
        <v>43</v>
      </c>
      <c r="O1647" s="73" t="s">
        <v>385</v>
      </c>
      <c r="P1647" s="73" t="s">
        <v>907</v>
      </c>
      <c r="Q1647" s="73" t="s">
        <v>990</v>
      </c>
      <c r="R1647" s="73" t="s">
        <v>60</v>
      </c>
      <c r="V1647" s="60" t="str">
        <f t="shared" si="203"/>
        <v>RANGE 026зеленый</v>
      </c>
      <c r="W1647" s="60" t="str">
        <f t="shared" si="200"/>
        <v>RANGE 026</v>
      </c>
      <c r="X1647" s="60" t="str">
        <f t="shared" si="204"/>
        <v>026</v>
      </c>
      <c r="AC1647" s="51">
        <f t="shared" si="205"/>
        <v>80</v>
      </c>
      <c r="AD1647" s="44">
        <f t="shared" si="206"/>
        <v>692</v>
      </c>
      <c r="AE1647" s="51">
        <f t="shared" si="207"/>
        <v>80692</v>
      </c>
    </row>
    <row r="1648" spans="1:31">
      <c r="A1648" s="60" t="str">
        <f t="shared" si="201"/>
        <v>RANGE 026green</v>
      </c>
      <c r="B1648" s="60" t="str">
        <f t="shared" si="202"/>
        <v>80-692-11</v>
      </c>
      <c r="C1648" s="73" t="s">
        <v>4027</v>
      </c>
      <c r="D1648" s="73" t="s">
        <v>4023</v>
      </c>
      <c r="E1648" s="73" t="s">
        <v>904</v>
      </c>
      <c r="F1648" s="74">
        <v>57</v>
      </c>
      <c r="G1648" s="73" t="s">
        <v>4024</v>
      </c>
      <c r="H1648" s="73" t="s">
        <v>60</v>
      </c>
      <c r="I1648" s="73" t="s">
        <v>906</v>
      </c>
      <c r="J1648" s="73" t="s">
        <v>320</v>
      </c>
      <c r="K1648" s="73" t="s">
        <v>382</v>
      </c>
      <c r="L1648" s="73" t="s">
        <v>383</v>
      </c>
      <c r="M1648" s="73" t="s">
        <v>384</v>
      </c>
      <c r="N1648" s="73" t="s">
        <v>43</v>
      </c>
      <c r="O1648" s="73" t="s">
        <v>385</v>
      </c>
      <c r="P1648" s="73" t="s">
        <v>907</v>
      </c>
      <c r="Q1648" s="73" t="s">
        <v>990</v>
      </c>
      <c r="R1648" s="73" t="s">
        <v>60</v>
      </c>
      <c r="V1648" s="60" t="str">
        <f t="shared" si="203"/>
        <v>RANGE 026зеленый</v>
      </c>
      <c r="W1648" s="60" t="str">
        <f t="shared" si="200"/>
        <v>RANGE 026</v>
      </c>
      <c r="X1648" s="60" t="str">
        <f t="shared" si="204"/>
        <v>026</v>
      </c>
      <c r="AC1648" s="51">
        <f t="shared" si="205"/>
        <v>80</v>
      </c>
      <c r="AD1648" s="44">
        <f t="shared" si="206"/>
        <v>692</v>
      </c>
      <c r="AE1648" s="51">
        <f t="shared" si="207"/>
        <v>80692</v>
      </c>
    </row>
    <row r="1649" spans="1:31">
      <c r="A1649" s="60" t="str">
        <f t="shared" si="201"/>
        <v>RANGE 026green</v>
      </c>
      <c r="B1649" s="60" t="str">
        <f t="shared" si="202"/>
        <v>80-692-11</v>
      </c>
      <c r="C1649" s="73" t="s">
        <v>4028</v>
      </c>
      <c r="D1649" s="73" t="s">
        <v>4023</v>
      </c>
      <c r="E1649" s="73" t="s">
        <v>910</v>
      </c>
      <c r="F1649" s="74">
        <v>59</v>
      </c>
      <c r="G1649" s="73" t="s">
        <v>4024</v>
      </c>
      <c r="H1649" s="73" t="s">
        <v>60</v>
      </c>
      <c r="I1649" s="73" t="s">
        <v>906</v>
      </c>
      <c r="J1649" s="73" t="s">
        <v>320</v>
      </c>
      <c r="K1649" s="73" t="s">
        <v>382</v>
      </c>
      <c r="L1649" s="73" t="s">
        <v>383</v>
      </c>
      <c r="M1649" s="73" t="s">
        <v>384</v>
      </c>
      <c r="N1649" s="73" t="s">
        <v>43</v>
      </c>
      <c r="O1649" s="73" t="s">
        <v>385</v>
      </c>
      <c r="P1649" s="73" t="s">
        <v>907</v>
      </c>
      <c r="Q1649" s="73" t="s">
        <v>990</v>
      </c>
      <c r="R1649" s="73" t="s">
        <v>60</v>
      </c>
      <c r="V1649" s="60" t="str">
        <f t="shared" si="203"/>
        <v>RANGE 026зеленый</v>
      </c>
      <c r="W1649" s="60" t="str">
        <f t="shared" si="200"/>
        <v>RANGE 026</v>
      </c>
      <c r="X1649" s="60" t="str">
        <f t="shared" si="204"/>
        <v>026</v>
      </c>
      <c r="AC1649" s="51">
        <f t="shared" si="205"/>
        <v>80</v>
      </c>
      <c r="AD1649" s="44">
        <f t="shared" si="206"/>
        <v>692</v>
      </c>
      <c r="AE1649" s="51">
        <f t="shared" si="207"/>
        <v>80692</v>
      </c>
    </row>
    <row r="1650" spans="1:31">
      <c r="A1650" s="60" t="str">
        <f t="shared" si="201"/>
        <v>RANGE 026green</v>
      </c>
      <c r="B1650" s="60" t="str">
        <f t="shared" si="202"/>
        <v>80-692-11</v>
      </c>
      <c r="C1650" s="73" t="s">
        <v>4029</v>
      </c>
      <c r="D1650" s="73" t="s">
        <v>4023</v>
      </c>
      <c r="E1650" s="73" t="s">
        <v>922</v>
      </c>
      <c r="F1650" s="74">
        <v>60</v>
      </c>
      <c r="G1650" s="73" t="s">
        <v>4024</v>
      </c>
      <c r="H1650" s="73" t="s">
        <v>60</v>
      </c>
      <c r="I1650" s="73" t="s">
        <v>906</v>
      </c>
      <c r="J1650" s="73" t="s">
        <v>320</v>
      </c>
      <c r="K1650" s="73" t="s">
        <v>382</v>
      </c>
      <c r="L1650" s="73" t="s">
        <v>383</v>
      </c>
      <c r="M1650" s="73" t="s">
        <v>384</v>
      </c>
      <c r="N1650" s="73" t="s">
        <v>43</v>
      </c>
      <c r="O1650" s="73" t="s">
        <v>385</v>
      </c>
      <c r="P1650" s="73" t="s">
        <v>907</v>
      </c>
      <c r="Q1650" s="73" t="s">
        <v>990</v>
      </c>
      <c r="R1650" s="73" t="s">
        <v>60</v>
      </c>
      <c r="V1650" s="60" t="str">
        <f t="shared" si="203"/>
        <v>RANGE 026зеленый</v>
      </c>
      <c r="W1650" s="60" t="str">
        <f t="shared" si="200"/>
        <v>RANGE 026</v>
      </c>
      <c r="X1650" s="60" t="str">
        <f t="shared" si="204"/>
        <v>026</v>
      </c>
      <c r="AC1650" s="51">
        <f t="shared" si="205"/>
        <v>80</v>
      </c>
      <c r="AD1650" s="44">
        <f t="shared" si="206"/>
        <v>692</v>
      </c>
      <c r="AE1650" s="51">
        <f t="shared" si="207"/>
        <v>80692</v>
      </c>
    </row>
    <row r="1651" spans="1:31">
      <c r="A1651" s="60" t="str">
        <f t="shared" si="201"/>
        <v>RANGE 026green</v>
      </c>
      <c r="B1651" s="60" t="str">
        <f t="shared" si="202"/>
        <v>80-692-11</v>
      </c>
      <c r="C1651" s="73" t="s">
        <v>4030</v>
      </c>
      <c r="D1651" s="73" t="s">
        <v>4023</v>
      </c>
      <c r="E1651" s="73" t="s">
        <v>912</v>
      </c>
      <c r="F1651" s="74">
        <v>61</v>
      </c>
      <c r="G1651" s="73" t="s">
        <v>4024</v>
      </c>
      <c r="H1651" s="73" t="s">
        <v>60</v>
      </c>
      <c r="I1651" s="73" t="s">
        <v>906</v>
      </c>
      <c r="J1651" s="73" t="s">
        <v>320</v>
      </c>
      <c r="K1651" s="73" t="s">
        <v>382</v>
      </c>
      <c r="L1651" s="73" t="s">
        <v>383</v>
      </c>
      <c r="M1651" s="73" t="s">
        <v>384</v>
      </c>
      <c r="N1651" s="73" t="s">
        <v>43</v>
      </c>
      <c r="O1651" s="73" t="s">
        <v>385</v>
      </c>
      <c r="P1651" s="73" t="s">
        <v>907</v>
      </c>
      <c r="Q1651" s="73" t="s">
        <v>990</v>
      </c>
      <c r="R1651" s="73" t="s">
        <v>60</v>
      </c>
      <c r="V1651" s="60" t="str">
        <f t="shared" si="203"/>
        <v>RANGE 026зеленый</v>
      </c>
      <c r="W1651" s="60" t="str">
        <f t="shared" si="200"/>
        <v>RANGE 026</v>
      </c>
      <c r="X1651" s="60" t="str">
        <f t="shared" si="204"/>
        <v>026</v>
      </c>
      <c r="AC1651" s="51">
        <f t="shared" si="205"/>
        <v>80</v>
      </c>
      <c r="AD1651" s="44">
        <f t="shared" si="206"/>
        <v>692</v>
      </c>
      <c r="AE1651" s="51">
        <f t="shared" si="207"/>
        <v>80692</v>
      </c>
    </row>
    <row r="1652" spans="1:31">
      <c r="A1652" s="60" t="str">
        <f t="shared" si="201"/>
        <v>RANGE 027beige</v>
      </c>
      <c r="B1652" s="60" t="str">
        <f t="shared" si="202"/>
        <v>80-693-02</v>
      </c>
      <c r="C1652" s="73" t="s">
        <v>4031</v>
      </c>
      <c r="D1652" s="73" t="s">
        <v>4032</v>
      </c>
      <c r="E1652" s="73" t="s">
        <v>910</v>
      </c>
      <c r="F1652" s="74">
        <v>59</v>
      </c>
      <c r="G1652" s="73" t="s">
        <v>4033</v>
      </c>
      <c r="H1652" s="73" t="s">
        <v>63</v>
      </c>
      <c r="I1652" s="73" t="s">
        <v>4034</v>
      </c>
      <c r="J1652" s="73" t="s">
        <v>320</v>
      </c>
      <c r="K1652" s="73" t="s">
        <v>382</v>
      </c>
      <c r="L1652" s="73" t="s">
        <v>383</v>
      </c>
      <c r="M1652" s="73" t="s">
        <v>384</v>
      </c>
      <c r="N1652" s="73" t="s">
        <v>37</v>
      </c>
      <c r="O1652" s="73" t="s">
        <v>385</v>
      </c>
      <c r="P1652" s="73" t="s">
        <v>907</v>
      </c>
      <c r="Q1652" s="73" t="s">
        <v>937</v>
      </c>
      <c r="R1652" s="73" t="s">
        <v>63</v>
      </c>
      <c r="V1652" s="60" t="str">
        <f t="shared" si="203"/>
        <v>RANGE 027бежевый</v>
      </c>
      <c r="W1652" s="60" t="str">
        <f t="shared" si="200"/>
        <v>RANGE 027</v>
      </c>
      <c r="X1652" s="60" t="str">
        <f t="shared" si="204"/>
        <v>027</v>
      </c>
      <c r="AC1652" s="51">
        <f t="shared" si="205"/>
        <v>80</v>
      </c>
      <c r="AD1652" s="44">
        <f t="shared" si="206"/>
        <v>693</v>
      </c>
      <c r="AE1652" s="51">
        <f t="shared" si="207"/>
        <v>80693</v>
      </c>
    </row>
    <row r="1653" spans="1:31">
      <c r="A1653" s="60" t="str">
        <f t="shared" si="201"/>
        <v>RANGE 027beige</v>
      </c>
      <c r="B1653" s="60" t="str">
        <f t="shared" si="202"/>
        <v>80-693-02</v>
      </c>
      <c r="C1653" s="73" t="s">
        <v>4035</v>
      </c>
      <c r="D1653" s="73" t="s">
        <v>4032</v>
      </c>
      <c r="E1653" s="73" t="s">
        <v>956</v>
      </c>
      <c r="F1653" s="74">
        <v>55</v>
      </c>
      <c r="G1653" s="73" t="s">
        <v>4033</v>
      </c>
      <c r="H1653" s="73" t="s">
        <v>63</v>
      </c>
      <c r="I1653" s="73" t="s">
        <v>4034</v>
      </c>
      <c r="J1653" s="73" t="s">
        <v>320</v>
      </c>
      <c r="K1653" s="73" t="s">
        <v>382</v>
      </c>
      <c r="L1653" s="73" t="s">
        <v>383</v>
      </c>
      <c r="M1653" s="73" t="s">
        <v>384</v>
      </c>
      <c r="N1653" s="73" t="s">
        <v>37</v>
      </c>
      <c r="O1653" s="73" t="s">
        <v>385</v>
      </c>
      <c r="P1653" s="73" t="s">
        <v>907</v>
      </c>
      <c r="Q1653" s="73" t="s">
        <v>937</v>
      </c>
      <c r="R1653" s="73" t="s">
        <v>63</v>
      </c>
      <c r="V1653" s="60" t="str">
        <f t="shared" si="203"/>
        <v>RANGE 027бежевый</v>
      </c>
      <c r="W1653" s="60" t="str">
        <f t="shared" si="200"/>
        <v>RANGE 027</v>
      </c>
      <c r="X1653" s="60" t="str">
        <f t="shared" si="204"/>
        <v>027</v>
      </c>
      <c r="AC1653" s="51">
        <f t="shared" si="205"/>
        <v>80</v>
      </c>
      <c r="AD1653" s="44">
        <f t="shared" si="206"/>
        <v>693</v>
      </c>
      <c r="AE1653" s="51">
        <f t="shared" si="207"/>
        <v>80693</v>
      </c>
    </row>
    <row r="1654" spans="1:31">
      <c r="A1654" s="60" t="str">
        <f t="shared" si="201"/>
        <v>RANGE 027beige</v>
      </c>
      <c r="B1654" s="60" t="str">
        <f t="shared" si="202"/>
        <v>80-693-02</v>
      </c>
      <c r="C1654" s="73" t="s">
        <v>4036</v>
      </c>
      <c r="D1654" s="73" t="s">
        <v>4032</v>
      </c>
      <c r="E1654" s="73" t="s">
        <v>915</v>
      </c>
      <c r="F1654" s="74">
        <v>56</v>
      </c>
      <c r="G1654" s="73" t="s">
        <v>4033</v>
      </c>
      <c r="H1654" s="73" t="s">
        <v>63</v>
      </c>
      <c r="I1654" s="73" t="s">
        <v>4034</v>
      </c>
      <c r="J1654" s="73" t="s">
        <v>320</v>
      </c>
      <c r="K1654" s="73" t="s">
        <v>382</v>
      </c>
      <c r="L1654" s="73" t="s">
        <v>383</v>
      </c>
      <c r="M1654" s="73" t="s">
        <v>384</v>
      </c>
      <c r="N1654" s="73" t="s">
        <v>37</v>
      </c>
      <c r="O1654" s="73" t="s">
        <v>385</v>
      </c>
      <c r="P1654" s="73" t="s">
        <v>907</v>
      </c>
      <c r="Q1654" s="73" t="s">
        <v>937</v>
      </c>
      <c r="R1654" s="73" t="s">
        <v>63</v>
      </c>
      <c r="V1654" s="60" t="str">
        <f t="shared" si="203"/>
        <v>RANGE 027бежевый</v>
      </c>
      <c r="W1654" s="60" t="str">
        <f t="shared" si="200"/>
        <v>RANGE 027</v>
      </c>
      <c r="X1654" s="60" t="str">
        <f t="shared" si="204"/>
        <v>027</v>
      </c>
      <c r="AC1654" s="51">
        <f t="shared" si="205"/>
        <v>80</v>
      </c>
      <c r="AD1654" s="44">
        <f t="shared" si="206"/>
        <v>693</v>
      </c>
      <c r="AE1654" s="51">
        <f t="shared" si="207"/>
        <v>80693</v>
      </c>
    </row>
    <row r="1655" spans="1:31">
      <c r="A1655" s="60" t="str">
        <f t="shared" si="201"/>
        <v>RANGE 027beige</v>
      </c>
      <c r="B1655" s="60" t="str">
        <f t="shared" si="202"/>
        <v>80-693-02</v>
      </c>
      <c r="C1655" s="73" t="s">
        <v>4037</v>
      </c>
      <c r="D1655" s="73" t="s">
        <v>4032</v>
      </c>
      <c r="E1655" s="73" t="s">
        <v>904</v>
      </c>
      <c r="F1655" s="74">
        <v>57</v>
      </c>
      <c r="G1655" s="73" t="s">
        <v>4033</v>
      </c>
      <c r="H1655" s="73" t="s">
        <v>63</v>
      </c>
      <c r="I1655" s="73" t="s">
        <v>4034</v>
      </c>
      <c r="J1655" s="73" t="s">
        <v>320</v>
      </c>
      <c r="K1655" s="73" t="s">
        <v>382</v>
      </c>
      <c r="L1655" s="73" t="s">
        <v>383</v>
      </c>
      <c r="M1655" s="73" t="s">
        <v>384</v>
      </c>
      <c r="N1655" s="73" t="s">
        <v>37</v>
      </c>
      <c r="O1655" s="73" t="s">
        <v>385</v>
      </c>
      <c r="P1655" s="73" t="s">
        <v>907</v>
      </c>
      <c r="Q1655" s="73" t="s">
        <v>937</v>
      </c>
      <c r="R1655" s="73" t="s">
        <v>63</v>
      </c>
      <c r="V1655" s="60" t="str">
        <f t="shared" si="203"/>
        <v>RANGE 027бежевый</v>
      </c>
      <c r="W1655" s="60" t="str">
        <f t="shared" si="200"/>
        <v>RANGE 027</v>
      </c>
      <c r="X1655" s="60" t="str">
        <f t="shared" si="204"/>
        <v>027</v>
      </c>
      <c r="AC1655" s="51">
        <f t="shared" si="205"/>
        <v>80</v>
      </c>
      <c r="AD1655" s="44">
        <f t="shared" si="206"/>
        <v>693</v>
      </c>
      <c r="AE1655" s="51">
        <f t="shared" si="207"/>
        <v>80693</v>
      </c>
    </row>
    <row r="1656" spans="1:31">
      <c r="A1656" s="60" t="str">
        <f t="shared" si="201"/>
        <v>RANGE 027beige</v>
      </c>
      <c r="B1656" s="60" t="str">
        <f t="shared" si="202"/>
        <v>80-693-02</v>
      </c>
      <c r="C1656" s="73" t="s">
        <v>4038</v>
      </c>
      <c r="D1656" s="73" t="s">
        <v>4032</v>
      </c>
      <c r="E1656" s="73" t="s">
        <v>920</v>
      </c>
      <c r="F1656" s="74">
        <v>58</v>
      </c>
      <c r="G1656" s="73" t="s">
        <v>4033</v>
      </c>
      <c r="H1656" s="73" t="s">
        <v>63</v>
      </c>
      <c r="I1656" s="73" t="s">
        <v>4034</v>
      </c>
      <c r="J1656" s="73" t="s">
        <v>320</v>
      </c>
      <c r="K1656" s="73" t="s">
        <v>382</v>
      </c>
      <c r="L1656" s="73" t="s">
        <v>383</v>
      </c>
      <c r="M1656" s="73" t="s">
        <v>384</v>
      </c>
      <c r="N1656" s="73" t="s">
        <v>37</v>
      </c>
      <c r="O1656" s="73" t="s">
        <v>385</v>
      </c>
      <c r="P1656" s="73" t="s">
        <v>907</v>
      </c>
      <c r="Q1656" s="73" t="s">
        <v>937</v>
      </c>
      <c r="R1656" s="73" t="s">
        <v>63</v>
      </c>
      <c r="V1656" s="60" t="str">
        <f t="shared" si="203"/>
        <v>RANGE 027бежевый</v>
      </c>
      <c r="W1656" s="60" t="str">
        <f t="shared" si="200"/>
        <v>RANGE 027</v>
      </c>
      <c r="X1656" s="60" t="str">
        <f t="shared" si="204"/>
        <v>027</v>
      </c>
      <c r="AC1656" s="51">
        <f t="shared" si="205"/>
        <v>80</v>
      </c>
      <c r="AD1656" s="44">
        <f t="shared" si="206"/>
        <v>693</v>
      </c>
      <c r="AE1656" s="51">
        <f t="shared" si="207"/>
        <v>80693</v>
      </c>
    </row>
    <row r="1657" spans="1:31">
      <c r="A1657" s="60" t="str">
        <f t="shared" si="201"/>
        <v>RANGE 028beige</v>
      </c>
      <c r="B1657" s="60" t="str">
        <f t="shared" si="202"/>
        <v>80-694-02</v>
      </c>
      <c r="C1657" s="73" t="s">
        <v>4039</v>
      </c>
      <c r="D1657" s="73" t="s">
        <v>4040</v>
      </c>
      <c r="E1657" s="73" t="s">
        <v>920</v>
      </c>
      <c r="F1657" s="74">
        <v>58</v>
      </c>
      <c r="G1657" s="73" t="s">
        <v>4041</v>
      </c>
      <c r="H1657" s="73" t="s">
        <v>63</v>
      </c>
      <c r="I1657" s="73" t="s">
        <v>906</v>
      </c>
      <c r="J1657" s="73" t="s">
        <v>320</v>
      </c>
      <c r="K1657" s="73" t="s">
        <v>382</v>
      </c>
      <c r="L1657" s="73" t="s">
        <v>383</v>
      </c>
      <c r="M1657" s="73" t="s">
        <v>388</v>
      </c>
      <c r="N1657" s="73" t="s">
        <v>43</v>
      </c>
      <c r="O1657" s="73" t="s">
        <v>385</v>
      </c>
      <c r="P1657" s="73" t="s">
        <v>907</v>
      </c>
      <c r="Q1657" s="73" t="s">
        <v>937</v>
      </c>
      <c r="R1657" s="73" t="s">
        <v>63</v>
      </c>
      <c r="V1657" s="60" t="str">
        <f t="shared" si="203"/>
        <v>RANGE 028бежевый</v>
      </c>
      <c r="W1657" s="60" t="str">
        <f t="shared" si="200"/>
        <v>RANGE 028</v>
      </c>
      <c r="X1657" s="60" t="str">
        <f t="shared" si="204"/>
        <v>028</v>
      </c>
      <c r="AC1657" s="51">
        <f t="shared" si="205"/>
        <v>80</v>
      </c>
      <c r="AD1657" s="44">
        <f t="shared" si="206"/>
        <v>694</v>
      </c>
      <c r="AE1657" s="51">
        <f t="shared" si="207"/>
        <v>80694</v>
      </c>
    </row>
    <row r="1658" spans="1:31">
      <c r="A1658" s="60" t="str">
        <f t="shared" si="201"/>
        <v>RANGE 029orange</v>
      </c>
      <c r="B1658" s="60" t="str">
        <f t="shared" si="202"/>
        <v>80-695-13</v>
      </c>
      <c r="C1658" s="73" t="s">
        <v>4042</v>
      </c>
      <c r="D1658" s="73" t="s">
        <v>4043</v>
      </c>
      <c r="E1658" s="73" t="s">
        <v>920</v>
      </c>
      <c r="F1658" s="74">
        <v>58</v>
      </c>
      <c r="G1658" s="73" t="s">
        <v>4044</v>
      </c>
      <c r="H1658" s="73" t="s">
        <v>199</v>
      </c>
      <c r="I1658" s="73" t="s">
        <v>906</v>
      </c>
      <c r="J1658" s="73" t="s">
        <v>320</v>
      </c>
      <c r="K1658" s="73" t="s">
        <v>382</v>
      </c>
      <c r="L1658" s="73" t="s">
        <v>383</v>
      </c>
      <c r="M1658" s="73" t="s">
        <v>384</v>
      </c>
      <c r="N1658" s="73" t="s">
        <v>43</v>
      </c>
      <c r="O1658" s="73" t="s">
        <v>385</v>
      </c>
      <c r="P1658" s="73" t="s">
        <v>907</v>
      </c>
      <c r="Q1658" s="73" t="s">
        <v>1300</v>
      </c>
      <c r="R1658" s="73" t="s">
        <v>199</v>
      </c>
      <c r="V1658" s="60" t="str">
        <f t="shared" si="203"/>
        <v>RANGE 029оранжевый</v>
      </c>
      <c r="W1658" s="60" t="str">
        <f t="shared" si="200"/>
        <v>RANGE 029</v>
      </c>
      <c r="X1658" s="60" t="str">
        <f t="shared" si="204"/>
        <v>029</v>
      </c>
      <c r="AC1658" s="51">
        <f t="shared" si="205"/>
        <v>80</v>
      </c>
      <c r="AD1658" s="44">
        <f t="shared" si="206"/>
        <v>695</v>
      </c>
      <c r="AE1658" s="51">
        <f t="shared" si="207"/>
        <v>80695</v>
      </c>
    </row>
    <row r="1659" spans="1:31">
      <c r="A1659" s="60" t="str">
        <f t="shared" si="201"/>
        <v>RANGE 030blue</v>
      </c>
      <c r="B1659" s="60" t="str">
        <f t="shared" si="202"/>
        <v>80-696-06</v>
      </c>
      <c r="C1659" s="73" t="s">
        <v>4045</v>
      </c>
      <c r="D1659" s="73" t="s">
        <v>4046</v>
      </c>
      <c r="E1659" s="73" t="s">
        <v>920</v>
      </c>
      <c r="F1659" s="74">
        <v>58</v>
      </c>
      <c r="G1659" s="73" t="s">
        <v>4047</v>
      </c>
      <c r="H1659" s="73" t="s">
        <v>71</v>
      </c>
      <c r="I1659" s="73" t="s">
        <v>4048</v>
      </c>
      <c r="J1659" s="73" t="s">
        <v>320</v>
      </c>
      <c r="K1659" s="73" t="s">
        <v>382</v>
      </c>
      <c r="L1659" s="73" t="s">
        <v>383</v>
      </c>
      <c r="M1659" s="73" t="s">
        <v>384</v>
      </c>
      <c r="N1659" s="73" t="s">
        <v>37</v>
      </c>
      <c r="O1659" s="73" t="s">
        <v>385</v>
      </c>
      <c r="P1659" s="73" t="s">
        <v>907</v>
      </c>
      <c r="Q1659" s="73" t="s">
        <v>932</v>
      </c>
      <c r="R1659" s="73" t="s">
        <v>71</v>
      </c>
      <c r="V1659" s="60" t="str">
        <f t="shared" si="203"/>
        <v>RANGE 030синий</v>
      </c>
      <c r="W1659" s="60" t="str">
        <f t="shared" si="200"/>
        <v>RANGE 030</v>
      </c>
      <c r="X1659" s="60" t="str">
        <f t="shared" si="204"/>
        <v>030</v>
      </c>
      <c r="AC1659" s="51">
        <f t="shared" si="205"/>
        <v>80</v>
      </c>
      <c r="AD1659" s="44">
        <f t="shared" si="206"/>
        <v>696</v>
      </c>
      <c r="AE1659" s="51">
        <f t="shared" si="207"/>
        <v>80696</v>
      </c>
    </row>
    <row r="1660" spans="1:31">
      <c r="A1660" s="60" t="str">
        <f t="shared" si="201"/>
        <v>RANGE 033blue</v>
      </c>
      <c r="B1660" s="60" t="str">
        <f t="shared" si="202"/>
        <v>80-697-06</v>
      </c>
      <c r="C1660" s="73" t="s">
        <v>4049</v>
      </c>
      <c r="D1660" s="73" t="s">
        <v>4050</v>
      </c>
      <c r="E1660" s="73" t="s">
        <v>910</v>
      </c>
      <c r="F1660" s="74">
        <v>59</v>
      </c>
      <c r="G1660" s="73" t="s">
        <v>4051</v>
      </c>
      <c r="H1660" s="73" t="s">
        <v>71</v>
      </c>
      <c r="I1660" s="73" t="s">
        <v>4052</v>
      </c>
      <c r="J1660" s="73" t="s">
        <v>320</v>
      </c>
      <c r="K1660" s="73" t="s">
        <v>382</v>
      </c>
      <c r="L1660" s="73" t="s">
        <v>383</v>
      </c>
      <c r="M1660" s="73" t="s">
        <v>384</v>
      </c>
      <c r="N1660" s="73" t="s">
        <v>39</v>
      </c>
      <c r="O1660" s="73" t="s">
        <v>385</v>
      </c>
      <c r="P1660" s="73" t="s">
        <v>907</v>
      </c>
      <c r="Q1660" s="73" t="s">
        <v>932</v>
      </c>
      <c r="R1660" s="73" t="s">
        <v>71</v>
      </c>
      <c r="V1660" s="60" t="str">
        <f t="shared" si="203"/>
        <v>RANGE 033синий</v>
      </c>
      <c r="W1660" s="60" t="str">
        <f t="shared" si="200"/>
        <v>RANGE 033</v>
      </c>
      <c r="X1660" s="60" t="str">
        <f t="shared" si="204"/>
        <v>033</v>
      </c>
      <c r="AC1660" s="51">
        <f t="shared" si="205"/>
        <v>80</v>
      </c>
      <c r="AD1660" s="44">
        <f t="shared" si="206"/>
        <v>697</v>
      </c>
      <c r="AE1660" s="51">
        <f t="shared" si="207"/>
        <v>80697</v>
      </c>
    </row>
    <row r="1661" spans="1:31">
      <c r="A1661" s="60" t="str">
        <f t="shared" si="201"/>
        <v>RANGE 033blue</v>
      </c>
      <c r="B1661" s="60" t="str">
        <f t="shared" si="202"/>
        <v>80-697-06</v>
      </c>
      <c r="C1661" s="73" t="s">
        <v>4053</v>
      </c>
      <c r="D1661" s="73" t="s">
        <v>4050</v>
      </c>
      <c r="E1661" s="73" t="s">
        <v>956</v>
      </c>
      <c r="F1661" s="74">
        <v>55</v>
      </c>
      <c r="G1661" s="73" t="s">
        <v>4051</v>
      </c>
      <c r="H1661" s="73" t="s">
        <v>71</v>
      </c>
      <c r="I1661" s="73" t="s">
        <v>4052</v>
      </c>
      <c r="J1661" s="73" t="s">
        <v>320</v>
      </c>
      <c r="K1661" s="73" t="s">
        <v>382</v>
      </c>
      <c r="L1661" s="73" t="s">
        <v>383</v>
      </c>
      <c r="M1661" s="73" t="s">
        <v>384</v>
      </c>
      <c r="N1661" s="73" t="s">
        <v>39</v>
      </c>
      <c r="O1661" s="73" t="s">
        <v>385</v>
      </c>
      <c r="P1661" s="73" t="s">
        <v>907</v>
      </c>
      <c r="Q1661" s="73" t="s">
        <v>932</v>
      </c>
      <c r="R1661" s="73" t="s">
        <v>71</v>
      </c>
      <c r="V1661" s="60" t="str">
        <f t="shared" si="203"/>
        <v>RANGE 033синий</v>
      </c>
      <c r="W1661" s="60" t="str">
        <f t="shared" si="200"/>
        <v>RANGE 033</v>
      </c>
      <c r="X1661" s="60" t="str">
        <f t="shared" si="204"/>
        <v>033</v>
      </c>
      <c r="AC1661" s="51">
        <f t="shared" si="205"/>
        <v>80</v>
      </c>
      <c r="AD1661" s="44">
        <f t="shared" si="206"/>
        <v>697</v>
      </c>
      <c r="AE1661" s="51">
        <f t="shared" si="207"/>
        <v>80697</v>
      </c>
    </row>
    <row r="1662" spans="1:31">
      <c r="A1662" s="60" t="str">
        <f t="shared" si="201"/>
        <v>RANGE 033blue</v>
      </c>
      <c r="B1662" s="60" t="str">
        <f t="shared" si="202"/>
        <v>80-697-06</v>
      </c>
      <c r="C1662" s="73" t="s">
        <v>4054</v>
      </c>
      <c r="D1662" s="73" t="s">
        <v>4050</v>
      </c>
      <c r="E1662" s="73" t="s">
        <v>915</v>
      </c>
      <c r="F1662" s="74">
        <v>56</v>
      </c>
      <c r="G1662" s="73" t="s">
        <v>4051</v>
      </c>
      <c r="H1662" s="73" t="s">
        <v>71</v>
      </c>
      <c r="I1662" s="73" t="s">
        <v>4052</v>
      </c>
      <c r="J1662" s="73" t="s">
        <v>320</v>
      </c>
      <c r="K1662" s="73" t="s">
        <v>382</v>
      </c>
      <c r="L1662" s="73" t="s">
        <v>383</v>
      </c>
      <c r="M1662" s="73" t="s">
        <v>384</v>
      </c>
      <c r="N1662" s="73" t="s">
        <v>39</v>
      </c>
      <c r="O1662" s="73" t="s">
        <v>385</v>
      </c>
      <c r="P1662" s="73" t="s">
        <v>907</v>
      </c>
      <c r="Q1662" s="73" t="s">
        <v>932</v>
      </c>
      <c r="R1662" s="73" t="s">
        <v>71</v>
      </c>
      <c r="V1662" s="60" t="str">
        <f t="shared" si="203"/>
        <v>RANGE 033синий</v>
      </c>
      <c r="W1662" s="60" t="str">
        <f t="shared" si="200"/>
        <v>RANGE 033</v>
      </c>
      <c r="X1662" s="60" t="str">
        <f t="shared" si="204"/>
        <v>033</v>
      </c>
      <c r="AC1662" s="51">
        <f t="shared" si="205"/>
        <v>80</v>
      </c>
      <c r="AD1662" s="44">
        <f t="shared" si="206"/>
        <v>697</v>
      </c>
      <c r="AE1662" s="51">
        <f t="shared" si="207"/>
        <v>80697</v>
      </c>
    </row>
    <row r="1663" spans="1:31">
      <c r="A1663" s="60" t="str">
        <f t="shared" si="201"/>
        <v>RANGE 033blue</v>
      </c>
      <c r="B1663" s="60" t="str">
        <f t="shared" si="202"/>
        <v>80-697-06</v>
      </c>
      <c r="C1663" s="73" t="s">
        <v>4055</v>
      </c>
      <c r="D1663" s="73" t="s">
        <v>4050</v>
      </c>
      <c r="E1663" s="73" t="s">
        <v>904</v>
      </c>
      <c r="F1663" s="74">
        <v>57</v>
      </c>
      <c r="G1663" s="73" t="s">
        <v>4051</v>
      </c>
      <c r="H1663" s="73" t="s">
        <v>71</v>
      </c>
      <c r="I1663" s="73" t="s">
        <v>4052</v>
      </c>
      <c r="J1663" s="73" t="s">
        <v>320</v>
      </c>
      <c r="K1663" s="73" t="s">
        <v>382</v>
      </c>
      <c r="L1663" s="73" t="s">
        <v>383</v>
      </c>
      <c r="M1663" s="73" t="s">
        <v>384</v>
      </c>
      <c r="N1663" s="73" t="s">
        <v>39</v>
      </c>
      <c r="O1663" s="73" t="s">
        <v>385</v>
      </c>
      <c r="P1663" s="73" t="s">
        <v>907</v>
      </c>
      <c r="Q1663" s="73" t="s">
        <v>932</v>
      </c>
      <c r="R1663" s="73" t="s">
        <v>71</v>
      </c>
      <c r="V1663" s="60" t="str">
        <f t="shared" si="203"/>
        <v>RANGE 033синий</v>
      </c>
      <c r="W1663" s="60" t="str">
        <f t="shared" si="200"/>
        <v>RANGE 033</v>
      </c>
      <c r="X1663" s="60" t="str">
        <f t="shared" si="204"/>
        <v>033</v>
      </c>
      <c r="AC1663" s="51">
        <f t="shared" si="205"/>
        <v>80</v>
      </c>
      <c r="AD1663" s="44">
        <f t="shared" si="206"/>
        <v>697</v>
      </c>
      <c r="AE1663" s="51">
        <f t="shared" si="207"/>
        <v>80697</v>
      </c>
    </row>
    <row r="1664" spans="1:31">
      <c r="A1664" s="60" t="str">
        <f t="shared" si="201"/>
        <v>RANGE 033blue</v>
      </c>
      <c r="B1664" s="60" t="str">
        <f t="shared" si="202"/>
        <v>80-697-06</v>
      </c>
      <c r="C1664" s="73" t="s">
        <v>4056</v>
      </c>
      <c r="D1664" s="73" t="s">
        <v>4050</v>
      </c>
      <c r="E1664" s="73" t="s">
        <v>920</v>
      </c>
      <c r="F1664" s="74">
        <v>58</v>
      </c>
      <c r="G1664" s="73" t="s">
        <v>4051</v>
      </c>
      <c r="H1664" s="73" t="s">
        <v>71</v>
      </c>
      <c r="I1664" s="73" t="s">
        <v>4052</v>
      </c>
      <c r="J1664" s="73" t="s">
        <v>320</v>
      </c>
      <c r="K1664" s="73" t="s">
        <v>382</v>
      </c>
      <c r="L1664" s="73" t="s">
        <v>383</v>
      </c>
      <c r="M1664" s="73" t="s">
        <v>384</v>
      </c>
      <c r="N1664" s="73" t="s">
        <v>39</v>
      </c>
      <c r="O1664" s="73" t="s">
        <v>385</v>
      </c>
      <c r="P1664" s="73" t="s">
        <v>907</v>
      </c>
      <c r="Q1664" s="73" t="s">
        <v>932</v>
      </c>
      <c r="R1664" s="73" t="s">
        <v>71</v>
      </c>
      <c r="V1664" s="60" t="str">
        <f t="shared" si="203"/>
        <v>RANGE 033синий</v>
      </c>
      <c r="W1664" s="60" t="str">
        <f t="shared" si="200"/>
        <v>RANGE 033</v>
      </c>
      <c r="X1664" s="60" t="str">
        <f t="shared" si="204"/>
        <v>033</v>
      </c>
      <c r="AC1664" s="51">
        <f t="shared" si="205"/>
        <v>80</v>
      </c>
      <c r="AD1664" s="44">
        <f t="shared" si="206"/>
        <v>697</v>
      </c>
      <c r="AE1664" s="51">
        <f t="shared" si="207"/>
        <v>80697</v>
      </c>
    </row>
    <row r="1665" spans="1:31">
      <c r="A1665" s="60" t="str">
        <f t="shared" si="201"/>
        <v>RANGE 033blue</v>
      </c>
      <c r="B1665" s="60" t="str">
        <f t="shared" si="202"/>
        <v>80-697-06</v>
      </c>
      <c r="C1665" s="73" t="s">
        <v>4057</v>
      </c>
      <c r="D1665" s="73" t="s">
        <v>4050</v>
      </c>
      <c r="E1665" s="73" t="s">
        <v>922</v>
      </c>
      <c r="F1665" s="74">
        <v>60</v>
      </c>
      <c r="G1665" s="73" t="s">
        <v>4051</v>
      </c>
      <c r="H1665" s="73" t="s">
        <v>71</v>
      </c>
      <c r="I1665" s="73" t="s">
        <v>4052</v>
      </c>
      <c r="J1665" s="73" t="s">
        <v>320</v>
      </c>
      <c r="K1665" s="73" t="s">
        <v>382</v>
      </c>
      <c r="L1665" s="73" t="s">
        <v>383</v>
      </c>
      <c r="M1665" s="73" t="s">
        <v>384</v>
      </c>
      <c r="N1665" s="73" t="s">
        <v>39</v>
      </c>
      <c r="O1665" s="73" t="s">
        <v>385</v>
      </c>
      <c r="P1665" s="73" t="s">
        <v>907</v>
      </c>
      <c r="Q1665" s="73" t="s">
        <v>932</v>
      </c>
      <c r="R1665" s="73" t="s">
        <v>71</v>
      </c>
      <c r="V1665" s="60" t="str">
        <f t="shared" si="203"/>
        <v>RANGE 033синий</v>
      </c>
      <c r="W1665" s="60" t="str">
        <f t="shared" si="200"/>
        <v>RANGE 033</v>
      </c>
      <c r="X1665" s="60" t="str">
        <f t="shared" si="204"/>
        <v>033</v>
      </c>
      <c r="AC1665" s="51">
        <f t="shared" si="205"/>
        <v>80</v>
      </c>
      <c r="AD1665" s="44">
        <f t="shared" si="206"/>
        <v>697</v>
      </c>
      <c r="AE1665" s="51">
        <f t="shared" si="207"/>
        <v>80697</v>
      </c>
    </row>
    <row r="1666" spans="1:31">
      <c r="A1666" s="60" t="str">
        <f t="shared" si="201"/>
        <v>RANGE 033blue</v>
      </c>
      <c r="B1666" s="60" t="str">
        <f t="shared" si="202"/>
        <v>80-697-06</v>
      </c>
      <c r="C1666" s="73" t="s">
        <v>4058</v>
      </c>
      <c r="D1666" s="73" t="s">
        <v>4050</v>
      </c>
      <c r="E1666" s="73" t="s">
        <v>912</v>
      </c>
      <c r="F1666" s="74">
        <v>61</v>
      </c>
      <c r="G1666" s="73" t="s">
        <v>4051</v>
      </c>
      <c r="H1666" s="73" t="s">
        <v>71</v>
      </c>
      <c r="I1666" s="73" t="s">
        <v>4052</v>
      </c>
      <c r="J1666" s="73" t="s">
        <v>320</v>
      </c>
      <c r="K1666" s="73" t="s">
        <v>382</v>
      </c>
      <c r="L1666" s="73" t="s">
        <v>383</v>
      </c>
      <c r="M1666" s="73" t="s">
        <v>384</v>
      </c>
      <c r="N1666" s="73" t="s">
        <v>39</v>
      </c>
      <c r="O1666" s="73" t="s">
        <v>385</v>
      </c>
      <c r="P1666" s="73" t="s">
        <v>907</v>
      </c>
      <c r="Q1666" s="73" t="s">
        <v>932</v>
      </c>
      <c r="R1666" s="73" t="s">
        <v>71</v>
      </c>
      <c r="V1666" s="60" t="str">
        <f t="shared" si="203"/>
        <v>RANGE 033синий</v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RANGE 033</v>
      </c>
      <c r="X1666" s="60" t="str">
        <f t="shared" si="204"/>
        <v>033</v>
      </c>
      <c r="AC1666" s="51">
        <f t="shared" si="205"/>
        <v>80</v>
      </c>
      <c r="AD1666" s="44">
        <f t="shared" si="206"/>
        <v>697</v>
      </c>
      <c r="AE1666" s="51">
        <f t="shared" si="207"/>
        <v>80697</v>
      </c>
    </row>
    <row r="1667" spans="1:31">
      <c r="A1667" s="60" t="str">
        <f t="shared" ref="A1667:A1730" si="209">IF(G1667&amp;Q1667&lt;&gt;"",W1667&amp;Q1667,"")</f>
        <v>RANGE 035navy</v>
      </c>
      <c r="B1667" s="60" t="str">
        <f t="shared" ref="B1667:B1730" si="210">IF(C1667&lt;&gt;"",LEFT(C1667,9),"")</f>
        <v>80-698-16</v>
      </c>
      <c r="C1667" s="73" t="s">
        <v>4059</v>
      </c>
      <c r="D1667" s="73" t="s">
        <v>4060</v>
      </c>
      <c r="E1667" s="73" t="s">
        <v>910</v>
      </c>
      <c r="F1667" s="74">
        <v>59</v>
      </c>
      <c r="G1667" s="73" t="s">
        <v>4061</v>
      </c>
      <c r="H1667" s="73" t="s">
        <v>55</v>
      </c>
      <c r="I1667" s="73" t="s">
        <v>2571</v>
      </c>
      <c r="J1667" s="73" t="s">
        <v>320</v>
      </c>
      <c r="K1667" s="73" t="s">
        <v>382</v>
      </c>
      <c r="L1667" s="73" t="s">
        <v>383</v>
      </c>
      <c r="M1667" s="73" t="s">
        <v>384</v>
      </c>
      <c r="N1667" s="73" t="s">
        <v>37</v>
      </c>
      <c r="O1667" s="73" t="s">
        <v>386</v>
      </c>
      <c r="P1667" s="73" t="s">
        <v>907</v>
      </c>
      <c r="Q1667" s="73" t="s">
        <v>1003</v>
      </c>
      <c r="R1667" s="73" t="s">
        <v>71</v>
      </c>
      <c r="V1667" s="60" t="str">
        <f t="shared" ref="V1667:V1730" si="211">W1667&amp;H1667</f>
        <v>RANGE 035темно-синий</v>
      </c>
      <c r="W1667" s="60" t="str">
        <f t="shared" si="208"/>
        <v>RANGE 035</v>
      </c>
      <c r="X1667" s="60" t="str">
        <f t="shared" ref="X1667:X1730" si="212">IF(A1667&lt;&gt;"",IFERROR(IF(FIND(" ",G1667)&gt;=1,MID(G1667,FIND(" ",G1667)+1,LEN(G1667)),""),""),"")</f>
        <v>035</v>
      </c>
      <c r="AC1667" s="51">
        <f t="shared" ref="AC1667:AC1730" si="213">IFERROR(VALUE(MID($C1667,1,2)),0)</f>
        <v>80</v>
      </c>
      <c r="AD1667" s="44">
        <f t="shared" ref="AD1667:AD1730" si="214">IFERROR(VALUE(MID($C1667,4,3)),0)</f>
        <v>698</v>
      </c>
      <c r="AE1667" s="51">
        <f t="shared" ref="AE1667:AE1730" si="215">VALUE(RIGHT("00"&amp;AC1667,2)&amp;RIGHT("000"&amp;AD1667,3))</f>
        <v>80698</v>
      </c>
    </row>
    <row r="1668" spans="1:31">
      <c r="A1668" s="60" t="str">
        <f t="shared" si="209"/>
        <v>RANGE 036beige</v>
      </c>
      <c r="B1668" s="60" t="str">
        <f t="shared" si="210"/>
        <v>80-699-02</v>
      </c>
      <c r="C1668" s="73" t="s">
        <v>4062</v>
      </c>
      <c r="D1668" s="73" t="s">
        <v>4063</v>
      </c>
      <c r="E1668" s="73" t="s">
        <v>910</v>
      </c>
      <c r="F1668" s="74">
        <v>59</v>
      </c>
      <c r="G1668" s="73" t="s">
        <v>4064</v>
      </c>
      <c r="H1668" s="73" t="s">
        <v>63</v>
      </c>
      <c r="I1668" s="73" t="s">
        <v>2571</v>
      </c>
      <c r="J1668" s="73" t="s">
        <v>320</v>
      </c>
      <c r="K1668" s="73" t="s">
        <v>382</v>
      </c>
      <c r="L1668" s="73" t="s">
        <v>383</v>
      </c>
      <c r="M1668" s="73" t="s">
        <v>384</v>
      </c>
      <c r="N1668" s="73" t="s">
        <v>37</v>
      </c>
      <c r="O1668" s="73" t="s">
        <v>386</v>
      </c>
      <c r="P1668" s="73" t="s">
        <v>907</v>
      </c>
      <c r="Q1668" s="73" t="s">
        <v>937</v>
      </c>
      <c r="R1668" s="73" t="s">
        <v>63</v>
      </c>
      <c r="V1668" s="60" t="str">
        <f t="shared" si="211"/>
        <v>RANGE 036бежевый</v>
      </c>
      <c r="W1668" s="60" t="str">
        <f t="shared" si="208"/>
        <v>RANGE 036</v>
      </c>
      <c r="X1668" s="60" t="str">
        <f t="shared" si="212"/>
        <v>036</v>
      </c>
      <c r="AC1668" s="51">
        <f t="shared" si="213"/>
        <v>80</v>
      </c>
      <c r="AD1668" s="44">
        <f t="shared" si="214"/>
        <v>699</v>
      </c>
      <c r="AE1668" s="51">
        <f t="shared" si="215"/>
        <v>80699</v>
      </c>
    </row>
    <row r="1669" spans="1:31">
      <c r="A1669" s="60" t="str">
        <f t="shared" si="209"/>
        <v>RANGE 036beige</v>
      </c>
      <c r="B1669" s="60" t="str">
        <f t="shared" si="210"/>
        <v>80-699-02</v>
      </c>
      <c r="C1669" s="73" t="s">
        <v>4065</v>
      </c>
      <c r="D1669" s="73" t="s">
        <v>4063</v>
      </c>
      <c r="E1669" s="73" t="s">
        <v>956</v>
      </c>
      <c r="F1669" s="74">
        <v>55</v>
      </c>
      <c r="G1669" s="73" t="s">
        <v>4064</v>
      </c>
      <c r="H1669" s="73" t="s">
        <v>63</v>
      </c>
      <c r="I1669" s="73" t="s">
        <v>2571</v>
      </c>
      <c r="J1669" s="73" t="s">
        <v>320</v>
      </c>
      <c r="K1669" s="73" t="s">
        <v>382</v>
      </c>
      <c r="L1669" s="73" t="s">
        <v>383</v>
      </c>
      <c r="M1669" s="73" t="s">
        <v>384</v>
      </c>
      <c r="N1669" s="73" t="s">
        <v>37</v>
      </c>
      <c r="O1669" s="73" t="s">
        <v>386</v>
      </c>
      <c r="P1669" s="73" t="s">
        <v>907</v>
      </c>
      <c r="Q1669" s="73" t="s">
        <v>937</v>
      </c>
      <c r="R1669" s="73" t="s">
        <v>63</v>
      </c>
      <c r="V1669" s="60" t="str">
        <f t="shared" si="211"/>
        <v>RANGE 036бежевый</v>
      </c>
      <c r="W1669" s="60" t="str">
        <f t="shared" si="208"/>
        <v>RANGE 036</v>
      </c>
      <c r="X1669" s="60" t="str">
        <f t="shared" si="212"/>
        <v>036</v>
      </c>
      <c r="AC1669" s="51">
        <f t="shared" si="213"/>
        <v>80</v>
      </c>
      <c r="AD1669" s="44">
        <f t="shared" si="214"/>
        <v>699</v>
      </c>
      <c r="AE1669" s="51">
        <f t="shared" si="215"/>
        <v>80699</v>
      </c>
    </row>
    <row r="1670" spans="1:31">
      <c r="A1670" s="60" t="str">
        <f t="shared" si="209"/>
        <v>RANGE 036beige</v>
      </c>
      <c r="B1670" s="60" t="str">
        <f t="shared" si="210"/>
        <v>80-699-02</v>
      </c>
      <c r="C1670" s="73" t="s">
        <v>4066</v>
      </c>
      <c r="D1670" s="73" t="s">
        <v>4063</v>
      </c>
      <c r="E1670" s="73" t="s">
        <v>904</v>
      </c>
      <c r="F1670" s="74">
        <v>57</v>
      </c>
      <c r="G1670" s="73" t="s">
        <v>4064</v>
      </c>
      <c r="H1670" s="73" t="s">
        <v>63</v>
      </c>
      <c r="I1670" s="73" t="s">
        <v>2571</v>
      </c>
      <c r="J1670" s="73" t="s">
        <v>320</v>
      </c>
      <c r="K1670" s="73" t="s">
        <v>382</v>
      </c>
      <c r="L1670" s="73" t="s">
        <v>383</v>
      </c>
      <c r="M1670" s="73" t="s">
        <v>384</v>
      </c>
      <c r="N1670" s="73" t="s">
        <v>37</v>
      </c>
      <c r="O1670" s="73" t="s">
        <v>386</v>
      </c>
      <c r="P1670" s="73" t="s">
        <v>907</v>
      </c>
      <c r="Q1670" s="73" t="s">
        <v>937</v>
      </c>
      <c r="R1670" s="73" t="s">
        <v>63</v>
      </c>
      <c r="V1670" s="60" t="str">
        <f t="shared" si="211"/>
        <v>RANGE 036бежевый</v>
      </c>
      <c r="W1670" s="60" t="str">
        <f t="shared" si="208"/>
        <v>RANGE 036</v>
      </c>
      <c r="X1670" s="60" t="str">
        <f t="shared" si="212"/>
        <v>036</v>
      </c>
      <c r="AC1670" s="51">
        <f t="shared" si="213"/>
        <v>80</v>
      </c>
      <c r="AD1670" s="44">
        <f t="shared" si="214"/>
        <v>699</v>
      </c>
      <c r="AE1670" s="51">
        <f t="shared" si="215"/>
        <v>80699</v>
      </c>
    </row>
    <row r="1671" spans="1:31">
      <c r="A1671" s="60" t="str">
        <f t="shared" si="209"/>
        <v>RANGE 036beige</v>
      </c>
      <c r="B1671" s="60" t="str">
        <f t="shared" si="210"/>
        <v>80-699-02</v>
      </c>
      <c r="C1671" s="73" t="s">
        <v>4067</v>
      </c>
      <c r="D1671" s="73" t="s">
        <v>4063</v>
      </c>
      <c r="E1671" s="73" t="s">
        <v>912</v>
      </c>
      <c r="F1671" s="74">
        <v>61</v>
      </c>
      <c r="G1671" s="73" t="s">
        <v>4064</v>
      </c>
      <c r="H1671" s="73" t="s">
        <v>63</v>
      </c>
      <c r="I1671" s="73" t="s">
        <v>2571</v>
      </c>
      <c r="J1671" s="73" t="s">
        <v>320</v>
      </c>
      <c r="K1671" s="73" t="s">
        <v>382</v>
      </c>
      <c r="L1671" s="73" t="s">
        <v>383</v>
      </c>
      <c r="M1671" s="73" t="s">
        <v>384</v>
      </c>
      <c r="N1671" s="73" t="s">
        <v>37</v>
      </c>
      <c r="O1671" s="73" t="s">
        <v>386</v>
      </c>
      <c r="P1671" s="73" t="s">
        <v>907</v>
      </c>
      <c r="Q1671" s="73" t="s">
        <v>937</v>
      </c>
      <c r="R1671" s="73" t="s">
        <v>63</v>
      </c>
      <c r="V1671" s="60" t="str">
        <f t="shared" si="211"/>
        <v>RANGE 036бежевый</v>
      </c>
      <c r="W1671" s="60" t="str">
        <f t="shared" si="208"/>
        <v>RANGE 036</v>
      </c>
      <c r="X1671" s="60" t="str">
        <f t="shared" si="212"/>
        <v>036</v>
      </c>
      <c r="AC1671" s="51">
        <f t="shared" si="213"/>
        <v>80</v>
      </c>
      <c r="AD1671" s="44">
        <f t="shared" si="214"/>
        <v>699</v>
      </c>
      <c r="AE1671" s="51">
        <f t="shared" si="215"/>
        <v>80699</v>
      </c>
    </row>
    <row r="1672" spans="1:31">
      <c r="A1672" s="60" t="str">
        <f t="shared" si="209"/>
        <v>RANGE 037blue</v>
      </c>
      <c r="B1672" s="60" t="str">
        <f t="shared" si="210"/>
        <v>80-700-19</v>
      </c>
      <c r="C1672" s="73" t="s">
        <v>4068</v>
      </c>
      <c r="D1672" s="73" t="s">
        <v>4069</v>
      </c>
      <c r="E1672" s="73" t="s">
        <v>910</v>
      </c>
      <c r="F1672" s="74">
        <v>59</v>
      </c>
      <c r="G1672" s="73" t="s">
        <v>4070</v>
      </c>
      <c r="H1672" s="73" t="s">
        <v>91</v>
      </c>
      <c r="I1672" s="73" t="s">
        <v>906</v>
      </c>
      <c r="J1672" s="73" t="s">
        <v>320</v>
      </c>
      <c r="K1672" s="73" t="s">
        <v>382</v>
      </c>
      <c r="L1672" s="73" t="s">
        <v>383</v>
      </c>
      <c r="M1672" s="73" t="s">
        <v>384</v>
      </c>
      <c r="N1672" s="73" t="s">
        <v>43</v>
      </c>
      <c r="O1672" s="73" t="s">
        <v>386</v>
      </c>
      <c r="P1672" s="73" t="s">
        <v>907</v>
      </c>
      <c r="Q1672" s="73" t="s">
        <v>932</v>
      </c>
      <c r="R1672" s="73" t="s">
        <v>91</v>
      </c>
      <c r="V1672" s="60" t="str">
        <f t="shared" si="211"/>
        <v>RANGE 037голубой</v>
      </c>
      <c r="W1672" s="60" t="str">
        <f t="shared" si="208"/>
        <v>RANGE 037</v>
      </c>
      <c r="X1672" s="60" t="str">
        <f t="shared" si="212"/>
        <v>037</v>
      </c>
      <c r="AC1672" s="51">
        <f t="shared" si="213"/>
        <v>80</v>
      </c>
      <c r="AD1672" s="44">
        <f t="shared" si="214"/>
        <v>700</v>
      </c>
      <c r="AE1672" s="51">
        <f t="shared" si="215"/>
        <v>80700</v>
      </c>
    </row>
    <row r="1673" spans="1:31">
      <c r="A1673" s="60" t="str">
        <f t="shared" si="209"/>
        <v>RANGE 037blue</v>
      </c>
      <c r="B1673" s="60" t="str">
        <f t="shared" si="210"/>
        <v>80-700-19</v>
      </c>
      <c r="C1673" s="73" t="s">
        <v>4071</v>
      </c>
      <c r="D1673" s="73" t="s">
        <v>4069</v>
      </c>
      <c r="E1673" s="73" t="s">
        <v>956</v>
      </c>
      <c r="F1673" s="74">
        <v>55</v>
      </c>
      <c r="G1673" s="73" t="s">
        <v>4070</v>
      </c>
      <c r="H1673" s="73" t="s">
        <v>91</v>
      </c>
      <c r="I1673" s="73" t="s">
        <v>906</v>
      </c>
      <c r="J1673" s="73" t="s">
        <v>320</v>
      </c>
      <c r="K1673" s="73" t="s">
        <v>382</v>
      </c>
      <c r="L1673" s="73" t="s">
        <v>383</v>
      </c>
      <c r="M1673" s="73" t="s">
        <v>384</v>
      </c>
      <c r="N1673" s="73" t="s">
        <v>43</v>
      </c>
      <c r="O1673" s="73" t="s">
        <v>386</v>
      </c>
      <c r="P1673" s="73" t="s">
        <v>907</v>
      </c>
      <c r="Q1673" s="73" t="s">
        <v>932</v>
      </c>
      <c r="R1673" s="73" t="s">
        <v>91</v>
      </c>
      <c r="V1673" s="60" t="str">
        <f t="shared" si="211"/>
        <v>RANGE 037голубой</v>
      </c>
      <c r="W1673" s="60" t="str">
        <f t="shared" si="208"/>
        <v>RANGE 037</v>
      </c>
      <c r="X1673" s="60" t="str">
        <f t="shared" si="212"/>
        <v>037</v>
      </c>
      <c r="AC1673" s="51">
        <f t="shared" si="213"/>
        <v>80</v>
      </c>
      <c r="AD1673" s="44">
        <f t="shared" si="214"/>
        <v>700</v>
      </c>
      <c r="AE1673" s="51">
        <f t="shared" si="215"/>
        <v>80700</v>
      </c>
    </row>
    <row r="1674" spans="1:31">
      <c r="A1674" s="60" t="str">
        <f t="shared" si="209"/>
        <v>RANGE 037blue</v>
      </c>
      <c r="B1674" s="60" t="str">
        <f t="shared" si="210"/>
        <v>80-700-19</v>
      </c>
      <c r="C1674" s="73" t="s">
        <v>4072</v>
      </c>
      <c r="D1674" s="73" t="s">
        <v>4069</v>
      </c>
      <c r="E1674" s="73" t="s">
        <v>904</v>
      </c>
      <c r="F1674" s="74">
        <v>57</v>
      </c>
      <c r="G1674" s="73" t="s">
        <v>4070</v>
      </c>
      <c r="H1674" s="73" t="s">
        <v>91</v>
      </c>
      <c r="I1674" s="73" t="s">
        <v>906</v>
      </c>
      <c r="J1674" s="73" t="s">
        <v>320</v>
      </c>
      <c r="K1674" s="73" t="s">
        <v>382</v>
      </c>
      <c r="L1674" s="73" t="s">
        <v>383</v>
      </c>
      <c r="M1674" s="73" t="s">
        <v>384</v>
      </c>
      <c r="N1674" s="73" t="s">
        <v>43</v>
      </c>
      <c r="O1674" s="73" t="s">
        <v>386</v>
      </c>
      <c r="P1674" s="73" t="s">
        <v>907</v>
      </c>
      <c r="Q1674" s="73" t="s">
        <v>932</v>
      </c>
      <c r="R1674" s="73" t="s">
        <v>91</v>
      </c>
      <c r="V1674" s="60" t="str">
        <f t="shared" si="211"/>
        <v>RANGE 037голубой</v>
      </c>
      <c r="W1674" s="60" t="str">
        <f t="shared" si="208"/>
        <v>RANGE 037</v>
      </c>
      <c r="X1674" s="60" t="str">
        <f t="shared" si="212"/>
        <v>037</v>
      </c>
      <c r="AC1674" s="51">
        <f t="shared" si="213"/>
        <v>80</v>
      </c>
      <c r="AD1674" s="44">
        <f t="shared" si="214"/>
        <v>700</v>
      </c>
      <c r="AE1674" s="51">
        <f t="shared" si="215"/>
        <v>80700</v>
      </c>
    </row>
    <row r="1675" spans="1:31">
      <c r="A1675" s="60" t="str">
        <f t="shared" si="209"/>
        <v>RANGE 037blue</v>
      </c>
      <c r="B1675" s="60" t="str">
        <f t="shared" si="210"/>
        <v>80-700-19</v>
      </c>
      <c r="C1675" s="73" t="s">
        <v>4073</v>
      </c>
      <c r="D1675" s="73" t="s">
        <v>4069</v>
      </c>
      <c r="E1675" s="73" t="s">
        <v>912</v>
      </c>
      <c r="F1675" s="74">
        <v>61</v>
      </c>
      <c r="G1675" s="73" t="s">
        <v>4070</v>
      </c>
      <c r="H1675" s="73" t="s">
        <v>91</v>
      </c>
      <c r="I1675" s="73" t="s">
        <v>906</v>
      </c>
      <c r="J1675" s="73" t="s">
        <v>320</v>
      </c>
      <c r="K1675" s="73" t="s">
        <v>382</v>
      </c>
      <c r="L1675" s="73" t="s">
        <v>383</v>
      </c>
      <c r="M1675" s="73" t="s">
        <v>384</v>
      </c>
      <c r="N1675" s="73" t="s">
        <v>43</v>
      </c>
      <c r="O1675" s="73" t="s">
        <v>386</v>
      </c>
      <c r="P1675" s="73" t="s">
        <v>907</v>
      </c>
      <c r="Q1675" s="73" t="s">
        <v>932</v>
      </c>
      <c r="R1675" s="73" t="s">
        <v>91</v>
      </c>
      <c r="V1675" s="60" t="str">
        <f t="shared" si="211"/>
        <v>RANGE 037голубой</v>
      </c>
      <c r="W1675" s="60" t="str">
        <f t="shared" si="208"/>
        <v>RANGE 037</v>
      </c>
      <c r="X1675" s="60" t="str">
        <f t="shared" si="212"/>
        <v>037</v>
      </c>
      <c r="AC1675" s="51">
        <f t="shared" si="213"/>
        <v>80</v>
      </c>
      <c r="AD1675" s="44">
        <f t="shared" si="214"/>
        <v>700</v>
      </c>
      <c r="AE1675" s="51">
        <f t="shared" si="215"/>
        <v>80700</v>
      </c>
    </row>
    <row r="1676" spans="1:31">
      <c r="A1676" s="60" t="str">
        <f t="shared" si="209"/>
        <v>RANGE 042red</v>
      </c>
      <c r="B1676" s="60" t="str">
        <f t="shared" si="210"/>
        <v>80-701-18</v>
      </c>
      <c r="C1676" s="73" t="s">
        <v>4074</v>
      </c>
      <c r="D1676" s="73" t="s">
        <v>4075</v>
      </c>
      <c r="E1676" s="73" t="s">
        <v>920</v>
      </c>
      <c r="F1676" s="74">
        <v>58</v>
      </c>
      <c r="G1676" s="73" t="s">
        <v>4076</v>
      </c>
      <c r="H1676" s="73" t="s">
        <v>78</v>
      </c>
      <c r="I1676" s="73" t="s">
        <v>906</v>
      </c>
      <c r="J1676" s="73" t="s">
        <v>320</v>
      </c>
      <c r="K1676" s="73" t="s">
        <v>382</v>
      </c>
      <c r="L1676" s="73" t="s">
        <v>383</v>
      </c>
      <c r="M1676" s="73" t="s">
        <v>384</v>
      </c>
      <c r="N1676" s="73" t="s">
        <v>43</v>
      </c>
      <c r="O1676" s="73" t="s">
        <v>385</v>
      </c>
      <c r="P1676" s="73" t="s">
        <v>907</v>
      </c>
      <c r="Q1676" s="73" t="s">
        <v>969</v>
      </c>
      <c r="R1676" s="73" t="s">
        <v>78</v>
      </c>
      <c r="V1676" s="60" t="str">
        <f t="shared" si="211"/>
        <v>RANGE 042красный</v>
      </c>
      <c r="W1676" s="60" t="str">
        <f t="shared" si="208"/>
        <v>RANGE 042</v>
      </c>
      <c r="X1676" s="60" t="str">
        <f t="shared" si="212"/>
        <v>042</v>
      </c>
      <c r="AC1676" s="51">
        <f t="shared" si="213"/>
        <v>80</v>
      </c>
      <c r="AD1676" s="44">
        <f t="shared" si="214"/>
        <v>701</v>
      </c>
      <c r="AE1676" s="51">
        <f t="shared" si="215"/>
        <v>80701</v>
      </c>
    </row>
    <row r="1677" spans="1:31">
      <c r="A1677" s="60" t="str">
        <f t="shared" si="209"/>
        <v>USURPER 015green</v>
      </c>
      <c r="B1677" s="60" t="str">
        <f t="shared" si="210"/>
        <v>80-702-11</v>
      </c>
      <c r="C1677" s="73" t="s">
        <v>4077</v>
      </c>
      <c r="D1677" s="73" t="s">
        <v>4078</v>
      </c>
      <c r="E1677" s="73" t="s">
        <v>910</v>
      </c>
      <c r="F1677" s="74">
        <v>59</v>
      </c>
      <c r="G1677" s="73" t="s">
        <v>4079</v>
      </c>
      <c r="H1677" s="73" t="s">
        <v>60</v>
      </c>
      <c r="I1677" s="73" t="s">
        <v>906</v>
      </c>
      <c r="J1677" s="73" t="s">
        <v>324</v>
      </c>
      <c r="K1677" s="73" t="s">
        <v>382</v>
      </c>
      <c r="L1677" s="73" t="s">
        <v>383</v>
      </c>
      <c r="M1677" s="73" t="s">
        <v>388</v>
      </c>
      <c r="N1677" s="73" t="s">
        <v>43</v>
      </c>
      <c r="O1677" s="73" t="s">
        <v>385</v>
      </c>
      <c r="P1677" s="73" t="s">
        <v>907</v>
      </c>
      <c r="Q1677" s="73" t="s">
        <v>990</v>
      </c>
      <c r="R1677" s="73" t="s">
        <v>60</v>
      </c>
      <c r="V1677" s="60" t="str">
        <f t="shared" si="211"/>
        <v>USURPER 015зеленый</v>
      </c>
      <c r="W1677" s="60" t="str">
        <f t="shared" si="208"/>
        <v>USURPER 015</v>
      </c>
      <c r="X1677" s="60" t="str">
        <f t="shared" si="212"/>
        <v>015</v>
      </c>
      <c r="AC1677" s="51">
        <f t="shared" si="213"/>
        <v>80</v>
      </c>
      <c r="AD1677" s="44">
        <f t="shared" si="214"/>
        <v>702</v>
      </c>
      <c r="AE1677" s="51">
        <f t="shared" si="215"/>
        <v>80702</v>
      </c>
    </row>
    <row r="1678" spans="1:31">
      <c r="A1678" s="60" t="str">
        <f t="shared" si="209"/>
        <v>USURPER 017grey</v>
      </c>
      <c r="B1678" s="60" t="str">
        <f t="shared" si="210"/>
        <v>80-703-08</v>
      </c>
      <c r="C1678" s="73" t="s">
        <v>4080</v>
      </c>
      <c r="D1678" s="73" t="s">
        <v>4081</v>
      </c>
      <c r="E1678" s="73" t="s">
        <v>910</v>
      </c>
      <c r="F1678" s="74">
        <v>59</v>
      </c>
      <c r="G1678" s="73" t="s">
        <v>4082</v>
      </c>
      <c r="H1678" s="73" t="s">
        <v>83</v>
      </c>
      <c r="I1678" s="73" t="s">
        <v>1146</v>
      </c>
      <c r="J1678" s="73" t="s">
        <v>324</v>
      </c>
      <c r="K1678" s="73" t="s">
        <v>382</v>
      </c>
      <c r="L1678" s="73" t="s">
        <v>383</v>
      </c>
      <c r="M1678" s="73" t="s">
        <v>388</v>
      </c>
      <c r="N1678" s="73" t="s">
        <v>39</v>
      </c>
      <c r="O1678" s="73" t="s">
        <v>385</v>
      </c>
      <c r="P1678" s="73" t="s">
        <v>907</v>
      </c>
      <c r="Q1678" s="73" t="s">
        <v>917</v>
      </c>
      <c r="R1678" s="73" t="s">
        <v>83</v>
      </c>
      <c r="V1678" s="60" t="str">
        <f t="shared" si="211"/>
        <v>USURPER 017серый</v>
      </c>
      <c r="W1678" s="60" t="str">
        <f t="shared" si="208"/>
        <v>USURPER 017</v>
      </c>
      <c r="X1678" s="60" t="str">
        <f t="shared" si="212"/>
        <v>017</v>
      </c>
      <c r="AC1678" s="51">
        <f t="shared" si="213"/>
        <v>80</v>
      </c>
      <c r="AD1678" s="44">
        <f t="shared" si="214"/>
        <v>703</v>
      </c>
      <c r="AE1678" s="51">
        <f t="shared" si="215"/>
        <v>80703</v>
      </c>
    </row>
    <row r="1679" spans="1:31">
      <c r="A1679" s="60" t="str">
        <f t="shared" si="209"/>
        <v>USURPER 025black</v>
      </c>
      <c r="B1679" s="60" t="str">
        <f t="shared" si="210"/>
        <v>80-704-09</v>
      </c>
      <c r="C1679" s="73" t="s">
        <v>4083</v>
      </c>
      <c r="D1679" s="73" t="s">
        <v>4084</v>
      </c>
      <c r="E1679" s="73" t="s">
        <v>910</v>
      </c>
      <c r="F1679" s="74">
        <v>59</v>
      </c>
      <c r="G1679" s="73" t="s">
        <v>4085</v>
      </c>
      <c r="H1679" s="73" t="s">
        <v>53</v>
      </c>
      <c r="I1679" s="73" t="s">
        <v>906</v>
      </c>
      <c r="J1679" s="73" t="s">
        <v>324</v>
      </c>
      <c r="K1679" s="73" t="s">
        <v>382</v>
      </c>
      <c r="L1679" s="73" t="s">
        <v>383</v>
      </c>
      <c r="M1679" s="73" t="s">
        <v>384</v>
      </c>
      <c r="N1679" s="73" t="s">
        <v>43</v>
      </c>
      <c r="O1679" s="73" t="s">
        <v>386</v>
      </c>
      <c r="P1679" s="73" t="s">
        <v>907</v>
      </c>
      <c r="Q1679" s="73" t="s">
        <v>928</v>
      </c>
      <c r="R1679" s="73" t="s">
        <v>53</v>
      </c>
      <c r="V1679" s="60" t="str">
        <f t="shared" si="211"/>
        <v>USURPER 025черный</v>
      </c>
      <c r="W1679" s="60" t="str">
        <f t="shared" si="208"/>
        <v>USURPER 025</v>
      </c>
      <c r="X1679" s="60" t="str">
        <f t="shared" si="212"/>
        <v>025</v>
      </c>
      <c r="AC1679" s="51">
        <f t="shared" si="213"/>
        <v>80</v>
      </c>
      <c r="AD1679" s="44">
        <f t="shared" si="214"/>
        <v>704</v>
      </c>
      <c r="AE1679" s="51">
        <f t="shared" si="215"/>
        <v>80704</v>
      </c>
    </row>
    <row r="1680" spans="1:31">
      <c r="A1680" s="60" t="str">
        <f t="shared" si="209"/>
        <v>USURPER 025black</v>
      </c>
      <c r="B1680" s="60" t="str">
        <f t="shared" si="210"/>
        <v>80-704-09</v>
      </c>
      <c r="C1680" s="73" t="s">
        <v>4086</v>
      </c>
      <c r="D1680" s="73" t="s">
        <v>4084</v>
      </c>
      <c r="E1680" s="73" t="s">
        <v>904</v>
      </c>
      <c r="F1680" s="74">
        <v>57</v>
      </c>
      <c r="G1680" s="73" t="s">
        <v>4085</v>
      </c>
      <c r="H1680" s="73" t="s">
        <v>53</v>
      </c>
      <c r="I1680" s="73" t="s">
        <v>906</v>
      </c>
      <c r="J1680" s="73" t="s">
        <v>324</v>
      </c>
      <c r="K1680" s="73" t="s">
        <v>382</v>
      </c>
      <c r="L1680" s="73" t="s">
        <v>383</v>
      </c>
      <c r="M1680" s="73" t="s">
        <v>384</v>
      </c>
      <c r="N1680" s="73" t="s">
        <v>43</v>
      </c>
      <c r="O1680" s="73" t="s">
        <v>386</v>
      </c>
      <c r="P1680" s="73" t="s">
        <v>907</v>
      </c>
      <c r="Q1680" s="73" t="s">
        <v>928</v>
      </c>
      <c r="R1680" s="73" t="s">
        <v>53</v>
      </c>
      <c r="V1680" s="60" t="str">
        <f t="shared" si="211"/>
        <v>USURPER 025черный</v>
      </c>
      <c r="W1680" s="60" t="str">
        <f t="shared" si="208"/>
        <v>USURPER 025</v>
      </c>
      <c r="X1680" s="60" t="str">
        <f t="shared" si="212"/>
        <v>025</v>
      </c>
      <c r="AC1680" s="51">
        <f t="shared" si="213"/>
        <v>80</v>
      </c>
      <c r="AD1680" s="44">
        <f t="shared" si="214"/>
        <v>704</v>
      </c>
      <c r="AE1680" s="51">
        <f t="shared" si="215"/>
        <v>80704</v>
      </c>
    </row>
    <row r="1681" spans="1:31">
      <c r="A1681" s="60" t="str">
        <f t="shared" si="209"/>
        <v>USURPER 025black</v>
      </c>
      <c r="B1681" s="60" t="str">
        <f t="shared" si="210"/>
        <v>80-704-09</v>
      </c>
      <c r="C1681" s="73" t="s">
        <v>4087</v>
      </c>
      <c r="D1681" s="73" t="s">
        <v>4084</v>
      </c>
      <c r="E1681" s="73" t="s">
        <v>912</v>
      </c>
      <c r="F1681" s="74">
        <v>61</v>
      </c>
      <c r="G1681" s="73" t="s">
        <v>4085</v>
      </c>
      <c r="H1681" s="73" t="s">
        <v>53</v>
      </c>
      <c r="I1681" s="73" t="s">
        <v>906</v>
      </c>
      <c r="J1681" s="73" t="s">
        <v>324</v>
      </c>
      <c r="K1681" s="73" t="s">
        <v>382</v>
      </c>
      <c r="L1681" s="73" t="s">
        <v>383</v>
      </c>
      <c r="M1681" s="73" t="s">
        <v>384</v>
      </c>
      <c r="N1681" s="73" t="s">
        <v>43</v>
      </c>
      <c r="O1681" s="73" t="s">
        <v>386</v>
      </c>
      <c r="P1681" s="73" t="s">
        <v>907</v>
      </c>
      <c r="Q1681" s="73" t="s">
        <v>928</v>
      </c>
      <c r="R1681" s="73" t="s">
        <v>53</v>
      </c>
      <c r="V1681" s="60" t="str">
        <f t="shared" si="211"/>
        <v>USURPER 025черный</v>
      </c>
      <c r="W1681" s="60" t="str">
        <f t="shared" si="208"/>
        <v>USURPER 025</v>
      </c>
      <c r="X1681" s="60" t="str">
        <f t="shared" si="212"/>
        <v>025</v>
      </c>
      <c r="AC1681" s="51">
        <f t="shared" si="213"/>
        <v>80</v>
      </c>
      <c r="AD1681" s="44">
        <f t="shared" si="214"/>
        <v>704</v>
      </c>
      <c r="AE1681" s="51">
        <f t="shared" si="215"/>
        <v>80704</v>
      </c>
    </row>
    <row r="1682" spans="1:31">
      <c r="A1682" s="60" t="str">
        <f t="shared" si="209"/>
        <v>BUCKET 001white</v>
      </c>
      <c r="B1682" s="60" t="str">
        <f t="shared" si="210"/>
        <v>80-705-17</v>
      </c>
      <c r="C1682" s="73" t="s">
        <v>4088</v>
      </c>
      <c r="D1682" s="73" t="s">
        <v>4089</v>
      </c>
      <c r="E1682" s="73" t="s">
        <v>904</v>
      </c>
      <c r="F1682" s="74">
        <v>57</v>
      </c>
      <c r="G1682" s="73" t="s">
        <v>4090</v>
      </c>
      <c r="H1682" s="73" t="s">
        <v>57</v>
      </c>
      <c r="I1682" s="73" t="s">
        <v>906</v>
      </c>
      <c r="J1682" s="73" t="s">
        <v>325</v>
      </c>
      <c r="K1682" s="73" t="s">
        <v>382</v>
      </c>
      <c r="L1682" s="73" t="s">
        <v>383</v>
      </c>
      <c r="M1682" s="73" t="s">
        <v>384</v>
      </c>
      <c r="N1682" s="73" t="s">
        <v>43</v>
      </c>
      <c r="O1682" s="73" t="s">
        <v>386</v>
      </c>
      <c r="P1682" s="73" t="s">
        <v>907</v>
      </c>
      <c r="Q1682" s="73" t="s">
        <v>908</v>
      </c>
      <c r="R1682" s="73" t="s">
        <v>57</v>
      </c>
      <c r="V1682" s="60" t="str">
        <f t="shared" si="211"/>
        <v>BUCKET 001белый</v>
      </c>
      <c r="W1682" s="60" t="str">
        <f t="shared" si="208"/>
        <v>BUCKET 001</v>
      </c>
      <c r="X1682" s="60" t="str">
        <f t="shared" si="212"/>
        <v>001</v>
      </c>
      <c r="AC1682" s="51">
        <f t="shared" si="213"/>
        <v>80</v>
      </c>
      <c r="AD1682" s="44">
        <f t="shared" si="214"/>
        <v>705</v>
      </c>
      <c r="AE1682" s="51">
        <f t="shared" si="215"/>
        <v>80705</v>
      </c>
    </row>
    <row r="1683" spans="1:31">
      <c r="A1683" s="60" t="str">
        <f t="shared" si="209"/>
        <v>BUCKET 001white</v>
      </c>
      <c r="B1683" s="60" t="str">
        <f t="shared" si="210"/>
        <v>80-705-17</v>
      </c>
      <c r="C1683" s="73" t="s">
        <v>4091</v>
      </c>
      <c r="D1683" s="73" t="s">
        <v>4089</v>
      </c>
      <c r="E1683" s="73" t="s">
        <v>956</v>
      </c>
      <c r="F1683" s="74">
        <v>55</v>
      </c>
      <c r="G1683" s="73" t="s">
        <v>4090</v>
      </c>
      <c r="H1683" s="73" t="s">
        <v>57</v>
      </c>
      <c r="I1683" s="73" t="s">
        <v>906</v>
      </c>
      <c r="J1683" s="73" t="s">
        <v>325</v>
      </c>
      <c r="K1683" s="73" t="s">
        <v>382</v>
      </c>
      <c r="L1683" s="73" t="s">
        <v>383</v>
      </c>
      <c r="M1683" s="73" t="s">
        <v>384</v>
      </c>
      <c r="N1683" s="73" t="s">
        <v>43</v>
      </c>
      <c r="O1683" s="73" t="s">
        <v>386</v>
      </c>
      <c r="P1683" s="73" t="s">
        <v>907</v>
      </c>
      <c r="Q1683" s="73" t="s">
        <v>908</v>
      </c>
      <c r="R1683" s="73" t="s">
        <v>57</v>
      </c>
      <c r="V1683" s="60" t="str">
        <f t="shared" si="211"/>
        <v>BUCKET 001белый</v>
      </c>
      <c r="W1683" s="60" t="str">
        <f t="shared" si="208"/>
        <v>BUCKET 001</v>
      </c>
      <c r="X1683" s="60" t="str">
        <f t="shared" si="212"/>
        <v>001</v>
      </c>
      <c r="AC1683" s="51">
        <f t="shared" si="213"/>
        <v>80</v>
      </c>
      <c r="AD1683" s="44">
        <f t="shared" si="214"/>
        <v>705</v>
      </c>
      <c r="AE1683" s="51">
        <f t="shared" si="215"/>
        <v>80705</v>
      </c>
    </row>
    <row r="1684" spans="1:31">
      <c r="A1684" s="60" t="str">
        <f t="shared" si="209"/>
        <v>BUCKET 001white</v>
      </c>
      <c r="B1684" s="60" t="str">
        <f t="shared" si="210"/>
        <v>80-705-17</v>
      </c>
      <c r="C1684" s="73" t="s">
        <v>4092</v>
      </c>
      <c r="D1684" s="73" t="s">
        <v>4089</v>
      </c>
      <c r="E1684" s="73" t="s">
        <v>910</v>
      </c>
      <c r="F1684" s="74">
        <v>59</v>
      </c>
      <c r="G1684" s="73" t="s">
        <v>4090</v>
      </c>
      <c r="H1684" s="73" t="s">
        <v>57</v>
      </c>
      <c r="I1684" s="73" t="s">
        <v>906</v>
      </c>
      <c r="J1684" s="73" t="s">
        <v>325</v>
      </c>
      <c r="K1684" s="73" t="s">
        <v>382</v>
      </c>
      <c r="L1684" s="73" t="s">
        <v>383</v>
      </c>
      <c r="M1684" s="73" t="s">
        <v>384</v>
      </c>
      <c r="N1684" s="73" t="s">
        <v>43</v>
      </c>
      <c r="O1684" s="73" t="s">
        <v>386</v>
      </c>
      <c r="P1684" s="73" t="s">
        <v>907</v>
      </c>
      <c r="Q1684" s="73" t="s">
        <v>908</v>
      </c>
      <c r="R1684" s="73" t="s">
        <v>57</v>
      </c>
      <c r="V1684" s="60" t="str">
        <f t="shared" si="211"/>
        <v>BUCKET 001белый</v>
      </c>
      <c r="W1684" s="60" t="str">
        <f t="shared" si="208"/>
        <v>BUCKET 001</v>
      </c>
      <c r="X1684" s="60" t="str">
        <f t="shared" si="212"/>
        <v>001</v>
      </c>
      <c r="AC1684" s="51">
        <f t="shared" si="213"/>
        <v>80</v>
      </c>
      <c r="AD1684" s="44">
        <f t="shared" si="214"/>
        <v>705</v>
      </c>
      <c r="AE1684" s="51">
        <f t="shared" si="215"/>
        <v>80705</v>
      </c>
    </row>
    <row r="1685" spans="1:31">
      <c r="A1685" s="60" t="str">
        <f t="shared" si="209"/>
        <v>BUCKET 001white</v>
      </c>
      <c r="B1685" s="60" t="str">
        <f t="shared" si="210"/>
        <v>80-705-17</v>
      </c>
      <c r="C1685" s="73" t="s">
        <v>4093</v>
      </c>
      <c r="D1685" s="73" t="s">
        <v>4089</v>
      </c>
      <c r="E1685" s="73" t="s">
        <v>912</v>
      </c>
      <c r="F1685" s="74">
        <v>61</v>
      </c>
      <c r="G1685" s="73" t="s">
        <v>4090</v>
      </c>
      <c r="H1685" s="73" t="s">
        <v>57</v>
      </c>
      <c r="I1685" s="73" t="s">
        <v>906</v>
      </c>
      <c r="J1685" s="73" t="s">
        <v>325</v>
      </c>
      <c r="K1685" s="73" t="s">
        <v>382</v>
      </c>
      <c r="L1685" s="73" t="s">
        <v>383</v>
      </c>
      <c r="M1685" s="73" t="s">
        <v>384</v>
      </c>
      <c r="N1685" s="73" t="s">
        <v>43</v>
      </c>
      <c r="O1685" s="73" t="s">
        <v>386</v>
      </c>
      <c r="P1685" s="73" t="s">
        <v>907</v>
      </c>
      <c r="Q1685" s="73" t="s">
        <v>908</v>
      </c>
      <c r="R1685" s="73" t="s">
        <v>57</v>
      </c>
      <c r="V1685" s="60" t="str">
        <f t="shared" si="211"/>
        <v>BUCKET 001белый</v>
      </c>
      <c r="W1685" s="60" t="str">
        <f t="shared" si="208"/>
        <v>BUCKET 001</v>
      </c>
      <c r="X1685" s="60" t="str">
        <f t="shared" si="212"/>
        <v>001</v>
      </c>
      <c r="AC1685" s="51">
        <f t="shared" si="213"/>
        <v>80</v>
      </c>
      <c r="AD1685" s="44">
        <f t="shared" si="214"/>
        <v>705</v>
      </c>
      <c r="AE1685" s="51">
        <f t="shared" si="215"/>
        <v>80705</v>
      </c>
    </row>
    <row r="1686" spans="1:31">
      <c r="A1686" s="60" t="str">
        <f t="shared" si="209"/>
        <v>BUCKET 002navy</v>
      </c>
      <c r="B1686" s="60" t="str">
        <f t="shared" si="210"/>
        <v>80-706-16</v>
      </c>
      <c r="C1686" s="73" t="s">
        <v>4094</v>
      </c>
      <c r="D1686" s="73" t="s">
        <v>4095</v>
      </c>
      <c r="E1686" s="73" t="s">
        <v>910</v>
      </c>
      <c r="F1686" s="74">
        <v>59</v>
      </c>
      <c r="G1686" s="73" t="s">
        <v>4096</v>
      </c>
      <c r="H1686" s="73" t="s">
        <v>55</v>
      </c>
      <c r="I1686" s="73" t="s">
        <v>906</v>
      </c>
      <c r="J1686" s="73" t="s">
        <v>325</v>
      </c>
      <c r="K1686" s="73" t="s">
        <v>382</v>
      </c>
      <c r="L1686" s="73" t="s">
        <v>383</v>
      </c>
      <c r="M1686" s="73" t="s">
        <v>384</v>
      </c>
      <c r="N1686" s="73" t="s">
        <v>43</v>
      </c>
      <c r="O1686" s="73" t="s">
        <v>386</v>
      </c>
      <c r="P1686" s="73" t="s">
        <v>907</v>
      </c>
      <c r="Q1686" s="73" t="s">
        <v>1003</v>
      </c>
      <c r="R1686" s="73" t="s">
        <v>71</v>
      </c>
      <c r="V1686" s="60" t="str">
        <f t="shared" si="211"/>
        <v>BUCKET 002темно-синий</v>
      </c>
      <c r="W1686" s="60" t="str">
        <f t="shared" si="208"/>
        <v>BUCKET 002</v>
      </c>
      <c r="X1686" s="60" t="str">
        <f t="shared" si="212"/>
        <v>002</v>
      </c>
      <c r="AC1686" s="51">
        <f t="shared" si="213"/>
        <v>80</v>
      </c>
      <c r="AD1686" s="44">
        <f t="shared" si="214"/>
        <v>706</v>
      </c>
      <c r="AE1686" s="51">
        <f t="shared" si="215"/>
        <v>80706</v>
      </c>
    </row>
    <row r="1687" spans="1:31">
      <c r="A1687" s="60" t="str">
        <f t="shared" si="209"/>
        <v>BUCKET 002navy</v>
      </c>
      <c r="B1687" s="60" t="str">
        <f t="shared" si="210"/>
        <v>80-706-16</v>
      </c>
      <c r="C1687" s="73" t="s">
        <v>4097</v>
      </c>
      <c r="D1687" s="73" t="s">
        <v>4095</v>
      </c>
      <c r="E1687" s="73" t="s">
        <v>956</v>
      </c>
      <c r="F1687" s="74">
        <v>55</v>
      </c>
      <c r="G1687" s="73" t="s">
        <v>4096</v>
      </c>
      <c r="H1687" s="73" t="s">
        <v>55</v>
      </c>
      <c r="I1687" s="73" t="s">
        <v>906</v>
      </c>
      <c r="J1687" s="73" t="s">
        <v>325</v>
      </c>
      <c r="K1687" s="73" t="s">
        <v>382</v>
      </c>
      <c r="L1687" s="73" t="s">
        <v>383</v>
      </c>
      <c r="M1687" s="73" t="s">
        <v>384</v>
      </c>
      <c r="N1687" s="73" t="s">
        <v>43</v>
      </c>
      <c r="O1687" s="73" t="s">
        <v>386</v>
      </c>
      <c r="P1687" s="73" t="s">
        <v>907</v>
      </c>
      <c r="Q1687" s="73" t="s">
        <v>1003</v>
      </c>
      <c r="R1687" s="73" t="s">
        <v>71</v>
      </c>
      <c r="V1687" s="60" t="str">
        <f t="shared" si="211"/>
        <v>BUCKET 002темно-синий</v>
      </c>
      <c r="W1687" s="60" t="str">
        <f t="shared" si="208"/>
        <v>BUCKET 002</v>
      </c>
      <c r="X1687" s="60" t="str">
        <f t="shared" si="212"/>
        <v>002</v>
      </c>
      <c r="AC1687" s="51">
        <f t="shared" si="213"/>
        <v>80</v>
      </c>
      <c r="AD1687" s="44">
        <f t="shared" si="214"/>
        <v>706</v>
      </c>
      <c r="AE1687" s="51">
        <f t="shared" si="215"/>
        <v>80706</v>
      </c>
    </row>
    <row r="1688" spans="1:31">
      <c r="A1688" s="60" t="str">
        <f t="shared" si="209"/>
        <v>BUCKET 002navy</v>
      </c>
      <c r="B1688" s="60" t="str">
        <f t="shared" si="210"/>
        <v>80-706-16</v>
      </c>
      <c r="C1688" s="73" t="s">
        <v>4098</v>
      </c>
      <c r="D1688" s="73" t="s">
        <v>4095</v>
      </c>
      <c r="E1688" s="73" t="s">
        <v>904</v>
      </c>
      <c r="F1688" s="74">
        <v>57</v>
      </c>
      <c r="G1688" s="73" t="s">
        <v>4096</v>
      </c>
      <c r="H1688" s="73" t="s">
        <v>55</v>
      </c>
      <c r="I1688" s="73" t="s">
        <v>906</v>
      </c>
      <c r="J1688" s="73" t="s">
        <v>325</v>
      </c>
      <c r="K1688" s="73" t="s">
        <v>382</v>
      </c>
      <c r="L1688" s="73" t="s">
        <v>383</v>
      </c>
      <c r="M1688" s="73" t="s">
        <v>384</v>
      </c>
      <c r="N1688" s="73" t="s">
        <v>43</v>
      </c>
      <c r="O1688" s="73" t="s">
        <v>386</v>
      </c>
      <c r="P1688" s="73" t="s">
        <v>907</v>
      </c>
      <c r="Q1688" s="73" t="s">
        <v>1003</v>
      </c>
      <c r="R1688" s="73" t="s">
        <v>71</v>
      </c>
      <c r="V1688" s="60" t="str">
        <f t="shared" si="211"/>
        <v>BUCKET 002темно-синий</v>
      </c>
      <c r="W1688" s="60" t="str">
        <f t="shared" si="208"/>
        <v>BUCKET 002</v>
      </c>
      <c r="X1688" s="60" t="str">
        <f t="shared" si="212"/>
        <v>002</v>
      </c>
      <c r="AC1688" s="51">
        <f t="shared" si="213"/>
        <v>80</v>
      </c>
      <c r="AD1688" s="44">
        <f t="shared" si="214"/>
        <v>706</v>
      </c>
      <c r="AE1688" s="51">
        <f t="shared" si="215"/>
        <v>80706</v>
      </c>
    </row>
    <row r="1689" spans="1:31">
      <c r="A1689" s="60" t="str">
        <f t="shared" si="209"/>
        <v>BUCKET 002navy</v>
      </c>
      <c r="B1689" s="60" t="str">
        <f t="shared" si="210"/>
        <v>80-706-16</v>
      </c>
      <c r="C1689" s="73" t="s">
        <v>4099</v>
      </c>
      <c r="D1689" s="73" t="s">
        <v>4095</v>
      </c>
      <c r="E1689" s="73" t="s">
        <v>912</v>
      </c>
      <c r="F1689" s="74">
        <v>61</v>
      </c>
      <c r="G1689" s="73" t="s">
        <v>4096</v>
      </c>
      <c r="H1689" s="73" t="s">
        <v>55</v>
      </c>
      <c r="I1689" s="73" t="s">
        <v>906</v>
      </c>
      <c r="J1689" s="73" t="s">
        <v>325</v>
      </c>
      <c r="K1689" s="73" t="s">
        <v>382</v>
      </c>
      <c r="L1689" s="73" t="s">
        <v>383</v>
      </c>
      <c r="M1689" s="73" t="s">
        <v>384</v>
      </c>
      <c r="N1689" s="73" t="s">
        <v>43</v>
      </c>
      <c r="O1689" s="73" t="s">
        <v>386</v>
      </c>
      <c r="P1689" s="73" t="s">
        <v>907</v>
      </c>
      <c r="Q1689" s="73" t="s">
        <v>1003</v>
      </c>
      <c r="R1689" s="73" t="s">
        <v>71</v>
      </c>
      <c r="V1689" s="60" t="str">
        <f t="shared" si="211"/>
        <v>BUCKET 002темно-синий</v>
      </c>
      <c r="W1689" s="60" t="str">
        <f t="shared" si="208"/>
        <v>BUCKET 002</v>
      </c>
      <c r="X1689" s="60" t="str">
        <f t="shared" si="212"/>
        <v>002</v>
      </c>
      <c r="AC1689" s="51">
        <f t="shared" si="213"/>
        <v>80</v>
      </c>
      <c r="AD1689" s="44">
        <f t="shared" si="214"/>
        <v>706</v>
      </c>
      <c r="AE1689" s="51">
        <f t="shared" si="215"/>
        <v>80706</v>
      </c>
    </row>
    <row r="1690" spans="1:31">
      <c r="A1690" s="60" t="str">
        <f t="shared" si="209"/>
        <v>BUCKET 003white</v>
      </c>
      <c r="B1690" s="60" t="str">
        <f t="shared" si="210"/>
        <v>80-707-17</v>
      </c>
      <c r="C1690" s="73" t="s">
        <v>4100</v>
      </c>
      <c r="D1690" s="73" t="s">
        <v>4101</v>
      </c>
      <c r="E1690" s="73" t="s">
        <v>904</v>
      </c>
      <c r="F1690" s="74">
        <v>57</v>
      </c>
      <c r="G1690" s="73" t="s">
        <v>4102</v>
      </c>
      <c r="H1690" s="73" t="s">
        <v>57</v>
      </c>
      <c r="I1690" s="73" t="s">
        <v>906</v>
      </c>
      <c r="J1690" s="73" t="s">
        <v>325</v>
      </c>
      <c r="K1690" s="73" t="s">
        <v>382</v>
      </c>
      <c r="L1690" s="73" t="s">
        <v>383</v>
      </c>
      <c r="M1690" s="73" t="s">
        <v>384</v>
      </c>
      <c r="N1690" s="73" t="s">
        <v>43</v>
      </c>
      <c r="O1690" s="73" t="s">
        <v>386</v>
      </c>
      <c r="P1690" s="73" t="s">
        <v>907</v>
      </c>
      <c r="Q1690" s="73" t="s">
        <v>908</v>
      </c>
      <c r="R1690" s="73" t="s">
        <v>57</v>
      </c>
      <c r="V1690" s="60" t="str">
        <f t="shared" si="211"/>
        <v>BUCKET 003белый</v>
      </c>
      <c r="W1690" s="60" t="str">
        <f t="shared" si="208"/>
        <v>BUCKET 003</v>
      </c>
      <c r="X1690" s="60" t="str">
        <f t="shared" si="212"/>
        <v>003</v>
      </c>
      <c r="AC1690" s="51">
        <f t="shared" si="213"/>
        <v>80</v>
      </c>
      <c r="AD1690" s="44">
        <f t="shared" si="214"/>
        <v>707</v>
      </c>
      <c r="AE1690" s="51">
        <f t="shared" si="215"/>
        <v>80707</v>
      </c>
    </row>
    <row r="1691" spans="1:31">
      <c r="A1691" s="60" t="str">
        <f t="shared" si="209"/>
        <v>BUCKET 003white</v>
      </c>
      <c r="B1691" s="60" t="str">
        <f t="shared" si="210"/>
        <v>80-707-17</v>
      </c>
      <c r="C1691" s="73" t="s">
        <v>4103</v>
      </c>
      <c r="D1691" s="73" t="s">
        <v>4101</v>
      </c>
      <c r="E1691" s="73" t="s">
        <v>956</v>
      </c>
      <c r="F1691" s="74">
        <v>55</v>
      </c>
      <c r="G1691" s="73" t="s">
        <v>4102</v>
      </c>
      <c r="H1691" s="73" t="s">
        <v>57</v>
      </c>
      <c r="I1691" s="73" t="s">
        <v>906</v>
      </c>
      <c r="J1691" s="73" t="s">
        <v>325</v>
      </c>
      <c r="K1691" s="73" t="s">
        <v>382</v>
      </c>
      <c r="L1691" s="73" t="s">
        <v>383</v>
      </c>
      <c r="M1691" s="73" t="s">
        <v>384</v>
      </c>
      <c r="N1691" s="73" t="s">
        <v>43</v>
      </c>
      <c r="O1691" s="73" t="s">
        <v>386</v>
      </c>
      <c r="P1691" s="73" t="s">
        <v>907</v>
      </c>
      <c r="Q1691" s="73" t="s">
        <v>908</v>
      </c>
      <c r="R1691" s="73" t="s">
        <v>57</v>
      </c>
      <c r="V1691" s="60" t="str">
        <f t="shared" si="211"/>
        <v>BUCKET 003белый</v>
      </c>
      <c r="W1691" s="60" t="str">
        <f t="shared" si="208"/>
        <v>BUCKET 003</v>
      </c>
      <c r="X1691" s="60" t="str">
        <f t="shared" si="212"/>
        <v>003</v>
      </c>
      <c r="AC1691" s="51">
        <f t="shared" si="213"/>
        <v>80</v>
      </c>
      <c r="AD1691" s="44">
        <f t="shared" si="214"/>
        <v>707</v>
      </c>
      <c r="AE1691" s="51">
        <f t="shared" si="215"/>
        <v>80707</v>
      </c>
    </row>
    <row r="1692" spans="1:31">
      <c r="A1692" s="60" t="str">
        <f t="shared" si="209"/>
        <v>BUCKET 003white</v>
      </c>
      <c r="B1692" s="60" t="str">
        <f t="shared" si="210"/>
        <v>80-707-17</v>
      </c>
      <c r="C1692" s="73" t="s">
        <v>4104</v>
      </c>
      <c r="D1692" s="73" t="s">
        <v>4101</v>
      </c>
      <c r="E1692" s="73" t="s">
        <v>910</v>
      </c>
      <c r="F1692" s="74">
        <v>59</v>
      </c>
      <c r="G1692" s="73" t="s">
        <v>4102</v>
      </c>
      <c r="H1692" s="73" t="s">
        <v>57</v>
      </c>
      <c r="I1692" s="73" t="s">
        <v>906</v>
      </c>
      <c r="J1692" s="73" t="s">
        <v>325</v>
      </c>
      <c r="K1692" s="73" t="s">
        <v>382</v>
      </c>
      <c r="L1692" s="73" t="s">
        <v>383</v>
      </c>
      <c r="M1692" s="73" t="s">
        <v>384</v>
      </c>
      <c r="N1692" s="73" t="s">
        <v>43</v>
      </c>
      <c r="O1692" s="73" t="s">
        <v>386</v>
      </c>
      <c r="P1692" s="73" t="s">
        <v>907</v>
      </c>
      <c r="Q1692" s="73" t="s">
        <v>908</v>
      </c>
      <c r="R1692" s="73" t="s">
        <v>57</v>
      </c>
      <c r="V1692" s="60" t="str">
        <f t="shared" si="211"/>
        <v>BUCKET 003белый</v>
      </c>
      <c r="W1692" s="60" t="str">
        <f t="shared" si="208"/>
        <v>BUCKET 003</v>
      </c>
      <c r="X1692" s="60" t="str">
        <f t="shared" si="212"/>
        <v>003</v>
      </c>
      <c r="AC1692" s="51">
        <f t="shared" si="213"/>
        <v>80</v>
      </c>
      <c r="AD1692" s="44">
        <f t="shared" si="214"/>
        <v>707</v>
      </c>
      <c r="AE1692" s="51">
        <f t="shared" si="215"/>
        <v>80707</v>
      </c>
    </row>
    <row r="1693" spans="1:31">
      <c r="A1693" s="60" t="str">
        <f t="shared" si="209"/>
        <v>BUCKET 003white</v>
      </c>
      <c r="B1693" s="60" t="str">
        <f t="shared" si="210"/>
        <v>80-707-17</v>
      </c>
      <c r="C1693" s="73" t="s">
        <v>4105</v>
      </c>
      <c r="D1693" s="73" t="s">
        <v>4101</v>
      </c>
      <c r="E1693" s="73" t="s">
        <v>912</v>
      </c>
      <c r="F1693" s="74">
        <v>61</v>
      </c>
      <c r="G1693" s="73" t="s">
        <v>4102</v>
      </c>
      <c r="H1693" s="73" t="s">
        <v>57</v>
      </c>
      <c r="I1693" s="73" t="s">
        <v>906</v>
      </c>
      <c r="J1693" s="73" t="s">
        <v>325</v>
      </c>
      <c r="K1693" s="73" t="s">
        <v>382</v>
      </c>
      <c r="L1693" s="73" t="s">
        <v>383</v>
      </c>
      <c r="M1693" s="73" t="s">
        <v>384</v>
      </c>
      <c r="N1693" s="73" t="s">
        <v>43</v>
      </c>
      <c r="O1693" s="73" t="s">
        <v>386</v>
      </c>
      <c r="P1693" s="73" t="s">
        <v>907</v>
      </c>
      <c r="Q1693" s="73" t="s">
        <v>908</v>
      </c>
      <c r="R1693" s="73" t="s">
        <v>57</v>
      </c>
      <c r="V1693" s="60" t="str">
        <f t="shared" si="211"/>
        <v>BUCKET 003белый</v>
      </c>
      <c r="W1693" s="60" t="str">
        <f t="shared" si="208"/>
        <v>BUCKET 003</v>
      </c>
      <c r="X1693" s="60" t="str">
        <f t="shared" si="212"/>
        <v>003</v>
      </c>
      <c r="AC1693" s="51">
        <f t="shared" si="213"/>
        <v>80</v>
      </c>
      <c r="AD1693" s="44">
        <f t="shared" si="214"/>
        <v>707</v>
      </c>
      <c r="AE1693" s="51">
        <f t="shared" si="215"/>
        <v>80707</v>
      </c>
    </row>
    <row r="1694" spans="1:31">
      <c r="A1694" s="60" t="str">
        <f t="shared" si="209"/>
        <v>BUCKET 004yellow</v>
      </c>
      <c r="B1694" s="60" t="str">
        <f t="shared" si="210"/>
        <v>80-708-20</v>
      </c>
      <c r="C1694" s="73" t="s">
        <v>4106</v>
      </c>
      <c r="D1694" s="73" t="s">
        <v>4107</v>
      </c>
      <c r="E1694" s="73" t="s">
        <v>910</v>
      </c>
      <c r="F1694" s="74">
        <v>59</v>
      </c>
      <c r="G1694" s="73" t="s">
        <v>4108</v>
      </c>
      <c r="H1694" s="73" t="s">
        <v>65</v>
      </c>
      <c r="I1694" s="73" t="s">
        <v>906</v>
      </c>
      <c r="J1694" s="73" t="s">
        <v>325</v>
      </c>
      <c r="K1694" s="73" t="s">
        <v>382</v>
      </c>
      <c r="L1694" s="73" t="s">
        <v>383</v>
      </c>
      <c r="M1694" s="73" t="s">
        <v>384</v>
      </c>
      <c r="N1694" s="73" t="s">
        <v>43</v>
      </c>
      <c r="O1694" s="73" t="s">
        <v>386</v>
      </c>
      <c r="P1694" s="73" t="s">
        <v>907</v>
      </c>
      <c r="Q1694" s="73" t="s">
        <v>1383</v>
      </c>
      <c r="R1694" s="73" t="s">
        <v>65</v>
      </c>
      <c r="V1694" s="60" t="str">
        <f t="shared" si="211"/>
        <v>BUCKET 004желтый</v>
      </c>
      <c r="W1694" s="60" t="str">
        <f t="shared" si="208"/>
        <v>BUCKET 004</v>
      </c>
      <c r="X1694" s="60" t="str">
        <f t="shared" si="212"/>
        <v>004</v>
      </c>
      <c r="AC1694" s="51">
        <f t="shared" si="213"/>
        <v>80</v>
      </c>
      <c r="AD1694" s="44">
        <f t="shared" si="214"/>
        <v>708</v>
      </c>
      <c r="AE1694" s="51">
        <f t="shared" si="215"/>
        <v>80708</v>
      </c>
    </row>
    <row r="1695" spans="1:31">
      <c r="A1695" s="60" t="str">
        <f t="shared" si="209"/>
        <v>BUCKET 005yellow</v>
      </c>
      <c r="B1695" s="60" t="str">
        <f t="shared" si="210"/>
        <v>80-709-20</v>
      </c>
      <c r="C1695" s="73" t="s">
        <v>4109</v>
      </c>
      <c r="D1695" s="73" t="s">
        <v>4110</v>
      </c>
      <c r="E1695" s="73" t="s">
        <v>910</v>
      </c>
      <c r="F1695" s="74">
        <v>59</v>
      </c>
      <c r="G1695" s="73" t="s">
        <v>4111</v>
      </c>
      <c r="H1695" s="73" t="s">
        <v>65</v>
      </c>
      <c r="I1695" s="73" t="s">
        <v>906</v>
      </c>
      <c r="J1695" s="73" t="s">
        <v>325</v>
      </c>
      <c r="K1695" s="73" t="s">
        <v>382</v>
      </c>
      <c r="L1695" s="73" t="s">
        <v>383</v>
      </c>
      <c r="M1695" s="73" t="s">
        <v>384</v>
      </c>
      <c r="N1695" s="73" t="s">
        <v>43</v>
      </c>
      <c r="O1695" s="73" t="s">
        <v>386</v>
      </c>
      <c r="P1695" s="73" t="s">
        <v>907</v>
      </c>
      <c r="Q1695" s="73" t="s">
        <v>1383</v>
      </c>
      <c r="R1695" s="73" t="s">
        <v>65</v>
      </c>
      <c r="V1695" s="60" t="str">
        <f t="shared" si="211"/>
        <v>BUCKET 005желтый</v>
      </c>
      <c r="W1695" s="60" t="str">
        <f t="shared" si="208"/>
        <v>BUCKET 005</v>
      </c>
      <c r="X1695" s="60" t="str">
        <f t="shared" si="212"/>
        <v>005</v>
      </c>
      <c r="AC1695" s="51">
        <f t="shared" si="213"/>
        <v>80</v>
      </c>
      <c r="AD1695" s="44">
        <f t="shared" si="214"/>
        <v>709</v>
      </c>
      <c r="AE1695" s="51">
        <f t="shared" si="215"/>
        <v>80709</v>
      </c>
    </row>
    <row r="1696" spans="1:31">
      <c r="A1696" s="60" t="str">
        <f t="shared" si="209"/>
        <v>BUCKET 005yellow</v>
      </c>
      <c r="B1696" s="60" t="str">
        <f t="shared" si="210"/>
        <v>80-709-20</v>
      </c>
      <c r="C1696" s="73" t="s">
        <v>4112</v>
      </c>
      <c r="D1696" s="73" t="s">
        <v>4110</v>
      </c>
      <c r="E1696" s="73" t="s">
        <v>956</v>
      </c>
      <c r="F1696" s="74">
        <v>55</v>
      </c>
      <c r="G1696" s="73" t="s">
        <v>4111</v>
      </c>
      <c r="H1696" s="73" t="s">
        <v>65</v>
      </c>
      <c r="I1696" s="73" t="s">
        <v>906</v>
      </c>
      <c r="J1696" s="73" t="s">
        <v>325</v>
      </c>
      <c r="K1696" s="73" t="s">
        <v>382</v>
      </c>
      <c r="L1696" s="73" t="s">
        <v>383</v>
      </c>
      <c r="M1696" s="73" t="s">
        <v>384</v>
      </c>
      <c r="N1696" s="73" t="s">
        <v>43</v>
      </c>
      <c r="O1696" s="73" t="s">
        <v>386</v>
      </c>
      <c r="P1696" s="73" t="s">
        <v>907</v>
      </c>
      <c r="Q1696" s="73" t="s">
        <v>1383</v>
      </c>
      <c r="R1696" s="73" t="s">
        <v>65</v>
      </c>
      <c r="V1696" s="60" t="str">
        <f t="shared" si="211"/>
        <v>BUCKET 005желтый</v>
      </c>
      <c r="W1696" s="60" t="str">
        <f t="shared" si="208"/>
        <v>BUCKET 005</v>
      </c>
      <c r="X1696" s="60" t="str">
        <f t="shared" si="212"/>
        <v>005</v>
      </c>
      <c r="AC1696" s="51">
        <f t="shared" si="213"/>
        <v>80</v>
      </c>
      <c r="AD1696" s="44">
        <f t="shared" si="214"/>
        <v>709</v>
      </c>
      <c r="AE1696" s="51">
        <f t="shared" si="215"/>
        <v>80709</v>
      </c>
    </row>
    <row r="1697" spans="1:31">
      <c r="A1697" s="60" t="str">
        <f t="shared" si="209"/>
        <v>BUCKET 005yellow</v>
      </c>
      <c r="B1697" s="60" t="str">
        <f t="shared" si="210"/>
        <v>80-709-20</v>
      </c>
      <c r="C1697" s="73" t="s">
        <v>4113</v>
      </c>
      <c r="D1697" s="73" t="s">
        <v>4110</v>
      </c>
      <c r="E1697" s="73" t="s">
        <v>904</v>
      </c>
      <c r="F1697" s="74">
        <v>57</v>
      </c>
      <c r="G1697" s="73" t="s">
        <v>4111</v>
      </c>
      <c r="H1697" s="73" t="s">
        <v>65</v>
      </c>
      <c r="I1697" s="73" t="s">
        <v>906</v>
      </c>
      <c r="J1697" s="73" t="s">
        <v>325</v>
      </c>
      <c r="K1697" s="73" t="s">
        <v>382</v>
      </c>
      <c r="L1697" s="73" t="s">
        <v>383</v>
      </c>
      <c r="M1697" s="73" t="s">
        <v>384</v>
      </c>
      <c r="N1697" s="73" t="s">
        <v>43</v>
      </c>
      <c r="O1697" s="73" t="s">
        <v>386</v>
      </c>
      <c r="P1697" s="73" t="s">
        <v>907</v>
      </c>
      <c r="Q1697" s="73" t="s">
        <v>1383</v>
      </c>
      <c r="R1697" s="73" t="s">
        <v>65</v>
      </c>
      <c r="V1697" s="60" t="str">
        <f t="shared" si="211"/>
        <v>BUCKET 005желтый</v>
      </c>
      <c r="W1697" s="60" t="str">
        <f t="shared" si="208"/>
        <v>BUCKET 005</v>
      </c>
      <c r="X1697" s="60" t="str">
        <f t="shared" si="212"/>
        <v>005</v>
      </c>
      <c r="AC1697" s="51">
        <f t="shared" si="213"/>
        <v>80</v>
      </c>
      <c r="AD1697" s="44">
        <f t="shared" si="214"/>
        <v>709</v>
      </c>
      <c r="AE1697" s="51">
        <f t="shared" si="215"/>
        <v>80709</v>
      </c>
    </row>
    <row r="1698" spans="1:31">
      <c r="A1698" s="60" t="str">
        <f t="shared" si="209"/>
        <v>BUCKET 006blue</v>
      </c>
      <c r="B1698" s="60" t="str">
        <f t="shared" si="210"/>
        <v>80-710-06</v>
      </c>
      <c r="C1698" s="73" t="s">
        <v>4114</v>
      </c>
      <c r="D1698" s="73" t="s">
        <v>4115</v>
      </c>
      <c r="E1698" s="73" t="s">
        <v>910</v>
      </c>
      <c r="F1698" s="74">
        <v>59</v>
      </c>
      <c r="G1698" s="73" t="s">
        <v>4116</v>
      </c>
      <c r="H1698" s="73" t="s">
        <v>71</v>
      </c>
      <c r="I1698" s="73" t="s">
        <v>906</v>
      </c>
      <c r="J1698" s="73" t="s">
        <v>325</v>
      </c>
      <c r="K1698" s="73" t="s">
        <v>382</v>
      </c>
      <c r="L1698" s="73" t="s">
        <v>383</v>
      </c>
      <c r="M1698" s="73" t="s">
        <v>384</v>
      </c>
      <c r="N1698" s="73" t="s">
        <v>43</v>
      </c>
      <c r="O1698" s="73" t="s">
        <v>386</v>
      </c>
      <c r="P1698" s="73" t="s">
        <v>907</v>
      </c>
      <c r="Q1698" s="73" t="s">
        <v>932</v>
      </c>
      <c r="R1698" s="73" t="s">
        <v>71</v>
      </c>
      <c r="V1698" s="60" t="str">
        <f t="shared" si="211"/>
        <v>BUCKET 006синий</v>
      </c>
      <c r="W1698" s="60" t="str">
        <f t="shared" si="208"/>
        <v>BUCKET 006</v>
      </c>
      <c r="X1698" s="60" t="str">
        <f t="shared" si="212"/>
        <v>006</v>
      </c>
      <c r="AC1698" s="51">
        <f t="shared" si="213"/>
        <v>80</v>
      </c>
      <c r="AD1698" s="44">
        <f t="shared" si="214"/>
        <v>710</v>
      </c>
      <c r="AE1698" s="51">
        <f t="shared" si="215"/>
        <v>80710</v>
      </c>
    </row>
    <row r="1699" spans="1:31">
      <c r="A1699" s="60" t="str">
        <f t="shared" si="209"/>
        <v>BUCKET 006blue</v>
      </c>
      <c r="B1699" s="60" t="str">
        <f t="shared" si="210"/>
        <v>80-710-06</v>
      </c>
      <c r="C1699" s="73" t="s">
        <v>4117</v>
      </c>
      <c r="D1699" s="73" t="s">
        <v>4115</v>
      </c>
      <c r="E1699" s="73" t="s">
        <v>956</v>
      </c>
      <c r="F1699" s="74">
        <v>55</v>
      </c>
      <c r="G1699" s="73" t="s">
        <v>4116</v>
      </c>
      <c r="H1699" s="73" t="s">
        <v>71</v>
      </c>
      <c r="I1699" s="73" t="s">
        <v>906</v>
      </c>
      <c r="J1699" s="73" t="s">
        <v>325</v>
      </c>
      <c r="K1699" s="73" t="s">
        <v>382</v>
      </c>
      <c r="L1699" s="73" t="s">
        <v>383</v>
      </c>
      <c r="M1699" s="73" t="s">
        <v>384</v>
      </c>
      <c r="N1699" s="73" t="s">
        <v>43</v>
      </c>
      <c r="O1699" s="73" t="s">
        <v>386</v>
      </c>
      <c r="P1699" s="73" t="s">
        <v>907</v>
      </c>
      <c r="Q1699" s="73" t="s">
        <v>932</v>
      </c>
      <c r="R1699" s="73" t="s">
        <v>71</v>
      </c>
      <c r="V1699" s="60" t="str">
        <f t="shared" si="211"/>
        <v>BUCKET 006синий</v>
      </c>
      <c r="W1699" s="60" t="str">
        <f t="shared" si="208"/>
        <v>BUCKET 006</v>
      </c>
      <c r="X1699" s="60" t="str">
        <f t="shared" si="212"/>
        <v>006</v>
      </c>
      <c r="AC1699" s="51">
        <f t="shared" si="213"/>
        <v>80</v>
      </c>
      <c r="AD1699" s="44">
        <f t="shared" si="214"/>
        <v>710</v>
      </c>
      <c r="AE1699" s="51">
        <f t="shared" si="215"/>
        <v>80710</v>
      </c>
    </row>
    <row r="1700" spans="1:31">
      <c r="A1700" s="60" t="str">
        <f t="shared" si="209"/>
        <v>BUCKET 006blue</v>
      </c>
      <c r="B1700" s="60" t="str">
        <f t="shared" si="210"/>
        <v>80-710-06</v>
      </c>
      <c r="C1700" s="73" t="s">
        <v>4118</v>
      </c>
      <c r="D1700" s="73" t="s">
        <v>4115</v>
      </c>
      <c r="E1700" s="73" t="s">
        <v>904</v>
      </c>
      <c r="F1700" s="74">
        <v>57</v>
      </c>
      <c r="G1700" s="73" t="s">
        <v>4116</v>
      </c>
      <c r="H1700" s="73" t="s">
        <v>71</v>
      </c>
      <c r="I1700" s="73" t="s">
        <v>906</v>
      </c>
      <c r="J1700" s="73" t="s">
        <v>325</v>
      </c>
      <c r="K1700" s="73" t="s">
        <v>382</v>
      </c>
      <c r="L1700" s="73" t="s">
        <v>383</v>
      </c>
      <c r="M1700" s="73" t="s">
        <v>384</v>
      </c>
      <c r="N1700" s="73" t="s">
        <v>43</v>
      </c>
      <c r="O1700" s="73" t="s">
        <v>386</v>
      </c>
      <c r="P1700" s="73" t="s">
        <v>907</v>
      </c>
      <c r="Q1700" s="73" t="s">
        <v>932</v>
      </c>
      <c r="R1700" s="73" t="s">
        <v>71</v>
      </c>
      <c r="V1700" s="60" t="str">
        <f t="shared" si="211"/>
        <v>BUCKET 006синий</v>
      </c>
      <c r="W1700" s="60" t="str">
        <f t="shared" si="208"/>
        <v>BUCKET 006</v>
      </c>
      <c r="X1700" s="60" t="str">
        <f t="shared" si="212"/>
        <v>006</v>
      </c>
      <c r="AC1700" s="51">
        <f t="shared" si="213"/>
        <v>80</v>
      </c>
      <c r="AD1700" s="44">
        <f t="shared" si="214"/>
        <v>710</v>
      </c>
      <c r="AE1700" s="51">
        <f t="shared" si="215"/>
        <v>80710</v>
      </c>
    </row>
    <row r="1701" spans="1:31">
      <c r="A1701" s="60" t="str">
        <f t="shared" si="209"/>
        <v>BUCKET 006blue</v>
      </c>
      <c r="B1701" s="60" t="str">
        <f t="shared" si="210"/>
        <v>80-710-06</v>
      </c>
      <c r="C1701" s="73" t="s">
        <v>4119</v>
      </c>
      <c r="D1701" s="73" t="s">
        <v>4115</v>
      </c>
      <c r="E1701" s="73" t="s">
        <v>912</v>
      </c>
      <c r="F1701" s="74">
        <v>61</v>
      </c>
      <c r="G1701" s="73" t="s">
        <v>4116</v>
      </c>
      <c r="H1701" s="73" t="s">
        <v>71</v>
      </c>
      <c r="I1701" s="73" t="s">
        <v>906</v>
      </c>
      <c r="J1701" s="73" t="s">
        <v>325</v>
      </c>
      <c r="K1701" s="73" t="s">
        <v>382</v>
      </c>
      <c r="L1701" s="73" t="s">
        <v>383</v>
      </c>
      <c r="M1701" s="73" t="s">
        <v>384</v>
      </c>
      <c r="N1701" s="73" t="s">
        <v>43</v>
      </c>
      <c r="O1701" s="73" t="s">
        <v>386</v>
      </c>
      <c r="P1701" s="73" t="s">
        <v>907</v>
      </c>
      <c r="Q1701" s="73" t="s">
        <v>932</v>
      </c>
      <c r="R1701" s="73" t="s">
        <v>71</v>
      </c>
      <c r="V1701" s="60" t="str">
        <f t="shared" si="211"/>
        <v>BUCKET 006синий</v>
      </c>
      <c r="W1701" s="60" t="str">
        <f t="shared" si="208"/>
        <v>BUCKET 006</v>
      </c>
      <c r="X1701" s="60" t="str">
        <f t="shared" si="212"/>
        <v>006</v>
      </c>
      <c r="AC1701" s="51">
        <f t="shared" si="213"/>
        <v>80</v>
      </c>
      <c r="AD1701" s="44">
        <f t="shared" si="214"/>
        <v>710</v>
      </c>
      <c r="AE1701" s="51">
        <f t="shared" si="215"/>
        <v>80710</v>
      </c>
    </row>
    <row r="1702" spans="1:31">
      <c r="A1702" s="60" t="str">
        <f t="shared" si="209"/>
        <v>BUCKET 009navy</v>
      </c>
      <c r="B1702" s="60" t="str">
        <f t="shared" si="210"/>
        <v>80-711-16</v>
      </c>
      <c r="C1702" s="73" t="s">
        <v>4120</v>
      </c>
      <c r="D1702" s="73" t="s">
        <v>4121</v>
      </c>
      <c r="E1702" s="73" t="s">
        <v>910</v>
      </c>
      <c r="F1702" s="74">
        <v>59</v>
      </c>
      <c r="G1702" s="73" t="s">
        <v>4122</v>
      </c>
      <c r="H1702" s="73" t="s">
        <v>55</v>
      </c>
      <c r="I1702" s="73" t="s">
        <v>906</v>
      </c>
      <c r="J1702" s="73" t="s">
        <v>325</v>
      </c>
      <c r="K1702" s="73" t="s">
        <v>382</v>
      </c>
      <c r="L1702" s="73" t="s">
        <v>383</v>
      </c>
      <c r="M1702" s="73" t="s">
        <v>384</v>
      </c>
      <c r="N1702" s="73" t="s">
        <v>43</v>
      </c>
      <c r="O1702" s="73" t="s">
        <v>386</v>
      </c>
      <c r="P1702" s="73" t="s">
        <v>907</v>
      </c>
      <c r="Q1702" s="73" t="s">
        <v>1003</v>
      </c>
      <c r="R1702" s="73" t="s">
        <v>71</v>
      </c>
      <c r="V1702" s="60" t="str">
        <f t="shared" si="211"/>
        <v>BUCKET 009темно-синий</v>
      </c>
      <c r="W1702" s="60" t="str">
        <f t="shared" si="208"/>
        <v>BUCKET 009</v>
      </c>
      <c r="X1702" s="60" t="str">
        <f t="shared" si="212"/>
        <v>009</v>
      </c>
      <c r="AC1702" s="51">
        <f t="shared" si="213"/>
        <v>80</v>
      </c>
      <c r="AD1702" s="44">
        <f t="shared" si="214"/>
        <v>711</v>
      </c>
      <c r="AE1702" s="51">
        <f t="shared" si="215"/>
        <v>80711</v>
      </c>
    </row>
    <row r="1703" spans="1:31">
      <c r="A1703" s="60" t="str">
        <f t="shared" si="209"/>
        <v>BUCKET 013blue</v>
      </c>
      <c r="B1703" s="60" t="str">
        <f t="shared" si="210"/>
        <v>80-712-19</v>
      </c>
      <c r="C1703" s="73" t="s">
        <v>4123</v>
      </c>
      <c r="D1703" s="73" t="s">
        <v>4124</v>
      </c>
      <c r="E1703" s="73" t="s">
        <v>3871</v>
      </c>
      <c r="F1703" s="74">
        <v>53</v>
      </c>
      <c r="G1703" s="73" t="s">
        <v>4125</v>
      </c>
      <c r="H1703" s="73" t="s">
        <v>91</v>
      </c>
      <c r="I1703" s="73" t="s">
        <v>906</v>
      </c>
      <c r="J1703" s="73" t="s">
        <v>325</v>
      </c>
      <c r="K1703" s="73" t="s">
        <v>391</v>
      </c>
      <c r="L1703" s="73" t="s">
        <v>383</v>
      </c>
      <c r="M1703" s="73" t="s">
        <v>384</v>
      </c>
      <c r="N1703" s="73" t="s">
        <v>43</v>
      </c>
      <c r="O1703" s="73" t="s">
        <v>386</v>
      </c>
      <c r="P1703" s="73" t="s">
        <v>907</v>
      </c>
      <c r="Q1703" s="73" t="s">
        <v>932</v>
      </c>
      <c r="R1703" s="73" t="s">
        <v>91</v>
      </c>
      <c r="V1703" s="60" t="str">
        <f t="shared" si="211"/>
        <v>BUCKET 013голубой</v>
      </c>
      <c r="W1703" s="60" t="str">
        <f t="shared" si="208"/>
        <v>BUCKET 013</v>
      </c>
      <c r="X1703" s="60" t="str">
        <f t="shared" si="212"/>
        <v>013</v>
      </c>
      <c r="AC1703" s="51">
        <f t="shared" si="213"/>
        <v>80</v>
      </c>
      <c r="AD1703" s="44">
        <f t="shared" si="214"/>
        <v>712</v>
      </c>
      <c r="AE1703" s="51">
        <f t="shared" si="215"/>
        <v>80712</v>
      </c>
    </row>
    <row r="1704" spans="1:31">
      <c r="A1704" s="60" t="str">
        <f t="shared" si="209"/>
        <v>BUCKET 014pink</v>
      </c>
      <c r="B1704" s="60" t="str">
        <f t="shared" si="210"/>
        <v>80-713-34</v>
      </c>
      <c r="C1704" s="73" t="s">
        <v>4126</v>
      </c>
      <c r="D1704" s="73" t="s">
        <v>4127</v>
      </c>
      <c r="E1704" s="73" t="s">
        <v>3871</v>
      </c>
      <c r="F1704" s="74">
        <v>53</v>
      </c>
      <c r="G1704" s="73" t="s">
        <v>4128</v>
      </c>
      <c r="H1704" s="73" t="s">
        <v>213</v>
      </c>
      <c r="I1704" s="73" t="s">
        <v>906</v>
      </c>
      <c r="J1704" s="73" t="s">
        <v>325</v>
      </c>
      <c r="K1704" s="73" t="s">
        <v>391</v>
      </c>
      <c r="L1704" s="73" t="s">
        <v>383</v>
      </c>
      <c r="M1704" s="73" t="s">
        <v>384</v>
      </c>
      <c r="N1704" s="73" t="s">
        <v>43</v>
      </c>
      <c r="O1704" s="73" t="s">
        <v>386</v>
      </c>
      <c r="P1704" s="73" t="s">
        <v>907</v>
      </c>
      <c r="Q1704" s="73" t="s">
        <v>1119</v>
      </c>
      <c r="R1704" s="73" t="s">
        <v>68</v>
      </c>
      <c r="V1704" s="60" t="str">
        <f t="shared" si="211"/>
        <v>BUCKET 014розовый / белый / голубой</v>
      </c>
      <c r="W1704" s="60" t="str">
        <f t="shared" si="208"/>
        <v>BUCKET 014</v>
      </c>
      <c r="X1704" s="60" t="str">
        <f t="shared" si="212"/>
        <v>014</v>
      </c>
      <c r="AC1704" s="51">
        <f t="shared" si="213"/>
        <v>80</v>
      </c>
      <c r="AD1704" s="44">
        <f t="shared" si="214"/>
        <v>713</v>
      </c>
      <c r="AE1704" s="51">
        <f t="shared" si="215"/>
        <v>80713</v>
      </c>
    </row>
    <row r="1705" spans="1:31">
      <c r="A1705" s="60" t="str">
        <f t="shared" si="209"/>
        <v>BUCKET 015beige</v>
      </c>
      <c r="B1705" s="60" t="str">
        <f t="shared" si="210"/>
        <v>80-714-02</v>
      </c>
      <c r="C1705" s="73" t="s">
        <v>4129</v>
      </c>
      <c r="D1705" s="73" t="s">
        <v>4130</v>
      </c>
      <c r="E1705" s="73" t="s">
        <v>3871</v>
      </c>
      <c r="F1705" s="74">
        <v>53</v>
      </c>
      <c r="G1705" s="73" t="s">
        <v>4131</v>
      </c>
      <c r="H1705" s="73" t="s">
        <v>63</v>
      </c>
      <c r="I1705" s="73" t="s">
        <v>906</v>
      </c>
      <c r="J1705" s="73" t="s">
        <v>325</v>
      </c>
      <c r="K1705" s="73" t="s">
        <v>391</v>
      </c>
      <c r="L1705" s="73" t="s">
        <v>383</v>
      </c>
      <c r="M1705" s="73" t="s">
        <v>384</v>
      </c>
      <c r="N1705" s="73" t="s">
        <v>43</v>
      </c>
      <c r="O1705" s="73" t="s">
        <v>386</v>
      </c>
      <c r="P1705" s="73" t="s">
        <v>907</v>
      </c>
      <c r="Q1705" s="73" t="s">
        <v>937</v>
      </c>
      <c r="R1705" s="73" t="s">
        <v>63</v>
      </c>
      <c r="V1705" s="60" t="str">
        <f t="shared" si="211"/>
        <v>BUCKET 015бежевый</v>
      </c>
      <c r="W1705" s="60" t="str">
        <f t="shared" si="208"/>
        <v>BUCKET 015</v>
      </c>
      <c r="X1705" s="60" t="str">
        <f t="shared" si="212"/>
        <v>015</v>
      </c>
      <c r="AC1705" s="51">
        <f t="shared" si="213"/>
        <v>80</v>
      </c>
      <c r="AD1705" s="44">
        <f t="shared" si="214"/>
        <v>714</v>
      </c>
      <c r="AE1705" s="51">
        <f t="shared" si="215"/>
        <v>80714</v>
      </c>
    </row>
    <row r="1706" spans="1:31">
      <c r="A1706" s="60" t="str">
        <f t="shared" si="209"/>
        <v>BUCKET 016white</v>
      </c>
      <c r="B1706" s="60" t="str">
        <f t="shared" si="210"/>
        <v>80-715-17</v>
      </c>
      <c r="C1706" s="73" t="s">
        <v>4132</v>
      </c>
      <c r="D1706" s="73" t="s">
        <v>4133</v>
      </c>
      <c r="E1706" s="73" t="s">
        <v>3871</v>
      </c>
      <c r="F1706" s="74">
        <v>53</v>
      </c>
      <c r="G1706" s="73" t="s">
        <v>4134</v>
      </c>
      <c r="H1706" s="73" t="s">
        <v>57</v>
      </c>
      <c r="I1706" s="73" t="s">
        <v>906</v>
      </c>
      <c r="J1706" s="73" t="s">
        <v>325</v>
      </c>
      <c r="K1706" s="73" t="s">
        <v>391</v>
      </c>
      <c r="L1706" s="73" t="s">
        <v>383</v>
      </c>
      <c r="M1706" s="73" t="s">
        <v>384</v>
      </c>
      <c r="N1706" s="73" t="s">
        <v>43</v>
      </c>
      <c r="O1706" s="73" t="s">
        <v>386</v>
      </c>
      <c r="P1706" s="73" t="s">
        <v>907</v>
      </c>
      <c r="Q1706" s="73" t="s">
        <v>908</v>
      </c>
      <c r="R1706" s="73" t="s">
        <v>57</v>
      </c>
      <c r="V1706" s="60" t="str">
        <f t="shared" si="211"/>
        <v>BUCKET 016белый</v>
      </c>
      <c r="W1706" s="60" t="str">
        <f t="shared" si="208"/>
        <v>BUCKET 016</v>
      </c>
      <c r="X1706" s="60" t="str">
        <f t="shared" si="212"/>
        <v>016</v>
      </c>
      <c r="AC1706" s="51">
        <f t="shared" si="213"/>
        <v>80</v>
      </c>
      <c r="AD1706" s="44">
        <f t="shared" si="214"/>
        <v>715</v>
      </c>
      <c r="AE1706" s="51">
        <f t="shared" si="215"/>
        <v>80715</v>
      </c>
    </row>
    <row r="1707" spans="1:31">
      <c r="A1707" s="60" t="str">
        <f t="shared" si="209"/>
        <v>BUCKET 017blue</v>
      </c>
      <c r="B1707" s="60" t="str">
        <f t="shared" si="210"/>
        <v>80-716-06</v>
      </c>
      <c r="C1707" s="73" t="s">
        <v>4135</v>
      </c>
      <c r="D1707" s="73" t="s">
        <v>4136</v>
      </c>
      <c r="E1707" s="73" t="s">
        <v>3871</v>
      </c>
      <c r="F1707" s="74">
        <v>53</v>
      </c>
      <c r="G1707" s="73" t="s">
        <v>4137</v>
      </c>
      <c r="H1707" s="73" t="s">
        <v>71</v>
      </c>
      <c r="I1707" s="73" t="s">
        <v>906</v>
      </c>
      <c r="J1707" s="73" t="s">
        <v>325</v>
      </c>
      <c r="K1707" s="73" t="s">
        <v>382</v>
      </c>
      <c r="L1707" s="73" t="s">
        <v>383</v>
      </c>
      <c r="M1707" s="73" t="s">
        <v>384</v>
      </c>
      <c r="N1707" s="73" t="s">
        <v>43</v>
      </c>
      <c r="O1707" s="73" t="s">
        <v>386</v>
      </c>
      <c r="P1707" s="73" t="s">
        <v>907</v>
      </c>
      <c r="Q1707" s="73" t="s">
        <v>932</v>
      </c>
      <c r="R1707" s="73" t="s">
        <v>71</v>
      </c>
      <c r="V1707" s="60" t="str">
        <f t="shared" si="211"/>
        <v>BUCKET 017синий</v>
      </c>
      <c r="W1707" s="60" t="str">
        <f t="shared" si="208"/>
        <v>BUCKET 017</v>
      </c>
      <c r="X1707" s="60" t="str">
        <f t="shared" si="212"/>
        <v>017</v>
      </c>
      <c r="AC1707" s="51">
        <f t="shared" si="213"/>
        <v>80</v>
      </c>
      <c r="AD1707" s="44">
        <f t="shared" si="214"/>
        <v>716</v>
      </c>
      <c r="AE1707" s="51">
        <f t="shared" si="215"/>
        <v>80716</v>
      </c>
    </row>
    <row r="1708" spans="1:31">
      <c r="A1708" s="60" t="str">
        <f t="shared" si="209"/>
        <v>BUCKET 017blue</v>
      </c>
      <c r="B1708" s="60" t="str">
        <f t="shared" si="210"/>
        <v>80-716-06</v>
      </c>
      <c r="C1708" s="73" t="s">
        <v>4138</v>
      </c>
      <c r="D1708" s="73" t="s">
        <v>4136</v>
      </c>
      <c r="E1708" s="73" t="s">
        <v>956</v>
      </c>
      <c r="F1708" s="74">
        <v>55</v>
      </c>
      <c r="G1708" s="73" t="s">
        <v>4137</v>
      </c>
      <c r="H1708" s="73" t="s">
        <v>71</v>
      </c>
      <c r="I1708" s="73" t="s">
        <v>906</v>
      </c>
      <c r="J1708" s="73" t="s">
        <v>325</v>
      </c>
      <c r="K1708" s="73" t="s">
        <v>382</v>
      </c>
      <c r="L1708" s="73" t="s">
        <v>383</v>
      </c>
      <c r="M1708" s="73" t="s">
        <v>384</v>
      </c>
      <c r="N1708" s="73" t="s">
        <v>43</v>
      </c>
      <c r="O1708" s="73" t="s">
        <v>386</v>
      </c>
      <c r="P1708" s="73" t="s">
        <v>907</v>
      </c>
      <c r="Q1708" s="73" t="s">
        <v>932</v>
      </c>
      <c r="R1708" s="73" t="s">
        <v>71</v>
      </c>
      <c r="V1708" s="60" t="str">
        <f t="shared" si="211"/>
        <v>BUCKET 017синий</v>
      </c>
      <c r="W1708" s="60" t="str">
        <f t="shared" si="208"/>
        <v>BUCKET 017</v>
      </c>
      <c r="X1708" s="60" t="str">
        <f t="shared" si="212"/>
        <v>017</v>
      </c>
      <c r="AC1708" s="51">
        <f t="shared" si="213"/>
        <v>80</v>
      </c>
      <c r="AD1708" s="44">
        <f t="shared" si="214"/>
        <v>716</v>
      </c>
      <c r="AE1708" s="51">
        <f t="shared" si="215"/>
        <v>80716</v>
      </c>
    </row>
    <row r="1709" spans="1:31">
      <c r="A1709" s="60" t="str">
        <f t="shared" si="209"/>
        <v>BUCKET 017blue</v>
      </c>
      <c r="B1709" s="60" t="str">
        <f t="shared" si="210"/>
        <v>80-716-06</v>
      </c>
      <c r="C1709" s="73" t="s">
        <v>4139</v>
      </c>
      <c r="D1709" s="73" t="s">
        <v>4136</v>
      </c>
      <c r="E1709" s="73" t="s">
        <v>904</v>
      </c>
      <c r="F1709" s="74">
        <v>57</v>
      </c>
      <c r="G1709" s="73" t="s">
        <v>4137</v>
      </c>
      <c r="H1709" s="73" t="s">
        <v>71</v>
      </c>
      <c r="I1709" s="73" t="s">
        <v>906</v>
      </c>
      <c r="J1709" s="73" t="s">
        <v>325</v>
      </c>
      <c r="K1709" s="73" t="s">
        <v>382</v>
      </c>
      <c r="L1709" s="73" t="s">
        <v>383</v>
      </c>
      <c r="M1709" s="73" t="s">
        <v>384</v>
      </c>
      <c r="N1709" s="73" t="s">
        <v>43</v>
      </c>
      <c r="O1709" s="73" t="s">
        <v>386</v>
      </c>
      <c r="P1709" s="73" t="s">
        <v>907</v>
      </c>
      <c r="Q1709" s="73" t="s">
        <v>932</v>
      </c>
      <c r="R1709" s="73" t="s">
        <v>71</v>
      </c>
      <c r="V1709" s="60" t="str">
        <f t="shared" si="211"/>
        <v>BUCKET 017синий</v>
      </c>
      <c r="W1709" s="60" t="str">
        <f t="shared" si="208"/>
        <v>BUCKET 017</v>
      </c>
      <c r="X1709" s="60" t="str">
        <f t="shared" si="212"/>
        <v>017</v>
      </c>
      <c r="AC1709" s="51">
        <f t="shared" si="213"/>
        <v>80</v>
      </c>
      <c r="AD1709" s="44">
        <f t="shared" si="214"/>
        <v>716</v>
      </c>
      <c r="AE1709" s="51">
        <f t="shared" si="215"/>
        <v>80716</v>
      </c>
    </row>
    <row r="1710" spans="1:31">
      <c r="A1710" s="60" t="str">
        <f t="shared" si="209"/>
        <v>BUCKET 017blue</v>
      </c>
      <c r="B1710" s="60" t="str">
        <f t="shared" si="210"/>
        <v>80-716-06</v>
      </c>
      <c r="C1710" s="73" t="s">
        <v>4140</v>
      </c>
      <c r="D1710" s="73" t="s">
        <v>4136</v>
      </c>
      <c r="E1710" s="73" t="s">
        <v>910</v>
      </c>
      <c r="F1710" s="74">
        <v>59</v>
      </c>
      <c r="G1710" s="73" t="s">
        <v>4137</v>
      </c>
      <c r="H1710" s="73" t="s">
        <v>71</v>
      </c>
      <c r="I1710" s="73" t="s">
        <v>906</v>
      </c>
      <c r="J1710" s="73" t="s">
        <v>325</v>
      </c>
      <c r="K1710" s="73" t="s">
        <v>382</v>
      </c>
      <c r="L1710" s="73" t="s">
        <v>383</v>
      </c>
      <c r="M1710" s="73" t="s">
        <v>384</v>
      </c>
      <c r="N1710" s="73" t="s">
        <v>43</v>
      </c>
      <c r="O1710" s="73" t="s">
        <v>386</v>
      </c>
      <c r="P1710" s="73" t="s">
        <v>907</v>
      </c>
      <c r="Q1710" s="73" t="s">
        <v>932</v>
      </c>
      <c r="R1710" s="73" t="s">
        <v>71</v>
      </c>
      <c r="V1710" s="60" t="str">
        <f t="shared" si="211"/>
        <v>BUCKET 017синий</v>
      </c>
      <c r="W1710" s="60" t="str">
        <f t="shared" si="208"/>
        <v>BUCKET 017</v>
      </c>
      <c r="X1710" s="60" t="str">
        <f t="shared" si="212"/>
        <v>017</v>
      </c>
      <c r="AC1710" s="51">
        <f t="shared" si="213"/>
        <v>80</v>
      </c>
      <c r="AD1710" s="44">
        <f t="shared" si="214"/>
        <v>716</v>
      </c>
      <c r="AE1710" s="51">
        <f t="shared" si="215"/>
        <v>80716</v>
      </c>
    </row>
    <row r="1711" spans="1:31">
      <c r="A1711" s="60" t="str">
        <f t="shared" si="209"/>
        <v>BUCKET 017blue</v>
      </c>
      <c r="B1711" s="60" t="str">
        <f t="shared" si="210"/>
        <v>80-716-06</v>
      </c>
      <c r="C1711" s="73" t="s">
        <v>4141</v>
      </c>
      <c r="D1711" s="73" t="s">
        <v>4136</v>
      </c>
      <c r="E1711" s="73" t="s">
        <v>912</v>
      </c>
      <c r="F1711" s="74">
        <v>61</v>
      </c>
      <c r="G1711" s="73" t="s">
        <v>4137</v>
      </c>
      <c r="H1711" s="73" t="s">
        <v>71</v>
      </c>
      <c r="I1711" s="73" t="s">
        <v>906</v>
      </c>
      <c r="J1711" s="73" t="s">
        <v>325</v>
      </c>
      <c r="K1711" s="73" t="s">
        <v>382</v>
      </c>
      <c r="L1711" s="73" t="s">
        <v>383</v>
      </c>
      <c r="M1711" s="73" t="s">
        <v>384</v>
      </c>
      <c r="N1711" s="73" t="s">
        <v>43</v>
      </c>
      <c r="O1711" s="73" t="s">
        <v>386</v>
      </c>
      <c r="P1711" s="73" t="s">
        <v>907</v>
      </c>
      <c r="Q1711" s="73" t="s">
        <v>932</v>
      </c>
      <c r="R1711" s="73" t="s">
        <v>71</v>
      </c>
      <c r="V1711" s="60" t="str">
        <f t="shared" si="211"/>
        <v>BUCKET 017синий</v>
      </c>
      <c r="W1711" s="60" t="str">
        <f t="shared" si="208"/>
        <v>BUCKET 017</v>
      </c>
      <c r="X1711" s="60" t="str">
        <f t="shared" si="212"/>
        <v>017</v>
      </c>
      <c r="AC1711" s="51">
        <f t="shared" si="213"/>
        <v>80</v>
      </c>
      <c r="AD1711" s="44">
        <f t="shared" si="214"/>
        <v>716</v>
      </c>
      <c r="AE1711" s="51">
        <f t="shared" si="215"/>
        <v>80716</v>
      </c>
    </row>
    <row r="1712" spans="1:31">
      <c r="A1712" s="60" t="str">
        <f t="shared" si="209"/>
        <v>BUCKET 024white</v>
      </c>
      <c r="B1712" s="60" t="str">
        <f t="shared" si="210"/>
        <v>80-717-17</v>
      </c>
      <c r="C1712" s="73" t="s">
        <v>4142</v>
      </c>
      <c r="D1712" s="73" t="s">
        <v>4143</v>
      </c>
      <c r="E1712" s="73" t="s">
        <v>2626</v>
      </c>
      <c r="F1712" s="74">
        <v>51</v>
      </c>
      <c r="G1712" s="73" t="s">
        <v>4144</v>
      </c>
      <c r="H1712" s="73" t="s">
        <v>57</v>
      </c>
      <c r="I1712" s="73" t="s">
        <v>906</v>
      </c>
      <c r="J1712" s="73" t="s">
        <v>325</v>
      </c>
      <c r="K1712" s="73" t="s">
        <v>391</v>
      </c>
      <c r="L1712" s="73" t="s">
        <v>383</v>
      </c>
      <c r="M1712" s="73" t="s">
        <v>384</v>
      </c>
      <c r="N1712" s="73" t="s">
        <v>43</v>
      </c>
      <c r="O1712" s="73" t="s">
        <v>386</v>
      </c>
      <c r="P1712" s="73" t="s">
        <v>907</v>
      </c>
      <c r="Q1712" s="73" t="s">
        <v>908</v>
      </c>
      <c r="R1712" s="73" t="s">
        <v>57</v>
      </c>
      <c r="V1712" s="60" t="str">
        <f t="shared" si="211"/>
        <v>BUCKET 024белый</v>
      </c>
      <c r="W1712" s="60" t="str">
        <f t="shared" si="208"/>
        <v>BUCKET 024</v>
      </c>
      <c r="X1712" s="60" t="str">
        <f t="shared" si="212"/>
        <v>024</v>
      </c>
      <c r="AC1712" s="51">
        <f t="shared" si="213"/>
        <v>80</v>
      </c>
      <c r="AD1712" s="44">
        <f t="shared" si="214"/>
        <v>717</v>
      </c>
      <c r="AE1712" s="51">
        <f t="shared" si="215"/>
        <v>80717</v>
      </c>
    </row>
    <row r="1713" spans="1:31">
      <c r="A1713" s="60" t="str">
        <f t="shared" si="209"/>
        <v>CARTER 007navy</v>
      </c>
      <c r="B1713" s="60" t="str">
        <f t="shared" si="210"/>
        <v>80-718-16</v>
      </c>
      <c r="C1713" s="73" t="s">
        <v>4145</v>
      </c>
      <c r="D1713" s="73" t="s">
        <v>4146</v>
      </c>
      <c r="E1713" s="73" t="s">
        <v>910</v>
      </c>
      <c r="F1713" s="74">
        <v>59</v>
      </c>
      <c r="G1713" s="73" t="s">
        <v>4147</v>
      </c>
      <c r="H1713" s="73" t="s">
        <v>55</v>
      </c>
      <c r="I1713" s="73" t="s">
        <v>906</v>
      </c>
      <c r="J1713" s="73" t="s">
        <v>325</v>
      </c>
      <c r="K1713" s="73" t="s">
        <v>382</v>
      </c>
      <c r="L1713" s="73" t="s">
        <v>383</v>
      </c>
      <c r="M1713" s="73" t="s">
        <v>388</v>
      </c>
      <c r="N1713" s="73" t="s">
        <v>43</v>
      </c>
      <c r="O1713" s="73" t="s">
        <v>386</v>
      </c>
      <c r="P1713" s="73" t="s">
        <v>907</v>
      </c>
      <c r="Q1713" s="73" t="s">
        <v>1003</v>
      </c>
      <c r="R1713" s="73" t="s">
        <v>71</v>
      </c>
      <c r="V1713" s="60" t="str">
        <f t="shared" si="211"/>
        <v>CARTER 007темно-синий</v>
      </c>
      <c r="W1713" s="60" t="str">
        <f t="shared" si="208"/>
        <v>CARTER 007</v>
      </c>
      <c r="X1713" s="60" t="str">
        <f t="shared" si="212"/>
        <v>007</v>
      </c>
      <c r="AC1713" s="51">
        <f t="shared" si="213"/>
        <v>80</v>
      </c>
      <c r="AD1713" s="44">
        <f t="shared" si="214"/>
        <v>718</v>
      </c>
      <c r="AE1713" s="51">
        <f t="shared" si="215"/>
        <v>80718</v>
      </c>
    </row>
    <row r="1714" spans="1:31">
      <c r="A1714" s="60" t="str">
        <f t="shared" si="209"/>
        <v>RAIN NANDOnavy</v>
      </c>
      <c r="B1714" s="60" t="str">
        <f t="shared" si="210"/>
        <v>80-719-16</v>
      </c>
      <c r="C1714" s="73" t="s">
        <v>4148</v>
      </c>
      <c r="D1714" s="73" t="s">
        <v>4149</v>
      </c>
      <c r="E1714" s="73" t="s">
        <v>910</v>
      </c>
      <c r="F1714" s="74">
        <v>59</v>
      </c>
      <c r="G1714" s="73" t="s">
        <v>4150</v>
      </c>
      <c r="H1714" s="73" t="s">
        <v>55</v>
      </c>
      <c r="I1714" s="73" t="s">
        <v>4151</v>
      </c>
      <c r="J1714" s="73" t="s">
        <v>325</v>
      </c>
      <c r="K1714" s="73" t="s">
        <v>387</v>
      </c>
      <c r="L1714" s="73" t="s">
        <v>383</v>
      </c>
      <c r="M1714" s="73" t="s">
        <v>388</v>
      </c>
      <c r="N1714" s="73" t="s">
        <v>43</v>
      </c>
      <c r="O1714" s="73" t="s">
        <v>386</v>
      </c>
      <c r="P1714" s="73" t="s">
        <v>907</v>
      </c>
      <c r="Q1714" s="73" t="s">
        <v>1003</v>
      </c>
      <c r="R1714" s="73" t="s">
        <v>71</v>
      </c>
      <c r="V1714" s="60" t="str">
        <f t="shared" si="211"/>
        <v>RAIN NANDOтемно-синий</v>
      </c>
      <c r="W1714" s="60" t="str">
        <f t="shared" si="208"/>
        <v>RAIN NANDO</v>
      </c>
      <c r="X1714" s="60" t="str">
        <f t="shared" si="212"/>
        <v>NANDO</v>
      </c>
      <c r="AC1714" s="51">
        <f t="shared" si="213"/>
        <v>80</v>
      </c>
      <c r="AD1714" s="44">
        <f t="shared" si="214"/>
        <v>719</v>
      </c>
      <c r="AE1714" s="51">
        <f t="shared" si="215"/>
        <v>80719</v>
      </c>
    </row>
    <row r="1715" spans="1:31">
      <c r="A1715" s="60" t="str">
        <f t="shared" si="209"/>
        <v>RAIN REMOtaupe</v>
      </c>
      <c r="B1715" s="60" t="str">
        <f t="shared" si="210"/>
        <v>80-720-15</v>
      </c>
      <c r="C1715" s="73" t="s">
        <v>4152</v>
      </c>
      <c r="D1715" s="73" t="s">
        <v>4153</v>
      </c>
      <c r="E1715" s="73" t="s">
        <v>910</v>
      </c>
      <c r="F1715" s="74">
        <v>59</v>
      </c>
      <c r="G1715" s="73" t="s">
        <v>4154</v>
      </c>
      <c r="H1715" s="73" t="s">
        <v>226</v>
      </c>
      <c r="I1715" s="73" t="s">
        <v>906</v>
      </c>
      <c r="J1715" s="73" t="s">
        <v>325</v>
      </c>
      <c r="K1715" s="73" t="s">
        <v>382</v>
      </c>
      <c r="L1715" s="73" t="s">
        <v>383</v>
      </c>
      <c r="M1715" s="73" t="s">
        <v>384</v>
      </c>
      <c r="N1715" s="73" t="s">
        <v>43</v>
      </c>
      <c r="O1715" s="73" t="s">
        <v>386</v>
      </c>
      <c r="P1715" s="73" t="s">
        <v>907</v>
      </c>
      <c r="Q1715" s="73" t="s">
        <v>1291</v>
      </c>
      <c r="R1715" s="73" t="s">
        <v>86</v>
      </c>
      <c r="V1715" s="60" t="str">
        <f t="shared" si="211"/>
        <v>RAIN REMOсветло-коричневый</v>
      </c>
      <c r="W1715" s="60" t="str">
        <f t="shared" si="208"/>
        <v>RAIN REMO</v>
      </c>
      <c r="X1715" s="60" t="str">
        <f t="shared" si="212"/>
        <v>REMO</v>
      </c>
      <c r="AC1715" s="51">
        <f t="shared" si="213"/>
        <v>80</v>
      </c>
      <c r="AD1715" s="44">
        <f t="shared" si="214"/>
        <v>720</v>
      </c>
      <c r="AE1715" s="51">
        <f t="shared" si="215"/>
        <v>80720</v>
      </c>
    </row>
    <row r="1716" spans="1:31">
      <c r="A1716" s="60" t="str">
        <f t="shared" si="209"/>
        <v>RAIN REMOtaupe</v>
      </c>
      <c r="B1716" s="60" t="str">
        <f t="shared" si="210"/>
        <v>80-720-15</v>
      </c>
      <c r="C1716" s="73" t="s">
        <v>4155</v>
      </c>
      <c r="D1716" s="73" t="s">
        <v>4153</v>
      </c>
      <c r="E1716" s="73" t="s">
        <v>956</v>
      </c>
      <c r="F1716" s="74">
        <v>55</v>
      </c>
      <c r="G1716" s="73" t="s">
        <v>4154</v>
      </c>
      <c r="H1716" s="73" t="s">
        <v>226</v>
      </c>
      <c r="I1716" s="73" t="s">
        <v>906</v>
      </c>
      <c r="J1716" s="73" t="s">
        <v>325</v>
      </c>
      <c r="K1716" s="73" t="s">
        <v>382</v>
      </c>
      <c r="L1716" s="73" t="s">
        <v>383</v>
      </c>
      <c r="M1716" s="73" t="s">
        <v>384</v>
      </c>
      <c r="N1716" s="73" t="s">
        <v>43</v>
      </c>
      <c r="O1716" s="73" t="s">
        <v>386</v>
      </c>
      <c r="P1716" s="73" t="s">
        <v>907</v>
      </c>
      <c r="Q1716" s="73" t="s">
        <v>1291</v>
      </c>
      <c r="R1716" s="73" t="s">
        <v>86</v>
      </c>
      <c r="V1716" s="60" t="str">
        <f t="shared" si="211"/>
        <v>RAIN REMOсветло-коричневый</v>
      </c>
      <c r="W1716" s="60" t="str">
        <f t="shared" si="208"/>
        <v>RAIN REMO</v>
      </c>
      <c r="X1716" s="60" t="str">
        <f t="shared" si="212"/>
        <v>REMO</v>
      </c>
      <c r="AC1716" s="51">
        <f t="shared" si="213"/>
        <v>80</v>
      </c>
      <c r="AD1716" s="44">
        <f t="shared" si="214"/>
        <v>720</v>
      </c>
      <c r="AE1716" s="51">
        <f t="shared" si="215"/>
        <v>80720</v>
      </c>
    </row>
    <row r="1717" spans="1:31">
      <c r="A1717" s="60" t="str">
        <f t="shared" si="209"/>
        <v>RAIN REMOtaupe</v>
      </c>
      <c r="B1717" s="60" t="str">
        <f t="shared" si="210"/>
        <v>80-720-15</v>
      </c>
      <c r="C1717" s="73" t="s">
        <v>4156</v>
      </c>
      <c r="D1717" s="73" t="s">
        <v>4153</v>
      </c>
      <c r="E1717" s="73" t="s">
        <v>904</v>
      </c>
      <c r="F1717" s="74">
        <v>57</v>
      </c>
      <c r="G1717" s="73" t="s">
        <v>4154</v>
      </c>
      <c r="H1717" s="73" t="s">
        <v>226</v>
      </c>
      <c r="I1717" s="73" t="s">
        <v>906</v>
      </c>
      <c r="J1717" s="73" t="s">
        <v>325</v>
      </c>
      <c r="K1717" s="73" t="s">
        <v>382</v>
      </c>
      <c r="L1717" s="73" t="s">
        <v>383</v>
      </c>
      <c r="M1717" s="73" t="s">
        <v>384</v>
      </c>
      <c r="N1717" s="73" t="s">
        <v>43</v>
      </c>
      <c r="O1717" s="73" t="s">
        <v>386</v>
      </c>
      <c r="P1717" s="73" t="s">
        <v>907</v>
      </c>
      <c r="Q1717" s="73" t="s">
        <v>1291</v>
      </c>
      <c r="R1717" s="73" t="s">
        <v>86</v>
      </c>
      <c r="V1717" s="60" t="str">
        <f t="shared" si="211"/>
        <v>RAIN REMOсветло-коричневый</v>
      </c>
      <c r="W1717" s="60" t="str">
        <f t="shared" si="208"/>
        <v>RAIN REMO</v>
      </c>
      <c r="X1717" s="60" t="str">
        <f t="shared" si="212"/>
        <v>REMO</v>
      </c>
      <c r="AC1717" s="51">
        <f t="shared" si="213"/>
        <v>80</v>
      </c>
      <c r="AD1717" s="44">
        <f t="shared" si="214"/>
        <v>720</v>
      </c>
      <c r="AE1717" s="51">
        <f t="shared" si="215"/>
        <v>80720</v>
      </c>
    </row>
    <row r="1718" spans="1:31">
      <c r="A1718" s="60" t="str">
        <f t="shared" si="209"/>
        <v>RAIN REMOtaupe</v>
      </c>
      <c r="B1718" s="60" t="str">
        <f t="shared" si="210"/>
        <v>80-720-15</v>
      </c>
      <c r="C1718" s="73" t="s">
        <v>4157</v>
      </c>
      <c r="D1718" s="73" t="s">
        <v>4153</v>
      </c>
      <c r="E1718" s="73" t="s">
        <v>912</v>
      </c>
      <c r="F1718" s="74">
        <v>61</v>
      </c>
      <c r="G1718" s="73" t="s">
        <v>4154</v>
      </c>
      <c r="H1718" s="73" t="s">
        <v>226</v>
      </c>
      <c r="I1718" s="73" t="s">
        <v>906</v>
      </c>
      <c r="J1718" s="73" t="s">
        <v>325</v>
      </c>
      <c r="K1718" s="73" t="s">
        <v>382</v>
      </c>
      <c r="L1718" s="73" t="s">
        <v>383</v>
      </c>
      <c r="M1718" s="73" t="s">
        <v>384</v>
      </c>
      <c r="N1718" s="73" t="s">
        <v>43</v>
      </c>
      <c r="O1718" s="73" t="s">
        <v>386</v>
      </c>
      <c r="P1718" s="73" t="s">
        <v>907</v>
      </c>
      <c r="Q1718" s="73" t="s">
        <v>1291</v>
      </c>
      <c r="R1718" s="73" t="s">
        <v>86</v>
      </c>
      <c r="V1718" s="60" t="str">
        <f t="shared" si="211"/>
        <v>RAIN REMOсветло-коричневый</v>
      </c>
      <c r="W1718" s="60" t="str">
        <f t="shared" si="208"/>
        <v>RAIN REMO</v>
      </c>
      <c r="X1718" s="60" t="str">
        <f t="shared" si="212"/>
        <v>REMO</v>
      </c>
      <c r="AC1718" s="51">
        <f t="shared" si="213"/>
        <v>80</v>
      </c>
      <c r="AD1718" s="44">
        <f t="shared" si="214"/>
        <v>720</v>
      </c>
      <c r="AE1718" s="51">
        <f t="shared" si="215"/>
        <v>80720</v>
      </c>
    </row>
    <row r="1719" spans="1:31">
      <c r="A1719" s="60" t="str">
        <f t="shared" si="209"/>
        <v>RAIN UGOblack</v>
      </c>
      <c r="B1719" s="60" t="str">
        <f t="shared" si="210"/>
        <v>80-721-09</v>
      </c>
      <c r="C1719" s="73" t="s">
        <v>4158</v>
      </c>
      <c r="D1719" s="73" t="s">
        <v>4159</v>
      </c>
      <c r="E1719" s="73" t="s">
        <v>910</v>
      </c>
      <c r="F1719" s="74">
        <v>59</v>
      </c>
      <c r="G1719" s="73" t="s">
        <v>4160</v>
      </c>
      <c r="H1719" s="73" t="s">
        <v>53</v>
      </c>
      <c r="I1719" s="73" t="s">
        <v>906</v>
      </c>
      <c r="J1719" s="73" t="s">
        <v>325</v>
      </c>
      <c r="K1719" s="73" t="s">
        <v>382</v>
      </c>
      <c r="L1719" s="73" t="s">
        <v>383</v>
      </c>
      <c r="M1719" s="73" t="s">
        <v>388</v>
      </c>
      <c r="N1719" s="73" t="s">
        <v>43</v>
      </c>
      <c r="O1719" s="73" t="s">
        <v>386</v>
      </c>
      <c r="P1719" s="73" t="s">
        <v>907</v>
      </c>
      <c r="Q1719" s="73" t="s">
        <v>928</v>
      </c>
      <c r="R1719" s="73" t="s">
        <v>53</v>
      </c>
      <c r="V1719" s="60" t="str">
        <f t="shared" si="211"/>
        <v>RAIN UGOчерный</v>
      </c>
      <c r="W1719" s="60" t="str">
        <f t="shared" si="208"/>
        <v>RAIN UGO</v>
      </c>
      <c r="X1719" s="60" t="str">
        <f t="shared" si="212"/>
        <v>UGO</v>
      </c>
      <c r="AC1719" s="51">
        <f t="shared" si="213"/>
        <v>80</v>
      </c>
      <c r="AD1719" s="44">
        <f t="shared" si="214"/>
        <v>721</v>
      </c>
      <c r="AE1719" s="51">
        <f t="shared" si="215"/>
        <v>80721</v>
      </c>
    </row>
    <row r="1720" spans="1:31">
      <c r="A1720" s="60" t="str">
        <f t="shared" si="209"/>
        <v>RIVIERA 001black</v>
      </c>
      <c r="B1720" s="60" t="str">
        <f t="shared" si="210"/>
        <v>80-722-09</v>
      </c>
      <c r="C1720" s="73" t="s">
        <v>4161</v>
      </c>
      <c r="D1720" s="73" t="s">
        <v>4162</v>
      </c>
      <c r="E1720" s="73" t="s">
        <v>904</v>
      </c>
      <c r="F1720" s="74">
        <v>57</v>
      </c>
      <c r="G1720" s="73" t="s">
        <v>4163</v>
      </c>
      <c r="H1720" s="73" t="s">
        <v>53</v>
      </c>
      <c r="I1720" s="73" t="s">
        <v>906</v>
      </c>
      <c r="J1720" s="73" t="s">
        <v>325</v>
      </c>
      <c r="K1720" s="73" t="s">
        <v>382</v>
      </c>
      <c r="L1720" s="73" t="s">
        <v>383</v>
      </c>
      <c r="M1720" s="73" t="s">
        <v>384</v>
      </c>
      <c r="N1720" s="73" t="s">
        <v>43</v>
      </c>
      <c r="O1720" s="73" t="s">
        <v>386</v>
      </c>
      <c r="P1720" s="73" t="s">
        <v>907</v>
      </c>
      <c r="Q1720" s="73" t="s">
        <v>928</v>
      </c>
      <c r="R1720" s="73" t="s">
        <v>53</v>
      </c>
      <c r="V1720" s="60" t="str">
        <f t="shared" si="211"/>
        <v>RIVIERA 001черный</v>
      </c>
      <c r="W1720" s="60" t="str">
        <f t="shared" si="208"/>
        <v>RIVIERA 001</v>
      </c>
      <c r="X1720" s="60" t="str">
        <f t="shared" si="212"/>
        <v>001</v>
      </c>
      <c r="AC1720" s="51">
        <f t="shared" si="213"/>
        <v>80</v>
      </c>
      <c r="AD1720" s="44">
        <f t="shared" si="214"/>
        <v>722</v>
      </c>
      <c r="AE1720" s="51">
        <f t="shared" si="215"/>
        <v>80722</v>
      </c>
    </row>
    <row r="1721" spans="1:31">
      <c r="A1721" s="60" t="str">
        <f t="shared" si="209"/>
        <v>RIVIERA 003red</v>
      </c>
      <c r="B1721" s="60" t="str">
        <f t="shared" si="210"/>
        <v>80-776-18</v>
      </c>
      <c r="C1721" s="73" t="s">
        <v>4164</v>
      </c>
      <c r="D1721" s="73" t="s">
        <v>4165</v>
      </c>
      <c r="E1721" s="73" t="s">
        <v>904</v>
      </c>
      <c r="F1721" s="74">
        <v>57</v>
      </c>
      <c r="G1721" s="73" t="s">
        <v>4166</v>
      </c>
      <c r="H1721" s="73" t="s">
        <v>78</v>
      </c>
      <c r="I1721" s="73" t="s">
        <v>906</v>
      </c>
      <c r="J1721" s="73" t="s">
        <v>325</v>
      </c>
      <c r="K1721" s="73" t="s">
        <v>387</v>
      </c>
      <c r="L1721" s="73" t="s">
        <v>383</v>
      </c>
      <c r="M1721" s="73" t="s">
        <v>384</v>
      </c>
      <c r="N1721" s="73" t="s">
        <v>43</v>
      </c>
      <c r="O1721" s="73" t="s">
        <v>386</v>
      </c>
      <c r="P1721" s="73" t="s">
        <v>907</v>
      </c>
      <c r="Q1721" s="73" t="s">
        <v>969</v>
      </c>
      <c r="R1721" s="73" t="s">
        <v>78</v>
      </c>
      <c r="V1721" s="60" t="str">
        <f t="shared" si="211"/>
        <v>RIVIERA 003красный</v>
      </c>
      <c r="W1721" s="60" t="str">
        <f t="shared" si="208"/>
        <v>RIVIERA 003</v>
      </c>
      <c r="X1721" s="60" t="str">
        <f t="shared" si="212"/>
        <v>003</v>
      </c>
      <c r="AC1721" s="51">
        <f t="shared" si="213"/>
        <v>80</v>
      </c>
      <c r="AD1721" s="44">
        <f t="shared" si="214"/>
        <v>776</v>
      </c>
      <c r="AE1721" s="51">
        <f t="shared" si="215"/>
        <v>80776</v>
      </c>
    </row>
    <row r="1722" spans="1:31">
      <c r="A1722" s="60" t="str">
        <f t="shared" si="209"/>
        <v>RIVIERA 003red</v>
      </c>
      <c r="B1722" s="60" t="str">
        <f t="shared" si="210"/>
        <v>80-776-18</v>
      </c>
      <c r="C1722" s="73" t="s">
        <v>4167</v>
      </c>
      <c r="D1722" s="73" t="s">
        <v>4165</v>
      </c>
      <c r="E1722" s="73" t="s">
        <v>956</v>
      </c>
      <c r="F1722" s="74">
        <v>55</v>
      </c>
      <c r="G1722" s="73" t="s">
        <v>4166</v>
      </c>
      <c r="H1722" s="73" t="s">
        <v>78</v>
      </c>
      <c r="I1722" s="73" t="s">
        <v>906</v>
      </c>
      <c r="J1722" s="73" t="s">
        <v>325</v>
      </c>
      <c r="K1722" s="73" t="s">
        <v>387</v>
      </c>
      <c r="L1722" s="73" t="s">
        <v>383</v>
      </c>
      <c r="M1722" s="73" t="s">
        <v>384</v>
      </c>
      <c r="N1722" s="73" t="s">
        <v>43</v>
      </c>
      <c r="O1722" s="73" t="s">
        <v>386</v>
      </c>
      <c r="P1722" s="73" t="s">
        <v>907</v>
      </c>
      <c r="Q1722" s="73" t="s">
        <v>969</v>
      </c>
      <c r="R1722" s="73" t="s">
        <v>78</v>
      </c>
      <c r="V1722" s="60" t="str">
        <f t="shared" si="211"/>
        <v>RIVIERA 003красный</v>
      </c>
      <c r="W1722" s="60" t="str">
        <f t="shared" si="208"/>
        <v>RIVIERA 003</v>
      </c>
      <c r="X1722" s="60" t="str">
        <f t="shared" si="212"/>
        <v>003</v>
      </c>
      <c r="AC1722" s="51">
        <f t="shared" si="213"/>
        <v>80</v>
      </c>
      <c r="AD1722" s="44">
        <f t="shared" si="214"/>
        <v>776</v>
      </c>
      <c r="AE1722" s="51">
        <f t="shared" si="215"/>
        <v>80776</v>
      </c>
    </row>
    <row r="1723" spans="1:31">
      <c r="A1723" s="60" t="str">
        <f t="shared" si="209"/>
        <v>RIVIERA 004pink</v>
      </c>
      <c r="B1723" s="60" t="str">
        <f t="shared" si="210"/>
        <v>80-777-34</v>
      </c>
      <c r="C1723" s="73" t="s">
        <v>4168</v>
      </c>
      <c r="D1723" s="73" t="s">
        <v>4169</v>
      </c>
      <c r="E1723" s="73" t="s">
        <v>904</v>
      </c>
      <c r="F1723" s="74">
        <v>57</v>
      </c>
      <c r="G1723" s="73" t="s">
        <v>4170</v>
      </c>
      <c r="H1723" s="73" t="s">
        <v>68</v>
      </c>
      <c r="I1723" s="73" t="s">
        <v>4171</v>
      </c>
      <c r="J1723" s="73" t="s">
        <v>325</v>
      </c>
      <c r="K1723" s="73" t="s">
        <v>387</v>
      </c>
      <c r="L1723" s="73" t="s">
        <v>383</v>
      </c>
      <c r="M1723" s="73" t="s">
        <v>384</v>
      </c>
      <c r="N1723" s="73" t="s">
        <v>37</v>
      </c>
      <c r="O1723" s="73" t="s">
        <v>386</v>
      </c>
      <c r="P1723" s="73" t="s">
        <v>907</v>
      </c>
      <c r="Q1723" s="73" t="s">
        <v>1119</v>
      </c>
      <c r="R1723" s="73" t="s">
        <v>68</v>
      </c>
      <c r="V1723" s="60" t="str">
        <f t="shared" si="211"/>
        <v>RIVIERA 004розовый</v>
      </c>
      <c r="W1723" s="60" t="str">
        <f t="shared" si="208"/>
        <v>RIVIERA 004</v>
      </c>
      <c r="X1723" s="60" t="str">
        <f t="shared" si="212"/>
        <v>004</v>
      </c>
      <c r="AC1723" s="51">
        <f t="shared" si="213"/>
        <v>80</v>
      </c>
      <c r="AD1723" s="44">
        <f t="shared" si="214"/>
        <v>777</v>
      </c>
      <c r="AE1723" s="51">
        <f t="shared" si="215"/>
        <v>80777</v>
      </c>
    </row>
    <row r="1724" spans="1:31">
      <c r="A1724" s="60" t="str">
        <f t="shared" si="209"/>
        <v>WILD 034grey</v>
      </c>
      <c r="B1724" s="60" t="str">
        <f t="shared" si="210"/>
        <v>80-723-08</v>
      </c>
      <c r="C1724" s="73" t="s">
        <v>4172</v>
      </c>
      <c r="D1724" s="73" t="s">
        <v>4173</v>
      </c>
      <c r="E1724" s="73" t="s">
        <v>910</v>
      </c>
      <c r="F1724" s="74">
        <v>59</v>
      </c>
      <c r="G1724" s="73" t="s">
        <v>4174</v>
      </c>
      <c r="H1724" s="73" t="s">
        <v>83</v>
      </c>
      <c r="I1724" s="73" t="s">
        <v>964</v>
      </c>
      <c r="J1724" s="73" t="s">
        <v>325</v>
      </c>
      <c r="K1724" s="73" t="s">
        <v>382</v>
      </c>
      <c r="L1724" s="73" t="s">
        <v>383</v>
      </c>
      <c r="M1724" s="73" t="s">
        <v>384</v>
      </c>
      <c r="O1724" s="73" t="s">
        <v>386</v>
      </c>
      <c r="P1724" s="73" t="s">
        <v>907</v>
      </c>
      <c r="Q1724" s="73" t="s">
        <v>917</v>
      </c>
      <c r="R1724" s="73" t="s">
        <v>83</v>
      </c>
      <c r="V1724" s="60" t="str">
        <f t="shared" si="211"/>
        <v>WILD 034серый</v>
      </c>
      <c r="W1724" s="60" t="str">
        <f t="shared" si="208"/>
        <v>WILD 034</v>
      </c>
      <c r="X1724" s="60" t="str">
        <f t="shared" si="212"/>
        <v>034</v>
      </c>
      <c r="AC1724" s="51">
        <f t="shared" si="213"/>
        <v>80</v>
      </c>
      <c r="AD1724" s="44">
        <f t="shared" si="214"/>
        <v>723</v>
      </c>
      <c r="AE1724" s="51">
        <f t="shared" si="215"/>
        <v>80723</v>
      </c>
    </row>
    <row r="1725" spans="1:31">
      <c r="A1725" s="60" t="str">
        <f t="shared" si="209"/>
        <v>WILD 035navy</v>
      </c>
      <c r="B1725" s="60" t="str">
        <f t="shared" si="210"/>
        <v>80-724-06</v>
      </c>
      <c r="C1725" s="73" t="s">
        <v>4175</v>
      </c>
      <c r="D1725" s="73" t="s">
        <v>4176</v>
      </c>
      <c r="E1725" s="73" t="s">
        <v>910</v>
      </c>
      <c r="F1725" s="74">
        <v>59</v>
      </c>
      <c r="G1725" s="73" t="s">
        <v>4177</v>
      </c>
      <c r="H1725" s="73" t="s">
        <v>71</v>
      </c>
      <c r="I1725" s="73" t="s">
        <v>964</v>
      </c>
      <c r="J1725" s="73" t="s">
        <v>325</v>
      </c>
      <c r="K1725" s="73" t="s">
        <v>382</v>
      </c>
      <c r="L1725" s="73" t="s">
        <v>383</v>
      </c>
      <c r="M1725" s="73" t="s">
        <v>384</v>
      </c>
      <c r="O1725" s="73" t="s">
        <v>386</v>
      </c>
      <c r="P1725" s="73" t="s">
        <v>907</v>
      </c>
      <c r="Q1725" s="73" t="s">
        <v>1003</v>
      </c>
      <c r="R1725" s="73" t="s">
        <v>71</v>
      </c>
      <c r="V1725" s="60" t="str">
        <f t="shared" si="211"/>
        <v>WILD 035синий</v>
      </c>
      <c r="W1725" s="60" t="str">
        <f t="shared" si="208"/>
        <v>WILD 035</v>
      </c>
      <c r="X1725" s="60" t="str">
        <f t="shared" si="212"/>
        <v>035</v>
      </c>
      <c r="AC1725" s="51">
        <f t="shared" si="213"/>
        <v>80</v>
      </c>
      <c r="AD1725" s="44">
        <f t="shared" si="214"/>
        <v>724</v>
      </c>
      <c r="AE1725" s="51">
        <f t="shared" si="215"/>
        <v>80724</v>
      </c>
    </row>
    <row r="1726" spans="1:31">
      <c r="A1726" s="60" t="str">
        <f t="shared" si="209"/>
        <v>WILD 039beige</v>
      </c>
      <c r="B1726" s="60" t="str">
        <f t="shared" si="210"/>
        <v>80-725-02</v>
      </c>
      <c r="C1726" s="73" t="s">
        <v>4178</v>
      </c>
      <c r="D1726" s="73" t="s">
        <v>4179</v>
      </c>
      <c r="E1726" s="73" t="s">
        <v>910</v>
      </c>
      <c r="F1726" s="74">
        <v>59</v>
      </c>
      <c r="G1726" s="73" t="s">
        <v>4180</v>
      </c>
      <c r="H1726" s="73" t="s">
        <v>63</v>
      </c>
      <c r="I1726" s="73" t="s">
        <v>1486</v>
      </c>
      <c r="J1726" s="73" t="s">
        <v>325</v>
      </c>
      <c r="K1726" s="73" t="s">
        <v>382</v>
      </c>
      <c r="L1726" s="73" t="s">
        <v>383</v>
      </c>
      <c r="M1726" s="73" t="s">
        <v>384</v>
      </c>
      <c r="O1726" s="73" t="s">
        <v>386</v>
      </c>
      <c r="P1726" s="73" t="s">
        <v>907</v>
      </c>
      <c r="Q1726" s="73" t="s">
        <v>937</v>
      </c>
      <c r="R1726" s="73" t="s">
        <v>63</v>
      </c>
      <c r="V1726" s="60" t="str">
        <f t="shared" si="211"/>
        <v>WILD 039бежевый</v>
      </c>
      <c r="W1726" s="60" t="str">
        <f t="shared" si="208"/>
        <v>WILD 039</v>
      </c>
      <c r="X1726" s="60" t="str">
        <f t="shared" si="212"/>
        <v>039</v>
      </c>
      <c r="AC1726" s="51">
        <f t="shared" si="213"/>
        <v>80</v>
      </c>
      <c r="AD1726" s="44">
        <f t="shared" si="214"/>
        <v>725</v>
      </c>
      <c r="AE1726" s="51">
        <f t="shared" si="215"/>
        <v>80725</v>
      </c>
    </row>
    <row r="1727" spans="1:31">
      <c r="A1727" s="60" t="str">
        <f t="shared" si="209"/>
        <v>WILD 040beige</v>
      </c>
      <c r="B1727" s="60" t="str">
        <f t="shared" si="210"/>
        <v>80-726-02</v>
      </c>
      <c r="C1727" s="73" t="s">
        <v>4181</v>
      </c>
      <c r="D1727" s="73" t="s">
        <v>4182</v>
      </c>
      <c r="E1727" s="73" t="s">
        <v>910</v>
      </c>
      <c r="F1727" s="74">
        <v>59</v>
      </c>
      <c r="G1727" s="73" t="s">
        <v>4183</v>
      </c>
      <c r="H1727" s="73" t="s">
        <v>63</v>
      </c>
      <c r="I1727" s="73" t="s">
        <v>906</v>
      </c>
      <c r="J1727" s="73" t="s">
        <v>325</v>
      </c>
      <c r="K1727" s="73" t="s">
        <v>390</v>
      </c>
      <c r="L1727" s="73" t="s">
        <v>383</v>
      </c>
      <c r="M1727" s="73" t="s">
        <v>388</v>
      </c>
      <c r="N1727" s="73" t="s">
        <v>43</v>
      </c>
      <c r="O1727" s="73" t="s">
        <v>386</v>
      </c>
      <c r="P1727" s="73" t="s">
        <v>907</v>
      </c>
      <c r="Q1727" s="73" t="s">
        <v>937</v>
      </c>
      <c r="R1727" s="73" t="s">
        <v>63</v>
      </c>
      <c r="V1727" s="60" t="str">
        <f t="shared" si="211"/>
        <v>WILD 040бежевый</v>
      </c>
      <c r="W1727" s="60" t="str">
        <f t="shared" si="208"/>
        <v>WILD 040</v>
      </c>
      <c r="X1727" s="60" t="str">
        <f t="shared" si="212"/>
        <v>040</v>
      </c>
      <c r="AC1727" s="51">
        <f t="shared" si="213"/>
        <v>80</v>
      </c>
      <c r="AD1727" s="44">
        <f t="shared" si="214"/>
        <v>726</v>
      </c>
      <c r="AE1727" s="51">
        <f t="shared" si="215"/>
        <v>80726</v>
      </c>
    </row>
    <row r="1728" spans="1:31">
      <c r="A1728" s="60" t="str">
        <f t="shared" si="209"/>
        <v>WILD 040beige</v>
      </c>
      <c r="B1728" s="60" t="str">
        <f t="shared" si="210"/>
        <v>80-726-02</v>
      </c>
      <c r="C1728" s="73" t="s">
        <v>4184</v>
      </c>
      <c r="D1728" s="73" t="s">
        <v>4182</v>
      </c>
      <c r="E1728" s="73" t="s">
        <v>956</v>
      </c>
      <c r="F1728" s="74">
        <v>55</v>
      </c>
      <c r="G1728" s="73" t="s">
        <v>4183</v>
      </c>
      <c r="H1728" s="73" t="s">
        <v>63</v>
      </c>
      <c r="I1728" s="73" t="s">
        <v>906</v>
      </c>
      <c r="J1728" s="73" t="s">
        <v>325</v>
      </c>
      <c r="K1728" s="73" t="s">
        <v>390</v>
      </c>
      <c r="L1728" s="73" t="s">
        <v>383</v>
      </c>
      <c r="M1728" s="73" t="s">
        <v>388</v>
      </c>
      <c r="N1728" s="73" t="s">
        <v>43</v>
      </c>
      <c r="O1728" s="73" t="s">
        <v>386</v>
      </c>
      <c r="P1728" s="73" t="s">
        <v>907</v>
      </c>
      <c r="Q1728" s="73" t="s">
        <v>937</v>
      </c>
      <c r="R1728" s="73" t="s">
        <v>63</v>
      </c>
      <c r="V1728" s="60" t="str">
        <f t="shared" si="211"/>
        <v>WILD 040бежевый</v>
      </c>
      <c r="W1728" s="60" t="str">
        <f t="shared" si="208"/>
        <v>WILD 040</v>
      </c>
      <c r="X1728" s="60" t="str">
        <f t="shared" si="212"/>
        <v>040</v>
      </c>
      <c r="AC1728" s="51">
        <f t="shared" si="213"/>
        <v>80</v>
      </c>
      <c r="AD1728" s="44">
        <f t="shared" si="214"/>
        <v>726</v>
      </c>
      <c r="AE1728" s="51">
        <f t="shared" si="215"/>
        <v>80726</v>
      </c>
    </row>
    <row r="1729" spans="1:31">
      <c r="A1729" s="60" t="str">
        <f t="shared" si="209"/>
        <v>WILD 040beige</v>
      </c>
      <c r="B1729" s="60" t="str">
        <f t="shared" si="210"/>
        <v>80-726-02</v>
      </c>
      <c r="C1729" s="73" t="s">
        <v>4185</v>
      </c>
      <c r="D1729" s="73" t="s">
        <v>4182</v>
      </c>
      <c r="E1729" s="73" t="s">
        <v>904</v>
      </c>
      <c r="F1729" s="74">
        <v>57</v>
      </c>
      <c r="G1729" s="73" t="s">
        <v>4183</v>
      </c>
      <c r="H1729" s="73" t="s">
        <v>63</v>
      </c>
      <c r="I1729" s="73" t="s">
        <v>906</v>
      </c>
      <c r="J1729" s="73" t="s">
        <v>325</v>
      </c>
      <c r="K1729" s="73" t="s">
        <v>390</v>
      </c>
      <c r="L1729" s="73" t="s">
        <v>383</v>
      </c>
      <c r="M1729" s="73" t="s">
        <v>388</v>
      </c>
      <c r="N1729" s="73" t="s">
        <v>43</v>
      </c>
      <c r="O1729" s="73" t="s">
        <v>386</v>
      </c>
      <c r="P1729" s="73" t="s">
        <v>907</v>
      </c>
      <c r="Q1729" s="73" t="s">
        <v>937</v>
      </c>
      <c r="R1729" s="73" t="s">
        <v>63</v>
      </c>
      <c r="V1729" s="60" t="str">
        <f t="shared" si="211"/>
        <v>WILD 040бежевый</v>
      </c>
      <c r="W1729" s="60" t="str">
        <f t="shared" si="208"/>
        <v>WILD 040</v>
      </c>
      <c r="X1729" s="60" t="str">
        <f t="shared" si="212"/>
        <v>040</v>
      </c>
      <c r="AC1729" s="51">
        <f t="shared" si="213"/>
        <v>80</v>
      </c>
      <c r="AD1729" s="44">
        <f t="shared" si="214"/>
        <v>726</v>
      </c>
      <c r="AE1729" s="51">
        <f t="shared" si="215"/>
        <v>80726</v>
      </c>
    </row>
    <row r="1730" spans="1:31">
      <c r="A1730" s="60" t="str">
        <f t="shared" si="209"/>
        <v>WILD 040beige</v>
      </c>
      <c r="B1730" s="60" t="str">
        <f t="shared" si="210"/>
        <v>80-726-02</v>
      </c>
      <c r="C1730" s="73" t="s">
        <v>4186</v>
      </c>
      <c r="D1730" s="73" t="s">
        <v>4182</v>
      </c>
      <c r="E1730" s="73" t="s">
        <v>912</v>
      </c>
      <c r="F1730" s="74">
        <v>61</v>
      </c>
      <c r="G1730" s="73" t="s">
        <v>4183</v>
      </c>
      <c r="H1730" s="73" t="s">
        <v>63</v>
      </c>
      <c r="I1730" s="73" t="s">
        <v>906</v>
      </c>
      <c r="J1730" s="73" t="s">
        <v>325</v>
      </c>
      <c r="K1730" s="73" t="s">
        <v>390</v>
      </c>
      <c r="L1730" s="73" t="s">
        <v>383</v>
      </c>
      <c r="M1730" s="73" t="s">
        <v>388</v>
      </c>
      <c r="N1730" s="73" t="s">
        <v>43</v>
      </c>
      <c r="O1730" s="73" t="s">
        <v>386</v>
      </c>
      <c r="P1730" s="73" t="s">
        <v>907</v>
      </c>
      <c r="Q1730" s="73" t="s">
        <v>937</v>
      </c>
      <c r="R1730" s="73" t="s">
        <v>63</v>
      </c>
      <c r="V1730" s="60" t="str">
        <f t="shared" si="211"/>
        <v>WILD 040бежевый</v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WILD 040</v>
      </c>
      <c r="X1730" s="60" t="str">
        <f t="shared" si="212"/>
        <v>040</v>
      </c>
      <c r="AC1730" s="51">
        <f t="shared" si="213"/>
        <v>80</v>
      </c>
      <c r="AD1730" s="44">
        <f t="shared" si="214"/>
        <v>726</v>
      </c>
      <c r="AE1730" s="51">
        <f t="shared" si="215"/>
        <v>80726</v>
      </c>
    </row>
    <row r="1731" spans="1:31">
      <c r="A1731" s="60" t="str">
        <f t="shared" ref="A1731:A1794" si="217">IF(G1731&amp;Q1731&lt;&gt;"",W1731&amp;Q1731,"")</f>
        <v>BOATER 005black</v>
      </c>
      <c r="B1731" s="60" t="str">
        <f t="shared" ref="B1731:B1794" si="218">IF(C1731&lt;&gt;"",LEFT(C1731,9),"")</f>
        <v>80-727-53</v>
      </c>
      <c r="C1731" s="73" t="s">
        <v>4187</v>
      </c>
      <c r="D1731" s="73" t="s">
        <v>4188</v>
      </c>
      <c r="E1731" s="73" t="s">
        <v>910</v>
      </c>
      <c r="F1731" s="74">
        <v>59</v>
      </c>
      <c r="G1731" s="73" t="s">
        <v>4189</v>
      </c>
      <c r="H1731" s="73" t="s">
        <v>101</v>
      </c>
      <c r="I1731" s="73" t="s">
        <v>936</v>
      </c>
      <c r="J1731" s="73" t="s">
        <v>321</v>
      </c>
      <c r="K1731" s="73" t="s">
        <v>382</v>
      </c>
      <c r="L1731" s="73" t="s">
        <v>383</v>
      </c>
      <c r="M1731" s="73" t="s">
        <v>384</v>
      </c>
      <c r="N1731" s="73" t="s">
        <v>35</v>
      </c>
      <c r="O1731" s="73" t="s">
        <v>386</v>
      </c>
      <c r="P1731" s="73" t="s">
        <v>907</v>
      </c>
      <c r="Q1731" s="73" t="s">
        <v>928</v>
      </c>
      <c r="R1731" s="73" t="s">
        <v>63</v>
      </c>
      <c r="V1731" s="60" t="str">
        <f t="shared" ref="V1731:V1794" si="219">W1731&amp;H1731</f>
        <v>BOATER 005бежевый / черный</v>
      </c>
      <c r="W1731" s="60" t="str">
        <f t="shared" si="216"/>
        <v>BOATER 005</v>
      </c>
      <c r="X1731" s="60" t="str">
        <f t="shared" ref="X1731:X1794" si="220">IF(A1731&lt;&gt;"",IFERROR(IF(FIND(" ",G1731)&gt;=1,MID(G1731,FIND(" ",G1731)+1,LEN(G1731)),""),""),"")</f>
        <v>005</v>
      </c>
      <c r="AC1731" s="51">
        <f t="shared" ref="AC1731:AC1794" si="221">IFERROR(VALUE(MID($C1731,1,2)),0)</f>
        <v>80</v>
      </c>
      <c r="AD1731" s="44">
        <f t="shared" ref="AD1731:AD1794" si="222">IFERROR(VALUE(MID($C1731,4,3)),0)</f>
        <v>727</v>
      </c>
      <c r="AE1731" s="51">
        <f t="shared" ref="AE1731:AE1794" si="223">VALUE(RIGHT("00"&amp;AC1731,2)&amp;RIGHT("000"&amp;AD1731,3))</f>
        <v>80727</v>
      </c>
    </row>
    <row r="1732" spans="1:31">
      <c r="A1732" s="60" t="str">
        <f t="shared" si="217"/>
        <v>BOATER 005black</v>
      </c>
      <c r="B1732" s="60" t="str">
        <f t="shared" si="218"/>
        <v>80-727-53</v>
      </c>
      <c r="C1732" s="73" t="s">
        <v>4190</v>
      </c>
      <c r="D1732" s="73" t="s">
        <v>4188</v>
      </c>
      <c r="E1732" s="73" t="s">
        <v>956</v>
      </c>
      <c r="F1732" s="74">
        <v>55</v>
      </c>
      <c r="G1732" s="73" t="s">
        <v>4189</v>
      </c>
      <c r="H1732" s="73" t="s">
        <v>101</v>
      </c>
      <c r="I1732" s="73" t="s">
        <v>936</v>
      </c>
      <c r="J1732" s="73" t="s">
        <v>321</v>
      </c>
      <c r="K1732" s="73" t="s">
        <v>382</v>
      </c>
      <c r="L1732" s="73" t="s">
        <v>383</v>
      </c>
      <c r="M1732" s="73" t="s">
        <v>384</v>
      </c>
      <c r="N1732" s="73" t="s">
        <v>35</v>
      </c>
      <c r="O1732" s="73" t="s">
        <v>386</v>
      </c>
      <c r="P1732" s="73" t="s">
        <v>907</v>
      </c>
      <c r="Q1732" s="73" t="s">
        <v>928</v>
      </c>
      <c r="R1732" s="73" t="s">
        <v>63</v>
      </c>
      <c r="V1732" s="60" t="str">
        <f t="shared" si="219"/>
        <v>BOATER 005бежевый / черный</v>
      </c>
      <c r="W1732" s="60" t="str">
        <f t="shared" si="216"/>
        <v>BOATER 005</v>
      </c>
      <c r="X1732" s="60" t="str">
        <f t="shared" si="220"/>
        <v>005</v>
      </c>
      <c r="AC1732" s="51">
        <f t="shared" si="221"/>
        <v>80</v>
      </c>
      <c r="AD1732" s="44">
        <f t="shared" si="222"/>
        <v>727</v>
      </c>
      <c r="AE1732" s="51">
        <f t="shared" si="223"/>
        <v>80727</v>
      </c>
    </row>
    <row r="1733" spans="1:31">
      <c r="A1733" s="60" t="str">
        <f t="shared" si="217"/>
        <v>BOATER 005black</v>
      </c>
      <c r="B1733" s="60" t="str">
        <f t="shared" si="218"/>
        <v>80-727-53</v>
      </c>
      <c r="C1733" s="73" t="s">
        <v>4191</v>
      </c>
      <c r="D1733" s="73" t="s">
        <v>4188</v>
      </c>
      <c r="E1733" s="73" t="s">
        <v>904</v>
      </c>
      <c r="F1733" s="74">
        <v>57</v>
      </c>
      <c r="G1733" s="73" t="s">
        <v>4189</v>
      </c>
      <c r="H1733" s="73" t="s">
        <v>101</v>
      </c>
      <c r="I1733" s="73" t="s">
        <v>936</v>
      </c>
      <c r="J1733" s="73" t="s">
        <v>321</v>
      </c>
      <c r="K1733" s="73" t="s">
        <v>382</v>
      </c>
      <c r="L1733" s="73" t="s">
        <v>383</v>
      </c>
      <c r="M1733" s="73" t="s">
        <v>384</v>
      </c>
      <c r="N1733" s="73" t="s">
        <v>35</v>
      </c>
      <c r="O1733" s="73" t="s">
        <v>386</v>
      </c>
      <c r="P1733" s="73" t="s">
        <v>907</v>
      </c>
      <c r="Q1733" s="73" t="s">
        <v>928</v>
      </c>
      <c r="R1733" s="73" t="s">
        <v>63</v>
      </c>
      <c r="V1733" s="60" t="str">
        <f t="shared" si="219"/>
        <v>BOATER 005бежевый / черный</v>
      </c>
      <c r="W1733" s="60" t="str">
        <f t="shared" si="216"/>
        <v>BOATER 005</v>
      </c>
      <c r="X1733" s="60" t="str">
        <f t="shared" si="220"/>
        <v>005</v>
      </c>
      <c r="AC1733" s="51">
        <f t="shared" si="221"/>
        <v>80</v>
      </c>
      <c r="AD1733" s="44">
        <f t="shared" si="222"/>
        <v>727</v>
      </c>
      <c r="AE1733" s="51">
        <f t="shared" si="223"/>
        <v>80727</v>
      </c>
    </row>
    <row r="1734" spans="1:31">
      <c r="A1734" s="60" t="str">
        <f t="shared" si="217"/>
        <v>BOATER 006natural</v>
      </c>
      <c r="B1734" s="60" t="str">
        <f t="shared" si="218"/>
        <v>80-728-53</v>
      </c>
      <c r="C1734" s="73" t="s">
        <v>4192</v>
      </c>
      <c r="D1734" s="73" t="s">
        <v>4193</v>
      </c>
      <c r="E1734" s="73" t="s">
        <v>904</v>
      </c>
      <c r="F1734" s="74">
        <v>57</v>
      </c>
      <c r="G1734" s="73" t="s">
        <v>4194</v>
      </c>
      <c r="H1734" s="73" t="s">
        <v>101</v>
      </c>
      <c r="I1734" s="73" t="s">
        <v>936</v>
      </c>
      <c r="J1734" s="73" t="s">
        <v>321</v>
      </c>
      <c r="K1734" s="73" t="s">
        <v>382</v>
      </c>
      <c r="L1734" s="73" t="s">
        <v>383</v>
      </c>
      <c r="M1734" s="73" t="s">
        <v>384</v>
      </c>
      <c r="N1734" s="73" t="s">
        <v>35</v>
      </c>
      <c r="O1734" s="73" t="s">
        <v>386</v>
      </c>
      <c r="P1734" s="73" t="s">
        <v>907</v>
      </c>
      <c r="Q1734" s="73" t="s">
        <v>947</v>
      </c>
      <c r="R1734" s="73" t="s">
        <v>63</v>
      </c>
      <c r="V1734" s="60" t="str">
        <f t="shared" si="219"/>
        <v>BOATER 006бежевый / черный</v>
      </c>
      <c r="W1734" s="60" t="str">
        <f t="shared" si="216"/>
        <v>BOATER 006</v>
      </c>
      <c r="X1734" s="60" t="str">
        <f t="shared" si="220"/>
        <v>006</v>
      </c>
      <c r="AC1734" s="51">
        <f t="shared" si="221"/>
        <v>80</v>
      </c>
      <c r="AD1734" s="44">
        <f t="shared" si="222"/>
        <v>728</v>
      </c>
      <c r="AE1734" s="51">
        <f t="shared" si="223"/>
        <v>80728</v>
      </c>
    </row>
    <row r="1735" spans="1:31">
      <c r="A1735" s="60" t="str">
        <f t="shared" si="217"/>
        <v>BOATER 006natural</v>
      </c>
      <c r="B1735" s="60" t="str">
        <f t="shared" si="218"/>
        <v>80-728-53</v>
      </c>
      <c r="C1735" s="73" t="s">
        <v>4195</v>
      </c>
      <c r="D1735" s="73" t="s">
        <v>4193</v>
      </c>
      <c r="E1735" s="73" t="s">
        <v>956</v>
      </c>
      <c r="F1735" s="74">
        <v>55</v>
      </c>
      <c r="G1735" s="73" t="s">
        <v>4194</v>
      </c>
      <c r="H1735" s="73" t="s">
        <v>101</v>
      </c>
      <c r="I1735" s="73" t="s">
        <v>936</v>
      </c>
      <c r="J1735" s="73" t="s">
        <v>321</v>
      </c>
      <c r="K1735" s="73" t="s">
        <v>382</v>
      </c>
      <c r="L1735" s="73" t="s">
        <v>383</v>
      </c>
      <c r="M1735" s="73" t="s">
        <v>384</v>
      </c>
      <c r="N1735" s="73" t="s">
        <v>35</v>
      </c>
      <c r="O1735" s="73" t="s">
        <v>386</v>
      </c>
      <c r="P1735" s="73" t="s">
        <v>907</v>
      </c>
      <c r="Q1735" s="73" t="s">
        <v>947</v>
      </c>
      <c r="R1735" s="73" t="s">
        <v>63</v>
      </c>
      <c r="V1735" s="60" t="str">
        <f t="shared" si="219"/>
        <v>BOATER 006бежевый / черный</v>
      </c>
      <c r="W1735" s="60" t="str">
        <f t="shared" si="216"/>
        <v>BOATER 006</v>
      </c>
      <c r="X1735" s="60" t="str">
        <f t="shared" si="220"/>
        <v>006</v>
      </c>
      <c r="AC1735" s="51">
        <f t="shared" si="221"/>
        <v>80</v>
      </c>
      <c r="AD1735" s="44">
        <f t="shared" si="222"/>
        <v>728</v>
      </c>
      <c r="AE1735" s="51">
        <f t="shared" si="223"/>
        <v>80728</v>
      </c>
    </row>
    <row r="1736" spans="1:31">
      <c r="A1736" s="60" t="str">
        <f t="shared" si="217"/>
        <v>BOATER 006natural</v>
      </c>
      <c r="B1736" s="60" t="str">
        <f t="shared" si="218"/>
        <v>80-728-53</v>
      </c>
      <c r="C1736" s="73" t="s">
        <v>4196</v>
      </c>
      <c r="D1736" s="73" t="s">
        <v>4193</v>
      </c>
      <c r="E1736" s="73" t="s">
        <v>910</v>
      </c>
      <c r="F1736" s="74">
        <v>59</v>
      </c>
      <c r="G1736" s="73" t="s">
        <v>4194</v>
      </c>
      <c r="H1736" s="73" t="s">
        <v>101</v>
      </c>
      <c r="I1736" s="73" t="s">
        <v>936</v>
      </c>
      <c r="J1736" s="73" t="s">
        <v>321</v>
      </c>
      <c r="K1736" s="73" t="s">
        <v>382</v>
      </c>
      <c r="L1736" s="73" t="s">
        <v>383</v>
      </c>
      <c r="M1736" s="73" t="s">
        <v>384</v>
      </c>
      <c r="N1736" s="73" t="s">
        <v>35</v>
      </c>
      <c r="O1736" s="73" t="s">
        <v>386</v>
      </c>
      <c r="P1736" s="73" t="s">
        <v>907</v>
      </c>
      <c r="Q1736" s="73" t="s">
        <v>947</v>
      </c>
      <c r="R1736" s="73" t="s">
        <v>63</v>
      </c>
      <c r="V1736" s="60" t="str">
        <f t="shared" si="219"/>
        <v>BOATER 006бежевый / черный</v>
      </c>
      <c r="W1736" s="60" t="str">
        <f t="shared" si="216"/>
        <v>BOATER 006</v>
      </c>
      <c r="X1736" s="60" t="str">
        <f t="shared" si="220"/>
        <v>006</v>
      </c>
      <c r="AC1736" s="51">
        <f t="shared" si="221"/>
        <v>80</v>
      </c>
      <c r="AD1736" s="44">
        <f t="shared" si="222"/>
        <v>728</v>
      </c>
      <c r="AE1736" s="51">
        <f t="shared" si="223"/>
        <v>80728</v>
      </c>
    </row>
    <row r="1737" spans="1:31">
      <c r="A1737" s="60" t="str">
        <f t="shared" si="217"/>
        <v>BOATER 006natural</v>
      </c>
      <c r="B1737" s="60" t="str">
        <f t="shared" si="218"/>
        <v>80-728-53</v>
      </c>
      <c r="C1737" s="73" t="s">
        <v>4197</v>
      </c>
      <c r="D1737" s="73" t="s">
        <v>4193</v>
      </c>
      <c r="E1737" s="73" t="s">
        <v>912</v>
      </c>
      <c r="F1737" s="74">
        <v>61</v>
      </c>
      <c r="G1737" s="73" t="s">
        <v>4194</v>
      </c>
      <c r="H1737" s="73" t="s">
        <v>101</v>
      </c>
      <c r="I1737" s="73" t="s">
        <v>936</v>
      </c>
      <c r="J1737" s="73" t="s">
        <v>321</v>
      </c>
      <c r="K1737" s="73" t="s">
        <v>382</v>
      </c>
      <c r="L1737" s="73" t="s">
        <v>383</v>
      </c>
      <c r="M1737" s="73" t="s">
        <v>384</v>
      </c>
      <c r="N1737" s="73" t="s">
        <v>35</v>
      </c>
      <c r="O1737" s="73" t="s">
        <v>386</v>
      </c>
      <c r="P1737" s="73" t="s">
        <v>907</v>
      </c>
      <c r="Q1737" s="73" t="s">
        <v>947</v>
      </c>
      <c r="R1737" s="73" t="s">
        <v>63</v>
      </c>
      <c r="V1737" s="60" t="str">
        <f t="shared" si="219"/>
        <v>BOATER 006бежевый / черный</v>
      </c>
      <c r="W1737" s="60" t="str">
        <f t="shared" si="216"/>
        <v>BOATER 006</v>
      </c>
      <c r="X1737" s="60" t="str">
        <f t="shared" si="220"/>
        <v>006</v>
      </c>
      <c r="AC1737" s="51">
        <f t="shared" si="221"/>
        <v>80</v>
      </c>
      <c r="AD1737" s="44">
        <f t="shared" si="222"/>
        <v>728</v>
      </c>
      <c r="AE1737" s="51">
        <f t="shared" si="223"/>
        <v>80728</v>
      </c>
    </row>
    <row r="1738" spans="1:31">
      <c r="A1738" s="60" t="str">
        <f t="shared" si="217"/>
        <v>BOATER 007blue</v>
      </c>
      <c r="B1738" s="60" t="str">
        <f t="shared" si="218"/>
        <v>80-729-32</v>
      </c>
      <c r="C1738" s="73" t="s">
        <v>4198</v>
      </c>
      <c r="D1738" s="73" t="s">
        <v>4199</v>
      </c>
      <c r="E1738" s="73" t="s">
        <v>910</v>
      </c>
      <c r="F1738" s="74">
        <v>59</v>
      </c>
      <c r="G1738" s="73" t="s">
        <v>4200</v>
      </c>
      <c r="H1738" s="73" t="s">
        <v>97</v>
      </c>
      <c r="I1738" s="73" t="s">
        <v>936</v>
      </c>
      <c r="J1738" s="73" t="s">
        <v>321</v>
      </c>
      <c r="K1738" s="73" t="s">
        <v>382</v>
      </c>
      <c r="L1738" s="73" t="s">
        <v>383</v>
      </c>
      <c r="M1738" s="73" t="s">
        <v>384</v>
      </c>
      <c r="N1738" s="73" t="s">
        <v>35</v>
      </c>
      <c r="O1738" s="73" t="s">
        <v>386</v>
      </c>
      <c r="P1738" s="73" t="s">
        <v>907</v>
      </c>
      <c r="Q1738" s="73" t="s">
        <v>932</v>
      </c>
      <c r="R1738" s="73" t="s">
        <v>63</v>
      </c>
      <c r="V1738" s="60" t="str">
        <f t="shared" si="219"/>
        <v>BOATER 007бежевый / синий</v>
      </c>
      <c r="W1738" s="60" t="str">
        <f t="shared" si="216"/>
        <v>BOATER 007</v>
      </c>
      <c r="X1738" s="60" t="str">
        <f t="shared" si="220"/>
        <v>007</v>
      </c>
      <c r="AC1738" s="51">
        <f t="shared" si="221"/>
        <v>80</v>
      </c>
      <c r="AD1738" s="44">
        <f t="shared" si="222"/>
        <v>729</v>
      </c>
      <c r="AE1738" s="51">
        <f t="shared" si="223"/>
        <v>80729</v>
      </c>
    </row>
    <row r="1739" spans="1:31">
      <c r="A1739" s="60" t="str">
        <f t="shared" si="217"/>
        <v>BOATER 007blue</v>
      </c>
      <c r="B1739" s="60" t="str">
        <f t="shared" si="218"/>
        <v>80-729-32</v>
      </c>
      <c r="C1739" s="73" t="s">
        <v>4201</v>
      </c>
      <c r="D1739" s="73" t="s">
        <v>4199</v>
      </c>
      <c r="E1739" s="73" t="s">
        <v>956</v>
      </c>
      <c r="F1739" s="74">
        <v>55</v>
      </c>
      <c r="G1739" s="73" t="s">
        <v>4200</v>
      </c>
      <c r="H1739" s="73" t="s">
        <v>97</v>
      </c>
      <c r="I1739" s="73" t="s">
        <v>936</v>
      </c>
      <c r="J1739" s="73" t="s">
        <v>321</v>
      </c>
      <c r="K1739" s="73" t="s">
        <v>382</v>
      </c>
      <c r="L1739" s="73" t="s">
        <v>383</v>
      </c>
      <c r="M1739" s="73" t="s">
        <v>384</v>
      </c>
      <c r="N1739" s="73" t="s">
        <v>35</v>
      </c>
      <c r="O1739" s="73" t="s">
        <v>386</v>
      </c>
      <c r="P1739" s="73" t="s">
        <v>907</v>
      </c>
      <c r="Q1739" s="73" t="s">
        <v>932</v>
      </c>
      <c r="R1739" s="73" t="s">
        <v>63</v>
      </c>
      <c r="V1739" s="60" t="str">
        <f t="shared" si="219"/>
        <v>BOATER 007бежевый / синий</v>
      </c>
      <c r="W1739" s="60" t="str">
        <f t="shared" si="216"/>
        <v>BOATER 007</v>
      </c>
      <c r="X1739" s="60" t="str">
        <f t="shared" si="220"/>
        <v>007</v>
      </c>
      <c r="AC1739" s="51">
        <f t="shared" si="221"/>
        <v>80</v>
      </c>
      <c r="AD1739" s="44">
        <f t="shared" si="222"/>
        <v>729</v>
      </c>
      <c r="AE1739" s="51">
        <f t="shared" si="223"/>
        <v>80729</v>
      </c>
    </row>
    <row r="1740" spans="1:31">
      <c r="A1740" s="60" t="str">
        <f t="shared" si="217"/>
        <v>BOATER 007blue</v>
      </c>
      <c r="B1740" s="60" t="str">
        <f t="shared" si="218"/>
        <v>80-729-32</v>
      </c>
      <c r="C1740" s="73" t="s">
        <v>4202</v>
      </c>
      <c r="D1740" s="73" t="s">
        <v>4199</v>
      </c>
      <c r="E1740" s="73" t="s">
        <v>904</v>
      </c>
      <c r="F1740" s="74">
        <v>57</v>
      </c>
      <c r="G1740" s="73" t="s">
        <v>4200</v>
      </c>
      <c r="H1740" s="73" t="s">
        <v>97</v>
      </c>
      <c r="I1740" s="73" t="s">
        <v>936</v>
      </c>
      <c r="J1740" s="73" t="s">
        <v>321</v>
      </c>
      <c r="K1740" s="73" t="s">
        <v>382</v>
      </c>
      <c r="L1740" s="73" t="s">
        <v>383</v>
      </c>
      <c r="M1740" s="73" t="s">
        <v>384</v>
      </c>
      <c r="N1740" s="73" t="s">
        <v>35</v>
      </c>
      <c r="O1740" s="73" t="s">
        <v>386</v>
      </c>
      <c r="P1740" s="73" t="s">
        <v>907</v>
      </c>
      <c r="Q1740" s="73" t="s">
        <v>932</v>
      </c>
      <c r="R1740" s="73" t="s">
        <v>63</v>
      </c>
      <c r="V1740" s="60" t="str">
        <f t="shared" si="219"/>
        <v>BOATER 007бежевый / синий</v>
      </c>
      <c r="W1740" s="60" t="str">
        <f t="shared" si="216"/>
        <v>BOATER 007</v>
      </c>
      <c r="X1740" s="60" t="str">
        <f t="shared" si="220"/>
        <v>007</v>
      </c>
      <c r="AC1740" s="51">
        <f t="shared" si="221"/>
        <v>80</v>
      </c>
      <c r="AD1740" s="44">
        <f t="shared" si="222"/>
        <v>729</v>
      </c>
      <c r="AE1740" s="51">
        <f t="shared" si="223"/>
        <v>80729</v>
      </c>
    </row>
    <row r="1741" spans="1:31">
      <c r="A1741" s="60" t="str">
        <f t="shared" si="217"/>
        <v>CONQUEST 022brown</v>
      </c>
      <c r="B1741" s="60" t="str">
        <f t="shared" si="218"/>
        <v>80-730-14</v>
      </c>
      <c r="C1741" s="73" t="s">
        <v>4203</v>
      </c>
      <c r="D1741" s="73" t="s">
        <v>4204</v>
      </c>
      <c r="E1741" s="73" t="s">
        <v>904</v>
      </c>
      <c r="F1741" s="74">
        <v>57</v>
      </c>
      <c r="G1741" s="73" t="s">
        <v>4205</v>
      </c>
      <c r="H1741" s="73" t="s">
        <v>86</v>
      </c>
      <c r="I1741" s="73" t="s">
        <v>927</v>
      </c>
      <c r="J1741" s="73" t="s">
        <v>357</v>
      </c>
      <c r="K1741" s="73" t="s">
        <v>387</v>
      </c>
      <c r="L1741" s="73" t="s">
        <v>383</v>
      </c>
      <c r="M1741" s="73" t="s">
        <v>384</v>
      </c>
      <c r="N1741" s="73" t="s">
        <v>36</v>
      </c>
      <c r="O1741" s="73" t="s">
        <v>386</v>
      </c>
      <c r="P1741" s="73" t="s">
        <v>907</v>
      </c>
      <c r="Q1741" s="73" t="s">
        <v>1033</v>
      </c>
      <c r="R1741" s="73" t="s">
        <v>86</v>
      </c>
      <c r="V1741" s="60" t="str">
        <f t="shared" si="219"/>
        <v>CONQUEST 022коричневый</v>
      </c>
      <c r="W1741" s="60" t="str">
        <f t="shared" si="216"/>
        <v>CONQUEST 022</v>
      </c>
      <c r="X1741" s="60" t="str">
        <f t="shared" si="220"/>
        <v>022</v>
      </c>
      <c r="AC1741" s="51">
        <f t="shared" si="221"/>
        <v>80</v>
      </c>
      <c r="AD1741" s="44">
        <f t="shared" si="222"/>
        <v>730</v>
      </c>
      <c r="AE1741" s="51">
        <f t="shared" si="223"/>
        <v>80730</v>
      </c>
    </row>
    <row r="1742" spans="1:31">
      <c r="A1742" s="60" t="str">
        <f t="shared" si="217"/>
        <v>CONQUEST 023beige</v>
      </c>
      <c r="B1742" s="60" t="str">
        <f t="shared" si="218"/>
        <v>80-731-02</v>
      </c>
      <c r="C1742" s="73" t="s">
        <v>4206</v>
      </c>
      <c r="D1742" s="73" t="s">
        <v>4207</v>
      </c>
      <c r="E1742" s="73" t="s">
        <v>904</v>
      </c>
      <c r="F1742" s="74">
        <v>57</v>
      </c>
      <c r="G1742" s="73" t="s">
        <v>4208</v>
      </c>
      <c r="H1742" s="73" t="s">
        <v>63</v>
      </c>
      <c r="I1742" s="73" t="s">
        <v>927</v>
      </c>
      <c r="J1742" s="73" t="s">
        <v>357</v>
      </c>
      <c r="K1742" s="73" t="s">
        <v>387</v>
      </c>
      <c r="L1742" s="73" t="s">
        <v>383</v>
      </c>
      <c r="M1742" s="73" t="s">
        <v>384</v>
      </c>
      <c r="N1742" s="73" t="s">
        <v>36</v>
      </c>
      <c r="O1742" s="73" t="s">
        <v>386</v>
      </c>
      <c r="P1742" s="73" t="s">
        <v>907</v>
      </c>
      <c r="Q1742" s="73" t="s">
        <v>937</v>
      </c>
      <c r="R1742" s="73" t="s">
        <v>63</v>
      </c>
      <c r="V1742" s="60" t="str">
        <f t="shared" si="219"/>
        <v>CONQUEST 023бежевый</v>
      </c>
      <c r="W1742" s="60" t="str">
        <f t="shared" si="216"/>
        <v>CONQUEST 023</v>
      </c>
      <c r="X1742" s="60" t="str">
        <f t="shared" si="220"/>
        <v>023</v>
      </c>
      <c r="AC1742" s="51">
        <f t="shared" si="221"/>
        <v>80</v>
      </c>
      <c r="AD1742" s="44">
        <f t="shared" si="222"/>
        <v>731</v>
      </c>
      <c r="AE1742" s="51">
        <f t="shared" si="223"/>
        <v>80731</v>
      </c>
    </row>
    <row r="1743" spans="1:31">
      <c r="A1743" s="60" t="str">
        <f t="shared" si="217"/>
        <v>CONQUEST 024brown</v>
      </c>
      <c r="B1743" s="60" t="str">
        <f t="shared" si="218"/>
        <v>80-732-14</v>
      </c>
      <c r="C1743" s="73" t="s">
        <v>4209</v>
      </c>
      <c r="D1743" s="73" t="s">
        <v>4210</v>
      </c>
      <c r="E1743" s="73" t="s">
        <v>904</v>
      </c>
      <c r="F1743" s="74">
        <v>57</v>
      </c>
      <c r="G1743" s="73" t="s">
        <v>4211</v>
      </c>
      <c r="H1743" s="73" t="s">
        <v>86</v>
      </c>
      <c r="I1743" s="73" t="s">
        <v>4212</v>
      </c>
      <c r="J1743" s="73" t="s">
        <v>357</v>
      </c>
      <c r="K1743" s="73" t="s">
        <v>387</v>
      </c>
      <c r="L1743" s="73" t="s">
        <v>383</v>
      </c>
      <c r="M1743" s="73" t="s">
        <v>384</v>
      </c>
      <c r="N1743" s="73" t="s">
        <v>35</v>
      </c>
      <c r="O1743" s="73" t="s">
        <v>386</v>
      </c>
      <c r="P1743" s="73" t="s">
        <v>907</v>
      </c>
      <c r="Q1743" s="73" t="s">
        <v>1033</v>
      </c>
      <c r="R1743" s="73" t="s">
        <v>86</v>
      </c>
      <c r="V1743" s="60" t="str">
        <f t="shared" si="219"/>
        <v>CONQUEST 024коричневый</v>
      </c>
      <c r="W1743" s="60" t="str">
        <f t="shared" si="216"/>
        <v>CONQUEST 024</v>
      </c>
      <c r="X1743" s="60" t="str">
        <f t="shared" si="220"/>
        <v>024</v>
      </c>
      <c r="AC1743" s="51">
        <f t="shared" si="221"/>
        <v>80</v>
      </c>
      <c r="AD1743" s="44">
        <f t="shared" si="222"/>
        <v>732</v>
      </c>
      <c r="AE1743" s="51">
        <f t="shared" si="223"/>
        <v>80732</v>
      </c>
    </row>
    <row r="1744" spans="1:31">
      <c r="A1744" s="60" t="str">
        <f t="shared" si="217"/>
        <v>CONQUEST 025black</v>
      </c>
      <c r="B1744" s="60" t="str">
        <f t="shared" si="218"/>
        <v>80-733-09</v>
      </c>
      <c r="C1744" s="73" t="s">
        <v>4213</v>
      </c>
      <c r="D1744" s="73" t="s">
        <v>4214</v>
      </c>
      <c r="E1744" s="73" t="s">
        <v>956</v>
      </c>
      <c r="F1744" s="74">
        <v>55</v>
      </c>
      <c r="G1744" s="73" t="s">
        <v>4215</v>
      </c>
      <c r="H1744" s="73" t="s">
        <v>53</v>
      </c>
      <c r="I1744" s="73" t="s">
        <v>2305</v>
      </c>
      <c r="J1744" s="73" t="s">
        <v>357</v>
      </c>
      <c r="K1744" s="73" t="s">
        <v>387</v>
      </c>
      <c r="L1744" s="73" t="s">
        <v>383</v>
      </c>
      <c r="M1744" s="73" t="s">
        <v>384</v>
      </c>
      <c r="N1744" s="73" t="s">
        <v>35</v>
      </c>
      <c r="O1744" s="73" t="s">
        <v>386</v>
      </c>
      <c r="P1744" s="73" t="s">
        <v>907</v>
      </c>
      <c r="Q1744" s="73" t="s">
        <v>928</v>
      </c>
      <c r="R1744" s="73" t="s">
        <v>53</v>
      </c>
      <c r="V1744" s="60" t="str">
        <f t="shared" si="219"/>
        <v>CONQUEST 025черный</v>
      </c>
      <c r="W1744" s="60" t="str">
        <f t="shared" si="216"/>
        <v>CONQUEST 025</v>
      </c>
      <c r="X1744" s="60" t="str">
        <f t="shared" si="220"/>
        <v>025</v>
      </c>
      <c r="AC1744" s="51">
        <f t="shared" si="221"/>
        <v>80</v>
      </c>
      <c r="AD1744" s="44">
        <f t="shared" si="222"/>
        <v>733</v>
      </c>
      <c r="AE1744" s="51">
        <f t="shared" si="223"/>
        <v>80733</v>
      </c>
    </row>
    <row r="1745" spans="1:31">
      <c r="A1745" s="60" t="str">
        <f t="shared" si="217"/>
        <v>CONQUEST 026blue</v>
      </c>
      <c r="B1745" s="60" t="str">
        <f t="shared" si="218"/>
        <v>80-734-06</v>
      </c>
      <c r="C1745" s="73" t="s">
        <v>4216</v>
      </c>
      <c r="D1745" s="73" t="s">
        <v>4217</v>
      </c>
      <c r="E1745" s="73" t="s">
        <v>904</v>
      </c>
      <c r="F1745" s="74">
        <v>57</v>
      </c>
      <c r="G1745" s="73" t="s">
        <v>4218</v>
      </c>
      <c r="H1745" s="73" t="s">
        <v>71</v>
      </c>
      <c r="I1745" s="73" t="s">
        <v>2305</v>
      </c>
      <c r="J1745" s="73" t="s">
        <v>357</v>
      </c>
      <c r="K1745" s="73" t="s">
        <v>387</v>
      </c>
      <c r="L1745" s="73" t="s">
        <v>383</v>
      </c>
      <c r="M1745" s="73" t="s">
        <v>384</v>
      </c>
      <c r="N1745" s="73" t="s">
        <v>35</v>
      </c>
      <c r="O1745" s="73" t="s">
        <v>386</v>
      </c>
      <c r="P1745" s="73" t="s">
        <v>907</v>
      </c>
      <c r="Q1745" s="73" t="s">
        <v>932</v>
      </c>
      <c r="R1745" s="73" t="s">
        <v>71</v>
      </c>
      <c r="V1745" s="60" t="str">
        <f t="shared" si="219"/>
        <v>CONQUEST 026синий</v>
      </c>
      <c r="W1745" s="60" t="str">
        <f t="shared" si="216"/>
        <v>CONQUEST 026</v>
      </c>
      <c r="X1745" s="60" t="str">
        <f t="shared" si="220"/>
        <v>026</v>
      </c>
      <c r="AC1745" s="51">
        <f t="shared" si="221"/>
        <v>80</v>
      </c>
      <c r="AD1745" s="44">
        <f t="shared" si="222"/>
        <v>734</v>
      </c>
      <c r="AE1745" s="51">
        <f t="shared" si="223"/>
        <v>80734</v>
      </c>
    </row>
    <row r="1746" spans="1:31">
      <c r="A1746" s="60" t="str">
        <f t="shared" si="217"/>
        <v>CONQUEST 027hippie</v>
      </c>
      <c r="B1746" s="60" t="str">
        <f t="shared" si="218"/>
        <v>80-735-00</v>
      </c>
      <c r="C1746" s="73" t="s">
        <v>4219</v>
      </c>
      <c r="D1746" s="73" t="s">
        <v>4220</v>
      </c>
      <c r="E1746" s="73" t="s">
        <v>904</v>
      </c>
      <c r="F1746" s="74">
        <v>57</v>
      </c>
      <c r="G1746" s="73" t="s">
        <v>4221</v>
      </c>
      <c r="H1746" s="73" t="s">
        <v>92</v>
      </c>
      <c r="I1746" s="73" t="s">
        <v>936</v>
      </c>
      <c r="J1746" s="73" t="s">
        <v>357</v>
      </c>
      <c r="K1746" s="73" t="s">
        <v>387</v>
      </c>
      <c r="L1746" s="73" t="s">
        <v>383</v>
      </c>
      <c r="M1746" s="73" t="s">
        <v>384</v>
      </c>
      <c r="N1746" s="73" t="s">
        <v>35</v>
      </c>
      <c r="O1746" s="73" t="s">
        <v>386</v>
      </c>
      <c r="P1746" s="73" t="s">
        <v>907</v>
      </c>
      <c r="Q1746" s="73" t="s">
        <v>2130</v>
      </c>
      <c r="R1746" s="73" t="s">
        <v>63</v>
      </c>
      <c r="V1746" s="60" t="str">
        <f t="shared" si="219"/>
        <v>CONQUEST 027бежевый / оранжевый</v>
      </c>
      <c r="W1746" s="60" t="str">
        <f t="shared" si="216"/>
        <v>CONQUEST 027</v>
      </c>
      <c r="X1746" s="60" t="str">
        <f t="shared" si="220"/>
        <v>027</v>
      </c>
      <c r="AC1746" s="51">
        <f t="shared" si="221"/>
        <v>80</v>
      </c>
      <c r="AD1746" s="44">
        <f t="shared" si="222"/>
        <v>735</v>
      </c>
      <c r="AE1746" s="51">
        <f t="shared" si="223"/>
        <v>80735</v>
      </c>
    </row>
    <row r="1747" spans="1:31">
      <c r="A1747" s="60" t="str">
        <f t="shared" si="217"/>
        <v>CONQUEST 037beads</v>
      </c>
      <c r="B1747" s="60" t="str">
        <f t="shared" si="218"/>
        <v>80-736-02</v>
      </c>
      <c r="C1747" s="73" t="s">
        <v>4222</v>
      </c>
      <c r="D1747" s="73" t="s">
        <v>4223</v>
      </c>
      <c r="E1747" s="73" t="s">
        <v>904</v>
      </c>
      <c r="F1747" s="74">
        <v>57</v>
      </c>
      <c r="G1747" s="73" t="s">
        <v>4224</v>
      </c>
      <c r="H1747" s="73" t="s">
        <v>63</v>
      </c>
      <c r="I1747" s="73" t="s">
        <v>936</v>
      </c>
      <c r="J1747" s="73" t="s">
        <v>357</v>
      </c>
      <c r="K1747" s="73" t="s">
        <v>387</v>
      </c>
      <c r="L1747" s="73" t="s">
        <v>383</v>
      </c>
      <c r="M1747" s="73" t="s">
        <v>384</v>
      </c>
      <c r="N1747" s="73" t="s">
        <v>35</v>
      </c>
      <c r="O1747" s="73" t="s">
        <v>386</v>
      </c>
      <c r="P1747" s="73" t="s">
        <v>907</v>
      </c>
      <c r="Q1747" s="73" t="s">
        <v>2122</v>
      </c>
      <c r="R1747" s="73" t="s">
        <v>63</v>
      </c>
      <c r="V1747" s="60" t="str">
        <f t="shared" si="219"/>
        <v>CONQUEST 037бежевый</v>
      </c>
      <c r="W1747" s="60" t="str">
        <f t="shared" si="216"/>
        <v>CONQUEST 037</v>
      </c>
      <c r="X1747" s="60" t="str">
        <f t="shared" si="220"/>
        <v>037</v>
      </c>
      <c r="AC1747" s="51">
        <f t="shared" si="221"/>
        <v>80</v>
      </c>
      <c r="AD1747" s="44">
        <f t="shared" si="222"/>
        <v>736</v>
      </c>
      <c r="AE1747" s="51">
        <f t="shared" si="223"/>
        <v>80736</v>
      </c>
    </row>
    <row r="1748" spans="1:31">
      <c r="A1748" s="60" t="str">
        <f t="shared" si="217"/>
        <v>CONQUEST 039natural</v>
      </c>
      <c r="B1748" s="60" t="str">
        <f t="shared" si="218"/>
        <v>80-737-02</v>
      </c>
      <c r="C1748" s="73" t="s">
        <v>4225</v>
      </c>
      <c r="D1748" s="73" t="s">
        <v>4226</v>
      </c>
      <c r="E1748" s="73" t="s">
        <v>956</v>
      </c>
      <c r="F1748" s="74">
        <v>55</v>
      </c>
      <c r="G1748" s="73" t="s">
        <v>4227</v>
      </c>
      <c r="H1748" s="73" t="s">
        <v>63</v>
      </c>
      <c r="I1748" s="73" t="s">
        <v>936</v>
      </c>
      <c r="J1748" s="73" t="s">
        <v>357</v>
      </c>
      <c r="K1748" s="73" t="s">
        <v>387</v>
      </c>
      <c r="L1748" s="73" t="s">
        <v>383</v>
      </c>
      <c r="M1748" s="73" t="s">
        <v>384</v>
      </c>
      <c r="N1748" s="73" t="s">
        <v>35</v>
      </c>
      <c r="O1748" s="73" t="s">
        <v>386</v>
      </c>
      <c r="P1748" s="73" t="s">
        <v>907</v>
      </c>
      <c r="Q1748" s="73" t="s">
        <v>947</v>
      </c>
      <c r="R1748" s="73" t="s">
        <v>63</v>
      </c>
      <c r="V1748" s="60" t="str">
        <f t="shared" si="219"/>
        <v>CONQUEST 039бежевый</v>
      </c>
      <c r="W1748" s="60" t="str">
        <f t="shared" si="216"/>
        <v>CONQUEST 039</v>
      </c>
      <c r="X1748" s="60" t="str">
        <f t="shared" si="220"/>
        <v>039</v>
      </c>
      <c r="AC1748" s="51">
        <f t="shared" si="221"/>
        <v>80</v>
      </c>
      <c r="AD1748" s="44">
        <f t="shared" si="222"/>
        <v>737</v>
      </c>
      <c r="AE1748" s="51">
        <f t="shared" si="223"/>
        <v>80737</v>
      </c>
    </row>
    <row r="1749" spans="1:31">
      <c r="A1749" s="60" t="str">
        <f t="shared" si="217"/>
        <v>CONQUEST 040raspberry</v>
      </c>
      <c r="B1749" s="60" t="str">
        <f t="shared" si="218"/>
        <v>80-738-12</v>
      </c>
      <c r="C1749" s="73" t="s">
        <v>4228</v>
      </c>
      <c r="D1749" s="73" t="s">
        <v>4229</v>
      </c>
      <c r="E1749" s="73" t="s">
        <v>904</v>
      </c>
      <c r="F1749" s="74">
        <v>57</v>
      </c>
      <c r="G1749" s="73" t="s">
        <v>4230</v>
      </c>
      <c r="H1749" s="73" t="s">
        <v>121</v>
      </c>
      <c r="I1749" s="73" t="s">
        <v>927</v>
      </c>
      <c r="J1749" s="73" t="s">
        <v>357</v>
      </c>
      <c r="K1749" s="73" t="s">
        <v>387</v>
      </c>
      <c r="L1749" s="73" t="s">
        <v>383</v>
      </c>
      <c r="M1749" s="73" t="s">
        <v>384</v>
      </c>
      <c r="N1749" s="73" t="s">
        <v>36</v>
      </c>
      <c r="O1749" s="73" t="s">
        <v>386</v>
      </c>
      <c r="P1749" s="73" t="s">
        <v>907</v>
      </c>
      <c r="Q1749" s="73" t="s">
        <v>1514</v>
      </c>
      <c r="R1749" s="73" t="s">
        <v>121</v>
      </c>
      <c r="V1749" s="60" t="str">
        <f t="shared" si="219"/>
        <v>CONQUEST 040бордовый</v>
      </c>
      <c r="W1749" s="60" t="str">
        <f t="shared" si="216"/>
        <v>CONQUEST 040</v>
      </c>
      <c r="X1749" s="60" t="str">
        <f t="shared" si="220"/>
        <v>040</v>
      </c>
      <c r="AC1749" s="51">
        <f t="shared" si="221"/>
        <v>80</v>
      </c>
      <c r="AD1749" s="44">
        <f t="shared" si="222"/>
        <v>738</v>
      </c>
      <c r="AE1749" s="51">
        <f t="shared" si="223"/>
        <v>80738</v>
      </c>
    </row>
    <row r="1750" spans="1:31">
      <c r="A1750" s="60" t="str">
        <f t="shared" si="217"/>
        <v>DON ALpink</v>
      </c>
      <c r="B1750" s="60" t="str">
        <f t="shared" si="218"/>
        <v>80-739-64</v>
      </c>
      <c r="C1750" s="73" t="s">
        <v>4231</v>
      </c>
      <c r="D1750" s="73" t="s">
        <v>4232</v>
      </c>
      <c r="E1750" s="73" t="s">
        <v>910</v>
      </c>
      <c r="F1750" s="74">
        <v>59</v>
      </c>
      <c r="G1750" s="73" t="s">
        <v>4233</v>
      </c>
      <c r="H1750" s="73" t="s">
        <v>215</v>
      </c>
      <c r="I1750" s="73" t="s">
        <v>4234</v>
      </c>
      <c r="J1750" s="73" t="s">
        <v>330</v>
      </c>
      <c r="K1750" s="73" t="s">
        <v>382</v>
      </c>
      <c r="L1750" s="73" t="s">
        <v>383</v>
      </c>
      <c r="M1750" s="73" t="s">
        <v>384</v>
      </c>
      <c r="O1750" s="73" t="s">
        <v>386</v>
      </c>
      <c r="P1750" s="73" t="s">
        <v>907</v>
      </c>
      <c r="Q1750" s="73" t="s">
        <v>1119</v>
      </c>
      <c r="R1750" s="73" t="s">
        <v>68</v>
      </c>
      <c r="V1750" s="60" t="str">
        <f t="shared" si="219"/>
        <v>DON ALрозовый / серый</v>
      </c>
      <c r="W1750" s="60" t="str">
        <f t="shared" si="216"/>
        <v>DON AL</v>
      </c>
      <c r="X1750" s="60" t="str">
        <f t="shared" si="220"/>
        <v>AL</v>
      </c>
      <c r="AC1750" s="51">
        <f t="shared" si="221"/>
        <v>80</v>
      </c>
      <c r="AD1750" s="44">
        <f t="shared" si="222"/>
        <v>739</v>
      </c>
      <c r="AE1750" s="51">
        <f t="shared" si="223"/>
        <v>80739</v>
      </c>
    </row>
    <row r="1751" spans="1:31">
      <c r="A1751" s="60" t="str">
        <f t="shared" si="217"/>
        <v>DON ALpink</v>
      </c>
      <c r="B1751" s="60" t="str">
        <f t="shared" si="218"/>
        <v>80-739-64</v>
      </c>
      <c r="C1751" s="73" t="s">
        <v>4235</v>
      </c>
      <c r="D1751" s="73" t="s">
        <v>4232</v>
      </c>
      <c r="E1751" s="73" t="s">
        <v>956</v>
      </c>
      <c r="F1751" s="74">
        <v>55</v>
      </c>
      <c r="G1751" s="73" t="s">
        <v>4233</v>
      </c>
      <c r="H1751" s="73" t="s">
        <v>215</v>
      </c>
      <c r="I1751" s="73" t="s">
        <v>4234</v>
      </c>
      <c r="J1751" s="73" t="s">
        <v>330</v>
      </c>
      <c r="K1751" s="73" t="s">
        <v>382</v>
      </c>
      <c r="L1751" s="73" t="s">
        <v>383</v>
      </c>
      <c r="M1751" s="73" t="s">
        <v>384</v>
      </c>
      <c r="O1751" s="73" t="s">
        <v>386</v>
      </c>
      <c r="P1751" s="73" t="s">
        <v>907</v>
      </c>
      <c r="Q1751" s="73" t="s">
        <v>1119</v>
      </c>
      <c r="R1751" s="73" t="s">
        <v>68</v>
      </c>
      <c r="V1751" s="60" t="str">
        <f t="shared" si="219"/>
        <v>DON ALрозовый / серый</v>
      </c>
      <c r="W1751" s="60" t="str">
        <f t="shared" si="216"/>
        <v>DON AL</v>
      </c>
      <c r="X1751" s="60" t="str">
        <f t="shared" si="220"/>
        <v>AL</v>
      </c>
      <c r="AC1751" s="51">
        <f t="shared" si="221"/>
        <v>80</v>
      </c>
      <c r="AD1751" s="44">
        <f t="shared" si="222"/>
        <v>739</v>
      </c>
      <c r="AE1751" s="51">
        <f t="shared" si="223"/>
        <v>80739</v>
      </c>
    </row>
    <row r="1752" spans="1:31">
      <c r="A1752" s="60" t="str">
        <f t="shared" si="217"/>
        <v>DON ALpink</v>
      </c>
      <c r="B1752" s="60" t="str">
        <f t="shared" si="218"/>
        <v>80-739-64</v>
      </c>
      <c r="C1752" s="73" t="s">
        <v>4236</v>
      </c>
      <c r="D1752" s="73" t="s">
        <v>4232</v>
      </c>
      <c r="E1752" s="73" t="s">
        <v>904</v>
      </c>
      <c r="F1752" s="74">
        <v>57</v>
      </c>
      <c r="G1752" s="73" t="s">
        <v>4233</v>
      </c>
      <c r="H1752" s="73" t="s">
        <v>215</v>
      </c>
      <c r="I1752" s="73" t="s">
        <v>4234</v>
      </c>
      <c r="J1752" s="73" t="s">
        <v>330</v>
      </c>
      <c r="K1752" s="73" t="s">
        <v>382</v>
      </c>
      <c r="L1752" s="73" t="s">
        <v>383</v>
      </c>
      <c r="M1752" s="73" t="s">
        <v>384</v>
      </c>
      <c r="O1752" s="73" t="s">
        <v>386</v>
      </c>
      <c r="P1752" s="73" t="s">
        <v>907</v>
      </c>
      <c r="Q1752" s="73" t="s">
        <v>1119</v>
      </c>
      <c r="R1752" s="73" t="s">
        <v>68</v>
      </c>
      <c r="V1752" s="60" t="str">
        <f t="shared" si="219"/>
        <v>DON ALрозовый / серый</v>
      </c>
      <c r="W1752" s="60" t="str">
        <f t="shared" si="216"/>
        <v>DON AL</v>
      </c>
      <c r="X1752" s="60" t="str">
        <f t="shared" si="220"/>
        <v>AL</v>
      </c>
      <c r="AC1752" s="51">
        <f t="shared" si="221"/>
        <v>80</v>
      </c>
      <c r="AD1752" s="44">
        <f t="shared" si="222"/>
        <v>739</v>
      </c>
      <c r="AE1752" s="51">
        <f t="shared" si="223"/>
        <v>80739</v>
      </c>
    </row>
    <row r="1753" spans="1:31">
      <c r="A1753" s="60" t="str">
        <f t="shared" si="217"/>
        <v>DON ANGbeige</v>
      </c>
      <c r="B1753" s="60" t="str">
        <f t="shared" si="218"/>
        <v>80-620-14</v>
      </c>
      <c r="C1753" s="73" t="s">
        <v>4237</v>
      </c>
      <c r="D1753" s="73" t="s">
        <v>4238</v>
      </c>
      <c r="E1753" s="73" t="s">
        <v>904</v>
      </c>
      <c r="F1753" s="74">
        <v>57</v>
      </c>
      <c r="G1753" s="73" t="s">
        <v>2472</v>
      </c>
      <c r="H1753" s="73" t="s">
        <v>86</v>
      </c>
      <c r="I1753" s="73" t="s">
        <v>927</v>
      </c>
      <c r="J1753" s="73" t="s">
        <v>330</v>
      </c>
      <c r="K1753" s="73" t="s">
        <v>382</v>
      </c>
      <c r="L1753" s="73" t="s">
        <v>383</v>
      </c>
      <c r="M1753" s="73" t="s">
        <v>384</v>
      </c>
      <c r="N1753" s="73" t="s">
        <v>36</v>
      </c>
      <c r="O1753" s="73" t="s">
        <v>386</v>
      </c>
      <c r="P1753" s="73" t="s">
        <v>907</v>
      </c>
      <c r="Q1753" s="73" t="s">
        <v>937</v>
      </c>
      <c r="R1753" s="73" t="s">
        <v>86</v>
      </c>
      <c r="V1753" s="60" t="str">
        <f t="shared" si="219"/>
        <v>DON ANGкоричневый</v>
      </c>
      <c r="W1753" s="60" t="str">
        <f t="shared" si="216"/>
        <v>DON ANG</v>
      </c>
      <c r="X1753" s="60" t="str">
        <f t="shared" si="220"/>
        <v>ANG</v>
      </c>
      <c r="AC1753" s="51">
        <f t="shared" si="221"/>
        <v>80</v>
      </c>
      <c r="AD1753" s="44">
        <f t="shared" si="222"/>
        <v>620</v>
      </c>
      <c r="AE1753" s="51">
        <f t="shared" si="223"/>
        <v>80620</v>
      </c>
    </row>
    <row r="1754" spans="1:31">
      <c r="A1754" s="60" t="str">
        <f t="shared" si="217"/>
        <v>DON BALONorange</v>
      </c>
      <c r="B1754" s="60" t="str">
        <f t="shared" si="218"/>
        <v>80-740-00</v>
      </c>
      <c r="C1754" s="73" t="s">
        <v>4239</v>
      </c>
      <c r="D1754" s="73" t="s">
        <v>4240</v>
      </c>
      <c r="E1754" s="73" t="s">
        <v>910</v>
      </c>
      <c r="F1754" s="74">
        <v>59</v>
      </c>
      <c r="G1754" s="73" t="s">
        <v>4241</v>
      </c>
      <c r="H1754" s="73" t="s">
        <v>92</v>
      </c>
      <c r="I1754" s="73" t="s">
        <v>927</v>
      </c>
      <c r="J1754" s="73" t="s">
        <v>329</v>
      </c>
      <c r="K1754" s="73" t="s">
        <v>382</v>
      </c>
      <c r="L1754" s="73" t="s">
        <v>383</v>
      </c>
      <c r="M1754" s="73" t="s">
        <v>384</v>
      </c>
      <c r="N1754" s="73" t="s">
        <v>36</v>
      </c>
      <c r="O1754" s="73" t="s">
        <v>386</v>
      </c>
      <c r="P1754" s="73" t="s">
        <v>907</v>
      </c>
      <c r="Q1754" s="73" t="s">
        <v>1300</v>
      </c>
      <c r="R1754" s="73" t="s">
        <v>63</v>
      </c>
      <c r="V1754" s="60" t="str">
        <f t="shared" si="219"/>
        <v>DON BALONбежевый / оранжевый</v>
      </c>
      <c r="W1754" s="60" t="str">
        <f t="shared" si="216"/>
        <v>DON BALON</v>
      </c>
      <c r="X1754" s="60" t="str">
        <f t="shared" si="220"/>
        <v>BALON</v>
      </c>
      <c r="AC1754" s="51">
        <f t="shared" si="221"/>
        <v>80</v>
      </c>
      <c r="AD1754" s="44">
        <f t="shared" si="222"/>
        <v>740</v>
      </c>
      <c r="AE1754" s="51">
        <f t="shared" si="223"/>
        <v>80740</v>
      </c>
    </row>
    <row r="1755" spans="1:31">
      <c r="A1755" s="60" t="str">
        <f t="shared" si="217"/>
        <v>DON CALAStobacco</v>
      </c>
      <c r="B1755" s="60" t="str">
        <f t="shared" si="218"/>
        <v>80-741-14</v>
      </c>
      <c r="C1755" s="73" t="s">
        <v>4242</v>
      </c>
      <c r="D1755" s="73" t="s">
        <v>4243</v>
      </c>
      <c r="E1755" s="73" t="s">
        <v>910</v>
      </c>
      <c r="F1755" s="74">
        <v>59</v>
      </c>
      <c r="G1755" s="73" t="s">
        <v>2282</v>
      </c>
      <c r="H1755" s="73" t="s">
        <v>86</v>
      </c>
      <c r="I1755" s="73" t="s">
        <v>927</v>
      </c>
      <c r="J1755" s="73" t="s">
        <v>329</v>
      </c>
      <c r="K1755" s="73" t="s">
        <v>382</v>
      </c>
      <c r="L1755" s="73" t="s">
        <v>383</v>
      </c>
      <c r="M1755" s="73" t="s">
        <v>384</v>
      </c>
      <c r="N1755" s="73" t="s">
        <v>36</v>
      </c>
      <c r="O1755" s="73" t="s">
        <v>386</v>
      </c>
      <c r="P1755" s="73" t="s">
        <v>907</v>
      </c>
      <c r="Q1755" s="73" t="s">
        <v>942</v>
      </c>
      <c r="R1755" s="73" t="s">
        <v>86</v>
      </c>
      <c r="V1755" s="60" t="str">
        <f t="shared" si="219"/>
        <v>DON CALASкоричневый</v>
      </c>
      <c r="W1755" s="60" t="str">
        <f t="shared" si="216"/>
        <v>DON CALAS</v>
      </c>
      <c r="X1755" s="60" t="str">
        <f t="shared" si="220"/>
        <v>CALAS</v>
      </c>
      <c r="AC1755" s="51">
        <f t="shared" si="221"/>
        <v>80</v>
      </c>
      <c r="AD1755" s="44">
        <f t="shared" si="222"/>
        <v>741</v>
      </c>
      <c r="AE1755" s="51">
        <f t="shared" si="223"/>
        <v>80741</v>
      </c>
    </row>
    <row r="1756" spans="1:31">
      <c r="A1756" s="60" t="str">
        <f t="shared" si="217"/>
        <v>DON CARLSONwhite</v>
      </c>
      <c r="B1756" s="60" t="str">
        <f t="shared" si="218"/>
        <v>80-742-17</v>
      </c>
      <c r="C1756" s="73" t="s">
        <v>4244</v>
      </c>
      <c r="D1756" s="73" t="s">
        <v>4245</v>
      </c>
      <c r="E1756" s="73" t="s">
        <v>904</v>
      </c>
      <c r="F1756" s="74">
        <v>57</v>
      </c>
      <c r="G1756" s="73" t="s">
        <v>4246</v>
      </c>
      <c r="H1756" s="73" t="s">
        <v>57</v>
      </c>
      <c r="I1756" s="73" t="s">
        <v>927</v>
      </c>
      <c r="J1756" s="73" t="s">
        <v>330</v>
      </c>
      <c r="K1756" s="73" t="s">
        <v>382</v>
      </c>
      <c r="L1756" s="73" t="s">
        <v>383</v>
      </c>
      <c r="M1756" s="73" t="s">
        <v>384</v>
      </c>
      <c r="N1756" s="73" t="s">
        <v>36</v>
      </c>
      <c r="O1756" s="73" t="s">
        <v>386</v>
      </c>
      <c r="P1756" s="73" t="s">
        <v>907</v>
      </c>
      <c r="Q1756" s="73" t="s">
        <v>908</v>
      </c>
      <c r="R1756" s="73" t="s">
        <v>57</v>
      </c>
      <c r="V1756" s="60" t="str">
        <f t="shared" si="219"/>
        <v>DON CARLSONбелый</v>
      </c>
      <c r="W1756" s="60" t="str">
        <f t="shared" si="216"/>
        <v>DON CARLSON</v>
      </c>
      <c r="X1756" s="60" t="str">
        <f t="shared" si="220"/>
        <v>CARLSON</v>
      </c>
      <c r="AC1756" s="51">
        <f t="shared" si="221"/>
        <v>80</v>
      </c>
      <c r="AD1756" s="44">
        <f t="shared" si="222"/>
        <v>742</v>
      </c>
      <c r="AE1756" s="51">
        <f t="shared" si="223"/>
        <v>80742</v>
      </c>
    </row>
    <row r="1757" spans="1:31">
      <c r="A1757" s="60" t="str">
        <f t="shared" si="217"/>
        <v>DON CARLSONwhite</v>
      </c>
      <c r="B1757" s="60" t="str">
        <f t="shared" si="218"/>
        <v>80-742-17</v>
      </c>
      <c r="C1757" s="73" t="s">
        <v>4247</v>
      </c>
      <c r="D1757" s="73" t="s">
        <v>4245</v>
      </c>
      <c r="E1757" s="73" t="s">
        <v>956</v>
      </c>
      <c r="F1757" s="74">
        <v>55</v>
      </c>
      <c r="G1757" s="73" t="s">
        <v>4246</v>
      </c>
      <c r="H1757" s="73" t="s">
        <v>57</v>
      </c>
      <c r="I1757" s="73" t="s">
        <v>927</v>
      </c>
      <c r="J1757" s="73" t="s">
        <v>330</v>
      </c>
      <c r="K1757" s="73" t="s">
        <v>382</v>
      </c>
      <c r="L1757" s="73" t="s">
        <v>383</v>
      </c>
      <c r="M1757" s="73" t="s">
        <v>384</v>
      </c>
      <c r="N1757" s="73" t="s">
        <v>36</v>
      </c>
      <c r="O1757" s="73" t="s">
        <v>386</v>
      </c>
      <c r="P1757" s="73" t="s">
        <v>907</v>
      </c>
      <c r="Q1757" s="73" t="s">
        <v>908</v>
      </c>
      <c r="R1757" s="73" t="s">
        <v>57</v>
      </c>
      <c r="V1757" s="60" t="str">
        <f t="shared" si="219"/>
        <v>DON CARLSONбелый</v>
      </c>
      <c r="W1757" s="60" t="str">
        <f t="shared" si="216"/>
        <v>DON CARLSON</v>
      </c>
      <c r="X1757" s="60" t="str">
        <f t="shared" si="220"/>
        <v>CARLSON</v>
      </c>
      <c r="AC1757" s="51">
        <f t="shared" si="221"/>
        <v>80</v>
      </c>
      <c r="AD1757" s="44">
        <f t="shared" si="222"/>
        <v>742</v>
      </c>
      <c r="AE1757" s="51">
        <f t="shared" si="223"/>
        <v>80742</v>
      </c>
    </row>
    <row r="1758" spans="1:31">
      <c r="A1758" s="60" t="str">
        <f t="shared" si="217"/>
        <v>DON CARLSONwhite</v>
      </c>
      <c r="B1758" s="60" t="str">
        <f t="shared" si="218"/>
        <v>80-742-17</v>
      </c>
      <c r="C1758" s="73" t="s">
        <v>4248</v>
      </c>
      <c r="D1758" s="73" t="s">
        <v>4245</v>
      </c>
      <c r="E1758" s="73" t="s">
        <v>910</v>
      </c>
      <c r="F1758" s="74">
        <v>59</v>
      </c>
      <c r="G1758" s="73" t="s">
        <v>4246</v>
      </c>
      <c r="H1758" s="73" t="s">
        <v>57</v>
      </c>
      <c r="I1758" s="73" t="s">
        <v>927</v>
      </c>
      <c r="J1758" s="73" t="s">
        <v>330</v>
      </c>
      <c r="K1758" s="73" t="s">
        <v>382</v>
      </c>
      <c r="L1758" s="73" t="s">
        <v>383</v>
      </c>
      <c r="M1758" s="73" t="s">
        <v>384</v>
      </c>
      <c r="N1758" s="73" t="s">
        <v>36</v>
      </c>
      <c r="O1758" s="73" t="s">
        <v>386</v>
      </c>
      <c r="P1758" s="73" t="s">
        <v>907</v>
      </c>
      <c r="Q1758" s="73" t="s">
        <v>908</v>
      </c>
      <c r="R1758" s="73" t="s">
        <v>57</v>
      </c>
      <c r="V1758" s="60" t="str">
        <f t="shared" si="219"/>
        <v>DON CARLSONбелый</v>
      </c>
      <c r="W1758" s="60" t="str">
        <f t="shared" si="216"/>
        <v>DON CARLSON</v>
      </c>
      <c r="X1758" s="60" t="str">
        <f t="shared" si="220"/>
        <v>CARLSON</v>
      </c>
      <c r="AC1758" s="51">
        <f t="shared" si="221"/>
        <v>80</v>
      </c>
      <c r="AD1758" s="44">
        <f t="shared" si="222"/>
        <v>742</v>
      </c>
      <c r="AE1758" s="51">
        <f t="shared" si="223"/>
        <v>80742</v>
      </c>
    </row>
    <row r="1759" spans="1:31">
      <c r="A1759" s="60" t="str">
        <f t="shared" si="217"/>
        <v>DON CARLSONwhite</v>
      </c>
      <c r="B1759" s="60" t="str">
        <f t="shared" si="218"/>
        <v>80-742-17</v>
      </c>
      <c r="C1759" s="73" t="s">
        <v>4249</v>
      </c>
      <c r="D1759" s="73" t="s">
        <v>4245</v>
      </c>
      <c r="E1759" s="73" t="s">
        <v>912</v>
      </c>
      <c r="F1759" s="74">
        <v>61</v>
      </c>
      <c r="G1759" s="73" t="s">
        <v>4246</v>
      </c>
      <c r="H1759" s="73" t="s">
        <v>57</v>
      </c>
      <c r="I1759" s="73" t="s">
        <v>927</v>
      </c>
      <c r="J1759" s="73" t="s">
        <v>330</v>
      </c>
      <c r="K1759" s="73" t="s">
        <v>382</v>
      </c>
      <c r="L1759" s="73" t="s">
        <v>383</v>
      </c>
      <c r="M1759" s="73" t="s">
        <v>384</v>
      </c>
      <c r="N1759" s="73" t="s">
        <v>36</v>
      </c>
      <c r="O1759" s="73" t="s">
        <v>386</v>
      </c>
      <c r="P1759" s="73" t="s">
        <v>907</v>
      </c>
      <c r="Q1759" s="73" t="s">
        <v>908</v>
      </c>
      <c r="R1759" s="73" t="s">
        <v>57</v>
      </c>
      <c r="V1759" s="60" t="str">
        <f t="shared" si="219"/>
        <v>DON CARLSONбелый</v>
      </c>
      <c r="W1759" s="60" t="str">
        <f t="shared" si="216"/>
        <v>DON CARLSON</v>
      </c>
      <c r="X1759" s="60" t="str">
        <f t="shared" si="220"/>
        <v>CARLSON</v>
      </c>
      <c r="AC1759" s="51">
        <f t="shared" si="221"/>
        <v>80</v>
      </c>
      <c r="AD1759" s="44">
        <f t="shared" si="222"/>
        <v>742</v>
      </c>
      <c r="AE1759" s="51">
        <f t="shared" si="223"/>
        <v>80742</v>
      </c>
    </row>
    <row r="1760" spans="1:31">
      <c r="A1760" s="60" t="str">
        <f t="shared" si="217"/>
        <v>DON CLARCKblue</v>
      </c>
      <c r="B1760" s="60" t="str">
        <f t="shared" si="218"/>
        <v>80-743-95</v>
      </c>
      <c r="C1760" s="73" t="s">
        <v>4250</v>
      </c>
      <c r="D1760" s="73" t="s">
        <v>4251</v>
      </c>
      <c r="E1760" s="73" t="s">
        <v>910</v>
      </c>
      <c r="F1760" s="74">
        <v>59</v>
      </c>
      <c r="G1760" s="73" t="s">
        <v>4252</v>
      </c>
      <c r="H1760" s="73" t="s">
        <v>247</v>
      </c>
      <c r="I1760" s="73" t="s">
        <v>2355</v>
      </c>
      <c r="J1760" s="73" t="s">
        <v>330</v>
      </c>
      <c r="K1760" s="73" t="s">
        <v>382</v>
      </c>
      <c r="L1760" s="73" t="s">
        <v>383</v>
      </c>
      <c r="M1760" s="73" t="s">
        <v>384</v>
      </c>
      <c r="O1760" s="73" t="s">
        <v>386</v>
      </c>
      <c r="P1760" s="73" t="s">
        <v>907</v>
      </c>
      <c r="Q1760" s="73" t="s">
        <v>932</v>
      </c>
      <c r="R1760" s="73" t="s">
        <v>71</v>
      </c>
      <c r="V1760" s="60" t="str">
        <f t="shared" si="219"/>
        <v>DON CLARCKсиний / бежевый</v>
      </c>
      <c r="W1760" s="60" t="str">
        <f t="shared" si="216"/>
        <v>DON CLARCK</v>
      </c>
      <c r="X1760" s="60" t="str">
        <f t="shared" si="220"/>
        <v>CLARCK</v>
      </c>
      <c r="AC1760" s="51">
        <f t="shared" si="221"/>
        <v>80</v>
      </c>
      <c r="AD1760" s="44">
        <f t="shared" si="222"/>
        <v>743</v>
      </c>
      <c r="AE1760" s="51">
        <f t="shared" si="223"/>
        <v>80743</v>
      </c>
    </row>
    <row r="1761" spans="1:31">
      <c r="A1761" s="60" t="str">
        <f t="shared" si="217"/>
        <v>DON CRUSHblack</v>
      </c>
      <c r="B1761" s="60" t="str">
        <f t="shared" si="218"/>
        <v>80-744-48</v>
      </c>
      <c r="C1761" s="73" t="s">
        <v>4253</v>
      </c>
      <c r="D1761" s="73" t="s">
        <v>4254</v>
      </c>
      <c r="E1761" s="73" t="s">
        <v>910</v>
      </c>
      <c r="F1761" s="74">
        <v>59</v>
      </c>
      <c r="G1761" s="73" t="s">
        <v>4255</v>
      </c>
      <c r="H1761" s="73" t="s">
        <v>119</v>
      </c>
      <c r="I1761" s="73" t="s">
        <v>2355</v>
      </c>
      <c r="J1761" s="73" t="s">
        <v>330</v>
      </c>
      <c r="K1761" s="73" t="s">
        <v>382</v>
      </c>
      <c r="L1761" s="73" t="s">
        <v>383</v>
      </c>
      <c r="M1761" s="73" t="s">
        <v>384</v>
      </c>
      <c r="O1761" s="73" t="s">
        <v>386</v>
      </c>
      <c r="P1761" s="73" t="s">
        <v>907</v>
      </c>
      <c r="Q1761" s="73" t="s">
        <v>928</v>
      </c>
      <c r="R1761" s="73" t="s">
        <v>57</v>
      </c>
      <c r="V1761" s="60" t="str">
        <f t="shared" si="219"/>
        <v>DON CRUSHбелый / черный</v>
      </c>
      <c r="W1761" s="60" t="str">
        <f t="shared" si="216"/>
        <v>DON CRUSH</v>
      </c>
      <c r="X1761" s="60" t="str">
        <f t="shared" si="220"/>
        <v>CRUSH</v>
      </c>
      <c r="AC1761" s="51">
        <f t="shared" si="221"/>
        <v>80</v>
      </c>
      <c r="AD1761" s="44">
        <f t="shared" si="222"/>
        <v>744</v>
      </c>
      <c r="AE1761" s="51">
        <f t="shared" si="223"/>
        <v>80744</v>
      </c>
    </row>
    <row r="1762" spans="1:31">
      <c r="A1762" s="60" t="str">
        <f t="shared" si="217"/>
        <v>DON CRUSHblack</v>
      </c>
      <c r="B1762" s="60" t="str">
        <f t="shared" si="218"/>
        <v>80-744-48</v>
      </c>
      <c r="C1762" s="73" t="s">
        <v>4256</v>
      </c>
      <c r="D1762" s="73" t="s">
        <v>4254</v>
      </c>
      <c r="E1762" s="73" t="s">
        <v>904</v>
      </c>
      <c r="F1762" s="74">
        <v>57</v>
      </c>
      <c r="G1762" s="73" t="s">
        <v>4255</v>
      </c>
      <c r="H1762" s="73" t="s">
        <v>119</v>
      </c>
      <c r="I1762" s="73" t="s">
        <v>2355</v>
      </c>
      <c r="J1762" s="73" t="s">
        <v>330</v>
      </c>
      <c r="K1762" s="73" t="s">
        <v>382</v>
      </c>
      <c r="L1762" s="73" t="s">
        <v>383</v>
      </c>
      <c r="M1762" s="73" t="s">
        <v>384</v>
      </c>
      <c r="O1762" s="73" t="s">
        <v>386</v>
      </c>
      <c r="P1762" s="73" t="s">
        <v>907</v>
      </c>
      <c r="Q1762" s="73" t="s">
        <v>928</v>
      </c>
      <c r="R1762" s="73" t="s">
        <v>57</v>
      </c>
      <c r="V1762" s="60" t="str">
        <f t="shared" si="219"/>
        <v>DON CRUSHбелый / черный</v>
      </c>
      <c r="W1762" s="60" t="str">
        <f t="shared" si="216"/>
        <v>DON CRUSH</v>
      </c>
      <c r="X1762" s="60" t="str">
        <f t="shared" si="220"/>
        <v>CRUSH</v>
      </c>
      <c r="AC1762" s="51">
        <f t="shared" si="221"/>
        <v>80</v>
      </c>
      <c r="AD1762" s="44">
        <f t="shared" si="222"/>
        <v>744</v>
      </c>
      <c r="AE1762" s="51">
        <f t="shared" si="223"/>
        <v>80744</v>
      </c>
    </row>
    <row r="1763" spans="1:31">
      <c r="A1763" s="60" t="str">
        <f t="shared" si="217"/>
        <v>DON DRAGOTurquoise</v>
      </c>
      <c r="B1763" s="60" t="str">
        <f t="shared" si="218"/>
        <v>80-745-19</v>
      </c>
      <c r="C1763" s="73" t="s">
        <v>4257</v>
      </c>
      <c r="D1763" s="73" t="s">
        <v>4258</v>
      </c>
      <c r="E1763" s="73" t="s">
        <v>910</v>
      </c>
      <c r="F1763" s="74">
        <v>59</v>
      </c>
      <c r="G1763" s="73" t="s">
        <v>4259</v>
      </c>
      <c r="H1763" s="73" t="s">
        <v>91</v>
      </c>
      <c r="I1763" s="73" t="s">
        <v>936</v>
      </c>
      <c r="J1763" s="73" t="s">
        <v>330</v>
      </c>
      <c r="K1763" s="73" t="s">
        <v>382</v>
      </c>
      <c r="L1763" s="73" t="s">
        <v>383</v>
      </c>
      <c r="M1763" s="73" t="s">
        <v>384</v>
      </c>
      <c r="N1763" s="73" t="s">
        <v>35</v>
      </c>
      <c r="O1763" s="73" t="s">
        <v>386</v>
      </c>
      <c r="P1763" s="73" t="s">
        <v>907</v>
      </c>
      <c r="Q1763" s="73" t="s">
        <v>1012</v>
      </c>
      <c r="R1763" s="73" t="s">
        <v>91</v>
      </c>
      <c r="V1763" s="60" t="str">
        <f t="shared" si="219"/>
        <v>DON DRAGOголубой</v>
      </c>
      <c r="W1763" s="60" t="str">
        <f t="shared" si="216"/>
        <v>DON DRAGO</v>
      </c>
      <c r="X1763" s="60" t="str">
        <f t="shared" si="220"/>
        <v>DRAGO</v>
      </c>
      <c r="AC1763" s="51">
        <f t="shared" si="221"/>
        <v>80</v>
      </c>
      <c r="AD1763" s="44">
        <f t="shared" si="222"/>
        <v>745</v>
      </c>
      <c r="AE1763" s="51">
        <f t="shared" si="223"/>
        <v>80745</v>
      </c>
    </row>
    <row r="1764" spans="1:31">
      <c r="A1764" s="60" t="str">
        <f t="shared" si="217"/>
        <v>DON FALCObeige</v>
      </c>
      <c r="B1764" s="60" t="str">
        <f t="shared" si="218"/>
        <v>80-746-02</v>
      </c>
      <c r="C1764" s="73" t="s">
        <v>4260</v>
      </c>
      <c r="D1764" s="73" t="s">
        <v>4261</v>
      </c>
      <c r="E1764" s="73" t="s">
        <v>910</v>
      </c>
      <c r="F1764" s="74">
        <v>59</v>
      </c>
      <c r="G1764" s="73" t="s">
        <v>4262</v>
      </c>
      <c r="H1764" s="73" t="s">
        <v>63</v>
      </c>
      <c r="I1764" s="73" t="s">
        <v>936</v>
      </c>
      <c r="J1764" s="73" t="s">
        <v>329</v>
      </c>
      <c r="K1764" s="73" t="s">
        <v>382</v>
      </c>
      <c r="L1764" s="73" t="s">
        <v>383</v>
      </c>
      <c r="M1764" s="73" t="s">
        <v>384</v>
      </c>
      <c r="N1764" s="73" t="s">
        <v>35</v>
      </c>
      <c r="O1764" s="73" t="s">
        <v>386</v>
      </c>
      <c r="P1764" s="73" t="s">
        <v>907</v>
      </c>
      <c r="Q1764" s="73" t="s">
        <v>937</v>
      </c>
      <c r="R1764" s="73" t="s">
        <v>63</v>
      </c>
      <c r="V1764" s="60" t="str">
        <f t="shared" si="219"/>
        <v>DON FALCOбежевый</v>
      </c>
      <c r="W1764" s="60" t="str">
        <f t="shared" si="216"/>
        <v>DON FALCO</v>
      </c>
      <c r="X1764" s="60" t="str">
        <f t="shared" si="220"/>
        <v>FALCO</v>
      </c>
      <c r="AC1764" s="51">
        <f t="shared" si="221"/>
        <v>80</v>
      </c>
      <c r="AD1764" s="44">
        <f t="shared" si="222"/>
        <v>746</v>
      </c>
      <c r="AE1764" s="51">
        <f t="shared" si="223"/>
        <v>80746</v>
      </c>
    </row>
    <row r="1765" spans="1:31">
      <c r="A1765" s="60" t="str">
        <f t="shared" si="217"/>
        <v>DON FARMERbeige</v>
      </c>
      <c r="B1765" s="60" t="str">
        <f t="shared" si="218"/>
        <v>80-747-02</v>
      </c>
      <c r="C1765" s="73" t="s">
        <v>4263</v>
      </c>
      <c r="D1765" s="73" t="s">
        <v>4264</v>
      </c>
      <c r="E1765" s="73" t="s">
        <v>910</v>
      </c>
      <c r="F1765" s="74">
        <v>59</v>
      </c>
      <c r="G1765" s="73" t="s">
        <v>4265</v>
      </c>
      <c r="H1765" s="73" t="s">
        <v>63</v>
      </c>
      <c r="I1765" s="73" t="s">
        <v>927</v>
      </c>
      <c r="J1765" s="73" t="s">
        <v>329</v>
      </c>
      <c r="K1765" s="73" t="s">
        <v>382</v>
      </c>
      <c r="L1765" s="73" t="s">
        <v>383</v>
      </c>
      <c r="M1765" s="73" t="s">
        <v>384</v>
      </c>
      <c r="N1765" s="73" t="s">
        <v>36</v>
      </c>
      <c r="O1765" s="73" t="s">
        <v>386</v>
      </c>
      <c r="P1765" s="73" t="s">
        <v>907</v>
      </c>
      <c r="Q1765" s="73" t="s">
        <v>937</v>
      </c>
      <c r="R1765" s="73" t="s">
        <v>63</v>
      </c>
      <c r="V1765" s="60" t="str">
        <f t="shared" si="219"/>
        <v>DON FARMERбежевый</v>
      </c>
      <c r="W1765" s="60" t="str">
        <f t="shared" si="216"/>
        <v>DON FARMER</v>
      </c>
      <c r="X1765" s="60" t="str">
        <f t="shared" si="220"/>
        <v>FARMER</v>
      </c>
      <c r="AC1765" s="51">
        <f t="shared" si="221"/>
        <v>80</v>
      </c>
      <c r="AD1765" s="44">
        <f t="shared" si="222"/>
        <v>747</v>
      </c>
      <c r="AE1765" s="51">
        <f t="shared" si="223"/>
        <v>80747</v>
      </c>
    </row>
    <row r="1766" spans="1:31">
      <c r="A1766" s="60" t="str">
        <f t="shared" si="217"/>
        <v>DON FARMERbeige</v>
      </c>
      <c r="B1766" s="60" t="str">
        <f t="shared" si="218"/>
        <v>80-747-02</v>
      </c>
      <c r="C1766" s="73" t="s">
        <v>4266</v>
      </c>
      <c r="D1766" s="73" t="s">
        <v>4264</v>
      </c>
      <c r="E1766" s="73" t="s">
        <v>956</v>
      </c>
      <c r="F1766" s="74">
        <v>55</v>
      </c>
      <c r="G1766" s="73" t="s">
        <v>4265</v>
      </c>
      <c r="H1766" s="73" t="s">
        <v>63</v>
      </c>
      <c r="I1766" s="73" t="s">
        <v>927</v>
      </c>
      <c r="J1766" s="73" t="s">
        <v>329</v>
      </c>
      <c r="K1766" s="73" t="s">
        <v>382</v>
      </c>
      <c r="L1766" s="73" t="s">
        <v>383</v>
      </c>
      <c r="M1766" s="73" t="s">
        <v>384</v>
      </c>
      <c r="N1766" s="73" t="s">
        <v>36</v>
      </c>
      <c r="O1766" s="73" t="s">
        <v>386</v>
      </c>
      <c r="P1766" s="73" t="s">
        <v>907</v>
      </c>
      <c r="Q1766" s="73" t="s">
        <v>937</v>
      </c>
      <c r="R1766" s="73" t="s">
        <v>63</v>
      </c>
      <c r="V1766" s="60" t="str">
        <f t="shared" si="219"/>
        <v>DON FARMERбежевый</v>
      </c>
      <c r="W1766" s="60" t="str">
        <f t="shared" si="216"/>
        <v>DON FARMER</v>
      </c>
      <c r="X1766" s="60" t="str">
        <f t="shared" si="220"/>
        <v>FARMER</v>
      </c>
      <c r="AC1766" s="51">
        <f t="shared" si="221"/>
        <v>80</v>
      </c>
      <c r="AD1766" s="44">
        <f t="shared" si="222"/>
        <v>747</v>
      </c>
      <c r="AE1766" s="51">
        <f t="shared" si="223"/>
        <v>80747</v>
      </c>
    </row>
    <row r="1767" spans="1:31">
      <c r="A1767" s="60" t="str">
        <f t="shared" si="217"/>
        <v>DON FARMERbeige</v>
      </c>
      <c r="B1767" s="60" t="str">
        <f t="shared" si="218"/>
        <v>80-747-02</v>
      </c>
      <c r="C1767" s="73" t="s">
        <v>4267</v>
      </c>
      <c r="D1767" s="73" t="s">
        <v>4264</v>
      </c>
      <c r="E1767" s="73" t="s">
        <v>904</v>
      </c>
      <c r="F1767" s="74">
        <v>57</v>
      </c>
      <c r="G1767" s="73" t="s">
        <v>4265</v>
      </c>
      <c r="H1767" s="73" t="s">
        <v>63</v>
      </c>
      <c r="I1767" s="73" t="s">
        <v>927</v>
      </c>
      <c r="J1767" s="73" t="s">
        <v>329</v>
      </c>
      <c r="K1767" s="73" t="s">
        <v>382</v>
      </c>
      <c r="L1767" s="73" t="s">
        <v>383</v>
      </c>
      <c r="M1767" s="73" t="s">
        <v>384</v>
      </c>
      <c r="N1767" s="73" t="s">
        <v>36</v>
      </c>
      <c r="O1767" s="73" t="s">
        <v>386</v>
      </c>
      <c r="P1767" s="73" t="s">
        <v>907</v>
      </c>
      <c r="Q1767" s="73" t="s">
        <v>937</v>
      </c>
      <c r="R1767" s="73" t="s">
        <v>63</v>
      </c>
      <c r="V1767" s="60" t="str">
        <f t="shared" si="219"/>
        <v>DON FARMERбежевый</v>
      </c>
      <c r="W1767" s="60" t="str">
        <f t="shared" si="216"/>
        <v>DON FARMER</v>
      </c>
      <c r="X1767" s="60" t="str">
        <f t="shared" si="220"/>
        <v>FARMER</v>
      </c>
      <c r="AC1767" s="51">
        <f t="shared" si="221"/>
        <v>80</v>
      </c>
      <c r="AD1767" s="44">
        <f t="shared" si="222"/>
        <v>747</v>
      </c>
      <c r="AE1767" s="51">
        <f t="shared" si="223"/>
        <v>80747</v>
      </c>
    </row>
    <row r="1768" spans="1:31">
      <c r="A1768" s="60" t="str">
        <f t="shared" si="217"/>
        <v>DON FARMERbeige</v>
      </c>
      <c r="B1768" s="60" t="str">
        <f t="shared" si="218"/>
        <v>80-747-02</v>
      </c>
      <c r="C1768" s="73" t="s">
        <v>4268</v>
      </c>
      <c r="D1768" s="73" t="s">
        <v>4264</v>
      </c>
      <c r="E1768" s="73" t="s">
        <v>912</v>
      </c>
      <c r="F1768" s="74">
        <v>61</v>
      </c>
      <c r="G1768" s="73" t="s">
        <v>4265</v>
      </c>
      <c r="H1768" s="73" t="s">
        <v>63</v>
      </c>
      <c r="I1768" s="73" t="s">
        <v>927</v>
      </c>
      <c r="J1768" s="73" t="s">
        <v>329</v>
      </c>
      <c r="K1768" s="73" t="s">
        <v>382</v>
      </c>
      <c r="L1768" s="73" t="s">
        <v>383</v>
      </c>
      <c r="M1768" s="73" t="s">
        <v>384</v>
      </c>
      <c r="N1768" s="73" t="s">
        <v>36</v>
      </c>
      <c r="O1768" s="73" t="s">
        <v>386</v>
      </c>
      <c r="P1768" s="73" t="s">
        <v>907</v>
      </c>
      <c r="Q1768" s="73" t="s">
        <v>937</v>
      </c>
      <c r="R1768" s="73" t="s">
        <v>63</v>
      </c>
      <c r="V1768" s="60" t="str">
        <f t="shared" si="219"/>
        <v>DON FARMERбежевый</v>
      </c>
      <c r="W1768" s="60" t="str">
        <f t="shared" si="216"/>
        <v>DON FARMER</v>
      </c>
      <c r="X1768" s="60" t="str">
        <f t="shared" si="220"/>
        <v>FARMER</v>
      </c>
      <c r="AC1768" s="51">
        <f t="shared" si="221"/>
        <v>80</v>
      </c>
      <c r="AD1768" s="44">
        <f t="shared" si="222"/>
        <v>747</v>
      </c>
      <c r="AE1768" s="51">
        <f t="shared" si="223"/>
        <v>80747</v>
      </c>
    </row>
    <row r="1769" spans="1:31">
      <c r="A1769" s="60" t="str">
        <f t="shared" si="217"/>
        <v>DON GIObrown</v>
      </c>
      <c r="B1769" s="60" t="str">
        <f t="shared" si="218"/>
        <v>80-200-73</v>
      </c>
      <c r="C1769" s="73" t="s">
        <v>4269</v>
      </c>
      <c r="D1769" s="73" t="s">
        <v>4270</v>
      </c>
      <c r="E1769" s="73" t="s">
        <v>910</v>
      </c>
      <c r="F1769" s="74">
        <v>59</v>
      </c>
      <c r="G1769" s="73" t="s">
        <v>1062</v>
      </c>
      <c r="H1769" s="73" t="s">
        <v>81</v>
      </c>
      <c r="I1769" s="73" t="s">
        <v>927</v>
      </c>
      <c r="J1769" s="73" t="s">
        <v>329</v>
      </c>
      <c r="K1769" s="73" t="s">
        <v>382</v>
      </c>
      <c r="L1769" s="73" t="s">
        <v>383</v>
      </c>
      <c r="M1769" s="73" t="s">
        <v>384</v>
      </c>
      <c r="N1769" s="73" t="s">
        <v>35</v>
      </c>
      <c r="O1769" s="73" t="s">
        <v>386</v>
      </c>
      <c r="P1769" s="73" t="s">
        <v>907</v>
      </c>
      <c r="Q1769" s="73" t="s">
        <v>1033</v>
      </c>
      <c r="R1769" s="73" t="s">
        <v>63</v>
      </c>
      <c r="V1769" s="60" t="str">
        <f t="shared" si="219"/>
        <v>DON GIOбежевый / коричневый</v>
      </c>
      <c r="W1769" s="60" t="str">
        <f t="shared" si="216"/>
        <v>DON GIO</v>
      </c>
      <c r="X1769" s="60" t="str">
        <f t="shared" si="220"/>
        <v>GIO</v>
      </c>
      <c r="AC1769" s="51">
        <f t="shared" si="221"/>
        <v>80</v>
      </c>
      <c r="AD1769" s="44">
        <f t="shared" si="222"/>
        <v>200</v>
      </c>
      <c r="AE1769" s="51">
        <f t="shared" si="223"/>
        <v>80200</v>
      </c>
    </row>
    <row r="1770" spans="1:31">
      <c r="A1770" s="60" t="str">
        <f t="shared" si="217"/>
        <v>DON GUZMANpois</v>
      </c>
      <c r="B1770" s="60" t="str">
        <f t="shared" si="218"/>
        <v>80-748-00</v>
      </c>
      <c r="C1770" s="73" t="s">
        <v>4271</v>
      </c>
      <c r="D1770" s="73" t="s">
        <v>4272</v>
      </c>
      <c r="E1770" s="73" t="s">
        <v>904</v>
      </c>
      <c r="F1770" s="74">
        <v>57</v>
      </c>
      <c r="G1770" s="73" t="s">
        <v>4273</v>
      </c>
      <c r="H1770" s="73" t="s">
        <v>99</v>
      </c>
      <c r="I1770" s="73" t="s">
        <v>2343</v>
      </c>
      <c r="J1770" s="73" t="s">
        <v>330</v>
      </c>
      <c r="K1770" s="73" t="s">
        <v>382</v>
      </c>
      <c r="L1770" s="73" t="s">
        <v>383</v>
      </c>
      <c r="M1770" s="73" t="s">
        <v>384</v>
      </c>
      <c r="N1770" s="73" t="s">
        <v>35</v>
      </c>
      <c r="O1770" s="73" t="s">
        <v>386</v>
      </c>
      <c r="P1770" s="73" t="s">
        <v>907</v>
      </c>
      <c r="Q1770" s="73" t="s">
        <v>4274</v>
      </c>
      <c r="R1770" s="73" t="s">
        <v>63</v>
      </c>
      <c r="V1770" s="60" t="str">
        <f t="shared" si="219"/>
        <v>DON GUZMANбежевый / фиолетовый</v>
      </c>
      <c r="W1770" s="60" t="str">
        <f t="shared" si="216"/>
        <v>DON GUZMAN</v>
      </c>
      <c r="X1770" s="60" t="str">
        <f t="shared" si="220"/>
        <v>GUZMAN</v>
      </c>
      <c r="AC1770" s="51">
        <f t="shared" si="221"/>
        <v>80</v>
      </c>
      <c r="AD1770" s="44">
        <f t="shared" si="222"/>
        <v>748</v>
      </c>
      <c r="AE1770" s="51">
        <f t="shared" si="223"/>
        <v>80748</v>
      </c>
    </row>
    <row r="1771" spans="1:31">
      <c r="A1771" s="60" t="str">
        <f t="shared" si="217"/>
        <v>DON MONTEShippie</v>
      </c>
      <c r="B1771" s="60" t="str">
        <f t="shared" si="218"/>
        <v>80-749-00</v>
      </c>
      <c r="C1771" s="73" t="s">
        <v>4275</v>
      </c>
      <c r="D1771" s="73" t="s">
        <v>4276</v>
      </c>
      <c r="E1771" s="73" t="s">
        <v>910</v>
      </c>
      <c r="F1771" s="74">
        <v>59</v>
      </c>
      <c r="G1771" s="73" t="s">
        <v>4277</v>
      </c>
      <c r="H1771" s="73" t="s">
        <v>113</v>
      </c>
      <c r="I1771" s="73" t="s">
        <v>927</v>
      </c>
      <c r="J1771" s="73" t="s">
        <v>329</v>
      </c>
      <c r="K1771" s="73" t="s">
        <v>382</v>
      </c>
      <c r="L1771" s="73" t="s">
        <v>383</v>
      </c>
      <c r="M1771" s="73" t="s">
        <v>384</v>
      </c>
      <c r="N1771" s="73" t="s">
        <v>36</v>
      </c>
      <c r="O1771" s="73" t="s">
        <v>386</v>
      </c>
      <c r="P1771" s="73" t="s">
        <v>907</v>
      </c>
      <c r="Q1771" s="73" t="s">
        <v>2130</v>
      </c>
      <c r="R1771" s="73" t="s">
        <v>57</v>
      </c>
      <c r="V1771" s="60" t="str">
        <f t="shared" si="219"/>
        <v>DON MONTESбелый / оранжевый</v>
      </c>
      <c r="W1771" s="60" t="str">
        <f t="shared" si="216"/>
        <v>DON MONTES</v>
      </c>
      <c r="X1771" s="60" t="str">
        <f t="shared" si="220"/>
        <v>MONTES</v>
      </c>
      <c r="AC1771" s="51">
        <f t="shared" si="221"/>
        <v>80</v>
      </c>
      <c r="AD1771" s="44">
        <f t="shared" si="222"/>
        <v>749</v>
      </c>
      <c r="AE1771" s="51">
        <f t="shared" si="223"/>
        <v>80749</v>
      </c>
    </row>
    <row r="1772" spans="1:31">
      <c r="A1772" s="60" t="str">
        <f t="shared" si="217"/>
        <v>DON RENOblack</v>
      </c>
      <c r="B1772" s="60" t="str">
        <f t="shared" si="218"/>
        <v>80-750-53</v>
      </c>
      <c r="C1772" s="73" t="s">
        <v>4278</v>
      </c>
      <c r="D1772" s="73" t="s">
        <v>4279</v>
      </c>
      <c r="E1772" s="73" t="s">
        <v>910</v>
      </c>
      <c r="F1772" s="74">
        <v>59</v>
      </c>
      <c r="G1772" s="73" t="s">
        <v>4280</v>
      </c>
      <c r="H1772" s="73" t="s">
        <v>101</v>
      </c>
      <c r="I1772" s="73" t="s">
        <v>4281</v>
      </c>
      <c r="J1772" s="73" t="s">
        <v>329</v>
      </c>
      <c r="K1772" s="73" t="s">
        <v>382</v>
      </c>
      <c r="L1772" s="73" t="s">
        <v>383</v>
      </c>
      <c r="M1772" s="73" t="s">
        <v>384</v>
      </c>
      <c r="N1772" s="73" t="s">
        <v>35</v>
      </c>
      <c r="O1772" s="73" t="s">
        <v>386</v>
      </c>
      <c r="P1772" s="73" t="s">
        <v>907</v>
      </c>
      <c r="Q1772" s="73" t="s">
        <v>928</v>
      </c>
      <c r="R1772" s="73" t="s">
        <v>63</v>
      </c>
      <c r="V1772" s="60" t="str">
        <f t="shared" si="219"/>
        <v>DON RENOбежевый / черный</v>
      </c>
      <c r="W1772" s="60" t="str">
        <f t="shared" si="216"/>
        <v>DON RENO</v>
      </c>
      <c r="X1772" s="60" t="str">
        <f t="shared" si="220"/>
        <v>RENO</v>
      </c>
      <c r="AC1772" s="51">
        <f t="shared" si="221"/>
        <v>80</v>
      </c>
      <c r="AD1772" s="44">
        <f t="shared" si="222"/>
        <v>750</v>
      </c>
      <c r="AE1772" s="51">
        <f t="shared" si="223"/>
        <v>80750</v>
      </c>
    </row>
    <row r="1773" spans="1:31">
      <c r="A1773" s="60" t="str">
        <f t="shared" si="217"/>
        <v>DON RENOblack</v>
      </c>
      <c r="B1773" s="60" t="str">
        <f t="shared" si="218"/>
        <v>80-750-53</v>
      </c>
      <c r="C1773" s="73" t="s">
        <v>4282</v>
      </c>
      <c r="D1773" s="73" t="s">
        <v>4279</v>
      </c>
      <c r="E1773" s="73" t="s">
        <v>956</v>
      </c>
      <c r="F1773" s="74">
        <v>55</v>
      </c>
      <c r="G1773" s="73" t="s">
        <v>4280</v>
      </c>
      <c r="H1773" s="73" t="s">
        <v>101</v>
      </c>
      <c r="I1773" s="73" t="s">
        <v>4281</v>
      </c>
      <c r="J1773" s="73" t="s">
        <v>329</v>
      </c>
      <c r="K1773" s="73" t="s">
        <v>382</v>
      </c>
      <c r="L1773" s="73" t="s">
        <v>383</v>
      </c>
      <c r="M1773" s="73" t="s">
        <v>384</v>
      </c>
      <c r="N1773" s="73" t="s">
        <v>35</v>
      </c>
      <c r="O1773" s="73" t="s">
        <v>386</v>
      </c>
      <c r="P1773" s="73" t="s">
        <v>907</v>
      </c>
      <c r="Q1773" s="73" t="s">
        <v>928</v>
      </c>
      <c r="R1773" s="73" t="s">
        <v>63</v>
      </c>
      <c r="V1773" s="60" t="str">
        <f t="shared" si="219"/>
        <v>DON RENOбежевый / черный</v>
      </c>
      <c r="W1773" s="60" t="str">
        <f t="shared" si="216"/>
        <v>DON RENO</v>
      </c>
      <c r="X1773" s="60" t="str">
        <f t="shared" si="220"/>
        <v>RENO</v>
      </c>
      <c r="AC1773" s="51">
        <f t="shared" si="221"/>
        <v>80</v>
      </c>
      <c r="AD1773" s="44">
        <f t="shared" si="222"/>
        <v>750</v>
      </c>
      <c r="AE1773" s="51">
        <f t="shared" si="223"/>
        <v>80750</v>
      </c>
    </row>
    <row r="1774" spans="1:31">
      <c r="A1774" s="60" t="str">
        <f t="shared" si="217"/>
        <v>DON RENOblack</v>
      </c>
      <c r="B1774" s="60" t="str">
        <f t="shared" si="218"/>
        <v>80-750-53</v>
      </c>
      <c r="C1774" s="73" t="s">
        <v>4283</v>
      </c>
      <c r="D1774" s="73" t="s">
        <v>4279</v>
      </c>
      <c r="E1774" s="73" t="s">
        <v>904</v>
      </c>
      <c r="F1774" s="74">
        <v>57</v>
      </c>
      <c r="G1774" s="73" t="s">
        <v>4280</v>
      </c>
      <c r="H1774" s="73" t="s">
        <v>101</v>
      </c>
      <c r="I1774" s="73" t="s">
        <v>4281</v>
      </c>
      <c r="J1774" s="73" t="s">
        <v>329</v>
      </c>
      <c r="K1774" s="73" t="s">
        <v>382</v>
      </c>
      <c r="L1774" s="73" t="s">
        <v>383</v>
      </c>
      <c r="M1774" s="73" t="s">
        <v>384</v>
      </c>
      <c r="N1774" s="73" t="s">
        <v>35</v>
      </c>
      <c r="O1774" s="73" t="s">
        <v>386</v>
      </c>
      <c r="P1774" s="73" t="s">
        <v>907</v>
      </c>
      <c r="Q1774" s="73" t="s">
        <v>928</v>
      </c>
      <c r="R1774" s="73" t="s">
        <v>63</v>
      </c>
      <c r="V1774" s="60" t="str">
        <f t="shared" si="219"/>
        <v>DON RENOбежевый / черный</v>
      </c>
      <c r="W1774" s="60" t="str">
        <f t="shared" si="216"/>
        <v>DON RENO</v>
      </c>
      <c r="X1774" s="60" t="str">
        <f t="shared" si="220"/>
        <v>RENO</v>
      </c>
      <c r="AC1774" s="51">
        <f t="shared" si="221"/>
        <v>80</v>
      </c>
      <c r="AD1774" s="44">
        <f t="shared" si="222"/>
        <v>750</v>
      </c>
      <c r="AE1774" s="51">
        <f t="shared" si="223"/>
        <v>80750</v>
      </c>
    </row>
    <row r="1775" spans="1:31">
      <c r="A1775" s="60" t="str">
        <f t="shared" si="217"/>
        <v>DON RENOblack</v>
      </c>
      <c r="B1775" s="60" t="str">
        <f t="shared" si="218"/>
        <v>80-750-53</v>
      </c>
      <c r="C1775" s="73" t="s">
        <v>4284</v>
      </c>
      <c r="D1775" s="73" t="s">
        <v>4279</v>
      </c>
      <c r="E1775" s="73" t="s">
        <v>912</v>
      </c>
      <c r="F1775" s="74">
        <v>61</v>
      </c>
      <c r="G1775" s="73" t="s">
        <v>4280</v>
      </c>
      <c r="H1775" s="73" t="s">
        <v>101</v>
      </c>
      <c r="I1775" s="73" t="s">
        <v>4281</v>
      </c>
      <c r="J1775" s="73" t="s">
        <v>329</v>
      </c>
      <c r="K1775" s="73" t="s">
        <v>382</v>
      </c>
      <c r="L1775" s="73" t="s">
        <v>383</v>
      </c>
      <c r="M1775" s="73" t="s">
        <v>384</v>
      </c>
      <c r="N1775" s="73" t="s">
        <v>35</v>
      </c>
      <c r="O1775" s="73" t="s">
        <v>386</v>
      </c>
      <c r="P1775" s="73" t="s">
        <v>907</v>
      </c>
      <c r="Q1775" s="73" t="s">
        <v>928</v>
      </c>
      <c r="R1775" s="73" t="s">
        <v>63</v>
      </c>
      <c r="V1775" s="60" t="str">
        <f t="shared" si="219"/>
        <v>DON RENOбежевый / черный</v>
      </c>
      <c r="W1775" s="60" t="str">
        <f t="shared" si="216"/>
        <v>DON RENO</v>
      </c>
      <c r="X1775" s="60" t="str">
        <f t="shared" si="220"/>
        <v>RENO</v>
      </c>
      <c r="AC1775" s="51">
        <f t="shared" si="221"/>
        <v>80</v>
      </c>
      <c r="AD1775" s="44">
        <f t="shared" si="222"/>
        <v>750</v>
      </c>
      <c r="AE1775" s="51">
        <f t="shared" si="223"/>
        <v>80750</v>
      </c>
    </row>
    <row r="1776" spans="1:31">
      <c r="A1776" s="60" t="str">
        <f t="shared" si="217"/>
        <v>MAC CALLnavy</v>
      </c>
      <c r="B1776" s="60" t="str">
        <f t="shared" si="218"/>
        <v>80-752-95</v>
      </c>
      <c r="C1776" s="73" t="s">
        <v>4285</v>
      </c>
      <c r="D1776" s="73" t="s">
        <v>4286</v>
      </c>
      <c r="E1776" s="73" t="s">
        <v>910</v>
      </c>
      <c r="F1776" s="74">
        <v>59</v>
      </c>
      <c r="G1776" s="73" t="s">
        <v>4287</v>
      </c>
      <c r="H1776" s="73" t="s">
        <v>247</v>
      </c>
      <c r="I1776" s="73" t="s">
        <v>927</v>
      </c>
      <c r="J1776" s="73" t="s">
        <v>330</v>
      </c>
      <c r="K1776" s="73" t="s">
        <v>382</v>
      </c>
      <c r="L1776" s="73" t="s">
        <v>383</v>
      </c>
      <c r="M1776" s="73" t="s">
        <v>384</v>
      </c>
      <c r="N1776" s="73" t="s">
        <v>36</v>
      </c>
      <c r="O1776" s="73" t="s">
        <v>386</v>
      </c>
      <c r="P1776" s="73" t="s">
        <v>907</v>
      </c>
      <c r="Q1776" s="73" t="s">
        <v>1003</v>
      </c>
      <c r="R1776" s="73" t="s">
        <v>71</v>
      </c>
      <c r="V1776" s="60" t="str">
        <f t="shared" si="219"/>
        <v>MAC CALLсиний / бежевый</v>
      </c>
      <c r="W1776" s="60" t="str">
        <f t="shared" si="216"/>
        <v>MAC CALL</v>
      </c>
      <c r="X1776" s="60" t="str">
        <f t="shared" si="220"/>
        <v>CALL</v>
      </c>
      <c r="AC1776" s="51">
        <f t="shared" si="221"/>
        <v>80</v>
      </c>
      <c r="AD1776" s="44">
        <f t="shared" si="222"/>
        <v>752</v>
      </c>
      <c r="AE1776" s="51">
        <f t="shared" si="223"/>
        <v>80752</v>
      </c>
    </row>
    <row r="1777" spans="1:31">
      <c r="A1777" s="60" t="str">
        <f t="shared" si="217"/>
        <v>MAC CALLnavy</v>
      </c>
      <c r="B1777" s="60" t="str">
        <f t="shared" si="218"/>
        <v>80-752-95</v>
      </c>
      <c r="C1777" s="73" t="s">
        <v>4288</v>
      </c>
      <c r="D1777" s="73" t="s">
        <v>4286</v>
      </c>
      <c r="E1777" s="73" t="s">
        <v>956</v>
      </c>
      <c r="F1777" s="74">
        <v>55</v>
      </c>
      <c r="G1777" s="73" t="s">
        <v>4287</v>
      </c>
      <c r="H1777" s="73" t="s">
        <v>247</v>
      </c>
      <c r="I1777" s="73" t="s">
        <v>927</v>
      </c>
      <c r="J1777" s="73" t="s">
        <v>330</v>
      </c>
      <c r="K1777" s="73" t="s">
        <v>382</v>
      </c>
      <c r="L1777" s="73" t="s">
        <v>383</v>
      </c>
      <c r="M1777" s="73" t="s">
        <v>384</v>
      </c>
      <c r="N1777" s="73" t="s">
        <v>36</v>
      </c>
      <c r="O1777" s="73" t="s">
        <v>386</v>
      </c>
      <c r="P1777" s="73" t="s">
        <v>907</v>
      </c>
      <c r="Q1777" s="73" t="s">
        <v>1003</v>
      </c>
      <c r="R1777" s="73" t="s">
        <v>71</v>
      </c>
      <c r="V1777" s="60" t="str">
        <f t="shared" si="219"/>
        <v>MAC CALLсиний / бежевый</v>
      </c>
      <c r="W1777" s="60" t="str">
        <f t="shared" si="216"/>
        <v>MAC CALL</v>
      </c>
      <c r="X1777" s="60" t="str">
        <f t="shared" si="220"/>
        <v>CALL</v>
      </c>
      <c r="AC1777" s="51">
        <f t="shared" si="221"/>
        <v>80</v>
      </c>
      <c r="AD1777" s="44">
        <f t="shared" si="222"/>
        <v>752</v>
      </c>
      <c r="AE1777" s="51">
        <f t="shared" si="223"/>
        <v>80752</v>
      </c>
    </row>
    <row r="1778" spans="1:31">
      <c r="A1778" s="60" t="str">
        <f t="shared" si="217"/>
        <v>MAC CALLnavy</v>
      </c>
      <c r="B1778" s="60" t="str">
        <f t="shared" si="218"/>
        <v>80-752-95</v>
      </c>
      <c r="C1778" s="73" t="s">
        <v>4289</v>
      </c>
      <c r="D1778" s="73" t="s">
        <v>4286</v>
      </c>
      <c r="E1778" s="73" t="s">
        <v>904</v>
      </c>
      <c r="F1778" s="74">
        <v>57</v>
      </c>
      <c r="G1778" s="73" t="s">
        <v>4287</v>
      </c>
      <c r="H1778" s="73" t="s">
        <v>247</v>
      </c>
      <c r="I1778" s="73" t="s">
        <v>927</v>
      </c>
      <c r="J1778" s="73" t="s">
        <v>330</v>
      </c>
      <c r="K1778" s="73" t="s">
        <v>382</v>
      </c>
      <c r="L1778" s="73" t="s">
        <v>383</v>
      </c>
      <c r="M1778" s="73" t="s">
        <v>384</v>
      </c>
      <c r="N1778" s="73" t="s">
        <v>36</v>
      </c>
      <c r="O1778" s="73" t="s">
        <v>386</v>
      </c>
      <c r="P1778" s="73" t="s">
        <v>907</v>
      </c>
      <c r="Q1778" s="73" t="s">
        <v>1003</v>
      </c>
      <c r="R1778" s="73" t="s">
        <v>71</v>
      </c>
      <c r="V1778" s="60" t="str">
        <f t="shared" si="219"/>
        <v>MAC CALLсиний / бежевый</v>
      </c>
      <c r="W1778" s="60" t="str">
        <f t="shared" si="216"/>
        <v>MAC CALL</v>
      </c>
      <c r="X1778" s="60" t="str">
        <f t="shared" si="220"/>
        <v>CALL</v>
      </c>
      <c r="AC1778" s="51">
        <f t="shared" si="221"/>
        <v>80</v>
      </c>
      <c r="AD1778" s="44">
        <f t="shared" si="222"/>
        <v>752</v>
      </c>
      <c r="AE1778" s="51">
        <f t="shared" si="223"/>
        <v>80752</v>
      </c>
    </row>
    <row r="1779" spans="1:31">
      <c r="A1779" s="60" t="str">
        <f t="shared" si="217"/>
        <v>MAC CALLnavy</v>
      </c>
      <c r="B1779" s="60" t="str">
        <f t="shared" si="218"/>
        <v>80-752-95</v>
      </c>
      <c r="C1779" s="73" t="s">
        <v>4290</v>
      </c>
      <c r="D1779" s="73" t="s">
        <v>4286</v>
      </c>
      <c r="E1779" s="73" t="s">
        <v>912</v>
      </c>
      <c r="F1779" s="74">
        <v>61</v>
      </c>
      <c r="G1779" s="73" t="s">
        <v>4287</v>
      </c>
      <c r="H1779" s="73" t="s">
        <v>247</v>
      </c>
      <c r="I1779" s="73" t="s">
        <v>927</v>
      </c>
      <c r="J1779" s="73" t="s">
        <v>330</v>
      </c>
      <c r="K1779" s="73" t="s">
        <v>382</v>
      </c>
      <c r="L1779" s="73" t="s">
        <v>383</v>
      </c>
      <c r="M1779" s="73" t="s">
        <v>384</v>
      </c>
      <c r="N1779" s="73" t="s">
        <v>36</v>
      </c>
      <c r="O1779" s="73" t="s">
        <v>386</v>
      </c>
      <c r="P1779" s="73" t="s">
        <v>907</v>
      </c>
      <c r="Q1779" s="73" t="s">
        <v>1003</v>
      </c>
      <c r="R1779" s="73" t="s">
        <v>71</v>
      </c>
      <c r="V1779" s="60" t="str">
        <f t="shared" si="219"/>
        <v>MAC CALLсиний / бежевый</v>
      </c>
      <c r="W1779" s="60" t="str">
        <f t="shared" si="216"/>
        <v>MAC CALL</v>
      </c>
      <c r="X1779" s="60" t="str">
        <f t="shared" si="220"/>
        <v>CALL</v>
      </c>
      <c r="AC1779" s="51">
        <f t="shared" si="221"/>
        <v>80</v>
      </c>
      <c r="AD1779" s="44">
        <f t="shared" si="222"/>
        <v>752</v>
      </c>
      <c r="AE1779" s="51">
        <f t="shared" si="223"/>
        <v>80752</v>
      </c>
    </row>
    <row r="1780" spans="1:31">
      <c r="A1780" s="60" t="str">
        <f t="shared" si="217"/>
        <v>MAC CORLEONEoffwhite</v>
      </c>
      <c r="B1780" s="60" t="str">
        <f t="shared" si="218"/>
        <v>80-753-36</v>
      </c>
      <c r="C1780" s="73" t="s">
        <v>4291</v>
      </c>
      <c r="D1780" s="73" t="s">
        <v>4292</v>
      </c>
      <c r="E1780" s="73" t="s">
        <v>910</v>
      </c>
      <c r="F1780" s="74">
        <v>59</v>
      </c>
      <c r="G1780" s="73" t="s">
        <v>4293</v>
      </c>
      <c r="H1780" s="73" t="s">
        <v>187</v>
      </c>
      <c r="I1780" s="73" t="s">
        <v>2355</v>
      </c>
      <c r="J1780" s="73" t="s">
        <v>330</v>
      </c>
      <c r="K1780" s="73" t="s">
        <v>382</v>
      </c>
      <c r="L1780" s="73" t="s">
        <v>383</v>
      </c>
      <c r="M1780" s="73" t="s">
        <v>384</v>
      </c>
      <c r="N1780" s="73" t="s">
        <v>37</v>
      </c>
      <c r="O1780" s="73" t="s">
        <v>386</v>
      </c>
      <c r="P1780" s="73" t="s">
        <v>907</v>
      </c>
      <c r="Q1780" s="73" t="s">
        <v>1898</v>
      </c>
      <c r="R1780" s="73" t="s">
        <v>63</v>
      </c>
      <c r="V1780" s="60" t="str">
        <f t="shared" si="219"/>
        <v>MAC CORLEONEкремовый</v>
      </c>
      <c r="W1780" s="60" t="str">
        <f t="shared" si="216"/>
        <v>MAC CORLEONE</v>
      </c>
      <c r="X1780" s="60" t="str">
        <f t="shared" si="220"/>
        <v>CORLEONE</v>
      </c>
      <c r="AC1780" s="51">
        <f t="shared" si="221"/>
        <v>80</v>
      </c>
      <c r="AD1780" s="44">
        <f t="shared" si="222"/>
        <v>753</v>
      </c>
      <c r="AE1780" s="51">
        <f t="shared" si="223"/>
        <v>80753</v>
      </c>
    </row>
    <row r="1781" spans="1:31">
      <c r="A1781" s="60" t="str">
        <f t="shared" si="217"/>
        <v>MAC CORLEONEoffwhite</v>
      </c>
      <c r="B1781" s="60" t="str">
        <f t="shared" si="218"/>
        <v>80-753-36</v>
      </c>
      <c r="C1781" s="73" t="s">
        <v>4294</v>
      </c>
      <c r="D1781" s="73" t="s">
        <v>4292</v>
      </c>
      <c r="E1781" s="73" t="s">
        <v>956</v>
      </c>
      <c r="F1781" s="74">
        <v>55</v>
      </c>
      <c r="G1781" s="73" t="s">
        <v>4293</v>
      </c>
      <c r="H1781" s="73" t="s">
        <v>187</v>
      </c>
      <c r="I1781" s="73" t="s">
        <v>2355</v>
      </c>
      <c r="J1781" s="73" t="s">
        <v>330</v>
      </c>
      <c r="K1781" s="73" t="s">
        <v>382</v>
      </c>
      <c r="L1781" s="73" t="s">
        <v>383</v>
      </c>
      <c r="M1781" s="73" t="s">
        <v>384</v>
      </c>
      <c r="N1781" s="73" t="s">
        <v>37</v>
      </c>
      <c r="O1781" s="73" t="s">
        <v>386</v>
      </c>
      <c r="P1781" s="73" t="s">
        <v>907</v>
      </c>
      <c r="Q1781" s="73" t="s">
        <v>1898</v>
      </c>
      <c r="R1781" s="73" t="s">
        <v>63</v>
      </c>
      <c r="V1781" s="60" t="str">
        <f t="shared" si="219"/>
        <v>MAC CORLEONEкремовый</v>
      </c>
      <c r="W1781" s="60" t="str">
        <f t="shared" si="216"/>
        <v>MAC CORLEONE</v>
      </c>
      <c r="X1781" s="60" t="str">
        <f t="shared" si="220"/>
        <v>CORLEONE</v>
      </c>
      <c r="AC1781" s="51">
        <f t="shared" si="221"/>
        <v>80</v>
      </c>
      <c r="AD1781" s="44">
        <f t="shared" si="222"/>
        <v>753</v>
      </c>
      <c r="AE1781" s="51">
        <f t="shared" si="223"/>
        <v>80753</v>
      </c>
    </row>
    <row r="1782" spans="1:31">
      <c r="A1782" s="60" t="str">
        <f t="shared" si="217"/>
        <v>MAC CORLEONEoffwhite</v>
      </c>
      <c r="B1782" s="60" t="str">
        <f t="shared" si="218"/>
        <v>80-753-36</v>
      </c>
      <c r="C1782" s="73" t="s">
        <v>4295</v>
      </c>
      <c r="D1782" s="73" t="s">
        <v>4292</v>
      </c>
      <c r="E1782" s="73" t="s">
        <v>904</v>
      </c>
      <c r="F1782" s="74">
        <v>57</v>
      </c>
      <c r="G1782" s="73" t="s">
        <v>4293</v>
      </c>
      <c r="H1782" s="73" t="s">
        <v>187</v>
      </c>
      <c r="I1782" s="73" t="s">
        <v>2355</v>
      </c>
      <c r="J1782" s="73" t="s">
        <v>330</v>
      </c>
      <c r="K1782" s="73" t="s">
        <v>382</v>
      </c>
      <c r="L1782" s="73" t="s">
        <v>383</v>
      </c>
      <c r="M1782" s="73" t="s">
        <v>384</v>
      </c>
      <c r="N1782" s="73" t="s">
        <v>37</v>
      </c>
      <c r="O1782" s="73" t="s">
        <v>386</v>
      </c>
      <c r="P1782" s="73" t="s">
        <v>907</v>
      </c>
      <c r="Q1782" s="73" t="s">
        <v>1898</v>
      </c>
      <c r="R1782" s="73" t="s">
        <v>63</v>
      </c>
      <c r="V1782" s="60" t="str">
        <f t="shared" si="219"/>
        <v>MAC CORLEONEкремовый</v>
      </c>
      <c r="W1782" s="60" t="str">
        <f t="shared" si="216"/>
        <v>MAC CORLEONE</v>
      </c>
      <c r="X1782" s="60" t="str">
        <f t="shared" si="220"/>
        <v>CORLEONE</v>
      </c>
      <c r="AC1782" s="51">
        <f t="shared" si="221"/>
        <v>80</v>
      </c>
      <c r="AD1782" s="44">
        <f t="shared" si="222"/>
        <v>753</v>
      </c>
      <c r="AE1782" s="51">
        <f t="shared" si="223"/>
        <v>80753</v>
      </c>
    </row>
    <row r="1783" spans="1:31">
      <c r="A1783" s="60" t="str">
        <f t="shared" si="217"/>
        <v>MAC CORLEONEoffwhite</v>
      </c>
      <c r="B1783" s="60" t="str">
        <f t="shared" si="218"/>
        <v>80-753-36</v>
      </c>
      <c r="C1783" s="73" t="s">
        <v>4296</v>
      </c>
      <c r="D1783" s="73" t="s">
        <v>4292</v>
      </c>
      <c r="E1783" s="73" t="s">
        <v>912</v>
      </c>
      <c r="F1783" s="74">
        <v>61</v>
      </c>
      <c r="G1783" s="73" t="s">
        <v>4293</v>
      </c>
      <c r="H1783" s="73" t="s">
        <v>187</v>
      </c>
      <c r="I1783" s="73" t="s">
        <v>2355</v>
      </c>
      <c r="J1783" s="73" t="s">
        <v>330</v>
      </c>
      <c r="K1783" s="73" t="s">
        <v>382</v>
      </c>
      <c r="L1783" s="73" t="s">
        <v>383</v>
      </c>
      <c r="M1783" s="73" t="s">
        <v>384</v>
      </c>
      <c r="N1783" s="73" t="s">
        <v>37</v>
      </c>
      <c r="O1783" s="73" t="s">
        <v>386</v>
      </c>
      <c r="P1783" s="73" t="s">
        <v>907</v>
      </c>
      <c r="Q1783" s="73" t="s">
        <v>1898</v>
      </c>
      <c r="R1783" s="73" t="s">
        <v>63</v>
      </c>
      <c r="V1783" s="60" t="str">
        <f t="shared" si="219"/>
        <v>MAC CORLEONEкремовый</v>
      </c>
      <c r="W1783" s="60" t="str">
        <f t="shared" si="216"/>
        <v>MAC CORLEONE</v>
      </c>
      <c r="X1783" s="60" t="str">
        <f t="shared" si="220"/>
        <v>CORLEONE</v>
      </c>
      <c r="AC1783" s="51">
        <f t="shared" si="221"/>
        <v>80</v>
      </c>
      <c r="AD1783" s="44">
        <f t="shared" si="222"/>
        <v>753</v>
      </c>
      <c r="AE1783" s="51">
        <f t="shared" si="223"/>
        <v>80753</v>
      </c>
    </row>
    <row r="1784" spans="1:31">
      <c r="A1784" s="60" t="str">
        <f t="shared" si="217"/>
        <v>MAC FERSENoffwhite</v>
      </c>
      <c r="B1784" s="60" t="str">
        <f t="shared" si="218"/>
        <v>80-754-02</v>
      </c>
      <c r="C1784" s="73" t="s">
        <v>4297</v>
      </c>
      <c r="D1784" s="73" t="s">
        <v>4298</v>
      </c>
      <c r="E1784" s="73" t="s">
        <v>910</v>
      </c>
      <c r="F1784" s="74">
        <v>59</v>
      </c>
      <c r="G1784" s="73" t="s">
        <v>4299</v>
      </c>
      <c r="H1784" s="73" t="s">
        <v>63</v>
      </c>
      <c r="I1784" s="73" t="s">
        <v>927</v>
      </c>
      <c r="J1784" s="73" t="s">
        <v>330</v>
      </c>
      <c r="K1784" s="73" t="s">
        <v>387</v>
      </c>
      <c r="L1784" s="73" t="s">
        <v>383</v>
      </c>
      <c r="M1784" s="73" t="s">
        <v>384</v>
      </c>
      <c r="N1784" s="73" t="s">
        <v>36</v>
      </c>
      <c r="O1784" s="73" t="s">
        <v>386</v>
      </c>
      <c r="P1784" s="73" t="s">
        <v>907</v>
      </c>
      <c r="Q1784" s="73" t="s">
        <v>1898</v>
      </c>
      <c r="R1784" s="73" t="s">
        <v>63</v>
      </c>
      <c r="V1784" s="60" t="str">
        <f t="shared" si="219"/>
        <v>MAC FERSENбежевый</v>
      </c>
      <c r="W1784" s="60" t="str">
        <f t="shared" si="216"/>
        <v>MAC FERSEN</v>
      </c>
      <c r="X1784" s="60" t="str">
        <f t="shared" si="220"/>
        <v>FERSEN</v>
      </c>
      <c r="AC1784" s="51">
        <f t="shared" si="221"/>
        <v>80</v>
      </c>
      <c r="AD1784" s="44">
        <f t="shared" si="222"/>
        <v>754</v>
      </c>
      <c r="AE1784" s="51">
        <f t="shared" si="223"/>
        <v>80754</v>
      </c>
    </row>
    <row r="1785" spans="1:31">
      <c r="A1785" s="60" t="str">
        <f t="shared" si="217"/>
        <v>MAC FERSENoffwhite</v>
      </c>
      <c r="B1785" s="60" t="str">
        <f t="shared" si="218"/>
        <v>80-754-02</v>
      </c>
      <c r="C1785" s="73" t="s">
        <v>4300</v>
      </c>
      <c r="D1785" s="73" t="s">
        <v>4298</v>
      </c>
      <c r="E1785" s="73" t="s">
        <v>956</v>
      </c>
      <c r="F1785" s="74">
        <v>55</v>
      </c>
      <c r="G1785" s="73" t="s">
        <v>4299</v>
      </c>
      <c r="H1785" s="73" t="s">
        <v>63</v>
      </c>
      <c r="I1785" s="73" t="s">
        <v>927</v>
      </c>
      <c r="J1785" s="73" t="s">
        <v>330</v>
      </c>
      <c r="K1785" s="73" t="s">
        <v>387</v>
      </c>
      <c r="L1785" s="73" t="s">
        <v>383</v>
      </c>
      <c r="M1785" s="73" t="s">
        <v>384</v>
      </c>
      <c r="N1785" s="73" t="s">
        <v>36</v>
      </c>
      <c r="O1785" s="73" t="s">
        <v>386</v>
      </c>
      <c r="P1785" s="73" t="s">
        <v>907</v>
      </c>
      <c r="Q1785" s="73" t="s">
        <v>1898</v>
      </c>
      <c r="R1785" s="73" t="s">
        <v>63</v>
      </c>
      <c r="V1785" s="60" t="str">
        <f t="shared" si="219"/>
        <v>MAC FERSENбежевый</v>
      </c>
      <c r="W1785" s="60" t="str">
        <f t="shared" si="216"/>
        <v>MAC FERSEN</v>
      </c>
      <c r="X1785" s="60" t="str">
        <f t="shared" si="220"/>
        <v>FERSEN</v>
      </c>
      <c r="AC1785" s="51">
        <f t="shared" si="221"/>
        <v>80</v>
      </c>
      <c r="AD1785" s="44">
        <f t="shared" si="222"/>
        <v>754</v>
      </c>
      <c r="AE1785" s="51">
        <f t="shared" si="223"/>
        <v>80754</v>
      </c>
    </row>
    <row r="1786" spans="1:31">
      <c r="A1786" s="60" t="str">
        <f t="shared" si="217"/>
        <v>MAC FERSENoffwhite</v>
      </c>
      <c r="B1786" s="60" t="str">
        <f t="shared" si="218"/>
        <v>80-754-02</v>
      </c>
      <c r="C1786" s="73" t="s">
        <v>4301</v>
      </c>
      <c r="D1786" s="73" t="s">
        <v>4298</v>
      </c>
      <c r="E1786" s="73" t="s">
        <v>904</v>
      </c>
      <c r="F1786" s="74">
        <v>57</v>
      </c>
      <c r="G1786" s="73" t="s">
        <v>4299</v>
      </c>
      <c r="H1786" s="73" t="s">
        <v>63</v>
      </c>
      <c r="I1786" s="73" t="s">
        <v>927</v>
      </c>
      <c r="J1786" s="73" t="s">
        <v>330</v>
      </c>
      <c r="K1786" s="73" t="s">
        <v>387</v>
      </c>
      <c r="L1786" s="73" t="s">
        <v>383</v>
      </c>
      <c r="M1786" s="73" t="s">
        <v>384</v>
      </c>
      <c r="N1786" s="73" t="s">
        <v>36</v>
      </c>
      <c r="O1786" s="73" t="s">
        <v>386</v>
      </c>
      <c r="P1786" s="73" t="s">
        <v>907</v>
      </c>
      <c r="Q1786" s="73" t="s">
        <v>1898</v>
      </c>
      <c r="R1786" s="73" t="s">
        <v>63</v>
      </c>
      <c r="V1786" s="60" t="str">
        <f t="shared" si="219"/>
        <v>MAC FERSENбежевый</v>
      </c>
      <c r="W1786" s="60" t="str">
        <f t="shared" si="216"/>
        <v>MAC FERSEN</v>
      </c>
      <c r="X1786" s="60" t="str">
        <f t="shared" si="220"/>
        <v>FERSEN</v>
      </c>
      <c r="AC1786" s="51">
        <f t="shared" si="221"/>
        <v>80</v>
      </c>
      <c r="AD1786" s="44">
        <f t="shared" si="222"/>
        <v>754</v>
      </c>
      <c r="AE1786" s="51">
        <f t="shared" si="223"/>
        <v>80754</v>
      </c>
    </row>
    <row r="1787" spans="1:31">
      <c r="A1787" s="60" t="str">
        <f t="shared" si="217"/>
        <v>MAC FIELDblue</v>
      </c>
      <c r="B1787" s="60" t="str">
        <f t="shared" si="218"/>
        <v>80-755-06</v>
      </c>
      <c r="C1787" s="73" t="s">
        <v>4302</v>
      </c>
      <c r="D1787" s="73" t="s">
        <v>4303</v>
      </c>
      <c r="E1787" s="73" t="s">
        <v>910</v>
      </c>
      <c r="F1787" s="74">
        <v>59</v>
      </c>
      <c r="G1787" s="73" t="s">
        <v>4304</v>
      </c>
      <c r="H1787" s="73" t="s">
        <v>71</v>
      </c>
      <c r="I1787" s="73" t="s">
        <v>2355</v>
      </c>
      <c r="J1787" s="73" t="s">
        <v>330</v>
      </c>
      <c r="K1787" s="73" t="s">
        <v>382</v>
      </c>
      <c r="L1787" s="73" t="s">
        <v>383</v>
      </c>
      <c r="M1787" s="73" t="s">
        <v>384</v>
      </c>
      <c r="O1787" s="73" t="s">
        <v>386</v>
      </c>
      <c r="P1787" s="73" t="s">
        <v>907</v>
      </c>
      <c r="Q1787" s="73" t="s">
        <v>932</v>
      </c>
      <c r="R1787" s="73" t="s">
        <v>71</v>
      </c>
      <c r="V1787" s="60" t="str">
        <f t="shared" si="219"/>
        <v>MAC FIELDсиний</v>
      </c>
      <c r="W1787" s="60" t="str">
        <f t="shared" si="216"/>
        <v>MAC FIELD</v>
      </c>
      <c r="X1787" s="60" t="str">
        <f t="shared" si="220"/>
        <v>FIELD</v>
      </c>
      <c r="AC1787" s="51">
        <f t="shared" si="221"/>
        <v>80</v>
      </c>
      <c r="AD1787" s="44">
        <f t="shared" si="222"/>
        <v>755</v>
      </c>
      <c r="AE1787" s="51">
        <f t="shared" si="223"/>
        <v>80755</v>
      </c>
    </row>
    <row r="1788" spans="1:31">
      <c r="A1788" s="60" t="str">
        <f t="shared" si="217"/>
        <v>MAC HAVANnavy</v>
      </c>
      <c r="B1788" s="60" t="str">
        <f t="shared" si="218"/>
        <v>80-756-16</v>
      </c>
      <c r="C1788" s="73" t="s">
        <v>4305</v>
      </c>
      <c r="D1788" s="73" t="s">
        <v>4306</v>
      </c>
      <c r="E1788" s="73" t="s">
        <v>910</v>
      </c>
      <c r="F1788" s="74">
        <v>59</v>
      </c>
      <c r="G1788" s="73" t="s">
        <v>4307</v>
      </c>
      <c r="H1788" s="73" t="s">
        <v>55</v>
      </c>
      <c r="I1788" s="73" t="s">
        <v>4234</v>
      </c>
      <c r="J1788" s="73" t="s">
        <v>330</v>
      </c>
      <c r="K1788" s="73" t="s">
        <v>382</v>
      </c>
      <c r="L1788" s="73" t="s">
        <v>383</v>
      </c>
      <c r="M1788" s="73" t="s">
        <v>384</v>
      </c>
      <c r="O1788" s="73" t="s">
        <v>386</v>
      </c>
      <c r="P1788" s="73" t="s">
        <v>907</v>
      </c>
      <c r="Q1788" s="73" t="s">
        <v>1003</v>
      </c>
      <c r="R1788" s="73" t="s">
        <v>71</v>
      </c>
      <c r="V1788" s="60" t="str">
        <f t="shared" si="219"/>
        <v>MAC HAVANтемно-синий</v>
      </c>
      <c r="W1788" s="60" t="str">
        <f t="shared" si="216"/>
        <v>MAC HAVAN</v>
      </c>
      <c r="X1788" s="60" t="str">
        <f t="shared" si="220"/>
        <v>HAVAN</v>
      </c>
      <c r="AC1788" s="51">
        <f t="shared" si="221"/>
        <v>80</v>
      </c>
      <c r="AD1788" s="44">
        <f t="shared" si="222"/>
        <v>756</v>
      </c>
      <c r="AE1788" s="51">
        <f t="shared" si="223"/>
        <v>80756</v>
      </c>
    </row>
    <row r="1789" spans="1:31">
      <c r="A1789" s="60" t="str">
        <f t="shared" si="217"/>
        <v>MAC LENZObrown</v>
      </c>
      <c r="B1789" s="60" t="str">
        <f t="shared" si="218"/>
        <v>80-757-14</v>
      </c>
      <c r="C1789" s="73" t="s">
        <v>4308</v>
      </c>
      <c r="D1789" s="73" t="s">
        <v>4309</v>
      </c>
      <c r="E1789" s="73" t="s">
        <v>910</v>
      </c>
      <c r="F1789" s="74">
        <v>59</v>
      </c>
      <c r="G1789" s="73" t="s">
        <v>4310</v>
      </c>
      <c r="H1789" s="73" t="s">
        <v>164</v>
      </c>
      <c r="I1789" s="73" t="s">
        <v>927</v>
      </c>
      <c r="J1789" s="73" t="s">
        <v>330</v>
      </c>
      <c r="K1789" s="73" t="s">
        <v>382</v>
      </c>
      <c r="L1789" s="73" t="s">
        <v>383</v>
      </c>
      <c r="M1789" s="73" t="s">
        <v>384</v>
      </c>
      <c r="N1789" s="73" t="s">
        <v>36</v>
      </c>
      <c r="O1789" s="73" t="s">
        <v>386</v>
      </c>
      <c r="P1789" s="73" t="s">
        <v>907</v>
      </c>
      <c r="Q1789" s="73" t="s">
        <v>1033</v>
      </c>
      <c r="R1789" s="73" t="s">
        <v>86</v>
      </c>
      <c r="V1789" s="60" t="str">
        <f t="shared" si="219"/>
        <v>MAC LENZOкоричневый / бежевый</v>
      </c>
      <c r="W1789" s="60" t="str">
        <f t="shared" si="216"/>
        <v>MAC LENZO</v>
      </c>
      <c r="X1789" s="60" t="str">
        <f t="shared" si="220"/>
        <v>LENZO</v>
      </c>
      <c r="AC1789" s="51">
        <f t="shared" si="221"/>
        <v>80</v>
      </c>
      <c r="AD1789" s="44">
        <f t="shared" si="222"/>
        <v>757</v>
      </c>
      <c r="AE1789" s="51">
        <f t="shared" si="223"/>
        <v>80757</v>
      </c>
    </row>
    <row r="1790" spans="1:31">
      <c r="A1790" s="60" t="str">
        <f t="shared" si="217"/>
        <v>MAC MORENOnavy</v>
      </c>
      <c r="B1790" s="60" t="str">
        <f t="shared" si="218"/>
        <v>80-758-16</v>
      </c>
      <c r="C1790" s="73" t="s">
        <v>4311</v>
      </c>
      <c r="D1790" s="73" t="s">
        <v>4312</v>
      </c>
      <c r="E1790" s="73" t="s">
        <v>910</v>
      </c>
      <c r="F1790" s="74">
        <v>59</v>
      </c>
      <c r="G1790" s="73" t="s">
        <v>4313</v>
      </c>
      <c r="H1790" s="73" t="s">
        <v>55</v>
      </c>
      <c r="I1790" s="73" t="s">
        <v>927</v>
      </c>
      <c r="J1790" s="73" t="s">
        <v>330</v>
      </c>
      <c r="K1790" s="73" t="s">
        <v>382</v>
      </c>
      <c r="L1790" s="73" t="s">
        <v>383</v>
      </c>
      <c r="M1790" s="73" t="s">
        <v>384</v>
      </c>
      <c r="N1790" s="73" t="s">
        <v>36</v>
      </c>
      <c r="O1790" s="73" t="s">
        <v>386</v>
      </c>
      <c r="P1790" s="73" t="s">
        <v>907</v>
      </c>
      <c r="Q1790" s="73" t="s">
        <v>1003</v>
      </c>
      <c r="R1790" s="73" t="s">
        <v>71</v>
      </c>
      <c r="V1790" s="60" t="str">
        <f t="shared" si="219"/>
        <v>MAC MORENOтемно-синий</v>
      </c>
      <c r="W1790" s="60" t="str">
        <f t="shared" si="216"/>
        <v>MAC MORENO</v>
      </c>
      <c r="X1790" s="60" t="str">
        <f t="shared" si="220"/>
        <v>MORENO</v>
      </c>
      <c r="AC1790" s="51">
        <f t="shared" si="221"/>
        <v>80</v>
      </c>
      <c r="AD1790" s="44">
        <f t="shared" si="222"/>
        <v>758</v>
      </c>
      <c r="AE1790" s="51">
        <f t="shared" si="223"/>
        <v>80758</v>
      </c>
    </row>
    <row r="1791" spans="1:31">
      <c r="A1791" s="60" t="str">
        <f t="shared" si="217"/>
        <v>MAC PERONburgundy</v>
      </c>
      <c r="B1791" s="60" t="str">
        <f t="shared" si="218"/>
        <v>80-759-54</v>
      </c>
      <c r="C1791" s="73" t="s">
        <v>4314</v>
      </c>
      <c r="D1791" s="73" t="s">
        <v>4315</v>
      </c>
      <c r="E1791" s="73" t="s">
        <v>910</v>
      </c>
      <c r="F1791" s="74">
        <v>59</v>
      </c>
      <c r="G1791" s="73" t="s">
        <v>4316</v>
      </c>
      <c r="H1791" s="73" t="s">
        <v>122</v>
      </c>
      <c r="I1791" s="73" t="s">
        <v>2343</v>
      </c>
      <c r="J1791" s="73" t="s">
        <v>330</v>
      </c>
      <c r="K1791" s="73" t="s">
        <v>382</v>
      </c>
      <c r="L1791" s="73" t="s">
        <v>383</v>
      </c>
      <c r="M1791" s="73" t="s">
        <v>384</v>
      </c>
      <c r="N1791" s="73" t="s">
        <v>35</v>
      </c>
      <c r="O1791" s="73" t="s">
        <v>386</v>
      </c>
      <c r="P1791" s="73" t="s">
        <v>907</v>
      </c>
      <c r="Q1791" s="73" t="s">
        <v>1546</v>
      </c>
      <c r="R1791" s="73" t="s">
        <v>121</v>
      </c>
      <c r="V1791" s="60" t="str">
        <f t="shared" si="219"/>
        <v>MAC PERONбордовый / бежевый</v>
      </c>
      <c r="W1791" s="60" t="str">
        <f t="shared" si="216"/>
        <v>MAC PERON</v>
      </c>
      <c r="X1791" s="60" t="str">
        <f t="shared" si="220"/>
        <v>PERON</v>
      </c>
      <c r="AC1791" s="51">
        <f t="shared" si="221"/>
        <v>80</v>
      </c>
      <c r="AD1791" s="44">
        <f t="shared" si="222"/>
        <v>759</v>
      </c>
      <c r="AE1791" s="51">
        <f t="shared" si="223"/>
        <v>80759</v>
      </c>
    </row>
    <row r="1792" spans="1:31">
      <c r="A1792" s="60" t="str">
        <f t="shared" si="217"/>
        <v>MAC RENOblue</v>
      </c>
      <c r="B1792" s="60" t="str">
        <f t="shared" si="218"/>
        <v>80-760-95</v>
      </c>
      <c r="C1792" s="73" t="s">
        <v>4317</v>
      </c>
      <c r="D1792" s="73" t="s">
        <v>4318</v>
      </c>
      <c r="E1792" s="73" t="s">
        <v>910</v>
      </c>
      <c r="F1792" s="74">
        <v>59</v>
      </c>
      <c r="G1792" s="73" t="s">
        <v>4319</v>
      </c>
      <c r="H1792" s="73" t="s">
        <v>247</v>
      </c>
      <c r="I1792" s="73" t="s">
        <v>4281</v>
      </c>
      <c r="J1792" s="73" t="s">
        <v>330</v>
      </c>
      <c r="K1792" s="73" t="s">
        <v>382</v>
      </c>
      <c r="L1792" s="73" t="s">
        <v>383</v>
      </c>
      <c r="M1792" s="73" t="s">
        <v>384</v>
      </c>
      <c r="N1792" s="73" t="s">
        <v>35</v>
      </c>
      <c r="O1792" s="73" t="s">
        <v>386</v>
      </c>
      <c r="P1792" s="73" t="s">
        <v>907</v>
      </c>
      <c r="Q1792" s="73" t="s">
        <v>932</v>
      </c>
      <c r="R1792" s="73" t="s">
        <v>71</v>
      </c>
      <c r="V1792" s="60" t="str">
        <f t="shared" si="219"/>
        <v>MAC RENOсиний / бежевый</v>
      </c>
      <c r="W1792" s="60" t="str">
        <f t="shared" si="216"/>
        <v>MAC RENO</v>
      </c>
      <c r="X1792" s="60" t="str">
        <f t="shared" si="220"/>
        <v>RENO</v>
      </c>
      <c r="AC1792" s="51">
        <f t="shared" si="221"/>
        <v>80</v>
      </c>
      <c r="AD1792" s="44">
        <f t="shared" si="222"/>
        <v>760</v>
      </c>
      <c r="AE1792" s="51">
        <f t="shared" si="223"/>
        <v>80760</v>
      </c>
    </row>
    <row r="1793" spans="1:31">
      <c r="A1793" s="60" t="str">
        <f t="shared" si="217"/>
        <v>MACBIRDtobacco</v>
      </c>
      <c r="B1793" s="60" t="str">
        <f t="shared" si="218"/>
        <v>80-384-15</v>
      </c>
      <c r="C1793" s="73" t="s">
        <v>4320</v>
      </c>
      <c r="D1793" s="73" t="s">
        <v>4321</v>
      </c>
      <c r="E1793" s="73" t="s">
        <v>910</v>
      </c>
      <c r="F1793" s="74">
        <v>59</v>
      </c>
      <c r="G1793" s="73" t="s">
        <v>2354</v>
      </c>
      <c r="H1793" s="73" t="s">
        <v>226</v>
      </c>
      <c r="I1793" s="73" t="s">
        <v>2355</v>
      </c>
      <c r="J1793" s="73" t="s">
        <v>330</v>
      </c>
      <c r="K1793" s="73" t="s">
        <v>382</v>
      </c>
      <c r="L1793" s="73" t="s">
        <v>383</v>
      </c>
      <c r="M1793" s="73" t="s">
        <v>384</v>
      </c>
      <c r="O1793" s="73" t="s">
        <v>386</v>
      </c>
      <c r="P1793" s="73" t="s">
        <v>907</v>
      </c>
      <c r="Q1793" s="73" t="s">
        <v>942</v>
      </c>
      <c r="R1793" s="73" t="s">
        <v>86</v>
      </c>
      <c r="V1793" s="60" t="str">
        <f t="shared" si="219"/>
        <v>MACBIRDсветло-коричневый</v>
      </c>
      <c r="W1793" s="60" t="str">
        <f t="shared" si="216"/>
        <v>MACBIRD</v>
      </c>
      <c r="X1793" s="60" t="str">
        <f t="shared" si="220"/>
        <v/>
      </c>
      <c r="AC1793" s="51">
        <f t="shared" si="221"/>
        <v>80</v>
      </c>
      <c r="AD1793" s="44">
        <f t="shared" si="222"/>
        <v>384</v>
      </c>
      <c r="AE1793" s="51">
        <f t="shared" si="223"/>
        <v>80384</v>
      </c>
    </row>
    <row r="1794" spans="1:31">
      <c r="A1794" s="60" t="str">
        <f t="shared" si="217"/>
        <v>MACLOYALblue</v>
      </c>
      <c r="B1794" s="60" t="str">
        <f t="shared" si="218"/>
        <v>80-463-06</v>
      </c>
      <c r="C1794" s="73" t="s">
        <v>4322</v>
      </c>
      <c r="D1794" s="73" t="s">
        <v>4323</v>
      </c>
      <c r="E1794" s="73" t="s">
        <v>910</v>
      </c>
      <c r="F1794" s="74">
        <v>59</v>
      </c>
      <c r="G1794" s="73" t="s">
        <v>2370</v>
      </c>
      <c r="H1794" s="73" t="s">
        <v>71</v>
      </c>
      <c r="I1794" s="73" t="s">
        <v>927</v>
      </c>
      <c r="J1794" s="73" t="s">
        <v>330</v>
      </c>
      <c r="K1794" s="73" t="s">
        <v>382</v>
      </c>
      <c r="L1794" s="73" t="s">
        <v>383</v>
      </c>
      <c r="M1794" s="73" t="s">
        <v>384</v>
      </c>
      <c r="N1794" s="73" t="s">
        <v>36</v>
      </c>
      <c r="O1794" s="73" t="s">
        <v>386</v>
      </c>
      <c r="P1794" s="73" t="s">
        <v>907</v>
      </c>
      <c r="Q1794" s="73" t="s">
        <v>932</v>
      </c>
      <c r="R1794" s="73" t="s">
        <v>71</v>
      </c>
      <c r="V1794" s="60" t="str">
        <f t="shared" si="219"/>
        <v>MACLOYALсиний</v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MACLOYAL</v>
      </c>
      <c r="X1794" s="60" t="str">
        <f t="shared" si="220"/>
        <v/>
      </c>
      <c r="AC1794" s="51">
        <f t="shared" si="221"/>
        <v>80</v>
      </c>
      <c r="AD1794" s="44">
        <f t="shared" si="222"/>
        <v>463</v>
      </c>
      <c r="AE1794" s="51">
        <f t="shared" si="223"/>
        <v>80463</v>
      </c>
    </row>
    <row r="1795" spans="1:31">
      <c r="A1795" s="60" t="str">
        <f t="shared" ref="A1795:A1858" si="225">IF(G1795&amp;Q1795&lt;&gt;"",W1795&amp;Q1795,"")</f>
        <v>MACLOYALblue</v>
      </c>
      <c r="B1795" s="60" t="str">
        <f t="shared" ref="B1795:B1858" si="226">IF(C1795&lt;&gt;"",LEFT(C1795,9),"")</f>
        <v>80-463-06</v>
      </c>
      <c r="C1795" s="73" t="s">
        <v>4324</v>
      </c>
      <c r="D1795" s="73" t="s">
        <v>4323</v>
      </c>
      <c r="E1795" s="73" t="s">
        <v>956</v>
      </c>
      <c r="F1795" s="74">
        <v>55</v>
      </c>
      <c r="G1795" s="73" t="s">
        <v>2370</v>
      </c>
      <c r="H1795" s="73" t="s">
        <v>71</v>
      </c>
      <c r="I1795" s="73" t="s">
        <v>927</v>
      </c>
      <c r="J1795" s="73" t="s">
        <v>330</v>
      </c>
      <c r="K1795" s="73" t="s">
        <v>382</v>
      </c>
      <c r="L1795" s="73" t="s">
        <v>383</v>
      </c>
      <c r="M1795" s="73" t="s">
        <v>384</v>
      </c>
      <c r="N1795" s="73" t="s">
        <v>36</v>
      </c>
      <c r="O1795" s="73" t="s">
        <v>386</v>
      </c>
      <c r="P1795" s="73" t="s">
        <v>907</v>
      </c>
      <c r="Q1795" s="73" t="s">
        <v>932</v>
      </c>
      <c r="R1795" s="73" t="s">
        <v>71</v>
      </c>
      <c r="V1795" s="60" t="str">
        <f t="shared" ref="V1795:V1858" si="227">W1795&amp;H1795</f>
        <v>MACLOYALсиний</v>
      </c>
      <c r="W1795" s="60" t="str">
        <f t="shared" si="224"/>
        <v>MACLOYAL</v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80</v>
      </c>
      <c r="AD1795" s="44">
        <f t="shared" ref="AD1795:AD1858" si="230">IFERROR(VALUE(MID($C1795,4,3)),0)</f>
        <v>463</v>
      </c>
      <c r="AE1795" s="51">
        <f t="shared" ref="AE1795:AE1858" si="231">VALUE(RIGHT("00"&amp;AC1795,2)&amp;RIGHT("000"&amp;AD1795,3))</f>
        <v>80463</v>
      </c>
    </row>
    <row r="1796" spans="1:31">
      <c r="A1796" s="60" t="str">
        <f t="shared" si="225"/>
        <v>MACLOYALblue</v>
      </c>
      <c r="B1796" s="60" t="str">
        <f t="shared" si="226"/>
        <v>80-463-06</v>
      </c>
      <c r="C1796" s="73" t="s">
        <v>4325</v>
      </c>
      <c r="D1796" s="73" t="s">
        <v>4323</v>
      </c>
      <c r="E1796" s="73" t="s">
        <v>904</v>
      </c>
      <c r="F1796" s="74">
        <v>57</v>
      </c>
      <c r="G1796" s="73" t="s">
        <v>2370</v>
      </c>
      <c r="H1796" s="73" t="s">
        <v>71</v>
      </c>
      <c r="I1796" s="73" t="s">
        <v>927</v>
      </c>
      <c r="J1796" s="73" t="s">
        <v>330</v>
      </c>
      <c r="K1796" s="73" t="s">
        <v>382</v>
      </c>
      <c r="L1796" s="73" t="s">
        <v>383</v>
      </c>
      <c r="M1796" s="73" t="s">
        <v>384</v>
      </c>
      <c r="N1796" s="73" t="s">
        <v>36</v>
      </c>
      <c r="O1796" s="73" t="s">
        <v>386</v>
      </c>
      <c r="P1796" s="73" t="s">
        <v>907</v>
      </c>
      <c r="Q1796" s="73" t="s">
        <v>932</v>
      </c>
      <c r="R1796" s="73" t="s">
        <v>71</v>
      </c>
      <c r="V1796" s="60" t="str">
        <f t="shared" si="227"/>
        <v>MACLOYALсиний</v>
      </c>
      <c r="W1796" s="60" t="str">
        <f t="shared" si="224"/>
        <v>MACLOYAL</v>
      </c>
      <c r="X1796" s="60" t="str">
        <f t="shared" si="228"/>
        <v/>
      </c>
      <c r="AC1796" s="51">
        <f t="shared" si="229"/>
        <v>80</v>
      </c>
      <c r="AD1796" s="44">
        <f t="shared" si="230"/>
        <v>463</v>
      </c>
      <c r="AE1796" s="51">
        <f t="shared" si="231"/>
        <v>80463</v>
      </c>
    </row>
    <row r="1797" spans="1:31">
      <c r="A1797" s="60" t="str">
        <f t="shared" si="225"/>
        <v>MACLOYALblue</v>
      </c>
      <c r="B1797" s="60" t="str">
        <f t="shared" si="226"/>
        <v>80-463-06</v>
      </c>
      <c r="C1797" s="73" t="s">
        <v>4326</v>
      </c>
      <c r="D1797" s="73" t="s">
        <v>4323</v>
      </c>
      <c r="E1797" s="73" t="s">
        <v>912</v>
      </c>
      <c r="F1797" s="74">
        <v>61</v>
      </c>
      <c r="G1797" s="73" t="s">
        <v>2370</v>
      </c>
      <c r="H1797" s="73" t="s">
        <v>71</v>
      </c>
      <c r="I1797" s="73" t="s">
        <v>927</v>
      </c>
      <c r="J1797" s="73" t="s">
        <v>330</v>
      </c>
      <c r="K1797" s="73" t="s">
        <v>382</v>
      </c>
      <c r="L1797" s="73" t="s">
        <v>383</v>
      </c>
      <c r="M1797" s="73" t="s">
        <v>384</v>
      </c>
      <c r="N1797" s="73" t="s">
        <v>36</v>
      </c>
      <c r="O1797" s="73" t="s">
        <v>386</v>
      </c>
      <c r="P1797" s="73" t="s">
        <v>907</v>
      </c>
      <c r="Q1797" s="73" t="s">
        <v>932</v>
      </c>
      <c r="R1797" s="73" t="s">
        <v>71</v>
      </c>
      <c r="V1797" s="60" t="str">
        <f t="shared" si="227"/>
        <v>MACLOYALсиний</v>
      </c>
      <c r="W1797" s="60" t="str">
        <f t="shared" si="224"/>
        <v>MACLOYAL</v>
      </c>
      <c r="X1797" s="60" t="str">
        <f t="shared" si="228"/>
        <v/>
      </c>
      <c r="AC1797" s="51">
        <f t="shared" si="229"/>
        <v>80</v>
      </c>
      <c r="AD1797" s="44">
        <f t="shared" si="230"/>
        <v>463</v>
      </c>
      <c r="AE1797" s="51">
        <f t="shared" si="231"/>
        <v>80463</v>
      </c>
    </row>
    <row r="1798" spans="1:31">
      <c r="A1798" s="60" t="str">
        <f t="shared" si="225"/>
        <v>MACWASHINGTONblack</v>
      </c>
      <c r="B1798" s="60" t="str">
        <f t="shared" si="226"/>
        <v>80-404-09</v>
      </c>
      <c r="C1798" s="73" t="s">
        <v>4327</v>
      </c>
      <c r="D1798" s="73" t="s">
        <v>4328</v>
      </c>
      <c r="E1798" s="73" t="s">
        <v>904</v>
      </c>
      <c r="F1798" s="74">
        <v>57</v>
      </c>
      <c r="G1798" s="73" t="s">
        <v>2633</v>
      </c>
      <c r="H1798" s="73" t="s">
        <v>53</v>
      </c>
      <c r="I1798" s="73" t="s">
        <v>927</v>
      </c>
      <c r="J1798" s="73" t="s">
        <v>330</v>
      </c>
      <c r="K1798" s="73" t="s">
        <v>382</v>
      </c>
      <c r="L1798" s="73" t="s">
        <v>383</v>
      </c>
      <c r="M1798" s="73" t="s">
        <v>384</v>
      </c>
      <c r="N1798" s="73" t="s">
        <v>36</v>
      </c>
      <c r="O1798" s="73" t="s">
        <v>386</v>
      </c>
      <c r="P1798" s="73" t="s">
        <v>907</v>
      </c>
      <c r="Q1798" s="73" t="s">
        <v>928</v>
      </c>
      <c r="R1798" s="73" t="s">
        <v>53</v>
      </c>
      <c r="V1798" s="60" t="str">
        <f t="shared" si="227"/>
        <v>MACWASHINGTONчерный</v>
      </c>
      <c r="W1798" s="60" t="str">
        <f t="shared" si="224"/>
        <v>MACWASHINGTON</v>
      </c>
      <c r="X1798" s="60" t="str">
        <f t="shared" si="228"/>
        <v/>
      </c>
      <c r="AC1798" s="51">
        <f t="shared" si="229"/>
        <v>80</v>
      </c>
      <c r="AD1798" s="44">
        <f t="shared" si="230"/>
        <v>404</v>
      </c>
      <c r="AE1798" s="51">
        <f t="shared" si="231"/>
        <v>80404</v>
      </c>
    </row>
    <row r="1799" spans="1:31">
      <c r="A1799" s="60" t="str">
        <f t="shared" si="225"/>
        <v>MACWASHINGTONblack</v>
      </c>
      <c r="B1799" s="60" t="str">
        <f t="shared" si="226"/>
        <v>80-404-09</v>
      </c>
      <c r="C1799" s="73" t="s">
        <v>4329</v>
      </c>
      <c r="D1799" s="73" t="s">
        <v>4328</v>
      </c>
      <c r="E1799" s="73" t="s">
        <v>956</v>
      </c>
      <c r="F1799" s="74">
        <v>55</v>
      </c>
      <c r="G1799" s="73" t="s">
        <v>2633</v>
      </c>
      <c r="H1799" s="73" t="s">
        <v>53</v>
      </c>
      <c r="I1799" s="73" t="s">
        <v>927</v>
      </c>
      <c r="J1799" s="73" t="s">
        <v>330</v>
      </c>
      <c r="K1799" s="73" t="s">
        <v>382</v>
      </c>
      <c r="L1799" s="73" t="s">
        <v>383</v>
      </c>
      <c r="M1799" s="73" t="s">
        <v>384</v>
      </c>
      <c r="N1799" s="73" t="s">
        <v>36</v>
      </c>
      <c r="O1799" s="73" t="s">
        <v>386</v>
      </c>
      <c r="P1799" s="73" t="s">
        <v>907</v>
      </c>
      <c r="Q1799" s="73" t="s">
        <v>928</v>
      </c>
      <c r="R1799" s="73" t="s">
        <v>53</v>
      </c>
      <c r="V1799" s="60" t="str">
        <f t="shared" si="227"/>
        <v>MACWASHINGTONчерный</v>
      </c>
      <c r="W1799" s="60" t="str">
        <f t="shared" si="224"/>
        <v>MACWASHINGTON</v>
      </c>
      <c r="X1799" s="60" t="str">
        <f t="shared" si="228"/>
        <v/>
      </c>
      <c r="AC1799" s="51">
        <f t="shared" si="229"/>
        <v>80</v>
      </c>
      <c r="AD1799" s="44">
        <f t="shared" si="230"/>
        <v>404</v>
      </c>
      <c r="AE1799" s="51">
        <f t="shared" si="231"/>
        <v>80404</v>
      </c>
    </row>
    <row r="1800" spans="1:31">
      <c r="A1800" s="60" t="str">
        <f t="shared" si="225"/>
        <v>MACWASHINGTONblack</v>
      </c>
      <c r="B1800" s="60" t="str">
        <f t="shared" si="226"/>
        <v>80-404-09</v>
      </c>
      <c r="C1800" s="73" t="s">
        <v>4330</v>
      </c>
      <c r="D1800" s="73" t="s">
        <v>4328</v>
      </c>
      <c r="E1800" s="73" t="s">
        <v>910</v>
      </c>
      <c r="F1800" s="74">
        <v>59</v>
      </c>
      <c r="G1800" s="73" t="s">
        <v>2633</v>
      </c>
      <c r="H1800" s="73" t="s">
        <v>53</v>
      </c>
      <c r="I1800" s="73" t="s">
        <v>927</v>
      </c>
      <c r="J1800" s="73" t="s">
        <v>330</v>
      </c>
      <c r="K1800" s="73" t="s">
        <v>382</v>
      </c>
      <c r="L1800" s="73" t="s">
        <v>383</v>
      </c>
      <c r="M1800" s="73" t="s">
        <v>384</v>
      </c>
      <c r="N1800" s="73" t="s">
        <v>36</v>
      </c>
      <c r="O1800" s="73" t="s">
        <v>386</v>
      </c>
      <c r="P1800" s="73" t="s">
        <v>907</v>
      </c>
      <c r="Q1800" s="73" t="s">
        <v>928</v>
      </c>
      <c r="R1800" s="73" t="s">
        <v>53</v>
      </c>
      <c r="V1800" s="60" t="str">
        <f t="shared" si="227"/>
        <v>MACWASHINGTONчерный</v>
      </c>
      <c r="W1800" s="60" t="str">
        <f t="shared" si="224"/>
        <v>MACWASHINGTON</v>
      </c>
      <c r="X1800" s="60" t="str">
        <f t="shared" si="228"/>
        <v/>
      </c>
      <c r="AC1800" s="51">
        <f t="shared" si="229"/>
        <v>80</v>
      </c>
      <c r="AD1800" s="44">
        <f t="shared" si="230"/>
        <v>404</v>
      </c>
      <c r="AE1800" s="51">
        <f t="shared" si="231"/>
        <v>80404</v>
      </c>
    </row>
    <row r="1801" spans="1:31">
      <c r="A1801" s="60" t="str">
        <f t="shared" si="225"/>
        <v>MACWASHINGTONblack</v>
      </c>
      <c r="B1801" s="60" t="str">
        <f t="shared" si="226"/>
        <v>80-404-09</v>
      </c>
      <c r="C1801" s="73" t="s">
        <v>4331</v>
      </c>
      <c r="D1801" s="73" t="s">
        <v>4328</v>
      </c>
      <c r="E1801" s="73" t="s">
        <v>912</v>
      </c>
      <c r="F1801" s="74">
        <v>61</v>
      </c>
      <c r="G1801" s="73" t="s">
        <v>2633</v>
      </c>
      <c r="H1801" s="73" t="s">
        <v>53</v>
      </c>
      <c r="I1801" s="73" t="s">
        <v>927</v>
      </c>
      <c r="J1801" s="73" t="s">
        <v>330</v>
      </c>
      <c r="K1801" s="73" t="s">
        <v>382</v>
      </c>
      <c r="L1801" s="73" t="s">
        <v>383</v>
      </c>
      <c r="M1801" s="73" t="s">
        <v>384</v>
      </c>
      <c r="N1801" s="73" t="s">
        <v>36</v>
      </c>
      <c r="O1801" s="73" t="s">
        <v>386</v>
      </c>
      <c r="P1801" s="73" t="s">
        <v>907</v>
      </c>
      <c r="Q1801" s="73" t="s">
        <v>928</v>
      </c>
      <c r="R1801" s="73" t="s">
        <v>53</v>
      </c>
      <c r="V1801" s="60" t="str">
        <f t="shared" si="227"/>
        <v>MACWASHINGTONчерный</v>
      </c>
      <c r="W1801" s="60" t="str">
        <f t="shared" si="224"/>
        <v>MACWASHINGTON</v>
      </c>
      <c r="X1801" s="60" t="str">
        <f t="shared" si="228"/>
        <v/>
      </c>
      <c r="AC1801" s="51">
        <f t="shared" si="229"/>
        <v>80</v>
      </c>
      <c r="AD1801" s="44">
        <f t="shared" si="230"/>
        <v>404</v>
      </c>
      <c r="AE1801" s="51">
        <f t="shared" si="231"/>
        <v>80404</v>
      </c>
    </row>
    <row r="1802" spans="1:31">
      <c r="A1802" s="60" t="str">
        <f t="shared" si="225"/>
        <v>O MYGODwhite</v>
      </c>
      <c r="B1802" s="60" t="str">
        <f t="shared" si="226"/>
        <v>80-761-17</v>
      </c>
      <c r="C1802" s="73" t="s">
        <v>4332</v>
      </c>
      <c r="D1802" s="73" t="s">
        <v>4333</v>
      </c>
      <c r="E1802" s="73" t="s">
        <v>910</v>
      </c>
      <c r="F1802" s="74">
        <v>59</v>
      </c>
      <c r="G1802" s="73" t="s">
        <v>4334</v>
      </c>
      <c r="H1802" s="73" t="s">
        <v>57</v>
      </c>
      <c r="I1802" s="73" t="s">
        <v>927</v>
      </c>
      <c r="J1802" s="73" t="s">
        <v>330</v>
      </c>
      <c r="K1802" s="73" t="s">
        <v>382</v>
      </c>
      <c r="L1802" s="73" t="s">
        <v>383</v>
      </c>
      <c r="M1802" s="73" t="s">
        <v>384</v>
      </c>
      <c r="N1802" s="73" t="s">
        <v>36</v>
      </c>
      <c r="O1802" s="73" t="s">
        <v>386</v>
      </c>
      <c r="P1802" s="73" t="s">
        <v>907</v>
      </c>
      <c r="Q1802" s="73" t="s">
        <v>908</v>
      </c>
      <c r="R1802" s="73" t="s">
        <v>57</v>
      </c>
      <c r="V1802" s="60" t="str">
        <f t="shared" si="227"/>
        <v>O MYGODбелый</v>
      </c>
      <c r="W1802" s="60" t="str">
        <f t="shared" si="224"/>
        <v>O MYGOD</v>
      </c>
      <c r="X1802" s="60" t="str">
        <f t="shared" si="228"/>
        <v>MYGOD</v>
      </c>
      <c r="AC1802" s="51">
        <f t="shared" si="229"/>
        <v>80</v>
      </c>
      <c r="AD1802" s="44">
        <f t="shared" si="230"/>
        <v>761</v>
      </c>
      <c r="AE1802" s="51">
        <f t="shared" si="231"/>
        <v>80761</v>
      </c>
    </row>
    <row r="1803" spans="1:31">
      <c r="A1803" s="60" t="str">
        <f t="shared" si="225"/>
        <v>O MYGODwhite</v>
      </c>
      <c r="B1803" s="60" t="str">
        <f t="shared" si="226"/>
        <v>80-761-17</v>
      </c>
      <c r="C1803" s="73" t="s">
        <v>4335</v>
      </c>
      <c r="D1803" s="73" t="s">
        <v>4333</v>
      </c>
      <c r="E1803" s="73" t="s">
        <v>956</v>
      </c>
      <c r="F1803" s="74">
        <v>55</v>
      </c>
      <c r="G1803" s="73" t="s">
        <v>4334</v>
      </c>
      <c r="H1803" s="73" t="s">
        <v>57</v>
      </c>
      <c r="I1803" s="73" t="s">
        <v>927</v>
      </c>
      <c r="J1803" s="73" t="s">
        <v>330</v>
      </c>
      <c r="K1803" s="73" t="s">
        <v>382</v>
      </c>
      <c r="L1803" s="73" t="s">
        <v>383</v>
      </c>
      <c r="M1803" s="73" t="s">
        <v>384</v>
      </c>
      <c r="N1803" s="73" t="s">
        <v>36</v>
      </c>
      <c r="O1803" s="73" t="s">
        <v>386</v>
      </c>
      <c r="P1803" s="73" t="s">
        <v>907</v>
      </c>
      <c r="Q1803" s="73" t="s">
        <v>908</v>
      </c>
      <c r="R1803" s="73" t="s">
        <v>57</v>
      </c>
      <c r="V1803" s="60" t="str">
        <f t="shared" si="227"/>
        <v>O MYGODбелый</v>
      </c>
      <c r="W1803" s="60" t="str">
        <f t="shared" si="224"/>
        <v>O MYGOD</v>
      </c>
      <c r="X1803" s="60" t="str">
        <f t="shared" si="228"/>
        <v>MYGOD</v>
      </c>
      <c r="AC1803" s="51">
        <f t="shared" si="229"/>
        <v>80</v>
      </c>
      <c r="AD1803" s="44">
        <f t="shared" si="230"/>
        <v>761</v>
      </c>
      <c r="AE1803" s="51">
        <f t="shared" si="231"/>
        <v>80761</v>
      </c>
    </row>
    <row r="1804" spans="1:31">
      <c r="A1804" s="60" t="str">
        <f t="shared" si="225"/>
        <v>O MYGODwhite</v>
      </c>
      <c r="B1804" s="60" t="str">
        <f t="shared" si="226"/>
        <v>80-761-17</v>
      </c>
      <c r="C1804" s="73" t="s">
        <v>4336</v>
      </c>
      <c r="D1804" s="73" t="s">
        <v>4333</v>
      </c>
      <c r="E1804" s="73" t="s">
        <v>904</v>
      </c>
      <c r="F1804" s="74">
        <v>57</v>
      </c>
      <c r="G1804" s="73" t="s">
        <v>4334</v>
      </c>
      <c r="H1804" s="73" t="s">
        <v>57</v>
      </c>
      <c r="I1804" s="73" t="s">
        <v>927</v>
      </c>
      <c r="J1804" s="73" t="s">
        <v>330</v>
      </c>
      <c r="K1804" s="73" t="s">
        <v>382</v>
      </c>
      <c r="L1804" s="73" t="s">
        <v>383</v>
      </c>
      <c r="M1804" s="73" t="s">
        <v>384</v>
      </c>
      <c r="N1804" s="73" t="s">
        <v>36</v>
      </c>
      <c r="O1804" s="73" t="s">
        <v>386</v>
      </c>
      <c r="P1804" s="73" t="s">
        <v>907</v>
      </c>
      <c r="Q1804" s="73" t="s">
        <v>908</v>
      </c>
      <c r="R1804" s="73" t="s">
        <v>57</v>
      </c>
      <c r="V1804" s="60" t="str">
        <f t="shared" si="227"/>
        <v>O MYGODбелый</v>
      </c>
      <c r="W1804" s="60" t="str">
        <f t="shared" si="224"/>
        <v>O MYGOD</v>
      </c>
      <c r="X1804" s="60" t="str">
        <f t="shared" si="228"/>
        <v>MYGOD</v>
      </c>
      <c r="AC1804" s="51">
        <f t="shared" si="229"/>
        <v>80</v>
      </c>
      <c r="AD1804" s="44">
        <f t="shared" si="230"/>
        <v>761</v>
      </c>
      <c r="AE1804" s="51">
        <f t="shared" si="231"/>
        <v>80761</v>
      </c>
    </row>
    <row r="1805" spans="1:31">
      <c r="A1805" s="60" t="str">
        <f t="shared" si="225"/>
        <v>O MYGODwhite</v>
      </c>
      <c r="B1805" s="60" t="str">
        <f t="shared" si="226"/>
        <v>80-761-17</v>
      </c>
      <c r="C1805" s="73" t="s">
        <v>4337</v>
      </c>
      <c r="D1805" s="73" t="s">
        <v>4333</v>
      </c>
      <c r="E1805" s="73" t="s">
        <v>912</v>
      </c>
      <c r="F1805" s="74">
        <v>61</v>
      </c>
      <c r="G1805" s="73" t="s">
        <v>4334</v>
      </c>
      <c r="H1805" s="73" t="s">
        <v>57</v>
      </c>
      <c r="I1805" s="73" t="s">
        <v>927</v>
      </c>
      <c r="J1805" s="73" t="s">
        <v>330</v>
      </c>
      <c r="K1805" s="73" t="s">
        <v>382</v>
      </c>
      <c r="L1805" s="73" t="s">
        <v>383</v>
      </c>
      <c r="M1805" s="73" t="s">
        <v>384</v>
      </c>
      <c r="N1805" s="73" t="s">
        <v>36</v>
      </c>
      <c r="O1805" s="73" t="s">
        <v>386</v>
      </c>
      <c r="P1805" s="73" t="s">
        <v>907</v>
      </c>
      <c r="Q1805" s="73" t="s">
        <v>908</v>
      </c>
      <c r="R1805" s="73" t="s">
        <v>57</v>
      </c>
      <c r="V1805" s="60" t="str">
        <f t="shared" si="227"/>
        <v>O MYGODбелый</v>
      </c>
      <c r="W1805" s="60" t="str">
        <f t="shared" si="224"/>
        <v>O MYGOD</v>
      </c>
      <c r="X1805" s="60" t="str">
        <f t="shared" si="228"/>
        <v>MYGOD</v>
      </c>
      <c r="AC1805" s="51">
        <f t="shared" si="229"/>
        <v>80</v>
      </c>
      <c r="AD1805" s="44">
        <f t="shared" si="230"/>
        <v>761</v>
      </c>
      <c r="AE1805" s="51">
        <f t="shared" si="231"/>
        <v>80761</v>
      </c>
    </row>
    <row r="1806" spans="1:31">
      <c r="A1806" s="60" t="str">
        <f t="shared" si="225"/>
        <v>QUEEN CALASgrey</v>
      </c>
      <c r="B1806" s="60" t="str">
        <f t="shared" si="226"/>
        <v>80-410-08</v>
      </c>
      <c r="C1806" s="73" t="s">
        <v>4338</v>
      </c>
      <c r="D1806" s="73" t="s">
        <v>4339</v>
      </c>
      <c r="E1806" s="73" t="s">
        <v>904</v>
      </c>
      <c r="F1806" s="74">
        <v>57</v>
      </c>
      <c r="G1806" s="73" t="s">
        <v>2662</v>
      </c>
      <c r="H1806" s="73" t="s">
        <v>83</v>
      </c>
      <c r="I1806" s="73" t="s">
        <v>927</v>
      </c>
      <c r="J1806" s="73" t="s">
        <v>323</v>
      </c>
      <c r="K1806" s="73" t="s">
        <v>387</v>
      </c>
      <c r="L1806" s="73" t="s">
        <v>383</v>
      </c>
      <c r="M1806" s="73" t="s">
        <v>384</v>
      </c>
      <c r="N1806" s="73" t="s">
        <v>36</v>
      </c>
      <c r="O1806" s="73" t="s">
        <v>386</v>
      </c>
      <c r="P1806" s="73" t="s">
        <v>907</v>
      </c>
      <c r="Q1806" s="73" t="s">
        <v>917</v>
      </c>
      <c r="R1806" s="73" t="s">
        <v>83</v>
      </c>
      <c r="V1806" s="60" t="str">
        <f t="shared" si="227"/>
        <v>QUEEN CALASсерый</v>
      </c>
      <c r="W1806" s="60" t="str">
        <f t="shared" si="224"/>
        <v>QUEEN CALAS</v>
      </c>
      <c r="X1806" s="60" t="str">
        <f t="shared" si="228"/>
        <v>CALAS</v>
      </c>
      <c r="AC1806" s="51">
        <f t="shared" si="229"/>
        <v>80</v>
      </c>
      <c r="AD1806" s="44">
        <f t="shared" si="230"/>
        <v>410</v>
      </c>
      <c r="AE1806" s="51">
        <f t="shared" si="231"/>
        <v>80410</v>
      </c>
    </row>
    <row r="1807" spans="1:31">
      <c r="A1807" s="60" t="str">
        <f t="shared" si="225"/>
        <v>QUEEN CALIshells</v>
      </c>
      <c r="B1807" s="60" t="str">
        <f t="shared" si="226"/>
        <v>80-762-73</v>
      </c>
      <c r="C1807" s="73" t="s">
        <v>4340</v>
      </c>
      <c r="D1807" s="73" t="s">
        <v>4341</v>
      </c>
      <c r="E1807" s="73" t="s">
        <v>904</v>
      </c>
      <c r="F1807" s="74">
        <v>57</v>
      </c>
      <c r="G1807" s="73" t="s">
        <v>4342</v>
      </c>
      <c r="H1807" s="73" t="s">
        <v>81</v>
      </c>
      <c r="I1807" s="73" t="s">
        <v>2646</v>
      </c>
      <c r="J1807" s="73" t="s">
        <v>323</v>
      </c>
      <c r="K1807" s="73" t="s">
        <v>387</v>
      </c>
      <c r="L1807" s="73" t="s">
        <v>383</v>
      </c>
      <c r="M1807" s="73" t="s">
        <v>384</v>
      </c>
      <c r="N1807" s="73" t="s">
        <v>35</v>
      </c>
      <c r="O1807" s="73" t="s">
        <v>386</v>
      </c>
      <c r="P1807" s="73" t="s">
        <v>907</v>
      </c>
      <c r="Q1807" s="73" t="s">
        <v>4343</v>
      </c>
      <c r="R1807" s="73" t="s">
        <v>63</v>
      </c>
      <c r="V1807" s="60" t="str">
        <f t="shared" si="227"/>
        <v>QUEEN CALIбежевый / коричневый</v>
      </c>
      <c r="W1807" s="60" t="str">
        <f t="shared" si="224"/>
        <v>QUEEN CALI</v>
      </c>
      <c r="X1807" s="60" t="str">
        <f t="shared" si="228"/>
        <v>CALI</v>
      </c>
      <c r="AC1807" s="51">
        <f t="shared" si="229"/>
        <v>80</v>
      </c>
      <c r="AD1807" s="44">
        <f t="shared" si="230"/>
        <v>762</v>
      </c>
      <c r="AE1807" s="51">
        <f t="shared" si="231"/>
        <v>80762</v>
      </c>
    </row>
    <row r="1808" spans="1:31">
      <c r="A1808" s="60" t="str">
        <f t="shared" si="225"/>
        <v>QUEEN COSTAblue</v>
      </c>
      <c r="B1808" s="60" t="str">
        <f t="shared" si="226"/>
        <v>80-763-06</v>
      </c>
      <c r="C1808" s="73" t="s">
        <v>4344</v>
      </c>
      <c r="D1808" s="73" t="s">
        <v>4345</v>
      </c>
      <c r="E1808" s="73" t="s">
        <v>904</v>
      </c>
      <c r="F1808" s="74">
        <v>57</v>
      </c>
      <c r="G1808" s="73" t="s">
        <v>4346</v>
      </c>
      <c r="H1808" s="73" t="s">
        <v>71</v>
      </c>
      <c r="I1808" s="73" t="s">
        <v>927</v>
      </c>
      <c r="J1808" s="73" t="s">
        <v>323</v>
      </c>
      <c r="K1808" s="73" t="s">
        <v>387</v>
      </c>
      <c r="L1808" s="73" t="s">
        <v>383</v>
      </c>
      <c r="M1808" s="73" t="s">
        <v>384</v>
      </c>
      <c r="N1808" s="73" t="s">
        <v>36</v>
      </c>
      <c r="O1808" s="73" t="s">
        <v>386</v>
      </c>
      <c r="P1808" s="73" t="s">
        <v>907</v>
      </c>
      <c r="Q1808" s="73" t="s">
        <v>932</v>
      </c>
      <c r="R1808" s="73" t="s">
        <v>71</v>
      </c>
      <c r="V1808" s="60" t="str">
        <f t="shared" si="227"/>
        <v>QUEEN COSTAсиний</v>
      </c>
      <c r="W1808" s="60" t="str">
        <f t="shared" si="224"/>
        <v>QUEEN COSTA</v>
      </c>
      <c r="X1808" s="60" t="str">
        <f t="shared" si="228"/>
        <v>COSTA</v>
      </c>
      <c r="AC1808" s="51">
        <f t="shared" si="229"/>
        <v>80</v>
      </c>
      <c r="AD1808" s="44">
        <f t="shared" si="230"/>
        <v>763</v>
      </c>
      <c r="AE1808" s="51">
        <f t="shared" si="231"/>
        <v>80763</v>
      </c>
    </row>
    <row r="1809" spans="1:31">
      <c r="A1809" s="60" t="str">
        <f t="shared" si="225"/>
        <v>QUEEN COSTAblue</v>
      </c>
      <c r="B1809" s="60" t="str">
        <f t="shared" si="226"/>
        <v>80-763-06</v>
      </c>
      <c r="C1809" s="73" t="s">
        <v>4347</v>
      </c>
      <c r="D1809" s="73" t="s">
        <v>4345</v>
      </c>
      <c r="E1809" s="73" t="s">
        <v>956</v>
      </c>
      <c r="F1809" s="74">
        <v>55</v>
      </c>
      <c r="G1809" s="73" t="s">
        <v>4346</v>
      </c>
      <c r="H1809" s="73" t="s">
        <v>71</v>
      </c>
      <c r="I1809" s="73" t="s">
        <v>927</v>
      </c>
      <c r="J1809" s="73" t="s">
        <v>323</v>
      </c>
      <c r="K1809" s="73" t="s">
        <v>387</v>
      </c>
      <c r="L1809" s="73" t="s">
        <v>383</v>
      </c>
      <c r="M1809" s="73" t="s">
        <v>384</v>
      </c>
      <c r="N1809" s="73" t="s">
        <v>36</v>
      </c>
      <c r="O1809" s="73" t="s">
        <v>386</v>
      </c>
      <c r="P1809" s="73" t="s">
        <v>907</v>
      </c>
      <c r="Q1809" s="73" t="s">
        <v>932</v>
      </c>
      <c r="R1809" s="73" t="s">
        <v>71</v>
      </c>
      <c r="V1809" s="60" t="str">
        <f t="shared" si="227"/>
        <v>QUEEN COSTAсиний</v>
      </c>
      <c r="W1809" s="60" t="str">
        <f t="shared" si="224"/>
        <v>QUEEN COSTA</v>
      </c>
      <c r="X1809" s="60" t="str">
        <f t="shared" si="228"/>
        <v>COSTA</v>
      </c>
      <c r="AC1809" s="51">
        <f t="shared" si="229"/>
        <v>80</v>
      </c>
      <c r="AD1809" s="44">
        <f t="shared" si="230"/>
        <v>763</v>
      </c>
      <c r="AE1809" s="51">
        <f t="shared" si="231"/>
        <v>80763</v>
      </c>
    </row>
    <row r="1810" spans="1:31">
      <c r="A1810" s="60" t="str">
        <f t="shared" si="225"/>
        <v>QUEEN LIBERTYbeige</v>
      </c>
      <c r="B1810" s="60" t="str">
        <f t="shared" si="226"/>
        <v>80-764-02</v>
      </c>
      <c r="C1810" s="73" t="s">
        <v>4348</v>
      </c>
      <c r="D1810" s="73" t="s">
        <v>4349</v>
      </c>
      <c r="E1810" s="73" t="s">
        <v>904</v>
      </c>
      <c r="F1810" s="74">
        <v>57</v>
      </c>
      <c r="G1810" s="73" t="s">
        <v>4350</v>
      </c>
      <c r="H1810" s="73" t="s">
        <v>63</v>
      </c>
      <c r="I1810" s="73" t="s">
        <v>927</v>
      </c>
      <c r="J1810" s="73" t="s">
        <v>323</v>
      </c>
      <c r="K1810" s="73" t="s">
        <v>387</v>
      </c>
      <c r="L1810" s="73" t="s">
        <v>383</v>
      </c>
      <c r="M1810" s="73" t="s">
        <v>384</v>
      </c>
      <c r="N1810" s="73" t="s">
        <v>36</v>
      </c>
      <c r="O1810" s="73" t="s">
        <v>386</v>
      </c>
      <c r="P1810" s="73" t="s">
        <v>907</v>
      </c>
      <c r="Q1810" s="73" t="s">
        <v>937</v>
      </c>
      <c r="R1810" s="73" t="s">
        <v>63</v>
      </c>
      <c r="V1810" s="60" t="str">
        <f t="shared" si="227"/>
        <v>QUEEN LIBERTYбежевый</v>
      </c>
      <c r="W1810" s="60" t="str">
        <f t="shared" si="224"/>
        <v>QUEEN LIBERTY</v>
      </c>
      <c r="X1810" s="60" t="str">
        <f t="shared" si="228"/>
        <v>LIBERTY</v>
      </c>
      <c r="AC1810" s="51">
        <f t="shared" si="229"/>
        <v>80</v>
      </c>
      <c r="AD1810" s="44">
        <f t="shared" si="230"/>
        <v>764</v>
      </c>
      <c r="AE1810" s="51">
        <f t="shared" si="231"/>
        <v>80764</v>
      </c>
    </row>
    <row r="1811" spans="1:31">
      <c r="A1811" s="60" t="str">
        <f t="shared" si="225"/>
        <v>QUEEN LIBERTYbeige</v>
      </c>
      <c r="B1811" s="60" t="str">
        <f t="shared" si="226"/>
        <v>80-764-02</v>
      </c>
      <c r="C1811" s="73" t="s">
        <v>4351</v>
      </c>
      <c r="D1811" s="73" t="s">
        <v>4349</v>
      </c>
      <c r="E1811" s="73" t="s">
        <v>956</v>
      </c>
      <c r="F1811" s="74">
        <v>55</v>
      </c>
      <c r="G1811" s="73" t="s">
        <v>4350</v>
      </c>
      <c r="H1811" s="73" t="s">
        <v>63</v>
      </c>
      <c r="I1811" s="73" t="s">
        <v>927</v>
      </c>
      <c r="J1811" s="73" t="s">
        <v>323</v>
      </c>
      <c r="K1811" s="73" t="s">
        <v>387</v>
      </c>
      <c r="L1811" s="73" t="s">
        <v>383</v>
      </c>
      <c r="M1811" s="73" t="s">
        <v>384</v>
      </c>
      <c r="N1811" s="73" t="s">
        <v>36</v>
      </c>
      <c r="O1811" s="73" t="s">
        <v>386</v>
      </c>
      <c r="P1811" s="73" t="s">
        <v>907</v>
      </c>
      <c r="Q1811" s="73" t="s">
        <v>937</v>
      </c>
      <c r="R1811" s="73" t="s">
        <v>63</v>
      </c>
      <c r="V1811" s="60" t="str">
        <f t="shared" si="227"/>
        <v>QUEEN LIBERTYбежевый</v>
      </c>
      <c r="W1811" s="60" t="str">
        <f t="shared" si="224"/>
        <v>QUEEN LIBERTY</v>
      </c>
      <c r="X1811" s="60" t="str">
        <f t="shared" si="228"/>
        <v>LIBERTY</v>
      </c>
      <c r="AC1811" s="51">
        <f t="shared" si="229"/>
        <v>80</v>
      </c>
      <c r="AD1811" s="44">
        <f t="shared" si="230"/>
        <v>764</v>
      </c>
      <c r="AE1811" s="51">
        <f t="shared" si="231"/>
        <v>80764</v>
      </c>
    </row>
    <row r="1812" spans="1:31">
      <c r="A1812" s="60" t="str">
        <f t="shared" si="225"/>
        <v>QUEEN LIBERTYblack</v>
      </c>
      <c r="B1812" s="60" t="str">
        <f t="shared" si="226"/>
        <v>80-764-09</v>
      </c>
      <c r="C1812" s="73" t="s">
        <v>4352</v>
      </c>
      <c r="D1812" s="73" t="s">
        <v>4353</v>
      </c>
      <c r="E1812" s="73" t="s">
        <v>904</v>
      </c>
      <c r="F1812" s="74">
        <v>57</v>
      </c>
      <c r="G1812" s="73" t="s">
        <v>4350</v>
      </c>
      <c r="H1812" s="73" t="s">
        <v>53</v>
      </c>
      <c r="I1812" s="73" t="s">
        <v>927</v>
      </c>
      <c r="J1812" s="73" t="s">
        <v>323</v>
      </c>
      <c r="K1812" s="73" t="s">
        <v>387</v>
      </c>
      <c r="L1812" s="73" t="s">
        <v>383</v>
      </c>
      <c r="M1812" s="73" t="s">
        <v>384</v>
      </c>
      <c r="N1812" s="73" t="s">
        <v>36</v>
      </c>
      <c r="O1812" s="73" t="s">
        <v>386</v>
      </c>
      <c r="P1812" s="73" t="s">
        <v>907</v>
      </c>
      <c r="Q1812" s="73" t="s">
        <v>928</v>
      </c>
      <c r="R1812" s="73" t="s">
        <v>53</v>
      </c>
      <c r="V1812" s="60" t="str">
        <f t="shared" si="227"/>
        <v>QUEEN LIBERTYчерный</v>
      </c>
      <c r="W1812" s="60" t="str">
        <f t="shared" si="224"/>
        <v>QUEEN LIBERTY</v>
      </c>
      <c r="X1812" s="60" t="str">
        <f t="shared" si="228"/>
        <v>LIBERTY</v>
      </c>
      <c r="AC1812" s="51">
        <f t="shared" si="229"/>
        <v>80</v>
      </c>
      <c r="AD1812" s="44">
        <f t="shared" si="230"/>
        <v>764</v>
      </c>
      <c r="AE1812" s="51">
        <f t="shared" si="231"/>
        <v>80764</v>
      </c>
    </row>
    <row r="1813" spans="1:31">
      <c r="A1813" s="60" t="str">
        <f t="shared" si="225"/>
        <v>QUEEN LIBERTYblack</v>
      </c>
      <c r="B1813" s="60" t="str">
        <f t="shared" si="226"/>
        <v>80-764-09</v>
      </c>
      <c r="C1813" s="73" t="s">
        <v>4354</v>
      </c>
      <c r="D1813" s="73" t="s">
        <v>4353</v>
      </c>
      <c r="E1813" s="73" t="s">
        <v>956</v>
      </c>
      <c r="F1813" s="74">
        <v>55</v>
      </c>
      <c r="G1813" s="73" t="s">
        <v>4350</v>
      </c>
      <c r="H1813" s="73" t="s">
        <v>53</v>
      </c>
      <c r="I1813" s="73" t="s">
        <v>927</v>
      </c>
      <c r="J1813" s="73" t="s">
        <v>323</v>
      </c>
      <c r="K1813" s="73" t="s">
        <v>387</v>
      </c>
      <c r="L1813" s="73" t="s">
        <v>383</v>
      </c>
      <c r="M1813" s="73" t="s">
        <v>384</v>
      </c>
      <c r="N1813" s="73" t="s">
        <v>36</v>
      </c>
      <c r="O1813" s="73" t="s">
        <v>386</v>
      </c>
      <c r="P1813" s="73" t="s">
        <v>907</v>
      </c>
      <c r="Q1813" s="73" t="s">
        <v>928</v>
      </c>
      <c r="R1813" s="73" t="s">
        <v>53</v>
      </c>
      <c r="V1813" s="60" t="str">
        <f t="shared" si="227"/>
        <v>QUEEN LIBERTYчерный</v>
      </c>
      <c r="W1813" s="60" t="str">
        <f t="shared" si="224"/>
        <v>QUEEN LIBERTY</v>
      </c>
      <c r="X1813" s="60" t="str">
        <f t="shared" si="228"/>
        <v>LIBERTY</v>
      </c>
      <c r="AC1813" s="51">
        <f t="shared" si="229"/>
        <v>80</v>
      </c>
      <c r="AD1813" s="44">
        <f t="shared" si="230"/>
        <v>764</v>
      </c>
      <c r="AE1813" s="51">
        <f t="shared" si="231"/>
        <v>80764</v>
      </c>
    </row>
    <row r="1814" spans="1:31">
      <c r="A1814" s="60" t="str">
        <f t="shared" si="225"/>
        <v>QUEEN PASTELpink</v>
      </c>
      <c r="B1814" s="60" t="str">
        <f t="shared" si="226"/>
        <v>80-765-34</v>
      </c>
      <c r="C1814" s="73" t="s">
        <v>4355</v>
      </c>
      <c r="D1814" s="73" t="s">
        <v>4356</v>
      </c>
      <c r="E1814" s="73" t="s">
        <v>904</v>
      </c>
      <c r="F1814" s="74">
        <v>57</v>
      </c>
      <c r="G1814" s="73" t="s">
        <v>4357</v>
      </c>
      <c r="H1814" s="73" t="s">
        <v>68</v>
      </c>
      <c r="I1814" s="73" t="s">
        <v>927</v>
      </c>
      <c r="J1814" s="73" t="s">
        <v>323</v>
      </c>
      <c r="K1814" s="73" t="s">
        <v>387</v>
      </c>
      <c r="L1814" s="73" t="s">
        <v>383</v>
      </c>
      <c r="M1814" s="73" t="s">
        <v>384</v>
      </c>
      <c r="N1814" s="73" t="s">
        <v>36</v>
      </c>
      <c r="O1814" s="73" t="s">
        <v>386</v>
      </c>
      <c r="P1814" s="73" t="s">
        <v>907</v>
      </c>
      <c r="Q1814" s="73" t="s">
        <v>1119</v>
      </c>
      <c r="R1814" s="73" t="s">
        <v>68</v>
      </c>
      <c r="V1814" s="60" t="str">
        <f t="shared" si="227"/>
        <v>QUEEN PASTELрозовый</v>
      </c>
      <c r="W1814" s="60" t="str">
        <f t="shared" si="224"/>
        <v>QUEEN PASTEL</v>
      </c>
      <c r="X1814" s="60" t="str">
        <f t="shared" si="228"/>
        <v>PASTEL</v>
      </c>
      <c r="AC1814" s="51">
        <f t="shared" si="229"/>
        <v>80</v>
      </c>
      <c r="AD1814" s="44">
        <f t="shared" si="230"/>
        <v>765</v>
      </c>
      <c r="AE1814" s="51">
        <f t="shared" si="231"/>
        <v>80765</v>
      </c>
    </row>
    <row r="1815" spans="1:31">
      <c r="A1815" s="60" t="str">
        <f t="shared" si="225"/>
        <v>QUEEN PASTELpink</v>
      </c>
      <c r="B1815" s="60" t="str">
        <f t="shared" si="226"/>
        <v>80-765-34</v>
      </c>
      <c r="C1815" s="73" t="s">
        <v>4358</v>
      </c>
      <c r="D1815" s="73" t="s">
        <v>4356</v>
      </c>
      <c r="E1815" s="73" t="s">
        <v>956</v>
      </c>
      <c r="F1815" s="74">
        <v>55</v>
      </c>
      <c r="G1815" s="73" t="s">
        <v>4357</v>
      </c>
      <c r="H1815" s="73" t="s">
        <v>68</v>
      </c>
      <c r="I1815" s="73" t="s">
        <v>927</v>
      </c>
      <c r="J1815" s="73" t="s">
        <v>323</v>
      </c>
      <c r="K1815" s="73" t="s">
        <v>387</v>
      </c>
      <c r="L1815" s="73" t="s">
        <v>383</v>
      </c>
      <c r="M1815" s="73" t="s">
        <v>384</v>
      </c>
      <c r="N1815" s="73" t="s">
        <v>36</v>
      </c>
      <c r="O1815" s="73" t="s">
        <v>386</v>
      </c>
      <c r="P1815" s="73" t="s">
        <v>907</v>
      </c>
      <c r="Q1815" s="73" t="s">
        <v>1119</v>
      </c>
      <c r="R1815" s="73" t="s">
        <v>68</v>
      </c>
      <c r="V1815" s="60" t="str">
        <f t="shared" si="227"/>
        <v>QUEEN PASTELрозовый</v>
      </c>
      <c r="W1815" s="60" t="str">
        <f t="shared" si="224"/>
        <v>QUEEN PASTEL</v>
      </c>
      <c r="X1815" s="60" t="str">
        <f t="shared" si="228"/>
        <v>PASTEL</v>
      </c>
      <c r="AC1815" s="51">
        <f t="shared" si="229"/>
        <v>80</v>
      </c>
      <c r="AD1815" s="44">
        <f t="shared" si="230"/>
        <v>765</v>
      </c>
      <c r="AE1815" s="51">
        <f t="shared" si="231"/>
        <v>80765</v>
      </c>
    </row>
    <row r="1816" spans="1:31">
      <c r="A1816" s="60" t="str">
        <f t="shared" si="225"/>
        <v>QUEEN PIAblack</v>
      </c>
      <c r="B1816" s="60" t="str">
        <f t="shared" si="226"/>
        <v>80-766-09</v>
      </c>
      <c r="C1816" s="73" t="s">
        <v>4359</v>
      </c>
      <c r="D1816" s="73" t="s">
        <v>4360</v>
      </c>
      <c r="E1816" s="73" t="s">
        <v>904</v>
      </c>
      <c r="F1816" s="74">
        <v>57</v>
      </c>
      <c r="G1816" s="73" t="s">
        <v>4361</v>
      </c>
      <c r="H1816" s="73" t="s">
        <v>53</v>
      </c>
      <c r="I1816" s="73" t="s">
        <v>927</v>
      </c>
      <c r="J1816" s="73" t="s">
        <v>357</v>
      </c>
      <c r="K1816" s="73" t="s">
        <v>387</v>
      </c>
      <c r="L1816" s="73" t="s">
        <v>383</v>
      </c>
      <c r="M1816" s="73" t="s">
        <v>384</v>
      </c>
      <c r="N1816" s="73" t="s">
        <v>36</v>
      </c>
      <c r="O1816" s="73" t="s">
        <v>386</v>
      </c>
      <c r="P1816" s="73" t="s">
        <v>907</v>
      </c>
      <c r="Q1816" s="73" t="s">
        <v>928</v>
      </c>
      <c r="R1816" s="73" t="s">
        <v>53</v>
      </c>
      <c r="V1816" s="60" t="str">
        <f t="shared" si="227"/>
        <v>QUEEN PIAчерный</v>
      </c>
      <c r="W1816" s="60" t="str">
        <f t="shared" si="224"/>
        <v>QUEEN PIA</v>
      </c>
      <c r="X1816" s="60" t="str">
        <f t="shared" si="228"/>
        <v>PIA</v>
      </c>
      <c r="AC1816" s="51">
        <f t="shared" si="229"/>
        <v>80</v>
      </c>
      <c r="AD1816" s="44">
        <f t="shared" si="230"/>
        <v>766</v>
      </c>
      <c r="AE1816" s="51">
        <f t="shared" si="231"/>
        <v>80766</v>
      </c>
    </row>
    <row r="1817" spans="1:31">
      <c r="A1817" s="60" t="str">
        <f t="shared" si="225"/>
        <v>QUEEN PIAblack</v>
      </c>
      <c r="B1817" s="60" t="str">
        <f t="shared" si="226"/>
        <v>80-766-09</v>
      </c>
      <c r="C1817" s="73" t="s">
        <v>4362</v>
      </c>
      <c r="D1817" s="73" t="s">
        <v>4360</v>
      </c>
      <c r="E1817" s="73" t="s">
        <v>956</v>
      </c>
      <c r="F1817" s="74">
        <v>55</v>
      </c>
      <c r="G1817" s="73" t="s">
        <v>4361</v>
      </c>
      <c r="H1817" s="73" t="s">
        <v>53</v>
      </c>
      <c r="I1817" s="73" t="s">
        <v>927</v>
      </c>
      <c r="J1817" s="73" t="s">
        <v>357</v>
      </c>
      <c r="K1817" s="73" t="s">
        <v>387</v>
      </c>
      <c r="L1817" s="73" t="s">
        <v>383</v>
      </c>
      <c r="M1817" s="73" t="s">
        <v>384</v>
      </c>
      <c r="N1817" s="73" t="s">
        <v>36</v>
      </c>
      <c r="O1817" s="73" t="s">
        <v>386</v>
      </c>
      <c r="P1817" s="73" t="s">
        <v>907</v>
      </c>
      <c r="Q1817" s="73" t="s">
        <v>928</v>
      </c>
      <c r="R1817" s="73" t="s">
        <v>53</v>
      </c>
      <c r="V1817" s="60" t="str">
        <f t="shared" si="227"/>
        <v>QUEEN PIAчерный</v>
      </c>
      <c r="W1817" s="60" t="str">
        <f t="shared" si="224"/>
        <v>QUEEN PIA</v>
      </c>
      <c r="X1817" s="60" t="str">
        <f t="shared" si="228"/>
        <v>PIA</v>
      </c>
      <c r="AC1817" s="51">
        <f t="shared" si="229"/>
        <v>80</v>
      </c>
      <c r="AD1817" s="44">
        <f t="shared" si="230"/>
        <v>766</v>
      </c>
      <c r="AE1817" s="51">
        <f t="shared" si="231"/>
        <v>80766</v>
      </c>
    </row>
    <row r="1818" spans="1:31">
      <c r="A1818" s="60" t="str">
        <f t="shared" si="225"/>
        <v>QUEEN ROLLSbeige</v>
      </c>
      <c r="B1818" s="60" t="str">
        <f t="shared" si="226"/>
        <v>80-767-02</v>
      </c>
      <c r="C1818" s="73" t="s">
        <v>4363</v>
      </c>
      <c r="D1818" s="73" t="s">
        <v>4364</v>
      </c>
      <c r="E1818" s="73" t="s">
        <v>904</v>
      </c>
      <c r="F1818" s="74">
        <v>57</v>
      </c>
      <c r="G1818" s="73" t="s">
        <v>4365</v>
      </c>
      <c r="H1818" s="73" t="s">
        <v>63</v>
      </c>
      <c r="I1818" s="73" t="s">
        <v>2305</v>
      </c>
      <c r="J1818" s="73" t="s">
        <v>323</v>
      </c>
      <c r="K1818" s="73" t="s">
        <v>387</v>
      </c>
      <c r="L1818" s="73" t="s">
        <v>383</v>
      </c>
      <c r="M1818" s="73" t="s">
        <v>384</v>
      </c>
      <c r="N1818" s="73" t="s">
        <v>35</v>
      </c>
      <c r="O1818" s="73" t="s">
        <v>386</v>
      </c>
      <c r="P1818" s="73" t="s">
        <v>907</v>
      </c>
      <c r="Q1818" s="73" t="s">
        <v>937</v>
      </c>
      <c r="R1818" s="73" t="s">
        <v>63</v>
      </c>
      <c r="V1818" s="60" t="str">
        <f t="shared" si="227"/>
        <v>QUEEN ROLLSбежевый</v>
      </c>
      <c r="W1818" s="60" t="str">
        <f t="shared" si="224"/>
        <v>QUEEN ROLLS</v>
      </c>
      <c r="X1818" s="60" t="str">
        <f t="shared" si="228"/>
        <v>ROLLS</v>
      </c>
      <c r="AC1818" s="51">
        <f t="shared" si="229"/>
        <v>80</v>
      </c>
      <c r="AD1818" s="44">
        <f t="shared" si="230"/>
        <v>767</v>
      </c>
      <c r="AE1818" s="51">
        <f t="shared" si="231"/>
        <v>80767</v>
      </c>
    </row>
    <row r="1819" spans="1:31">
      <c r="A1819" s="60" t="str">
        <f t="shared" si="225"/>
        <v>QUEEN ROLLSbeige</v>
      </c>
      <c r="B1819" s="60" t="str">
        <f t="shared" si="226"/>
        <v>80-767-02</v>
      </c>
      <c r="C1819" s="73" t="s">
        <v>4366</v>
      </c>
      <c r="D1819" s="73" t="s">
        <v>4364</v>
      </c>
      <c r="E1819" s="73" t="s">
        <v>956</v>
      </c>
      <c r="F1819" s="74">
        <v>55</v>
      </c>
      <c r="G1819" s="73" t="s">
        <v>4365</v>
      </c>
      <c r="H1819" s="73" t="s">
        <v>63</v>
      </c>
      <c r="I1819" s="73" t="s">
        <v>2305</v>
      </c>
      <c r="J1819" s="73" t="s">
        <v>323</v>
      </c>
      <c r="K1819" s="73" t="s">
        <v>387</v>
      </c>
      <c r="L1819" s="73" t="s">
        <v>383</v>
      </c>
      <c r="M1819" s="73" t="s">
        <v>384</v>
      </c>
      <c r="N1819" s="73" t="s">
        <v>35</v>
      </c>
      <c r="O1819" s="73" t="s">
        <v>386</v>
      </c>
      <c r="P1819" s="73" t="s">
        <v>907</v>
      </c>
      <c r="Q1819" s="73" t="s">
        <v>937</v>
      </c>
      <c r="R1819" s="73" t="s">
        <v>63</v>
      </c>
      <c r="V1819" s="60" t="str">
        <f t="shared" si="227"/>
        <v>QUEEN ROLLSбежевый</v>
      </c>
      <c r="W1819" s="60" t="str">
        <f t="shared" si="224"/>
        <v>QUEEN ROLLS</v>
      </c>
      <c r="X1819" s="60" t="str">
        <f t="shared" si="228"/>
        <v>ROLLS</v>
      </c>
      <c r="AC1819" s="51">
        <f t="shared" si="229"/>
        <v>80</v>
      </c>
      <c r="AD1819" s="44">
        <f t="shared" si="230"/>
        <v>767</v>
      </c>
      <c r="AE1819" s="51">
        <f t="shared" si="231"/>
        <v>80767</v>
      </c>
    </row>
    <row r="1820" spans="1:31">
      <c r="A1820" s="60" t="str">
        <f t="shared" si="225"/>
        <v>QUEEN SEAnatural</v>
      </c>
      <c r="B1820" s="60" t="str">
        <f t="shared" si="226"/>
        <v>80-768-02</v>
      </c>
      <c r="C1820" s="73" t="s">
        <v>4367</v>
      </c>
      <c r="D1820" s="73" t="s">
        <v>4368</v>
      </c>
      <c r="E1820" s="73" t="s">
        <v>904</v>
      </c>
      <c r="F1820" s="74">
        <v>57</v>
      </c>
      <c r="G1820" s="73" t="s">
        <v>4369</v>
      </c>
      <c r="H1820" s="73" t="s">
        <v>63</v>
      </c>
      <c r="I1820" s="73" t="s">
        <v>936</v>
      </c>
      <c r="J1820" s="73" t="s">
        <v>323</v>
      </c>
      <c r="K1820" s="73" t="s">
        <v>387</v>
      </c>
      <c r="L1820" s="73" t="s">
        <v>383</v>
      </c>
      <c r="M1820" s="73" t="s">
        <v>384</v>
      </c>
      <c r="N1820" s="73" t="s">
        <v>35</v>
      </c>
      <c r="O1820" s="73" t="s">
        <v>386</v>
      </c>
      <c r="P1820" s="73" t="s">
        <v>907</v>
      </c>
      <c r="Q1820" s="73" t="s">
        <v>947</v>
      </c>
      <c r="R1820" s="73" t="s">
        <v>63</v>
      </c>
      <c r="V1820" s="60" t="str">
        <f t="shared" si="227"/>
        <v>QUEEN SEAбежевый</v>
      </c>
      <c r="W1820" s="60" t="str">
        <f t="shared" si="224"/>
        <v>QUEEN SEA</v>
      </c>
      <c r="X1820" s="60" t="str">
        <f t="shared" si="228"/>
        <v>SEA</v>
      </c>
      <c r="AC1820" s="51">
        <f t="shared" si="229"/>
        <v>80</v>
      </c>
      <c r="AD1820" s="44">
        <f t="shared" si="230"/>
        <v>768</v>
      </c>
      <c r="AE1820" s="51">
        <f t="shared" si="231"/>
        <v>80768</v>
      </c>
    </row>
    <row r="1821" spans="1:31">
      <c r="A1821" s="60" t="str">
        <f t="shared" si="225"/>
        <v>QUEEN SWAGnavy</v>
      </c>
      <c r="B1821" s="60" t="str">
        <f t="shared" si="226"/>
        <v>80-769-38</v>
      </c>
      <c r="C1821" s="73" t="s">
        <v>4370</v>
      </c>
      <c r="D1821" s="73" t="s">
        <v>4371</v>
      </c>
      <c r="E1821" s="73" t="s">
        <v>904</v>
      </c>
      <c r="F1821" s="74">
        <v>57</v>
      </c>
      <c r="G1821" s="73" t="s">
        <v>4372</v>
      </c>
      <c r="H1821" s="73" t="s">
        <v>116</v>
      </c>
      <c r="I1821" s="73" t="s">
        <v>927</v>
      </c>
      <c r="J1821" s="73" t="s">
        <v>323</v>
      </c>
      <c r="K1821" s="73" t="s">
        <v>387</v>
      </c>
      <c r="L1821" s="73" t="s">
        <v>383</v>
      </c>
      <c r="M1821" s="73" t="s">
        <v>384</v>
      </c>
      <c r="N1821" s="73" t="s">
        <v>36</v>
      </c>
      <c r="O1821" s="73" t="s">
        <v>386</v>
      </c>
      <c r="P1821" s="73" t="s">
        <v>907</v>
      </c>
      <c r="Q1821" s="73" t="s">
        <v>1003</v>
      </c>
      <c r="R1821" s="73" t="s">
        <v>57</v>
      </c>
      <c r="V1821" s="60" t="str">
        <f t="shared" si="227"/>
        <v>QUEEN SWAGбелый / синий</v>
      </c>
      <c r="W1821" s="60" t="str">
        <f t="shared" si="224"/>
        <v>QUEEN SWAG</v>
      </c>
      <c r="X1821" s="60" t="str">
        <f t="shared" si="228"/>
        <v>SWAG</v>
      </c>
      <c r="AC1821" s="51">
        <f t="shared" si="229"/>
        <v>80</v>
      </c>
      <c r="AD1821" s="44">
        <f t="shared" si="230"/>
        <v>769</v>
      </c>
      <c r="AE1821" s="51">
        <f t="shared" si="231"/>
        <v>80769</v>
      </c>
    </row>
    <row r="1822" spans="1:31">
      <c r="A1822" s="60" t="str">
        <f t="shared" si="225"/>
        <v>QUEEN TOSCAtobacco</v>
      </c>
      <c r="B1822" s="60" t="str">
        <f t="shared" si="226"/>
        <v>80-770-91</v>
      </c>
      <c r="C1822" s="73" t="s">
        <v>4373</v>
      </c>
      <c r="D1822" s="73" t="s">
        <v>4374</v>
      </c>
      <c r="E1822" s="73" t="s">
        <v>904</v>
      </c>
      <c r="F1822" s="74">
        <v>57</v>
      </c>
      <c r="G1822" s="73" t="s">
        <v>4375</v>
      </c>
      <c r="H1822" s="73" t="s">
        <v>271</v>
      </c>
      <c r="I1822" s="73" t="s">
        <v>927</v>
      </c>
      <c r="J1822" s="73" t="s">
        <v>323</v>
      </c>
      <c r="K1822" s="73" t="s">
        <v>387</v>
      </c>
      <c r="L1822" s="73" t="s">
        <v>383</v>
      </c>
      <c r="M1822" s="73" t="s">
        <v>384</v>
      </c>
      <c r="N1822" s="73" t="s">
        <v>36</v>
      </c>
      <c r="O1822" s="73" t="s">
        <v>386</v>
      </c>
      <c r="P1822" s="73" t="s">
        <v>907</v>
      </c>
      <c r="Q1822" s="73" t="s">
        <v>942</v>
      </c>
      <c r="R1822" s="73" t="s">
        <v>86</v>
      </c>
      <c r="V1822" s="60" t="str">
        <f t="shared" si="227"/>
        <v>QUEEN TOSCAтемно-коричневый</v>
      </c>
      <c r="W1822" s="60" t="str">
        <f t="shared" si="224"/>
        <v>QUEEN TOSCA</v>
      </c>
      <c r="X1822" s="60" t="str">
        <f t="shared" si="228"/>
        <v>TOSCA</v>
      </c>
      <c r="AC1822" s="51">
        <f t="shared" si="229"/>
        <v>80</v>
      </c>
      <c r="AD1822" s="44">
        <f t="shared" si="230"/>
        <v>770</v>
      </c>
      <c r="AE1822" s="51">
        <f t="shared" si="231"/>
        <v>80770</v>
      </c>
    </row>
    <row r="1823" spans="1:31">
      <c r="A1823" s="60" t="str">
        <f t="shared" si="225"/>
        <v>QUEEN VENTAbrown</v>
      </c>
      <c r="B1823" s="60" t="str">
        <f t="shared" si="226"/>
        <v>80-771-14</v>
      </c>
      <c r="C1823" s="73" t="s">
        <v>4376</v>
      </c>
      <c r="D1823" s="73" t="s">
        <v>4377</v>
      </c>
      <c r="E1823" s="73" t="s">
        <v>904</v>
      </c>
      <c r="F1823" s="74">
        <v>57</v>
      </c>
      <c r="G1823" s="73" t="s">
        <v>4378</v>
      </c>
      <c r="H1823" s="73" t="s">
        <v>86</v>
      </c>
      <c r="I1823" s="73" t="s">
        <v>927</v>
      </c>
      <c r="J1823" s="73" t="s">
        <v>323</v>
      </c>
      <c r="K1823" s="73" t="s">
        <v>387</v>
      </c>
      <c r="L1823" s="73" t="s">
        <v>383</v>
      </c>
      <c r="M1823" s="73" t="s">
        <v>384</v>
      </c>
      <c r="N1823" s="73" t="s">
        <v>36</v>
      </c>
      <c r="O1823" s="73" t="s">
        <v>386</v>
      </c>
      <c r="P1823" s="73" t="s">
        <v>907</v>
      </c>
      <c r="Q1823" s="73" t="s">
        <v>1033</v>
      </c>
      <c r="R1823" s="73" t="s">
        <v>86</v>
      </c>
      <c r="V1823" s="60" t="str">
        <f t="shared" si="227"/>
        <v>QUEEN VENTAкоричневый</v>
      </c>
      <c r="W1823" s="60" t="str">
        <f t="shared" si="224"/>
        <v>QUEEN VENTA</v>
      </c>
      <c r="X1823" s="60" t="str">
        <f t="shared" si="228"/>
        <v>VENTA</v>
      </c>
      <c r="AC1823" s="51">
        <f t="shared" si="229"/>
        <v>80</v>
      </c>
      <c r="AD1823" s="44">
        <f t="shared" si="230"/>
        <v>771</v>
      </c>
      <c r="AE1823" s="51">
        <f t="shared" si="231"/>
        <v>80771</v>
      </c>
    </row>
    <row r="1824" spans="1:31">
      <c r="A1824" s="60" t="str">
        <f t="shared" si="225"/>
        <v>VISOR 004navy</v>
      </c>
      <c r="B1824" s="60" t="str">
        <f t="shared" si="226"/>
        <v>80-772-16</v>
      </c>
      <c r="C1824" s="73" t="s">
        <v>4379</v>
      </c>
      <c r="D1824" s="73" t="s">
        <v>4380</v>
      </c>
      <c r="E1824" s="73" t="s">
        <v>904</v>
      </c>
      <c r="F1824" s="74">
        <v>57</v>
      </c>
      <c r="G1824" s="73" t="s">
        <v>4381</v>
      </c>
      <c r="H1824" s="73" t="s">
        <v>55</v>
      </c>
      <c r="I1824" s="73" t="s">
        <v>906</v>
      </c>
      <c r="J1824" s="73" t="s">
        <v>351</v>
      </c>
      <c r="K1824" s="73" t="s">
        <v>387</v>
      </c>
      <c r="L1824" s="73" t="s">
        <v>383</v>
      </c>
      <c r="M1824" s="73" t="s">
        <v>384</v>
      </c>
      <c r="N1824" s="73" t="s">
        <v>43</v>
      </c>
      <c r="O1824" s="73" t="s">
        <v>386</v>
      </c>
      <c r="P1824" s="73" t="s">
        <v>907</v>
      </c>
      <c r="Q1824" s="73" t="s">
        <v>1003</v>
      </c>
      <c r="R1824" s="73" t="s">
        <v>71</v>
      </c>
      <c r="V1824" s="60" t="str">
        <f t="shared" si="227"/>
        <v>VISOR 004темно-синий</v>
      </c>
      <c r="W1824" s="60" t="str">
        <f t="shared" si="224"/>
        <v>VISOR 004</v>
      </c>
      <c r="X1824" s="60" t="str">
        <f t="shared" si="228"/>
        <v>004</v>
      </c>
      <c r="AC1824" s="51">
        <f t="shared" si="229"/>
        <v>80</v>
      </c>
      <c r="AD1824" s="44">
        <f t="shared" si="230"/>
        <v>772</v>
      </c>
      <c r="AE1824" s="51">
        <f t="shared" si="231"/>
        <v>80772</v>
      </c>
    </row>
    <row r="1825" spans="1:31">
      <c r="A1825" s="60" t="str">
        <f t="shared" si="225"/>
        <v>VISOR 004navy</v>
      </c>
      <c r="B1825" s="60" t="str">
        <f t="shared" si="226"/>
        <v>80-772-16</v>
      </c>
      <c r="C1825" s="73" t="s">
        <v>4382</v>
      </c>
      <c r="D1825" s="73" t="s">
        <v>4380</v>
      </c>
      <c r="E1825" s="73" t="s">
        <v>931</v>
      </c>
      <c r="F1825" s="74">
        <v>0</v>
      </c>
      <c r="G1825" s="73" t="s">
        <v>4381</v>
      </c>
      <c r="H1825" s="73" t="s">
        <v>55</v>
      </c>
      <c r="I1825" s="73" t="s">
        <v>906</v>
      </c>
      <c r="J1825" s="73" t="s">
        <v>351</v>
      </c>
      <c r="K1825" s="73" t="s">
        <v>387</v>
      </c>
      <c r="L1825" s="73" t="s">
        <v>383</v>
      </c>
      <c r="M1825" s="73" t="s">
        <v>384</v>
      </c>
      <c r="N1825" s="73" t="s">
        <v>43</v>
      </c>
      <c r="O1825" s="73" t="s">
        <v>386</v>
      </c>
      <c r="P1825" s="73" t="s">
        <v>907</v>
      </c>
      <c r="Q1825" s="73" t="s">
        <v>1003</v>
      </c>
      <c r="R1825" s="73" t="s">
        <v>71</v>
      </c>
      <c r="V1825" s="60" t="str">
        <f t="shared" si="227"/>
        <v>VISOR 004темно-синий</v>
      </c>
      <c r="W1825" s="60" t="str">
        <f t="shared" si="224"/>
        <v>VISOR 004</v>
      </c>
      <c r="X1825" s="60" t="str">
        <f t="shared" si="228"/>
        <v>004</v>
      </c>
      <c r="AC1825" s="51">
        <f t="shared" si="229"/>
        <v>80</v>
      </c>
      <c r="AD1825" s="44">
        <f t="shared" si="230"/>
        <v>772</v>
      </c>
      <c r="AE1825" s="51">
        <f t="shared" si="231"/>
        <v>80772</v>
      </c>
    </row>
    <row r="1826" spans="1:31">
      <c r="A1826" s="60" t="str">
        <f t="shared" si="225"/>
        <v>VISOR 005blue</v>
      </c>
      <c r="B1826" s="60" t="str">
        <f t="shared" si="226"/>
        <v>80-773-06</v>
      </c>
      <c r="C1826" s="73" t="s">
        <v>4383</v>
      </c>
      <c r="D1826" s="73" t="s">
        <v>4384</v>
      </c>
      <c r="E1826" s="73" t="s">
        <v>931</v>
      </c>
      <c r="F1826" s="74">
        <v>0</v>
      </c>
      <c r="G1826" s="73" t="s">
        <v>4385</v>
      </c>
      <c r="H1826" s="73" t="s">
        <v>71</v>
      </c>
      <c r="I1826" s="73" t="s">
        <v>906</v>
      </c>
      <c r="J1826" s="73" t="s">
        <v>351</v>
      </c>
      <c r="K1826" s="73" t="s">
        <v>387</v>
      </c>
      <c r="L1826" s="73" t="s">
        <v>383</v>
      </c>
      <c r="M1826" s="73" t="s">
        <v>384</v>
      </c>
      <c r="N1826" s="73" t="s">
        <v>43</v>
      </c>
      <c r="O1826" s="73" t="s">
        <v>386</v>
      </c>
      <c r="P1826" s="73" t="s">
        <v>907</v>
      </c>
      <c r="Q1826" s="73" t="s">
        <v>932</v>
      </c>
      <c r="R1826" s="73" t="s">
        <v>71</v>
      </c>
      <c r="V1826" s="60" t="str">
        <f t="shared" si="227"/>
        <v>VISOR 005синий</v>
      </c>
      <c r="W1826" s="60" t="str">
        <f t="shared" si="224"/>
        <v>VISOR 005</v>
      </c>
      <c r="X1826" s="60" t="str">
        <f t="shared" si="228"/>
        <v>005</v>
      </c>
      <c r="AC1826" s="51">
        <f t="shared" si="229"/>
        <v>80</v>
      </c>
      <c r="AD1826" s="44">
        <f t="shared" si="230"/>
        <v>773</v>
      </c>
      <c r="AE1826" s="51">
        <f t="shared" si="231"/>
        <v>80773</v>
      </c>
    </row>
    <row r="1827" spans="1:31">
      <c r="A1827" s="60" t="str">
        <f t="shared" si="225"/>
        <v>WILD 030grey</v>
      </c>
      <c r="B1827" s="60" t="str">
        <f t="shared" si="226"/>
        <v>80-774-01</v>
      </c>
      <c r="C1827" s="73" t="s">
        <v>4386</v>
      </c>
      <c r="D1827" s="73" t="s">
        <v>4387</v>
      </c>
      <c r="E1827" s="73" t="s">
        <v>931</v>
      </c>
      <c r="F1827" s="74">
        <v>0</v>
      </c>
      <c r="G1827" s="73" t="s">
        <v>4388</v>
      </c>
      <c r="H1827" s="73" t="s">
        <v>231</v>
      </c>
      <c r="I1827" s="73" t="s">
        <v>964</v>
      </c>
      <c r="J1827" s="73" t="s">
        <v>351</v>
      </c>
      <c r="K1827" s="73" t="s">
        <v>387</v>
      </c>
      <c r="L1827" s="73" t="s">
        <v>383</v>
      </c>
      <c r="M1827" s="73" t="s">
        <v>384</v>
      </c>
      <c r="O1827" s="73" t="s">
        <v>386</v>
      </c>
      <c r="P1827" s="73" t="s">
        <v>907</v>
      </c>
      <c r="Q1827" s="73" t="s">
        <v>917</v>
      </c>
      <c r="R1827" s="73" t="s">
        <v>83</v>
      </c>
      <c r="V1827" s="60" t="str">
        <f t="shared" si="227"/>
        <v>WILD 030светло-серый</v>
      </c>
      <c r="W1827" s="60" t="str">
        <f t="shared" si="224"/>
        <v>WILD 030</v>
      </c>
      <c r="X1827" s="60" t="str">
        <f t="shared" si="228"/>
        <v>030</v>
      </c>
      <c r="AC1827" s="51">
        <f t="shared" si="229"/>
        <v>80</v>
      </c>
      <c r="AD1827" s="44">
        <f t="shared" si="230"/>
        <v>774</v>
      </c>
      <c r="AE1827" s="51">
        <f t="shared" si="231"/>
        <v>80774</v>
      </c>
    </row>
    <row r="1828" spans="1:31">
      <c r="A1828" s="60" t="str">
        <f t="shared" si="225"/>
        <v>WILD 031grey</v>
      </c>
      <c r="B1828" s="60" t="str">
        <f t="shared" si="226"/>
        <v>80-775-08</v>
      </c>
      <c r="C1828" s="73" t="s">
        <v>4389</v>
      </c>
      <c r="D1828" s="73" t="s">
        <v>4390</v>
      </c>
      <c r="E1828" s="73" t="s">
        <v>931</v>
      </c>
      <c r="F1828" s="74">
        <v>0</v>
      </c>
      <c r="G1828" s="73" t="s">
        <v>4391</v>
      </c>
      <c r="H1828" s="73" t="s">
        <v>83</v>
      </c>
      <c r="I1828" s="73" t="s">
        <v>964</v>
      </c>
      <c r="J1828" s="73" t="s">
        <v>351</v>
      </c>
      <c r="K1828" s="73" t="s">
        <v>387</v>
      </c>
      <c r="L1828" s="73" t="s">
        <v>383</v>
      </c>
      <c r="M1828" s="73" t="s">
        <v>384</v>
      </c>
      <c r="O1828" s="73" t="s">
        <v>386</v>
      </c>
      <c r="P1828" s="73" t="s">
        <v>907</v>
      </c>
      <c r="Q1828" s="73" t="s">
        <v>917</v>
      </c>
      <c r="R1828" s="73" t="s">
        <v>83</v>
      </c>
      <c r="V1828" s="60" t="str">
        <f t="shared" si="227"/>
        <v>WILD 031серый</v>
      </c>
      <c r="W1828" s="60" t="str">
        <f t="shared" si="224"/>
        <v>WILD 031</v>
      </c>
      <c r="X1828" s="60" t="str">
        <f t="shared" si="228"/>
        <v>031</v>
      </c>
      <c r="AC1828" s="51">
        <f t="shared" si="229"/>
        <v>80</v>
      </c>
      <c r="AD1828" s="44">
        <f t="shared" si="230"/>
        <v>775</v>
      </c>
      <c r="AE1828" s="51">
        <f t="shared" si="231"/>
        <v>80775</v>
      </c>
    </row>
    <row r="1829" spans="1:31">
      <c r="A1829" s="60" t="str">
        <f t="shared" si="225"/>
        <v>CONQUEST 010charcoal</v>
      </c>
      <c r="B1829" s="60" t="str">
        <f t="shared" si="226"/>
        <v>80-651-05</v>
      </c>
      <c r="C1829" s="73" t="s">
        <v>4392</v>
      </c>
      <c r="D1829" s="73" t="s">
        <v>4393</v>
      </c>
      <c r="E1829" s="73" t="s">
        <v>956</v>
      </c>
      <c r="F1829" s="74">
        <v>55</v>
      </c>
      <c r="G1829" s="73" t="s">
        <v>3858</v>
      </c>
      <c r="H1829" s="73" t="s">
        <v>277</v>
      </c>
      <c r="I1829" s="73" t="s">
        <v>906</v>
      </c>
      <c r="J1829" s="73" t="s">
        <v>327</v>
      </c>
      <c r="K1829" s="73" t="s">
        <v>382</v>
      </c>
      <c r="L1829" s="73" t="s">
        <v>383</v>
      </c>
      <c r="M1829" s="73" t="s">
        <v>384</v>
      </c>
      <c r="N1829" s="73" t="s">
        <v>43</v>
      </c>
      <c r="O1829" s="73" t="s">
        <v>385</v>
      </c>
      <c r="P1829" s="73" t="s">
        <v>907</v>
      </c>
      <c r="Q1829" s="73" t="s">
        <v>1710</v>
      </c>
      <c r="R1829" s="73" t="s">
        <v>83</v>
      </c>
      <c r="V1829" s="60" t="str">
        <f t="shared" si="227"/>
        <v>CONQUEST 010темно-серый</v>
      </c>
      <c r="W1829" s="60" t="str">
        <f t="shared" si="224"/>
        <v>CONQUEST 010</v>
      </c>
      <c r="X1829" s="60" t="str">
        <f t="shared" si="228"/>
        <v>010</v>
      </c>
      <c r="AC1829" s="51">
        <f t="shared" si="229"/>
        <v>80</v>
      </c>
      <c r="AD1829" s="44">
        <f t="shared" si="230"/>
        <v>651</v>
      </c>
      <c r="AE1829" s="51">
        <f t="shared" si="231"/>
        <v>80651</v>
      </c>
    </row>
    <row r="1830" spans="1:31">
      <c r="A1830" s="60" t="str">
        <f t="shared" si="225"/>
        <v>CONQUEST 010charcoal</v>
      </c>
      <c r="B1830" s="60" t="str">
        <f t="shared" si="226"/>
        <v>80-651-05</v>
      </c>
      <c r="C1830" s="73" t="s">
        <v>4394</v>
      </c>
      <c r="D1830" s="73" t="s">
        <v>4393</v>
      </c>
      <c r="E1830" s="73" t="s">
        <v>904</v>
      </c>
      <c r="F1830" s="74">
        <v>57</v>
      </c>
      <c r="G1830" s="73" t="s">
        <v>3858</v>
      </c>
      <c r="H1830" s="73" t="s">
        <v>277</v>
      </c>
      <c r="I1830" s="73" t="s">
        <v>906</v>
      </c>
      <c r="J1830" s="73" t="s">
        <v>327</v>
      </c>
      <c r="K1830" s="73" t="s">
        <v>382</v>
      </c>
      <c r="L1830" s="73" t="s">
        <v>383</v>
      </c>
      <c r="M1830" s="73" t="s">
        <v>384</v>
      </c>
      <c r="N1830" s="73" t="s">
        <v>43</v>
      </c>
      <c r="O1830" s="73" t="s">
        <v>385</v>
      </c>
      <c r="P1830" s="73" t="s">
        <v>907</v>
      </c>
      <c r="Q1830" s="73" t="s">
        <v>1710</v>
      </c>
      <c r="R1830" s="73" t="s">
        <v>83</v>
      </c>
      <c r="V1830" s="60" t="str">
        <f t="shared" si="227"/>
        <v>CONQUEST 010темно-серый</v>
      </c>
      <c r="W1830" s="60" t="str">
        <f t="shared" si="224"/>
        <v>CONQUEST 010</v>
      </c>
      <c r="X1830" s="60" t="str">
        <f t="shared" si="228"/>
        <v>010</v>
      </c>
      <c r="AC1830" s="51">
        <f t="shared" si="229"/>
        <v>80</v>
      </c>
      <c r="AD1830" s="44">
        <f t="shared" si="230"/>
        <v>651</v>
      </c>
      <c r="AE1830" s="51">
        <f t="shared" si="231"/>
        <v>80651</v>
      </c>
    </row>
    <row r="1831" spans="1:31">
      <c r="A1831" s="60" t="str">
        <f t="shared" si="225"/>
        <v>CONQUEST 010charcoal</v>
      </c>
      <c r="B1831" s="60" t="str">
        <f t="shared" si="226"/>
        <v>80-651-05</v>
      </c>
      <c r="C1831" s="73" t="s">
        <v>4395</v>
      </c>
      <c r="D1831" s="73" t="s">
        <v>4393</v>
      </c>
      <c r="E1831" s="73" t="s">
        <v>920</v>
      </c>
      <c r="F1831" s="74">
        <v>58</v>
      </c>
      <c r="G1831" s="73" t="s">
        <v>3858</v>
      </c>
      <c r="H1831" s="73" t="s">
        <v>277</v>
      </c>
      <c r="I1831" s="73" t="s">
        <v>906</v>
      </c>
      <c r="J1831" s="73" t="s">
        <v>327</v>
      </c>
      <c r="K1831" s="73" t="s">
        <v>382</v>
      </c>
      <c r="L1831" s="73" t="s">
        <v>383</v>
      </c>
      <c r="M1831" s="73" t="s">
        <v>384</v>
      </c>
      <c r="N1831" s="73" t="s">
        <v>43</v>
      </c>
      <c r="O1831" s="73" t="s">
        <v>385</v>
      </c>
      <c r="P1831" s="73" t="s">
        <v>907</v>
      </c>
      <c r="Q1831" s="73" t="s">
        <v>1710</v>
      </c>
      <c r="R1831" s="73" t="s">
        <v>83</v>
      </c>
      <c r="V1831" s="60" t="str">
        <f t="shared" si="227"/>
        <v>CONQUEST 010темно-серый</v>
      </c>
      <c r="W1831" s="60" t="str">
        <f t="shared" si="224"/>
        <v>CONQUEST 010</v>
      </c>
      <c r="X1831" s="60" t="str">
        <f t="shared" si="228"/>
        <v>010</v>
      </c>
      <c r="AC1831" s="51">
        <f t="shared" si="229"/>
        <v>80</v>
      </c>
      <c r="AD1831" s="44">
        <f t="shared" si="230"/>
        <v>651</v>
      </c>
      <c r="AE1831" s="51">
        <f t="shared" si="231"/>
        <v>80651</v>
      </c>
    </row>
    <row r="1832" spans="1:31">
      <c r="A1832" s="60" t="str">
        <f t="shared" si="225"/>
        <v>CONQUEST 010charcoal</v>
      </c>
      <c r="B1832" s="60" t="str">
        <f t="shared" si="226"/>
        <v>80-651-05</v>
      </c>
      <c r="C1832" s="73" t="s">
        <v>4396</v>
      </c>
      <c r="D1832" s="73" t="s">
        <v>4393</v>
      </c>
      <c r="E1832" s="73" t="s">
        <v>910</v>
      </c>
      <c r="F1832" s="74">
        <v>59</v>
      </c>
      <c r="G1832" s="73" t="s">
        <v>3858</v>
      </c>
      <c r="H1832" s="73" t="s">
        <v>277</v>
      </c>
      <c r="I1832" s="73" t="s">
        <v>906</v>
      </c>
      <c r="J1832" s="73" t="s">
        <v>327</v>
      </c>
      <c r="K1832" s="73" t="s">
        <v>382</v>
      </c>
      <c r="L1832" s="73" t="s">
        <v>383</v>
      </c>
      <c r="M1832" s="73" t="s">
        <v>384</v>
      </c>
      <c r="N1832" s="73" t="s">
        <v>43</v>
      </c>
      <c r="O1832" s="73" t="s">
        <v>385</v>
      </c>
      <c r="P1832" s="73" t="s">
        <v>907</v>
      </c>
      <c r="Q1832" s="73" t="s">
        <v>1710</v>
      </c>
      <c r="R1832" s="73" t="s">
        <v>83</v>
      </c>
      <c r="V1832" s="60" t="str">
        <f t="shared" si="227"/>
        <v>CONQUEST 010темно-серый</v>
      </c>
      <c r="W1832" s="60" t="str">
        <f t="shared" si="224"/>
        <v>CONQUEST 010</v>
      </c>
      <c r="X1832" s="60" t="str">
        <f t="shared" si="228"/>
        <v>010</v>
      </c>
      <c r="AC1832" s="51">
        <f t="shared" si="229"/>
        <v>80</v>
      </c>
      <c r="AD1832" s="44">
        <f t="shared" si="230"/>
        <v>651</v>
      </c>
      <c r="AE1832" s="51">
        <f t="shared" si="231"/>
        <v>80651</v>
      </c>
    </row>
    <row r="1833" spans="1:31">
      <c r="A1833" s="60" t="str">
        <f t="shared" si="225"/>
        <v>CONQUEST 010charcoal</v>
      </c>
      <c r="B1833" s="60" t="str">
        <f t="shared" si="226"/>
        <v>80-651-05</v>
      </c>
      <c r="C1833" s="73" t="s">
        <v>4397</v>
      </c>
      <c r="D1833" s="73" t="s">
        <v>4393</v>
      </c>
      <c r="E1833" s="73" t="s">
        <v>922</v>
      </c>
      <c r="F1833" s="74">
        <v>60</v>
      </c>
      <c r="G1833" s="73" t="s">
        <v>3858</v>
      </c>
      <c r="H1833" s="73" t="s">
        <v>277</v>
      </c>
      <c r="I1833" s="73" t="s">
        <v>906</v>
      </c>
      <c r="J1833" s="73" t="s">
        <v>327</v>
      </c>
      <c r="K1833" s="73" t="s">
        <v>382</v>
      </c>
      <c r="L1833" s="73" t="s">
        <v>383</v>
      </c>
      <c r="M1833" s="73" t="s">
        <v>384</v>
      </c>
      <c r="N1833" s="73" t="s">
        <v>43</v>
      </c>
      <c r="O1833" s="73" t="s">
        <v>385</v>
      </c>
      <c r="P1833" s="73" t="s">
        <v>907</v>
      </c>
      <c r="Q1833" s="73" t="s">
        <v>1710</v>
      </c>
      <c r="R1833" s="73" t="s">
        <v>83</v>
      </c>
      <c r="V1833" s="60" t="str">
        <f t="shared" si="227"/>
        <v>CONQUEST 010темно-серый</v>
      </c>
      <c r="W1833" s="60" t="str">
        <f t="shared" si="224"/>
        <v>CONQUEST 010</v>
      </c>
      <c r="X1833" s="60" t="str">
        <f t="shared" si="228"/>
        <v>010</v>
      </c>
      <c r="AC1833" s="51">
        <f t="shared" si="229"/>
        <v>80</v>
      </c>
      <c r="AD1833" s="44">
        <f t="shared" si="230"/>
        <v>651</v>
      </c>
      <c r="AE1833" s="51">
        <f t="shared" si="231"/>
        <v>80651</v>
      </c>
    </row>
    <row r="1834" spans="1:31">
      <c r="A1834" s="60" t="str">
        <f t="shared" si="225"/>
        <v>CONQUEST 010charcoal</v>
      </c>
      <c r="B1834" s="60" t="str">
        <f t="shared" si="226"/>
        <v>80-651-05</v>
      </c>
      <c r="C1834" s="73" t="s">
        <v>4398</v>
      </c>
      <c r="D1834" s="73" t="s">
        <v>4393</v>
      </c>
      <c r="E1834" s="73" t="s">
        <v>912</v>
      </c>
      <c r="F1834" s="74">
        <v>61</v>
      </c>
      <c r="G1834" s="73" t="s">
        <v>3858</v>
      </c>
      <c r="H1834" s="73" t="s">
        <v>277</v>
      </c>
      <c r="I1834" s="73" t="s">
        <v>906</v>
      </c>
      <c r="J1834" s="73" t="s">
        <v>327</v>
      </c>
      <c r="K1834" s="73" t="s">
        <v>382</v>
      </c>
      <c r="L1834" s="73" t="s">
        <v>383</v>
      </c>
      <c r="M1834" s="73" t="s">
        <v>384</v>
      </c>
      <c r="N1834" s="73" t="s">
        <v>43</v>
      </c>
      <c r="O1834" s="73" t="s">
        <v>385</v>
      </c>
      <c r="P1834" s="73" t="s">
        <v>907</v>
      </c>
      <c r="Q1834" s="73" t="s">
        <v>1710</v>
      </c>
      <c r="R1834" s="73" t="s">
        <v>83</v>
      </c>
      <c r="V1834" s="60" t="str">
        <f t="shared" si="227"/>
        <v>CONQUEST 010темно-серый</v>
      </c>
      <c r="W1834" s="60" t="str">
        <f t="shared" si="224"/>
        <v>CONQUEST 010</v>
      </c>
      <c r="X1834" s="60" t="str">
        <f t="shared" si="228"/>
        <v>010</v>
      </c>
      <c r="AC1834" s="51">
        <f t="shared" si="229"/>
        <v>80</v>
      </c>
      <c r="AD1834" s="44">
        <f t="shared" si="230"/>
        <v>651</v>
      </c>
      <c r="AE1834" s="51">
        <f t="shared" si="231"/>
        <v>80651</v>
      </c>
    </row>
    <row r="1835" spans="1:31">
      <c r="A1835" s="60" t="str">
        <f t="shared" si="225"/>
        <v>CONQUEST 010grey</v>
      </c>
      <c r="B1835" s="60" t="str">
        <f t="shared" si="226"/>
        <v>80-651-08</v>
      </c>
      <c r="C1835" s="73" t="s">
        <v>4399</v>
      </c>
      <c r="D1835" s="73" t="s">
        <v>4400</v>
      </c>
      <c r="E1835" s="73" t="s">
        <v>956</v>
      </c>
      <c r="F1835" s="74">
        <v>55</v>
      </c>
      <c r="G1835" s="73" t="s">
        <v>3858</v>
      </c>
      <c r="H1835" s="73" t="s">
        <v>83</v>
      </c>
      <c r="I1835" s="73" t="s">
        <v>906</v>
      </c>
      <c r="J1835" s="73" t="s">
        <v>327</v>
      </c>
      <c r="K1835" s="73" t="s">
        <v>382</v>
      </c>
      <c r="L1835" s="73" t="s">
        <v>383</v>
      </c>
      <c r="M1835" s="73" t="s">
        <v>384</v>
      </c>
      <c r="N1835" s="73" t="s">
        <v>43</v>
      </c>
      <c r="O1835" s="73" t="s">
        <v>385</v>
      </c>
      <c r="P1835" s="73" t="s">
        <v>907</v>
      </c>
      <c r="Q1835" s="73" t="s">
        <v>917</v>
      </c>
      <c r="R1835" s="73" t="s">
        <v>83</v>
      </c>
      <c r="V1835" s="60" t="str">
        <f t="shared" si="227"/>
        <v>CONQUEST 010серый</v>
      </c>
      <c r="W1835" s="60" t="str">
        <f t="shared" si="224"/>
        <v>CONQUEST 010</v>
      </c>
      <c r="X1835" s="60" t="str">
        <f t="shared" si="228"/>
        <v>010</v>
      </c>
      <c r="AC1835" s="51">
        <f t="shared" si="229"/>
        <v>80</v>
      </c>
      <c r="AD1835" s="44">
        <f t="shared" si="230"/>
        <v>651</v>
      </c>
      <c r="AE1835" s="51">
        <f t="shared" si="231"/>
        <v>80651</v>
      </c>
    </row>
    <row r="1836" spans="1:31">
      <c r="A1836" s="60" t="str">
        <f t="shared" si="225"/>
        <v>CONQUEST 010grey</v>
      </c>
      <c r="B1836" s="60" t="str">
        <f t="shared" si="226"/>
        <v>80-651-08</v>
      </c>
      <c r="C1836" s="73" t="s">
        <v>4401</v>
      </c>
      <c r="D1836" s="73" t="s">
        <v>4400</v>
      </c>
      <c r="E1836" s="73" t="s">
        <v>904</v>
      </c>
      <c r="F1836" s="74">
        <v>57</v>
      </c>
      <c r="G1836" s="73" t="s">
        <v>3858</v>
      </c>
      <c r="H1836" s="73" t="s">
        <v>83</v>
      </c>
      <c r="I1836" s="73" t="s">
        <v>906</v>
      </c>
      <c r="J1836" s="73" t="s">
        <v>327</v>
      </c>
      <c r="K1836" s="73" t="s">
        <v>382</v>
      </c>
      <c r="L1836" s="73" t="s">
        <v>383</v>
      </c>
      <c r="M1836" s="73" t="s">
        <v>384</v>
      </c>
      <c r="N1836" s="73" t="s">
        <v>43</v>
      </c>
      <c r="O1836" s="73" t="s">
        <v>385</v>
      </c>
      <c r="P1836" s="73" t="s">
        <v>907</v>
      </c>
      <c r="Q1836" s="73" t="s">
        <v>917</v>
      </c>
      <c r="R1836" s="73" t="s">
        <v>83</v>
      </c>
      <c r="V1836" s="60" t="str">
        <f t="shared" si="227"/>
        <v>CONQUEST 010серый</v>
      </c>
      <c r="W1836" s="60" t="str">
        <f t="shared" si="224"/>
        <v>CONQUEST 010</v>
      </c>
      <c r="X1836" s="60" t="str">
        <f t="shared" si="228"/>
        <v>010</v>
      </c>
      <c r="AC1836" s="51">
        <f t="shared" si="229"/>
        <v>80</v>
      </c>
      <c r="AD1836" s="44">
        <f t="shared" si="230"/>
        <v>651</v>
      </c>
      <c r="AE1836" s="51">
        <f t="shared" si="231"/>
        <v>80651</v>
      </c>
    </row>
    <row r="1837" spans="1:31">
      <c r="A1837" s="60" t="str">
        <f t="shared" si="225"/>
        <v>CONQUEST 010grey</v>
      </c>
      <c r="B1837" s="60" t="str">
        <f t="shared" si="226"/>
        <v>80-651-08</v>
      </c>
      <c r="C1837" s="73" t="s">
        <v>4402</v>
      </c>
      <c r="D1837" s="73" t="s">
        <v>4400</v>
      </c>
      <c r="E1837" s="73" t="s">
        <v>920</v>
      </c>
      <c r="F1837" s="74">
        <v>58</v>
      </c>
      <c r="G1837" s="73" t="s">
        <v>3858</v>
      </c>
      <c r="H1837" s="73" t="s">
        <v>83</v>
      </c>
      <c r="I1837" s="73" t="s">
        <v>906</v>
      </c>
      <c r="J1837" s="73" t="s">
        <v>327</v>
      </c>
      <c r="K1837" s="73" t="s">
        <v>382</v>
      </c>
      <c r="L1837" s="73" t="s">
        <v>383</v>
      </c>
      <c r="M1837" s="73" t="s">
        <v>384</v>
      </c>
      <c r="N1837" s="73" t="s">
        <v>43</v>
      </c>
      <c r="O1837" s="73" t="s">
        <v>385</v>
      </c>
      <c r="P1837" s="73" t="s">
        <v>907</v>
      </c>
      <c r="Q1837" s="73" t="s">
        <v>917</v>
      </c>
      <c r="R1837" s="73" t="s">
        <v>83</v>
      </c>
      <c r="V1837" s="60" t="str">
        <f t="shared" si="227"/>
        <v>CONQUEST 010серый</v>
      </c>
      <c r="W1837" s="60" t="str">
        <f t="shared" si="224"/>
        <v>CONQUEST 010</v>
      </c>
      <c r="X1837" s="60" t="str">
        <f t="shared" si="228"/>
        <v>010</v>
      </c>
      <c r="AC1837" s="51">
        <f t="shared" si="229"/>
        <v>80</v>
      </c>
      <c r="AD1837" s="44">
        <f t="shared" si="230"/>
        <v>651</v>
      </c>
      <c r="AE1837" s="51">
        <f t="shared" si="231"/>
        <v>80651</v>
      </c>
    </row>
    <row r="1838" spans="1:31">
      <c r="A1838" s="60" t="str">
        <f t="shared" si="225"/>
        <v>CONQUEST 010grey</v>
      </c>
      <c r="B1838" s="60" t="str">
        <f t="shared" si="226"/>
        <v>80-651-08</v>
      </c>
      <c r="C1838" s="73" t="s">
        <v>4403</v>
      </c>
      <c r="D1838" s="73" t="s">
        <v>4400</v>
      </c>
      <c r="E1838" s="73" t="s">
        <v>910</v>
      </c>
      <c r="F1838" s="74">
        <v>59</v>
      </c>
      <c r="G1838" s="73" t="s">
        <v>3858</v>
      </c>
      <c r="H1838" s="73" t="s">
        <v>83</v>
      </c>
      <c r="I1838" s="73" t="s">
        <v>906</v>
      </c>
      <c r="J1838" s="73" t="s">
        <v>327</v>
      </c>
      <c r="K1838" s="73" t="s">
        <v>382</v>
      </c>
      <c r="L1838" s="73" t="s">
        <v>383</v>
      </c>
      <c r="M1838" s="73" t="s">
        <v>384</v>
      </c>
      <c r="N1838" s="73" t="s">
        <v>43</v>
      </c>
      <c r="O1838" s="73" t="s">
        <v>385</v>
      </c>
      <c r="P1838" s="73" t="s">
        <v>907</v>
      </c>
      <c r="Q1838" s="73" t="s">
        <v>917</v>
      </c>
      <c r="R1838" s="73" t="s">
        <v>83</v>
      </c>
      <c r="V1838" s="60" t="str">
        <f t="shared" si="227"/>
        <v>CONQUEST 010серый</v>
      </c>
      <c r="W1838" s="60" t="str">
        <f t="shared" si="224"/>
        <v>CONQUEST 010</v>
      </c>
      <c r="X1838" s="60" t="str">
        <f t="shared" si="228"/>
        <v>010</v>
      </c>
      <c r="AC1838" s="51">
        <f t="shared" si="229"/>
        <v>80</v>
      </c>
      <c r="AD1838" s="44">
        <f t="shared" si="230"/>
        <v>651</v>
      </c>
      <c r="AE1838" s="51">
        <f t="shared" si="231"/>
        <v>80651</v>
      </c>
    </row>
    <row r="1839" spans="1:31">
      <c r="A1839" s="60" t="str">
        <f t="shared" si="225"/>
        <v>CONQUEST 010grey</v>
      </c>
      <c r="B1839" s="60" t="str">
        <f t="shared" si="226"/>
        <v>80-651-08</v>
      </c>
      <c r="C1839" s="73" t="s">
        <v>4404</v>
      </c>
      <c r="D1839" s="73" t="s">
        <v>4400</v>
      </c>
      <c r="E1839" s="73" t="s">
        <v>922</v>
      </c>
      <c r="F1839" s="74">
        <v>60</v>
      </c>
      <c r="G1839" s="73" t="s">
        <v>3858</v>
      </c>
      <c r="H1839" s="73" t="s">
        <v>83</v>
      </c>
      <c r="I1839" s="73" t="s">
        <v>906</v>
      </c>
      <c r="J1839" s="73" t="s">
        <v>327</v>
      </c>
      <c r="K1839" s="73" t="s">
        <v>382</v>
      </c>
      <c r="L1839" s="73" t="s">
        <v>383</v>
      </c>
      <c r="M1839" s="73" t="s">
        <v>384</v>
      </c>
      <c r="N1839" s="73" t="s">
        <v>43</v>
      </c>
      <c r="O1839" s="73" t="s">
        <v>385</v>
      </c>
      <c r="P1839" s="73" t="s">
        <v>907</v>
      </c>
      <c r="Q1839" s="73" t="s">
        <v>917</v>
      </c>
      <c r="R1839" s="73" t="s">
        <v>83</v>
      </c>
      <c r="V1839" s="60" t="str">
        <f t="shared" si="227"/>
        <v>CONQUEST 010серый</v>
      </c>
      <c r="W1839" s="60" t="str">
        <f t="shared" si="224"/>
        <v>CONQUEST 010</v>
      </c>
      <c r="X1839" s="60" t="str">
        <f t="shared" si="228"/>
        <v>010</v>
      </c>
      <c r="AC1839" s="51">
        <f t="shared" si="229"/>
        <v>80</v>
      </c>
      <c r="AD1839" s="44">
        <f t="shared" si="230"/>
        <v>651</v>
      </c>
      <c r="AE1839" s="51">
        <f t="shared" si="231"/>
        <v>80651</v>
      </c>
    </row>
    <row r="1840" spans="1:31">
      <c r="A1840" s="60" t="str">
        <f t="shared" si="225"/>
        <v>CONQUEST 010grey</v>
      </c>
      <c r="B1840" s="60" t="str">
        <f t="shared" si="226"/>
        <v>80-651-08</v>
      </c>
      <c r="C1840" s="73" t="s">
        <v>4405</v>
      </c>
      <c r="D1840" s="73" t="s">
        <v>4400</v>
      </c>
      <c r="E1840" s="73" t="s">
        <v>912</v>
      </c>
      <c r="F1840" s="74">
        <v>61</v>
      </c>
      <c r="G1840" s="73" t="s">
        <v>3858</v>
      </c>
      <c r="H1840" s="73" t="s">
        <v>83</v>
      </c>
      <c r="I1840" s="73" t="s">
        <v>906</v>
      </c>
      <c r="J1840" s="73" t="s">
        <v>327</v>
      </c>
      <c r="K1840" s="73" t="s">
        <v>382</v>
      </c>
      <c r="L1840" s="73" t="s">
        <v>383</v>
      </c>
      <c r="M1840" s="73" t="s">
        <v>384</v>
      </c>
      <c r="N1840" s="73" t="s">
        <v>43</v>
      </c>
      <c r="O1840" s="73" t="s">
        <v>385</v>
      </c>
      <c r="P1840" s="73" t="s">
        <v>907</v>
      </c>
      <c r="Q1840" s="73" t="s">
        <v>917</v>
      </c>
      <c r="R1840" s="73" t="s">
        <v>83</v>
      </c>
      <c r="V1840" s="60" t="str">
        <f t="shared" si="227"/>
        <v>CONQUEST 010серый</v>
      </c>
      <c r="W1840" s="60" t="str">
        <f t="shared" si="224"/>
        <v>CONQUEST 010</v>
      </c>
      <c r="X1840" s="60" t="str">
        <f t="shared" si="228"/>
        <v>010</v>
      </c>
      <c r="AC1840" s="51">
        <f t="shared" si="229"/>
        <v>80</v>
      </c>
      <c r="AD1840" s="44">
        <f t="shared" si="230"/>
        <v>651</v>
      </c>
      <c r="AE1840" s="51">
        <f t="shared" si="231"/>
        <v>80651</v>
      </c>
    </row>
    <row r="1841" spans="1:31">
      <c r="A1841" s="60" t="str">
        <f t="shared" si="225"/>
        <v>CONQUEST 011navy</v>
      </c>
      <c r="B1841" s="60" t="str">
        <f t="shared" si="226"/>
        <v>80-652-16</v>
      </c>
      <c r="C1841" s="73" t="s">
        <v>4406</v>
      </c>
      <c r="D1841" s="73" t="s">
        <v>4407</v>
      </c>
      <c r="E1841" s="73" t="s">
        <v>904</v>
      </c>
      <c r="F1841" s="74">
        <v>57</v>
      </c>
      <c r="G1841" s="73" t="s">
        <v>3861</v>
      </c>
      <c r="H1841" s="73" t="s">
        <v>55</v>
      </c>
      <c r="I1841" s="73" t="s">
        <v>906</v>
      </c>
      <c r="J1841" s="73" t="s">
        <v>327</v>
      </c>
      <c r="K1841" s="73" t="s">
        <v>382</v>
      </c>
      <c r="L1841" s="73" t="s">
        <v>383</v>
      </c>
      <c r="M1841" s="73" t="s">
        <v>384</v>
      </c>
      <c r="N1841" s="73" t="s">
        <v>43</v>
      </c>
      <c r="O1841" s="73" t="s">
        <v>385</v>
      </c>
      <c r="P1841" s="73" t="s">
        <v>907</v>
      </c>
      <c r="Q1841" s="73" t="s">
        <v>1003</v>
      </c>
      <c r="R1841" s="73" t="s">
        <v>71</v>
      </c>
      <c r="V1841" s="60" t="str">
        <f t="shared" si="227"/>
        <v>CONQUEST 011темно-синий</v>
      </c>
      <c r="W1841" s="60" t="str">
        <f t="shared" si="224"/>
        <v>CONQUEST 011</v>
      </c>
      <c r="X1841" s="60" t="str">
        <f t="shared" si="228"/>
        <v>011</v>
      </c>
      <c r="AC1841" s="51">
        <f t="shared" si="229"/>
        <v>80</v>
      </c>
      <c r="AD1841" s="44">
        <f t="shared" si="230"/>
        <v>652</v>
      </c>
      <c r="AE1841" s="51">
        <f t="shared" si="231"/>
        <v>80652</v>
      </c>
    </row>
    <row r="1842" spans="1:31">
      <c r="A1842" s="60" t="str">
        <f t="shared" si="225"/>
        <v>CONQUEST 011navy</v>
      </c>
      <c r="B1842" s="60" t="str">
        <f t="shared" si="226"/>
        <v>80-652-16</v>
      </c>
      <c r="C1842" s="73" t="s">
        <v>4408</v>
      </c>
      <c r="D1842" s="73" t="s">
        <v>4407</v>
      </c>
      <c r="E1842" s="73" t="s">
        <v>920</v>
      </c>
      <c r="F1842" s="74">
        <v>58</v>
      </c>
      <c r="G1842" s="73" t="s">
        <v>3861</v>
      </c>
      <c r="H1842" s="73" t="s">
        <v>55</v>
      </c>
      <c r="I1842" s="73" t="s">
        <v>906</v>
      </c>
      <c r="J1842" s="73" t="s">
        <v>327</v>
      </c>
      <c r="K1842" s="73" t="s">
        <v>382</v>
      </c>
      <c r="L1842" s="73" t="s">
        <v>383</v>
      </c>
      <c r="M1842" s="73" t="s">
        <v>384</v>
      </c>
      <c r="N1842" s="73" t="s">
        <v>43</v>
      </c>
      <c r="O1842" s="73" t="s">
        <v>385</v>
      </c>
      <c r="P1842" s="73" t="s">
        <v>907</v>
      </c>
      <c r="Q1842" s="73" t="s">
        <v>1003</v>
      </c>
      <c r="R1842" s="73" t="s">
        <v>71</v>
      </c>
      <c r="V1842" s="60" t="str">
        <f t="shared" si="227"/>
        <v>CONQUEST 011темно-синий</v>
      </c>
      <c r="W1842" s="60" t="str">
        <f t="shared" si="224"/>
        <v>CONQUEST 011</v>
      </c>
      <c r="X1842" s="60" t="str">
        <f t="shared" si="228"/>
        <v>011</v>
      </c>
      <c r="AC1842" s="51">
        <f t="shared" si="229"/>
        <v>80</v>
      </c>
      <c r="AD1842" s="44">
        <f t="shared" si="230"/>
        <v>652</v>
      </c>
      <c r="AE1842" s="51">
        <f t="shared" si="231"/>
        <v>80652</v>
      </c>
    </row>
    <row r="1843" spans="1:31">
      <c r="A1843" s="60" t="str">
        <f t="shared" si="225"/>
        <v>CONQUEST 011navy</v>
      </c>
      <c r="B1843" s="60" t="str">
        <f t="shared" si="226"/>
        <v>80-652-16</v>
      </c>
      <c r="C1843" s="73" t="s">
        <v>4409</v>
      </c>
      <c r="D1843" s="73" t="s">
        <v>4407</v>
      </c>
      <c r="E1843" s="73" t="s">
        <v>910</v>
      </c>
      <c r="F1843" s="74">
        <v>59</v>
      </c>
      <c r="G1843" s="73" t="s">
        <v>3861</v>
      </c>
      <c r="H1843" s="73" t="s">
        <v>55</v>
      </c>
      <c r="I1843" s="73" t="s">
        <v>906</v>
      </c>
      <c r="J1843" s="73" t="s">
        <v>327</v>
      </c>
      <c r="K1843" s="73" t="s">
        <v>382</v>
      </c>
      <c r="L1843" s="73" t="s">
        <v>383</v>
      </c>
      <c r="M1843" s="73" t="s">
        <v>384</v>
      </c>
      <c r="N1843" s="73" t="s">
        <v>43</v>
      </c>
      <c r="O1843" s="73" t="s">
        <v>385</v>
      </c>
      <c r="P1843" s="73" t="s">
        <v>907</v>
      </c>
      <c r="Q1843" s="73" t="s">
        <v>1003</v>
      </c>
      <c r="R1843" s="73" t="s">
        <v>71</v>
      </c>
      <c r="V1843" s="60" t="str">
        <f t="shared" si="227"/>
        <v>CONQUEST 011темно-синий</v>
      </c>
      <c r="W1843" s="60" t="str">
        <f t="shared" si="224"/>
        <v>CONQUEST 011</v>
      </c>
      <c r="X1843" s="60" t="str">
        <f t="shared" si="228"/>
        <v>011</v>
      </c>
      <c r="AC1843" s="51">
        <f t="shared" si="229"/>
        <v>80</v>
      </c>
      <c r="AD1843" s="44">
        <f t="shared" si="230"/>
        <v>652</v>
      </c>
      <c r="AE1843" s="51">
        <f t="shared" si="231"/>
        <v>80652</v>
      </c>
    </row>
    <row r="1844" spans="1:31">
      <c r="A1844" s="60" t="str">
        <f t="shared" si="225"/>
        <v>CONQUEST 011navy</v>
      </c>
      <c r="B1844" s="60" t="str">
        <f t="shared" si="226"/>
        <v>80-652-16</v>
      </c>
      <c r="C1844" s="73" t="s">
        <v>4410</v>
      </c>
      <c r="D1844" s="73" t="s">
        <v>4407</v>
      </c>
      <c r="E1844" s="73" t="s">
        <v>922</v>
      </c>
      <c r="F1844" s="74">
        <v>60</v>
      </c>
      <c r="G1844" s="73" t="s">
        <v>3861</v>
      </c>
      <c r="H1844" s="73" t="s">
        <v>55</v>
      </c>
      <c r="I1844" s="73" t="s">
        <v>906</v>
      </c>
      <c r="J1844" s="73" t="s">
        <v>327</v>
      </c>
      <c r="K1844" s="73" t="s">
        <v>382</v>
      </c>
      <c r="L1844" s="73" t="s">
        <v>383</v>
      </c>
      <c r="M1844" s="73" t="s">
        <v>384</v>
      </c>
      <c r="N1844" s="73" t="s">
        <v>43</v>
      </c>
      <c r="O1844" s="73" t="s">
        <v>385</v>
      </c>
      <c r="P1844" s="73" t="s">
        <v>907</v>
      </c>
      <c r="Q1844" s="73" t="s">
        <v>1003</v>
      </c>
      <c r="R1844" s="73" t="s">
        <v>71</v>
      </c>
      <c r="V1844" s="60" t="str">
        <f t="shared" si="227"/>
        <v>CONQUEST 011темно-синий</v>
      </c>
      <c r="W1844" s="60" t="str">
        <f t="shared" si="224"/>
        <v>CONQUEST 011</v>
      </c>
      <c r="X1844" s="60" t="str">
        <f t="shared" si="228"/>
        <v>011</v>
      </c>
      <c r="AC1844" s="51">
        <f t="shared" si="229"/>
        <v>80</v>
      </c>
      <c r="AD1844" s="44">
        <f t="shared" si="230"/>
        <v>652</v>
      </c>
      <c r="AE1844" s="51">
        <f t="shared" si="231"/>
        <v>80652</v>
      </c>
    </row>
    <row r="1845" spans="1:31">
      <c r="A1845" s="60" t="str">
        <f t="shared" si="225"/>
        <v>CONQUEST 011navy</v>
      </c>
      <c r="B1845" s="60" t="str">
        <f t="shared" si="226"/>
        <v>80-652-16</v>
      </c>
      <c r="C1845" s="73" t="s">
        <v>4411</v>
      </c>
      <c r="D1845" s="73" t="s">
        <v>4407</v>
      </c>
      <c r="E1845" s="73" t="s">
        <v>912</v>
      </c>
      <c r="F1845" s="74">
        <v>61</v>
      </c>
      <c r="G1845" s="73" t="s">
        <v>3861</v>
      </c>
      <c r="H1845" s="73" t="s">
        <v>55</v>
      </c>
      <c r="I1845" s="73" t="s">
        <v>906</v>
      </c>
      <c r="J1845" s="73" t="s">
        <v>327</v>
      </c>
      <c r="K1845" s="73" t="s">
        <v>382</v>
      </c>
      <c r="L1845" s="73" t="s">
        <v>383</v>
      </c>
      <c r="M1845" s="73" t="s">
        <v>384</v>
      </c>
      <c r="N1845" s="73" t="s">
        <v>43</v>
      </c>
      <c r="O1845" s="73" t="s">
        <v>385</v>
      </c>
      <c r="P1845" s="73" t="s">
        <v>907</v>
      </c>
      <c r="Q1845" s="73" t="s">
        <v>1003</v>
      </c>
      <c r="R1845" s="73" t="s">
        <v>71</v>
      </c>
      <c r="V1845" s="60" t="str">
        <f t="shared" si="227"/>
        <v>CONQUEST 011темно-синий</v>
      </c>
      <c r="W1845" s="60" t="str">
        <f t="shared" si="224"/>
        <v>CONQUEST 011</v>
      </c>
      <c r="X1845" s="60" t="str">
        <f t="shared" si="228"/>
        <v>011</v>
      </c>
      <c r="AC1845" s="51">
        <f t="shared" si="229"/>
        <v>80</v>
      </c>
      <c r="AD1845" s="44">
        <f t="shared" si="230"/>
        <v>652</v>
      </c>
      <c r="AE1845" s="51">
        <f t="shared" si="231"/>
        <v>80652</v>
      </c>
    </row>
    <row r="1846" spans="1:31">
      <c r="A1846" s="60" t="str">
        <f t="shared" si="225"/>
        <v>CONQUEST 011navy</v>
      </c>
      <c r="B1846" s="60" t="str">
        <f t="shared" si="226"/>
        <v>80-652-16</v>
      </c>
      <c r="C1846" s="73" t="s">
        <v>4412</v>
      </c>
      <c r="D1846" s="73" t="s">
        <v>4407</v>
      </c>
      <c r="E1846" s="73" t="s">
        <v>956</v>
      </c>
      <c r="F1846" s="74">
        <v>55</v>
      </c>
      <c r="G1846" s="73" t="s">
        <v>3861</v>
      </c>
      <c r="H1846" s="73" t="s">
        <v>55</v>
      </c>
      <c r="I1846" s="73" t="s">
        <v>906</v>
      </c>
      <c r="J1846" s="73" t="s">
        <v>327</v>
      </c>
      <c r="K1846" s="73" t="s">
        <v>382</v>
      </c>
      <c r="L1846" s="73" t="s">
        <v>383</v>
      </c>
      <c r="M1846" s="73" t="s">
        <v>384</v>
      </c>
      <c r="N1846" s="73" t="s">
        <v>43</v>
      </c>
      <c r="O1846" s="73" t="s">
        <v>385</v>
      </c>
      <c r="P1846" s="73" t="s">
        <v>907</v>
      </c>
      <c r="Q1846" s="73" t="s">
        <v>1003</v>
      </c>
      <c r="R1846" s="73" t="s">
        <v>71</v>
      </c>
      <c r="V1846" s="60" t="str">
        <f t="shared" si="227"/>
        <v>CONQUEST 011темно-синий</v>
      </c>
      <c r="W1846" s="60" t="str">
        <f t="shared" si="224"/>
        <v>CONQUEST 011</v>
      </c>
      <c r="X1846" s="60" t="str">
        <f t="shared" si="228"/>
        <v>011</v>
      </c>
      <c r="AC1846" s="51">
        <f t="shared" si="229"/>
        <v>80</v>
      </c>
      <c r="AD1846" s="44">
        <f t="shared" si="230"/>
        <v>652</v>
      </c>
      <c r="AE1846" s="51">
        <f t="shared" si="231"/>
        <v>80652</v>
      </c>
    </row>
    <row r="1847" spans="1:31">
      <c r="A1847" s="60" t="str">
        <f t="shared" si="225"/>
        <v>CONQUEST 011navy</v>
      </c>
      <c r="B1847" s="60" t="str">
        <f t="shared" si="226"/>
        <v>80-652-16</v>
      </c>
      <c r="C1847" s="73" t="s">
        <v>4413</v>
      </c>
      <c r="D1847" s="73" t="s">
        <v>4407</v>
      </c>
      <c r="E1847" s="73" t="s">
        <v>915</v>
      </c>
      <c r="F1847" s="74">
        <v>56</v>
      </c>
      <c r="G1847" s="73" t="s">
        <v>3861</v>
      </c>
      <c r="H1847" s="73" t="s">
        <v>55</v>
      </c>
      <c r="I1847" s="73" t="s">
        <v>906</v>
      </c>
      <c r="J1847" s="73" t="s">
        <v>327</v>
      </c>
      <c r="K1847" s="73" t="s">
        <v>382</v>
      </c>
      <c r="L1847" s="73" t="s">
        <v>383</v>
      </c>
      <c r="M1847" s="73" t="s">
        <v>384</v>
      </c>
      <c r="N1847" s="73" t="s">
        <v>43</v>
      </c>
      <c r="O1847" s="73" t="s">
        <v>385</v>
      </c>
      <c r="P1847" s="73" t="s">
        <v>907</v>
      </c>
      <c r="Q1847" s="73" t="s">
        <v>1003</v>
      </c>
      <c r="R1847" s="73" t="s">
        <v>71</v>
      </c>
      <c r="V1847" s="60" t="str">
        <f t="shared" si="227"/>
        <v>CONQUEST 011темно-синий</v>
      </c>
      <c r="W1847" s="60" t="str">
        <f t="shared" si="224"/>
        <v>CONQUEST 011</v>
      </c>
      <c r="X1847" s="60" t="str">
        <f t="shared" si="228"/>
        <v>011</v>
      </c>
      <c r="AC1847" s="51">
        <f t="shared" si="229"/>
        <v>80</v>
      </c>
      <c r="AD1847" s="44">
        <f t="shared" si="230"/>
        <v>652</v>
      </c>
      <c r="AE1847" s="51">
        <f t="shared" si="231"/>
        <v>80652</v>
      </c>
    </row>
    <row r="1848" spans="1:31">
      <c r="A1848" s="60" t="str">
        <f t="shared" si="225"/>
        <v>CONQUEST 043charcoal</v>
      </c>
      <c r="B1848" s="60" t="str">
        <f t="shared" si="226"/>
        <v>80-778-05</v>
      </c>
      <c r="C1848" s="73" t="s">
        <v>4414</v>
      </c>
      <c r="D1848" s="73" t="s">
        <v>4415</v>
      </c>
      <c r="E1848" s="73" t="s">
        <v>931</v>
      </c>
      <c r="F1848" s="74">
        <v>0</v>
      </c>
      <c r="G1848" s="73" t="s">
        <v>4416</v>
      </c>
      <c r="H1848" s="73" t="s">
        <v>277</v>
      </c>
      <c r="I1848" s="73" t="s">
        <v>906</v>
      </c>
      <c r="J1848" s="73" t="s">
        <v>327</v>
      </c>
      <c r="K1848" s="73" t="s">
        <v>382</v>
      </c>
      <c r="L1848" s="73" t="s">
        <v>383</v>
      </c>
      <c r="M1848" s="73" t="s">
        <v>384</v>
      </c>
      <c r="N1848" s="73" t="s">
        <v>43</v>
      </c>
      <c r="O1848" s="73" t="s">
        <v>386</v>
      </c>
      <c r="P1848" s="73" t="s">
        <v>907</v>
      </c>
      <c r="Q1848" s="73" t="s">
        <v>1710</v>
      </c>
      <c r="R1848" s="73" t="s">
        <v>83</v>
      </c>
      <c r="V1848" s="60" t="str">
        <f t="shared" si="227"/>
        <v>CONQUEST 043темно-серый</v>
      </c>
      <c r="W1848" s="60" t="str">
        <f t="shared" si="224"/>
        <v>CONQUEST 043</v>
      </c>
      <c r="X1848" s="60" t="str">
        <f t="shared" si="228"/>
        <v>043</v>
      </c>
      <c r="AC1848" s="51">
        <f t="shared" si="229"/>
        <v>80</v>
      </c>
      <c r="AD1848" s="44">
        <f t="shared" si="230"/>
        <v>778</v>
      </c>
      <c r="AE1848" s="51">
        <f t="shared" si="231"/>
        <v>80778</v>
      </c>
    </row>
    <row r="1849" spans="1:31">
      <c r="A1849" s="60" t="str">
        <f t="shared" si="225"/>
        <v>CONQUEST 043grey</v>
      </c>
      <c r="B1849" s="60" t="str">
        <f t="shared" si="226"/>
        <v>80-778-08</v>
      </c>
      <c r="C1849" s="73" t="s">
        <v>4417</v>
      </c>
      <c r="D1849" s="73" t="s">
        <v>4418</v>
      </c>
      <c r="E1849" s="73" t="s">
        <v>931</v>
      </c>
      <c r="F1849" s="74">
        <v>0</v>
      </c>
      <c r="G1849" s="73" t="s">
        <v>4416</v>
      </c>
      <c r="H1849" s="73" t="s">
        <v>83</v>
      </c>
      <c r="I1849" s="73" t="s">
        <v>906</v>
      </c>
      <c r="J1849" s="73" t="s">
        <v>327</v>
      </c>
      <c r="K1849" s="73" t="s">
        <v>382</v>
      </c>
      <c r="L1849" s="73" t="s">
        <v>383</v>
      </c>
      <c r="M1849" s="73" t="s">
        <v>384</v>
      </c>
      <c r="N1849" s="73" t="s">
        <v>43</v>
      </c>
      <c r="O1849" s="73" t="s">
        <v>386</v>
      </c>
      <c r="P1849" s="73" t="s">
        <v>907</v>
      </c>
      <c r="Q1849" s="73" t="s">
        <v>917</v>
      </c>
      <c r="R1849" s="73" t="s">
        <v>83</v>
      </c>
      <c r="V1849" s="60" t="str">
        <f t="shared" si="227"/>
        <v>CONQUEST 043серый</v>
      </c>
      <c r="W1849" s="60" t="str">
        <f t="shared" si="224"/>
        <v>CONQUEST 043</v>
      </c>
      <c r="X1849" s="60" t="str">
        <f t="shared" si="228"/>
        <v>043</v>
      </c>
      <c r="AC1849" s="51">
        <f t="shared" si="229"/>
        <v>80</v>
      </c>
      <c r="AD1849" s="44">
        <f t="shared" si="230"/>
        <v>778</v>
      </c>
      <c r="AE1849" s="51">
        <f t="shared" si="231"/>
        <v>80778</v>
      </c>
    </row>
    <row r="1850" spans="1:31">
      <c r="A1850" s="60" t="str">
        <f t="shared" si="225"/>
        <v>CONQUEST 043red</v>
      </c>
      <c r="B1850" s="60" t="str">
        <f t="shared" si="226"/>
        <v>80-778-18</v>
      </c>
      <c r="C1850" s="73" t="s">
        <v>4419</v>
      </c>
      <c r="D1850" s="73" t="s">
        <v>4420</v>
      </c>
      <c r="E1850" s="73" t="s">
        <v>931</v>
      </c>
      <c r="F1850" s="74">
        <v>0</v>
      </c>
      <c r="G1850" s="73" t="s">
        <v>4416</v>
      </c>
      <c r="H1850" s="73" t="s">
        <v>78</v>
      </c>
      <c r="I1850" s="73" t="s">
        <v>906</v>
      </c>
      <c r="J1850" s="73" t="s">
        <v>327</v>
      </c>
      <c r="K1850" s="73" t="s">
        <v>382</v>
      </c>
      <c r="L1850" s="73" t="s">
        <v>383</v>
      </c>
      <c r="M1850" s="73" t="s">
        <v>384</v>
      </c>
      <c r="N1850" s="73" t="s">
        <v>43</v>
      </c>
      <c r="O1850" s="73" t="s">
        <v>386</v>
      </c>
      <c r="P1850" s="73" t="s">
        <v>907</v>
      </c>
      <c r="Q1850" s="73" t="s">
        <v>969</v>
      </c>
      <c r="R1850" s="73" t="s">
        <v>78</v>
      </c>
      <c r="V1850" s="60" t="str">
        <f t="shared" si="227"/>
        <v>CONQUEST 043красный</v>
      </c>
      <c r="W1850" s="60" t="str">
        <f t="shared" si="224"/>
        <v>CONQUEST 043</v>
      </c>
      <c r="X1850" s="60" t="str">
        <f t="shared" si="228"/>
        <v>043</v>
      </c>
      <c r="AC1850" s="51">
        <f t="shared" si="229"/>
        <v>80</v>
      </c>
      <c r="AD1850" s="44">
        <f t="shared" si="230"/>
        <v>778</v>
      </c>
      <c r="AE1850" s="51">
        <f t="shared" si="231"/>
        <v>80778</v>
      </c>
    </row>
    <row r="1851" spans="1:31">
      <c r="A1851" s="60" t="str">
        <f t="shared" si="225"/>
        <v>CONQUEST 043white</v>
      </c>
      <c r="B1851" s="60" t="str">
        <f t="shared" si="226"/>
        <v>80-778-17</v>
      </c>
      <c r="C1851" s="73" t="s">
        <v>4421</v>
      </c>
      <c r="D1851" s="73" t="s">
        <v>4422</v>
      </c>
      <c r="E1851" s="73" t="s">
        <v>931</v>
      </c>
      <c r="F1851" s="74">
        <v>0</v>
      </c>
      <c r="G1851" s="73" t="s">
        <v>4416</v>
      </c>
      <c r="H1851" s="73" t="s">
        <v>57</v>
      </c>
      <c r="I1851" s="73" t="s">
        <v>906</v>
      </c>
      <c r="J1851" s="73" t="s">
        <v>327</v>
      </c>
      <c r="K1851" s="73" t="s">
        <v>382</v>
      </c>
      <c r="L1851" s="73" t="s">
        <v>383</v>
      </c>
      <c r="M1851" s="73" t="s">
        <v>384</v>
      </c>
      <c r="N1851" s="73" t="s">
        <v>43</v>
      </c>
      <c r="O1851" s="73" t="s">
        <v>386</v>
      </c>
      <c r="P1851" s="73" t="s">
        <v>907</v>
      </c>
      <c r="Q1851" s="73" t="s">
        <v>908</v>
      </c>
      <c r="R1851" s="73" t="s">
        <v>57</v>
      </c>
      <c r="V1851" s="60" t="str">
        <f t="shared" si="227"/>
        <v>CONQUEST 043белый</v>
      </c>
      <c r="W1851" s="60" t="str">
        <f t="shared" si="224"/>
        <v>CONQUEST 043</v>
      </c>
      <c r="X1851" s="60" t="str">
        <f t="shared" si="228"/>
        <v>043</v>
      </c>
      <c r="AC1851" s="51">
        <f t="shared" si="229"/>
        <v>80</v>
      </c>
      <c r="AD1851" s="44">
        <f t="shared" si="230"/>
        <v>778</v>
      </c>
      <c r="AE1851" s="51">
        <f t="shared" si="231"/>
        <v>80778</v>
      </c>
    </row>
    <row r="1852" spans="1:31">
      <c r="A1852" s="60" t="str">
        <f t="shared" si="225"/>
        <v>WILD 036blue</v>
      </c>
      <c r="B1852" s="60" t="str">
        <f t="shared" si="226"/>
        <v>80-672-19</v>
      </c>
      <c r="C1852" s="73" t="s">
        <v>4423</v>
      </c>
      <c r="D1852" s="73" t="s">
        <v>4424</v>
      </c>
      <c r="E1852" s="73" t="s">
        <v>904</v>
      </c>
      <c r="F1852" s="74">
        <v>57</v>
      </c>
      <c r="G1852" s="73" t="s">
        <v>3930</v>
      </c>
      <c r="H1852" s="73" t="s">
        <v>91</v>
      </c>
      <c r="I1852" s="73" t="s">
        <v>906</v>
      </c>
      <c r="J1852" s="73" t="s">
        <v>327</v>
      </c>
      <c r="K1852" s="73" t="s">
        <v>382</v>
      </c>
      <c r="L1852" s="73" t="s">
        <v>383</v>
      </c>
      <c r="M1852" s="73" t="s">
        <v>384</v>
      </c>
      <c r="N1852" s="73" t="s">
        <v>43</v>
      </c>
      <c r="O1852" s="73" t="s">
        <v>386</v>
      </c>
      <c r="P1852" s="73" t="s">
        <v>907</v>
      </c>
      <c r="Q1852" s="73" t="s">
        <v>932</v>
      </c>
      <c r="R1852" s="73" t="s">
        <v>91</v>
      </c>
      <c r="V1852" s="60" t="str">
        <f t="shared" si="227"/>
        <v>WILD 036голубой</v>
      </c>
      <c r="W1852" s="60" t="str">
        <f t="shared" si="224"/>
        <v>WILD 036</v>
      </c>
      <c r="X1852" s="60" t="str">
        <f t="shared" si="228"/>
        <v>036</v>
      </c>
      <c r="AC1852" s="51">
        <f t="shared" si="229"/>
        <v>80</v>
      </c>
      <c r="AD1852" s="44">
        <f t="shared" si="230"/>
        <v>672</v>
      </c>
      <c r="AE1852" s="51">
        <f t="shared" si="231"/>
        <v>80672</v>
      </c>
    </row>
    <row r="1853" spans="1:31">
      <c r="A1853" s="60" t="str">
        <f t="shared" si="225"/>
        <v>WILD 036blue</v>
      </c>
      <c r="B1853" s="60" t="str">
        <f t="shared" si="226"/>
        <v>80-672-19</v>
      </c>
      <c r="C1853" s="73" t="s">
        <v>4425</v>
      </c>
      <c r="D1853" s="73" t="s">
        <v>4424</v>
      </c>
      <c r="E1853" s="73" t="s">
        <v>910</v>
      </c>
      <c r="F1853" s="74">
        <v>59</v>
      </c>
      <c r="G1853" s="73" t="s">
        <v>3930</v>
      </c>
      <c r="H1853" s="73" t="s">
        <v>91</v>
      </c>
      <c r="I1853" s="73" t="s">
        <v>906</v>
      </c>
      <c r="J1853" s="73" t="s">
        <v>327</v>
      </c>
      <c r="K1853" s="73" t="s">
        <v>382</v>
      </c>
      <c r="L1853" s="73" t="s">
        <v>383</v>
      </c>
      <c r="M1853" s="73" t="s">
        <v>384</v>
      </c>
      <c r="N1853" s="73" t="s">
        <v>43</v>
      </c>
      <c r="O1853" s="73" t="s">
        <v>386</v>
      </c>
      <c r="P1853" s="73" t="s">
        <v>907</v>
      </c>
      <c r="Q1853" s="73" t="s">
        <v>932</v>
      </c>
      <c r="R1853" s="73" t="s">
        <v>91</v>
      </c>
      <c r="V1853" s="60" t="str">
        <f t="shared" si="227"/>
        <v>WILD 036голубой</v>
      </c>
      <c r="W1853" s="60" t="str">
        <f t="shared" si="224"/>
        <v>WILD 036</v>
      </c>
      <c r="X1853" s="60" t="str">
        <f t="shared" si="228"/>
        <v>036</v>
      </c>
      <c r="AC1853" s="51">
        <f t="shared" si="229"/>
        <v>80</v>
      </c>
      <c r="AD1853" s="44">
        <f t="shared" si="230"/>
        <v>672</v>
      </c>
      <c r="AE1853" s="51">
        <f t="shared" si="231"/>
        <v>80672</v>
      </c>
    </row>
    <row r="1854" spans="1:31">
      <c r="A1854" s="60" t="str">
        <f t="shared" si="225"/>
        <v>WILD 036grey</v>
      </c>
      <c r="B1854" s="60" t="str">
        <f t="shared" si="226"/>
        <v>80-672-08</v>
      </c>
      <c r="C1854" s="73" t="s">
        <v>4426</v>
      </c>
      <c r="D1854" s="73" t="s">
        <v>4427</v>
      </c>
      <c r="E1854" s="73" t="s">
        <v>904</v>
      </c>
      <c r="F1854" s="74">
        <v>57</v>
      </c>
      <c r="G1854" s="73" t="s">
        <v>3930</v>
      </c>
      <c r="H1854" s="73" t="s">
        <v>83</v>
      </c>
      <c r="I1854" s="73" t="s">
        <v>906</v>
      </c>
      <c r="J1854" s="73" t="s">
        <v>327</v>
      </c>
      <c r="K1854" s="73" t="s">
        <v>382</v>
      </c>
      <c r="L1854" s="73" t="s">
        <v>383</v>
      </c>
      <c r="M1854" s="73" t="s">
        <v>384</v>
      </c>
      <c r="N1854" s="73" t="s">
        <v>43</v>
      </c>
      <c r="O1854" s="73" t="s">
        <v>386</v>
      </c>
      <c r="P1854" s="73" t="s">
        <v>907</v>
      </c>
      <c r="Q1854" s="73" t="s">
        <v>917</v>
      </c>
      <c r="R1854" s="73" t="s">
        <v>83</v>
      </c>
      <c r="V1854" s="60" t="str">
        <f t="shared" si="227"/>
        <v>WILD 036серый</v>
      </c>
      <c r="W1854" s="60" t="str">
        <f t="shared" si="224"/>
        <v>WILD 036</v>
      </c>
      <c r="X1854" s="60" t="str">
        <f t="shared" si="228"/>
        <v>036</v>
      </c>
      <c r="AC1854" s="51">
        <f t="shared" si="229"/>
        <v>80</v>
      </c>
      <c r="AD1854" s="44">
        <f t="shared" si="230"/>
        <v>672</v>
      </c>
      <c r="AE1854" s="51">
        <f t="shared" si="231"/>
        <v>80672</v>
      </c>
    </row>
    <row r="1855" spans="1:31">
      <c r="A1855" s="60" t="str">
        <f t="shared" si="225"/>
        <v>WILD 036grey</v>
      </c>
      <c r="B1855" s="60" t="str">
        <f t="shared" si="226"/>
        <v>80-672-08</v>
      </c>
      <c r="C1855" s="73" t="s">
        <v>4428</v>
      </c>
      <c r="D1855" s="73" t="s">
        <v>4427</v>
      </c>
      <c r="E1855" s="73" t="s">
        <v>910</v>
      </c>
      <c r="F1855" s="74">
        <v>59</v>
      </c>
      <c r="G1855" s="73" t="s">
        <v>3930</v>
      </c>
      <c r="H1855" s="73" t="s">
        <v>83</v>
      </c>
      <c r="I1855" s="73" t="s">
        <v>906</v>
      </c>
      <c r="J1855" s="73" t="s">
        <v>327</v>
      </c>
      <c r="K1855" s="73" t="s">
        <v>382</v>
      </c>
      <c r="L1855" s="73" t="s">
        <v>383</v>
      </c>
      <c r="M1855" s="73" t="s">
        <v>384</v>
      </c>
      <c r="N1855" s="73" t="s">
        <v>43</v>
      </c>
      <c r="O1855" s="73" t="s">
        <v>386</v>
      </c>
      <c r="P1855" s="73" t="s">
        <v>907</v>
      </c>
      <c r="Q1855" s="73" t="s">
        <v>917</v>
      </c>
      <c r="R1855" s="73" t="s">
        <v>83</v>
      </c>
      <c r="V1855" s="60" t="str">
        <f t="shared" si="227"/>
        <v>WILD 036серый</v>
      </c>
      <c r="W1855" s="60" t="str">
        <f t="shared" si="224"/>
        <v>WILD 036</v>
      </c>
      <c r="X1855" s="60" t="str">
        <f t="shared" si="228"/>
        <v>036</v>
      </c>
      <c r="AC1855" s="51">
        <f t="shared" si="229"/>
        <v>80</v>
      </c>
      <c r="AD1855" s="44">
        <f t="shared" si="230"/>
        <v>672</v>
      </c>
      <c r="AE1855" s="51">
        <f t="shared" si="231"/>
        <v>80672</v>
      </c>
    </row>
    <row r="1856" spans="1:31">
      <c r="A1856" s="60" t="str">
        <f t="shared" si="225"/>
        <v>WILD 036navy</v>
      </c>
      <c r="B1856" s="60" t="str">
        <f t="shared" si="226"/>
        <v>80-672-16</v>
      </c>
      <c r="C1856" s="73" t="s">
        <v>4429</v>
      </c>
      <c r="D1856" s="73" t="s">
        <v>4430</v>
      </c>
      <c r="E1856" s="73" t="s">
        <v>904</v>
      </c>
      <c r="F1856" s="74">
        <v>57</v>
      </c>
      <c r="G1856" s="73" t="s">
        <v>3930</v>
      </c>
      <c r="H1856" s="73" t="s">
        <v>55</v>
      </c>
      <c r="I1856" s="73" t="s">
        <v>906</v>
      </c>
      <c r="J1856" s="73" t="s">
        <v>327</v>
      </c>
      <c r="K1856" s="73" t="s">
        <v>382</v>
      </c>
      <c r="L1856" s="73" t="s">
        <v>383</v>
      </c>
      <c r="M1856" s="73" t="s">
        <v>384</v>
      </c>
      <c r="N1856" s="73" t="s">
        <v>43</v>
      </c>
      <c r="O1856" s="73" t="s">
        <v>386</v>
      </c>
      <c r="P1856" s="73" t="s">
        <v>907</v>
      </c>
      <c r="Q1856" s="73" t="s">
        <v>1003</v>
      </c>
      <c r="R1856" s="73" t="s">
        <v>71</v>
      </c>
      <c r="V1856" s="60" t="str">
        <f t="shared" si="227"/>
        <v>WILD 036темно-синий</v>
      </c>
      <c r="W1856" s="60" t="str">
        <f t="shared" si="224"/>
        <v>WILD 036</v>
      </c>
      <c r="X1856" s="60" t="str">
        <f t="shared" si="228"/>
        <v>036</v>
      </c>
      <c r="AC1856" s="51">
        <f t="shared" si="229"/>
        <v>80</v>
      </c>
      <c r="AD1856" s="44">
        <f t="shared" si="230"/>
        <v>672</v>
      </c>
      <c r="AE1856" s="51">
        <f t="shared" si="231"/>
        <v>80672</v>
      </c>
    </row>
    <row r="1857" spans="1:31">
      <c r="A1857" s="60" t="str">
        <f t="shared" si="225"/>
        <v>WILD 036navy</v>
      </c>
      <c r="B1857" s="60" t="str">
        <f t="shared" si="226"/>
        <v>80-672-16</v>
      </c>
      <c r="C1857" s="73" t="s">
        <v>4431</v>
      </c>
      <c r="D1857" s="73" t="s">
        <v>4430</v>
      </c>
      <c r="E1857" s="73" t="s">
        <v>910</v>
      </c>
      <c r="F1857" s="74">
        <v>59</v>
      </c>
      <c r="G1857" s="73" t="s">
        <v>3930</v>
      </c>
      <c r="H1857" s="73" t="s">
        <v>55</v>
      </c>
      <c r="I1857" s="73" t="s">
        <v>906</v>
      </c>
      <c r="J1857" s="73" t="s">
        <v>327</v>
      </c>
      <c r="K1857" s="73" t="s">
        <v>382</v>
      </c>
      <c r="L1857" s="73" t="s">
        <v>383</v>
      </c>
      <c r="M1857" s="73" t="s">
        <v>384</v>
      </c>
      <c r="N1857" s="73" t="s">
        <v>43</v>
      </c>
      <c r="O1857" s="73" t="s">
        <v>386</v>
      </c>
      <c r="P1857" s="73" t="s">
        <v>907</v>
      </c>
      <c r="Q1857" s="73" t="s">
        <v>1003</v>
      </c>
      <c r="R1857" s="73" t="s">
        <v>71</v>
      </c>
      <c r="V1857" s="60" t="str">
        <f t="shared" si="227"/>
        <v>WILD 036темно-синий</v>
      </c>
      <c r="W1857" s="60" t="str">
        <f t="shared" si="224"/>
        <v>WILD 036</v>
      </c>
      <c r="X1857" s="60" t="str">
        <f t="shared" si="228"/>
        <v>036</v>
      </c>
      <c r="AC1857" s="51">
        <f t="shared" si="229"/>
        <v>80</v>
      </c>
      <c r="AD1857" s="44">
        <f t="shared" si="230"/>
        <v>672</v>
      </c>
      <c r="AE1857" s="51">
        <f t="shared" si="231"/>
        <v>80672</v>
      </c>
    </row>
    <row r="1858" spans="1:31">
      <c r="A1858" s="60" t="str">
        <f t="shared" si="225"/>
        <v>WILD 036red</v>
      </c>
      <c r="B1858" s="60" t="str">
        <f t="shared" si="226"/>
        <v>80-672-18</v>
      </c>
      <c r="C1858" s="73" t="s">
        <v>4432</v>
      </c>
      <c r="D1858" s="73" t="s">
        <v>4433</v>
      </c>
      <c r="E1858" s="73" t="s">
        <v>904</v>
      </c>
      <c r="F1858" s="74">
        <v>57</v>
      </c>
      <c r="G1858" s="73" t="s">
        <v>3930</v>
      </c>
      <c r="H1858" s="73" t="s">
        <v>78</v>
      </c>
      <c r="I1858" s="73" t="s">
        <v>906</v>
      </c>
      <c r="J1858" s="73" t="s">
        <v>327</v>
      </c>
      <c r="K1858" s="73" t="s">
        <v>382</v>
      </c>
      <c r="L1858" s="73" t="s">
        <v>383</v>
      </c>
      <c r="M1858" s="73" t="s">
        <v>384</v>
      </c>
      <c r="N1858" s="73" t="s">
        <v>43</v>
      </c>
      <c r="O1858" s="73" t="s">
        <v>386</v>
      </c>
      <c r="P1858" s="73" t="s">
        <v>907</v>
      </c>
      <c r="Q1858" s="73" t="s">
        <v>969</v>
      </c>
      <c r="R1858" s="73" t="s">
        <v>78</v>
      </c>
      <c r="V1858" s="60" t="str">
        <f t="shared" si="227"/>
        <v>WILD 036красный</v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WILD 036</v>
      </c>
      <c r="X1858" s="60" t="str">
        <f t="shared" si="228"/>
        <v>036</v>
      </c>
      <c r="AC1858" s="51">
        <f t="shared" si="229"/>
        <v>80</v>
      </c>
      <c r="AD1858" s="44">
        <f t="shared" si="230"/>
        <v>672</v>
      </c>
      <c r="AE1858" s="51">
        <f t="shared" si="231"/>
        <v>80672</v>
      </c>
    </row>
    <row r="1859" spans="1:31">
      <c r="A1859" s="60" t="str">
        <f t="shared" ref="A1859:A1922" si="233">IF(G1859&amp;Q1859&lt;&gt;"",W1859&amp;Q1859,"")</f>
        <v>WILD 036red</v>
      </c>
      <c r="B1859" s="60" t="str">
        <f t="shared" ref="B1859:B1922" si="234">IF(C1859&lt;&gt;"",LEFT(C1859,9),"")</f>
        <v>80-672-18</v>
      </c>
      <c r="C1859" s="73" t="s">
        <v>4434</v>
      </c>
      <c r="D1859" s="73" t="s">
        <v>4433</v>
      </c>
      <c r="E1859" s="73" t="s">
        <v>910</v>
      </c>
      <c r="F1859" s="74">
        <v>59</v>
      </c>
      <c r="G1859" s="73" t="s">
        <v>3930</v>
      </c>
      <c r="H1859" s="73" t="s">
        <v>78</v>
      </c>
      <c r="I1859" s="73" t="s">
        <v>906</v>
      </c>
      <c r="J1859" s="73" t="s">
        <v>327</v>
      </c>
      <c r="K1859" s="73" t="s">
        <v>382</v>
      </c>
      <c r="L1859" s="73" t="s">
        <v>383</v>
      </c>
      <c r="M1859" s="73" t="s">
        <v>384</v>
      </c>
      <c r="N1859" s="73" t="s">
        <v>43</v>
      </c>
      <c r="O1859" s="73" t="s">
        <v>386</v>
      </c>
      <c r="P1859" s="73" t="s">
        <v>907</v>
      </c>
      <c r="Q1859" s="73" t="s">
        <v>969</v>
      </c>
      <c r="R1859" s="73" t="s">
        <v>78</v>
      </c>
      <c r="V1859" s="60" t="str">
        <f t="shared" ref="V1859:V1922" si="235">W1859&amp;H1859</f>
        <v>WILD 036красный</v>
      </c>
      <c r="W1859" s="60" t="str">
        <f t="shared" si="232"/>
        <v>WILD 036</v>
      </c>
      <c r="X1859" s="60" t="str">
        <f t="shared" ref="X1859:X1922" si="236">IF(A1859&lt;&gt;"",IFERROR(IF(FIND(" ",G1859)&gt;=1,MID(G1859,FIND(" ",G1859)+1,LEN(G1859)),""),""),"")</f>
        <v>036</v>
      </c>
      <c r="AC1859" s="51">
        <f t="shared" ref="AC1859:AC1922" si="237">IFERROR(VALUE(MID($C1859,1,2)),0)</f>
        <v>80</v>
      </c>
      <c r="AD1859" s="44">
        <f t="shared" ref="AD1859:AD1922" si="238">IFERROR(VALUE(MID($C1859,4,3)),0)</f>
        <v>672</v>
      </c>
      <c r="AE1859" s="51">
        <f t="shared" ref="AE1859:AE1922" si="239">VALUE(RIGHT("00"&amp;AC1859,2)&amp;RIGHT("000"&amp;AD1859,3))</f>
        <v>80672</v>
      </c>
    </row>
    <row r="1860" spans="1:31">
      <c r="A1860" s="60" t="str">
        <f t="shared" si="233"/>
        <v>WILD 036rose</v>
      </c>
      <c r="B1860" s="60" t="str">
        <f t="shared" si="234"/>
        <v>80-672-34</v>
      </c>
      <c r="C1860" s="73" t="s">
        <v>4435</v>
      </c>
      <c r="D1860" s="73" t="s">
        <v>4436</v>
      </c>
      <c r="E1860" s="73" t="s">
        <v>904</v>
      </c>
      <c r="F1860" s="74">
        <v>57</v>
      </c>
      <c r="G1860" s="73" t="s">
        <v>3930</v>
      </c>
      <c r="H1860" s="73" t="s">
        <v>68</v>
      </c>
      <c r="I1860" s="73" t="s">
        <v>906</v>
      </c>
      <c r="J1860" s="73" t="s">
        <v>327</v>
      </c>
      <c r="K1860" s="73" t="s">
        <v>382</v>
      </c>
      <c r="L1860" s="73" t="s">
        <v>383</v>
      </c>
      <c r="M1860" s="73" t="s">
        <v>384</v>
      </c>
      <c r="N1860" s="73" t="s">
        <v>43</v>
      </c>
      <c r="O1860" s="73" t="s">
        <v>386</v>
      </c>
      <c r="P1860" s="73" t="s">
        <v>907</v>
      </c>
      <c r="Q1860" s="73" t="s">
        <v>4437</v>
      </c>
      <c r="R1860" s="73" t="s">
        <v>68</v>
      </c>
      <c r="V1860" s="60" t="str">
        <f t="shared" si="235"/>
        <v>WILD 036розовый</v>
      </c>
      <c r="W1860" s="60" t="str">
        <f t="shared" si="232"/>
        <v>WILD 036</v>
      </c>
      <c r="X1860" s="60" t="str">
        <f t="shared" si="236"/>
        <v>036</v>
      </c>
      <c r="AC1860" s="51">
        <f t="shared" si="237"/>
        <v>80</v>
      </c>
      <c r="AD1860" s="44">
        <f t="shared" si="238"/>
        <v>672</v>
      </c>
      <c r="AE1860" s="51">
        <f t="shared" si="239"/>
        <v>80672</v>
      </c>
    </row>
    <row r="1861" spans="1:31">
      <c r="A1861" s="60" t="str">
        <f t="shared" si="233"/>
        <v>WILD 036rose</v>
      </c>
      <c r="B1861" s="60" t="str">
        <f t="shared" si="234"/>
        <v>80-672-34</v>
      </c>
      <c r="C1861" s="73" t="s">
        <v>4438</v>
      </c>
      <c r="D1861" s="73" t="s">
        <v>4436</v>
      </c>
      <c r="E1861" s="73" t="s">
        <v>910</v>
      </c>
      <c r="F1861" s="74">
        <v>59</v>
      </c>
      <c r="G1861" s="73" t="s">
        <v>3930</v>
      </c>
      <c r="H1861" s="73" t="s">
        <v>68</v>
      </c>
      <c r="I1861" s="73" t="s">
        <v>906</v>
      </c>
      <c r="J1861" s="73" t="s">
        <v>327</v>
      </c>
      <c r="K1861" s="73" t="s">
        <v>382</v>
      </c>
      <c r="L1861" s="73" t="s">
        <v>383</v>
      </c>
      <c r="M1861" s="73" t="s">
        <v>384</v>
      </c>
      <c r="N1861" s="73" t="s">
        <v>43</v>
      </c>
      <c r="O1861" s="73" t="s">
        <v>386</v>
      </c>
      <c r="P1861" s="73" t="s">
        <v>907</v>
      </c>
      <c r="Q1861" s="73" t="s">
        <v>4437</v>
      </c>
      <c r="R1861" s="73" t="s">
        <v>68</v>
      </c>
      <c r="V1861" s="60" t="str">
        <f t="shared" si="235"/>
        <v>WILD 036розовый</v>
      </c>
      <c r="W1861" s="60" t="str">
        <f t="shared" si="232"/>
        <v>WILD 036</v>
      </c>
      <c r="X1861" s="60" t="str">
        <f t="shared" si="236"/>
        <v>036</v>
      </c>
      <c r="AC1861" s="51">
        <f t="shared" si="237"/>
        <v>80</v>
      </c>
      <c r="AD1861" s="44">
        <f t="shared" si="238"/>
        <v>672</v>
      </c>
      <c r="AE1861" s="51">
        <f t="shared" si="239"/>
        <v>80672</v>
      </c>
    </row>
    <row r="1862" spans="1:31">
      <c r="A1862" s="60" t="str">
        <f t="shared" si="233"/>
        <v>WILD 050beige</v>
      </c>
      <c r="B1862" s="60" t="str">
        <f t="shared" si="234"/>
        <v>80-779-02</v>
      </c>
      <c r="C1862" s="73" t="s">
        <v>4439</v>
      </c>
      <c r="D1862" s="73" t="s">
        <v>4440</v>
      </c>
      <c r="E1862" s="73" t="s">
        <v>931</v>
      </c>
      <c r="F1862" s="74">
        <v>0</v>
      </c>
      <c r="G1862" s="73" t="s">
        <v>4441</v>
      </c>
      <c r="H1862" s="73" t="s">
        <v>63</v>
      </c>
      <c r="I1862" s="73" t="s">
        <v>906</v>
      </c>
      <c r="J1862" s="73" t="s">
        <v>327</v>
      </c>
      <c r="K1862" s="73" t="s">
        <v>382</v>
      </c>
      <c r="L1862" s="73" t="s">
        <v>383</v>
      </c>
      <c r="M1862" s="73" t="s">
        <v>384</v>
      </c>
      <c r="N1862" s="73" t="s">
        <v>43</v>
      </c>
      <c r="O1862" s="73" t="s">
        <v>386</v>
      </c>
      <c r="P1862" s="73" t="s">
        <v>907</v>
      </c>
      <c r="Q1862" s="73" t="s">
        <v>937</v>
      </c>
      <c r="R1862" s="73" t="s">
        <v>63</v>
      </c>
      <c r="V1862" s="60" t="str">
        <f t="shared" si="235"/>
        <v>WILD 050бежевый</v>
      </c>
      <c r="W1862" s="60" t="str">
        <f t="shared" si="232"/>
        <v>WILD 050</v>
      </c>
      <c r="X1862" s="60" t="str">
        <f t="shared" si="236"/>
        <v>050</v>
      </c>
      <c r="AC1862" s="51">
        <f t="shared" si="237"/>
        <v>80</v>
      </c>
      <c r="AD1862" s="44">
        <f t="shared" si="238"/>
        <v>779</v>
      </c>
      <c r="AE1862" s="51">
        <f t="shared" si="239"/>
        <v>80779</v>
      </c>
    </row>
    <row r="1863" spans="1:31">
      <c r="A1863" s="60" t="str">
        <f t="shared" si="233"/>
        <v>WILD 050black</v>
      </c>
      <c r="B1863" s="60" t="str">
        <f t="shared" si="234"/>
        <v>80-779-09</v>
      </c>
      <c r="C1863" s="73" t="s">
        <v>4442</v>
      </c>
      <c r="D1863" s="73" t="s">
        <v>4443</v>
      </c>
      <c r="E1863" s="73" t="s">
        <v>931</v>
      </c>
      <c r="F1863" s="74">
        <v>0</v>
      </c>
      <c r="G1863" s="73" t="s">
        <v>4441</v>
      </c>
      <c r="H1863" s="73" t="s">
        <v>53</v>
      </c>
      <c r="I1863" s="73" t="s">
        <v>906</v>
      </c>
      <c r="J1863" s="73" t="s">
        <v>327</v>
      </c>
      <c r="K1863" s="73" t="s">
        <v>382</v>
      </c>
      <c r="L1863" s="73" t="s">
        <v>383</v>
      </c>
      <c r="M1863" s="73" t="s">
        <v>384</v>
      </c>
      <c r="N1863" s="73" t="s">
        <v>43</v>
      </c>
      <c r="O1863" s="73" t="s">
        <v>386</v>
      </c>
      <c r="P1863" s="73" t="s">
        <v>907</v>
      </c>
      <c r="Q1863" s="73" t="s">
        <v>928</v>
      </c>
      <c r="R1863" s="73" t="s">
        <v>53</v>
      </c>
      <c r="V1863" s="60" t="str">
        <f t="shared" si="235"/>
        <v>WILD 050черный</v>
      </c>
      <c r="W1863" s="60" t="str">
        <f t="shared" si="232"/>
        <v>WILD 050</v>
      </c>
      <c r="X1863" s="60" t="str">
        <f t="shared" si="236"/>
        <v>050</v>
      </c>
      <c r="AC1863" s="51">
        <f t="shared" si="237"/>
        <v>80</v>
      </c>
      <c r="AD1863" s="44">
        <f t="shared" si="238"/>
        <v>779</v>
      </c>
      <c r="AE1863" s="51">
        <f t="shared" si="239"/>
        <v>80779</v>
      </c>
    </row>
    <row r="1864" spans="1:31">
      <c r="A1864" s="60" t="str">
        <f t="shared" si="233"/>
        <v>WILD 050navy</v>
      </c>
      <c r="B1864" s="60" t="str">
        <f t="shared" si="234"/>
        <v>80-779-16</v>
      </c>
      <c r="C1864" s="73" t="s">
        <v>4444</v>
      </c>
      <c r="D1864" s="73" t="s">
        <v>4445</v>
      </c>
      <c r="E1864" s="73" t="s">
        <v>931</v>
      </c>
      <c r="F1864" s="74">
        <v>0</v>
      </c>
      <c r="G1864" s="73" t="s">
        <v>4441</v>
      </c>
      <c r="H1864" s="73" t="s">
        <v>55</v>
      </c>
      <c r="I1864" s="73" t="s">
        <v>906</v>
      </c>
      <c r="J1864" s="73" t="s">
        <v>327</v>
      </c>
      <c r="K1864" s="73" t="s">
        <v>382</v>
      </c>
      <c r="L1864" s="73" t="s">
        <v>383</v>
      </c>
      <c r="M1864" s="73" t="s">
        <v>384</v>
      </c>
      <c r="N1864" s="73" t="s">
        <v>43</v>
      </c>
      <c r="O1864" s="73" t="s">
        <v>386</v>
      </c>
      <c r="P1864" s="73" t="s">
        <v>907</v>
      </c>
      <c r="Q1864" s="73" t="s">
        <v>1003</v>
      </c>
      <c r="R1864" s="73" t="s">
        <v>71</v>
      </c>
      <c r="V1864" s="60" t="str">
        <f t="shared" si="235"/>
        <v>WILD 050темно-синий</v>
      </c>
      <c r="W1864" s="60" t="str">
        <f t="shared" si="232"/>
        <v>WILD 050</v>
      </c>
      <c r="X1864" s="60" t="str">
        <f t="shared" si="236"/>
        <v>050</v>
      </c>
      <c r="AC1864" s="51">
        <f t="shared" si="237"/>
        <v>80</v>
      </c>
      <c r="AD1864" s="44">
        <f t="shared" si="238"/>
        <v>779</v>
      </c>
      <c r="AE1864" s="51">
        <f t="shared" si="239"/>
        <v>80779</v>
      </c>
    </row>
    <row r="1865" spans="1:31">
      <c r="A1865" s="60" t="str">
        <f t="shared" si="233"/>
        <v>WILD 050white</v>
      </c>
      <c r="B1865" s="60" t="str">
        <f t="shared" si="234"/>
        <v>80-779-17</v>
      </c>
      <c r="C1865" s="73" t="s">
        <v>4446</v>
      </c>
      <c r="D1865" s="73" t="s">
        <v>4447</v>
      </c>
      <c r="E1865" s="73" t="s">
        <v>931</v>
      </c>
      <c r="F1865" s="74">
        <v>0</v>
      </c>
      <c r="G1865" s="73" t="s">
        <v>4441</v>
      </c>
      <c r="H1865" s="73" t="s">
        <v>57</v>
      </c>
      <c r="I1865" s="73" t="s">
        <v>906</v>
      </c>
      <c r="J1865" s="73" t="s">
        <v>327</v>
      </c>
      <c r="K1865" s="73" t="s">
        <v>382</v>
      </c>
      <c r="L1865" s="73" t="s">
        <v>383</v>
      </c>
      <c r="M1865" s="73" t="s">
        <v>384</v>
      </c>
      <c r="N1865" s="73" t="s">
        <v>43</v>
      </c>
      <c r="O1865" s="73" t="s">
        <v>386</v>
      </c>
      <c r="P1865" s="73" t="s">
        <v>907</v>
      </c>
      <c r="Q1865" s="73" t="s">
        <v>908</v>
      </c>
      <c r="R1865" s="73" t="s">
        <v>57</v>
      </c>
      <c r="V1865" s="60" t="str">
        <f t="shared" si="235"/>
        <v>WILD 050белый</v>
      </c>
      <c r="W1865" s="60" t="str">
        <f t="shared" si="232"/>
        <v>WILD 050</v>
      </c>
      <c r="X1865" s="60" t="str">
        <f t="shared" si="236"/>
        <v>050</v>
      </c>
      <c r="AC1865" s="51">
        <f t="shared" si="237"/>
        <v>80</v>
      </c>
      <c r="AD1865" s="44">
        <f t="shared" si="238"/>
        <v>779</v>
      </c>
      <c r="AE1865" s="51">
        <f t="shared" si="239"/>
        <v>80779</v>
      </c>
    </row>
    <row r="1866" spans="1:31">
      <c r="A1866" s="60" t="str">
        <f t="shared" si="233"/>
        <v>BOXER 007blue</v>
      </c>
      <c r="B1866" s="60" t="str">
        <f t="shared" si="234"/>
        <v>80-681-06</v>
      </c>
      <c r="C1866" s="73" t="s">
        <v>4448</v>
      </c>
      <c r="D1866" s="73" t="s">
        <v>4449</v>
      </c>
      <c r="E1866" s="73" t="s">
        <v>956</v>
      </c>
      <c r="F1866" s="74">
        <v>55</v>
      </c>
      <c r="G1866" s="73" t="s">
        <v>3970</v>
      </c>
      <c r="H1866" s="73" t="s">
        <v>71</v>
      </c>
      <c r="I1866" s="73" t="s">
        <v>2200</v>
      </c>
      <c r="J1866" s="73" t="s">
        <v>320</v>
      </c>
      <c r="K1866" s="73" t="s">
        <v>382</v>
      </c>
      <c r="L1866" s="73" t="s">
        <v>383</v>
      </c>
      <c r="M1866" s="73" t="s">
        <v>384</v>
      </c>
      <c r="N1866" s="73" t="s">
        <v>43</v>
      </c>
      <c r="O1866" s="73" t="s">
        <v>385</v>
      </c>
      <c r="P1866" s="73" t="s">
        <v>907</v>
      </c>
      <c r="Q1866" s="73" t="s">
        <v>932</v>
      </c>
      <c r="R1866" s="73" t="s">
        <v>71</v>
      </c>
      <c r="V1866" s="60" t="str">
        <f t="shared" si="235"/>
        <v>BOXER 007синий</v>
      </c>
      <c r="W1866" s="60" t="str">
        <f t="shared" si="232"/>
        <v>BOXER 007</v>
      </c>
      <c r="X1866" s="60" t="str">
        <f t="shared" si="236"/>
        <v>007</v>
      </c>
      <c r="AC1866" s="51">
        <f t="shared" si="237"/>
        <v>80</v>
      </c>
      <c r="AD1866" s="44">
        <f t="shared" si="238"/>
        <v>681</v>
      </c>
      <c r="AE1866" s="51">
        <f t="shared" si="239"/>
        <v>80681</v>
      </c>
    </row>
    <row r="1867" spans="1:31">
      <c r="A1867" s="60" t="str">
        <f t="shared" si="233"/>
        <v>BOXER 007blue</v>
      </c>
      <c r="B1867" s="60" t="str">
        <f t="shared" si="234"/>
        <v>80-681-06</v>
      </c>
      <c r="C1867" s="73" t="s">
        <v>4450</v>
      </c>
      <c r="D1867" s="73" t="s">
        <v>4449</v>
      </c>
      <c r="E1867" s="73" t="s">
        <v>915</v>
      </c>
      <c r="F1867" s="74">
        <v>56</v>
      </c>
      <c r="G1867" s="73" t="s">
        <v>3970</v>
      </c>
      <c r="H1867" s="73" t="s">
        <v>71</v>
      </c>
      <c r="I1867" s="73" t="s">
        <v>2200</v>
      </c>
      <c r="J1867" s="73" t="s">
        <v>320</v>
      </c>
      <c r="K1867" s="73" t="s">
        <v>382</v>
      </c>
      <c r="L1867" s="73" t="s">
        <v>383</v>
      </c>
      <c r="M1867" s="73" t="s">
        <v>384</v>
      </c>
      <c r="N1867" s="73" t="s">
        <v>43</v>
      </c>
      <c r="O1867" s="73" t="s">
        <v>385</v>
      </c>
      <c r="P1867" s="73" t="s">
        <v>907</v>
      </c>
      <c r="Q1867" s="73" t="s">
        <v>932</v>
      </c>
      <c r="R1867" s="73" t="s">
        <v>71</v>
      </c>
      <c r="V1867" s="60" t="str">
        <f t="shared" si="235"/>
        <v>BOXER 007синий</v>
      </c>
      <c r="W1867" s="60" t="str">
        <f t="shared" si="232"/>
        <v>BOXER 007</v>
      </c>
      <c r="X1867" s="60" t="str">
        <f t="shared" si="236"/>
        <v>007</v>
      </c>
      <c r="AC1867" s="51">
        <f t="shared" si="237"/>
        <v>80</v>
      </c>
      <c r="AD1867" s="44">
        <f t="shared" si="238"/>
        <v>681</v>
      </c>
      <c r="AE1867" s="51">
        <f t="shared" si="239"/>
        <v>80681</v>
      </c>
    </row>
    <row r="1868" spans="1:31">
      <c r="A1868" s="60" t="str">
        <f t="shared" si="233"/>
        <v>BOXER 007blue</v>
      </c>
      <c r="B1868" s="60" t="str">
        <f t="shared" si="234"/>
        <v>80-681-06</v>
      </c>
      <c r="C1868" s="73" t="s">
        <v>4451</v>
      </c>
      <c r="D1868" s="73" t="s">
        <v>4449</v>
      </c>
      <c r="E1868" s="73" t="s">
        <v>904</v>
      </c>
      <c r="F1868" s="74">
        <v>57</v>
      </c>
      <c r="G1868" s="73" t="s">
        <v>3970</v>
      </c>
      <c r="H1868" s="73" t="s">
        <v>71</v>
      </c>
      <c r="I1868" s="73" t="s">
        <v>2200</v>
      </c>
      <c r="J1868" s="73" t="s">
        <v>320</v>
      </c>
      <c r="K1868" s="73" t="s">
        <v>382</v>
      </c>
      <c r="L1868" s="73" t="s">
        <v>383</v>
      </c>
      <c r="M1868" s="73" t="s">
        <v>384</v>
      </c>
      <c r="N1868" s="73" t="s">
        <v>43</v>
      </c>
      <c r="O1868" s="73" t="s">
        <v>385</v>
      </c>
      <c r="P1868" s="73" t="s">
        <v>907</v>
      </c>
      <c r="Q1868" s="73" t="s">
        <v>932</v>
      </c>
      <c r="R1868" s="73" t="s">
        <v>71</v>
      </c>
      <c r="V1868" s="60" t="str">
        <f t="shared" si="235"/>
        <v>BOXER 007синий</v>
      </c>
      <c r="W1868" s="60" t="str">
        <f t="shared" si="232"/>
        <v>BOXER 007</v>
      </c>
      <c r="X1868" s="60" t="str">
        <f t="shared" si="236"/>
        <v>007</v>
      </c>
      <c r="AC1868" s="51">
        <f t="shared" si="237"/>
        <v>80</v>
      </c>
      <c r="AD1868" s="44">
        <f t="shared" si="238"/>
        <v>681</v>
      </c>
      <c r="AE1868" s="51">
        <f t="shared" si="239"/>
        <v>80681</v>
      </c>
    </row>
    <row r="1869" spans="1:31">
      <c r="A1869" s="60" t="str">
        <f t="shared" si="233"/>
        <v>BOXER 007blue</v>
      </c>
      <c r="B1869" s="60" t="str">
        <f t="shared" si="234"/>
        <v>80-681-06</v>
      </c>
      <c r="C1869" s="73" t="s">
        <v>4452</v>
      </c>
      <c r="D1869" s="73" t="s">
        <v>4449</v>
      </c>
      <c r="E1869" s="73" t="s">
        <v>920</v>
      </c>
      <c r="F1869" s="74">
        <v>58</v>
      </c>
      <c r="G1869" s="73" t="s">
        <v>3970</v>
      </c>
      <c r="H1869" s="73" t="s">
        <v>71</v>
      </c>
      <c r="I1869" s="73" t="s">
        <v>2200</v>
      </c>
      <c r="J1869" s="73" t="s">
        <v>320</v>
      </c>
      <c r="K1869" s="73" t="s">
        <v>382</v>
      </c>
      <c r="L1869" s="73" t="s">
        <v>383</v>
      </c>
      <c r="M1869" s="73" t="s">
        <v>384</v>
      </c>
      <c r="N1869" s="73" t="s">
        <v>43</v>
      </c>
      <c r="O1869" s="73" t="s">
        <v>385</v>
      </c>
      <c r="P1869" s="73" t="s">
        <v>907</v>
      </c>
      <c r="Q1869" s="73" t="s">
        <v>932</v>
      </c>
      <c r="R1869" s="73" t="s">
        <v>71</v>
      </c>
      <c r="V1869" s="60" t="str">
        <f t="shared" si="235"/>
        <v>BOXER 007синий</v>
      </c>
      <c r="W1869" s="60" t="str">
        <f t="shared" si="232"/>
        <v>BOXER 007</v>
      </c>
      <c r="X1869" s="60" t="str">
        <f t="shared" si="236"/>
        <v>007</v>
      </c>
      <c r="AC1869" s="51">
        <f t="shared" si="237"/>
        <v>80</v>
      </c>
      <c r="AD1869" s="44">
        <f t="shared" si="238"/>
        <v>681</v>
      </c>
      <c r="AE1869" s="51">
        <f t="shared" si="239"/>
        <v>80681</v>
      </c>
    </row>
    <row r="1870" spans="1:31">
      <c r="A1870" s="60" t="str">
        <f t="shared" si="233"/>
        <v>BOXER 007blue</v>
      </c>
      <c r="B1870" s="60" t="str">
        <f t="shared" si="234"/>
        <v>80-681-06</v>
      </c>
      <c r="C1870" s="73" t="s">
        <v>4453</v>
      </c>
      <c r="D1870" s="73" t="s">
        <v>4449</v>
      </c>
      <c r="E1870" s="73" t="s">
        <v>910</v>
      </c>
      <c r="F1870" s="74">
        <v>59</v>
      </c>
      <c r="G1870" s="73" t="s">
        <v>3970</v>
      </c>
      <c r="H1870" s="73" t="s">
        <v>71</v>
      </c>
      <c r="I1870" s="73" t="s">
        <v>2200</v>
      </c>
      <c r="J1870" s="73" t="s">
        <v>320</v>
      </c>
      <c r="K1870" s="73" t="s">
        <v>382</v>
      </c>
      <c r="L1870" s="73" t="s">
        <v>383</v>
      </c>
      <c r="M1870" s="73" t="s">
        <v>384</v>
      </c>
      <c r="N1870" s="73" t="s">
        <v>43</v>
      </c>
      <c r="O1870" s="73" t="s">
        <v>385</v>
      </c>
      <c r="P1870" s="73" t="s">
        <v>907</v>
      </c>
      <c r="Q1870" s="73" t="s">
        <v>932</v>
      </c>
      <c r="R1870" s="73" t="s">
        <v>71</v>
      </c>
      <c r="V1870" s="60" t="str">
        <f t="shared" si="235"/>
        <v>BOXER 007синий</v>
      </c>
      <c r="W1870" s="60" t="str">
        <f t="shared" si="232"/>
        <v>BOXER 007</v>
      </c>
      <c r="X1870" s="60" t="str">
        <f t="shared" si="236"/>
        <v>007</v>
      </c>
      <c r="AC1870" s="51">
        <f t="shared" si="237"/>
        <v>80</v>
      </c>
      <c r="AD1870" s="44">
        <f t="shared" si="238"/>
        <v>681</v>
      </c>
      <c r="AE1870" s="51">
        <f t="shared" si="239"/>
        <v>80681</v>
      </c>
    </row>
    <row r="1871" spans="1:31">
      <c r="A1871" s="60" t="str">
        <f t="shared" si="233"/>
        <v>BOXER 007blue</v>
      </c>
      <c r="B1871" s="60" t="str">
        <f t="shared" si="234"/>
        <v>80-681-06</v>
      </c>
      <c r="C1871" s="73" t="s">
        <v>4454</v>
      </c>
      <c r="D1871" s="73" t="s">
        <v>4449</v>
      </c>
      <c r="E1871" s="73" t="s">
        <v>922</v>
      </c>
      <c r="F1871" s="74">
        <v>60</v>
      </c>
      <c r="G1871" s="73" t="s">
        <v>3970</v>
      </c>
      <c r="H1871" s="73" t="s">
        <v>71</v>
      </c>
      <c r="I1871" s="73" t="s">
        <v>2200</v>
      </c>
      <c r="J1871" s="73" t="s">
        <v>320</v>
      </c>
      <c r="K1871" s="73" t="s">
        <v>382</v>
      </c>
      <c r="L1871" s="73" t="s">
        <v>383</v>
      </c>
      <c r="M1871" s="73" t="s">
        <v>384</v>
      </c>
      <c r="N1871" s="73" t="s">
        <v>43</v>
      </c>
      <c r="O1871" s="73" t="s">
        <v>385</v>
      </c>
      <c r="P1871" s="73" t="s">
        <v>907</v>
      </c>
      <c r="Q1871" s="73" t="s">
        <v>932</v>
      </c>
      <c r="R1871" s="73" t="s">
        <v>71</v>
      </c>
      <c r="V1871" s="60" t="str">
        <f t="shared" si="235"/>
        <v>BOXER 007синий</v>
      </c>
      <c r="W1871" s="60" t="str">
        <f t="shared" si="232"/>
        <v>BOXER 007</v>
      </c>
      <c r="X1871" s="60" t="str">
        <f t="shared" si="236"/>
        <v>007</v>
      </c>
      <c r="AC1871" s="51">
        <f t="shared" si="237"/>
        <v>80</v>
      </c>
      <c r="AD1871" s="44">
        <f t="shared" si="238"/>
        <v>681</v>
      </c>
      <c r="AE1871" s="51">
        <f t="shared" si="239"/>
        <v>80681</v>
      </c>
    </row>
    <row r="1872" spans="1:31">
      <c r="A1872" s="60" t="str">
        <f t="shared" si="233"/>
        <v>BOXER PATCHblue</v>
      </c>
      <c r="B1872" s="60" t="str">
        <f t="shared" si="234"/>
        <v>80-780-06</v>
      </c>
      <c r="C1872" s="73" t="s">
        <v>4455</v>
      </c>
      <c r="D1872" s="73" t="s">
        <v>4456</v>
      </c>
      <c r="E1872" s="73" t="s">
        <v>956</v>
      </c>
      <c r="F1872" s="74">
        <v>55</v>
      </c>
      <c r="G1872" s="73" t="s">
        <v>4457</v>
      </c>
      <c r="H1872" s="73" t="s">
        <v>71</v>
      </c>
      <c r="I1872" s="73" t="s">
        <v>2835</v>
      </c>
      <c r="J1872" s="73" t="s">
        <v>320</v>
      </c>
      <c r="K1872" s="73" t="s">
        <v>382</v>
      </c>
      <c r="L1872" s="73" t="s">
        <v>383</v>
      </c>
      <c r="M1872" s="73" t="s">
        <v>384</v>
      </c>
      <c r="N1872" s="73" t="s">
        <v>43</v>
      </c>
      <c r="O1872" s="73" t="s">
        <v>385</v>
      </c>
      <c r="P1872" s="73" t="s">
        <v>907</v>
      </c>
      <c r="Q1872" s="73" t="s">
        <v>932</v>
      </c>
      <c r="R1872" s="73" t="s">
        <v>71</v>
      </c>
      <c r="V1872" s="60" t="str">
        <f t="shared" si="235"/>
        <v>BOXER PATCHсиний</v>
      </c>
      <c r="W1872" s="60" t="str">
        <f t="shared" si="232"/>
        <v>BOXER PATCH</v>
      </c>
      <c r="X1872" s="60" t="str">
        <f t="shared" si="236"/>
        <v>PATCH</v>
      </c>
      <c r="AC1872" s="51">
        <f t="shared" si="237"/>
        <v>80</v>
      </c>
      <c r="AD1872" s="44">
        <f t="shared" si="238"/>
        <v>780</v>
      </c>
      <c r="AE1872" s="51">
        <f t="shared" si="239"/>
        <v>80780</v>
      </c>
    </row>
    <row r="1873" spans="1:31">
      <c r="A1873" s="60" t="str">
        <f t="shared" si="233"/>
        <v>BOXER PATCHblue</v>
      </c>
      <c r="B1873" s="60" t="str">
        <f t="shared" si="234"/>
        <v>80-780-06</v>
      </c>
      <c r="C1873" s="73" t="s">
        <v>4458</v>
      </c>
      <c r="D1873" s="73" t="s">
        <v>4456</v>
      </c>
      <c r="E1873" s="73" t="s">
        <v>915</v>
      </c>
      <c r="F1873" s="74">
        <v>56</v>
      </c>
      <c r="G1873" s="73" t="s">
        <v>4457</v>
      </c>
      <c r="H1873" s="73" t="s">
        <v>71</v>
      </c>
      <c r="I1873" s="73" t="s">
        <v>2835</v>
      </c>
      <c r="J1873" s="73" t="s">
        <v>320</v>
      </c>
      <c r="K1873" s="73" t="s">
        <v>382</v>
      </c>
      <c r="L1873" s="73" t="s">
        <v>383</v>
      </c>
      <c r="M1873" s="73" t="s">
        <v>384</v>
      </c>
      <c r="N1873" s="73" t="s">
        <v>43</v>
      </c>
      <c r="O1873" s="73" t="s">
        <v>385</v>
      </c>
      <c r="P1873" s="73" t="s">
        <v>907</v>
      </c>
      <c r="Q1873" s="73" t="s">
        <v>932</v>
      </c>
      <c r="R1873" s="73" t="s">
        <v>71</v>
      </c>
      <c r="V1873" s="60" t="str">
        <f t="shared" si="235"/>
        <v>BOXER PATCHсиний</v>
      </c>
      <c r="W1873" s="60" t="str">
        <f t="shared" si="232"/>
        <v>BOXER PATCH</v>
      </c>
      <c r="X1873" s="60" t="str">
        <f t="shared" si="236"/>
        <v>PATCH</v>
      </c>
      <c r="AC1873" s="51">
        <f t="shared" si="237"/>
        <v>80</v>
      </c>
      <c r="AD1873" s="44">
        <f t="shared" si="238"/>
        <v>780</v>
      </c>
      <c r="AE1873" s="51">
        <f t="shared" si="239"/>
        <v>80780</v>
      </c>
    </row>
    <row r="1874" spans="1:31">
      <c r="A1874" s="60" t="str">
        <f t="shared" si="233"/>
        <v>BOXER PATCHblue</v>
      </c>
      <c r="B1874" s="60" t="str">
        <f t="shared" si="234"/>
        <v>80-780-06</v>
      </c>
      <c r="C1874" s="73" t="s">
        <v>4459</v>
      </c>
      <c r="D1874" s="73" t="s">
        <v>4456</v>
      </c>
      <c r="E1874" s="73" t="s">
        <v>904</v>
      </c>
      <c r="F1874" s="74">
        <v>57</v>
      </c>
      <c r="G1874" s="73" t="s">
        <v>4457</v>
      </c>
      <c r="H1874" s="73" t="s">
        <v>71</v>
      </c>
      <c r="I1874" s="73" t="s">
        <v>2835</v>
      </c>
      <c r="J1874" s="73" t="s">
        <v>320</v>
      </c>
      <c r="K1874" s="73" t="s">
        <v>382</v>
      </c>
      <c r="L1874" s="73" t="s">
        <v>383</v>
      </c>
      <c r="M1874" s="73" t="s">
        <v>384</v>
      </c>
      <c r="N1874" s="73" t="s">
        <v>43</v>
      </c>
      <c r="O1874" s="73" t="s">
        <v>385</v>
      </c>
      <c r="P1874" s="73" t="s">
        <v>907</v>
      </c>
      <c r="Q1874" s="73" t="s">
        <v>932</v>
      </c>
      <c r="R1874" s="73" t="s">
        <v>71</v>
      </c>
      <c r="V1874" s="60" t="str">
        <f t="shared" si="235"/>
        <v>BOXER PATCHсиний</v>
      </c>
      <c r="W1874" s="60" t="str">
        <f t="shared" si="232"/>
        <v>BOXER PATCH</v>
      </c>
      <c r="X1874" s="60" t="str">
        <f t="shared" si="236"/>
        <v>PATCH</v>
      </c>
      <c r="AC1874" s="51">
        <f t="shared" si="237"/>
        <v>80</v>
      </c>
      <c r="AD1874" s="44">
        <f t="shared" si="238"/>
        <v>780</v>
      </c>
      <c r="AE1874" s="51">
        <f t="shared" si="239"/>
        <v>80780</v>
      </c>
    </row>
    <row r="1875" spans="1:31">
      <c r="A1875" s="60" t="str">
        <f t="shared" si="233"/>
        <v>BOXER PATCHblue</v>
      </c>
      <c r="B1875" s="60" t="str">
        <f t="shared" si="234"/>
        <v>80-780-06</v>
      </c>
      <c r="C1875" s="73" t="s">
        <v>4460</v>
      </c>
      <c r="D1875" s="73" t="s">
        <v>4456</v>
      </c>
      <c r="E1875" s="73" t="s">
        <v>920</v>
      </c>
      <c r="F1875" s="74">
        <v>58</v>
      </c>
      <c r="G1875" s="73" t="s">
        <v>4457</v>
      </c>
      <c r="H1875" s="73" t="s">
        <v>71</v>
      </c>
      <c r="I1875" s="73" t="s">
        <v>2835</v>
      </c>
      <c r="J1875" s="73" t="s">
        <v>320</v>
      </c>
      <c r="K1875" s="73" t="s">
        <v>382</v>
      </c>
      <c r="L1875" s="73" t="s">
        <v>383</v>
      </c>
      <c r="M1875" s="73" t="s">
        <v>384</v>
      </c>
      <c r="N1875" s="73" t="s">
        <v>43</v>
      </c>
      <c r="O1875" s="73" t="s">
        <v>385</v>
      </c>
      <c r="P1875" s="73" t="s">
        <v>907</v>
      </c>
      <c r="Q1875" s="73" t="s">
        <v>932</v>
      </c>
      <c r="R1875" s="73" t="s">
        <v>71</v>
      </c>
      <c r="V1875" s="60" t="str">
        <f t="shared" si="235"/>
        <v>BOXER PATCHсиний</v>
      </c>
      <c r="W1875" s="60" t="str">
        <f t="shared" si="232"/>
        <v>BOXER PATCH</v>
      </c>
      <c r="X1875" s="60" t="str">
        <f t="shared" si="236"/>
        <v>PATCH</v>
      </c>
      <c r="AC1875" s="51">
        <f t="shared" si="237"/>
        <v>80</v>
      </c>
      <c r="AD1875" s="44">
        <f t="shared" si="238"/>
        <v>780</v>
      </c>
      <c r="AE1875" s="51">
        <f t="shared" si="239"/>
        <v>80780</v>
      </c>
    </row>
    <row r="1876" spans="1:31">
      <c r="A1876" s="60" t="str">
        <f t="shared" si="233"/>
        <v>BOXER PATCHblue</v>
      </c>
      <c r="B1876" s="60" t="str">
        <f t="shared" si="234"/>
        <v>80-780-06</v>
      </c>
      <c r="C1876" s="73" t="s">
        <v>4461</v>
      </c>
      <c r="D1876" s="73" t="s">
        <v>4456</v>
      </c>
      <c r="E1876" s="73" t="s">
        <v>910</v>
      </c>
      <c r="F1876" s="74">
        <v>59</v>
      </c>
      <c r="G1876" s="73" t="s">
        <v>4457</v>
      </c>
      <c r="H1876" s="73" t="s">
        <v>71</v>
      </c>
      <c r="I1876" s="73" t="s">
        <v>2835</v>
      </c>
      <c r="J1876" s="73" t="s">
        <v>320</v>
      </c>
      <c r="K1876" s="73" t="s">
        <v>382</v>
      </c>
      <c r="L1876" s="73" t="s">
        <v>383</v>
      </c>
      <c r="M1876" s="73" t="s">
        <v>384</v>
      </c>
      <c r="N1876" s="73" t="s">
        <v>43</v>
      </c>
      <c r="O1876" s="73" t="s">
        <v>385</v>
      </c>
      <c r="P1876" s="73" t="s">
        <v>907</v>
      </c>
      <c r="Q1876" s="73" t="s">
        <v>932</v>
      </c>
      <c r="R1876" s="73" t="s">
        <v>71</v>
      </c>
      <c r="V1876" s="60" t="str">
        <f t="shared" si="235"/>
        <v>BOXER PATCHсиний</v>
      </c>
      <c r="W1876" s="60" t="str">
        <f t="shared" si="232"/>
        <v>BOXER PATCH</v>
      </c>
      <c r="X1876" s="60" t="str">
        <f t="shared" si="236"/>
        <v>PATCH</v>
      </c>
      <c r="AC1876" s="51">
        <f t="shared" si="237"/>
        <v>80</v>
      </c>
      <c r="AD1876" s="44">
        <f t="shared" si="238"/>
        <v>780</v>
      </c>
      <c r="AE1876" s="51">
        <f t="shared" si="239"/>
        <v>80780</v>
      </c>
    </row>
    <row r="1877" spans="1:31">
      <c r="A1877" s="60" t="str">
        <f t="shared" si="233"/>
        <v>BOXER PATCHblue</v>
      </c>
      <c r="B1877" s="60" t="str">
        <f t="shared" si="234"/>
        <v>80-780-06</v>
      </c>
      <c r="C1877" s="73" t="s">
        <v>4462</v>
      </c>
      <c r="D1877" s="73" t="s">
        <v>4456</v>
      </c>
      <c r="E1877" s="73" t="s">
        <v>922</v>
      </c>
      <c r="F1877" s="74">
        <v>60</v>
      </c>
      <c r="G1877" s="73" t="s">
        <v>4457</v>
      </c>
      <c r="H1877" s="73" t="s">
        <v>71</v>
      </c>
      <c r="I1877" s="73" t="s">
        <v>2835</v>
      </c>
      <c r="J1877" s="73" t="s">
        <v>320</v>
      </c>
      <c r="K1877" s="73" t="s">
        <v>382</v>
      </c>
      <c r="L1877" s="73" t="s">
        <v>383</v>
      </c>
      <c r="M1877" s="73" t="s">
        <v>384</v>
      </c>
      <c r="N1877" s="73" t="s">
        <v>43</v>
      </c>
      <c r="O1877" s="73" t="s">
        <v>385</v>
      </c>
      <c r="P1877" s="73" t="s">
        <v>907</v>
      </c>
      <c r="Q1877" s="73" t="s">
        <v>932</v>
      </c>
      <c r="R1877" s="73" t="s">
        <v>71</v>
      </c>
      <c r="V1877" s="60" t="str">
        <f t="shared" si="235"/>
        <v>BOXER PATCHсиний</v>
      </c>
      <c r="W1877" s="60" t="str">
        <f t="shared" si="232"/>
        <v>BOXER PATCH</v>
      </c>
      <c r="X1877" s="60" t="str">
        <f t="shared" si="236"/>
        <v>PATCH</v>
      </c>
      <c r="AC1877" s="51">
        <f t="shared" si="237"/>
        <v>80</v>
      </c>
      <c r="AD1877" s="44">
        <f t="shared" si="238"/>
        <v>780</v>
      </c>
      <c r="AE1877" s="51">
        <f t="shared" si="239"/>
        <v>80780</v>
      </c>
    </row>
    <row r="1878" spans="1:31">
      <c r="A1878" s="60" t="str">
        <f t="shared" si="233"/>
        <v>BOXER PATCHblue</v>
      </c>
      <c r="B1878" s="60" t="str">
        <f t="shared" si="234"/>
        <v>80-780-06</v>
      </c>
      <c r="C1878" s="73" t="s">
        <v>4463</v>
      </c>
      <c r="D1878" s="73" t="s">
        <v>4456</v>
      </c>
      <c r="E1878" s="73" t="s">
        <v>912</v>
      </c>
      <c r="F1878" s="74">
        <v>61</v>
      </c>
      <c r="G1878" s="73" t="s">
        <v>4457</v>
      </c>
      <c r="H1878" s="73" t="s">
        <v>71</v>
      </c>
      <c r="I1878" s="73" t="s">
        <v>2835</v>
      </c>
      <c r="J1878" s="73" t="s">
        <v>320</v>
      </c>
      <c r="K1878" s="73" t="s">
        <v>382</v>
      </c>
      <c r="L1878" s="73" t="s">
        <v>383</v>
      </c>
      <c r="M1878" s="73" t="s">
        <v>384</v>
      </c>
      <c r="N1878" s="73" t="s">
        <v>43</v>
      </c>
      <c r="O1878" s="73" t="s">
        <v>385</v>
      </c>
      <c r="P1878" s="73" t="s">
        <v>907</v>
      </c>
      <c r="Q1878" s="73" t="s">
        <v>932</v>
      </c>
      <c r="R1878" s="73" t="s">
        <v>71</v>
      </c>
      <c r="V1878" s="60" t="str">
        <f t="shared" si="235"/>
        <v>BOXER PATCHсиний</v>
      </c>
      <c r="W1878" s="60" t="str">
        <f t="shared" si="232"/>
        <v>BOXER PATCH</v>
      </c>
      <c r="X1878" s="60" t="str">
        <f t="shared" si="236"/>
        <v>PATCH</v>
      </c>
      <c r="AC1878" s="51">
        <f t="shared" si="237"/>
        <v>80</v>
      </c>
      <c r="AD1878" s="44">
        <f t="shared" si="238"/>
        <v>780</v>
      </c>
      <c r="AE1878" s="51">
        <f t="shared" si="239"/>
        <v>80780</v>
      </c>
    </row>
    <row r="1879" spans="1:31">
      <c r="A1879" s="60" t="str">
        <f t="shared" si="233"/>
        <v>DISPATCH 005blue</v>
      </c>
      <c r="B1879" s="60" t="str">
        <f t="shared" si="234"/>
        <v>80-686-06</v>
      </c>
      <c r="C1879" s="73" t="s">
        <v>4464</v>
      </c>
      <c r="D1879" s="73" t="s">
        <v>4465</v>
      </c>
      <c r="E1879" s="73" t="s">
        <v>956</v>
      </c>
      <c r="F1879" s="74">
        <v>55</v>
      </c>
      <c r="G1879" s="73" t="s">
        <v>3990</v>
      </c>
      <c r="H1879" s="73" t="s">
        <v>71</v>
      </c>
      <c r="I1879" s="73" t="s">
        <v>3991</v>
      </c>
      <c r="J1879" s="73" t="s">
        <v>324</v>
      </c>
      <c r="K1879" s="73" t="s">
        <v>382</v>
      </c>
      <c r="L1879" s="73" t="s">
        <v>383</v>
      </c>
      <c r="M1879" s="73" t="s">
        <v>384</v>
      </c>
      <c r="N1879" s="73" t="s">
        <v>39</v>
      </c>
      <c r="O1879" s="73" t="s">
        <v>385</v>
      </c>
      <c r="P1879" s="73" t="s">
        <v>907</v>
      </c>
      <c r="Q1879" s="73" t="s">
        <v>932</v>
      </c>
      <c r="R1879" s="73" t="s">
        <v>71</v>
      </c>
      <c r="V1879" s="60" t="str">
        <f t="shared" si="235"/>
        <v>DISPATCH 005синий</v>
      </c>
      <c r="W1879" s="60" t="str">
        <f t="shared" si="232"/>
        <v>DISPATCH 005</v>
      </c>
      <c r="X1879" s="60" t="str">
        <f t="shared" si="236"/>
        <v>005</v>
      </c>
      <c r="AC1879" s="51">
        <f t="shared" si="237"/>
        <v>80</v>
      </c>
      <c r="AD1879" s="44">
        <f t="shared" si="238"/>
        <v>686</v>
      </c>
      <c r="AE1879" s="51">
        <f t="shared" si="239"/>
        <v>80686</v>
      </c>
    </row>
    <row r="1880" spans="1:31">
      <c r="A1880" s="60" t="str">
        <f t="shared" si="233"/>
        <v>DISPATCH 005blue</v>
      </c>
      <c r="B1880" s="60" t="str">
        <f t="shared" si="234"/>
        <v>80-686-06</v>
      </c>
      <c r="C1880" s="73" t="s">
        <v>4466</v>
      </c>
      <c r="D1880" s="73" t="s">
        <v>4465</v>
      </c>
      <c r="E1880" s="73" t="s">
        <v>904</v>
      </c>
      <c r="F1880" s="74">
        <v>57</v>
      </c>
      <c r="G1880" s="73" t="s">
        <v>3990</v>
      </c>
      <c r="H1880" s="73" t="s">
        <v>71</v>
      </c>
      <c r="I1880" s="73" t="s">
        <v>3991</v>
      </c>
      <c r="J1880" s="73" t="s">
        <v>324</v>
      </c>
      <c r="K1880" s="73" t="s">
        <v>382</v>
      </c>
      <c r="L1880" s="73" t="s">
        <v>383</v>
      </c>
      <c r="M1880" s="73" t="s">
        <v>384</v>
      </c>
      <c r="N1880" s="73" t="s">
        <v>39</v>
      </c>
      <c r="O1880" s="73" t="s">
        <v>385</v>
      </c>
      <c r="P1880" s="73" t="s">
        <v>907</v>
      </c>
      <c r="Q1880" s="73" t="s">
        <v>932</v>
      </c>
      <c r="R1880" s="73" t="s">
        <v>71</v>
      </c>
      <c r="V1880" s="60" t="str">
        <f t="shared" si="235"/>
        <v>DISPATCH 005синий</v>
      </c>
      <c r="W1880" s="60" t="str">
        <f t="shared" si="232"/>
        <v>DISPATCH 005</v>
      </c>
      <c r="X1880" s="60" t="str">
        <f t="shared" si="236"/>
        <v>005</v>
      </c>
      <c r="AC1880" s="51">
        <f t="shared" si="237"/>
        <v>80</v>
      </c>
      <c r="AD1880" s="44">
        <f t="shared" si="238"/>
        <v>686</v>
      </c>
      <c r="AE1880" s="51">
        <f t="shared" si="239"/>
        <v>80686</v>
      </c>
    </row>
    <row r="1881" spans="1:31">
      <c r="A1881" s="60" t="str">
        <f t="shared" si="233"/>
        <v>DISPATCH 005blue</v>
      </c>
      <c r="B1881" s="60" t="str">
        <f t="shared" si="234"/>
        <v>80-686-06</v>
      </c>
      <c r="C1881" s="73" t="s">
        <v>4467</v>
      </c>
      <c r="D1881" s="73" t="s">
        <v>4465</v>
      </c>
      <c r="E1881" s="73" t="s">
        <v>910</v>
      </c>
      <c r="F1881" s="74">
        <v>59</v>
      </c>
      <c r="G1881" s="73" t="s">
        <v>3990</v>
      </c>
      <c r="H1881" s="73" t="s">
        <v>71</v>
      </c>
      <c r="I1881" s="73" t="s">
        <v>3991</v>
      </c>
      <c r="J1881" s="73" t="s">
        <v>324</v>
      </c>
      <c r="K1881" s="73" t="s">
        <v>382</v>
      </c>
      <c r="L1881" s="73" t="s">
        <v>383</v>
      </c>
      <c r="M1881" s="73" t="s">
        <v>384</v>
      </c>
      <c r="N1881" s="73" t="s">
        <v>39</v>
      </c>
      <c r="O1881" s="73" t="s">
        <v>385</v>
      </c>
      <c r="P1881" s="73" t="s">
        <v>907</v>
      </c>
      <c r="Q1881" s="73" t="s">
        <v>932</v>
      </c>
      <c r="R1881" s="73" t="s">
        <v>71</v>
      </c>
      <c r="V1881" s="60" t="str">
        <f t="shared" si="235"/>
        <v>DISPATCH 005синий</v>
      </c>
      <c r="W1881" s="60" t="str">
        <f t="shared" si="232"/>
        <v>DISPATCH 005</v>
      </c>
      <c r="X1881" s="60" t="str">
        <f t="shared" si="236"/>
        <v>005</v>
      </c>
      <c r="AC1881" s="51">
        <f t="shared" si="237"/>
        <v>80</v>
      </c>
      <c r="AD1881" s="44">
        <f t="shared" si="238"/>
        <v>686</v>
      </c>
      <c r="AE1881" s="51">
        <f t="shared" si="239"/>
        <v>80686</v>
      </c>
    </row>
    <row r="1882" spans="1:31">
      <c r="A1882" s="60" t="str">
        <f t="shared" si="233"/>
        <v>DISPATCH 005blue</v>
      </c>
      <c r="B1882" s="60" t="str">
        <f t="shared" si="234"/>
        <v>80-686-06</v>
      </c>
      <c r="C1882" s="73" t="s">
        <v>4468</v>
      </c>
      <c r="D1882" s="73" t="s">
        <v>4465</v>
      </c>
      <c r="E1882" s="73" t="s">
        <v>912</v>
      </c>
      <c r="F1882" s="74">
        <v>61</v>
      </c>
      <c r="G1882" s="73" t="s">
        <v>3990</v>
      </c>
      <c r="H1882" s="73" t="s">
        <v>71</v>
      </c>
      <c r="I1882" s="73" t="s">
        <v>3991</v>
      </c>
      <c r="J1882" s="73" t="s">
        <v>324</v>
      </c>
      <c r="K1882" s="73" t="s">
        <v>382</v>
      </c>
      <c r="L1882" s="73" t="s">
        <v>383</v>
      </c>
      <c r="M1882" s="73" t="s">
        <v>384</v>
      </c>
      <c r="N1882" s="73" t="s">
        <v>39</v>
      </c>
      <c r="O1882" s="73" t="s">
        <v>385</v>
      </c>
      <c r="P1882" s="73" t="s">
        <v>907</v>
      </c>
      <c r="Q1882" s="73" t="s">
        <v>932</v>
      </c>
      <c r="R1882" s="73" t="s">
        <v>71</v>
      </c>
      <c r="V1882" s="60" t="str">
        <f t="shared" si="235"/>
        <v>DISPATCH 005синий</v>
      </c>
      <c r="W1882" s="60" t="str">
        <f t="shared" si="232"/>
        <v>DISPATCH 005</v>
      </c>
      <c r="X1882" s="60" t="str">
        <f t="shared" si="236"/>
        <v>005</v>
      </c>
      <c r="AC1882" s="51">
        <f t="shared" si="237"/>
        <v>80</v>
      </c>
      <c r="AD1882" s="44">
        <f t="shared" si="238"/>
        <v>686</v>
      </c>
      <c r="AE1882" s="51">
        <f t="shared" si="239"/>
        <v>80686</v>
      </c>
    </row>
    <row r="1883" spans="1:31">
      <c r="A1883" s="60" t="str">
        <f t="shared" si="233"/>
        <v>DISPATCH 005red</v>
      </c>
      <c r="B1883" s="60" t="str">
        <f t="shared" si="234"/>
        <v>80-686-18</v>
      </c>
      <c r="C1883" s="73" t="s">
        <v>4469</v>
      </c>
      <c r="D1883" s="73" t="s">
        <v>4470</v>
      </c>
      <c r="E1883" s="73" t="s">
        <v>904</v>
      </c>
      <c r="F1883" s="74">
        <v>57</v>
      </c>
      <c r="G1883" s="73" t="s">
        <v>3990</v>
      </c>
      <c r="H1883" s="73" t="s">
        <v>78</v>
      </c>
      <c r="I1883" s="73" t="s">
        <v>3991</v>
      </c>
      <c r="J1883" s="73" t="s">
        <v>324</v>
      </c>
      <c r="K1883" s="73" t="s">
        <v>382</v>
      </c>
      <c r="L1883" s="73" t="s">
        <v>383</v>
      </c>
      <c r="M1883" s="73" t="s">
        <v>384</v>
      </c>
      <c r="N1883" s="73" t="s">
        <v>39</v>
      </c>
      <c r="O1883" s="73" t="s">
        <v>385</v>
      </c>
      <c r="P1883" s="73" t="s">
        <v>907</v>
      </c>
      <c r="Q1883" s="73" t="s">
        <v>969</v>
      </c>
      <c r="R1883" s="73" t="s">
        <v>78</v>
      </c>
      <c r="V1883" s="60" t="str">
        <f t="shared" si="235"/>
        <v>DISPATCH 005красный</v>
      </c>
      <c r="W1883" s="60" t="str">
        <f t="shared" si="232"/>
        <v>DISPATCH 005</v>
      </c>
      <c r="X1883" s="60" t="str">
        <f t="shared" si="236"/>
        <v>005</v>
      </c>
      <c r="AC1883" s="51">
        <f t="shared" si="237"/>
        <v>80</v>
      </c>
      <c r="AD1883" s="44">
        <f t="shared" si="238"/>
        <v>686</v>
      </c>
      <c r="AE1883" s="51">
        <f t="shared" si="239"/>
        <v>80686</v>
      </c>
    </row>
    <row r="1884" spans="1:31">
      <c r="A1884" s="60" t="str">
        <f t="shared" si="233"/>
        <v>DISPATCH 005red</v>
      </c>
      <c r="B1884" s="60" t="str">
        <f t="shared" si="234"/>
        <v>80-686-18</v>
      </c>
      <c r="C1884" s="73" t="s">
        <v>4471</v>
      </c>
      <c r="D1884" s="73" t="s">
        <v>4470</v>
      </c>
      <c r="E1884" s="73" t="s">
        <v>910</v>
      </c>
      <c r="F1884" s="74">
        <v>59</v>
      </c>
      <c r="G1884" s="73" t="s">
        <v>3990</v>
      </c>
      <c r="H1884" s="73" t="s">
        <v>78</v>
      </c>
      <c r="I1884" s="73" t="s">
        <v>3991</v>
      </c>
      <c r="J1884" s="73" t="s">
        <v>324</v>
      </c>
      <c r="K1884" s="73" t="s">
        <v>382</v>
      </c>
      <c r="L1884" s="73" t="s">
        <v>383</v>
      </c>
      <c r="M1884" s="73" t="s">
        <v>384</v>
      </c>
      <c r="N1884" s="73" t="s">
        <v>39</v>
      </c>
      <c r="O1884" s="73" t="s">
        <v>385</v>
      </c>
      <c r="P1884" s="73" t="s">
        <v>907</v>
      </c>
      <c r="Q1884" s="73" t="s">
        <v>969</v>
      </c>
      <c r="R1884" s="73" t="s">
        <v>78</v>
      </c>
      <c r="V1884" s="60" t="str">
        <f t="shared" si="235"/>
        <v>DISPATCH 005красный</v>
      </c>
      <c r="W1884" s="60" t="str">
        <f t="shared" si="232"/>
        <v>DISPATCH 005</v>
      </c>
      <c r="X1884" s="60" t="str">
        <f t="shared" si="236"/>
        <v>005</v>
      </c>
      <c r="AC1884" s="51">
        <f t="shared" si="237"/>
        <v>80</v>
      </c>
      <c r="AD1884" s="44">
        <f t="shared" si="238"/>
        <v>686</v>
      </c>
      <c r="AE1884" s="51">
        <f t="shared" si="239"/>
        <v>80686</v>
      </c>
    </row>
    <row r="1885" spans="1:31">
      <c r="A1885" s="60" t="str">
        <f t="shared" si="233"/>
        <v>DISPATCH 005red</v>
      </c>
      <c r="B1885" s="60" t="str">
        <f t="shared" si="234"/>
        <v>80-686-18</v>
      </c>
      <c r="C1885" s="73" t="s">
        <v>4472</v>
      </c>
      <c r="D1885" s="73" t="s">
        <v>4470</v>
      </c>
      <c r="E1885" s="73" t="s">
        <v>912</v>
      </c>
      <c r="F1885" s="74">
        <v>61</v>
      </c>
      <c r="G1885" s="73" t="s">
        <v>3990</v>
      </c>
      <c r="H1885" s="73" t="s">
        <v>78</v>
      </c>
      <c r="I1885" s="73" t="s">
        <v>3991</v>
      </c>
      <c r="J1885" s="73" t="s">
        <v>324</v>
      </c>
      <c r="K1885" s="73" t="s">
        <v>382</v>
      </c>
      <c r="L1885" s="73" t="s">
        <v>383</v>
      </c>
      <c r="M1885" s="73" t="s">
        <v>384</v>
      </c>
      <c r="N1885" s="73" t="s">
        <v>39</v>
      </c>
      <c r="O1885" s="73" t="s">
        <v>385</v>
      </c>
      <c r="P1885" s="73" t="s">
        <v>907</v>
      </c>
      <c r="Q1885" s="73" t="s">
        <v>969</v>
      </c>
      <c r="R1885" s="73" t="s">
        <v>78</v>
      </c>
      <c r="V1885" s="60" t="str">
        <f t="shared" si="235"/>
        <v>DISPATCH 005красный</v>
      </c>
      <c r="W1885" s="60" t="str">
        <f t="shared" si="232"/>
        <v>DISPATCH 005</v>
      </c>
      <c r="X1885" s="60" t="str">
        <f t="shared" si="236"/>
        <v>005</v>
      </c>
      <c r="AC1885" s="51">
        <f t="shared" si="237"/>
        <v>80</v>
      </c>
      <c r="AD1885" s="44">
        <f t="shared" si="238"/>
        <v>686</v>
      </c>
      <c r="AE1885" s="51">
        <f t="shared" si="239"/>
        <v>80686</v>
      </c>
    </row>
    <row r="1886" spans="1:31">
      <c r="A1886" s="60" t="str">
        <f t="shared" si="233"/>
        <v>RANGE 023beige</v>
      </c>
      <c r="B1886" s="60" t="str">
        <f t="shared" si="234"/>
        <v>80-691-02</v>
      </c>
      <c r="C1886" s="73" t="s">
        <v>4473</v>
      </c>
      <c r="D1886" s="73" t="s">
        <v>4474</v>
      </c>
      <c r="E1886" s="73" t="s">
        <v>956</v>
      </c>
      <c r="F1886" s="74">
        <v>55</v>
      </c>
      <c r="G1886" s="73" t="s">
        <v>4015</v>
      </c>
      <c r="H1886" s="73" t="s">
        <v>63</v>
      </c>
      <c r="I1886" s="73" t="s">
        <v>1021</v>
      </c>
      <c r="J1886" s="73" t="s">
        <v>320</v>
      </c>
      <c r="K1886" s="73" t="s">
        <v>382</v>
      </c>
      <c r="L1886" s="73" t="s">
        <v>383</v>
      </c>
      <c r="M1886" s="73" t="s">
        <v>384</v>
      </c>
      <c r="N1886" s="73" t="s">
        <v>37</v>
      </c>
      <c r="O1886" s="73" t="s">
        <v>385</v>
      </c>
      <c r="P1886" s="73" t="s">
        <v>907</v>
      </c>
      <c r="Q1886" s="73" t="s">
        <v>937</v>
      </c>
      <c r="R1886" s="73" t="s">
        <v>63</v>
      </c>
      <c r="V1886" s="60" t="str">
        <f t="shared" si="235"/>
        <v>RANGE 023бежевый</v>
      </c>
      <c r="W1886" s="60" t="str">
        <f t="shared" si="232"/>
        <v>RANGE 023</v>
      </c>
      <c r="X1886" s="60" t="str">
        <f t="shared" si="236"/>
        <v>023</v>
      </c>
      <c r="AC1886" s="51">
        <f t="shared" si="237"/>
        <v>80</v>
      </c>
      <c r="AD1886" s="44">
        <f t="shared" si="238"/>
        <v>691</v>
      </c>
      <c r="AE1886" s="51">
        <f t="shared" si="239"/>
        <v>80691</v>
      </c>
    </row>
    <row r="1887" spans="1:31">
      <c r="A1887" s="60" t="str">
        <f t="shared" si="233"/>
        <v>RANGE 023beige</v>
      </c>
      <c r="B1887" s="60" t="str">
        <f t="shared" si="234"/>
        <v>80-691-02</v>
      </c>
      <c r="C1887" s="73" t="s">
        <v>4475</v>
      </c>
      <c r="D1887" s="73" t="s">
        <v>4474</v>
      </c>
      <c r="E1887" s="73" t="s">
        <v>915</v>
      </c>
      <c r="F1887" s="74">
        <v>56</v>
      </c>
      <c r="G1887" s="73" t="s">
        <v>4015</v>
      </c>
      <c r="H1887" s="73" t="s">
        <v>63</v>
      </c>
      <c r="I1887" s="73" t="s">
        <v>1021</v>
      </c>
      <c r="J1887" s="73" t="s">
        <v>320</v>
      </c>
      <c r="K1887" s="73" t="s">
        <v>382</v>
      </c>
      <c r="L1887" s="73" t="s">
        <v>383</v>
      </c>
      <c r="M1887" s="73" t="s">
        <v>384</v>
      </c>
      <c r="N1887" s="73" t="s">
        <v>37</v>
      </c>
      <c r="O1887" s="73" t="s">
        <v>385</v>
      </c>
      <c r="P1887" s="73" t="s">
        <v>907</v>
      </c>
      <c r="Q1887" s="73" t="s">
        <v>937</v>
      </c>
      <c r="R1887" s="73" t="s">
        <v>63</v>
      </c>
      <c r="V1887" s="60" t="str">
        <f t="shared" si="235"/>
        <v>RANGE 023бежевый</v>
      </c>
      <c r="W1887" s="60" t="str">
        <f t="shared" si="232"/>
        <v>RANGE 023</v>
      </c>
      <c r="X1887" s="60" t="str">
        <f t="shared" si="236"/>
        <v>023</v>
      </c>
      <c r="AC1887" s="51">
        <f t="shared" si="237"/>
        <v>80</v>
      </c>
      <c r="AD1887" s="44">
        <f t="shared" si="238"/>
        <v>691</v>
      </c>
      <c r="AE1887" s="51">
        <f t="shared" si="239"/>
        <v>80691</v>
      </c>
    </row>
    <row r="1888" spans="1:31">
      <c r="A1888" s="60" t="str">
        <f t="shared" si="233"/>
        <v>RANGE 023beige</v>
      </c>
      <c r="B1888" s="60" t="str">
        <f t="shared" si="234"/>
        <v>80-691-02</v>
      </c>
      <c r="C1888" s="73" t="s">
        <v>4476</v>
      </c>
      <c r="D1888" s="73" t="s">
        <v>4474</v>
      </c>
      <c r="E1888" s="73" t="s">
        <v>904</v>
      </c>
      <c r="F1888" s="74">
        <v>57</v>
      </c>
      <c r="G1888" s="73" t="s">
        <v>4015</v>
      </c>
      <c r="H1888" s="73" t="s">
        <v>63</v>
      </c>
      <c r="I1888" s="73" t="s">
        <v>1021</v>
      </c>
      <c r="J1888" s="73" t="s">
        <v>320</v>
      </c>
      <c r="K1888" s="73" t="s">
        <v>382</v>
      </c>
      <c r="L1888" s="73" t="s">
        <v>383</v>
      </c>
      <c r="M1888" s="73" t="s">
        <v>384</v>
      </c>
      <c r="N1888" s="73" t="s">
        <v>37</v>
      </c>
      <c r="O1888" s="73" t="s">
        <v>385</v>
      </c>
      <c r="P1888" s="73" t="s">
        <v>907</v>
      </c>
      <c r="Q1888" s="73" t="s">
        <v>937</v>
      </c>
      <c r="R1888" s="73" t="s">
        <v>63</v>
      </c>
      <c r="V1888" s="60" t="str">
        <f t="shared" si="235"/>
        <v>RANGE 023бежевый</v>
      </c>
      <c r="W1888" s="60" t="str">
        <f t="shared" si="232"/>
        <v>RANGE 023</v>
      </c>
      <c r="X1888" s="60" t="str">
        <f t="shared" si="236"/>
        <v>023</v>
      </c>
      <c r="AC1888" s="51">
        <f t="shared" si="237"/>
        <v>80</v>
      </c>
      <c r="AD1888" s="44">
        <f t="shared" si="238"/>
        <v>691</v>
      </c>
      <c r="AE1888" s="51">
        <f t="shared" si="239"/>
        <v>80691</v>
      </c>
    </row>
    <row r="1889" spans="1:31">
      <c r="A1889" s="60" t="str">
        <f t="shared" si="233"/>
        <v>RANGE 023beige</v>
      </c>
      <c r="B1889" s="60" t="str">
        <f t="shared" si="234"/>
        <v>80-691-02</v>
      </c>
      <c r="C1889" s="73" t="s">
        <v>4477</v>
      </c>
      <c r="D1889" s="73" t="s">
        <v>4474</v>
      </c>
      <c r="E1889" s="73" t="s">
        <v>920</v>
      </c>
      <c r="F1889" s="74">
        <v>58</v>
      </c>
      <c r="G1889" s="73" t="s">
        <v>4015</v>
      </c>
      <c r="H1889" s="73" t="s">
        <v>63</v>
      </c>
      <c r="I1889" s="73" t="s">
        <v>1021</v>
      </c>
      <c r="J1889" s="73" t="s">
        <v>320</v>
      </c>
      <c r="K1889" s="73" t="s">
        <v>382</v>
      </c>
      <c r="L1889" s="73" t="s">
        <v>383</v>
      </c>
      <c r="M1889" s="73" t="s">
        <v>384</v>
      </c>
      <c r="N1889" s="73" t="s">
        <v>37</v>
      </c>
      <c r="O1889" s="73" t="s">
        <v>385</v>
      </c>
      <c r="P1889" s="73" t="s">
        <v>907</v>
      </c>
      <c r="Q1889" s="73" t="s">
        <v>937</v>
      </c>
      <c r="R1889" s="73" t="s">
        <v>63</v>
      </c>
      <c r="V1889" s="60" t="str">
        <f t="shared" si="235"/>
        <v>RANGE 023бежевый</v>
      </c>
      <c r="W1889" s="60" t="str">
        <f t="shared" si="232"/>
        <v>RANGE 023</v>
      </c>
      <c r="X1889" s="60" t="str">
        <f t="shared" si="236"/>
        <v>023</v>
      </c>
      <c r="AC1889" s="51">
        <f t="shared" si="237"/>
        <v>80</v>
      </c>
      <c r="AD1889" s="44">
        <f t="shared" si="238"/>
        <v>691</v>
      </c>
      <c r="AE1889" s="51">
        <f t="shared" si="239"/>
        <v>80691</v>
      </c>
    </row>
    <row r="1890" spans="1:31">
      <c r="A1890" s="60" t="str">
        <f t="shared" si="233"/>
        <v>RANGE 023beige</v>
      </c>
      <c r="B1890" s="60" t="str">
        <f t="shared" si="234"/>
        <v>80-691-02</v>
      </c>
      <c r="C1890" s="73" t="s">
        <v>4478</v>
      </c>
      <c r="D1890" s="73" t="s">
        <v>4474</v>
      </c>
      <c r="E1890" s="73" t="s">
        <v>910</v>
      </c>
      <c r="F1890" s="74">
        <v>59</v>
      </c>
      <c r="G1890" s="73" t="s">
        <v>4015</v>
      </c>
      <c r="H1890" s="73" t="s">
        <v>63</v>
      </c>
      <c r="I1890" s="73" t="s">
        <v>1021</v>
      </c>
      <c r="J1890" s="73" t="s">
        <v>320</v>
      </c>
      <c r="K1890" s="73" t="s">
        <v>382</v>
      </c>
      <c r="L1890" s="73" t="s">
        <v>383</v>
      </c>
      <c r="M1890" s="73" t="s">
        <v>384</v>
      </c>
      <c r="N1890" s="73" t="s">
        <v>37</v>
      </c>
      <c r="O1890" s="73" t="s">
        <v>385</v>
      </c>
      <c r="P1890" s="73" t="s">
        <v>907</v>
      </c>
      <c r="Q1890" s="73" t="s">
        <v>937</v>
      </c>
      <c r="R1890" s="73" t="s">
        <v>63</v>
      </c>
      <c r="V1890" s="60" t="str">
        <f t="shared" si="235"/>
        <v>RANGE 023бежевый</v>
      </c>
      <c r="W1890" s="60" t="str">
        <f t="shared" si="232"/>
        <v>RANGE 023</v>
      </c>
      <c r="X1890" s="60" t="str">
        <f t="shared" si="236"/>
        <v>023</v>
      </c>
      <c r="AC1890" s="51">
        <f t="shared" si="237"/>
        <v>80</v>
      </c>
      <c r="AD1890" s="44">
        <f t="shared" si="238"/>
        <v>691</v>
      </c>
      <c r="AE1890" s="51">
        <f t="shared" si="239"/>
        <v>80691</v>
      </c>
    </row>
    <row r="1891" spans="1:31">
      <c r="A1891" s="60" t="str">
        <f t="shared" si="233"/>
        <v>RANGE 023beige</v>
      </c>
      <c r="B1891" s="60" t="str">
        <f t="shared" si="234"/>
        <v>80-691-02</v>
      </c>
      <c r="C1891" s="73" t="s">
        <v>4479</v>
      </c>
      <c r="D1891" s="73" t="s">
        <v>4474</v>
      </c>
      <c r="E1891" s="73" t="s">
        <v>922</v>
      </c>
      <c r="F1891" s="74">
        <v>60</v>
      </c>
      <c r="G1891" s="73" t="s">
        <v>4015</v>
      </c>
      <c r="H1891" s="73" t="s">
        <v>63</v>
      </c>
      <c r="I1891" s="73" t="s">
        <v>1021</v>
      </c>
      <c r="J1891" s="73" t="s">
        <v>320</v>
      </c>
      <c r="K1891" s="73" t="s">
        <v>382</v>
      </c>
      <c r="L1891" s="73" t="s">
        <v>383</v>
      </c>
      <c r="M1891" s="73" t="s">
        <v>384</v>
      </c>
      <c r="N1891" s="73" t="s">
        <v>37</v>
      </c>
      <c r="O1891" s="73" t="s">
        <v>385</v>
      </c>
      <c r="P1891" s="73" t="s">
        <v>907</v>
      </c>
      <c r="Q1891" s="73" t="s">
        <v>937</v>
      </c>
      <c r="R1891" s="73" t="s">
        <v>63</v>
      </c>
      <c r="V1891" s="60" t="str">
        <f t="shared" si="235"/>
        <v>RANGE 023бежевый</v>
      </c>
      <c r="W1891" s="60" t="str">
        <f t="shared" si="232"/>
        <v>RANGE 023</v>
      </c>
      <c r="X1891" s="60" t="str">
        <f t="shared" si="236"/>
        <v>023</v>
      </c>
      <c r="AC1891" s="51">
        <f t="shared" si="237"/>
        <v>80</v>
      </c>
      <c r="AD1891" s="44">
        <f t="shared" si="238"/>
        <v>691</v>
      </c>
      <c r="AE1891" s="51">
        <f t="shared" si="239"/>
        <v>80691</v>
      </c>
    </row>
    <row r="1892" spans="1:31">
      <c r="A1892" s="60" t="str">
        <f t="shared" si="233"/>
        <v>RANGE 023beige</v>
      </c>
      <c r="B1892" s="60" t="str">
        <f t="shared" si="234"/>
        <v>80-691-02</v>
      </c>
      <c r="C1892" s="73" t="s">
        <v>4480</v>
      </c>
      <c r="D1892" s="73" t="s">
        <v>4474</v>
      </c>
      <c r="E1892" s="73" t="s">
        <v>912</v>
      </c>
      <c r="F1892" s="74">
        <v>61</v>
      </c>
      <c r="G1892" s="73" t="s">
        <v>4015</v>
      </c>
      <c r="H1892" s="73" t="s">
        <v>63</v>
      </c>
      <c r="I1892" s="73" t="s">
        <v>1021</v>
      </c>
      <c r="J1892" s="73" t="s">
        <v>320</v>
      </c>
      <c r="K1892" s="73" t="s">
        <v>382</v>
      </c>
      <c r="L1892" s="73" t="s">
        <v>383</v>
      </c>
      <c r="M1892" s="73" t="s">
        <v>384</v>
      </c>
      <c r="N1892" s="73" t="s">
        <v>37</v>
      </c>
      <c r="O1892" s="73" t="s">
        <v>385</v>
      </c>
      <c r="P1892" s="73" t="s">
        <v>907</v>
      </c>
      <c r="Q1892" s="73" t="s">
        <v>937</v>
      </c>
      <c r="R1892" s="73" t="s">
        <v>63</v>
      </c>
      <c r="V1892" s="60" t="str">
        <f t="shared" si="235"/>
        <v>RANGE 023бежевый</v>
      </c>
      <c r="W1892" s="60" t="str">
        <f t="shared" si="232"/>
        <v>RANGE 023</v>
      </c>
      <c r="X1892" s="60" t="str">
        <f t="shared" si="236"/>
        <v>023</v>
      </c>
      <c r="AC1892" s="51">
        <f t="shared" si="237"/>
        <v>80</v>
      </c>
      <c r="AD1892" s="44">
        <f t="shared" si="238"/>
        <v>691</v>
      </c>
      <c r="AE1892" s="51">
        <f t="shared" si="239"/>
        <v>80691</v>
      </c>
    </row>
    <row r="1893" spans="1:31">
      <c r="A1893" s="60" t="str">
        <f t="shared" si="233"/>
        <v>RANGE 026blue</v>
      </c>
      <c r="B1893" s="60" t="str">
        <f t="shared" si="234"/>
        <v>80-692-06</v>
      </c>
      <c r="C1893" s="73" t="s">
        <v>4481</v>
      </c>
      <c r="D1893" s="73" t="s">
        <v>4482</v>
      </c>
      <c r="E1893" s="73" t="s">
        <v>956</v>
      </c>
      <c r="F1893" s="74">
        <v>55</v>
      </c>
      <c r="G1893" s="73" t="s">
        <v>4024</v>
      </c>
      <c r="H1893" s="73" t="s">
        <v>71</v>
      </c>
      <c r="I1893" s="73" t="s">
        <v>906</v>
      </c>
      <c r="J1893" s="73" t="s">
        <v>320</v>
      </c>
      <c r="K1893" s="73" t="s">
        <v>382</v>
      </c>
      <c r="L1893" s="73" t="s">
        <v>383</v>
      </c>
      <c r="M1893" s="73" t="s">
        <v>384</v>
      </c>
      <c r="N1893" s="73" t="s">
        <v>43</v>
      </c>
      <c r="O1893" s="73" t="s">
        <v>385</v>
      </c>
      <c r="P1893" s="73" t="s">
        <v>907</v>
      </c>
      <c r="Q1893" s="73" t="s">
        <v>932</v>
      </c>
      <c r="R1893" s="73" t="s">
        <v>71</v>
      </c>
      <c r="V1893" s="60" t="str">
        <f t="shared" si="235"/>
        <v>RANGE 026синий</v>
      </c>
      <c r="W1893" s="60" t="str">
        <f t="shared" si="232"/>
        <v>RANGE 026</v>
      </c>
      <c r="X1893" s="60" t="str">
        <f t="shared" si="236"/>
        <v>026</v>
      </c>
      <c r="AC1893" s="51">
        <f t="shared" si="237"/>
        <v>80</v>
      </c>
      <c r="AD1893" s="44">
        <f t="shared" si="238"/>
        <v>692</v>
      </c>
      <c r="AE1893" s="51">
        <f t="shared" si="239"/>
        <v>80692</v>
      </c>
    </row>
    <row r="1894" spans="1:31">
      <c r="A1894" s="60" t="str">
        <f t="shared" si="233"/>
        <v>RANGE 026blue</v>
      </c>
      <c r="B1894" s="60" t="str">
        <f t="shared" si="234"/>
        <v>80-692-06</v>
      </c>
      <c r="C1894" s="73" t="s">
        <v>4483</v>
      </c>
      <c r="D1894" s="73" t="s">
        <v>4482</v>
      </c>
      <c r="E1894" s="73" t="s">
        <v>915</v>
      </c>
      <c r="F1894" s="74">
        <v>56</v>
      </c>
      <c r="G1894" s="73" t="s">
        <v>4024</v>
      </c>
      <c r="H1894" s="73" t="s">
        <v>71</v>
      </c>
      <c r="I1894" s="73" t="s">
        <v>906</v>
      </c>
      <c r="J1894" s="73" t="s">
        <v>320</v>
      </c>
      <c r="K1894" s="73" t="s">
        <v>382</v>
      </c>
      <c r="L1894" s="73" t="s">
        <v>383</v>
      </c>
      <c r="M1894" s="73" t="s">
        <v>384</v>
      </c>
      <c r="N1894" s="73" t="s">
        <v>43</v>
      </c>
      <c r="O1894" s="73" t="s">
        <v>385</v>
      </c>
      <c r="P1894" s="73" t="s">
        <v>907</v>
      </c>
      <c r="Q1894" s="73" t="s">
        <v>932</v>
      </c>
      <c r="R1894" s="73" t="s">
        <v>71</v>
      </c>
      <c r="V1894" s="60" t="str">
        <f t="shared" si="235"/>
        <v>RANGE 026синий</v>
      </c>
      <c r="W1894" s="60" t="str">
        <f t="shared" si="232"/>
        <v>RANGE 026</v>
      </c>
      <c r="X1894" s="60" t="str">
        <f t="shared" si="236"/>
        <v>026</v>
      </c>
      <c r="AC1894" s="51">
        <f t="shared" si="237"/>
        <v>80</v>
      </c>
      <c r="AD1894" s="44">
        <f t="shared" si="238"/>
        <v>692</v>
      </c>
      <c r="AE1894" s="51">
        <f t="shared" si="239"/>
        <v>80692</v>
      </c>
    </row>
    <row r="1895" spans="1:31">
      <c r="A1895" s="60" t="str">
        <f t="shared" si="233"/>
        <v>RANGE 026blue</v>
      </c>
      <c r="B1895" s="60" t="str">
        <f t="shared" si="234"/>
        <v>80-692-06</v>
      </c>
      <c r="C1895" s="73" t="s">
        <v>4484</v>
      </c>
      <c r="D1895" s="73" t="s">
        <v>4482</v>
      </c>
      <c r="E1895" s="73" t="s">
        <v>904</v>
      </c>
      <c r="F1895" s="74">
        <v>57</v>
      </c>
      <c r="G1895" s="73" t="s">
        <v>4024</v>
      </c>
      <c r="H1895" s="73" t="s">
        <v>71</v>
      </c>
      <c r="I1895" s="73" t="s">
        <v>906</v>
      </c>
      <c r="J1895" s="73" t="s">
        <v>320</v>
      </c>
      <c r="K1895" s="73" t="s">
        <v>382</v>
      </c>
      <c r="L1895" s="73" t="s">
        <v>383</v>
      </c>
      <c r="M1895" s="73" t="s">
        <v>384</v>
      </c>
      <c r="N1895" s="73" t="s">
        <v>43</v>
      </c>
      <c r="O1895" s="73" t="s">
        <v>385</v>
      </c>
      <c r="P1895" s="73" t="s">
        <v>907</v>
      </c>
      <c r="Q1895" s="73" t="s">
        <v>932</v>
      </c>
      <c r="R1895" s="73" t="s">
        <v>71</v>
      </c>
      <c r="V1895" s="60" t="str">
        <f t="shared" si="235"/>
        <v>RANGE 026синий</v>
      </c>
      <c r="W1895" s="60" t="str">
        <f t="shared" si="232"/>
        <v>RANGE 026</v>
      </c>
      <c r="X1895" s="60" t="str">
        <f t="shared" si="236"/>
        <v>026</v>
      </c>
      <c r="AC1895" s="51">
        <f t="shared" si="237"/>
        <v>80</v>
      </c>
      <c r="AD1895" s="44">
        <f t="shared" si="238"/>
        <v>692</v>
      </c>
      <c r="AE1895" s="51">
        <f t="shared" si="239"/>
        <v>80692</v>
      </c>
    </row>
    <row r="1896" spans="1:31">
      <c r="A1896" s="60" t="str">
        <f t="shared" si="233"/>
        <v>RANGE 026blue</v>
      </c>
      <c r="B1896" s="60" t="str">
        <f t="shared" si="234"/>
        <v>80-692-06</v>
      </c>
      <c r="C1896" s="73" t="s">
        <v>4485</v>
      </c>
      <c r="D1896" s="73" t="s">
        <v>4482</v>
      </c>
      <c r="E1896" s="73" t="s">
        <v>920</v>
      </c>
      <c r="F1896" s="74">
        <v>58</v>
      </c>
      <c r="G1896" s="73" t="s">
        <v>4024</v>
      </c>
      <c r="H1896" s="73" t="s">
        <v>71</v>
      </c>
      <c r="I1896" s="73" t="s">
        <v>906</v>
      </c>
      <c r="J1896" s="73" t="s">
        <v>320</v>
      </c>
      <c r="K1896" s="73" t="s">
        <v>382</v>
      </c>
      <c r="L1896" s="73" t="s">
        <v>383</v>
      </c>
      <c r="M1896" s="73" t="s">
        <v>384</v>
      </c>
      <c r="N1896" s="73" t="s">
        <v>43</v>
      </c>
      <c r="O1896" s="73" t="s">
        <v>385</v>
      </c>
      <c r="P1896" s="73" t="s">
        <v>907</v>
      </c>
      <c r="Q1896" s="73" t="s">
        <v>932</v>
      </c>
      <c r="R1896" s="73" t="s">
        <v>71</v>
      </c>
      <c r="V1896" s="60" t="str">
        <f t="shared" si="235"/>
        <v>RANGE 026синий</v>
      </c>
      <c r="W1896" s="60" t="str">
        <f t="shared" si="232"/>
        <v>RANGE 026</v>
      </c>
      <c r="X1896" s="60" t="str">
        <f t="shared" si="236"/>
        <v>026</v>
      </c>
      <c r="AC1896" s="51">
        <f t="shared" si="237"/>
        <v>80</v>
      </c>
      <c r="AD1896" s="44">
        <f t="shared" si="238"/>
        <v>692</v>
      </c>
      <c r="AE1896" s="51">
        <f t="shared" si="239"/>
        <v>80692</v>
      </c>
    </row>
    <row r="1897" spans="1:31">
      <c r="A1897" s="60" t="str">
        <f t="shared" si="233"/>
        <v>RANGE 026blue</v>
      </c>
      <c r="B1897" s="60" t="str">
        <f t="shared" si="234"/>
        <v>80-692-06</v>
      </c>
      <c r="C1897" s="73" t="s">
        <v>4486</v>
      </c>
      <c r="D1897" s="73" t="s">
        <v>4482</v>
      </c>
      <c r="E1897" s="73" t="s">
        <v>910</v>
      </c>
      <c r="F1897" s="74">
        <v>59</v>
      </c>
      <c r="G1897" s="73" t="s">
        <v>4024</v>
      </c>
      <c r="H1897" s="73" t="s">
        <v>71</v>
      </c>
      <c r="I1897" s="73" t="s">
        <v>906</v>
      </c>
      <c r="J1897" s="73" t="s">
        <v>320</v>
      </c>
      <c r="K1897" s="73" t="s">
        <v>382</v>
      </c>
      <c r="L1897" s="73" t="s">
        <v>383</v>
      </c>
      <c r="M1897" s="73" t="s">
        <v>384</v>
      </c>
      <c r="N1897" s="73" t="s">
        <v>43</v>
      </c>
      <c r="O1897" s="73" t="s">
        <v>385</v>
      </c>
      <c r="P1897" s="73" t="s">
        <v>907</v>
      </c>
      <c r="Q1897" s="73" t="s">
        <v>932</v>
      </c>
      <c r="R1897" s="73" t="s">
        <v>71</v>
      </c>
      <c r="V1897" s="60" t="str">
        <f t="shared" si="235"/>
        <v>RANGE 026синий</v>
      </c>
      <c r="W1897" s="60" t="str">
        <f t="shared" si="232"/>
        <v>RANGE 026</v>
      </c>
      <c r="X1897" s="60" t="str">
        <f t="shared" si="236"/>
        <v>026</v>
      </c>
      <c r="AC1897" s="51">
        <f t="shared" si="237"/>
        <v>80</v>
      </c>
      <c r="AD1897" s="44">
        <f t="shared" si="238"/>
        <v>692</v>
      </c>
      <c r="AE1897" s="51">
        <f t="shared" si="239"/>
        <v>80692</v>
      </c>
    </row>
    <row r="1898" spans="1:31">
      <c r="A1898" s="60" t="str">
        <f t="shared" si="233"/>
        <v>RANGE 026blue</v>
      </c>
      <c r="B1898" s="60" t="str">
        <f t="shared" si="234"/>
        <v>80-692-06</v>
      </c>
      <c r="C1898" s="73" t="s">
        <v>4487</v>
      </c>
      <c r="D1898" s="73" t="s">
        <v>4482</v>
      </c>
      <c r="E1898" s="73" t="s">
        <v>922</v>
      </c>
      <c r="F1898" s="74">
        <v>60</v>
      </c>
      <c r="G1898" s="73" t="s">
        <v>4024</v>
      </c>
      <c r="H1898" s="73" t="s">
        <v>71</v>
      </c>
      <c r="I1898" s="73" t="s">
        <v>906</v>
      </c>
      <c r="J1898" s="73" t="s">
        <v>320</v>
      </c>
      <c r="K1898" s="73" t="s">
        <v>382</v>
      </c>
      <c r="L1898" s="73" t="s">
        <v>383</v>
      </c>
      <c r="M1898" s="73" t="s">
        <v>384</v>
      </c>
      <c r="N1898" s="73" t="s">
        <v>43</v>
      </c>
      <c r="O1898" s="73" t="s">
        <v>385</v>
      </c>
      <c r="P1898" s="73" t="s">
        <v>907</v>
      </c>
      <c r="Q1898" s="73" t="s">
        <v>932</v>
      </c>
      <c r="R1898" s="73" t="s">
        <v>71</v>
      </c>
      <c r="V1898" s="60" t="str">
        <f t="shared" si="235"/>
        <v>RANGE 026синий</v>
      </c>
      <c r="W1898" s="60" t="str">
        <f t="shared" si="232"/>
        <v>RANGE 026</v>
      </c>
      <c r="X1898" s="60" t="str">
        <f t="shared" si="236"/>
        <v>026</v>
      </c>
      <c r="AC1898" s="51">
        <f t="shared" si="237"/>
        <v>80</v>
      </c>
      <c r="AD1898" s="44">
        <f t="shared" si="238"/>
        <v>692</v>
      </c>
      <c r="AE1898" s="51">
        <f t="shared" si="239"/>
        <v>80692</v>
      </c>
    </row>
    <row r="1899" spans="1:31">
      <c r="A1899" s="60" t="str">
        <f t="shared" si="233"/>
        <v>RANGE 026blue</v>
      </c>
      <c r="B1899" s="60" t="str">
        <f t="shared" si="234"/>
        <v>80-692-06</v>
      </c>
      <c r="C1899" s="73" t="s">
        <v>4488</v>
      </c>
      <c r="D1899" s="73" t="s">
        <v>4482</v>
      </c>
      <c r="E1899" s="73" t="s">
        <v>912</v>
      </c>
      <c r="F1899" s="74">
        <v>61</v>
      </c>
      <c r="G1899" s="73" t="s">
        <v>4024</v>
      </c>
      <c r="H1899" s="73" t="s">
        <v>71</v>
      </c>
      <c r="I1899" s="73" t="s">
        <v>906</v>
      </c>
      <c r="J1899" s="73" t="s">
        <v>320</v>
      </c>
      <c r="K1899" s="73" t="s">
        <v>382</v>
      </c>
      <c r="L1899" s="73" t="s">
        <v>383</v>
      </c>
      <c r="M1899" s="73" t="s">
        <v>384</v>
      </c>
      <c r="N1899" s="73" t="s">
        <v>43</v>
      </c>
      <c r="O1899" s="73" t="s">
        <v>385</v>
      </c>
      <c r="P1899" s="73" t="s">
        <v>907</v>
      </c>
      <c r="Q1899" s="73" t="s">
        <v>932</v>
      </c>
      <c r="R1899" s="73" t="s">
        <v>71</v>
      </c>
      <c r="V1899" s="60" t="str">
        <f t="shared" si="235"/>
        <v>RANGE 026синий</v>
      </c>
      <c r="W1899" s="60" t="str">
        <f t="shared" si="232"/>
        <v>RANGE 026</v>
      </c>
      <c r="X1899" s="60" t="str">
        <f t="shared" si="236"/>
        <v>026</v>
      </c>
      <c r="AC1899" s="51">
        <f t="shared" si="237"/>
        <v>80</v>
      </c>
      <c r="AD1899" s="44">
        <f t="shared" si="238"/>
        <v>692</v>
      </c>
      <c r="AE1899" s="51">
        <f t="shared" si="239"/>
        <v>80692</v>
      </c>
    </row>
    <row r="1900" spans="1:31">
      <c r="A1900" s="60" t="str">
        <f t="shared" si="233"/>
        <v>RANGE 033grey</v>
      </c>
      <c r="B1900" s="60" t="str">
        <f t="shared" si="234"/>
        <v>80-697-08</v>
      </c>
      <c r="C1900" s="73" t="s">
        <v>4489</v>
      </c>
      <c r="D1900" s="73" t="s">
        <v>4490</v>
      </c>
      <c r="E1900" s="73" t="s">
        <v>956</v>
      </c>
      <c r="F1900" s="74">
        <v>55</v>
      </c>
      <c r="G1900" s="73" t="s">
        <v>4051</v>
      </c>
      <c r="H1900" s="73" t="s">
        <v>83</v>
      </c>
      <c r="I1900" s="73" t="s">
        <v>4052</v>
      </c>
      <c r="J1900" s="73" t="s">
        <v>320</v>
      </c>
      <c r="K1900" s="73" t="s">
        <v>382</v>
      </c>
      <c r="L1900" s="73" t="s">
        <v>383</v>
      </c>
      <c r="M1900" s="73" t="s">
        <v>384</v>
      </c>
      <c r="N1900" s="73" t="s">
        <v>39</v>
      </c>
      <c r="O1900" s="73" t="s">
        <v>385</v>
      </c>
      <c r="P1900" s="73" t="s">
        <v>907</v>
      </c>
      <c r="Q1900" s="73" t="s">
        <v>917</v>
      </c>
      <c r="R1900" s="73" t="s">
        <v>83</v>
      </c>
      <c r="V1900" s="60" t="str">
        <f t="shared" si="235"/>
        <v>RANGE 033серый</v>
      </c>
      <c r="W1900" s="60" t="str">
        <f t="shared" si="232"/>
        <v>RANGE 033</v>
      </c>
      <c r="X1900" s="60" t="str">
        <f t="shared" si="236"/>
        <v>033</v>
      </c>
      <c r="AC1900" s="51">
        <f t="shared" si="237"/>
        <v>80</v>
      </c>
      <c r="AD1900" s="44">
        <f t="shared" si="238"/>
        <v>697</v>
      </c>
      <c r="AE1900" s="51">
        <f t="shared" si="239"/>
        <v>80697</v>
      </c>
    </row>
    <row r="1901" spans="1:31">
      <c r="A1901" s="60" t="str">
        <f t="shared" si="233"/>
        <v>RANGE 033grey</v>
      </c>
      <c r="B1901" s="60" t="str">
        <f t="shared" si="234"/>
        <v>80-697-08</v>
      </c>
      <c r="C1901" s="73" t="s">
        <v>4491</v>
      </c>
      <c r="D1901" s="73" t="s">
        <v>4490</v>
      </c>
      <c r="E1901" s="73" t="s">
        <v>915</v>
      </c>
      <c r="F1901" s="74">
        <v>56</v>
      </c>
      <c r="G1901" s="73" t="s">
        <v>4051</v>
      </c>
      <c r="H1901" s="73" t="s">
        <v>83</v>
      </c>
      <c r="I1901" s="73" t="s">
        <v>4052</v>
      </c>
      <c r="J1901" s="73" t="s">
        <v>320</v>
      </c>
      <c r="K1901" s="73" t="s">
        <v>382</v>
      </c>
      <c r="L1901" s="73" t="s">
        <v>383</v>
      </c>
      <c r="M1901" s="73" t="s">
        <v>384</v>
      </c>
      <c r="N1901" s="73" t="s">
        <v>39</v>
      </c>
      <c r="O1901" s="73" t="s">
        <v>385</v>
      </c>
      <c r="P1901" s="73" t="s">
        <v>907</v>
      </c>
      <c r="Q1901" s="73" t="s">
        <v>917</v>
      </c>
      <c r="R1901" s="73" t="s">
        <v>83</v>
      </c>
      <c r="V1901" s="60" t="str">
        <f t="shared" si="235"/>
        <v>RANGE 033серый</v>
      </c>
      <c r="W1901" s="60" t="str">
        <f t="shared" si="232"/>
        <v>RANGE 033</v>
      </c>
      <c r="X1901" s="60" t="str">
        <f t="shared" si="236"/>
        <v>033</v>
      </c>
      <c r="AC1901" s="51">
        <f t="shared" si="237"/>
        <v>80</v>
      </c>
      <c r="AD1901" s="44">
        <f t="shared" si="238"/>
        <v>697</v>
      </c>
      <c r="AE1901" s="51">
        <f t="shared" si="239"/>
        <v>80697</v>
      </c>
    </row>
    <row r="1902" spans="1:31">
      <c r="A1902" s="60" t="str">
        <f t="shared" si="233"/>
        <v>RANGE 033grey</v>
      </c>
      <c r="B1902" s="60" t="str">
        <f t="shared" si="234"/>
        <v>80-697-08</v>
      </c>
      <c r="C1902" s="73" t="s">
        <v>4492</v>
      </c>
      <c r="D1902" s="73" t="s">
        <v>4490</v>
      </c>
      <c r="E1902" s="73" t="s">
        <v>904</v>
      </c>
      <c r="F1902" s="74">
        <v>57</v>
      </c>
      <c r="G1902" s="73" t="s">
        <v>4051</v>
      </c>
      <c r="H1902" s="73" t="s">
        <v>83</v>
      </c>
      <c r="I1902" s="73" t="s">
        <v>4052</v>
      </c>
      <c r="J1902" s="73" t="s">
        <v>320</v>
      </c>
      <c r="K1902" s="73" t="s">
        <v>382</v>
      </c>
      <c r="L1902" s="73" t="s">
        <v>383</v>
      </c>
      <c r="M1902" s="73" t="s">
        <v>384</v>
      </c>
      <c r="N1902" s="73" t="s">
        <v>39</v>
      </c>
      <c r="O1902" s="73" t="s">
        <v>385</v>
      </c>
      <c r="P1902" s="73" t="s">
        <v>907</v>
      </c>
      <c r="Q1902" s="73" t="s">
        <v>917</v>
      </c>
      <c r="R1902" s="73" t="s">
        <v>83</v>
      </c>
      <c r="V1902" s="60" t="str">
        <f t="shared" si="235"/>
        <v>RANGE 033серый</v>
      </c>
      <c r="W1902" s="60" t="str">
        <f t="shared" si="232"/>
        <v>RANGE 033</v>
      </c>
      <c r="X1902" s="60" t="str">
        <f t="shared" si="236"/>
        <v>033</v>
      </c>
      <c r="AC1902" s="51">
        <f t="shared" si="237"/>
        <v>80</v>
      </c>
      <c r="AD1902" s="44">
        <f t="shared" si="238"/>
        <v>697</v>
      </c>
      <c r="AE1902" s="51">
        <f t="shared" si="239"/>
        <v>80697</v>
      </c>
    </row>
    <row r="1903" spans="1:31">
      <c r="A1903" s="60" t="str">
        <f t="shared" si="233"/>
        <v>RANGE 033grey</v>
      </c>
      <c r="B1903" s="60" t="str">
        <f t="shared" si="234"/>
        <v>80-697-08</v>
      </c>
      <c r="C1903" s="73" t="s">
        <v>4493</v>
      </c>
      <c r="D1903" s="73" t="s">
        <v>4490</v>
      </c>
      <c r="E1903" s="73" t="s">
        <v>920</v>
      </c>
      <c r="F1903" s="74">
        <v>58</v>
      </c>
      <c r="G1903" s="73" t="s">
        <v>4051</v>
      </c>
      <c r="H1903" s="73" t="s">
        <v>83</v>
      </c>
      <c r="I1903" s="73" t="s">
        <v>4052</v>
      </c>
      <c r="J1903" s="73" t="s">
        <v>320</v>
      </c>
      <c r="K1903" s="73" t="s">
        <v>382</v>
      </c>
      <c r="L1903" s="73" t="s">
        <v>383</v>
      </c>
      <c r="M1903" s="73" t="s">
        <v>384</v>
      </c>
      <c r="N1903" s="73" t="s">
        <v>39</v>
      </c>
      <c r="O1903" s="73" t="s">
        <v>385</v>
      </c>
      <c r="P1903" s="73" t="s">
        <v>907</v>
      </c>
      <c r="Q1903" s="73" t="s">
        <v>917</v>
      </c>
      <c r="R1903" s="73" t="s">
        <v>83</v>
      </c>
      <c r="V1903" s="60" t="str">
        <f t="shared" si="235"/>
        <v>RANGE 033серый</v>
      </c>
      <c r="W1903" s="60" t="str">
        <f t="shared" si="232"/>
        <v>RANGE 033</v>
      </c>
      <c r="X1903" s="60" t="str">
        <f t="shared" si="236"/>
        <v>033</v>
      </c>
      <c r="AC1903" s="51">
        <f t="shared" si="237"/>
        <v>80</v>
      </c>
      <c r="AD1903" s="44">
        <f t="shared" si="238"/>
        <v>697</v>
      </c>
      <c r="AE1903" s="51">
        <f t="shared" si="239"/>
        <v>80697</v>
      </c>
    </row>
    <row r="1904" spans="1:31">
      <c r="A1904" s="60" t="str">
        <f t="shared" si="233"/>
        <v>RANGE 033grey</v>
      </c>
      <c r="B1904" s="60" t="str">
        <f t="shared" si="234"/>
        <v>80-697-08</v>
      </c>
      <c r="C1904" s="73" t="s">
        <v>4494</v>
      </c>
      <c r="D1904" s="73" t="s">
        <v>4490</v>
      </c>
      <c r="E1904" s="73" t="s">
        <v>910</v>
      </c>
      <c r="F1904" s="74">
        <v>59</v>
      </c>
      <c r="G1904" s="73" t="s">
        <v>4051</v>
      </c>
      <c r="H1904" s="73" t="s">
        <v>83</v>
      </c>
      <c r="I1904" s="73" t="s">
        <v>4052</v>
      </c>
      <c r="J1904" s="73" t="s">
        <v>320</v>
      </c>
      <c r="K1904" s="73" t="s">
        <v>382</v>
      </c>
      <c r="L1904" s="73" t="s">
        <v>383</v>
      </c>
      <c r="M1904" s="73" t="s">
        <v>384</v>
      </c>
      <c r="N1904" s="73" t="s">
        <v>39</v>
      </c>
      <c r="O1904" s="73" t="s">
        <v>385</v>
      </c>
      <c r="P1904" s="73" t="s">
        <v>907</v>
      </c>
      <c r="Q1904" s="73" t="s">
        <v>917</v>
      </c>
      <c r="R1904" s="73" t="s">
        <v>83</v>
      </c>
      <c r="V1904" s="60" t="str">
        <f t="shared" si="235"/>
        <v>RANGE 033серый</v>
      </c>
      <c r="W1904" s="60" t="str">
        <f t="shared" si="232"/>
        <v>RANGE 033</v>
      </c>
      <c r="X1904" s="60" t="str">
        <f t="shared" si="236"/>
        <v>033</v>
      </c>
      <c r="AC1904" s="51">
        <f t="shared" si="237"/>
        <v>80</v>
      </c>
      <c r="AD1904" s="44">
        <f t="shared" si="238"/>
        <v>697</v>
      </c>
      <c r="AE1904" s="51">
        <f t="shared" si="239"/>
        <v>80697</v>
      </c>
    </row>
    <row r="1905" spans="1:31">
      <c r="A1905" s="60" t="str">
        <f t="shared" si="233"/>
        <v>RANGE 033grey</v>
      </c>
      <c r="B1905" s="60" t="str">
        <f t="shared" si="234"/>
        <v>80-697-08</v>
      </c>
      <c r="C1905" s="73" t="s">
        <v>4495</v>
      </c>
      <c r="D1905" s="73" t="s">
        <v>4490</v>
      </c>
      <c r="E1905" s="73" t="s">
        <v>922</v>
      </c>
      <c r="F1905" s="74">
        <v>60</v>
      </c>
      <c r="G1905" s="73" t="s">
        <v>4051</v>
      </c>
      <c r="H1905" s="73" t="s">
        <v>83</v>
      </c>
      <c r="I1905" s="73" t="s">
        <v>4052</v>
      </c>
      <c r="J1905" s="73" t="s">
        <v>320</v>
      </c>
      <c r="K1905" s="73" t="s">
        <v>382</v>
      </c>
      <c r="L1905" s="73" t="s">
        <v>383</v>
      </c>
      <c r="M1905" s="73" t="s">
        <v>384</v>
      </c>
      <c r="N1905" s="73" t="s">
        <v>39</v>
      </c>
      <c r="O1905" s="73" t="s">
        <v>385</v>
      </c>
      <c r="P1905" s="73" t="s">
        <v>907</v>
      </c>
      <c r="Q1905" s="73" t="s">
        <v>917</v>
      </c>
      <c r="R1905" s="73" t="s">
        <v>83</v>
      </c>
      <c r="V1905" s="60" t="str">
        <f t="shared" si="235"/>
        <v>RANGE 033серый</v>
      </c>
      <c r="W1905" s="60" t="str">
        <f t="shared" si="232"/>
        <v>RANGE 033</v>
      </c>
      <c r="X1905" s="60" t="str">
        <f t="shared" si="236"/>
        <v>033</v>
      </c>
      <c r="AC1905" s="51">
        <f t="shared" si="237"/>
        <v>80</v>
      </c>
      <c r="AD1905" s="44">
        <f t="shared" si="238"/>
        <v>697</v>
      </c>
      <c r="AE1905" s="51">
        <f t="shared" si="239"/>
        <v>80697</v>
      </c>
    </row>
    <row r="1906" spans="1:31">
      <c r="A1906" s="60" t="str">
        <f t="shared" si="233"/>
        <v>RANGE 033grey</v>
      </c>
      <c r="B1906" s="60" t="str">
        <f t="shared" si="234"/>
        <v>80-697-08</v>
      </c>
      <c r="C1906" s="73" t="s">
        <v>4496</v>
      </c>
      <c r="D1906" s="73" t="s">
        <v>4490</v>
      </c>
      <c r="E1906" s="73" t="s">
        <v>912</v>
      </c>
      <c r="F1906" s="74">
        <v>61</v>
      </c>
      <c r="G1906" s="73" t="s">
        <v>4051</v>
      </c>
      <c r="H1906" s="73" t="s">
        <v>83</v>
      </c>
      <c r="I1906" s="73" t="s">
        <v>4052</v>
      </c>
      <c r="J1906" s="73" t="s">
        <v>320</v>
      </c>
      <c r="K1906" s="73" t="s">
        <v>382</v>
      </c>
      <c r="L1906" s="73" t="s">
        <v>383</v>
      </c>
      <c r="M1906" s="73" t="s">
        <v>384</v>
      </c>
      <c r="N1906" s="73" t="s">
        <v>39</v>
      </c>
      <c r="O1906" s="73" t="s">
        <v>385</v>
      </c>
      <c r="P1906" s="73" t="s">
        <v>907</v>
      </c>
      <c r="Q1906" s="73" t="s">
        <v>917</v>
      </c>
      <c r="R1906" s="73" t="s">
        <v>83</v>
      </c>
      <c r="V1906" s="60" t="str">
        <f t="shared" si="235"/>
        <v>RANGE 033серый</v>
      </c>
      <c r="W1906" s="60" t="str">
        <f t="shared" si="232"/>
        <v>RANGE 033</v>
      </c>
      <c r="X1906" s="60" t="str">
        <f t="shared" si="236"/>
        <v>033</v>
      </c>
      <c r="AC1906" s="51">
        <f t="shared" si="237"/>
        <v>80</v>
      </c>
      <c r="AD1906" s="44">
        <f t="shared" si="238"/>
        <v>697</v>
      </c>
      <c r="AE1906" s="51">
        <f t="shared" si="239"/>
        <v>80697</v>
      </c>
    </row>
    <row r="1907" spans="1:31">
      <c r="A1907" s="60" t="str">
        <f t="shared" si="233"/>
        <v>RANGE 033navy</v>
      </c>
      <c r="B1907" s="60" t="str">
        <f t="shared" si="234"/>
        <v>80-697-16</v>
      </c>
      <c r="C1907" s="73" t="s">
        <v>4497</v>
      </c>
      <c r="D1907" s="73" t="s">
        <v>4498</v>
      </c>
      <c r="E1907" s="73" t="s">
        <v>956</v>
      </c>
      <c r="F1907" s="74">
        <v>55</v>
      </c>
      <c r="G1907" s="73" t="s">
        <v>4051</v>
      </c>
      <c r="H1907" s="73" t="s">
        <v>55</v>
      </c>
      <c r="I1907" s="73" t="s">
        <v>4052</v>
      </c>
      <c r="J1907" s="73" t="s">
        <v>320</v>
      </c>
      <c r="K1907" s="73" t="s">
        <v>382</v>
      </c>
      <c r="L1907" s="73" t="s">
        <v>383</v>
      </c>
      <c r="M1907" s="73" t="s">
        <v>384</v>
      </c>
      <c r="N1907" s="73" t="s">
        <v>39</v>
      </c>
      <c r="O1907" s="73" t="s">
        <v>385</v>
      </c>
      <c r="P1907" s="73" t="s">
        <v>907</v>
      </c>
      <c r="Q1907" s="73" t="s">
        <v>1003</v>
      </c>
      <c r="R1907" s="73" t="s">
        <v>71</v>
      </c>
      <c r="V1907" s="60" t="str">
        <f t="shared" si="235"/>
        <v>RANGE 033темно-синий</v>
      </c>
      <c r="W1907" s="60" t="str">
        <f t="shared" si="232"/>
        <v>RANGE 033</v>
      </c>
      <c r="X1907" s="60" t="str">
        <f t="shared" si="236"/>
        <v>033</v>
      </c>
      <c r="AC1907" s="51">
        <f t="shared" si="237"/>
        <v>80</v>
      </c>
      <c r="AD1907" s="44">
        <f t="shared" si="238"/>
        <v>697</v>
      </c>
      <c r="AE1907" s="51">
        <f t="shared" si="239"/>
        <v>80697</v>
      </c>
    </row>
    <row r="1908" spans="1:31">
      <c r="A1908" s="60" t="str">
        <f t="shared" si="233"/>
        <v>RANGE 033navy</v>
      </c>
      <c r="B1908" s="60" t="str">
        <f t="shared" si="234"/>
        <v>80-697-16</v>
      </c>
      <c r="C1908" s="73" t="s">
        <v>4499</v>
      </c>
      <c r="D1908" s="73" t="s">
        <v>4498</v>
      </c>
      <c r="E1908" s="73" t="s">
        <v>915</v>
      </c>
      <c r="F1908" s="74">
        <v>56</v>
      </c>
      <c r="G1908" s="73" t="s">
        <v>4051</v>
      </c>
      <c r="H1908" s="73" t="s">
        <v>55</v>
      </c>
      <c r="I1908" s="73" t="s">
        <v>4052</v>
      </c>
      <c r="J1908" s="73" t="s">
        <v>320</v>
      </c>
      <c r="K1908" s="73" t="s">
        <v>382</v>
      </c>
      <c r="L1908" s="73" t="s">
        <v>383</v>
      </c>
      <c r="M1908" s="73" t="s">
        <v>384</v>
      </c>
      <c r="N1908" s="73" t="s">
        <v>39</v>
      </c>
      <c r="O1908" s="73" t="s">
        <v>385</v>
      </c>
      <c r="P1908" s="73" t="s">
        <v>907</v>
      </c>
      <c r="Q1908" s="73" t="s">
        <v>1003</v>
      </c>
      <c r="R1908" s="73" t="s">
        <v>71</v>
      </c>
      <c r="V1908" s="60" t="str">
        <f t="shared" si="235"/>
        <v>RANGE 033темно-синий</v>
      </c>
      <c r="W1908" s="60" t="str">
        <f t="shared" si="232"/>
        <v>RANGE 033</v>
      </c>
      <c r="X1908" s="60" t="str">
        <f t="shared" si="236"/>
        <v>033</v>
      </c>
      <c r="AC1908" s="51">
        <f t="shared" si="237"/>
        <v>80</v>
      </c>
      <c r="AD1908" s="44">
        <f t="shared" si="238"/>
        <v>697</v>
      </c>
      <c r="AE1908" s="51">
        <f t="shared" si="239"/>
        <v>80697</v>
      </c>
    </row>
    <row r="1909" spans="1:31">
      <c r="A1909" s="60" t="str">
        <f t="shared" si="233"/>
        <v>RANGE 033navy</v>
      </c>
      <c r="B1909" s="60" t="str">
        <f t="shared" si="234"/>
        <v>80-697-16</v>
      </c>
      <c r="C1909" s="73" t="s">
        <v>4500</v>
      </c>
      <c r="D1909" s="73" t="s">
        <v>4498</v>
      </c>
      <c r="E1909" s="73" t="s">
        <v>904</v>
      </c>
      <c r="F1909" s="74">
        <v>57</v>
      </c>
      <c r="G1909" s="73" t="s">
        <v>4051</v>
      </c>
      <c r="H1909" s="73" t="s">
        <v>55</v>
      </c>
      <c r="I1909" s="73" t="s">
        <v>4052</v>
      </c>
      <c r="J1909" s="73" t="s">
        <v>320</v>
      </c>
      <c r="K1909" s="73" t="s">
        <v>382</v>
      </c>
      <c r="L1909" s="73" t="s">
        <v>383</v>
      </c>
      <c r="M1909" s="73" t="s">
        <v>384</v>
      </c>
      <c r="N1909" s="73" t="s">
        <v>39</v>
      </c>
      <c r="O1909" s="73" t="s">
        <v>385</v>
      </c>
      <c r="P1909" s="73" t="s">
        <v>907</v>
      </c>
      <c r="Q1909" s="73" t="s">
        <v>1003</v>
      </c>
      <c r="R1909" s="73" t="s">
        <v>71</v>
      </c>
      <c r="V1909" s="60" t="str">
        <f t="shared" si="235"/>
        <v>RANGE 033темно-синий</v>
      </c>
      <c r="W1909" s="60" t="str">
        <f t="shared" si="232"/>
        <v>RANGE 033</v>
      </c>
      <c r="X1909" s="60" t="str">
        <f t="shared" si="236"/>
        <v>033</v>
      </c>
      <c r="AC1909" s="51">
        <f t="shared" si="237"/>
        <v>80</v>
      </c>
      <c r="AD1909" s="44">
        <f t="shared" si="238"/>
        <v>697</v>
      </c>
      <c r="AE1909" s="51">
        <f t="shared" si="239"/>
        <v>80697</v>
      </c>
    </row>
    <row r="1910" spans="1:31">
      <c r="A1910" s="60" t="str">
        <f t="shared" si="233"/>
        <v>RANGE 033navy</v>
      </c>
      <c r="B1910" s="60" t="str">
        <f t="shared" si="234"/>
        <v>80-697-16</v>
      </c>
      <c r="C1910" s="73" t="s">
        <v>4501</v>
      </c>
      <c r="D1910" s="73" t="s">
        <v>4498</v>
      </c>
      <c r="E1910" s="73" t="s">
        <v>920</v>
      </c>
      <c r="F1910" s="74">
        <v>58</v>
      </c>
      <c r="G1910" s="73" t="s">
        <v>4051</v>
      </c>
      <c r="H1910" s="73" t="s">
        <v>55</v>
      </c>
      <c r="I1910" s="73" t="s">
        <v>4052</v>
      </c>
      <c r="J1910" s="73" t="s">
        <v>320</v>
      </c>
      <c r="K1910" s="73" t="s">
        <v>382</v>
      </c>
      <c r="L1910" s="73" t="s">
        <v>383</v>
      </c>
      <c r="M1910" s="73" t="s">
        <v>384</v>
      </c>
      <c r="N1910" s="73" t="s">
        <v>39</v>
      </c>
      <c r="O1910" s="73" t="s">
        <v>385</v>
      </c>
      <c r="P1910" s="73" t="s">
        <v>907</v>
      </c>
      <c r="Q1910" s="73" t="s">
        <v>1003</v>
      </c>
      <c r="R1910" s="73" t="s">
        <v>71</v>
      </c>
      <c r="V1910" s="60" t="str">
        <f t="shared" si="235"/>
        <v>RANGE 033темно-синий</v>
      </c>
      <c r="W1910" s="60" t="str">
        <f t="shared" si="232"/>
        <v>RANGE 033</v>
      </c>
      <c r="X1910" s="60" t="str">
        <f t="shared" si="236"/>
        <v>033</v>
      </c>
      <c r="AC1910" s="51">
        <f t="shared" si="237"/>
        <v>80</v>
      </c>
      <c r="AD1910" s="44">
        <f t="shared" si="238"/>
        <v>697</v>
      </c>
      <c r="AE1910" s="51">
        <f t="shared" si="239"/>
        <v>80697</v>
      </c>
    </row>
    <row r="1911" spans="1:31">
      <c r="A1911" s="60" t="str">
        <f t="shared" si="233"/>
        <v>RANGE 033navy</v>
      </c>
      <c r="B1911" s="60" t="str">
        <f t="shared" si="234"/>
        <v>80-697-16</v>
      </c>
      <c r="C1911" s="73" t="s">
        <v>4502</v>
      </c>
      <c r="D1911" s="73" t="s">
        <v>4498</v>
      </c>
      <c r="E1911" s="73" t="s">
        <v>910</v>
      </c>
      <c r="F1911" s="74">
        <v>59</v>
      </c>
      <c r="G1911" s="73" t="s">
        <v>4051</v>
      </c>
      <c r="H1911" s="73" t="s">
        <v>55</v>
      </c>
      <c r="I1911" s="73" t="s">
        <v>4052</v>
      </c>
      <c r="J1911" s="73" t="s">
        <v>320</v>
      </c>
      <c r="K1911" s="73" t="s">
        <v>382</v>
      </c>
      <c r="L1911" s="73" t="s">
        <v>383</v>
      </c>
      <c r="M1911" s="73" t="s">
        <v>384</v>
      </c>
      <c r="N1911" s="73" t="s">
        <v>39</v>
      </c>
      <c r="O1911" s="73" t="s">
        <v>385</v>
      </c>
      <c r="P1911" s="73" t="s">
        <v>907</v>
      </c>
      <c r="Q1911" s="73" t="s">
        <v>1003</v>
      </c>
      <c r="R1911" s="73" t="s">
        <v>71</v>
      </c>
      <c r="V1911" s="60" t="str">
        <f t="shared" si="235"/>
        <v>RANGE 033темно-синий</v>
      </c>
      <c r="W1911" s="60" t="str">
        <f t="shared" si="232"/>
        <v>RANGE 033</v>
      </c>
      <c r="X1911" s="60" t="str">
        <f t="shared" si="236"/>
        <v>033</v>
      </c>
      <c r="AC1911" s="51">
        <f t="shared" si="237"/>
        <v>80</v>
      </c>
      <c r="AD1911" s="44">
        <f t="shared" si="238"/>
        <v>697</v>
      </c>
      <c r="AE1911" s="51">
        <f t="shared" si="239"/>
        <v>80697</v>
      </c>
    </row>
    <row r="1912" spans="1:31">
      <c r="A1912" s="60" t="str">
        <f t="shared" si="233"/>
        <v>RANGE 033navy</v>
      </c>
      <c r="B1912" s="60" t="str">
        <f t="shared" si="234"/>
        <v>80-697-16</v>
      </c>
      <c r="C1912" s="73" t="s">
        <v>4503</v>
      </c>
      <c r="D1912" s="73" t="s">
        <v>4498</v>
      </c>
      <c r="E1912" s="73" t="s">
        <v>922</v>
      </c>
      <c r="F1912" s="74">
        <v>60</v>
      </c>
      <c r="G1912" s="73" t="s">
        <v>4051</v>
      </c>
      <c r="H1912" s="73" t="s">
        <v>55</v>
      </c>
      <c r="I1912" s="73" t="s">
        <v>4052</v>
      </c>
      <c r="J1912" s="73" t="s">
        <v>320</v>
      </c>
      <c r="K1912" s="73" t="s">
        <v>382</v>
      </c>
      <c r="L1912" s="73" t="s">
        <v>383</v>
      </c>
      <c r="M1912" s="73" t="s">
        <v>384</v>
      </c>
      <c r="N1912" s="73" t="s">
        <v>39</v>
      </c>
      <c r="O1912" s="73" t="s">
        <v>385</v>
      </c>
      <c r="P1912" s="73" t="s">
        <v>907</v>
      </c>
      <c r="Q1912" s="73" t="s">
        <v>1003</v>
      </c>
      <c r="R1912" s="73" t="s">
        <v>71</v>
      </c>
      <c r="V1912" s="60" t="str">
        <f t="shared" si="235"/>
        <v>RANGE 033темно-синий</v>
      </c>
      <c r="W1912" s="60" t="str">
        <f t="shared" si="232"/>
        <v>RANGE 033</v>
      </c>
      <c r="X1912" s="60" t="str">
        <f t="shared" si="236"/>
        <v>033</v>
      </c>
      <c r="AC1912" s="51">
        <f t="shared" si="237"/>
        <v>80</v>
      </c>
      <c r="AD1912" s="44">
        <f t="shared" si="238"/>
        <v>697</v>
      </c>
      <c r="AE1912" s="51">
        <f t="shared" si="239"/>
        <v>80697</v>
      </c>
    </row>
    <row r="1913" spans="1:31">
      <c r="A1913" s="60" t="str">
        <f t="shared" si="233"/>
        <v>RANGE 033navy</v>
      </c>
      <c r="B1913" s="60" t="str">
        <f t="shared" si="234"/>
        <v>80-697-16</v>
      </c>
      <c r="C1913" s="73" t="s">
        <v>4504</v>
      </c>
      <c r="D1913" s="73" t="s">
        <v>4498</v>
      </c>
      <c r="E1913" s="73" t="s">
        <v>912</v>
      </c>
      <c r="F1913" s="74">
        <v>61</v>
      </c>
      <c r="G1913" s="73" t="s">
        <v>4051</v>
      </c>
      <c r="H1913" s="73" t="s">
        <v>55</v>
      </c>
      <c r="I1913" s="73" t="s">
        <v>4052</v>
      </c>
      <c r="J1913" s="73" t="s">
        <v>320</v>
      </c>
      <c r="K1913" s="73" t="s">
        <v>382</v>
      </c>
      <c r="L1913" s="73" t="s">
        <v>383</v>
      </c>
      <c r="M1913" s="73" t="s">
        <v>384</v>
      </c>
      <c r="N1913" s="73" t="s">
        <v>39</v>
      </c>
      <c r="O1913" s="73" t="s">
        <v>385</v>
      </c>
      <c r="P1913" s="73" t="s">
        <v>907</v>
      </c>
      <c r="Q1913" s="73" t="s">
        <v>1003</v>
      </c>
      <c r="R1913" s="73" t="s">
        <v>71</v>
      </c>
      <c r="V1913" s="60" t="str">
        <f t="shared" si="235"/>
        <v>RANGE 033темно-синий</v>
      </c>
      <c r="W1913" s="60" t="str">
        <f t="shared" si="232"/>
        <v>RANGE 033</v>
      </c>
      <c r="X1913" s="60" t="str">
        <f t="shared" si="236"/>
        <v>033</v>
      </c>
      <c r="AC1913" s="51">
        <f t="shared" si="237"/>
        <v>80</v>
      </c>
      <c r="AD1913" s="44">
        <f t="shared" si="238"/>
        <v>697</v>
      </c>
      <c r="AE1913" s="51">
        <f t="shared" si="239"/>
        <v>80697</v>
      </c>
    </row>
    <row r="1914" spans="1:31">
      <c r="A1914" s="60" t="str">
        <f t="shared" si="233"/>
        <v>RANGE 036grey</v>
      </c>
      <c r="B1914" s="60" t="str">
        <f t="shared" si="234"/>
        <v>80-699-08</v>
      </c>
      <c r="C1914" s="73" t="s">
        <v>4505</v>
      </c>
      <c r="D1914" s="73" t="s">
        <v>4506</v>
      </c>
      <c r="E1914" s="73" t="s">
        <v>956</v>
      </c>
      <c r="F1914" s="74">
        <v>55</v>
      </c>
      <c r="G1914" s="73" t="s">
        <v>4064</v>
      </c>
      <c r="H1914" s="73" t="s">
        <v>83</v>
      </c>
      <c r="I1914" s="73" t="s">
        <v>2571</v>
      </c>
      <c r="J1914" s="73" t="s">
        <v>320</v>
      </c>
      <c r="K1914" s="73" t="s">
        <v>382</v>
      </c>
      <c r="L1914" s="73" t="s">
        <v>383</v>
      </c>
      <c r="M1914" s="73" t="s">
        <v>384</v>
      </c>
      <c r="N1914" s="73" t="s">
        <v>37</v>
      </c>
      <c r="O1914" s="73" t="s">
        <v>386</v>
      </c>
      <c r="P1914" s="73" t="s">
        <v>907</v>
      </c>
      <c r="Q1914" s="73" t="s">
        <v>917</v>
      </c>
      <c r="R1914" s="73" t="s">
        <v>83</v>
      </c>
      <c r="V1914" s="60" t="str">
        <f t="shared" si="235"/>
        <v>RANGE 036серый</v>
      </c>
      <c r="W1914" s="60" t="str">
        <f t="shared" si="232"/>
        <v>RANGE 036</v>
      </c>
      <c r="X1914" s="60" t="str">
        <f t="shared" si="236"/>
        <v>036</v>
      </c>
      <c r="AC1914" s="51">
        <f t="shared" si="237"/>
        <v>80</v>
      </c>
      <c r="AD1914" s="44">
        <f t="shared" si="238"/>
        <v>699</v>
      </c>
      <c r="AE1914" s="51">
        <f t="shared" si="239"/>
        <v>80699</v>
      </c>
    </row>
    <row r="1915" spans="1:31">
      <c r="A1915" s="60" t="str">
        <f t="shared" si="233"/>
        <v>RANGE 036grey</v>
      </c>
      <c r="B1915" s="60" t="str">
        <f t="shared" si="234"/>
        <v>80-699-08</v>
      </c>
      <c r="C1915" s="73" t="s">
        <v>4507</v>
      </c>
      <c r="D1915" s="73" t="s">
        <v>4506</v>
      </c>
      <c r="E1915" s="73" t="s">
        <v>904</v>
      </c>
      <c r="F1915" s="74">
        <v>57</v>
      </c>
      <c r="G1915" s="73" t="s">
        <v>4064</v>
      </c>
      <c r="H1915" s="73" t="s">
        <v>83</v>
      </c>
      <c r="I1915" s="73" t="s">
        <v>2571</v>
      </c>
      <c r="J1915" s="73" t="s">
        <v>320</v>
      </c>
      <c r="K1915" s="73" t="s">
        <v>382</v>
      </c>
      <c r="L1915" s="73" t="s">
        <v>383</v>
      </c>
      <c r="M1915" s="73" t="s">
        <v>384</v>
      </c>
      <c r="N1915" s="73" t="s">
        <v>37</v>
      </c>
      <c r="O1915" s="73" t="s">
        <v>386</v>
      </c>
      <c r="P1915" s="73" t="s">
        <v>907</v>
      </c>
      <c r="Q1915" s="73" t="s">
        <v>917</v>
      </c>
      <c r="R1915" s="73" t="s">
        <v>83</v>
      </c>
      <c r="V1915" s="60" t="str">
        <f t="shared" si="235"/>
        <v>RANGE 036серый</v>
      </c>
      <c r="W1915" s="60" t="str">
        <f t="shared" si="232"/>
        <v>RANGE 036</v>
      </c>
      <c r="X1915" s="60" t="str">
        <f t="shared" si="236"/>
        <v>036</v>
      </c>
      <c r="AC1915" s="51">
        <f t="shared" si="237"/>
        <v>80</v>
      </c>
      <c r="AD1915" s="44">
        <f t="shared" si="238"/>
        <v>699</v>
      </c>
      <c r="AE1915" s="51">
        <f t="shared" si="239"/>
        <v>80699</v>
      </c>
    </row>
    <row r="1916" spans="1:31">
      <c r="A1916" s="60" t="str">
        <f t="shared" si="233"/>
        <v>RANGE 036grey</v>
      </c>
      <c r="B1916" s="60" t="str">
        <f t="shared" si="234"/>
        <v>80-699-08</v>
      </c>
      <c r="C1916" s="73" t="s">
        <v>4508</v>
      </c>
      <c r="D1916" s="73" t="s">
        <v>4506</v>
      </c>
      <c r="E1916" s="73" t="s">
        <v>910</v>
      </c>
      <c r="F1916" s="74">
        <v>59</v>
      </c>
      <c r="G1916" s="73" t="s">
        <v>4064</v>
      </c>
      <c r="H1916" s="73" t="s">
        <v>83</v>
      </c>
      <c r="I1916" s="73" t="s">
        <v>2571</v>
      </c>
      <c r="J1916" s="73" t="s">
        <v>320</v>
      </c>
      <c r="K1916" s="73" t="s">
        <v>382</v>
      </c>
      <c r="L1916" s="73" t="s">
        <v>383</v>
      </c>
      <c r="M1916" s="73" t="s">
        <v>384</v>
      </c>
      <c r="N1916" s="73" t="s">
        <v>37</v>
      </c>
      <c r="O1916" s="73" t="s">
        <v>386</v>
      </c>
      <c r="P1916" s="73" t="s">
        <v>907</v>
      </c>
      <c r="Q1916" s="73" t="s">
        <v>917</v>
      </c>
      <c r="R1916" s="73" t="s">
        <v>83</v>
      </c>
      <c r="V1916" s="60" t="str">
        <f t="shared" si="235"/>
        <v>RANGE 036серый</v>
      </c>
      <c r="W1916" s="60" t="str">
        <f t="shared" si="232"/>
        <v>RANGE 036</v>
      </c>
      <c r="X1916" s="60" t="str">
        <f t="shared" si="236"/>
        <v>036</v>
      </c>
      <c r="AC1916" s="51">
        <f t="shared" si="237"/>
        <v>80</v>
      </c>
      <c r="AD1916" s="44">
        <f t="shared" si="238"/>
        <v>699</v>
      </c>
      <c r="AE1916" s="51">
        <f t="shared" si="239"/>
        <v>80699</v>
      </c>
    </row>
    <row r="1917" spans="1:31">
      <c r="A1917" s="60" t="str">
        <f t="shared" si="233"/>
        <v>RANGE 036grey</v>
      </c>
      <c r="B1917" s="60" t="str">
        <f t="shared" si="234"/>
        <v>80-699-08</v>
      </c>
      <c r="C1917" s="73" t="s">
        <v>4509</v>
      </c>
      <c r="D1917" s="73" t="s">
        <v>4506</v>
      </c>
      <c r="E1917" s="73" t="s">
        <v>912</v>
      </c>
      <c r="F1917" s="74">
        <v>61</v>
      </c>
      <c r="G1917" s="73" t="s">
        <v>4064</v>
      </c>
      <c r="H1917" s="73" t="s">
        <v>83</v>
      </c>
      <c r="I1917" s="73" t="s">
        <v>2571</v>
      </c>
      <c r="J1917" s="73" t="s">
        <v>320</v>
      </c>
      <c r="K1917" s="73" t="s">
        <v>382</v>
      </c>
      <c r="L1917" s="73" t="s">
        <v>383</v>
      </c>
      <c r="M1917" s="73" t="s">
        <v>384</v>
      </c>
      <c r="N1917" s="73" t="s">
        <v>37</v>
      </c>
      <c r="O1917" s="73" t="s">
        <v>386</v>
      </c>
      <c r="P1917" s="73" t="s">
        <v>907</v>
      </c>
      <c r="Q1917" s="73" t="s">
        <v>917</v>
      </c>
      <c r="R1917" s="73" t="s">
        <v>83</v>
      </c>
      <c r="V1917" s="60" t="str">
        <f t="shared" si="235"/>
        <v>RANGE 036серый</v>
      </c>
      <c r="W1917" s="60" t="str">
        <f t="shared" si="232"/>
        <v>RANGE 036</v>
      </c>
      <c r="X1917" s="60" t="str">
        <f t="shared" si="236"/>
        <v>036</v>
      </c>
      <c r="AC1917" s="51">
        <f t="shared" si="237"/>
        <v>80</v>
      </c>
      <c r="AD1917" s="44">
        <f t="shared" si="238"/>
        <v>699</v>
      </c>
      <c r="AE1917" s="51">
        <f t="shared" si="239"/>
        <v>80699</v>
      </c>
    </row>
    <row r="1918" spans="1:31">
      <c r="A1918" s="60" t="str">
        <f t="shared" si="233"/>
        <v>RANGE 036red</v>
      </c>
      <c r="B1918" s="60" t="str">
        <f t="shared" si="234"/>
        <v>80-699-18</v>
      </c>
      <c r="C1918" s="73" t="s">
        <v>4510</v>
      </c>
      <c r="D1918" s="73" t="s">
        <v>4511</v>
      </c>
      <c r="E1918" s="73" t="s">
        <v>956</v>
      </c>
      <c r="F1918" s="74">
        <v>55</v>
      </c>
      <c r="G1918" s="73" t="s">
        <v>4064</v>
      </c>
      <c r="H1918" s="73" t="s">
        <v>78</v>
      </c>
      <c r="I1918" s="73" t="s">
        <v>2571</v>
      </c>
      <c r="J1918" s="73" t="s">
        <v>320</v>
      </c>
      <c r="K1918" s="73" t="s">
        <v>382</v>
      </c>
      <c r="L1918" s="73" t="s">
        <v>383</v>
      </c>
      <c r="M1918" s="73" t="s">
        <v>384</v>
      </c>
      <c r="N1918" s="73" t="s">
        <v>37</v>
      </c>
      <c r="O1918" s="73" t="s">
        <v>386</v>
      </c>
      <c r="P1918" s="73" t="s">
        <v>907</v>
      </c>
      <c r="Q1918" s="73" t="s">
        <v>969</v>
      </c>
      <c r="R1918" s="73" t="s">
        <v>78</v>
      </c>
      <c r="V1918" s="60" t="str">
        <f t="shared" si="235"/>
        <v>RANGE 036красный</v>
      </c>
      <c r="W1918" s="60" t="str">
        <f t="shared" si="232"/>
        <v>RANGE 036</v>
      </c>
      <c r="X1918" s="60" t="str">
        <f t="shared" si="236"/>
        <v>036</v>
      </c>
      <c r="AC1918" s="51">
        <f t="shared" si="237"/>
        <v>80</v>
      </c>
      <c r="AD1918" s="44">
        <f t="shared" si="238"/>
        <v>699</v>
      </c>
      <c r="AE1918" s="51">
        <f t="shared" si="239"/>
        <v>80699</v>
      </c>
    </row>
    <row r="1919" spans="1:31">
      <c r="A1919" s="60" t="str">
        <f t="shared" si="233"/>
        <v>RANGE 036red</v>
      </c>
      <c r="B1919" s="60" t="str">
        <f t="shared" si="234"/>
        <v>80-699-18</v>
      </c>
      <c r="C1919" s="73" t="s">
        <v>4512</v>
      </c>
      <c r="D1919" s="73" t="s">
        <v>4511</v>
      </c>
      <c r="E1919" s="73" t="s">
        <v>904</v>
      </c>
      <c r="F1919" s="74">
        <v>57</v>
      </c>
      <c r="G1919" s="73" t="s">
        <v>4064</v>
      </c>
      <c r="H1919" s="73" t="s">
        <v>78</v>
      </c>
      <c r="I1919" s="73" t="s">
        <v>2571</v>
      </c>
      <c r="J1919" s="73" t="s">
        <v>320</v>
      </c>
      <c r="K1919" s="73" t="s">
        <v>382</v>
      </c>
      <c r="L1919" s="73" t="s">
        <v>383</v>
      </c>
      <c r="M1919" s="73" t="s">
        <v>384</v>
      </c>
      <c r="N1919" s="73" t="s">
        <v>37</v>
      </c>
      <c r="O1919" s="73" t="s">
        <v>386</v>
      </c>
      <c r="P1919" s="73" t="s">
        <v>907</v>
      </c>
      <c r="Q1919" s="73" t="s">
        <v>969</v>
      </c>
      <c r="R1919" s="73" t="s">
        <v>78</v>
      </c>
      <c r="V1919" s="60" t="str">
        <f t="shared" si="235"/>
        <v>RANGE 036красный</v>
      </c>
      <c r="W1919" s="60" t="str">
        <f t="shared" si="232"/>
        <v>RANGE 036</v>
      </c>
      <c r="X1919" s="60" t="str">
        <f t="shared" si="236"/>
        <v>036</v>
      </c>
      <c r="AC1919" s="51">
        <f t="shared" si="237"/>
        <v>80</v>
      </c>
      <c r="AD1919" s="44">
        <f t="shared" si="238"/>
        <v>699</v>
      </c>
      <c r="AE1919" s="51">
        <f t="shared" si="239"/>
        <v>80699</v>
      </c>
    </row>
    <row r="1920" spans="1:31">
      <c r="A1920" s="60" t="str">
        <f t="shared" si="233"/>
        <v>RANGE 036red</v>
      </c>
      <c r="B1920" s="60" t="str">
        <f t="shared" si="234"/>
        <v>80-699-18</v>
      </c>
      <c r="C1920" s="73" t="s">
        <v>4513</v>
      </c>
      <c r="D1920" s="73" t="s">
        <v>4511</v>
      </c>
      <c r="E1920" s="73" t="s">
        <v>910</v>
      </c>
      <c r="F1920" s="74">
        <v>59</v>
      </c>
      <c r="G1920" s="73" t="s">
        <v>4064</v>
      </c>
      <c r="H1920" s="73" t="s">
        <v>78</v>
      </c>
      <c r="I1920" s="73" t="s">
        <v>2571</v>
      </c>
      <c r="J1920" s="73" t="s">
        <v>320</v>
      </c>
      <c r="K1920" s="73" t="s">
        <v>382</v>
      </c>
      <c r="L1920" s="73" t="s">
        <v>383</v>
      </c>
      <c r="M1920" s="73" t="s">
        <v>384</v>
      </c>
      <c r="N1920" s="73" t="s">
        <v>37</v>
      </c>
      <c r="O1920" s="73" t="s">
        <v>386</v>
      </c>
      <c r="P1920" s="73" t="s">
        <v>907</v>
      </c>
      <c r="Q1920" s="73" t="s">
        <v>969</v>
      </c>
      <c r="R1920" s="73" t="s">
        <v>78</v>
      </c>
      <c r="V1920" s="60" t="str">
        <f t="shared" si="235"/>
        <v>RANGE 036красный</v>
      </c>
      <c r="W1920" s="60" t="str">
        <f t="shared" si="232"/>
        <v>RANGE 036</v>
      </c>
      <c r="X1920" s="60" t="str">
        <f t="shared" si="236"/>
        <v>036</v>
      </c>
      <c r="AC1920" s="51">
        <f t="shared" si="237"/>
        <v>80</v>
      </c>
      <c r="AD1920" s="44">
        <f t="shared" si="238"/>
        <v>699</v>
      </c>
      <c r="AE1920" s="51">
        <f t="shared" si="239"/>
        <v>80699</v>
      </c>
    </row>
    <row r="1921" spans="1:31">
      <c r="A1921" s="60" t="str">
        <f t="shared" si="233"/>
        <v>RANGE 036red</v>
      </c>
      <c r="B1921" s="60" t="str">
        <f t="shared" si="234"/>
        <v>80-699-18</v>
      </c>
      <c r="C1921" s="73" t="s">
        <v>4514</v>
      </c>
      <c r="D1921" s="73" t="s">
        <v>4511</v>
      </c>
      <c r="E1921" s="73" t="s">
        <v>912</v>
      </c>
      <c r="F1921" s="74">
        <v>61</v>
      </c>
      <c r="G1921" s="73" t="s">
        <v>4064</v>
      </c>
      <c r="H1921" s="73" t="s">
        <v>78</v>
      </c>
      <c r="I1921" s="73" t="s">
        <v>2571</v>
      </c>
      <c r="J1921" s="73" t="s">
        <v>320</v>
      </c>
      <c r="K1921" s="73" t="s">
        <v>382</v>
      </c>
      <c r="L1921" s="73" t="s">
        <v>383</v>
      </c>
      <c r="M1921" s="73" t="s">
        <v>384</v>
      </c>
      <c r="N1921" s="73" t="s">
        <v>37</v>
      </c>
      <c r="O1921" s="73" t="s">
        <v>386</v>
      </c>
      <c r="P1921" s="73" t="s">
        <v>907</v>
      </c>
      <c r="Q1921" s="73" t="s">
        <v>969</v>
      </c>
      <c r="R1921" s="73" t="s">
        <v>78</v>
      </c>
      <c r="V1921" s="60" t="str">
        <f t="shared" si="235"/>
        <v>RANGE 036красный</v>
      </c>
      <c r="W1921" s="60" t="str">
        <f t="shared" si="232"/>
        <v>RANGE 036</v>
      </c>
      <c r="X1921" s="60" t="str">
        <f t="shared" si="236"/>
        <v>036</v>
      </c>
      <c r="AC1921" s="51">
        <f t="shared" si="237"/>
        <v>80</v>
      </c>
      <c r="AD1921" s="44">
        <f t="shared" si="238"/>
        <v>699</v>
      </c>
      <c r="AE1921" s="51">
        <f t="shared" si="239"/>
        <v>80699</v>
      </c>
    </row>
    <row r="1922" spans="1:31">
      <c r="A1922" s="60" t="str">
        <f t="shared" si="233"/>
        <v>RANGE 037grey</v>
      </c>
      <c r="B1922" s="60" t="str">
        <f t="shared" si="234"/>
        <v>80-700-08</v>
      </c>
      <c r="C1922" s="73" t="s">
        <v>4515</v>
      </c>
      <c r="D1922" s="73" t="s">
        <v>4516</v>
      </c>
      <c r="E1922" s="73" t="s">
        <v>956</v>
      </c>
      <c r="F1922" s="74">
        <v>55</v>
      </c>
      <c r="G1922" s="73" t="s">
        <v>4070</v>
      </c>
      <c r="H1922" s="73" t="s">
        <v>83</v>
      </c>
      <c r="I1922" s="73" t="s">
        <v>906</v>
      </c>
      <c r="J1922" s="73" t="s">
        <v>320</v>
      </c>
      <c r="K1922" s="73" t="s">
        <v>382</v>
      </c>
      <c r="L1922" s="73" t="s">
        <v>383</v>
      </c>
      <c r="M1922" s="73" t="s">
        <v>384</v>
      </c>
      <c r="N1922" s="73" t="s">
        <v>43</v>
      </c>
      <c r="O1922" s="73" t="s">
        <v>386</v>
      </c>
      <c r="P1922" s="73" t="s">
        <v>907</v>
      </c>
      <c r="Q1922" s="73" t="s">
        <v>917</v>
      </c>
      <c r="R1922" s="73" t="s">
        <v>83</v>
      </c>
      <c r="V1922" s="60" t="str">
        <f t="shared" si="235"/>
        <v>RANGE 037серый</v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RANGE 037</v>
      </c>
      <c r="X1922" s="60" t="str">
        <f t="shared" si="236"/>
        <v>037</v>
      </c>
      <c r="AC1922" s="51">
        <f t="shared" si="237"/>
        <v>80</v>
      </c>
      <c r="AD1922" s="44">
        <f t="shared" si="238"/>
        <v>700</v>
      </c>
      <c r="AE1922" s="51">
        <f t="shared" si="239"/>
        <v>80700</v>
      </c>
    </row>
    <row r="1923" spans="1:31">
      <c r="A1923" s="60" t="str">
        <f t="shared" ref="A1923:A1986" si="241">IF(G1923&amp;Q1923&lt;&gt;"",W1923&amp;Q1923,"")</f>
        <v>RANGE 037grey</v>
      </c>
      <c r="B1923" s="60" t="str">
        <f t="shared" ref="B1923:B1986" si="242">IF(C1923&lt;&gt;"",LEFT(C1923,9),"")</f>
        <v>80-700-08</v>
      </c>
      <c r="C1923" s="73" t="s">
        <v>4517</v>
      </c>
      <c r="D1923" s="73" t="s">
        <v>4516</v>
      </c>
      <c r="E1923" s="73" t="s">
        <v>904</v>
      </c>
      <c r="F1923" s="74">
        <v>57</v>
      </c>
      <c r="G1923" s="73" t="s">
        <v>4070</v>
      </c>
      <c r="H1923" s="73" t="s">
        <v>83</v>
      </c>
      <c r="I1923" s="73" t="s">
        <v>906</v>
      </c>
      <c r="J1923" s="73" t="s">
        <v>320</v>
      </c>
      <c r="K1923" s="73" t="s">
        <v>382</v>
      </c>
      <c r="L1923" s="73" t="s">
        <v>383</v>
      </c>
      <c r="M1923" s="73" t="s">
        <v>384</v>
      </c>
      <c r="N1923" s="73" t="s">
        <v>43</v>
      </c>
      <c r="O1923" s="73" t="s">
        <v>386</v>
      </c>
      <c r="P1923" s="73" t="s">
        <v>907</v>
      </c>
      <c r="Q1923" s="73" t="s">
        <v>917</v>
      </c>
      <c r="R1923" s="73" t="s">
        <v>83</v>
      </c>
      <c r="V1923" s="60" t="str">
        <f t="shared" ref="V1923:V1986" si="243">W1923&amp;H1923</f>
        <v>RANGE 037серый</v>
      </c>
      <c r="W1923" s="60" t="str">
        <f t="shared" si="240"/>
        <v>RANGE 037</v>
      </c>
      <c r="X1923" s="60" t="str">
        <f t="shared" ref="X1923:X1986" si="244">IF(A1923&lt;&gt;"",IFERROR(IF(FIND(" ",G1923)&gt;=1,MID(G1923,FIND(" ",G1923)+1,LEN(G1923)),""),""),"")</f>
        <v>037</v>
      </c>
      <c r="AC1923" s="51">
        <f t="shared" ref="AC1923:AC1986" si="245">IFERROR(VALUE(MID($C1923,1,2)),0)</f>
        <v>80</v>
      </c>
      <c r="AD1923" s="44">
        <f t="shared" ref="AD1923:AD1986" si="246">IFERROR(VALUE(MID($C1923,4,3)),0)</f>
        <v>700</v>
      </c>
      <c r="AE1923" s="51">
        <f t="shared" ref="AE1923:AE1986" si="247">VALUE(RIGHT("00"&amp;AC1923,2)&amp;RIGHT("000"&amp;AD1923,3))</f>
        <v>80700</v>
      </c>
    </row>
    <row r="1924" spans="1:31">
      <c r="A1924" s="60" t="str">
        <f t="shared" si="241"/>
        <v>RANGE 037grey</v>
      </c>
      <c r="B1924" s="60" t="str">
        <f t="shared" si="242"/>
        <v>80-700-08</v>
      </c>
      <c r="C1924" s="73" t="s">
        <v>4518</v>
      </c>
      <c r="D1924" s="73" t="s">
        <v>4516</v>
      </c>
      <c r="E1924" s="73" t="s">
        <v>910</v>
      </c>
      <c r="F1924" s="74">
        <v>59</v>
      </c>
      <c r="G1924" s="73" t="s">
        <v>4070</v>
      </c>
      <c r="H1924" s="73" t="s">
        <v>83</v>
      </c>
      <c r="I1924" s="73" t="s">
        <v>906</v>
      </c>
      <c r="J1924" s="73" t="s">
        <v>320</v>
      </c>
      <c r="K1924" s="73" t="s">
        <v>382</v>
      </c>
      <c r="L1924" s="73" t="s">
        <v>383</v>
      </c>
      <c r="M1924" s="73" t="s">
        <v>384</v>
      </c>
      <c r="N1924" s="73" t="s">
        <v>43</v>
      </c>
      <c r="O1924" s="73" t="s">
        <v>386</v>
      </c>
      <c r="P1924" s="73" t="s">
        <v>907</v>
      </c>
      <c r="Q1924" s="73" t="s">
        <v>917</v>
      </c>
      <c r="R1924" s="73" t="s">
        <v>83</v>
      </c>
      <c r="V1924" s="60" t="str">
        <f t="shared" si="243"/>
        <v>RANGE 037серый</v>
      </c>
      <c r="W1924" s="60" t="str">
        <f t="shared" si="240"/>
        <v>RANGE 037</v>
      </c>
      <c r="X1924" s="60" t="str">
        <f t="shared" si="244"/>
        <v>037</v>
      </c>
      <c r="AC1924" s="51">
        <f t="shared" si="245"/>
        <v>80</v>
      </c>
      <c r="AD1924" s="44">
        <f t="shared" si="246"/>
        <v>700</v>
      </c>
      <c r="AE1924" s="51">
        <f t="shared" si="247"/>
        <v>80700</v>
      </c>
    </row>
    <row r="1925" spans="1:31">
      <c r="A1925" s="60" t="str">
        <f t="shared" si="241"/>
        <v>RANGE 037grey</v>
      </c>
      <c r="B1925" s="60" t="str">
        <f t="shared" si="242"/>
        <v>80-700-08</v>
      </c>
      <c r="C1925" s="73" t="s">
        <v>4519</v>
      </c>
      <c r="D1925" s="73" t="s">
        <v>4516</v>
      </c>
      <c r="E1925" s="73" t="s">
        <v>912</v>
      </c>
      <c r="F1925" s="74">
        <v>61</v>
      </c>
      <c r="G1925" s="73" t="s">
        <v>4070</v>
      </c>
      <c r="H1925" s="73" t="s">
        <v>83</v>
      </c>
      <c r="I1925" s="73" t="s">
        <v>906</v>
      </c>
      <c r="J1925" s="73" t="s">
        <v>320</v>
      </c>
      <c r="K1925" s="73" t="s">
        <v>382</v>
      </c>
      <c r="L1925" s="73" t="s">
        <v>383</v>
      </c>
      <c r="M1925" s="73" t="s">
        <v>384</v>
      </c>
      <c r="N1925" s="73" t="s">
        <v>43</v>
      </c>
      <c r="O1925" s="73" t="s">
        <v>386</v>
      </c>
      <c r="P1925" s="73" t="s">
        <v>907</v>
      </c>
      <c r="Q1925" s="73" t="s">
        <v>917</v>
      </c>
      <c r="R1925" s="73" t="s">
        <v>83</v>
      </c>
      <c r="V1925" s="60" t="str">
        <f t="shared" si="243"/>
        <v>RANGE 037серый</v>
      </c>
      <c r="W1925" s="60" t="str">
        <f t="shared" si="240"/>
        <v>RANGE 037</v>
      </c>
      <c r="X1925" s="60" t="str">
        <f t="shared" si="244"/>
        <v>037</v>
      </c>
      <c r="AC1925" s="51">
        <f t="shared" si="245"/>
        <v>80</v>
      </c>
      <c r="AD1925" s="44">
        <f t="shared" si="246"/>
        <v>700</v>
      </c>
      <c r="AE1925" s="51">
        <f t="shared" si="247"/>
        <v>80700</v>
      </c>
    </row>
    <row r="1926" spans="1:31">
      <c r="A1926" s="60" t="str">
        <f t="shared" si="241"/>
        <v>RANGE 042blue</v>
      </c>
      <c r="B1926" s="60" t="str">
        <f t="shared" si="242"/>
        <v>80-701-06</v>
      </c>
      <c r="C1926" s="73" t="s">
        <v>4520</v>
      </c>
      <c r="D1926" s="73" t="s">
        <v>4521</v>
      </c>
      <c r="E1926" s="73" t="s">
        <v>956</v>
      </c>
      <c r="F1926" s="74">
        <v>55</v>
      </c>
      <c r="G1926" s="73" t="s">
        <v>4076</v>
      </c>
      <c r="H1926" s="73" t="s">
        <v>71</v>
      </c>
      <c r="I1926" s="73" t="s">
        <v>906</v>
      </c>
      <c r="J1926" s="73" t="s">
        <v>320</v>
      </c>
      <c r="K1926" s="73" t="s">
        <v>382</v>
      </c>
      <c r="L1926" s="73" t="s">
        <v>383</v>
      </c>
      <c r="M1926" s="73" t="s">
        <v>384</v>
      </c>
      <c r="N1926" s="73" t="s">
        <v>43</v>
      </c>
      <c r="O1926" s="73" t="s">
        <v>385</v>
      </c>
      <c r="P1926" s="73" t="s">
        <v>907</v>
      </c>
      <c r="Q1926" s="73" t="s">
        <v>932</v>
      </c>
      <c r="R1926" s="73" t="s">
        <v>71</v>
      </c>
      <c r="V1926" s="60" t="str">
        <f t="shared" si="243"/>
        <v>RANGE 042синий</v>
      </c>
      <c r="W1926" s="60" t="str">
        <f t="shared" si="240"/>
        <v>RANGE 042</v>
      </c>
      <c r="X1926" s="60" t="str">
        <f t="shared" si="244"/>
        <v>042</v>
      </c>
      <c r="AC1926" s="51">
        <f t="shared" si="245"/>
        <v>80</v>
      </c>
      <c r="AD1926" s="44">
        <f t="shared" si="246"/>
        <v>701</v>
      </c>
      <c r="AE1926" s="51">
        <f t="shared" si="247"/>
        <v>80701</v>
      </c>
    </row>
    <row r="1927" spans="1:31">
      <c r="A1927" s="60" t="str">
        <f t="shared" si="241"/>
        <v>RANGE 042blue</v>
      </c>
      <c r="B1927" s="60" t="str">
        <f t="shared" si="242"/>
        <v>80-701-06</v>
      </c>
      <c r="C1927" s="73" t="s">
        <v>4522</v>
      </c>
      <c r="D1927" s="73" t="s">
        <v>4521</v>
      </c>
      <c r="E1927" s="73" t="s">
        <v>915</v>
      </c>
      <c r="F1927" s="74">
        <v>56</v>
      </c>
      <c r="G1927" s="73" t="s">
        <v>4076</v>
      </c>
      <c r="H1927" s="73" t="s">
        <v>71</v>
      </c>
      <c r="I1927" s="73" t="s">
        <v>906</v>
      </c>
      <c r="J1927" s="73" t="s">
        <v>320</v>
      </c>
      <c r="K1927" s="73" t="s">
        <v>382</v>
      </c>
      <c r="L1927" s="73" t="s">
        <v>383</v>
      </c>
      <c r="M1927" s="73" t="s">
        <v>384</v>
      </c>
      <c r="N1927" s="73" t="s">
        <v>43</v>
      </c>
      <c r="O1927" s="73" t="s">
        <v>385</v>
      </c>
      <c r="P1927" s="73" t="s">
        <v>907</v>
      </c>
      <c r="Q1927" s="73" t="s">
        <v>932</v>
      </c>
      <c r="R1927" s="73" t="s">
        <v>71</v>
      </c>
      <c r="V1927" s="60" t="str">
        <f t="shared" si="243"/>
        <v>RANGE 042синий</v>
      </c>
      <c r="W1927" s="60" t="str">
        <f t="shared" si="240"/>
        <v>RANGE 042</v>
      </c>
      <c r="X1927" s="60" t="str">
        <f t="shared" si="244"/>
        <v>042</v>
      </c>
      <c r="AC1927" s="51">
        <f t="shared" si="245"/>
        <v>80</v>
      </c>
      <c r="AD1927" s="44">
        <f t="shared" si="246"/>
        <v>701</v>
      </c>
      <c r="AE1927" s="51">
        <f t="shared" si="247"/>
        <v>80701</v>
      </c>
    </row>
    <row r="1928" spans="1:31">
      <c r="A1928" s="60" t="str">
        <f t="shared" si="241"/>
        <v>RANGE 042blue</v>
      </c>
      <c r="B1928" s="60" t="str">
        <f t="shared" si="242"/>
        <v>80-701-06</v>
      </c>
      <c r="C1928" s="73" t="s">
        <v>4523</v>
      </c>
      <c r="D1928" s="73" t="s">
        <v>4521</v>
      </c>
      <c r="E1928" s="73" t="s">
        <v>904</v>
      </c>
      <c r="F1928" s="74">
        <v>57</v>
      </c>
      <c r="G1928" s="73" t="s">
        <v>4076</v>
      </c>
      <c r="H1928" s="73" t="s">
        <v>71</v>
      </c>
      <c r="I1928" s="73" t="s">
        <v>906</v>
      </c>
      <c r="J1928" s="73" t="s">
        <v>320</v>
      </c>
      <c r="K1928" s="73" t="s">
        <v>382</v>
      </c>
      <c r="L1928" s="73" t="s">
        <v>383</v>
      </c>
      <c r="M1928" s="73" t="s">
        <v>384</v>
      </c>
      <c r="N1928" s="73" t="s">
        <v>43</v>
      </c>
      <c r="O1928" s="73" t="s">
        <v>385</v>
      </c>
      <c r="P1928" s="73" t="s">
        <v>907</v>
      </c>
      <c r="Q1928" s="73" t="s">
        <v>932</v>
      </c>
      <c r="R1928" s="73" t="s">
        <v>71</v>
      </c>
      <c r="V1928" s="60" t="str">
        <f t="shared" si="243"/>
        <v>RANGE 042синий</v>
      </c>
      <c r="W1928" s="60" t="str">
        <f t="shared" si="240"/>
        <v>RANGE 042</v>
      </c>
      <c r="X1928" s="60" t="str">
        <f t="shared" si="244"/>
        <v>042</v>
      </c>
      <c r="AC1928" s="51">
        <f t="shared" si="245"/>
        <v>80</v>
      </c>
      <c r="AD1928" s="44">
        <f t="shared" si="246"/>
        <v>701</v>
      </c>
      <c r="AE1928" s="51">
        <f t="shared" si="247"/>
        <v>80701</v>
      </c>
    </row>
    <row r="1929" spans="1:31">
      <c r="A1929" s="60" t="str">
        <f t="shared" si="241"/>
        <v>RANGE 042blue</v>
      </c>
      <c r="B1929" s="60" t="str">
        <f t="shared" si="242"/>
        <v>80-701-06</v>
      </c>
      <c r="C1929" s="73" t="s">
        <v>4524</v>
      </c>
      <c r="D1929" s="73" t="s">
        <v>4521</v>
      </c>
      <c r="E1929" s="73" t="s">
        <v>920</v>
      </c>
      <c r="F1929" s="74">
        <v>58</v>
      </c>
      <c r="G1929" s="73" t="s">
        <v>4076</v>
      </c>
      <c r="H1929" s="73" t="s">
        <v>71</v>
      </c>
      <c r="I1929" s="73" t="s">
        <v>906</v>
      </c>
      <c r="J1929" s="73" t="s">
        <v>320</v>
      </c>
      <c r="K1929" s="73" t="s">
        <v>382</v>
      </c>
      <c r="L1929" s="73" t="s">
        <v>383</v>
      </c>
      <c r="M1929" s="73" t="s">
        <v>384</v>
      </c>
      <c r="N1929" s="73" t="s">
        <v>43</v>
      </c>
      <c r="O1929" s="73" t="s">
        <v>385</v>
      </c>
      <c r="P1929" s="73" t="s">
        <v>907</v>
      </c>
      <c r="Q1929" s="73" t="s">
        <v>932</v>
      </c>
      <c r="R1929" s="73" t="s">
        <v>71</v>
      </c>
      <c r="V1929" s="60" t="str">
        <f t="shared" si="243"/>
        <v>RANGE 042синий</v>
      </c>
      <c r="W1929" s="60" t="str">
        <f t="shared" si="240"/>
        <v>RANGE 042</v>
      </c>
      <c r="X1929" s="60" t="str">
        <f t="shared" si="244"/>
        <v>042</v>
      </c>
      <c r="AC1929" s="51">
        <f t="shared" si="245"/>
        <v>80</v>
      </c>
      <c r="AD1929" s="44">
        <f t="shared" si="246"/>
        <v>701</v>
      </c>
      <c r="AE1929" s="51">
        <f t="shared" si="247"/>
        <v>80701</v>
      </c>
    </row>
    <row r="1930" spans="1:31">
      <c r="A1930" s="60" t="str">
        <f t="shared" si="241"/>
        <v>RANGE 042blue</v>
      </c>
      <c r="B1930" s="60" t="str">
        <f t="shared" si="242"/>
        <v>80-701-06</v>
      </c>
      <c r="C1930" s="73" t="s">
        <v>4525</v>
      </c>
      <c r="D1930" s="73" t="s">
        <v>4521</v>
      </c>
      <c r="E1930" s="73" t="s">
        <v>910</v>
      </c>
      <c r="F1930" s="74">
        <v>59</v>
      </c>
      <c r="G1930" s="73" t="s">
        <v>4076</v>
      </c>
      <c r="H1930" s="73" t="s">
        <v>71</v>
      </c>
      <c r="I1930" s="73" t="s">
        <v>906</v>
      </c>
      <c r="J1930" s="73" t="s">
        <v>320</v>
      </c>
      <c r="K1930" s="73" t="s">
        <v>382</v>
      </c>
      <c r="L1930" s="73" t="s">
        <v>383</v>
      </c>
      <c r="M1930" s="73" t="s">
        <v>384</v>
      </c>
      <c r="N1930" s="73" t="s">
        <v>43</v>
      </c>
      <c r="O1930" s="73" t="s">
        <v>385</v>
      </c>
      <c r="P1930" s="73" t="s">
        <v>907</v>
      </c>
      <c r="Q1930" s="73" t="s">
        <v>932</v>
      </c>
      <c r="R1930" s="73" t="s">
        <v>71</v>
      </c>
      <c r="V1930" s="60" t="str">
        <f t="shared" si="243"/>
        <v>RANGE 042синий</v>
      </c>
      <c r="W1930" s="60" t="str">
        <f t="shared" si="240"/>
        <v>RANGE 042</v>
      </c>
      <c r="X1930" s="60" t="str">
        <f t="shared" si="244"/>
        <v>042</v>
      </c>
      <c r="AC1930" s="51">
        <f t="shared" si="245"/>
        <v>80</v>
      </c>
      <c r="AD1930" s="44">
        <f t="shared" si="246"/>
        <v>701</v>
      </c>
      <c r="AE1930" s="51">
        <f t="shared" si="247"/>
        <v>80701</v>
      </c>
    </row>
    <row r="1931" spans="1:31">
      <c r="A1931" s="60" t="str">
        <f t="shared" si="241"/>
        <v>RANGE 042blue</v>
      </c>
      <c r="B1931" s="60" t="str">
        <f t="shared" si="242"/>
        <v>80-701-06</v>
      </c>
      <c r="C1931" s="73" t="s">
        <v>4526</v>
      </c>
      <c r="D1931" s="73" t="s">
        <v>4521</v>
      </c>
      <c r="E1931" s="73" t="s">
        <v>922</v>
      </c>
      <c r="F1931" s="74">
        <v>60</v>
      </c>
      <c r="G1931" s="73" t="s">
        <v>4076</v>
      </c>
      <c r="H1931" s="73" t="s">
        <v>71</v>
      </c>
      <c r="I1931" s="73" t="s">
        <v>906</v>
      </c>
      <c r="J1931" s="73" t="s">
        <v>320</v>
      </c>
      <c r="K1931" s="73" t="s">
        <v>382</v>
      </c>
      <c r="L1931" s="73" t="s">
        <v>383</v>
      </c>
      <c r="M1931" s="73" t="s">
        <v>384</v>
      </c>
      <c r="N1931" s="73" t="s">
        <v>43</v>
      </c>
      <c r="O1931" s="73" t="s">
        <v>385</v>
      </c>
      <c r="P1931" s="73" t="s">
        <v>907</v>
      </c>
      <c r="Q1931" s="73" t="s">
        <v>932</v>
      </c>
      <c r="R1931" s="73" t="s">
        <v>71</v>
      </c>
      <c r="V1931" s="60" t="str">
        <f t="shared" si="243"/>
        <v>RANGE 042синий</v>
      </c>
      <c r="W1931" s="60" t="str">
        <f t="shared" si="240"/>
        <v>RANGE 042</v>
      </c>
      <c r="X1931" s="60" t="str">
        <f t="shared" si="244"/>
        <v>042</v>
      </c>
      <c r="AC1931" s="51">
        <f t="shared" si="245"/>
        <v>80</v>
      </c>
      <c r="AD1931" s="44">
        <f t="shared" si="246"/>
        <v>701</v>
      </c>
      <c r="AE1931" s="51">
        <f t="shared" si="247"/>
        <v>80701</v>
      </c>
    </row>
    <row r="1932" spans="1:31">
      <c r="A1932" s="60" t="str">
        <f t="shared" si="241"/>
        <v>RANGE 042blue</v>
      </c>
      <c r="B1932" s="60" t="str">
        <f t="shared" si="242"/>
        <v>80-701-06</v>
      </c>
      <c r="C1932" s="73" t="s">
        <v>4527</v>
      </c>
      <c r="D1932" s="73" t="s">
        <v>4521</v>
      </c>
      <c r="E1932" s="73" t="s">
        <v>912</v>
      </c>
      <c r="F1932" s="74">
        <v>61</v>
      </c>
      <c r="G1932" s="73" t="s">
        <v>4076</v>
      </c>
      <c r="H1932" s="73" t="s">
        <v>71</v>
      </c>
      <c r="I1932" s="73" t="s">
        <v>906</v>
      </c>
      <c r="J1932" s="73" t="s">
        <v>320</v>
      </c>
      <c r="K1932" s="73" t="s">
        <v>382</v>
      </c>
      <c r="L1932" s="73" t="s">
        <v>383</v>
      </c>
      <c r="M1932" s="73" t="s">
        <v>384</v>
      </c>
      <c r="N1932" s="73" t="s">
        <v>43</v>
      </c>
      <c r="O1932" s="73" t="s">
        <v>385</v>
      </c>
      <c r="P1932" s="73" t="s">
        <v>907</v>
      </c>
      <c r="Q1932" s="73" t="s">
        <v>932</v>
      </c>
      <c r="R1932" s="73" t="s">
        <v>71</v>
      </c>
      <c r="V1932" s="60" t="str">
        <f t="shared" si="243"/>
        <v>RANGE 042синий</v>
      </c>
      <c r="W1932" s="60" t="str">
        <f t="shared" si="240"/>
        <v>RANGE 042</v>
      </c>
      <c r="X1932" s="60" t="str">
        <f t="shared" si="244"/>
        <v>042</v>
      </c>
      <c r="AC1932" s="51">
        <f t="shared" si="245"/>
        <v>80</v>
      </c>
      <c r="AD1932" s="44">
        <f t="shared" si="246"/>
        <v>701</v>
      </c>
      <c r="AE1932" s="51">
        <f t="shared" si="247"/>
        <v>80701</v>
      </c>
    </row>
    <row r="1933" spans="1:31">
      <c r="A1933" s="60" t="str">
        <f t="shared" si="241"/>
        <v>RANGE PATCHgreen</v>
      </c>
      <c r="B1933" s="60" t="str">
        <f t="shared" si="242"/>
        <v>80-250-11</v>
      </c>
      <c r="C1933" s="73" t="s">
        <v>4528</v>
      </c>
      <c r="D1933" s="73" t="s">
        <v>4529</v>
      </c>
      <c r="E1933" s="73" t="s">
        <v>956</v>
      </c>
      <c r="F1933" s="74">
        <v>55</v>
      </c>
      <c r="G1933" s="73" t="s">
        <v>2455</v>
      </c>
      <c r="H1933" s="73" t="s">
        <v>60</v>
      </c>
      <c r="I1933" s="73" t="s">
        <v>2456</v>
      </c>
      <c r="J1933" s="73" t="s">
        <v>320</v>
      </c>
      <c r="K1933" s="73" t="s">
        <v>382</v>
      </c>
      <c r="L1933" s="73" t="s">
        <v>383</v>
      </c>
      <c r="M1933" s="73" t="s">
        <v>384</v>
      </c>
      <c r="N1933" s="73" t="s">
        <v>43</v>
      </c>
      <c r="O1933" s="73" t="s">
        <v>385</v>
      </c>
      <c r="P1933" s="73" t="s">
        <v>907</v>
      </c>
      <c r="Q1933" s="73" t="s">
        <v>990</v>
      </c>
      <c r="R1933" s="73" t="s">
        <v>60</v>
      </c>
      <c r="V1933" s="60" t="str">
        <f t="shared" si="243"/>
        <v>RANGE PATCHзеленый</v>
      </c>
      <c r="W1933" s="60" t="str">
        <f t="shared" si="240"/>
        <v>RANGE PATCH</v>
      </c>
      <c r="X1933" s="60" t="str">
        <f t="shared" si="244"/>
        <v>PATCH</v>
      </c>
      <c r="AC1933" s="51">
        <f t="shared" si="245"/>
        <v>80</v>
      </c>
      <c r="AD1933" s="44">
        <f t="shared" si="246"/>
        <v>250</v>
      </c>
      <c r="AE1933" s="51">
        <f t="shared" si="247"/>
        <v>80250</v>
      </c>
    </row>
    <row r="1934" spans="1:31">
      <c r="A1934" s="60" t="str">
        <f t="shared" si="241"/>
        <v>RANGE PATCHgreen</v>
      </c>
      <c r="B1934" s="60" t="str">
        <f t="shared" si="242"/>
        <v>80-250-11</v>
      </c>
      <c r="C1934" s="73" t="s">
        <v>4530</v>
      </c>
      <c r="D1934" s="73" t="s">
        <v>4529</v>
      </c>
      <c r="E1934" s="73" t="s">
        <v>915</v>
      </c>
      <c r="F1934" s="74">
        <v>56</v>
      </c>
      <c r="G1934" s="73" t="s">
        <v>2455</v>
      </c>
      <c r="H1934" s="73" t="s">
        <v>60</v>
      </c>
      <c r="I1934" s="73" t="s">
        <v>2456</v>
      </c>
      <c r="J1934" s="73" t="s">
        <v>320</v>
      </c>
      <c r="K1934" s="73" t="s">
        <v>382</v>
      </c>
      <c r="L1934" s="73" t="s">
        <v>383</v>
      </c>
      <c r="M1934" s="73" t="s">
        <v>384</v>
      </c>
      <c r="N1934" s="73" t="s">
        <v>43</v>
      </c>
      <c r="O1934" s="73" t="s">
        <v>385</v>
      </c>
      <c r="P1934" s="73" t="s">
        <v>907</v>
      </c>
      <c r="Q1934" s="73" t="s">
        <v>990</v>
      </c>
      <c r="R1934" s="73" t="s">
        <v>60</v>
      </c>
      <c r="V1934" s="60" t="str">
        <f t="shared" si="243"/>
        <v>RANGE PATCHзеленый</v>
      </c>
      <c r="W1934" s="60" t="str">
        <f t="shared" si="240"/>
        <v>RANGE PATCH</v>
      </c>
      <c r="X1934" s="60" t="str">
        <f t="shared" si="244"/>
        <v>PATCH</v>
      </c>
      <c r="AC1934" s="51">
        <f t="shared" si="245"/>
        <v>80</v>
      </c>
      <c r="AD1934" s="44">
        <f t="shared" si="246"/>
        <v>250</v>
      </c>
      <c r="AE1934" s="51">
        <f t="shared" si="247"/>
        <v>80250</v>
      </c>
    </row>
    <row r="1935" spans="1:31">
      <c r="A1935" s="60" t="str">
        <f t="shared" si="241"/>
        <v>RANGE PATCHgreen</v>
      </c>
      <c r="B1935" s="60" t="str">
        <f t="shared" si="242"/>
        <v>80-250-11</v>
      </c>
      <c r="C1935" s="73" t="s">
        <v>4531</v>
      </c>
      <c r="D1935" s="73" t="s">
        <v>4529</v>
      </c>
      <c r="E1935" s="73" t="s">
        <v>904</v>
      </c>
      <c r="F1935" s="74">
        <v>57</v>
      </c>
      <c r="G1935" s="73" t="s">
        <v>2455</v>
      </c>
      <c r="H1935" s="73" t="s">
        <v>60</v>
      </c>
      <c r="I1935" s="73" t="s">
        <v>2456</v>
      </c>
      <c r="J1935" s="73" t="s">
        <v>320</v>
      </c>
      <c r="K1935" s="73" t="s">
        <v>382</v>
      </c>
      <c r="L1935" s="73" t="s">
        <v>383</v>
      </c>
      <c r="M1935" s="73" t="s">
        <v>384</v>
      </c>
      <c r="N1935" s="73" t="s">
        <v>43</v>
      </c>
      <c r="O1935" s="73" t="s">
        <v>385</v>
      </c>
      <c r="P1935" s="73" t="s">
        <v>907</v>
      </c>
      <c r="Q1935" s="73" t="s">
        <v>990</v>
      </c>
      <c r="R1935" s="73" t="s">
        <v>60</v>
      </c>
      <c r="V1935" s="60" t="str">
        <f t="shared" si="243"/>
        <v>RANGE PATCHзеленый</v>
      </c>
      <c r="W1935" s="60" t="str">
        <f t="shared" si="240"/>
        <v>RANGE PATCH</v>
      </c>
      <c r="X1935" s="60" t="str">
        <f t="shared" si="244"/>
        <v>PATCH</v>
      </c>
      <c r="AC1935" s="51">
        <f t="shared" si="245"/>
        <v>80</v>
      </c>
      <c r="AD1935" s="44">
        <f t="shared" si="246"/>
        <v>250</v>
      </c>
      <c r="AE1935" s="51">
        <f t="shared" si="247"/>
        <v>80250</v>
      </c>
    </row>
    <row r="1936" spans="1:31">
      <c r="A1936" s="60" t="str">
        <f t="shared" si="241"/>
        <v>RANGE PATCHgreen</v>
      </c>
      <c r="B1936" s="60" t="str">
        <f t="shared" si="242"/>
        <v>80-250-11</v>
      </c>
      <c r="C1936" s="73" t="s">
        <v>4532</v>
      </c>
      <c r="D1936" s="73" t="s">
        <v>4529</v>
      </c>
      <c r="E1936" s="73" t="s">
        <v>920</v>
      </c>
      <c r="F1936" s="74">
        <v>58</v>
      </c>
      <c r="G1936" s="73" t="s">
        <v>2455</v>
      </c>
      <c r="H1936" s="73" t="s">
        <v>60</v>
      </c>
      <c r="I1936" s="73" t="s">
        <v>2456</v>
      </c>
      <c r="J1936" s="73" t="s">
        <v>320</v>
      </c>
      <c r="K1936" s="73" t="s">
        <v>382</v>
      </c>
      <c r="L1936" s="73" t="s">
        <v>383</v>
      </c>
      <c r="M1936" s="73" t="s">
        <v>384</v>
      </c>
      <c r="N1936" s="73" t="s">
        <v>43</v>
      </c>
      <c r="O1936" s="73" t="s">
        <v>385</v>
      </c>
      <c r="P1936" s="73" t="s">
        <v>907</v>
      </c>
      <c r="Q1936" s="73" t="s">
        <v>990</v>
      </c>
      <c r="R1936" s="73" t="s">
        <v>60</v>
      </c>
      <c r="V1936" s="60" t="str">
        <f t="shared" si="243"/>
        <v>RANGE PATCHзеленый</v>
      </c>
      <c r="W1936" s="60" t="str">
        <f t="shared" si="240"/>
        <v>RANGE PATCH</v>
      </c>
      <c r="X1936" s="60" t="str">
        <f t="shared" si="244"/>
        <v>PATCH</v>
      </c>
      <c r="AC1936" s="51">
        <f t="shared" si="245"/>
        <v>80</v>
      </c>
      <c r="AD1936" s="44">
        <f t="shared" si="246"/>
        <v>250</v>
      </c>
      <c r="AE1936" s="51">
        <f t="shared" si="247"/>
        <v>80250</v>
      </c>
    </row>
    <row r="1937" spans="1:31">
      <c r="A1937" s="60" t="str">
        <f t="shared" si="241"/>
        <v>RANGE PATCHgreen</v>
      </c>
      <c r="B1937" s="60" t="str">
        <f t="shared" si="242"/>
        <v>80-250-11</v>
      </c>
      <c r="C1937" s="73" t="s">
        <v>4533</v>
      </c>
      <c r="D1937" s="73" t="s">
        <v>4529</v>
      </c>
      <c r="E1937" s="73" t="s">
        <v>910</v>
      </c>
      <c r="F1937" s="74">
        <v>59</v>
      </c>
      <c r="G1937" s="73" t="s">
        <v>2455</v>
      </c>
      <c r="H1937" s="73" t="s">
        <v>60</v>
      </c>
      <c r="I1937" s="73" t="s">
        <v>2456</v>
      </c>
      <c r="J1937" s="73" t="s">
        <v>320</v>
      </c>
      <c r="K1937" s="73" t="s">
        <v>382</v>
      </c>
      <c r="L1937" s="73" t="s">
        <v>383</v>
      </c>
      <c r="M1937" s="73" t="s">
        <v>384</v>
      </c>
      <c r="N1937" s="73" t="s">
        <v>43</v>
      </c>
      <c r="O1937" s="73" t="s">
        <v>385</v>
      </c>
      <c r="P1937" s="73" t="s">
        <v>907</v>
      </c>
      <c r="Q1937" s="73" t="s">
        <v>990</v>
      </c>
      <c r="R1937" s="73" t="s">
        <v>60</v>
      </c>
      <c r="V1937" s="60" t="str">
        <f t="shared" si="243"/>
        <v>RANGE PATCHзеленый</v>
      </c>
      <c r="W1937" s="60" t="str">
        <f t="shared" si="240"/>
        <v>RANGE PATCH</v>
      </c>
      <c r="X1937" s="60" t="str">
        <f t="shared" si="244"/>
        <v>PATCH</v>
      </c>
      <c r="AC1937" s="51">
        <f t="shared" si="245"/>
        <v>80</v>
      </c>
      <c r="AD1937" s="44">
        <f t="shared" si="246"/>
        <v>250</v>
      </c>
      <c r="AE1937" s="51">
        <f t="shared" si="247"/>
        <v>80250</v>
      </c>
    </row>
    <row r="1938" spans="1:31">
      <c r="A1938" s="60" t="str">
        <f t="shared" si="241"/>
        <v>RANGE PATCHgreen</v>
      </c>
      <c r="B1938" s="60" t="str">
        <f t="shared" si="242"/>
        <v>80-250-11</v>
      </c>
      <c r="C1938" s="73" t="s">
        <v>4534</v>
      </c>
      <c r="D1938" s="73" t="s">
        <v>4529</v>
      </c>
      <c r="E1938" s="73" t="s">
        <v>922</v>
      </c>
      <c r="F1938" s="74">
        <v>60</v>
      </c>
      <c r="G1938" s="73" t="s">
        <v>2455</v>
      </c>
      <c r="H1938" s="73" t="s">
        <v>60</v>
      </c>
      <c r="I1938" s="73" t="s">
        <v>2456</v>
      </c>
      <c r="J1938" s="73" t="s">
        <v>320</v>
      </c>
      <c r="K1938" s="73" t="s">
        <v>382</v>
      </c>
      <c r="L1938" s="73" t="s">
        <v>383</v>
      </c>
      <c r="M1938" s="73" t="s">
        <v>384</v>
      </c>
      <c r="N1938" s="73" t="s">
        <v>43</v>
      </c>
      <c r="O1938" s="73" t="s">
        <v>385</v>
      </c>
      <c r="P1938" s="73" t="s">
        <v>907</v>
      </c>
      <c r="Q1938" s="73" t="s">
        <v>990</v>
      </c>
      <c r="R1938" s="73" t="s">
        <v>60</v>
      </c>
      <c r="V1938" s="60" t="str">
        <f t="shared" si="243"/>
        <v>RANGE PATCHзеленый</v>
      </c>
      <c r="W1938" s="60" t="str">
        <f t="shared" si="240"/>
        <v>RANGE PATCH</v>
      </c>
      <c r="X1938" s="60" t="str">
        <f t="shared" si="244"/>
        <v>PATCH</v>
      </c>
      <c r="AC1938" s="51">
        <f t="shared" si="245"/>
        <v>80</v>
      </c>
      <c r="AD1938" s="44">
        <f t="shared" si="246"/>
        <v>250</v>
      </c>
      <c r="AE1938" s="51">
        <f t="shared" si="247"/>
        <v>80250</v>
      </c>
    </row>
    <row r="1939" spans="1:31">
      <c r="A1939" s="60" t="str">
        <f t="shared" si="241"/>
        <v>RANGE PATCHgreen</v>
      </c>
      <c r="B1939" s="60" t="str">
        <f t="shared" si="242"/>
        <v>80-250-11</v>
      </c>
      <c r="C1939" s="73" t="s">
        <v>4535</v>
      </c>
      <c r="D1939" s="73" t="s">
        <v>4529</v>
      </c>
      <c r="E1939" s="73" t="s">
        <v>912</v>
      </c>
      <c r="F1939" s="74">
        <v>61</v>
      </c>
      <c r="G1939" s="73" t="s">
        <v>2455</v>
      </c>
      <c r="H1939" s="73" t="s">
        <v>60</v>
      </c>
      <c r="I1939" s="73" t="s">
        <v>2456</v>
      </c>
      <c r="J1939" s="73" t="s">
        <v>320</v>
      </c>
      <c r="K1939" s="73" t="s">
        <v>382</v>
      </c>
      <c r="L1939" s="73" t="s">
        <v>383</v>
      </c>
      <c r="M1939" s="73" t="s">
        <v>384</v>
      </c>
      <c r="N1939" s="73" t="s">
        <v>43</v>
      </c>
      <c r="O1939" s="73" t="s">
        <v>385</v>
      </c>
      <c r="P1939" s="73" t="s">
        <v>907</v>
      </c>
      <c r="Q1939" s="73" t="s">
        <v>990</v>
      </c>
      <c r="R1939" s="73" t="s">
        <v>60</v>
      </c>
      <c r="V1939" s="60" t="str">
        <f t="shared" si="243"/>
        <v>RANGE PATCHзеленый</v>
      </c>
      <c r="W1939" s="60" t="str">
        <f t="shared" si="240"/>
        <v>RANGE PATCH</v>
      </c>
      <c r="X1939" s="60" t="str">
        <f t="shared" si="244"/>
        <v>PATCH</v>
      </c>
      <c r="AC1939" s="51">
        <f t="shared" si="245"/>
        <v>80</v>
      </c>
      <c r="AD1939" s="44">
        <f t="shared" si="246"/>
        <v>250</v>
      </c>
      <c r="AE1939" s="51">
        <f t="shared" si="247"/>
        <v>80250</v>
      </c>
    </row>
    <row r="1940" spans="1:31">
      <c r="A1940" s="60" t="str">
        <f t="shared" si="241"/>
        <v>RANGE PATCHred</v>
      </c>
      <c r="B1940" s="60" t="str">
        <f t="shared" si="242"/>
        <v>80-250-18</v>
      </c>
      <c r="C1940" s="73" t="s">
        <v>4536</v>
      </c>
      <c r="D1940" s="73" t="s">
        <v>4537</v>
      </c>
      <c r="E1940" s="73" t="s">
        <v>956</v>
      </c>
      <c r="F1940" s="74">
        <v>55</v>
      </c>
      <c r="G1940" s="73" t="s">
        <v>2455</v>
      </c>
      <c r="H1940" s="73" t="s">
        <v>78</v>
      </c>
      <c r="I1940" s="73" t="s">
        <v>2456</v>
      </c>
      <c r="J1940" s="73" t="s">
        <v>320</v>
      </c>
      <c r="K1940" s="73" t="s">
        <v>382</v>
      </c>
      <c r="L1940" s="73" t="s">
        <v>383</v>
      </c>
      <c r="M1940" s="73" t="s">
        <v>384</v>
      </c>
      <c r="N1940" s="73" t="s">
        <v>43</v>
      </c>
      <c r="O1940" s="73" t="s">
        <v>385</v>
      </c>
      <c r="P1940" s="73" t="s">
        <v>907</v>
      </c>
      <c r="Q1940" s="73" t="s">
        <v>969</v>
      </c>
      <c r="R1940" s="73" t="s">
        <v>78</v>
      </c>
      <c r="V1940" s="60" t="str">
        <f t="shared" si="243"/>
        <v>RANGE PATCHкрасный</v>
      </c>
      <c r="W1940" s="60" t="str">
        <f t="shared" si="240"/>
        <v>RANGE PATCH</v>
      </c>
      <c r="X1940" s="60" t="str">
        <f t="shared" si="244"/>
        <v>PATCH</v>
      </c>
      <c r="AC1940" s="51">
        <f t="shared" si="245"/>
        <v>80</v>
      </c>
      <c r="AD1940" s="44">
        <f t="shared" si="246"/>
        <v>250</v>
      </c>
      <c r="AE1940" s="51">
        <f t="shared" si="247"/>
        <v>80250</v>
      </c>
    </row>
    <row r="1941" spans="1:31">
      <c r="A1941" s="60" t="str">
        <f t="shared" si="241"/>
        <v>RANGE PATCHred</v>
      </c>
      <c r="B1941" s="60" t="str">
        <f t="shared" si="242"/>
        <v>80-250-18</v>
      </c>
      <c r="C1941" s="73" t="s">
        <v>4538</v>
      </c>
      <c r="D1941" s="73" t="s">
        <v>4537</v>
      </c>
      <c r="E1941" s="73" t="s">
        <v>915</v>
      </c>
      <c r="F1941" s="74">
        <v>56</v>
      </c>
      <c r="G1941" s="73" t="s">
        <v>2455</v>
      </c>
      <c r="H1941" s="73" t="s">
        <v>78</v>
      </c>
      <c r="I1941" s="73" t="s">
        <v>2456</v>
      </c>
      <c r="J1941" s="73" t="s">
        <v>320</v>
      </c>
      <c r="K1941" s="73" t="s">
        <v>382</v>
      </c>
      <c r="L1941" s="73" t="s">
        <v>383</v>
      </c>
      <c r="M1941" s="73" t="s">
        <v>384</v>
      </c>
      <c r="N1941" s="73" t="s">
        <v>43</v>
      </c>
      <c r="O1941" s="73" t="s">
        <v>385</v>
      </c>
      <c r="P1941" s="73" t="s">
        <v>907</v>
      </c>
      <c r="Q1941" s="73" t="s">
        <v>969</v>
      </c>
      <c r="R1941" s="73" t="s">
        <v>78</v>
      </c>
      <c r="V1941" s="60" t="str">
        <f t="shared" si="243"/>
        <v>RANGE PATCHкрасный</v>
      </c>
      <c r="W1941" s="60" t="str">
        <f t="shared" si="240"/>
        <v>RANGE PATCH</v>
      </c>
      <c r="X1941" s="60" t="str">
        <f t="shared" si="244"/>
        <v>PATCH</v>
      </c>
      <c r="AC1941" s="51">
        <f t="shared" si="245"/>
        <v>80</v>
      </c>
      <c r="AD1941" s="44">
        <f t="shared" si="246"/>
        <v>250</v>
      </c>
      <c r="AE1941" s="51">
        <f t="shared" si="247"/>
        <v>80250</v>
      </c>
    </row>
    <row r="1942" spans="1:31">
      <c r="A1942" s="60" t="str">
        <f t="shared" si="241"/>
        <v>RANGE PATCHred</v>
      </c>
      <c r="B1942" s="60" t="str">
        <f t="shared" si="242"/>
        <v>80-250-18</v>
      </c>
      <c r="C1942" s="73" t="s">
        <v>4539</v>
      </c>
      <c r="D1942" s="73" t="s">
        <v>4537</v>
      </c>
      <c r="E1942" s="73" t="s">
        <v>904</v>
      </c>
      <c r="F1942" s="74">
        <v>57</v>
      </c>
      <c r="G1942" s="73" t="s">
        <v>2455</v>
      </c>
      <c r="H1942" s="73" t="s">
        <v>78</v>
      </c>
      <c r="I1942" s="73" t="s">
        <v>2456</v>
      </c>
      <c r="J1942" s="73" t="s">
        <v>320</v>
      </c>
      <c r="K1942" s="73" t="s">
        <v>382</v>
      </c>
      <c r="L1942" s="73" t="s">
        <v>383</v>
      </c>
      <c r="M1942" s="73" t="s">
        <v>384</v>
      </c>
      <c r="N1942" s="73" t="s">
        <v>43</v>
      </c>
      <c r="O1942" s="73" t="s">
        <v>385</v>
      </c>
      <c r="P1942" s="73" t="s">
        <v>907</v>
      </c>
      <c r="Q1942" s="73" t="s">
        <v>969</v>
      </c>
      <c r="R1942" s="73" t="s">
        <v>78</v>
      </c>
      <c r="V1942" s="60" t="str">
        <f t="shared" si="243"/>
        <v>RANGE PATCHкрасный</v>
      </c>
      <c r="W1942" s="60" t="str">
        <f t="shared" si="240"/>
        <v>RANGE PATCH</v>
      </c>
      <c r="X1942" s="60" t="str">
        <f t="shared" si="244"/>
        <v>PATCH</v>
      </c>
      <c r="AC1942" s="51">
        <f t="shared" si="245"/>
        <v>80</v>
      </c>
      <c r="AD1942" s="44">
        <f t="shared" si="246"/>
        <v>250</v>
      </c>
      <c r="AE1942" s="51">
        <f t="shared" si="247"/>
        <v>80250</v>
      </c>
    </row>
    <row r="1943" spans="1:31">
      <c r="A1943" s="60" t="str">
        <f t="shared" si="241"/>
        <v>RANGE PATCHred</v>
      </c>
      <c r="B1943" s="60" t="str">
        <f t="shared" si="242"/>
        <v>80-250-18</v>
      </c>
      <c r="C1943" s="73" t="s">
        <v>4540</v>
      </c>
      <c r="D1943" s="73" t="s">
        <v>4537</v>
      </c>
      <c r="E1943" s="73" t="s">
        <v>920</v>
      </c>
      <c r="F1943" s="74">
        <v>58</v>
      </c>
      <c r="G1943" s="73" t="s">
        <v>2455</v>
      </c>
      <c r="H1943" s="73" t="s">
        <v>78</v>
      </c>
      <c r="I1943" s="73" t="s">
        <v>2456</v>
      </c>
      <c r="J1943" s="73" t="s">
        <v>320</v>
      </c>
      <c r="K1943" s="73" t="s">
        <v>382</v>
      </c>
      <c r="L1943" s="73" t="s">
        <v>383</v>
      </c>
      <c r="M1943" s="73" t="s">
        <v>384</v>
      </c>
      <c r="N1943" s="73" t="s">
        <v>43</v>
      </c>
      <c r="O1943" s="73" t="s">
        <v>385</v>
      </c>
      <c r="P1943" s="73" t="s">
        <v>907</v>
      </c>
      <c r="Q1943" s="73" t="s">
        <v>969</v>
      </c>
      <c r="R1943" s="73" t="s">
        <v>78</v>
      </c>
      <c r="V1943" s="60" t="str">
        <f t="shared" si="243"/>
        <v>RANGE PATCHкрасный</v>
      </c>
      <c r="W1943" s="60" t="str">
        <f t="shared" si="240"/>
        <v>RANGE PATCH</v>
      </c>
      <c r="X1943" s="60" t="str">
        <f t="shared" si="244"/>
        <v>PATCH</v>
      </c>
      <c r="AC1943" s="51">
        <f t="shared" si="245"/>
        <v>80</v>
      </c>
      <c r="AD1943" s="44">
        <f t="shared" si="246"/>
        <v>250</v>
      </c>
      <c r="AE1943" s="51">
        <f t="shared" si="247"/>
        <v>80250</v>
      </c>
    </row>
    <row r="1944" spans="1:31">
      <c r="A1944" s="60" t="str">
        <f t="shared" si="241"/>
        <v>RANGE PATCHred</v>
      </c>
      <c r="B1944" s="60" t="str">
        <f t="shared" si="242"/>
        <v>80-250-18</v>
      </c>
      <c r="C1944" s="73" t="s">
        <v>4541</v>
      </c>
      <c r="D1944" s="73" t="s">
        <v>4537</v>
      </c>
      <c r="E1944" s="73" t="s">
        <v>910</v>
      </c>
      <c r="F1944" s="74">
        <v>59</v>
      </c>
      <c r="G1944" s="73" t="s">
        <v>2455</v>
      </c>
      <c r="H1944" s="73" t="s">
        <v>78</v>
      </c>
      <c r="I1944" s="73" t="s">
        <v>2456</v>
      </c>
      <c r="J1944" s="73" t="s">
        <v>320</v>
      </c>
      <c r="K1944" s="73" t="s">
        <v>382</v>
      </c>
      <c r="L1944" s="73" t="s">
        <v>383</v>
      </c>
      <c r="M1944" s="73" t="s">
        <v>384</v>
      </c>
      <c r="N1944" s="73" t="s">
        <v>43</v>
      </c>
      <c r="O1944" s="73" t="s">
        <v>385</v>
      </c>
      <c r="P1944" s="73" t="s">
        <v>907</v>
      </c>
      <c r="Q1944" s="73" t="s">
        <v>969</v>
      </c>
      <c r="R1944" s="73" t="s">
        <v>78</v>
      </c>
      <c r="V1944" s="60" t="str">
        <f t="shared" si="243"/>
        <v>RANGE PATCHкрасный</v>
      </c>
      <c r="W1944" s="60" t="str">
        <f t="shared" si="240"/>
        <v>RANGE PATCH</v>
      </c>
      <c r="X1944" s="60" t="str">
        <f t="shared" si="244"/>
        <v>PATCH</v>
      </c>
      <c r="AC1944" s="51">
        <f t="shared" si="245"/>
        <v>80</v>
      </c>
      <c r="AD1944" s="44">
        <f t="shared" si="246"/>
        <v>250</v>
      </c>
      <c r="AE1944" s="51">
        <f t="shared" si="247"/>
        <v>80250</v>
      </c>
    </row>
    <row r="1945" spans="1:31">
      <c r="A1945" s="60" t="str">
        <f t="shared" si="241"/>
        <v>RANGE PATCHred</v>
      </c>
      <c r="B1945" s="60" t="str">
        <f t="shared" si="242"/>
        <v>80-250-18</v>
      </c>
      <c r="C1945" s="73" t="s">
        <v>4542</v>
      </c>
      <c r="D1945" s="73" t="s">
        <v>4537</v>
      </c>
      <c r="E1945" s="73" t="s">
        <v>922</v>
      </c>
      <c r="F1945" s="74">
        <v>60</v>
      </c>
      <c r="G1945" s="73" t="s">
        <v>2455</v>
      </c>
      <c r="H1945" s="73" t="s">
        <v>78</v>
      </c>
      <c r="I1945" s="73" t="s">
        <v>2456</v>
      </c>
      <c r="J1945" s="73" t="s">
        <v>320</v>
      </c>
      <c r="K1945" s="73" t="s">
        <v>382</v>
      </c>
      <c r="L1945" s="73" t="s">
        <v>383</v>
      </c>
      <c r="M1945" s="73" t="s">
        <v>384</v>
      </c>
      <c r="N1945" s="73" t="s">
        <v>43</v>
      </c>
      <c r="O1945" s="73" t="s">
        <v>385</v>
      </c>
      <c r="P1945" s="73" t="s">
        <v>907</v>
      </c>
      <c r="Q1945" s="73" t="s">
        <v>969</v>
      </c>
      <c r="R1945" s="73" t="s">
        <v>78</v>
      </c>
      <c r="V1945" s="60" t="str">
        <f t="shared" si="243"/>
        <v>RANGE PATCHкрасный</v>
      </c>
      <c r="W1945" s="60" t="str">
        <f t="shared" si="240"/>
        <v>RANGE PATCH</v>
      </c>
      <c r="X1945" s="60" t="str">
        <f t="shared" si="244"/>
        <v>PATCH</v>
      </c>
      <c r="AC1945" s="51">
        <f t="shared" si="245"/>
        <v>80</v>
      </c>
      <c r="AD1945" s="44">
        <f t="shared" si="246"/>
        <v>250</v>
      </c>
      <c r="AE1945" s="51">
        <f t="shared" si="247"/>
        <v>80250</v>
      </c>
    </row>
    <row r="1946" spans="1:31">
      <c r="A1946" s="60" t="str">
        <f t="shared" si="241"/>
        <v>RANGE PATCHred</v>
      </c>
      <c r="B1946" s="60" t="str">
        <f t="shared" si="242"/>
        <v>80-250-18</v>
      </c>
      <c r="C1946" s="73" t="s">
        <v>4543</v>
      </c>
      <c r="D1946" s="73" t="s">
        <v>4537</v>
      </c>
      <c r="E1946" s="73" t="s">
        <v>912</v>
      </c>
      <c r="F1946" s="74">
        <v>61</v>
      </c>
      <c r="G1946" s="73" t="s">
        <v>2455</v>
      </c>
      <c r="H1946" s="73" t="s">
        <v>78</v>
      </c>
      <c r="I1946" s="73" t="s">
        <v>2456</v>
      </c>
      <c r="J1946" s="73" t="s">
        <v>320</v>
      </c>
      <c r="K1946" s="73" t="s">
        <v>382</v>
      </c>
      <c r="L1946" s="73" t="s">
        <v>383</v>
      </c>
      <c r="M1946" s="73" t="s">
        <v>384</v>
      </c>
      <c r="N1946" s="73" t="s">
        <v>43</v>
      </c>
      <c r="O1946" s="73" t="s">
        <v>385</v>
      </c>
      <c r="P1946" s="73" t="s">
        <v>907</v>
      </c>
      <c r="Q1946" s="73" t="s">
        <v>969</v>
      </c>
      <c r="R1946" s="73" t="s">
        <v>78</v>
      </c>
      <c r="V1946" s="60" t="str">
        <f t="shared" si="243"/>
        <v>RANGE PATCHкрасный</v>
      </c>
      <c r="W1946" s="60" t="str">
        <f t="shared" si="240"/>
        <v>RANGE PATCH</v>
      </c>
      <c r="X1946" s="60" t="str">
        <f t="shared" si="244"/>
        <v>PATCH</v>
      </c>
      <c r="AC1946" s="51">
        <f t="shared" si="245"/>
        <v>80</v>
      </c>
      <c r="AD1946" s="44">
        <f t="shared" si="246"/>
        <v>250</v>
      </c>
      <c r="AE1946" s="51">
        <f t="shared" si="247"/>
        <v>80250</v>
      </c>
    </row>
    <row r="1947" spans="1:31">
      <c r="A1947" s="60" t="str">
        <f t="shared" si="241"/>
        <v>USURPER 028beige</v>
      </c>
      <c r="B1947" s="60" t="str">
        <f t="shared" si="242"/>
        <v>80-781-02</v>
      </c>
      <c r="C1947" s="73" t="s">
        <v>4544</v>
      </c>
      <c r="D1947" s="73" t="s">
        <v>4545</v>
      </c>
      <c r="E1947" s="73" t="s">
        <v>956</v>
      </c>
      <c r="F1947" s="74">
        <v>55</v>
      </c>
      <c r="G1947" s="73" t="s">
        <v>4546</v>
      </c>
      <c r="H1947" s="73" t="s">
        <v>63</v>
      </c>
      <c r="I1947" s="73" t="s">
        <v>2200</v>
      </c>
      <c r="J1947" s="73" t="s">
        <v>320</v>
      </c>
      <c r="K1947" s="73" t="s">
        <v>382</v>
      </c>
      <c r="L1947" s="73" t="s">
        <v>383</v>
      </c>
      <c r="M1947" s="73" t="s">
        <v>384</v>
      </c>
      <c r="N1947" s="73" t="s">
        <v>37</v>
      </c>
      <c r="O1947" s="73" t="s">
        <v>385</v>
      </c>
      <c r="P1947" s="73" t="s">
        <v>907</v>
      </c>
      <c r="Q1947" s="73" t="s">
        <v>937</v>
      </c>
      <c r="R1947" s="73" t="s">
        <v>63</v>
      </c>
      <c r="V1947" s="60" t="str">
        <f t="shared" si="243"/>
        <v>USURPER 028бежевый</v>
      </c>
      <c r="W1947" s="60" t="str">
        <f t="shared" si="240"/>
        <v>USURPER 028</v>
      </c>
      <c r="X1947" s="60" t="str">
        <f t="shared" si="244"/>
        <v>028</v>
      </c>
      <c r="AC1947" s="51">
        <f t="shared" si="245"/>
        <v>80</v>
      </c>
      <c r="AD1947" s="44">
        <f t="shared" si="246"/>
        <v>781</v>
      </c>
      <c r="AE1947" s="51">
        <f t="shared" si="247"/>
        <v>80781</v>
      </c>
    </row>
    <row r="1948" spans="1:31">
      <c r="A1948" s="60" t="str">
        <f t="shared" si="241"/>
        <v>USURPER 028beige</v>
      </c>
      <c r="B1948" s="60" t="str">
        <f t="shared" si="242"/>
        <v>80-781-02</v>
      </c>
      <c r="C1948" s="73" t="s">
        <v>4547</v>
      </c>
      <c r="D1948" s="73" t="s">
        <v>4545</v>
      </c>
      <c r="E1948" s="73" t="s">
        <v>904</v>
      </c>
      <c r="F1948" s="74">
        <v>57</v>
      </c>
      <c r="G1948" s="73" t="s">
        <v>4546</v>
      </c>
      <c r="H1948" s="73" t="s">
        <v>63</v>
      </c>
      <c r="I1948" s="73" t="s">
        <v>2200</v>
      </c>
      <c r="J1948" s="73" t="s">
        <v>320</v>
      </c>
      <c r="K1948" s="73" t="s">
        <v>382</v>
      </c>
      <c r="L1948" s="73" t="s">
        <v>383</v>
      </c>
      <c r="M1948" s="73" t="s">
        <v>384</v>
      </c>
      <c r="N1948" s="73" t="s">
        <v>37</v>
      </c>
      <c r="O1948" s="73" t="s">
        <v>385</v>
      </c>
      <c r="P1948" s="73" t="s">
        <v>907</v>
      </c>
      <c r="Q1948" s="73" t="s">
        <v>937</v>
      </c>
      <c r="R1948" s="73" t="s">
        <v>63</v>
      </c>
      <c r="V1948" s="60" t="str">
        <f t="shared" si="243"/>
        <v>USURPER 028бежевый</v>
      </c>
      <c r="W1948" s="60" t="str">
        <f t="shared" si="240"/>
        <v>USURPER 028</v>
      </c>
      <c r="X1948" s="60" t="str">
        <f t="shared" si="244"/>
        <v>028</v>
      </c>
      <c r="AC1948" s="51">
        <f t="shared" si="245"/>
        <v>80</v>
      </c>
      <c r="AD1948" s="44">
        <f t="shared" si="246"/>
        <v>781</v>
      </c>
      <c r="AE1948" s="51">
        <f t="shared" si="247"/>
        <v>80781</v>
      </c>
    </row>
    <row r="1949" spans="1:31">
      <c r="A1949" s="60" t="str">
        <f t="shared" si="241"/>
        <v>USURPER 028beige</v>
      </c>
      <c r="B1949" s="60" t="str">
        <f t="shared" si="242"/>
        <v>80-781-02</v>
      </c>
      <c r="C1949" s="73" t="s">
        <v>4548</v>
      </c>
      <c r="D1949" s="73" t="s">
        <v>4545</v>
      </c>
      <c r="E1949" s="73" t="s">
        <v>910</v>
      </c>
      <c r="F1949" s="74">
        <v>59</v>
      </c>
      <c r="G1949" s="73" t="s">
        <v>4546</v>
      </c>
      <c r="H1949" s="73" t="s">
        <v>63</v>
      </c>
      <c r="I1949" s="73" t="s">
        <v>2200</v>
      </c>
      <c r="J1949" s="73" t="s">
        <v>320</v>
      </c>
      <c r="K1949" s="73" t="s">
        <v>382</v>
      </c>
      <c r="L1949" s="73" t="s">
        <v>383</v>
      </c>
      <c r="M1949" s="73" t="s">
        <v>384</v>
      </c>
      <c r="N1949" s="73" t="s">
        <v>37</v>
      </c>
      <c r="O1949" s="73" t="s">
        <v>385</v>
      </c>
      <c r="P1949" s="73" t="s">
        <v>907</v>
      </c>
      <c r="Q1949" s="73" t="s">
        <v>937</v>
      </c>
      <c r="R1949" s="73" t="s">
        <v>63</v>
      </c>
      <c r="V1949" s="60" t="str">
        <f t="shared" si="243"/>
        <v>USURPER 028бежевый</v>
      </c>
      <c r="W1949" s="60" t="str">
        <f t="shared" si="240"/>
        <v>USURPER 028</v>
      </c>
      <c r="X1949" s="60" t="str">
        <f t="shared" si="244"/>
        <v>028</v>
      </c>
      <c r="AC1949" s="51">
        <f t="shared" si="245"/>
        <v>80</v>
      </c>
      <c r="AD1949" s="44">
        <f t="shared" si="246"/>
        <v>781</v>
      </c>
      <c r="AE1949" s="51">
        <f t="shared" si="247"/>
        <v>80781</v>
      </c>
    </row>
    <row r="1950" spans="1:31">
      <c r="A1950" s="60" t="str">
        <f t="shared" si="241"/>
        <v>USURPER 028beige</v>
      </c>
      <c r="B1950" s="60" t="str">
        <f t="shared" si="242"/>
        <v>80-781-02</v>
      </c>
      <c r="C1950" s="73" t="s">
        <v>4549</v>
      </c>
      <c r="D1950" s="73" t="s">
        <v>4545</v>
      </c>
      <c r="E1950" s="73" t="s">
        <v>912</v>
      </c>
      <c r="F1950" s="74">
        <v>61</v>
      </c>
      <c r="G1950" s="73" t="s">
        <v>4546</v>
      </c>
      <c r="H1950" s="73" t="s">
        <v>63</v>
      </c>
      <c r="I1950" s="73" t="s">
        <v>2200</v>
      </c>
      <c r="J1950" s="73" t="s">
        <v>320</v>
      </c>
      <c r="K1950" s="73" t="s">
        <v>382</v>
      </c>
      <c r="L1950" s="73" t="s">
        <v>383</v>
      </c>
      <c r="M1950" s="73" t="s">
        <v>384</v>
      </c>
      <c r="N1950" s="73" t="s">
        <v>37</v>
      </c>
      <c r="O1950" s="73" t="s">
        <v>385</v>
      </c>
      <c r="P1950" s="73" t="s">
        <v>907</v>
      </c>
      <c r="Q1950" s="73" t="s">
        <v>937</v>
      </c>
      <c r="R1950" s="73" t="s">
        <v>63</v>
      </c>
      <c r="V1950" s="60" t="str">
        <f t="shared" si="243"/>
        <v>USURPER 028бежевый</v>
      </c>
      <c r="W1950" s="60" t="str">
        <f t="shared" si="240"/>
        <v>USURPER 028</v>
      </c>
      <c r="X1950" s="60" t="str">
        <f t="shared" si="244"/>
        <v>028</v>
      </c>
      <c r="AC1950" s="51">
        <f t="shared" si="245"/>
        <v>80</v>
      </c>
      <c r="AD1950" s="44">
        <f t="shared" si="246"/>
        <v>781</v>
      </c>
      <c r="AE1950" s="51">
        <f t="shared" si="247"/>
        <v>80781</v>
      </c>
    </row>
    <row r="1951" spans="1:31">
      <c r="A1951" s="60" t="str">
        <f t="shared" si="241"/>
        <v>USURPER 028blue</v>
      </c>
      <c r="B1951" s="60" t="str">
        <f t="shared" si="242"/>
        <v>80-781-06</v>
      </c>
      <c r="C1951" s="73" t="s">
        <v>4550</v>
      </c>
      <c r="D1951" s="73" t="s">
        <v>4551</v>
      </c>
      <c r="E1951" s="73" t="s">
        <v>904</v>
      </c>
      <c r="F1951" s="74">
        <v>57</v>
      </c>
      <c r="G1951" s="73" t="s">
        <v>4546</v>
      </c>
      <c r="H1951" s="73" t="s">
        <v>71</v>
      </c>
      <c r="I1951" s="73" t="s">
        <v>2200</v>
      </c>
      <c r="J1951" s="73" t="s">
        <v>320</v>
      </c>
      <c r="K1951" s="73" t="s">
        <v>382</v>
      </c>
      <c r="L1951" s="73" t="s">
        <v>383</v>
      </c>
      <c r="M1951" s="73" t="s">
        <v>384</v>
      </c>
      <c r="N1951" s="73" t="s">
        <v>37</v>
      </c>
      <c r="O1951" s="73" t="s">
        <v>385</v>
      </c>
      <c r="P1951" s="73" t="s">
        <v>907</v>
      </c>
      <c r="Q1951" s="73" t="s">
        <v>932</v>
      </c>
      <c r="R1951" s="73" t="s">
        <v>71</v>
      </c>
      <c r="V1951" s="60" t="str">
        <f t="shared" si="243"/>
        <v>USURPER 028синий</v>
      </c>
      <c r="W1951" s="60" t="str">
        <f t="shared" si="240"/>
        <v>USURPER 028</v>
      </c>
      <c r="X1951" s="60" t="str">
        <f t="shared" si="244"/>
        <v>028</v>
      </c>
      <c r="AC1951" s="51">
        <f t="shared" si="245"/>
        <v>80</v>
      </c>
      <c r="AD1951" s="44">
        <f t="shared" si="246"/>
        <v>781</v>
      </c>
      <c r="AE1951" s="51">
        <f t="shared" si="247"/>
        <v>80781</v>
      </c>
    </row>
    <row r="1952" spans="1:31">
      <c r="A1952" s="60" t="str">
        <f t="shared" si="241"/>
        <v>USURPER 028blue</v>
      </c>
      <c r="B1952" s="60" t="str">
        <f t="shared" si="242"/>
        <v>80-781-06</v>
      </c>
      <c r="C1952" s="73" t="s">
        <v>4552</v>
      </c>
      <c r="D1952" s="73" t="s">
        <v>4551</v>
      </c>
      <c r="E1952" s="73" t="s">
        <v>910</v>
      </c>
      <c r="F1952" s="74">
        <v>59</v>
      </c>
      <c r="G1952" s="73" t="s">
        <v>4546</v>
      </c>
      <c r="H1952" s="73" t="s">
        <v>71</v>
      </c>
      <c r="I1952" s="73" t="s">
        <v>2200</v>
      </c>
      <c r="J1952" s="73" t="s">
        <v>320</v>
      </c>
      <c r="K1952" s="73" t="s">
        <v>382</v>
      </c>
      <c r="L1952" s="73" t="s">
        <v>383</v>
      </c>
      <c r="M1952" s="73" t="s">
        <v>384</v>
      </c>
      <c r="N1952" s="73" t="s">
        <v>37</v>
      </c>
      <c r="O1952" s="73" t="s">
        <v>385</v>
      </c>
      <c r="P1952" s="73" t="s">
        <v>907</v>
      </c>
      <c r="Q1952" s="73" t="s">
        <v>932</v>
      </c>
      <c r="R1952" s="73" t="s">
        <v>71</v>
      </c>
      <c r="V1952" s="60" t="str">
        <f t="shared" si="243"/>
        <v>USURPER 028синий</v>
      </c>
      <c r="W1952" s="60" t="str">
        <f t="shared" si="240"/>
        <v>USURPER 028</v>
      </c>
      <c r="X1952" s="60" t="str">
        <f t="shared" si="244"/>
        <v>028</v>
      </c>
      <c r="AC1952" s="51">
        <f t="shared" si="245"/>
        <v>80</v>
      </c>
      <c r="AD1952" s="44">
        <f t="shared" si="246"/>
        <v>781</v>
      </c>
      <c r="AE1952" s="51">
        <f t="shared" si="247"/>
        <v>80781</v>
      </c>
    </row>
    <row r="1953" spans="1:31">
      <c r="A1953" s="60" t="str">
        <f t="shared" si="241"/>
        <v>USURPER 028blue</v>
      </c>
      <c r="B1953" s="60" t="str">
        <f t="shared" si="242"/>
        <v>80-781-06</v>
      </c>
      <c r="C1953" s="73" t="s">
        <v>4553</v>
      </c>
      <c r="D1953" s="73" t="s">
        <v>4551</v>
      </c>
      <c r="E1953" s="73" t="s">
        <v>912</v>
      </c>
      <c r="F1953" s="74">
        <v>61</v>
      </c>
      <c r="G1953" s="73" t="s">
        <v>4546</v>
      </c>
      <c r="H1953" s="73" t="s">
        <v>71</v>
      </c>
      <c r="I1953" s="73" t="s">
        <v>2200</v>
      </c>
      <c r="J1953" s="73" t="s">
        <v>320</v>
      </c>
      <c r="K1953" s="73" t="s">
        <v>382</v>
      </c>
      <c r="L1953" s="73" t="s">
        <v>383</v>
      </c>
      <c r="M1953" s="73" t="s">
        <v>384</v>
      </c>
      <c r="N1953" s="73" t="s">
        <v>37</v>
      </c>
      <c r="O1953" s="73" t="s">
        <v>385</v>
      </c>
      <c r="P1953" s="73" t="s">
        <v>907</v>
      </c>
      <c r="Q1953" s="73" t="s">
        <v>932</v>
      </c>
      <c r="R1953" s="73" t="s">
        <v>71</v>
      </c>
      <c r="V1953" s="60" t="str">
        <f t="shared" si="243"/>
        <v>USURPER 028синий</v>
      </c>
      <c r="W1953" s="60" t="str">
        <f t="shared" si="240"/>
        <v>USURPER 028</v>
      </c>
      <c r="X1953" s="60" t="str">
        <f t="shared" si="244"/>
        <v>028</v>
      </c>
      <c r="AC1953" s="51">
        <f t="shared" si="245"/>
        <v>80</v>
      </c>
      <c r="AD1953" s="44">
        <f t="shared" si="246"/>
        <v>781</v>
      </c>
      <c r="AE1953" s="51">
        <f t="shared" si="247"/>
        <v>80781</v>
      </c>
    </row>
    <row r="1954" spans="1:31">
      <c r="A1954" s="60" t="str">
        <f t="shared" si="241"/>
        <v>USURPER 028grey</v>
      </c>
      <c r="B1954" s="60" t="str">
        <f t="shared" si="242"/>
        <v>80-781-08</v>
      </c>
      <c r="C1954" s="73" t="s">
        <v>4554</v>
      </c>
      <c r="D1954" s="73" t="s">
        <v>4555</v>
      </c>
      <c r="E1954" s="73" t="s">
        <v>956</v>
      </c>
      <c r="F1954" s="74">
        <v>55</v>
      </c>
      <c r="G1954" s="73" t="s">
        <v>4546</v>
      </c>
      <c r="H1954" s="73" t="s">
        <v>83</v>
      </c>
      <c r="I1954" s="73" t="s">
        <v>2200</v>
      </c>
      <c r="J1954" s="73" t="s">
        <v>320</v>
      </c>
      <c r="K1954" s="73" t="s">
        <v>382</v>
      </c>
      <c r="L1954" s="73" t="s">
        <v>383</v>
      </c>
      <c r="M1954" s="73" t="s">
        <v>384</v>
      </c>
      <c r="N1954" s="73" t="s">
        <v>37</v>
      </c>
      <c r="O1954" s="73" t="s">
        <v>385</v>
      </c>
      <c r="P1954" s="73" t="s">
        <v>907</v>
      </c>
      <c r="Q1954" s="73" t="s">
        <v>917</v>
      </c>
      <c r="R1954" s="73" t="s">
        <v>83</v>
      </c>
      <c r="V1954" s="60" t="str">
        <f t="shared" si="243"/>
        <v>USURPER 028серый</v>
      </c>
      <c r="W1954" s="60" t="str">
        <f t="shared" si="240"/>
        <v>USURPER 028</v>
      </c>
      <c r="X1954" s="60" t="str">
        <f t="shared" si="244"/>
        <v>028</v>
      </c>
      <c r="AC1954" s="51">
        <f t="shared" si="245"/>
        <v>80</v>
      </c>
      <c r="AD1954" s="44">
        <f t="shared" si="246"/>
        <v>781</v>
      </c>
      <c r="AE1954" s="51">
        <f t="shared" si="247"/>
        <v>80781</v>
      </c>
    </row>
    <row r="1955" spans="1:31">
      <c r="A1955" s="60" t="str">
        <f t="shared" si="241"/>
        <v>USURPER 028grey</v>
      </c>
      <c r="B1955" s="60" t="str">
        <f t="shared" si="242"/>
        <v>80-781-08</v>
      </c>
      <c r="C1955" s="73" t="s">
        <v>4556</v>
      </c>
      <c r="D1955" s="73" t="s">
        <v>4555</v>
      </c>
      <c r="E1955" s="73" t="s">
        <v>904</v>
      </c>
      <c r="F1955" s="74">
        <v>57</v>
      </c>
      <c r="G1955" s="73" t="s">
        <v>4546</v>
      </c>
      <c r="H1955" s="73" t="s">
        <v>83</v>
      </c>
      <c r="I1955" s="73" t="s">
        <v>2200</v>
      </c>
      <c r="J1955" s="73" t="s">
        <v>320</v>
      </c>
      <c r="K1955" s="73" t="s">
        <v>382</v>
      </c>
      <c r="L1955" s="73" t="s">
        <v>383</v>
      </c>
      <c r="M1955" s="73" t="s">
        <v>384</v>
      </c>
      <c r="N1955" s="73" t="s">
        <v>37</v>
      </c>
      <c r="O1955" s="73" t="s">
        <v>385</v>
      </c>
      <c r="P1955" s="73" t="s">
        <v>907</v>
      </c>
      <c r="Q1955" s="73" t="s">
        <v>917</v>
      </c>
      <c r="R1955" s="73" t="s">
        <v>83</v>
      </c>
      <c r="V1955" s="60" t="str">
        <f t="shared" si="243"/>
        <v>USURPER 028серый</v>
      </c>
      <c r="W1955" s="60" t="str">
        <f t="shared" si="240"/>
        <v>USURPER 028</v>
      </c>
      <c r="X1955" s="60" t="str">
        <f t="shared" si="244"/>
        <v>028</v>
      </c>
      <c r="AC1955" s="51">
        <f t="shared" si="245"/>
        <v>80</v>
      </c>
      <c r="AD1955" s="44">
        <f t="shared" si="246"/>
        <v>781</v>
      </c>
      <c r="AE1955" s="51">
        <f t="shared" si="247"/>
        <v>80781</v>
      </c>
    </row>
    <row r="1956" spans="1:31">
      <c r="A1956" s="60" t="str">
        <f t="shared" si="241"/>
        <v>USURPER 028grey</v>
      </c>
      <c r="B1956" s="60" t="str">
        <f t="shared" si="242"/>
        <v>80-781-08</v>
      </c>
      <c r="C1956" s="73" t="s">
        <v>4557</v>
      </c>
      <c r="D1956" s="73" t="s">
        <v>4555</v>
      </c>
      <c r="E1956" s="73" t="s">
        <v>910</v>
      </c>
      <c r="F1956" s="74">
        <v>59</v>
      </c>
      <c r="G1956" s="73" t="s">
        <v>4546</v>
      </c>
      <c r="H1956" s="73" t="s">
        <v>83</v>
      </c>
      <c r="I1956" s="73" t="s">
        <v>2200</v>
      </c>
      <c r="J1956" s="73" t="s">
        <v>320</v>
      </c>
      <c r="K1956" s="73" t="s">
        <v>382</v>
      </c>
      <c r="L1956" s="73" t="s">
        <v>383</v>
      </c>
      <c r="M1956" s="73" t="s">
        <v>384</v>
      </c>
      <c r="N1956" s="73" t="s">
        <v>37</v>
      </c>
      <c r="O1956" s="73" t="s">
        <v>385</v>
      </c>
      <c r="P1956" s="73" t="s">
        <v>907</v>
      </c>
      <c r="Q1956" s="73" t="s">
        <v>917</v>
      </c>
      <c r="R1956" s="73" t="s">
        <v>83</v>
      </c>
      <c r="V1956" s="60" t="str">
        <f t="shared" si="243"/>
        <v>USURPER 028серый</v>
      </c>
      <c r="W1956" s="60" t="str">
        <f t="shared" si="240"/>
        <v>USURPER 028</v>
      </c>
      <c r="X1956" s="60" t="str">
        <f t="shared" si="244"/>
        <v>028</v>
      </c>
      <c r="AC1956" s="51">
        <f t="shared" si="245"/>
        <v>80</v>
      </c>
      <c r="AD1956" s="44">
        <f t="shared" si="246"/>
        <v>781</v>
      </c>
      <c r="AE1956" s="51">
        <f t="shared" si="247"/>
        <v>80781</v>
      </c>
    </row>
    <row r="1957" spans="1:31">
      <c r="A1957" s="60" t="str">
        <f t="shared" si="241"/>
        <v>USURPER 028grey</v>
      </c>
      <c r="B1957" s="60" t="str">
        <f t="shared" si="242"/>
        <v>80-781-08</v>
      </c>
      <c r="C1957" s="73" t="s">
        <v>4558</v>
      </c>
      <c r="D1957" s="73" t="s">
        <v>4555</v>
      </c>
      <c r="E1957" s="73" t="s">
        <v>912</v>
      </c>
      <c r="F1957" s="74">
        <v>61</v>
      </c>
      <c r="G1957" s="73" t="s">
        <v>4546</v>
      </c>
      <c r="H1957" s="73" t="s">
        <v>83</v>
      </c>
      <c r="I1957" s="73" t="s">
        <v>2200</v>
      </c>
      <c r="J1957" s="73" t="s">
        <v>320</v>
      </c>
      <c r="K1957" s="73" t="s">
        <v>382</v>
      </c>
      <c r="L1957" s="73" t="s">
        <v>383</v>
      </c>
      <c r="M1957" s="73" t="s">
        <v>384</v>
      </c>
      <c r="N1957" s="73" t="s">
        <v>37</v>
      </c>
      <c r="O1957" s="73" t="s">
        <v>385</v>
      </c>
      <c r="P1957" s="73" t="s">
        <v>907</v>
      </c>
      <c r="Q1957" s="73" t="s">
        <v>917</v>
      </c>
      <c r="R1957" s="73" t="s">
        <v>83</v>
      </c>
      <c r="V1957" s="60" t="str">
        <f t="shared" si="243"/>
        <v>USURPER 028серый</v>
      </c>
      <c r="W1957" s="60" t="str">
        <f t="shared" si="240"/>
        <v>USURPER 028</v>
      </c>
      <c r="X1957" s="60" t="str">
        <f t="shared" si="244"/>
        <v>028</v>
      </c>
      <c r="AC1957" s="51">
        <f t="shared" si="245"/>
        <v>80</v>
      </c>
      <c r="AD1957" s="44">
        <f t="shared" si="246"/>
        <v>781</v>
      </c>
      <c r="AE1957" s="51">
        <f t="shared" si="247"/>
        <v>80781</v>
      </c>
    </row>
    <row r="1958" spans="1:31">
      <c r="A1958" s="60" t="str">
        <f t="shared" si="241"/>
        <v>VISOR 003white</v>
      </c>
      <c r="B1958" s="60" t="str">
        <f t="shared" si="242"/>
        <v>80-782-17</v>
      </c>
      <c r="C1958" s="73" t="s">
        <v>4559</v>
      </c>
      <c r="D1958" s="73" t="s">
        <v>4560</v>
      </c>
      <c r="E1958" s="73" t="s">
        <v>931</v>
      </c>
      <c r="F1958" s="74">
        <v>0</v>
      </c>
      <c r="G1958" s="73" t="s">
        <v>4561</v>
      </c>
      <c r="H1958" s="73" t="s">
        <v>57</v>
      </c>
      <c r="I1958" s="73" t="s">
        <v>2511</v>
      </c>
      <c r="J1958" s="73" t="s">
        <v>351</v>
      </c>
      <c r="K1958" s="73" t="s">
        <v>387</v>
      </c>
      <c r="L1958" s="73" t="s">
        <v>383</v>
      </c>
      <c r="M1958" s="73" t="s">
        <v>384</v>
      </c>
      <c r="N1958" s="73" t="s">
        <v>36</v>
      </c>
      <c r="O1958" s="73" t="s">
        <v>386</v>
      </c>
      <c r="P1958" s="73" t="s">
        <v>907</v>
      </c>
      <c r="Q1958" s="73" t="s">
        <v>908</v>
      </c>
      <c r="R1958" s="73" t="s">
        <v>57</v>
      </c>
      <c r="V1958" s="60" t="str">
        <f t="shared" si="243"/>
        <v>VISOR 003белый</v>
      </c>
      <c r="W1958" s="60" t="str">
        <f t="shared" si="240"/>
        <v>VISOR 003</v>
      </c>
      <c r="X1958" s="60" t="str">
        <f t="shared" si="244"/>
        <v>003</v>
      </c>
      <c r="AC1958" s="51">
        <f t="shared" si="245"/>
        <v>80</v>
      </c>
      <c r="AD1958" s="44">
        <f t="shared" si="246"/>
        <v>782</v>
      </c>
      <c r="AE1958" s="51">
        <f t="shared" si="247"/>
        <v>80782</v>
      </c>
    </row>
    <row r="1959" spans="1:31">
      <c r="A1959" s="60" t="str">
        <f t="shared" si="241"/>
        <v>VISOR 003white</v>
      </c>
      <c r="B1959" s="60" t="str">
        <f t="shared" si="242"/>
        <v>80-782-17</v>
      </c>
      <c r="C1959" s="73" t="s">
        <v>4562</v>
      </c>
      <c r="D1959" s="73" t="s">
        <v>4560</v>
      </c>
      <c r="E1959" s="73" t="s">
        <v>904</v>
      </c>
      <c r="F1959" s="74">
        <v>57</v>
      </c>
      <c r="G1959" s="73" t="s">
        <v>4561</v>
      </c>
      <c r="H1959" s="73" t="s">
        <v>57</v>
      </c>
      <c r="I1959" s="73" t="s">
        <v>2511</v>
      </c>
      <c r="J1959" s="73" t="s">
        <v>351</v>
      </c>
      <c r="K1959" s="73" t="s">
        <v>387</v>
      </c>
      <c r="L1959" s="73" t="s">
        <v>383</v>
      </c>
      <c r="M1959" s="73" t="s">
        <v>384</v>
      </c>
      <c r="N1959" s="73" t="s">
        <v>36</v>
      </c>
      <c r="O1959" s="73" t="s">
        <v>386</v>
      </c>
      <c r="P1959" s="73" t="s">
        <v>907</v>
      </c>
      <c r="Q1959" s="73" t="s">
        <v>908</v>
      </c>
      <c r="R1959" s="73" t="s">
        <v>57</v>
      </c>
      <c r="V1959" s="60" t="str">
        <f t="shared" si="243"/>
        <v>VISOR 003белый</v>
      </c>
      <c r="W1959" s="60" t="str">
        <f t="shared" si="240"/>
        <v>VISOR 003</v>
      </c>
      <c r="X1959" s="60" t="str">
        <f t="shared" si="244"/>
        <v>003</v>
      </c>
      <c r="AC1959" s="51">
        <f t="shared" si="245"/>
        <v>80</v>
      </c>
      <c r="AD1959" s="44">
        <f t="shared" si="246"/>
        <v>782</v>
      </c>
      <c r="AE1959" s="51">
        <f t="shared" si="247"/>
        <v>80782</v>
      </c>
    </row>
    <row r="1960" spans="1:31">
      <c r="A1960" s="60" t="str">
        <f t="shared" si="241"/>
        <v>VISOR 005yellow</v>
      </c>
      <c r="B1960" s="60" t="str">
        <f t="shared" si="242"/>
        <v>80-773-20</v>
      </c>
      <c r="C1960" s="73" t="s">
        <v>4563</v>
      </c>
      <c r="D1960" s="73" t="s">
        <v>4564</v>
      </c>
      <c r="E1960" s="73" t="s">
        <v>931</v>
      </c>
      <c r="F1960" s="74">
        <v>0</v>
      </c>
      <c r="G1960" s="73" t="s">
        <v>4385</v>
      </c>
      <c r="H1960" s="73" t="s">
        <v>65</v>
      </c>
      <c r="I1960" s="73" t="s">
        <v>906</v>
      </c>
      <c r="J1960" s="73" t="s">
        <v>351</v>
      </c>
      <c r="K1960" s="73" t="s">
        <v>387</v>
      </c>
      <c r="L1960" s="73" t="s">
        <v>383</v>
      </c>
      <c r="M1960" s="73" t="s">
        <v>384</v>
      </c>
      <c r="N1960" s="73" t="s">
        <v>43</v>
      </c>
      <c r="O1960" s="73" t="s">
        <v>386</v>
      </c>
      <c r="P1960" s="73" t="s">
        <v>907</v>
      </c>
      <c r="Q1960" s="73" t="s">
        <v>1383</v>
      </c>
      <c r="R1960" s="73" t="s">
        <v>65</v>
      </c>
      <c r="V1960" s="60" t="str">
        <f t="shared" si="243"/>
        <v>VISOR 005желтый</v>
      </c>
      <c r="W1960" s="60" t="str">
        <f t="shared" si="240"/>
        <v>VISOR 005</v>
      </c>
      <c r="X1960" s="60" t="str">
        <f t="shared" si="244"/>
        <v>005</v>
      </c>
      <c r="AC1960" s="51">
        <f t="shared" si="245"/>
        <v>80</v>
      </c>
      <c r="AD1960" s="44">
        <f t="shared" si="246"/>
        <v>773</v>
      </c>
      <c r="AE1960" s="51">
        <f t="shared" si="247"/>
        <v>80773</v>
      </c>
    </row>
    <row r="1961" spans="1:31">
      <c r="A1961" s="60" t="str">
        <f t="shared" si="241"/>
        <v>WILD 030pink</v>
      </c>
      <c r="B1961" s="60" t="str">
        <f t="shared" si="242"/>
        <v>80-774-34</v>
      </c>
      <c r="C1961" s="73" t="s">
        <v>4565</v>
      </c>
      <c r="D1961" s="73" t="s">
        <v>4566</v>
      </c>
      <c r="E1961" s="73" t="s">
        <v>931</v>
      </c>
      <c r="F1961" s="74">
        <v>0</v>
      </c>
      <c r="G1961" s="73" t="s">
        <v>4388</v>
      </c>
      <c r="H1961" s="73" t="s">
        <v>68</v>
      </c>
      <c r="I1961" s="73" t="s">
        <v>964</v>
      </c>
      <c r="J1961" s="73" t="s">
        <v>351</v>
      </c>
      <c r="K1961" s="73" t="s">
        <v>387</v>
      </c>
      <c r="L1961" s="73" t="s">
        <v>383</v>
      </c>
      <c r="M1961" s="73" t="s">
        <v>384</v>
      </c>
      <c r="O1961" s="73" t="s">
        <v>386</v>
      </c>
      <c r="P1961" s="73" t="s">
        <v>907</v>
      </c>
      <c r="Q1961" s="73" t="s">
        <v>1119</v>
      </c>
      <c r="R1961" s="73" t="s">
        <v>68</v>
      </c>
      <c r="V1961" s="60" t="str">
        <f t="shared" si="243"/>
        <v>WILD 030розовый</v>
      </c>
      <c r="W1961" s="60" t="str">
        <f t="shared" si="240"/>
        <v>WILD 030</v>
      </c>
      <c r="X1961" s="60" t="str">
        <f t="shared" si="244"/>
        <v>030</v>
      </c>
      <c r="AC1961" s="51">
        <f t="shared" si="245"/>
        <v>80</v>
      </c>
      <c r="AD1961" s="44">
        <f t="shared" si="246"/>
        <v>774</v>
      </c>
      <c r="AE1961" s="51">
        <f t="shared" si="247"/>
        <v>80774</v>
      </c>
    </row>
    <row r="1962" spans="1:31">
      <c r="A1962" s="60" t="str">
        <f t="shared" si="241"/>
        <v>WILD 051beige</v>
      </c>
      <c r="B1962" s="60" t="str">
        <f t="shared" si="242"/>
        <v>80-783-02</v>
      </c>
      <c r="C1962" s="73" t="s">
        <v>4567</v>
      </c>
      <c r="D1962" s="73" t="s">
        <v>4568</v>
      </c>
      <c r="E1962" s="73" t="s">
        <v>931</v>
      </c>
      <c r="F1962" s="74">
        <v>0</v>
      </c>
      <c r="G1962" s="73" t="s">
        <v>4569</v>
      </c>
      <c r="H1962" s="73" t="s">
        <v>63</v>
      </c>
      <c r="I1962" s="73" t="s">
        <v>906</v>
      </c>
      <c r="J1962" s="73" t="s">
        <v>351</v>
      </c>
      <c r="K1962" s="73" t="s">
        <v>387</v>
      </c>
      <c r="L1962" s="73" t="s">
        <v>383</v>
      </c>
      <c r="M1962" s="73" t="s">
        <v>388</v>
      </c>
      <c r="N1962" s="73" t="s">
        <v>43</v>
      </c>
      <c r="O1962" s="73" t="s">
        <v>386</v>
      </c>
      <c r="P1962" s="73" t="s">
        <v>907</v>
      </c>
      <c r="Q1962" s="73" t="s">
        <v>937</v>
      </c>
      <c r="R1962" s="73" t="s">
        <v>63</v>
      </c>
      <c r="V1962" s="60" t="str">
        <f t="shared" si="243"/>
        <v>WILD 051бежевый</v>
      </c>
      <c r="W1962" s="60" t="str">
        <f t="shared" si="240"/>
        <v>WILD 051</v>
      </c>
      <c r="X1962" s="60" t="str">
        <f t="shared" si="244"/>
        <v>051</v>
      </c>
      <c r="AC1962" s="51">
        <f t="shared" si="245"/>
        <v>80</v>
      </c>
      <c r="AD1962" s="44">
        <f t="shared" si="246"/>
        <v>783</v>
      </c>
      <c r="AE1962" s="51">
        <f t="shared" si="247"/>
        <v>80783</v>
      </c>
    </row>
    <row r="1963" spans="1:31">
      <c r="A1963" s="60" t="str">
        <f t="shared" si="241"/>
        <v>WILD 051black</v>
      </c>
      <c r="B1963" s="60" t="str">
        <f t="shared" si="242"/>
        <v>80-783-09</v>
      </c>
      <c r="C1963" s="73" t="s">
        <v>4570</v>
      </c>
      <c r="D1963" s="73" t="s">
        <v>4571</v>
      </c>
      <c r="E1963" s="73" t="s">
        <v>931</v>
      </c>
      <c r="F1963" s="74">
        <v>0</v>
      </c>
      <c r="G1963" s="73" t="s">
        <v>4569</v>
      </c>
      <c r="H1963" s="73" t="s">
        <v>53</v>
      </c>
      <c r="I1963" s="73" t="s">
        <v>906</v>
      </c>
      <c r="J1963" s="73" t="s">
        <v>351</v>
      </c>
      <c r="K1963" s="73" t="s">
        <v>387</v>
      </c>
      <c r="L1963" s="73" t="s">
        <v>383</v>
      </c>
      <c r="M1963" s="73" t="s">
        <v>388</v>
      </c>
      <c r="N1963" s="73" t="s">
        <v>43</v>
      </c>
      <c r="O1963" s="73" t="s">
        <v>386</v>
      </c>
      <c r="P1963" s="73" t="s">
        <v>907</v>
      </c>
      <c r="Q1963" s="73" t="s">
        <v>928</v>
      </c>
      <c r="R1963" s="73" t="s">
        <v>53</v>
      </c>
      <c r="V1963" s="60" t="str">
        <f t="shared" si="243"/>
        <v>WILD 051черный</v>
      </c>
      <c r="W1963" s="60" t="str">
        <f t="shared" si="240"/>
        <v>WILD 051</v>
      </c>
      <c r="X1963" s="60" t="str">
        <f t="shared" si="244"/>
        <v>051</v>
      </c>
      <c r="AC1963" s="51">
        <f t="shared" si="245"/>
        <v>80</v>
      </c>
      <c r="AD1963" s="44">
        <f t="shared" si="246"/>
        <v>783</v>
      </c>
      <c r="AE1963" s="51">
        <f t="shared" si="247"/>
        <v>80783</v>
      </c>
    </row>
    <row r="1964" spans="1:31">
      <c r="A1964" s="60" t="str">
        <f t="shared" si="241"/>
        <v>WILD 051navy</v>
      </c>
      <c r="B1964" s="60" t="str">
        <f t="shared" si="242"/>
        <v>80-783-16</v>
      </c>
      <c r="C1964" s="73" t="s">
        <v>4572</v>
      </c>
      <c r="D1964" s="73" t="s">
        <v>4573</v>
      </c>
      <c r="E1964" s="73" t="s">
        <v>931</v>
      </c>
      <c r="F1964" s="74">
        <v>0</v>
      </c>
      <c r="G1964" s="73" t="s">
        <v>4569</v>
      </c>
      <c r="H1964" s="73" t="s">
        <v>55</v>
      </c>
      <c r="I1964" s="73" t="s">
        <v>906</v>
      </c>
      <c r="J1964" s="73" t="s">
        <v>351</v>
      </c>
      <c r="K1964" s="73" t="s">
        <v>382</v>
      </c>
      <c r="L1964" s="73" t="s">
        <v>383</v>
      </c>
      <c r="M1964" s="73" t="s">
        <v>384</v>
      </c>
      <c r="N1964" s="73" t="s">
        <v>43</v>
      </c>
      <c r="O1964" s="73" t="s">
        <v>386</v>
      </c>
      <c r="P1964" s="73" t="s">
        <v>907</v>
      </c>
      <c r="Q1964" s="73" t="s">
        <v>1003</v>
      </c>
      <c r="R1964" s="73" t="s">
        <v>71</v>
      </c>
      <c r="V1964" s="60" t="str">
        <f t="shared" si="243"/>
        <v>WILD 051темно-синий</v>
      </c>
      <c r="W1964" s="60" t="str">
        <f t="shared" si="240"/>
        <v>WILD 051</v>
      </c>
      <c r="X1964" s="60" t="str">
        <f t="shared" si="244"/>
        <v>051</v>
      </c>
      <c r="AC1964" s="51">
        <f t="shared" si="245"/>
        <v>80</v>
      </c>
      <c r="AD1964" s="44">
        <f t="shared" si="246"/>
        <v>783</v>
      </c>
      <c r="AE1964" s="51">
        <f t="shared" si="247"/>
        <v>80783</v>
      </c>
    </row>
    <row r="1965" spans="1:31">
      <c r="A1965" s="60" t="str">
        <f t="shared" si="241"/>
        <v>WILD 051pink</v>
      </c>
      <c r="B1965" s="60" t="str">
        <f t="shared" si="242"/>
        <v>80-783-34</v>
      </c>
      <c r="C1965" s="73" t="s">
        <v>4574</v>
      </c>
      <c r="D1965" s="73" t="s">
        <v>4575</v>
      </c>
      <c r="E1965" s="73" t="s">
        <v>931</v>
      </c>
      <c r="F1965" s="74">
        <v>0</v>
      </c>
      <c r="G1965" s="73" t="s">
        <v>4569</v>
      </c>
      <c r="H1965" s="73" t="s">
        <v>68</v>
      </c>
      <c r="I1965" s="73" t="s">
        <v>906</v>
      </c>
      <c r="J1965" s="73" t="s">
        <v>351</v>
      </c>
      <c r="K1965" s="73" t="s">
        <v>387</v>
      </c>
      <c r="L1965" s="73" t="s">
        <v>383</v>
      </c>
      <c r="M1965" s="73" t="s">
        <v>388</v>
      </c>
      <c r="N1965" s="73" t="s">
        <v>43</v>
      </c>
      <c r="O1965" s="73" t="s">
        <v>386</v>
      </c>
      <c r="P1965" s="73" t="s">
        <v>907</v>
      </c>
      <c r="Q1965" s="73" t="s">
        <v>1119</v>
      </c>
      <c r="R1965" s="73" t="s">
        <v>68</v>
      </c>
      <c r="V1965" s="60" t="str">
        <f t="shared" si="243"/>
        <v>WILD 051розовый</v>
      </c>
      <c r="W1965" s="60" t="str">
        <f t="shared" si="240"/>
        <v>WILD 051</v>
      </c>
      <c r="X1965" s="60" t="str">
        <f t="shared" si="244"/>
        <v>051</v>
      </c>
      <c r="AC1965" s="51">
        <f t="shared" si="245"/>
        <v>80</v>
      </c>
      <c r="AD1965" s="44">
        <f t="shared" si="246"/>
        <v>783</v>
      </c>
      <c r="AE1965" s="51">
        <f t="shared" si="247"/>
        <v>80783</v>
      </c>
    </row>
    <row r="1966" spans="1:31">
      <c r="A1966" s="60" t="str">
        <f t="shared" si="241"/>
        <v>BUCKET 001navy</v>
      </c>
      <c r="B1966" s="60" t="str">
        <f t="shared" si="242"/>
        <v>80-705-16</v>
      </c>
      <c r="C1966" s="73" t="s">
        <v>4576</v>
      </c>
      <c r="D1966" s="73" t="s">
        <v>4577</v>
      </c>
      <c r="E1966" s="73" t="s">
        <v>956</v>
      </c>
      <c r="F1966" s="74">
        <v>55</v>
      </c>
      <c r="G1966" s="73" t="s">
        <v>4090</v>
      </c>
      <c r="H1966" s="73" t="s">
        <v>55</v>
      </c>
      <c r="I1966" s="73" t="s">
        <v>906</v>
      </c>
      <c r="J1966" s="73" t="s">
        <v>325</v>
      </c>
      <c r="K1966" s="73" t="s">
        <v>382</v>
      </c>
      <c r="L1966" s="73" t="s">
        <v>383</v>
      </c>
      <c r="M1966" s="73" t="s">
        <v>384</v>
      </c>
      <c r="N1966" s="73" t="s">
        <v>43</v>
      </c>
      <c r="O1966" s="73" t="s">
        <v>386</v>
      </c>
      <c r="P1966" s="73" t="s">
        <v>907</v>
      </c>
      <c r="Q1966" s="73" t="s">
        <v>1003</v>
      </c>
      <c r="R1966" s="73" t="s">
        <v>71</v>
      </c>
      <c r="V1966" s="60" t="str">
        <f t="shared" si="243"/>
        <v>BUCKET 001темно-синий</v>
      </c>
      <c r="W1966" s="60" t="str">
        <f t="shared" si="240"/>
        <v>BUCKET 001</v>
      </c>
      <c r="X1966" s="60" t="str">
        <f t="shared" si="244"/>
        <v>001</v>
      </c>
      <c r="AC1966" s="51">
        <f t="shared" si="245"/>
        <v>80</v>
      </c>
      <c r="AD1966" s="44">
        <f t="shared" si="246"/>
        <v>705</v>
      </c>
      <c r="AE1966" s="51">
        <f t="shared" si="247"/>
        <v>80705</v>
      </c>
    </row>
    <row r="1967" spans="1:31">
      <c r="A1967" s="60" t="str">
        <f t="shared" si="241"/>
        <v>BUCKET 001navy</v>
      </c>
      <c r="B1967" s="60" t="str">
        <f t="shared" si="242"/>
        <v>80-705-16</v>
      </c>
      <c r="C1967" s="73" t="s">
        <v>4578</v>
      </c>
      <c r="D1967" s="73" t="s">
        <v>4577</v>
      </c>
      <c r="E1967" s="73" t="s">
        <v>904</v>
      </c>
      <c r="F1967" s="74">
        <v>57</v>
      </c>
      <c r="G1967" s="73" t="s">
        <v>4090</v>
      </c>
      <c r="H1967" s="73" t="s">
        <v>55</v>
      </c>
      <c r="I1967" s="73" t="s">
        <v>906</v>
      </c>
      <c r="J1967" s="73" t="s">
        <v>325</v>
      </c>
      <c r="K1967" s="73" t="s">
        <v>382</v>
      </c>
      <c r="L1967" s="73" t="s">
        <v>383</v>
      </c>
      <c r="M1967" s="73" t="s">
        <v>384</v>
      </c>
      <c r="N1967" s="73" t="s">
        <v>43</v>
      </c>
      <c r="O1967" s="73" t="s">
        <v>386</v>
      </c>
      <c r="P1967" s="73" t="s">
        <v>907</v>
      </c>
      <c r="Q1967" s="73" t="s">
        <v>1003</v>
      </c>
      <c r="R1967" s="73" t="s">
        <v>71</v>
      </c>
      <c r="V1967" s="60" t="str">
        <f t="shared" si="243"/>
        <v>BUCKET 001темно-синий</v>
      </c>
      <c r="W1967" s="60" t="str">
        <f t="shared" si="240"/>
        <v>BUCKET 001</v>
      </c>
      <c r="X1967" s="60" t="str">
        <f t="shared" si="244"/>
        <v>001</v>
      </c>
      <c r="AC1967" s="51">
        <f t="shared" si="245"/>
        <v>80</v>
      </c>
      <c r="AD1967" s="44">
        <f t="shared" si="246"/>
        <v>705</v>
      </c>
      <c r="AE1967" s="51">
        <f t="shared" si="247"/>
        <v>80705</v>
      </c>
    </row>
    <row r="1968" spans="1:31">
      <c r="A1968" s="60" t="str">
        <f t="shared" si="241"/>
        <v>BUCKET 001navy</v>
      </c>
      <c r="B1968" s="60" t="str">
        <f t="shared" si="242"/>
        <v>80-705-16</v>
      </c>
      <c r="C1968" s="73" t="s">
        <v>4579</v>
      </c>
      <c r="D1968" s="73" t="s">
        <v>4577</v>
      </c>
      <c r="E1968" s="73" t="s">
        <v>910</v>
      </c>
      <c r="F1968" s="74">
        <v>59</v>
      </c>
      <c r="G1968" s="73" t="s">
        <v>4090</v>
      </c>
      <c r="H1968" s="73" t="s">
        <v>55</v>
      </c>
      <c r="I1968" s="73" t="s">
        <v>906</v>
      </c>
      <c r="J1968" s="73" t="s">
        <v>325</v>
      </c>
      <c r="K1968" s="73" t="s">
        <v>382</v>
      </c>
      <c r="L1968" s="73" t="s">
        <v>383</v>
      </c>
      <c r="M1968" s="73" t="s">
        <v>384</v>
      </c>
      <c r="N1968" s="73" t="s">
        <v>43</v>
      </c>
      <c r="O1968" s="73" t="s">
        <v>386</v>
      </c>
      <c r="P1968" s="73" t="s">
        <v>907</v>
      </c>
      <c r="Q1968" s="73" t="s">
        <v>1003</v>
      </c>
      <c r="R1968" s="73" t="s">
        <v>71</v>
      </c>
      <c r="V1968" s="60" t="str">
        <f t="shared" si="243"/>
        <v>BUCKET 001темно-синий</v>
      </c>
      <c r="W1968" s="60" t="str">
        <f t="shared" si="240"/>
        <v>BUCKET 001</v>
      </c>
      <c r="X1968" s="60" t="str">
        <f t="shared" si="244"/>
        <v>001</v>
      </c>
      <c r="AC1968" s="51">
        <f t="shared" si="245"/>
        <v>80</v>
      </c>
      <c r="AD1968" s="44">
        <f t="shared" si="246"/>
        <v>705</v>
      </c>
      <c r="AE1968" s="51">
        <f t="shared" si="247"/>
        <v>80705</v>
      </c>
    </row>
    <row r="1969" spans="1:31">
      <c r="A1969" s="60" t="str">
        <f t="shared" si="241"/>
        <v>BUCKET 001navy</v>
      </c>
      <c r="B1969" s="60" t="str">
        <f t="shared" si="242"/>
        <v>80-705-16</v>
      </c>
      <c r="C1969" s="73" t="s">
        <v>4580</v>
      </c>
      <c r="D1969" s="73" t="s">
        <v>4577</v>
      </c>
      <c r="E1969" s="73" t="s">
        <v>912</v>
      </c>
      <c r="F1969" s="74">
        <v>61</v>
      </c>
      <c r="G1969" s="73" t="s">
        <v>4090</v>
      </c>
      <c r="H1969" s="73" t="s">
        <v>55</v>
      </c>
      <c r="I1969" s="73" t="s">
        <v>906</v>
      </c>
      <c r="J1969" s="73" t="s">
        <v>325</v>
      </c>
      <c r="K1969" s="73" t="s">
        <v>382</v>
      </c>
      <c r="L1969" s="73" t="s">
        <v>383</v>
      </c>
      <c r="M1969" s="73" t="s">
        <v>384</v>
      </c>
      <c r="N1969" s="73" t="s">
        <v>43</v>
      </c>
      <c r="O1969" s="73" t="s">
        <v>386</v>
      </c>
      <c r="P1969" s="73" t="s">
        <v>907</v>
      </c>
      <c r="Q1969" s="73" t="s">
        <v>1003</v>
      </c>
      <c r="R1969" s="73" t="s">
        <v>71</v>
      </c>
      <c r="V1969" s="60" t="str">
        <f t="shared" si="243"/>
        <v>BUCKET 001темно-синий</v>
      </c>
      <c r="W1969" s="60" t="str">
        <f t="shared" si="240"/>
        <v>BUCKET 001</v>
      </c>
      <c r="X1969" s="60" t="str">
        <f t="shared" si="244"/>
        <v>001</v>
      </c>
      <c r="AC1969" s="51">
        <f t="shared" si="245"/>
        <v>80</v>
      </c>
      <c r="AD1969" s="44">
        <f t="shared" si="246"/>
        <v>705</v>
      </c>
      <c r="AE1969" s="51">
        <f t="shared" si="247"/>
        <v>80705</v>
      </c>
    </row>
    <row r="1970" spans="1:31">
      <c r="A1970" s="60" t="str">
        <f t="shared" si="241"/>
        <v>BUCKET 002white</v>
      </c>
      <c r="B1970" s="60" t="str">
        <f t="shared" si="242"/>
        <v>80-706-17</v>
      </c>
      <c r="C1970" s="73" t="s">
        <v>4581</v>
      </c>
      <c r="D1970" s="73" t="s">
        <v>4582</v>
      </c>
      <c r="E1970" s="73" t="s">
        <v>956</v>
      </c>
      <c r="F1970" s="74">
        <v>55</v>
      </c>
      <c r="G1970" s="73" t="s">
        <v>4096</v>
      </c>
      <c r="H1970" s="73" t="s">
        <v>57</v>
      </c>
      <c r="I1970" s="73" t="s">
        <v>906</v>
      </c>
      <c r="J1970" s="73" t="s">
        <v>325</v>
      </c>
      <c r="K1970" s="73" t="s">
        <v>382</v>
      </c>
      <c r="L1970" s="73" t="s">
        <v>383</v>
      </c>
      <c r="M1970" s="73" t="s">
        <v>384</v>
      </c>
      <c r="N1970" s="73" t="s">
        <v>43</v>
      </c>
      <c r="O1970" s="73" t="s">
        <v>386</v>
      </c>
      <c r="P1970" s="73" t="s">
        <v>907</v>
      </c>
      <c r="Q1970" s="73" t="s">
        <v>908</v>
      </c>
      <c r="R1970" s="73" t="s">
        <v>57</v>
      </c>
      <c r="V1970" s="60" t="str">
        <f t="shared" si="243"/>
        <v>BUCKET 002белый</v>
      </c>
      <c r="W1970" s="60" t="str">
        <f t="shared" si="240"/>
        <v>BUCKET 002</v>
      </c>
      <c r="X1970" s="60" t="str">
        <f t="shared" si="244"/>
        <v>002</v>
      </c>
      <c r="AC1970" s="51">
        <f t="shared" si="245"/>
        <v>80</v>
      </c>
      <c r="AD1970" s="44">
        <f t="shared" si="246"/>
        <v>706</v>
      </c>
      <c r="AE1970" s="51">
        <f t="shared" si="247"/>
        <v>80706</v>
      </c>
    </row>
    <row r="1971" spans="1:31">
      <c r="A1971" s="60" t="str">
        <f t="shared" si="241"/>
        <v>BUCKET 002white</v>
      </c>
      <c r="B1971" s="60" t="str">
        <f t="shared" si="242"/>
        <v>80-706-17</v>
      </c>
      <c r="C1971" s="73" t="s">
        <v>4583</v>
      </c>
      <c r="D1971" s="73" t="s">
        <v>4582</v>
      </c>
      <c r="E1971" s="73" t="s">
        <v>904</v>
      </c>
      <c r="F1971" s="74">
        <v>57</v>
      </c>
      <c r="G1971" s="73" t="s">
        <v>4096</v>
      </c>
      <c r="H1971" s="73" t="s">
        <v>57</v>
      </c>
      <c r="I1971" s="73" t="s">
        <v>906</v>
      </c>
      <c r="J1971" s="73" t="s">
        <v>325</v>
      </c>
      <c r="K1971" s="73" t="s">
        <v>382</v>
      </c>
      <c r="L1971" s="73" t="s">
        <v>383</v>
      </c>
      <c r="M1971" s="73" t="s">
        <v>384</v>
      </c>
      <c r="N1971" s="73" t="s">
        <v>43</v>
      </c>
      <c r="O1971" s="73" t="s">
        <v>386</v>
      </c>
      <c r="P1971" s="73" t="s">
        <v>907</v>
      </c>
      <c r="Q1971" s="73" t="s">
        <v>908</v>
      </c>
      <c r="R1971" s="73" t="s">
        <v>57</v>
      </c>
      <c r="V1971" s="60" t="str">
        <f t="shared" si="243"/>
        <v>BUCKET 002белый</v>
      </c>
      <c r="W1971" s="60" t="str">
        <f t="shared" si="240"/>
        <v>BUCKET 002</v>
      </c>
      <c r="X1971" s="60" t="str">
        <f t="shared" si="244"/>
        <v>002</v>
      </c>
      <c r="AC1971" s="51">
        <f t="shared" si="245"/>
        <v>80</v>
      </c>
      <c r="AD1971" s="44">
        <f t="shared" si="246"/>
        <v>706</v>
      </c>
      <c r="AE1971" s="51">
        <f t="shared" si="247"/>
        <v>80706</v>
      </c>
    </row>
    <row r="1972" spans="1:31">
      <c r="A1972" s="60" t="str">
        <f t="shared" si="241"/>
        <v>BUCKET 002white</v>
      </c>
      <c r="B1972" s="60" t="str">
        <f t="shared" si="242"/>
        <v>80-706-17</v>
      </c>
      <c r="C1972" s="73" t="s">
        <v>4584</v>
      </c>
      <c r="D1972" s="73" t="s">
        <v>4582</v>
      </c>
      <c r="E1972" s="73" t="s">
        <v>910</v>
      </c>
      <c r="F1972" s="74">
        <v>59</v>
      </c>
      <c r="G1972" s="73" t="s">
        <v>4096</v>
      </c>
      <c r="H1972" s="73" t="s">
        <v>57</v>
      </c>
      <c r="I1972" s="73" t="s">
        <v>906</v>
      </c>
      <c r="J1972" s="73" t="s">
        <v>325</v>
      </c>
      <c r="K1972" s="73" t="s">
        <v>382</v>
      </c>
      <c r="L1972" s="73" t="s">
        <v>383</v>
      </c>
      <c r="M1972" s="73" t="s">
        <v>384</v>
      </c>
      <c r="N1972" s="73" t="s">
        <v>43</v>
      </c>
      <c r="O1972" s="73" t="s">
        <v>386</v>
      </c>
      <c r="P1972" s="73" t="s">
        <v>907</v>
      </c>
      <c r="Q1972" s="73" t="s">
        <v>908</v>
      </c>
      <c r="R1972" s="73" t="s">
        <v>57</v>
      </c>
      <c r="V1972" s="60" t="str">
        <f t="shared" si="243"/>
        <v>BUCKET 002белый</v>
      </c>
      <c r="W1972" s="60" t="str">
        <f t="shared" si="240"/>
        <v>BUCKET 002</v>
      </c>
      <c r="X1972" s="60" t="str">
        <f t="shared" si="244"/>
        <v>002</v>
      </c>
      <c r="AC1972" s="51">
        <f t="shared" si="245"/>
        <v>80</v>
      </c>
      <c r="AD1972" s="44">
        <f t="shared" si="246"/>
        <v>706</v>
      </c>
      <c r="AE1972" s="51">
        <f t="shared" si="247"/>
        <v>80706</v>
      </c>
    </row>
    <row r="1973" spans="1:31">
      <c r="A1973" s="60" t="str">
        <f t="shared" si="241"/>
        <v>BUCKET 002white</v>
      </c>
      <c r="B1973" s="60" t="str">
        <f t="shared" si="242"/>
        <v>80-706-17</v>
      </c>
      <c r="C1973" s="73" t="s">
        <v>4585</v>
      </c>
      <c r="D1973" s="73" t="s">
        <v>4582</v>
      </c>
      <c r="E1973" s="73" t="s">
        <v>912</v>
      </c>
      <c r="F1973" s="74">
        <v>61</v>
      </c>
      <c r="G1973" s="73" t="s">
        <v>4096</v>
      </c>
      <c r="H1973" s="73" t="s">
        <v>57</v>
      </c>
      <c r="I1973" s="73" t="s">
        <v>906</v>
      </c>
      <c r="J1973" s="73" t="s">
        <v>325</v>
      </c>
      <c r="K1973" s="73" t="s">
        <v>382</v>
      </c>
      <c r="L1973" s="73" t="s">
        <v>383</v>
      </c>
      <c r="M1973" s="73" t="s">
        <v>384</v>
      </c>
      <c r="N1973" s="73" t="s">
        <v>43</v>
      </c>
      <c r="O1973" s="73" t="s">
        <v>386</v>
      </c>
      <c r="P1973" s="73" t="s">
        <v>907</v>
      </c>
      <c r="Q1973" s="73" t="s">
        <v>908</v>
      </c>
      <c r="R1973" s="73" t="s">
        <v>57</v>
      </c>
      <c r="V1973" s="60" t="str">
        <f t="shared" si="243"/>
        <v>BUCKET 002белый</v>
      </c>
      <c r="W1973" s="60" t="str">
        <f t="shared" si="240"/>
        <v>BUCKET 002</v>
      </c>
      <c r="X1973" s="60" t="str">
        <f t="shared" si="244"/>
        <v>002</v>
      </c>
      <c r="AC1973" s="51">
        <f t="shared" si="245"/>
        <v>80</v>
      </c>
      <c r="AD1973" s="44">
        <f t="shared" si="246"/>
        <v>706</v>
      </c>
      <c r="AE1973" s="51">
        <f t="shared" si="247"/>
        <v>80706</v>
      </c>
    </row>
    <row r="1974" spans="1:31">
      <c r="A1974" s="60" t="str">
        <f t="shared" si="241"/>
        <v>BUCKET 003blue</v>
      </c>
      <c r="B1974" s="60" t="str">
        <f t="shared" si="242"/>
        <v>80-707-06</v>
      </c>
      <c r="C1974" s="73" t="s">
        <v>4586</v>
      </c>
      <c r="D1974" s="73" t="s">
        <v>4587</v>
      </c>
      <c r="E1974" s="73" t="s">
        <v>956</v>
      </c>
      <c r="F1974" s="74">
        <v>55</v>
      </c>
      <c r="G1974" s="73" t="s">
        <v>4102</v>
      </c>
      <c r="H1974" s="73" t="s">
        <v>71</v>
      </c>
      <c r="I1974" s="73" t="s">
        <v>906</v>
      </c>
      <c r="J1974" s="73" t="s">
        <v>325</v>
      </c>
      <c r="K1974" s="73" t="s">
        <v>382</v>
      </c>
      <c r="L1974" s="73" t="s">
        <v>383</v>
      </c>
      <c r="M1974" s="73" t="s">
        <v>384</v>
      </c>
      <c r="N1974" s="73" t="s">
        <v>43</v>
      </c>
      <c r="O1974" s="73" t="s">
        <v>386</v>
      </c>
      <c r="P1974" s="73" t="s">
        <v>907</v>
      </c>
      <c r="Q1974" s="73" t="s">
        <v>932</v>
      </c>
      <c r="R1974" s="73" t="s">
        <v>71</v>
      </c>
      <c r="V1974" s="60" t="str">
        <f t="shared" si="243"/>
        <v>BUCKET 003синий</v>
      </c>
      <c r="W1974" s="60" t="str">
        <f t="shared" si="240"/>
        <v>BUCKET 003</v>
      </c>
      <c r="X1974" s="60" t="str">
        <f t="shared" si="244"/>
        <v>003</v>
      </c>
      <c r="AC1974" s="51">
        <f t="shared" si="245"/>
        <v>80</v>
      </c>
      <c r="AD1974" s="44">
        <f t="shared" si="246"/>
        <v>707</v>
      </c>
      <c r="AE1974" s="51">
        <f t="shared" si="247"/>
        <v>80707</v>
      </c>
    </row>
    <row r="1975" spans="1:31">
      <c r="A1975" s="60" t="str">
        <f t="shared" si="241"/>
        <v>BUCKET 003blue</v>
      </c>
      <c r="B1975" s="60" t="str">
        <f t="shared" si="242"/>
        <v>80-707-06</v>
      </c>
      <c r="C1975" s="73" t="s">
        <v>4588</v>
      </c>
      <c r="D1975" s="73" t="s">
        <v>4587</v>
      </c>
      <c r="E1975" s="73" t="s">
        <v>904</v>
      </c>
      <c r="F1975" s="74">
        <v>57</v>
      </c>
      <c r="G1975" s="73" t="s">
        <v>4102</v>
      </c>
      <c r="H1975" s="73" t="s">
        <v>71</v>
      </c>
      <c r="I1975" s="73" t="s">
        <v>906</v>
      </c>
      <c r="J1975" s="73" t="s">
        <v>325</v>
      </c>
      <c r="K1975" s="73" t="s">
        <v>382</v>
      </c>
      <c r="L1975" s="73" t="s">
        <v>383</v>
      </c>
      <c r="M1975" s="73" t="s">
        <v>384</v>
      </c>
      <c r="N1975" s="73" t="s">
        <v>43</v>
      </c>
      <c r="O1975" s="73" t="s">
        <v>386</v>
      </c>
      <c r="P1975" s="73" t="s">
        <v>907</v>
      </c>
      <c r="Q1975" s="73" t="s">
        <v>932</v>
      </c>
      <c r="R1975" s="73" t="s">
        <v>71</v>
      </c>
      <c r="V1975" s="60" t="str">
        <f t="shared" si="243"/>
        <v>BUCKET 003синий</v>
      </c>
      <c r="W1975" s="60" t="str">
        <f t="shared" si="240"/>
        <v>BUCKET 003</v>
      </c>
      <c r="X1975" s="60" t="str">
        <f t="shared" si="244"/>
        <v>003</v>
      </c>
      <c r="AC1975" s="51">
        <f t="shared" si="245"/>
        <v>80</v>
      </c>
      <c r="AD1975" s="44">
        <f t="shared" si="246"/>
        <v>707</v>
      </c>
      <c r="AE1975" s="51">
        <f t="shared" si="247"/>
        <v>80707</v>
      </c>
    </row>
    <row r="1976" spans="1:31">
      <c r="A1976" s="60" t="str">
        <f t="shared" si="241"/>
        <v>BUCKET 003blue</v>
      </c>
      <c r="B1976" s="60" t="str">
        <f t="shared" si="242"/>
        <v>80-707-06</v>
      </c>
      <c r="C1976" s="73" t="s">
        <v>4589</v>
      </c>
      <c r="D1976" s="73" t="s">
        <v>4587</v>
      </c>
      <c r="E1976" s="73" t="s">
        <v>910</v>
      </c>
      <c r="F1976" s="74">
        <v>59</v>
      </c>
      <c r="G1976" s="73" t="s">
        <v>4102</v>
      </c>
      <c r="H1976" s="73" t="s">
        <v>71</v>
      </c>
      <c r="I1976" s="73" t="s">
        <v>906</v>
      </c>
      <c r="J1976" s="73" t="s">
        <v>325</v>
      </c>
      <c r="K1976" s="73" t="s">
        <v>382</v>
      </c>
      <c r="L1976" s="73" t="s">
        <v>383</v>
      </c>
      <c r="M1976" s="73" t="s">
        <v>384</v>
      </c>
      <c r="N1976" s="73" t="s">
        <v>43</v>
      </c>
      <c r="O1976" s="73" t="s">
        <v>386</v>
      </c>
      <c r="P1976" s="73" t="s">
        <v>907</v>
      </c>
      <c r="Q1976" s="73" t="s">
        <v>932</v>
      </c>
      <c r="R1976" s="73" t="s">
        <v>71</v>
      </c>
      <c r="V1976" s="60" t="str">
        <f t="shared" si="243"/>
        <v>BUCKET 003синий</v>
      </c>
      <c r="W1976" s="60" t="str">
        <f t="shared" si="240"/>
        <v>BUCKET 003</v>
      </c>
      <c r="X1976" s="60" t="str">
        <f t="shared" si="244"/>
        <v>003</v>
      </c>
      <c r="AC1976" s="51">
        <f t="shared" si="245"/>
        <v>80</v>
      </c>
      <c r="AD1976" s="44">
        <f t="shared" si="246"/>
        <v>707</v>
      </c>
      <c r="AE1976" s="51">
        <f t="shared" si="247"/>
        <v>80707</v>
      </c>
    </row>
    <row r="1977" spans="1:31">
      <c r="A1977" s="60" t="str">
        <f t="shared" si="241"/>
        <v>BUCKET 003blue</v>
      </c>
      <c r="B1977" s="60" t="str">
        <f t="shared" si="242"/>
        <v>80-707-06</v>
      </c>
      <c r="C1977" s="73" t="s">
        <v>4590</v>
      </c>
      <c r="D1977" s="73" t="s">
        <v>4587</v>
      </c>
      <c r="E1977" s="73" t="s">
        <v>912</v>
      </c>
      <c r="F1977" s="74">
        <v>61</v>
      </c>
      <c r="G1977" s="73" t="s">
        <v>4102</v>
      </c>
      <c r="H1977" s="73" t="s">
        <v>71</v>
      </c>
      <c r="I1977" s="73" t="s">
        <v>906</v>
      </c>
      <c r="J1977" s="73" t="s">
        <v>325</v>
      </c>
      <c r="K1977" s="73" t="s">
        <v>382</v>
      </c>
      <c r="L1977" s="73" t="s">
        <v>383</v>
      </c>
      <c r="M1977" s="73" t="s">
        <v>384</v>
      </c>
      <c r="N1977" s="73" t="s">
        <v>43</v>
      </c>
      <c r="O1977" s="73" t="s">
        <v>386</v>
      </c>
      <c r="P1977" s="73" t="s">
        <v>907</v>
      </c>
      <c r="Q1977" s="73" t="s">
        <v>932</v>
      </c>
      <c r="R1977" s="73" t="s">
        <v>71</v>
      </c>
      <c r="V1977" s="60" t="str">
        <f t="shared" si="243"/>
        <v>BUCKET 003синий</v>
      </c>
      <c r="W1977" s="60" t="str">
        <f t="shared" si="240"/>
        <v>BUCKET 003</v>
      </c>
      <c r="X1977" s="60" t="str">
        <f t="shared" si="244"/>
        <v>003</v>
      </c>
      <c r="AC1977" s="51">
        <f t="shared" si="245"/>
        <v>80</v>
      </c>
      <c r="AD1977" s="44">
        <f t="shared" si="246"/>
        <v>707</v>
      </c>
      <c r="AE1977" s="51">
        <f t="shared" si="247"/>
        <v>80707</v>
      </c>
    </row>
    <row r="1978" spans="1:31">
      <c r="A1978" s="60" t="str">
        <f t="shared" si="241"/>
        <v>BUCKET 004blue</v>
      </c>
      <c r="B1978" s="60" t="str">
        <f t="shared" si="242"/>
        <v>80-708-06</v>
      </c>
      <c r="C1978" s="73" t="s">
        <v>4591</v>
      </c>
      <c r="D1978" s="73" t="s">
        <v>4592</v>
      </c>
      <c r="E1978" s="73" t="s">
        <v>956</v>
      </c>
      <c r="F1978" s="74">
        <v>55</v>
      </c>
      <c r="G1978" s="73" t="s">
        <v>4108</v>
      </c>
      <c r="H1978" s="73" t="s">
        <v>71</v>
      </c>
      <c r="I1978" s="73" t="s">
        <v>906</v>
      </c>
      <c r="J1978" s="73" t="s">
        <v>325</v>
      </c>
      <c r="K1978" s="73" t="s">
        <v>382</v>
      </c>
      <c r="L1978" s="73" t="s">
        <v>383</v>
      </c>
      <c r="M1978" s="73" t="s">
        <v>384</v>
      </c>
      <c r="N1978" s="73" t="s">
        <v>43</v>
      </c>
      <c r="O1978" s="73" t="s">
        <v>386</v>
      </c>
      <c r="P1978" s="73" t="s">
        <v>907</v>
      </c>
      <c r="Q1978" s="73" t="s">
        <v>932</v>
      </c>
      <c r="R1978" s="73" t="s">
        <v>71</v>
      </c>
      <c r="V1978" s="60" t="str">
        <f t="shared" si="243"/>
        <v>BUCKET 004синий</v>
      </c>
      <c r="W1978" s="60" t="str">
        <f t="shared" si="240"/>
        <v>BUCKET 004</v>
      </c>
      <c r="X1978" s="60" t="str">
        <f t="shared" si="244"/>
        <v>004</v>
      </c>
      <c r="AC1978" s="51">
        <f t="shared" si="245"/>
        <v>80</v>
      </c>
      <c r="AD1978" s="44">
        <f t="shared" si="246"/>
        <v>708</v>
      </c>
      <c r="AE1978" s="51">
        <f t="shared" si="247"/>
        <v>80708</v>
      </c>
    </row>
    <row r="1979" spans="1:31">
      <c r="A1979" s="60" t="str">
        <f t="shared" si="241"/>
        <v>BUCKET 004blue</v>
      </c>
      <c r="B1979" s="60" t="str">
        <f t="shared" si="242"/>
        <v>80-708-06</v>
      </c>
      <c r="C1979" s="73" t="s">
        <v>4593</v>
      </c>
      <c r="D1979" s="73" t="s">
        <v>4592</v>
      </c>
      <c r="E1979" s="73" t="s">
        <v>904</v>
      </c>
      <c r="F1979" s="74">
        <v>57</v>
      </c>
      <c r="G1979" s="73" t="s">
        <v>4108</v>
      </c>
      <c r="H1979" s="73" t="s">
        <v>71</v>
      </c>
      <c r="I1979" s="73" t="s">
        <v>906</v>
      </c>
      <c r="J1979" s="73" t="s">
        <v>325</v>
      </c>
      <c r="K1979" s="73" t="s">
        <v>382</v>
      </c>
      <c r="L1979" s="73" t="s">
        <v>383</v>
      </c>
      <c r="M1979" s="73" t="s">
        <v>384</v>
      </c>
      <c r="N1979" s="73" t="s">
        <v>43</v>
      </c>
      <c r="O1979" s="73" t="s">
        <v>386</v>
      </c>
      <c r="P1979" s="73" t="s">
        <v>907</v>
      </c>
      <c r="Q1979" s="73" t="s">
        <v>932</v>
      </c>
      <c r="R1979" s="73" t="s">
        <v>71</v>
      </c>
      <c r="V1979" s="60" t="str">
        <f t="shared" si="243"/>
        <v>BUCKET 004синий</v>
      </c>
      <c r="W1979" s="60" t="str">
        <f t="shared" si="240"/>
        <v>BUCKET 004</v>
      </c>
      <c r="X1979" s="60" t="str">
        <f t="shared" si="244"/>
        <v>004</v>
      </c>
      <c r="AC1979" s="51">
        <f t="shared" si="245"/>
        <v>80</v>
      </c>
      <c r="AD1979" s="44">
        <f t="shared" si="246"/>
        <v>708</v>
      </c>
      <c r="AE1979" s="51">
        <f t="shared" si="247"/>
        <v>80708</v>
      </c>
    </row>
    <row r="1980" spans="1:31">
      <c r="A1980" s="60" t="str">
        <f t="shared" si="241"/>
        <v>BUCKET 004blue</v>
      </c>
      <c r="B1980" s="60" t="str">
        <f t="shared" si="242"/>
        <v>80-708-06</v>
      </c>
      <c r="C1980" s="73" t="s">
        <v>4594</v>
      </c>
      <c r="D1980" s="73" t="s">
        <v>4592</v>
      </c>
      <c r="E1980" s="73" t="s">
        <v>910</v>
      </c>
      <c r="F1980" s="74">
        <v>59</v>
      </c>
      <c r="G1980" s="73" t="s">
        <v>4108</v>
      </c>
      <c r="H1980" s="73" t="s">
        <v>71</v>
      </c>
      <c r="I1980" s="73" t="s">
        <v>906</v>
      </c>
      <c r="J1980" s="73" t="s">
        <v>325</v>
      </c>
      <c r="K1980" s="73" t="s">
        <v>382</v>
      </c>
      <c r="L1980" s="73" t="s">
        <v>383</v>
      </c>
      <c r="M1980" s="73" t="s">
        <v>384</v>
      </c>
      <c r="N1980" s="73" t="s">
        <v>43</v>
      </c>
      <c r="O1980" s="73" t="s">
        <v>386</v>
      </c>
      <c r="P1980" s="73" t="s">
        <v>907</v>
      </c>
      <c r="Q1980" s="73" t="s">
        <v>932</v>
      </c>
      <c r="R1980" s="73" t="s">
        <v>71</v>
      </c>
      <c r="V1980" s="60" t="str">
        <f t="shared" si="243"/>
        <v>BUCKET 004синий</v>
      </c>
      <c r="W1980" s="60" t="str">
        <f t="shared" si="240"/>
        <v>BUCKET 004</v>
      </c>
      <c r="X1980" s="60" t="str">
        <f t="shared" si="244"/>
        <v>004</v>
      </c>
      <c r="AC1980" s="51">
        <f t="shared" si="245"/>
        <v>80</v>
      </c>
      <c r="AD1980" s="44">
        <f t="shared" si="246"/>
        <v>708</v>
      </c>
      <c r="AE1980" s="51">
        <f t="shared" si="247"/>
        <v>80708</v>
      </c>
    </row>
    <row r="1981" spans="1:31">
      <c r="A1981" s="60" t="str">
        <f t="shared" si="241"/>
        <v>BUCKET 004blue</v>
      </c>
      <c r="B1981" s="60" t="str">
        <f t="shared" si="242"/>
        <v>80-708-06</v>
      </c>
      <c r="C1981" s="73" t="s">
        <v>4595</v>
      </c>
      <c r="D1981" s="73" t="s">
        <v>4592</v>
      </c>
      <c r="E1981" s="73" t="s">
        <v>912</v>
      </c>
      <c r="F1981" s="74">
        <v>61</v>
      </c>
      <c r="G1981" s="73" t="s">
        <v>4108</v>
      </c>
      <c r="H1981" s="73" t="s">
        <v>71</v>
      </c>
      <c r="I1981" s="73" t="s">
        <v>906</v>
      </c>
      <c r="J1981" s="73" t="s">
        <v>325</v>
      </c>
      <c r="K1981" s="73" t="s">
        <v>382</v>
      </c>
      <c r="L1981" s="73" t="s">
        <v>383</v>
      </c>
      <c r="M1981" s="73" t="s">
        <v>384</v>
      </c>
      <c r="N1981" s="73" t="s">
        <v>43</v>
      </c>
      <c r="O1981" s="73" t="s">
        <v>386</v>
      </c>
      <c r="P1981" s="73" t="s">
        <v>907</v>
      </c>
      <c r="Q1981" s="73" t="s">
        <v>932</v>
      </c>
      <c r="R1981" s="73" t="s">
        <v>71</v>
      </c>
      <c r="V1981" s="60" t="str">
        <f t="shared" si="243"/>
        <v>BUCKET 004синий</v>
      </c>
      <c r="W1981" s="60" t="str">
        <f t="shared" si="240"/>
        <v>BUCKET 004</v>
      </c>
      <c r="X1981" s="60" t="str">
        <f t="shared" si="244"/>
        <v>004</v>
      </c>
      <c r="AC1981" s="51">
        <f t="shared" si="245"/>
        <v>80</v>
      </c>
      <c r="AD1981" s="44">
        <f t="shared" si="246"/>
        <v>708</v>
      </c>
      <c r="AE1981" s="51">
        <f t="shared" si="247"/>
        <v>80708</v>
      </c>
    </row>
    <row r="1982" spans="1:31">
      <c r="A1982" s="60" t="str">
        <f t="shared" si="241"/>
        <v>BUCKET 004green</v>
      </c>
      <c r="B1982" s="60" t="str">
        <f t="shared" si="242"/>
        <v>80-708-11</v>
      </c>
      <c r="C1982" s="73" t="s">
        <v>4596</v>
      </c>
      <c r="D1982" s="73" t="s">
        <v>4597</v>
      </c>
      <c r="E1982" s="73" t="s">
        <v>956</v>
      </c>
      <c r="F1982" s="74">
        <v>55</v>
      </c>
      <c r="G1982" s="73" t="s">
        <v>4108</v>
      </c>
      <c r="H1982" s="73" t="s">
        <v>60</v>
      </c>
      <c r="I1982" s="73" t="s">
        <v>906</v>
      </c>
      <c r="J1982" s="73" t="s">
        <v>325</v>
      </c>
      <c r="K1982" s="73" t="s">
        <v>382</v>
      </c>
      <c r="L1982" s="73" t="s">
        <v>383</v>
      </c>
      <c r="M1982" s="73" t="s">
        <v>384</v>
      </c>
      <c r="N1982" s="73" t="s">
        <v>43</v>
      </c>
      <c r="O1982" s="73" t="s">
        <v>386</v>
      </c>
      <c r="P1982" s="73" t="s">
        <v>907</v>
      </c>
      <c r="Q1982" s="73" t="s">
        <v>990</v>
      </c>
      <c r="R1982" s="73" t="s">
        <v>60</v>
      </c>
      <c r="V1982" s="60" t="str">
        <f t="shared" si="243"/>
        <v>BUCKET 004зеленый</v>
      </c>
      <c r="W1982" s="60" t="str">
        <f t="shared" si="240"/>
        <v>BUCKET 004</v>
      </c>
      <c r="X1982" s="60" t="str">
        <f t="shared" si="244"/>
        <v>004</v>
      </c>
      <c r="AC1982" s="51">
        <f t="shared" si="245"/>
        <v>80</v>
      </c>
      <c r="AD1982" s="44">
        <f t="shared" si="246"/>
        <v>708</v>
      </c>
      <c r="AE1982" s="51">
        <f t="shared" si="247"/>
        <v>80708</v>
      </c>
    </row>
    <row r="1983" spans="1:31">
      <c r="A1983" s="60" t="str">
        <f t="shared" si="241"/>
        <v>BUCKET 004green</v>
      </c>
      <c r="B1983" s="60" t="str">
        <f t="shared" si="242"/>
        <v>80-708-11</v>
      </c>
      <c r="C1983" s="73" t="s">
        <v>4598</v>
      </c>
      <c r="D1983" s="73" t="s">
        <v>4597</v>
      </c>
      <c r="E1983" s="73" t="s">
        <v>904</v>
      </c>
      <c r="F1983" s="74">
        <v>57</v>
      </c>
      <c r="G1983" s="73" t="s">
        <v>4108</v>
      </c>
      <c r="H1983" s="73" t="s">
        <v>60</v>
      </c>
      <c r="I1983" s="73" t="s">
        <v>906</v>
      </c>
      <c r="J1983" s="73" t="s">
        <v>325</v>
      </c>
      <c r="K1983" s="73" t="s">
        <v>382</v>
      </c>
      <c r="L1983" s="73" t="s">
        <v>383</v>
      </c>
      <c r="M1983" s="73" t="s">
        <v>384</v>
      </c>
      <c r="N1983" s="73" t="s">
        <v>43</v>
      </c>
      <c r="O1983" s="73" t="s">
        <v>386</v>
      </c>
      <c r="P1983" s="73" t="s">
        <v>907</v>
      </c>
      <c r="Q1983" s="73" t="s">
        <v>990</v>
      </c>
      <c r="R1983" s="73" t="s">
        <v>60</v>
      </c>
      <c r="V1983" s="60" t="str">
        <f t="shared" si="243"/>
        <v>BUCKET 004зеленый</v>
      </c>
      <c r="W1983" s="60" t="str">
        <f t="shared" si="240"/>
        <v>BUCKET 004</v>
      </c>
      <c r="X1983" s="60" t="str">
        <f t="shared" si="244"/>
        <v>004</v>
      </c>
      <c r="AC1983" s="51">
        <f t="shared" si="245"/>
        <v>80</v>
      </c>
      <c r="AD1983" s="44">
        <f t="shared" si="246"/>
        <v>708</v>
      </c>
      <c r="AE1983" s="51">
        <f t="shared" si="247"/>
        <v>80708</v>
      </c>
    </row>
    <row r="1984" spans="1:31">
      <c r="A1984" s="60" t="str">
        <f t="shared" si="241"/>
        <v>BUCKET 004green</v>
      </c>
      <c r="B1984" s="60" t="str">
        <f t="shared" si="242"/>
        <v>80-708-11</v>
      </c>
      <c r="C1984" s="73" t="s">
        <v>4599</v>
      </c>
      <c r="D1984" s="73" t="s">
        <v>4597</v>
      </c>
      <c r="E1984" s="73" t="s">
        <v>910</v>
      </c>
      <c r="F1984" s="74">
        <v>59</v>
      </c>
      <c r="G1984" s="73" t="s">
        <v>4108</v>
      </c>
      <c r="H1984" s="73" t="s">
        <v>60</v>
      </c>
      <c r="I1984" s="73" t="s">
        <v>906</v>
      </c>
      <c r="J1984" s="73" t="s">
        <v>325</v>
      </c>
      <c r="K1984" s="73" t="s">
        <v>382</v>
      </c>
      <c r="L1984" s="73" t="s">
        <v>383</v>
      </c>
      <c r="M1984" s="73" t="s">
        <v>384</v>
      </c>
      <c r="N1984" s="73" t="s">
        <v>43</v>
      </c>
      <c r="O1984" s="73" t="s">
        <v>386</v>
      </c>
      <c r="P1984" s="73" t="s">
        <v>907</v>
      </c>
      <c r="Q1984" s="73" t="s">
        <v>990</v>
      </c>
      <c r="R1984" s="73" t="s">
        <v>60</v>
      </c>
      <c r="V1984" s="60" t="str">
        <f t="shared" si="243"/>
        <v>BUCKET 004зеленый</v>
      </c>
      <c r="W1984" s="60" t="str">
        <f t="shared" si="240"/>
        <v>BUCKET 004</v>
      </c>
      <c r="X1984" s="60" t="str">
        <f t="shared" si="244"/>
        <v>004</v>
      </c>
      <c r="AC1984" s="51">
        <f t="shared" si="245"/>
        <v>80</v>
      </c>
      <c r="AD1984" s="44">
        <f t="shared" si="246"/>
        <v>708</v>
      </c>
      <c r="AE1984" s="51">
        <f t="shared" si="247"/>
        <v>80708</v>
      </c>
    </row>
    <row r="1985" spans="1:31">
      <c r="A1985" s="60" t="str">
        <f t="shared" si="241"/>
        <v>BUCKET 004green</v>
      </c>
      <c r="B1985" s="60" t="str">
        <f t="shared" si="242"/>
        <v>80-708-11</v>
      </c>
      <c r="C1985" s="73" t="s">
        <v>4600</v>
      </c>
      <c r="D1985" s="73" t="s">
        <v>4597</v>
      </c>
      <c r="E1985" s="73" t="s">
        <v>912</v>
      </c>
      <c r="F1985" s="74">
        <v>61</v>
      </c>
      <c r="G1985" s="73" t="s">
        <v>4108</v>
      </c>
      <c r="H1985" s="73" t="s">
        <v>60</v>
      </c>
      <c r="I1985" s="73" t="s">
        <v>906</v>
      </c>
      <c r="J1985" s="73" t="s">
        <v>325</v>
      </c>
      <c r="K1985" s="73" t="s">
        <v>382</v>
      </c>
      <c r="L1985" s="73" t="s">
        <v>383</v>
      </c>
      <c r="M1985" s="73" t="s">
        <v>384</v>
      </c>
      <c r="N1985" s="73" t="s">
        <v>43</v>
      </c>
      <c r="O1985" s="73" t="s">
        <v>386</v>
      </c>
      <c r="P1985" s="73" t="s">
        <v>907</v>
      </c>
      <c r="Q1985" s="73" t="s">
        <v>990</v>
      </c>
      <c r="R1985" s="73" t="s">
        <v>60</v>
      </c>
      <c r="V1985" s="60" t="str">
        <f t="shared" si="243"/>
        <v>BUCKET 004зеленый</v>
      </c>
      <c r="W1985" s="60" t="str">
        <f t="shared" si="240"/>
        <v>BUCKET 004</v>
      </c>
      <c r="X1985" s="60" t="str">
        <f t="shared" si="244"/>
        <v>004</v>
      </c>
      <c r="AC1985" s="51">
        <f t="shared" si="245"/>
        <v>80</v>
      </c>
      <c r="AD1985" s="44">
        <f t="shared" si="246"/>
        <v>708</v>
      </c>
      <c r="AE1985" s="51">
        <f t="shared" si="247"/>
        <v>80708</v>
      </c>
    </row>
    <row r="1986" spans="1:31">
      <c r="A1986" s="60" t="str">
        <f t="shared" si="241"/>
        <v>BUCKET 005blue</v>
      </c>
      <c r="B1986" s="60" t="str">
        <f t="shared" si="242"/>
        <v>80-709-06</v>
      </c>
      <c r="C1986" s="73" t="s">
        <v>4601</v>
      </c>
      <c r="D1986" s="73" t="s">
        <v>4602</v>
      </c>
      <c r="E1986" s="73" t="s">
        <v>956</v>
      </c>
      <c r="F1986" s="74">
        <v>55</v>
      </c>
      <c r="G1986" s="73" t="s">
        <v>4111</v>
      </c>
      <c r="H1986" s="73" t="s">
        <v>71</v>
      </c>
      <c r="I1986" s="73" t="s">
        <v>906</v>
      </c>
      <c r="J1986" s="73" t="s">
        <v>325</v>
      </c>
      <c r="K1986" s="73" t="s">
        <v>382</v>
      </c>
      <c r="L1986" s="73" t="s">
        <v>383</v>
      </c>
      <c r="M1986" s="73" t="s">
        <v>384</v>
      </c>
      <c r="N1986" s="73" t="s">
        <v>43</v>
      </c>
      <c r="O1986" s="73" t="s">
        <v>386</v>
      </c>
      <c r="P1986" s="73" t="s">
        <v>907</v>
      </c>
      <c r="Q1986" s="73" t="s">
        <v>932</v>
      </c>
      <c r="R1986" s="73" t="s">
        <v>71</v>
      </c>
      <c r="V1986" s="60" t="str">
        <f t="shared" si="243"/>
        <v>BUCKET 005синий</v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BUCKET 005</v>
      </c>
      <c r="X1986" s="60" t="str">
        <f t="shared" si="244"/>
        <v>005</v>
      </c>
      <c r="AC1986" s="51">
        <f t="shared" si="245"/>
        <v>80</v>
      </c>
      <c r="AD1986" s="44">
        <f t="shared" si="246"/>
        <v>709</v>
      </c>
      <c r="AE1986" s="51">
        <f t="shared" si="247"/>
        <v>80709</v>
      </c>
    </row>
    <row r="1987" spans="1:31">
      <c r="A1987" s="60" t="str">
        <f t="shared" ref="A1987:A2050" si="249">IF(G1987&amp;Q1987&lt;&gt;"",W1987&amp;Q1987,"")</f>
        <v>BUCKET 005blue</v>
      </c>
      <c r="B1987" s="60" t="str">
        <f t="shared" ref="B1987:B2050" si="250">IF(C1987&lt;&gt;"",LEFT(C1987,9),"")</f>
        <v>80-709-06</v>
      </c>
      <c r="C1987" s="73" t="s">
        <v>4603</v>
      </c>
      <c r="D1987" s="73" t="s">
        <v>4602</v>
      </c>
      <c r="E1987" s="73" t="s">
        <v>904</v>
      </c>
      <c r="F1987" s="74">
        <v>57</v>
      </c>
      <c r="G1987" s="73" t="s">
        <v>4111</v>
      </c>
      <c r="H1987" s="73" t="s">
        <v>71</v>
      </c>
      <c r="I1987" s="73" t="s">
        <v>906</v>
      </c>
      <c r="J1987" s="73" t="s">
        <v>325</v>
      </c>
      <c r="K1987" s="73" t="s">
        <v>382</v>
      </c>
      <c r="L1987" s="73" t="s">
        <v>383</v>
      </c>
      <c r="M1987" s="73" t="s">
        <v>384</v>
      </c>
      <c r="N1987" s="73" t="s">
        <v>43</v>
      </c>
      <c r="O1987" s="73" t="s">
        <v>386</v>
      </c>
      <c r="P1987" s="73" t="s">
        <v>907</v>
      </c>
      <c r="Q1987" s="73" t="s">
        <v>932</v>
      </c>
      <c r="R1987" s="73" t="s">
        <v>71</v>
      </c>
      <c r="V1987" s="60" t="str">
        <f t="shared" ref="V1987:V2050" si="251">W1987&amp;H1987</f>
        <v>BUCKET 005синий</v>
      </c>
      <c r="W1987" s="60" t="str">
        <f t="shared" si="248"/>
        <v>BUCKET 005</v>
      </c>
      <c r="X1987" s="60" t="str">
        <f t="shared" ref="X1987:X2050" si="252">IF(A1987&lt;&gt;"",IFERROR(IF(FIND(" ",G1987)&gt;=1,MID(G1987,FIND(" ",G1987)+1,LEN(G1987)),""),""),"")</f>
        <v>005</v>
      </c>
      <c r="AC1987" s="51">
        <f t="shared" ref="AC1987:AC2050" si="253">IFERROR(VALUE(MID($C1987,1,2)),0)</f>
        <v>80</v>
      </c>
      <c r="AD1987" s="44">
        <f t="shared" ref="AD1987:AD2050" si="254">IFERROR(VALUE(MID($C1987,4,3)),0)</f>
        <v>709</v>
      </c>
      <c r="AE1987" s="51">
        <f t="shared" ref="AE1987:AE2050" si="255">VALUE(RIGHT("00"&amp;AC1987,2)&amp;RIGHT("000"&amp;AD1987,3))</f>
        <v>80709</v>
      </c>
    </row>
    <row r="1988" spans="1:31">
      <c r="A1988" s="60" t="str">
        <f t="shared" si="249"/>
        <v>BUCKET 005blue</v>
      </c>
      <c r="B1988" s="60" t="str">
        <f t="shared" si="250"/>
        <v>80-709-06</v>
      </c>
      <c r="C1988" s="73" t="s">
        <v>4604</v>
      </c>
      <c r="D1988" s="73" t="s">
        <v>4602</v>
      </c>
      <c r="E1988" s="73" t="s">
        <v>910</v>
      </c>
      <c r="F1988" s="74">
        <v>59</v>
      </c>
      <c r="G1988" s="73" t="s">
        <v>4111</v>
      </c>
      <c r="H1988" s="73" t="s">
        <v>71</v>
      </c>
      <c r="I1988" s="73" t="s">
        <v>906</v>
      </c>
      <c r="J1988" s="73" t="s">
        <v>325</v>
      </c>
      <c r="K1988" s="73" t="s">
        <v>382</v>
      </c>
      <c r="L1988" s="73" t="s">
        <v>383</v>
      </c>
      <c r="M1988" s="73" t="s">
        <v>384</v>
      </c>
      <c r="N1988" s="73" t="s">
        <v>43</v>
      </c>
      <c r="O1988" s="73" t="s">
        <v>386</v>
      </c>
      <c r="P1988" s="73" t="s">
        <v>907</v>
      </c>
      <c r="Q1988" s="73" t="s">
        <v>932</v>
      </c>
      <c r="R1988" s="73" t="s">
        <v>71</v>
      </c>
      <c r="V1988" s="60" t="str">
        <f t="shared" si="251"/>
        <v>BUCKET 005синий</v>
      </c>
      <c r="W1988" s="60" t="str">
        <f t="shared" si="248"/>
        <v>BUCKET 005</v>
      </c>
      <c r="X1988" s="60" t="str">
        <f t="shared" si="252"/>
        <v>005</v>
      </c>
      <c r="AC1988" s="51">
        <f t="shared" si="253"/>
        <v>80</v>
      </c>
      <c r="AD1988" s="44">
        <f t="shared" si="254"/>
        <v>709</v>
      </c>
      <c r="AE1988" s="51">
        <f t="shared" si="255"/>
        <v>80709</v>
      </c>
    </row>
    <row r="1989" spans="1:31">
      <c r="A1989" s="60" t="str">
        <f t="shared" si="249"/>
        <v>BUCKET 005blue</v>
      </c>
      <c r="B1989" s="60" t="str">
        <f t="shared" si="250"/>
        <v>80-709-06</v>
      </c>
      <c r="C1989" s="73" t="s">
        <v>4605</v>
      </c>
      <c r="D1989" s="73" t="s">
        <v>4602</v>
      </c>
      <c r="E1989" s="73" t="s">
        <v>912</v>
      </c>
      <c r="F1989" s="74">
        <v>61</v>
      </c>
      <c r="G1989" s="73" t="s">
        <v>4111</v>
      </c>
      <c r="H1989" s="73" t="s">
        <v>71</v>
      </c>
      <c r="I1989" s="73" t="s">
        <v>906</v>
      </c>
      <c r="J1989" s="73" t="s">
        <v>325</v>
      </c>
      <c r="K1989" s="73" t="s">
        <v>382</v>
      </c>
      <c r="L1989" s="73" t="s">
        <v>383</v>
      </c>
      <c r="M1989" s="73" t="s">
        <v>384</v>
      </c>
      <c r="N1989" s="73" t="s">
        <v>43</v>
      </c>
      <c r="O1989" s="73" t="s">
        <v>386</v>
      </c>
      <c r="P1989" s="73" t="s">
        <v>907</v>
      </c>
      <c r="Q1989" s="73" t="s">
        <v>932</v>
      </c>
      <c r="R1989" s="73" t="s">
        <v>71</v>
      </c>
      <c r="V1989" s="60" t="str">
        <f t="shared" si="251"/>
        <v>BUCKET 005синий</v>
      </c>
      <c r="W1989" s="60" t="str">
        <f t="shared" si="248"/>
        <v>BUCKET 005</v>
      </c>
      <c r="X1989" s="60" t="str">
        <f t="shared" si="252"/>
        <v>005</v>
      </c>
      <c r="AC1989" s="51">
        <f t="shared" si="253"/>
        <v>80</v>
      </c>
      <c r="AD1989" s="44">
        <f t="shared" si="254"/>
        <v>709</v>
      </c>
      <c r="AE1989" s="51">
        <f t="shared" si="255"/>
        <v>80709</v>
      </c>
    </row>
    <row r="1990" spans="1:31">
      <c r="A1990" s="60" t="str">
        <f t="shared" si="249"/>
        <v>BUCKET 006yellow</v>
      </c>
      <c r="B1990" s="60" t="str">
        <f t="shared" si="250"/>
        <v>80-710-20</v>
      </c>
      <c r="C1990" s="73" t="s">
        <v>4606</v>
      </c>
      <c r="D1990" s="73" t="s">
        <v>4607</v>
      </c>
      <c r="E1990" s="73" t="s">
        <v>904</v>
      </c>
      <c r="F1990" s="74">
        <v>57</v>
      </c>
      <c r="G1990" s="73" t="s">
        <v>4116</v>
      </c>
      <c r="H1990" s="73" t="s">
        <v>65</v>
      </c>
      <c r="I1990" s="73" t="s">
        <v>906</v>
      </c>
      <c r="J1990" s="73" t="s">
        <v>325</v>
      </c>
      <c r="K1990" s="73" t="s">
        <v>382</v>
      </c>
      <c r="L1990" s="73" t="s">
        <v>383</v>
      </c>
      <c r="M1990" s="73" t="s">
        <v>384</v>
      </c>
      <c r="N1990" s="73" t="s">
        <v>43</v>
      </c>
      <c r="O1990" s="73" t="s">
        <v>386</v>
      </c>
      <c r="P1990" s="73" t="s">
        <v>907</v>
      </c>
      <c r="Q1990" s="73" t="s">
        <v>1383</v>
      </c>
      <c r="R1990" s="73" t="s">
        <v>65</v>
      </c>
      <c r="V1990" s="60" t="str">
        <f t="shared" si="251"/>
        <v>BUCKET 006желтый</v>
      </c>
      <c r="W1990" s="60" t="str">
        <f t="shared" si="248"/>
        <v>BUCKET 006</v>
      </c>
      <c r="X1990" s="60" t="str">
        <f t="shared" si="252"/>
        <v>006</v>
      </c>
      <c r="AC1990" s="51">
        <f t="shared" si="253"/>
        <v>80</v>
      </c>
      <c r="AD1990" s="44">
        <f t="shared" si="254"/>
        <v>710</v>
      </c>
      <c r="AE1990" s="51">
        <f t="shared" si="255"/>
        <v>80710</v>
      </c>
    </row>
    <row r="1991" spans="1:31">
      <c r="A1991" s="60" t="str">
        <f t="shared" si="249"/>
        <v>BUCKET 006yellow</v>
      </c>
      <c r="B1991" s="60" t="str">
        <f t="shared" si="250"/>
        <v>80-710-20</v>
      </c>
      <c r="C1991" s="73" t="s">
        <v>4608</v>
      </c>
      <c r="D1991" s="73" t="s">
        <v>4607</v>
      </c>
      <c r="E1991" s="73" t="s">
        <v>910</v>
      </c>
      <c r="F1991" s="74">
        <v>59</v>
      </c>
      <c r="G1991" s="73" t="s">
        <v>4116</v>
      </c>
      <c r="H1991" s="73" t="s">
        <v>65</v>
      </c>
      <c r="I1991" s="73" t="s">
        <v>906</v>
      </c>
      <c r="J1991" s="73" t="s">
        <v>325</v>
      </c>
      <c r="K1991" s="73" t="s">
        <v>382</v>
      </c>
      <c r="L1991" s="73" t="s">
        <v>383</v>
      </c>
      <c r="M1991" s="73" t="s">
        <v>384</v>
      </c>
      <c r="N1991" s="73" t="s">
        <v>43</v>
      </c>
      <c r="O1991" s="73" t="s">
        <v>386</v>
      </c>
      <c r="P1991" s="73" t="s">
        <v>907</v>
      </c>
      <c r="Q1991" s="73" t="s">
        <v>1383</v>
      </c>
      <c r="R1991" s="73" t="s">
        <v>65</v>
      </c>
      <c r="V1991" s="60" t="str">
        <f t="shared" si="251"/>
        <v>BUCKET 006желтый</v>
      </c>
      <c r="W1991" s="60" t="str">
        <f t="shared" si="248"/>
        <v>BUCKET 006</v>
      </c>
      <c r="X1991" s="60" t="str">
        <f t="shared" si="252"/>
        <v>006</v>
      </c>
      <c r="AC1991" s="51">
        <f t="shared" si="253"/>
        <v>80</v>
      </c>
      <c r="AD1991" s="44">
        <f t="shared" si="254"/>
        <v>710</v>
      </c>
      <c r="AE1991" s="51">
        <f t="shared" si="255"/>
        <v>80710</v>
      </c>
    </row>
    <row r="1992" spans="1:31">
      <c r="A1992" s="60" t="str">
        <f t="shared" si="249"/>
        <v>BUCKET 006yellow</v>
      </c>
      <c r="B1992" s="60" t="str">
        <f t="shared" si="250"/>
        <v>80-710-20</v>
      </c>
      <c r="C1992" s="73" t="s">
        <v>4609</v>
      </c>
      <c r="D1992" s="73" t="s">
        <v>4607</v>
      </c>
      <c r="E1992" s="73" t="s">
        <v>912</v>
      </c>
      <c r="F1992" s="74">
        <v>61</v>
      </c>
      <c r="G1992" s="73" t="s">
        <v>4116</v>
      </c>
      <c r="H1992" s="73" t="s">
        <v>65</v>
      </c>
      <c r="I1992" s="73" t="s">
        <v>906</v>
      </c>
      <c r="J1992" s="73" t="s">
        <v>325</v>
      </c>
      <c r="K1992" s="73" t="s">
        <v>382</v>
      </c>
      <c r="L1992" s="73" t="s">
        <v>383</v>
      </c>
      <c r="M1992" s="73" t="s">
        <v>384</v>
      </c>
      <c r="N1992" s="73" t="s">
        <v>43</v>
      </c>
      <c r="O1992" s="73" t="s">
        <v>386</v>
      </c>
      <c r="P1992" s="73" t="s">
        <v>907</v>
      </c>
      <c r="Q1992" s="73" t="s">
        <v>1383</v>
      </c>
      <c r="R1992" s="73" t="s">
        <v>65</v>
      </c>
      <c r="V1992" s="60" t="str">
        <f t="shared" si="251"/>
        <v>BUCKET 006желтый</v>
      </c>
      <c r="W1992" s="60" t="str">
        <f t="shared" si="248"/>
        <v>BUCKET 006</v>
      </c>
      <c r="X1992" s="60" t="str">
        <f t="shared" si="252"/>
        <v>006</v>
      </c>
      <c r="AC1992" s="51">
        <f t="shared" si="253"/>
        <v>80</v>
      </c>
      <c r="AD1992" s="44">
        <f t="shared" si="254"/>
        <v>710</v>
      </c>
      <c r="AE1992" s="51">
        <f t="shared" si="255"/>
        <v>80710</v>
      </c>
    </row>
    <row r="1993" spans="1:31">
      <c r="A1993" s="60" t="str">
        <f t="shared" si="249"/>
        <v>BUCKET 008beige</v>
      </c>
      <c r="B1993" s="60" t="str">
        <f t="shared" si="250"/>
        <v>80-784-02</v>
      </c>
      <c r="C1993" s="73" t="s">
        <v>4610</v>
      </c>
      <c r="D1993" s="73" t="s">
        <v>4611</v>
      </c>
      <c r="E1993" s="73" t="s">
        <v>956</v>
      </c>
      <c r="F1993" s="74">
        <v>55</v>
      </c>
      <c r="G1993" s="73" t="s">
        <v>4612</v>
      </c>
      <c r="H1993" s="73" t="s">
        <v>63</v>
      </c>
      <c r="I1993" s="73" t="s">
        <v>906</v>
      </c>
      <c r="J1993" s="73" t="s">
        <v>325</v>
      </c>
      <c r="K1993" s="73" t="s">
        <v>382</v>
      </c>
      <c r="L1993" s="73" t="s">
        <v>383</v>
      </c>
      <c r="M1993" s="73" t="s">
        <v>384</v>
      </c>
      <c r="N1993" s="73" t="s">
        <v>43</v>
      </c>
      <c r="O1993" s="73" t="s">
        <v>386</v>
      </c>
      <c r="P1993" s="73" t="s">
        <v>907</v>
      </c>
      <c r="Q1993" s="73" t="s">
        <v>937</v>
      </c>
      <c r="R1993" s="73" t="s">
        <v>63</v>
      </c>
      <c r="V1993" s="60" t="str">
        <f t="shared" si="251"/>
        <v>BUCKET 008бежевый</v>
      </c>
      <c r="W1993" s="60" t="str">
        <f t="shared" si="248"/>
        <v>BUCKET 008</v>
      </c>
      <c r="X1993" s="60" t="str">
        <f t="shared" si="252"/>
        <v>008</v>
      </c>
      <c r="AC1993" s="51">
        <f t="shared" si="253"/>
        <v>80</v>
      </c>
      <c r="AD1993" s="44">
        <f t="shared" si="254"/>
        <v>784</v>
      </c>
      <c r="AE1993" s="51">
        <f t="shared" si="255"/>
        <v>80784</v>
      </c>
    </row>
    <row r="1994" spans="1:31">
      <c r="A1994" s="60" t="str">
        <f t="shared" si="249"/>
        <v>BUCKET 008beige</v>
      </c>
      <c r="B1994" s="60" t="str">
        <f t="shared" si="250"/>
        <v>80-784-02</v>
      </c>
      <c r="C1994" s="73" t="s">
        <v>4613</v>
      </c>
      <c r="D1994" s="73" t="s">
        <v>4611</v>
      </c>
      <c r="E1994" s="73" t="s">
        <v>904</v>
      </c>
      <c r="F1994" s="74">
        <v>57</v>
      </c>
      <c r="G1994" s="73" t="s">
        <v>4612</v>
      </c>
      <c r="H1994" s="73" t="s">
        <v>63</v>
      </c>
      <c r="I1994" s="73" t="s">
        <v>906</v>
      </c>
      <c r="J1994" s="73" t="s">
        <v>325</v>
      </c>
      <c r="K1994" s="73" t="s">
        <v>382</v>
      </c>
      <c r="L1994" s="73" t="s">
        <v>383</v>
      </c>
      <c r="M1994" s="73" t="s">
        <v>384</v>
      </c>
      <c r="N1994" s="73" t="s">
        <v>43</v>
      </c>
      <c r="O1994" s="73" t="s">
        <v>386</v>
      </c>
      <c r="P1994" s="73" t="s">
        <v>907</v>
      </c>
      <c r="Q1994" s="73" t="s">
        <v>937</v>
      </c>
      <c r="R1994" s="73" t="s">
        <v>63</v>
      </c>
      <c r="V1994" s="60" t="str">
        <f t="shared" si="251"/>
        <v>BUCKET 008бежевый</v>
      </c>
      <c r="W1994" s="60" t="str">
        <f t="shared" si="248"/>
        <v>BUCKET 008</v>
      </c>
      <c r="X1994" s="60" t="str">
        <f t="shared" si="252"/>
        <v>008</v>
      </c>
      <c r="AC1994" s="51">
        <f t="shared" si="253"/>
        <v>80</v>
      </c>
      <c r="AD1994" s="44">
        <f t="shared" si="254"/>
        <v>784</v>
      </c>
      <c r="AE1994" s="51">
        <f t="shared" si="255"/>
        <v>80784</v>
      </c>
    </row>
    <row r="1995" spans="1:31">
      <c r="A1995" s="60" t="str">
        <f t="shared" si="249"/>
        <v>BUCKET 008beige</v>
      </c>
      <c r="B1995" s="60" t="str">
        <f t="shared" si="250"/>
        <v>80-784-02</v>
      </c>
      <c r="C1995" s="73" t="s">
        <v>4614</v>
      </c>
      <c r="D1995" s="73" t="s">
        <v>4611</v>
      </c>
      <c r="E1995" s="73" t="s">
        <v>910</v>
      </c>
      <c r="F1995" s="74">
        <v>59</v>
      </c>
      <c r="G1995" s="73" t="s">
        <v>4612</v>
      </c>
      <c r="H1995" s="73" t="s">
        <v>63</v>
      </c>
      <c r="I1995" s="73" t="s">
        <v>906</v>
      </c>
      <c r="J1995" s="73" t="s">
        <v>325</v>
      </c>
      <c r="K1995" s="73" t="s">
        <v>382</v>
      </c>
      <c r="L1995" s="73" t="s">
        <v>383</v>
      </c>
      <c r="M1995" s="73" t="s">
        <v>384</v>
      </c>
      <c r="N1995" s="73" t="s">
        <v>43</v>
      </c>
      <c r="O1995" s="73" t="s">
        <v>386</v>
      </c>
      <c r="P1995" s="73" t="s">
        <v>907</v>
      </c>
      <c r="Q1995" s="73" t="s">
        <v>937</v>
      </c>
      <c r="R1995" s="73" t="s">
        <v>63</v>
      </c>
      <c r="V1995" s="60" t="str">
        <f t="shared" si="251"/>
        <v>BUCKET 008бежевый</v>
      </c>
      <c r="W1995" s="60" t="str">
        <f t="shared" si="248"/>
        <v>BUCKET 008</v>
      </c>
      <c r="X1995" s="60" t="str">
        <f t="shared" si="252"/>
        <v>008</v>
      </c>
      <c r="AC1995" s="51">
        <f t="shared" si="253"/>
        <v>80</v>
      </c>
      <c r="AD1995" s="44">
        <f t="shared" si="254"/>
        <v>784</v>
      </c>
      <c r="AE1995" s="51">
        <f t="shared" si="255"/>
        <v>80784</v>
      </c>
    </row>
    <row r="1996" spans="1:31">
      <c r="A1996" s="60" t="str">
        <f t="shared" si="249"/>
        <v>BUCKET 008beige</v>
      </c>
      <c r="B1996" s="60" t="str">
        <f t="shared" si="250"/>
        <v>80-784-02</v>
      </c>
      <c r="C1996" s="73" t="s">
        <v>4615</v>
      </c>
      <c r="D1996" s="73" t="s">
        <v>4611</v>
      </c>
      <c r="E1996" s="73" t="s">
        <v>912</v>
      </c>
      <c r="F1996" s="74">
        <v>61</v>
      </c>
      <c r="G1996" s="73" t="s">
        <v>4612</v>
      </c>
      <c r="H1996" s="73" t="s">
        <v>63</v>
      </c>
      <c r="I1996" s="73" t="s">
        <v>906</v>
      </c>
      <c r="J1996" s="73" t="s">
        <v>325</v>
      </c>
      <c r="K1996" s="73" t="s">
        <v>382</v>
      </c>
      <c r="L1996" s="73" t="s">
        <v>383</v>
      </c>
      <c r="M1996" s="73" t="s">
        <v>384</v>
      </c>
      <c r="N1996" s="73" t="s">
        <v>43</v>
      </c>
      <c r="O1996" s="73" t="s">
        <v>386</v>
      </c>
      <c r="P1996" s="73" t="s">
        <v>907</v>
      </c>
      <c r="Q1996" s="73" t="s">
        <v>937</v>
      </c>
      <c r="R1996" s="73" t="s">
        <v>63</v>
      </c>
      <c r="V1996" s="60" t="str">
        <f t="shared" si="251"/>
        <v>BUCKET 008бежевый</v>
      </c>
      <c r="W1996" s="60" t="str">
        <f t="shared" si="248"/>
        <v>BUCKET 008</v>
      </c>
      <c r="X1996" s="60" t="str">
        <f t="shared" si="252"/>
        <v>008</v>
      </c>
      <c r="AC1996" s="51">
        <f t="shared" si="253"/>
        <v>80</v>
      </c>
      <c r="AD1996" s="44">
        <f t="shared" si="254"/>
        <v>784</v>
      </c>
      <c r="AE1996" s="51">
        <f t="shared" si="255"/>
        <v>80784</v>
      </c>
    </row>
    <row r="1997" spans="1:31">
      <c r="A1997" s="60" t="str">
        <f t="shared" si="249"/>
        <v>BUCKET 017navy</v>
      </c>
      <c r="B1997" s="60" t="str">
        <f t="shared" si="250"/>
        <v>80-716-16</v>
      </c>
      <c r="C1997" s="73" t="s">
        <v>4616</v>
      </c>
      <c r="D1997" s="73" t="s">
        <v>4617</v>
      </c>
      <c r="E1997" s="73" t="s">
        <v>956</v>
      </c>
      <c r="F1997" s="74">
        <v>55</v>
      </c>
      <c r="G1997" s="73" t="s">
        <v>4137</v>
      </c>
      <c r="H1997" s="73" t="s">
        <v>55</v>
      </c>
      <c r="I1997" s="73" t="s">
        <v>906</v>
      </c>
      <c r="J1997" s="73" t="s">
        <v>325</v>
      </c>
      <c r="K1997" s="73" t="s">
        <v>382</v>
      </c>
      <c r="L1997" s="73" t="s">
        <v>383</v>
      </c>
      <c r="M1997" s="73" t="s">
        <v>384</v>
      </c>
      <c r="N1997" s="73" t="s">
        <v>43</v>
      </c>
      <c r="O1997" s="73" t="s">
        <v>386</v>
      </c>
      <c r="P1997" s="73" t="s">
        <v>907</v>
      </c>
      <c r="Q1997" s="73" t="s">
        <v>1003</v>
      </c>
      <c r="R1997" s="73" t="s">
        <v>71</v>
      </c>
      <c r="V1997" s="60" t="str">
        <f t="shared" si="251"/>
        <v>BUCKET 017темно-синий</v>
      </c>
      <c r="W1997" s="60" t="str">
        <f t="shared" si="248"/>
        <v>BUCKET 017</v>
      </c>
      <c r="X1997" s="60" t="str">
        <f t="shared" si="252"/>
        <v>017</v>
      </c>
      <c r="AC1997" s="51">
        <f t="shared" si="253"/>
        <v>80</v>
      </c>
      <c r="AD1997" s="44">
        <f t="shared" si="254"/>
        <v>716</v>
      </c>
      <c r="AE1997" s="51">
        <f t="shared" si="255"/>
        <v>80716</v>
      </c>
    </row>
    <row r="1998" spans="1:31">
      <c r="A1998" s="60" t="str">
        <f t="shared" si="249"/>
        <v>BUCKET 017navy</v>
      </c>
      <c r="B1998" s="60" t="str">
        <f t="shared" si="250"/>
        <v>80-716-16</v>
      </c>
      <c r="C1998" s="73" t="s">
        <v>4618</v>
      </c>
      <c r="D1998" s="73" t="s">
        <v>4617</v>
      </c>
      <c r="E1998" s="73" t="s">
        <v>904</v>
      </c>
      <c r="F1998" s="74">
        <v>57</v>
      </c>
      <c r="G1998" s="73" t="s">
        <v>4137</v>
      </c>
      <c r="H1998" s="73" t="s">
        <v>55</v>
      </c>
      <c r="I1998" s="73" t="s">
        <v>906</v>
      </c>
      <c r="J1998" s="73" t="s">
        <v>325</v>
      </c>
      <c r="K1998" s="73" t="s">
        <v>382</v>
      </c>
      <c r="L1998" s="73" t="s">
        <v>383</v>
      </c>
      <c r="M1998" s="73" t="s">
        <v>384</v>
      </c>
      <c r="N1998" s="73" t="s">
        <v>43</v>
      </c>
      <c r="O1998" s="73" t="s">
        <v>386</v>
      </c>
      <c r="P1998" s="73" t="s">
        <v>907</v>
      </c>
      <c r="Q1998" s="73" t="s">
        <v>1003</v>
      </c>
      <c r="R1998" s="73" t="s">
        <v>71</v>
      </c>
      <c r="V1998" s="60" t="str">
        <f t="shared" si="251"/>
        <v>BUCKET 017темно-синий</v>
      </c>
      <c r="W1998" s="60" t="str">
        <f t="shared" si="248"/>
        <v>BUCKET 017</v>
      </c>
      <c r="X1998" s="60" t="str">
        <f t="shared" si="252"/>
        <v>017</v>
      </c>
      <c r="AC1998" s="51">
        <f t="shared" si="253"/>
        <v>80</v>
      </c>
      <c r="AD1998" s="44">
        <f t="shared" si="254"/>
        <v>716</v>
      </c>
      <c r="AE1998" s="51">
        <f t="shared" si="255"/>
        <v>80716</v>
      </c>
    </row>
    <row r="1999" spans="1:31">
      <c r="A1999" s="60" t="str">
        <f t="shared" si="249"/>
        <v>BUCKET 017navy</v>
      </c>
      <c r="B1999" s="60" t="str">
        <f t="shared" si="250"/>
        <v>80-716-16</v>
      </c>
      <c r="C1999" s="73" t="s">
        <v>4619</v>
      </c>
      <c r="D1999" s="73" t="s">
        <v>4617</v>
      </c>
      <c r="E1999" s="73" t="s">
        <v>910</v>
      </c>
      <c r="F1999" s="74">
        <v>59</v>
      </c>
      <c r="G1999" s="73" t="s">
        <v>4137</v>
      </c>
      <c r="H1999" s="73" t="s">
        <v>55</v>
      </c>
      <c r="I1999" s="73" t="s">
        <v>906</v>
      </c>
      <c r="J1999" s="73" t="s">
        <v>325</v>
      </c>
      <c r="K1999" s="73" t="s">
        <v>382</v>
      </c>
      <c r="L1999" s="73" t="s">
        <v>383</v>
      </c>
      <c r="M1999" s="73" t="s">
        <v>384</v>
      </c>
      <c r="N1999" s="73" t="s">
        <v>43</v>
      </c>
      <c r="O1999" s="73" t="s">
        <v>386</v>
      </c>
      <c r="P1999" s="73" t="s">
        <v>907</v>
      </c>
      <c r="Q1999" s="73" t="s">
        <v>1003</v>
      </c>
      <c r="R1999" s="73" t="s">
        <v>71</v>
      </c>
      <c r="V1999" s="60" t="str">
        <f t="shared" si="251"/>
        <v>BUCKET 017темно-синий</v>
      </c>
      <c r="W1999" s="60" t="str">
        <f t="shared" si="248"/>
        <v>BUCKET 017</v>
      </c>
      <c r="X1999" s="60" t="str">
        <f t="shared" si="252"/>
        <v>017</v>
      </c>
      <c r="AC1999" s="51">
        <f t="shared" si="253"/>
        <v>80</v>
      </c>
      <c r="AD1999" s="44">
        <f t="shared" si="254"/>
        <v>716</v>
      </c>
      <c r="AE1999" s="51">
        <f t="shared" si="255"/>
        <v>80716</v>
      </c>
    </row>
    <row r="2000" spans="1:31">
      <c r="A2000" s="60" t="str">
        <f t="shared" si="249"/>
        <v>BUCKET 017navy</v>
      </c>
      <c r="B2000" s="60" t="str">
        <f t="shared" si="250"/>
        <v>80-716-16</v>
      </c>
      <c r="C2000" s="73" t="s">
        <v>4620</v>
      </c>
      <c r="D2000" s="73" t="s">
        <v>4617</v>
      </c>
      <c r="E2000" s="73" t="s">
        <v>912</v>
      </c>
      <c r="F2000" s="74">
        <v>61</v>
      </c>
      <c r="G2000" s="73" t="s">
        <v>4137</v>
      </c>
      <c r="H2000" s="73" t="s">
        <v>55</v>
      </c>
      <c r="I2000" s="73" t="s">
        <v>906</v>
      </c>
      <c r="J2000" s="73" t="s">
        <v>325</v>
      </c>
      <c r="K2000" s="73" t="s">
        <v>382</v>
      </c>
      <c r="L2000" s="73" t="s">
        <v>383</v>
      </c>
      <c r="M2000" s="73" t="s">
        <v>384</v>
      </c>
      <c r="N2000" s="73" t="s">
        <v>43</v>
      </c>
      <c r="O2000" s="73" t="s">
        <v>386</v>
      </c>
      <c r="P2000" s="73" t="s">
        <v>907</v>
      </c>
      <c r="Q2000" s="73" t="s">
        <v>1003</v>
      </c>
      <c r="R2000" s="73" t="s">
        <v>71</v>
      </c>
      <c r="V2000" s="60" t="str">
        <f t="shared" si="251"/>
        <v>BUCKET 017темно-синий</v>
      </c>
      <c r="W2000" s="60" t="str">
        <f t="shared" si="248"/>
        <v>BUCKET 017</v>
      </c>
      <c r="X2000" s="60" t="str">
        <f t="shared" si="252"/>
        <v>017</v>
      </c>
      <c r="AC2000" s="51">
        <f t="shared" si="253"/>
        <v>80</v>
      </c>
      <c r="AD2000" s="44">
        <f t="shared" si="254"/>
        <v>716</v>
      </c>
      <c r="AE2000" s="51">
        <f t="shared" si="255"/>
        <v>80716</v>
      </c>
    </row>
    <row r="2001" spans="1:31">
      <c r="A2001" s="60" t="str">
        <f t="shared" si="249"/>
        <v>RAIN UGOtaupe</v>
      </c>
      <c r="B2001" s="60" t="str">
        <f t="shared" si="250"/>
        <v>80-721-15</v>
      </c>
      <c r="C2001" s="73" t="s">
        <v>4621</v>
      </c>
      <c r="D2001" s="73" t="s">
        <v>4622</v>
      </c>
      <c r="E2001" s="73" t="s">
        <v>956</v>
      </c>
      <c r="F2001" s="74">
        <v>55</v>
      </c>
      <c r="G2001" s="73" t="s">
        <v>4160</v>
      </c>
      <c r="H2001" s="73" t="s">
        <v>226</v>
      </c>
      <c r="I2001" s="73" t="s">
        <v>906</v>
      </c>
      <c r="J2001" s="73" t="s">
        <v>325</v>
      </c>
      <c r="K2001" s="73" t="s">
        <v>382</v>
      </c>
      <c r="L2001" s="73" t="s">
        <v>383</v>
      </c>
      <c r="M2001" s="73" t="s">
        <v>384</v>
      </c>
      <c r="N2001" s="73" t="s">
        <v>43</v>
      </c>
      <c r="O2001" s="73" t="s">
        <v>386</v>
      </c>
      <c r="P2001" s="73" t="s">
        <v>907</v>
      </c>
      <c r="Q2001" s="73" t="s">
        <v>1291</v>
      </c>
      <c r="R2001" s="73" t="s">
        <v>86</v>
      </c>
      <c r="V2001" s="60" t="str">
        <f t="shared" si="251"/>
        <v>RAIN UGOсветло-коричневый</v>
      </c>
      <c r="W2001" s="60" t="str">
        <f t="shared" si="248"/>
        <v>RAIN UGO</v>
      </c>
      <c r="X2001" s="60" t="str">
        <f t="shared" si="252"/>
        <v>UGO</v>
      </c>
      <c r="AC2001" s="51">
        <f t="shared" si="253"/>
        <v>80</v>
      </c>
      <c r="AD2001" s="44">
        <f t="shared" si="254"/>
        <v>721</v>
      </c>
      <c r="AE2001" s="51">
        <f t="shared" si="255"/>
        <v>80721</v>
      </c>
    </row>
    <row r="2002" spans="1:31">
      <c r="A2002" s="60" t="str">
        <f t="shared" si="249"/>
        <v>RAIN UGOtaupe</v>
      </c>
      <c r="B2002" s="60" t="str">
        <f t="shared" si="250"/>
        <v>80-721-15</v>
      </c>
      <c r="C2002" s="73" t="s">
        <v>4623</v>
      </c>
      <c r="D2002" s="73" t="s">
        <v>4622</v>
      </c>
      <c r="E2002" s="73" t="s">
        <v>904</v>
      </c>
      <c r="F2002" s="74">
        <v>57</v>
      </c>
      <c r="G2002" s="73" t="s">
        <v>4160</v>
      </c>
      <c r="H2002" s="73" t="s">
        <v>226</v>
      </c>
      <c r="I2002" s="73" t="s">
        <v>906</v>
      </c>
      <c r="J2002" s="73" t="s">
        <v>325</v>
      </c>
      <c r="K2002" s="73" t="s">
        <v>382</v>
      </c>
      <c r="L2002" s="73" t="s">
        <v>383</v>
      </c>
      <c r="M2002" s="73" t="s">
        <v>384</v>
      </c>
      <c r="N2002" s="73" t="s">
        <v>43</v>
      </c>
      <c r="O2002" s="73" t="s">
        <v>386</v>
      </c>
      <c r="P2002" s="73" t="s">
        <v>907</v>
      </c>
      <c r="Q2002" s="73" t="s">
        <v>1291</v>
      </c>
      <c r="R2002" s="73" t="s">
        <v>86</v>
      </c>
      <c r="V2002" s="60" t="str">
        <f t="shared" si="251"/>
        <v>RAIN UGOсветло-коричневый</v>
      </c>
      <c r="W2002" s="60" t="str">
        <f t="shared" si="248"/>
        <v>RAIN UGO</v>
      </c>
      <c r="X2002" s="60" t="str">
        <f t="shared" si="252"/>
        <v>UGO</v>
      </c>
      <c r="AC2002" s="51">
        <f t="shared" si="253"/>
        <v>80</v>
      </c>
      <c r="AD2002" s="44">
        <f t="shared" si="254"/>
        <v>721</v>
      </c>
      <c r="AE2002" s="51">
        <f t="shared" si="255"/>
        <v>80721</v>
      </c>
    </row>
    <row r="2003" spans="1:31">
      <c r="A2003" s="60" t="str">
        <f t="shared" si="249"/>
        <v>RAIN UGOtaupe</v>
      </c>
      <c r="B2003" s="60" t="str">
        <f t="shared" si="250"/>
        <v>80-721-15</v>
      </c>
      <c r="C2003" s="73" t="s">
        <v>4624</v>
      </c>
      <c r="D2003" s="73" t="s">
        <v>4622</v>
      </c>
      <c r="E2003" s="73" t="s">
        <v>910</v>
      </c>
      <c r="F2003" s="74">
        <v>59</v>
      </c>
      <c r="G2003" s="73" t="s">
        <v>4160</v>
      </c>
      <c r="H2003" s="73" t="s">
        <v>226</v>
      </c>
      <c r="I2003" s="73" t="s">
        <v>906</v>
      </c>
      <c r="J2003" s="73" t="s">
        <v>325</v>
      </c>
      <c r="K2003" s="73" t="s">
        <v>382</v>
      </c>
      <c r="L2003" s="73" t="s">
        <v>383</v>
      </c>
      <c r="M2003" s="73" t="s">
        <v>384</v>
      </c>
      <c r="N2003" s="73" t="s">
        <v>43</v>
      </c>
      <c r="O2003" s="73" t="s">
        <v>386</v>
      </c>
      <c r="P2003" s="73" t="s">
        <v>907</v>
      </c>
      <c r="Q2003" s="73" t="s">
        <v>1291</v>
      </c>
      <c r="R2003" s="73" t="s">
        <v>86</v>
      </c>
      <c r="V2003" s="60" t="str">
        <f t="shared" si="251"/>
        <v>RAIN UGOсветло-коричневый</v>
      </c>
      <c r="W2003" s="60" t="str">
        <f t="shared" si="248"/>
        <v>RAIN UGO</v>
      </c>
      <c r="X2003" s="60" t="str">
        <f t="shared" si="252"/>
        <v>UGO</v>
      </c>
      <c r="AC2003" s="51">
        <f t="shared" si="253"/>
        <v>80</v>
      </c>
      <c r="AD2003" s="44">
        <f t="shared" si="254"/>
        <v>721</v>
      </c>
      <c r="AE2003" s="51">
        <f t="shared" si="255"/>
        <v>80721</v>
      </c>
    </row>
    <row r="2004" spans="1:31">
      <c r="A2004" s="60" t="str">
        <f t="shared" si="249"/>
        <v>RAIN UGOtaupe</v>
      </c>
      <c r="B2004" s="60" t="str">
        <f t="shared" si="250"/>
        <v>80-721-15</v>
      </c>
      <c r="C2004" s="73" t="s">
        <v>4625</v>
      </c>
      <c r="D2004" s="73" t="s">
        <v>4622</v>
      </c>
      <c r="E2004" s="73" t="s">
        <v>912</v>
      </c>
      <c r="F2004" s="74">
        <v>61</v>
      </c>
      <c r="G2004" s="73" t="s">
        <v>4160</v>
      </c>
      <c r="H2004" s="73" t="s">
        <v>226</v>
      </c>
      <c r="I2004" s="73" t="s">
        <v>906</v>
      </c>
      <c r="J2004" s="73" t="s">
        <v>325</v>
      </c>
      <c r="K2004" s="73" t="s">
        <v>382</v>
      </c>
      <c r="L2004" s="73" t="s">
        <v>383</v>
      </c>
      <c r="M2004" s="73" t="s">
        <v>384</v>
      </c>
      <c r="N2004" s="73" t="s">
        <v>43</v>
      </c>
      <c r="O2004" s="73" t="s">
        <v>386</v>
      </c>
      <c r="P2004" s="73" t="s">
        <v>907</v>
      </c>
      <c r="Q2004" s="73" t="s">
        <v>1291</v>
      </c>
      <c r="R2004" s="73" t="s">
        <v>86</v>
      </c>
      <c r="V2004" s="60" t="str">
        <f t="shared" si="251"/>
        <v>RAIN UGOсветло-коричневый</v>
      </c>
      <c r="W2004" s="60" t="str">
        <f t="shared" si="248"/>
        <v>RAIN UGO</v>
      </c>
      <c r="X2004" s="60" t="str">
        <f t="shared" si="252"/>
        <v>UGO</v>
      </c>
      <c r="AC2004" s="51">
        <f t="shared" si="253"/>
        <v>80</v>
      </c>
      <c r="AD2004" s="44">
        <f t="shared" si="254"/>
        <v>721</v>
      </c>
      <c r="AE2004" s="51">
        <f t="shared" si="255"/>
        <v>80721</v>
      </c>
    </row>
    <row r="2005" spans="1:31">
      <c r="A2005" s="60" t="str">
        <f t="shared" si="249"/>
        <v>RIVIERA 001blue</v>
      </c>
      <c r="B2005" s="60" t="str">
        <f t="shared" si="250"/>
        <v>80-722-19</v>
      </c>
      <c r="C2005" s="73" t="s">
        <v>4626</v>
      </c>
      <c r="D2005" s="73" t="s">
        <v>4627</v>
      </c>
      <c r="E2005" s="73" t="s">
        <v>956</v>
      </c>
      <c r="F2005" s="74">
        <v>55</v>
      </c>
      <c r="G2005" s="73" t="s">
        <v>4163</v>
      </c>
      <c r="H2005" s="73" t="s">
        <v>91</v>
      </c>
      <c r="I2005" s="73" t="s">
        <v>906</v>
      </c>
      <c r="J2005" s="73" t="s">
        <v>325</v>
      </c>
      <c r="K2005" s="73" t="s">
        <v>387</v>
      </c>
      <c r="L2005" s="73" t="s">
        <v>383</v>
      </c>
      <c r="M2005" s="73" t="s">
        <v>384</v>
      </c>
      <c r="N2005" s="73" t="s">
        <v>43</v>
      </c>
      <c r="O2005" s="73" t="s">
        <v>386</v>
      </c>
      <c r="P2005" s="73" t="s">
        <v>907</v>
      </c>
      <c r="Q2005" s="73" t="s">
        <v>932</v>
      </c>
      <c r="R2005" s="73" t="s">
        <v>91</v>
      </c>
      <c r="V2005" s="60" t="str">
        <f t="shared" si="251"/>
        <v>RIVIERA 001голубой</v>
      </c>
      <c r="W2005" s="60" t="str">
        <f t="shared" si="248"/>
        <v>RIVIERA 001</v>
      </c>
      <c r="X2005" s="60" t="str">
        <f t="shared" si="252"/>
        <v>001</v>
      </c>
      <c r="AC2005" s="51">
        <f t="shared" si="253"/>
        <v>80</v>
      </c>
      <c r="AD2005" s="44">
        <f t="shared" si="254"/>
        <v>722</v>
      </c>
      <c r="AE2005" s="51">
        <f t="shared" si="255"/>
        <v>80722</v>
      </c>
    </row>
    <row r="2006" spans="1:31">
      <c r="A2006" s="60" t="str">
        <f t="shared" si="249"/>
        <v>RIVIERA 001blue</v>
      </c>
      <c r="B2006" s="60" t="str">
        <f t="shared" si="250"/>
        <v>80-722-19</v>
      </c>
      <c r="C2006" s="73" t="s">
        <v>4628</v>
      </c>
      <c r="D2006" s="73" t="s">
        <v>4627</v>
      </c>
      <c r="E2006" s="73" t="s">
        <v>904</v>
      </c>
      <c r="F2006" s="74">
        <v>57</v>
      </c>
      <c r="G2006" s="73" t="s">
        <v>4163</v>
      </c>
      <c r="H2006" s="73" t="s">
        <v>91</v>
      </c>
      <c r="I2006" s="73" t="s">
        <v>906</v>
      </c>
      <c r="J2006" s="73" t="s">
        <v>325</v>
      </c>
      <c r="K2006" s="73" t="s">
        <v>387</v>
      </c>
      <c r="L2006" s="73" t="s">
        <v>383</v>
      </c>
      <c r="M2006" s="73" t="s">
        <v>384</v>
      </c>
      <c r="N2006" s="73" t="s">
        <v>43</v>
      </c>
      <c r="O2006" s="73" t="s">
        <v>386</v>
      </c>
      <c r="P2006" s="73" t="s">
        <v>907</v>
      </c>
      <c r="Q2006" s="73" t="s">
        <v>932</v>
      </c>
      <c r="R2006" s="73" t="s">
        <v>91</v>
      </c>
      <c r="V2006" s="60" t="str">
        <f t="shared" si="251"/>
        <v>RIVIERA 001голубой</v>
      </c>
      <c r="W2006" s="60" t="str">
        <f t="shared" si="248"/>
        <v>RIVIERA 001</v>
      </c>
      <c r="X2006" s="60" t="str">
        <f t="shared" si="252"/>
        <v>001</v>
      </c>
      <c r="AC2006" s="51">
        <f t="shared" si="253"/>
        <v>80</v>
      </c>
      <c r="AD2006" s="44">
        <f t="shared" si="254"/>
        <v>722</v>
      </c>
      <c r="AE2006" s="51">
        <f t="shared" si="255"/>
        <v>80722</v>
      </c>
    </row>
    <row r="2007" spans="1:31">
      <c r="A2007" s="60" t="str">
        <f t="shared" si="249"/>
        <v>RIVIERA 001blue</v>
      </c>
      <c r="B2007" s="60" t="str">
        <f t="shared" si="250"/>
        <v>80-722-19</v>
      </c>
      <c r="C2007" s="73" t="s">
        <v>4629</v>
      </c>
      <c r="D2007" s="73" t="s">
        <v>4627</v>
      </c>
      <c r="E2007" s="73" t="s">
        <v>910</v>
      </c>
      <c r="F2007" s="74">
        <v>59</v>
      </c>
      <c r="G2007" s="73" t="s">
        <v>4163</v>
      </c>
      <c r="H2007" s="73" t="s">
        <v>91</v>
      </c>
      <c r="I2007" s="73" t="s">
        <v>906</v>
      </c>
      <c r="J2007" s="73" t="s">
        <v>325</v>
      </c>
      <c r="K2007" s="73" t="s">
        <v>387</v>
      </c>
      <c r="L2007" s="73" t="s">
        <v>383</v>
      </c>
      <c r="M2007" s="73" t="s">
        <v>384</v>
      </c>
      <c r="N2007" s="73" t="s">
        <v>43</v>
      </c>
      <c r="O2007" s="73" t="s">
        <v>386</v>
      </c>
      <c r="P2007" s="73" t="s">
        <v>907</v>
      </c>
      <c r="Q2007" s="73" t="s">
        <v>932</v>
      </c>
      <c r="R2007" s="73" t="s">
        <v>91</v>
      </c>
      <c r="V2007" s="60" t="str">
        <f t="shared" si="251"/>
        <v>RIVIERA 001голубой</v>
      </c>
      <c r="W2007" s="60" t="str">
        <f t="shared" si="248"/>
        <v>RIVIERA 001</v>
      </c>
      <c r="X2007" s="60" t="str">
        <f t="shared" si="252"/>
        <v>001</v>
      </c>
      <c r="AC2007" s="51">
        <f t="shared" si="253"/>
        <v>80</v>
      </c>
      <c r="AD2007" s="44">
        <f t="shared" si="254"/>
        <v>722</v>
      </c>
      <c r="AE2007" s="51">
        <f t="shared" si="255"/>
        <v>80722</v>
      </c>
    </row>
    <row r="2008" spans="1:31">
      <c r="A2008" s="60" t="str">
        <f t="shared" si="249"/>
        <v>RIVIERA 001navy</v>
      </c>
      <c r="B2008" s="60" t="str">
        <f t="shared" si="250"/>
        <v>80-722-16</v>
      </c>
      <c r="C2008" s="73" t="s">
        <v>4630</v>
      </c>
      <c r="D2008" s="73" t="s">
        <v>4631</v>
      </c>
      <c r="E2008" s="73" t="s">
        <v>956</v>
      </c>
      <c r="F2008" s="74">
        <v>55</v>
      </c>
      <c r="G2008" s="73" t="s">
        <v>4163</v>
      </c>
      <c r="H2008" s="73" t="s">
        <v>55</v>
      </c>
      <c r="I2008" s="73" t="s">
        <v>906</v>
      </c>
      <c r="J2008" s="73" t="s">
        <v>325</v>
      </c>
      <c r="K2008" s="73" t="s">
        <v>387</v>
      </c>
      <c r="L2008" s="73" t="s">
        <v>383</v>
      </c>
      <c r="M2008" s="73" t="s">
        <v>384</v>
      </c>
      <c r="N2008" s="73" t="s">
        <v>43</v>
      </c>
      <c r="O2008" s="73" t="s">
        <v>386</v>
      </c>
      <c r="P2008" s="73" t="s">
        <v>907</v>
      </c>
      <c r="Q2008" s="73" t="s">
        <v>1003</v>
      </c>
      <c r="R2008" s="73" t="s">
        <v>71</v>
      </c>
      <c r="V2008" s="60" t="str">
        <f t="shared" si="251"/>
        <v>RIVIERA 001темно-синий</v>
      </c>
      <c r="W2008" s="60" t="str">
        <f t="shared" si="248"/>
        <v>RIVIERA 001</v>
      </c>
      <c r="X2008" s="60" t="str">
        <f t="shared" si="252"/>
        <v>001</v>
      </c>
      <c r="AC2008" s="51">
        <f t="shared" si="253"/>
        <v>80</v>
      </c>
      <c r="AD2008" s="44">
        <f t="shared" si="254"/>
        <v>722</v>
      </c>
      <c r="AE2008" s="51">
        <f t="shared" si="255"/>
        <v>80722</v>
      </c>
    </row>
    <row r="2009" spans="1:31">
      <c r="A2009" s="60" t="str">
        <f t="shared" si="249"/>
        <v>RIVIERA 001navy</v>
      </c>
      <c r="B2009" s="60" t="str">
        <f t="shared" si="250"/>
        <v>80-722-16</v>
      </c>
      <c r="C2009" s="73" t="s">
        <v>4632</v>
      </c>
      <c r="D2009" s="73" t="s">
        <v>4631</v>
      </c>
      <c r="E2009" s="73" t="s">
        <v>904</v>
      </c>
      <c r="F2009" s="74">
        <v>57</v>
      </c>
      <c r="G2009" s="73" t="s">
        <v>4163</v>
      </c>
      <c r="H2009" s="73" t="s">
        <v>55</v>
      </c>
      <c r="I2009" s="73" t="s">
        <v>906</v>
      </c>
      <c r="J2009" s="73" t="s">
        <v>325</v>
      </c>
      <c r="K2009" s="73" t="s">
        <v>387</v>
      </c>
      <c r="L2009" s="73" t="s">
        <v>383</v>
      </c>
      <c r="M2009" s="73" t="s">
        <v>384</v>
      </c>
      <c r="N2009" s="73" t="s">
        <v>43</v>
      </c>
      <c r="O2009" s="73" t="s">
        <v>386</v>
      </c>
      <c r="P2009" s="73" t="s">
        <v>907</v>
      </c>
      <c r="Q2009" s="73" t="s">
        <v>1003</v>
      </c>
      <c r="R2009" s="73" t="s">
        <v>71</v>
      </c>
      <c r="V2009" s="60" t="str">
        <f t="shared" si="251"/>
        <v>RIVIERA 001темно-синий</v>
      </c>
      <c r="W2009" s="60" t="str">
        <f t="shared" si="248"/>
        <v>RIVIERA 001</v>
      </c>
      <c r="X2009" s="60" t="str">
        <f t="shared" si="252"/>
        <v>001</v>
      </c>
      <c r="AC2009" s="51">
        <f t="shared" si="253"/>
        <v>80</v>
      </c>
      <c r="AD2009" s="44">
        <f t="shared" si="254"/>
        <v>722</v>
      </c>
      <c r="AE2009" s="51">
        <f t="shared" si="255"/>
        <v>80722</v>
      </c>
    </row>
    <row r="2010" spans="1:31">
      <c r="A2010" s="60" t="str">
        <f t="shared" si="249"/>
        <v>RIVIERA 001navy</v>
      </c>
      <c r="B2010" s="60" t="str">
        <f t="shared" si="250"/>
        <v>80-722-16</v>
      </c>
      <c r="C2010" s="73" t="s">
        <v>4633</v>
      </c>
      <c r="D2010" s="73" t="s">
        <v>4631</v>
      </c>
      <c r="E2010" s="73" t="s">
        <v>910</v>
      </c>
      <c r="F2010" s="74">
        <v>59</v>
      </c>
      <c r="G2010" s="73" t="s">
        <v>4163</v>
      </c>
      <c r="H2010" s="73" t="s">
        <v>55</v>
      </c>
      <c r="I2010" s="73" t="s">
        <v>906</v>
      </c>
      <c r="J2010" s="73" t="s">
        <v>325</v>
      </c>
      <c r="K2010" s="73" t="s">
        <v>387</v>
      </c>
      <c r="L2010" s="73" t="s">
        <v>383</v>
      </c>
      <c r="M2010" s="73" t="s">
        <v>384</v>
      </c>
      <c r="N2010" s="73" t="s">
        <v>43</v>
      </c>
      <c r="O2010" s="73" t="s">
        <v>386</v>
      </c>
      <c r="P2010" s="73" t="s">
        <v>907</v>
      </c>
      <c r="Q2010" s="73" t="s">
        <v>1003</v>
      </c>
      <c r="R2010" s="73" t="s">
        <v>71</v>
      </c>
      <c r="V2010" s="60" t="str">
        <f t="shared" si="251"/>
        <v>RIVIERA 001темно-синий</v>
      </c>
      <c r="W2010" s="60" t="str">
        <f t="shared" si="248"/>
        <v>RIVIERA 001</v>
      </c>
      <c r="X2010" s="60" t="str">
        <f t="shared" si="252"/>
        <v>001</v>
      </c>
      <c r="AC2010" s="51">
        <f t="shared" si="253"/>
        <v>80</v>
      </c>
      <c r="AD2010" s="44">
        <f t="shared" si="254"/>
        <v>722</v>
      </c>
      <c r="AE2010" s="51">
        <f t="shared" si="255"/>
        <v>80722</v>
      </c>
    </row>
    <row r="2011" spans="1:31">
      <c r="A2011" s="60" t="str">
        <f t="shared" si="249"/>
        <v>BOATER 007red</v>
      </c>
      <c r="B2011" s="60" t="str">
        <f t="shared" si="250"/>
        <v>80-729-44</v>
      </c>
      <c r="C2011" s="73" t="s">
        <v>4634</v>
      </c>
      <c r="D2011" s="73" t="s">
        <v>4635</v>
      </c>
      <c r="E2011" s="73" t="s">
        <v>956</v>
      </c>
      <c r="F2011" s="74">
        <v>55</v>
      </c>
      <c r="G2011" s="73" t="s">
        <v>4200</v>
      </c>
      <c r="H2011" s="73" t="s">
        <v>84</v>
      </c>
      <c r="I2011" s="73" t="s">
        <v>936</v>
      </c>
      <c r="J2011" s="73" t="s">
        <v>321</v>
      </c>
      <c r="K2011" s="73" t="s">
        <v>382</v>
      </c>
      <c r="L2011" s="73" t="s">
        <v>383</v>
      </c>
      <c r="M2011" s="73" t="s">
        <v>384</v>
      </c>
      <c r="N2011" s="73" t="s">
        <v>35</v>
      </c>
      <c r="O2011" s="73" t="s">
        <v>386</v>
      </c>
      <c r="P2011" s="73" t="s">
        <v>907</v>
      </c>
      <c r="Q2011" s="73" t="s">
        <v>969</v>
      </c>
      <c r="R2011" s="73" t="s">
        <v>63</v>
      </c>
      <c r="V2011" s="60" t="str">
        <f t="shared" si="251"/>
        <v>BOATER 007бежевый / красный</v>
      </c>
      <c r="W2011" s="60" t="str">
        <f t="shared" si="248"/>
        <v>BOATER 007</v>
      </c>
      <c r="X2011" s="60" t="str">
        <f t="shared" si="252"/>
        <v>007</v>
      </c>
      <c r="AC2011" s="51">
        <f t="shared" si="253"/>
        <v>80</v>
      </c>
      <c r="AD2011" s="44">
        <f t="shared" si="254"/>
        <v>729</v>
      </c>
      <c r="AE2011" s="51">
        <f t="shared" si="255"/>
        <v>80729</v>
      </c>
    </row>
    <row r="2012" spans="1:31">
      <c r="A2012" s="60" t="str">
        <f t="shared" si="249"/>
        <v>BOATER 007red</v>
      </c>
      <c r="B2012" s="60" t="str">
        <f t="shared" si="250"/>
        <v>80-729-44</v>
      </c>
      <c r="C2012" s="73" t="s">
        <v>4636</v>
      </c>
      <c r="D2012" s="73" t="s">
        <v>4635</v>
      </c>
      <c r="E2012" s="73" t="s">
        <v>904</v>
      </c>
      <c r="F2012" s="74">
        <v>57</v>
      </c>
      <c r="G2012" s="73" t="s">
        <v>4200</v>
      </c>
      <c r="H2012" s="73" t="s">
        <v>84</v>
      </c>
      <c r="I2012" s="73" t="s">
        <v>936</v>
      </c>
      <c r="J2012" s="73" t="s">
        <v>321</v>
      </c>
      <c r="K2012" s="73" t="s">
        <v>382</v>
      </c>
      <c r="L2012" s="73" t="s">
        <v>383</v>
      </c>
      <c r="M2012" s="73" t="s">
        <v>384</v>
      </c>
      <c r="N2012" s="73" t="s">
        <v>35</v>
      </c>
      <c r="O2012" s="73" t="s">
        <v>386</v>
      </c>
      <c r="P2012" s="73" t="s">
        <v>907</v>
      </c>
      <c r="Q2012" s="73" t="s">
        <v>969</v>
      </c>
      <c r="R2012" s="73" t="s">
        <v>63</v>
      </c>
      <c r="V2012" s="60" t="str">
        <f t="shared" si="251"/>
        <v>BOATER 007бежевый / красный</v>
      </c>
      <c r="W2012" s="60" t="str">
        <f t="shared" si="248"/>
        <v>BOATER 007</v>
      </c>
      <c r="X2012" s="60" t="str">
        <f t="shared" si="252"/>
        <v>007</v>
      </c>
      <c r="AC2012" s="51">
        <f t="shared" si="253"/>
        <v>80</v>
      </c>
      <c r="AD2012" s="44">
        <f t="shared" si="254"/>
        <v>729</v>
      </c>
      <c r="AE2012" s="51">
        <f t="shared" si="255"/>
        <v>80729</v>
      </c>
    </row>
    <row r="2013" spans="1:31">
      <c r="A2013" s="60" t="str">
        <f t="shared" si="249"/>
        <v>BOATER 007red</v>
      </c>
      <c r="B2013" s="60" t="str">
        <f t="shared" si="250"/>
        <v>80-729-44</v>
      </c>
      <c r="C2013" s="73" t="s">
        <v>4637</v>
      </c>
      <c r="D2013" s="73" t="s">
        <v>4635</v>
      </c>
      <c r="E2013" s="73" t="s">
        <v>910</v>
      </c>
      <c r="F2013" s="74">
        <v>59</v>
      </c>
      <c r="G2013" s="73" t="s">
        <v>4200</v>
      </c>
      <c r="H2013" s="73" t="s">
        <v>84</v>
      </c>
      <c r="I2013" s="73" t="s">
        <v>936</v>
      </c>
      <c r="J2013" s="73" t="s">
        <v>321</v>
      </c>
      <c r="K2013" s="73" t="s">
        <v>382</v>
      </c>
      <c r="L2013" s="73" t="s">
        <v>383</v>
      </c>
      <c r="M2013" s="73" t="s">
        <v>384</v>
      </c>
      <c r="N2013" s="73" t="s">
        <v>35</v>
      </c>
      <c r="O2013" s="73" t="s">
        <v>386</v>
      </c>
      <c r="P2013" s="73" t="s">
        <v>907</v>
      </c>
      <c r="Q2013" s="73" t="s">
        <v>969</v>
      </c>
      <c r="R2013" s="73" t="s">
        <v>63</v>
      </c>
      <c r="V2013" s="60" t="str">
        <f t="shared" si="251"/>
        <v>BOATER 007бежевый / красный</v>
      </c>
      <c r="W2013" s="60" t="str">
        <f t="shared" si="248"/>
        <v>BOATER 007</v>
      </c>
      <c r="X2013" s="60" t="str">
        <f t="shared" si="252"/>
        <v>007</v>
      </c>
      <c r="AC2013" s="51">
        <f t="shared" si="253"/>
        <v>80</v>
      </c>
      <c r="AD2013" s="44">
        <f t="shared" si="254"/>
        <v>729</v>
      </c>
      <c r="AE2013" s="51">
        <f t="shared" si="255"/>
        <v>80729</v>
      </c>
    </row>
    <row r="2014" spans="1:31">
      <c r="A2014" s="60" t="str">
        <f t="shared" si="249"/>
        <v>DON CRUSHred</v>
      </c>
      <c r="B2014" s="60" t="str">
        <f t="shared" si="250"/>
        <v>80-744-72</v>
      </c>
      <c r="C2014" s="73" t="s">
        <v>4638</v>
      </c>
      <c r="D2014" s="73" t="s">
        <v>4639</v>
      </c>
      <c r="E2014" s="73" t="s">
        <v>956</v>
      </c>
      <c r="F2014" s="74">
        <v>55</v>
      </c>
      <c r="G2014" s="73" t="s">
        <v>4255</v>
      </c>
      <c r="H2014" s="73" t="s">
        <v>111</v>
      </c>
      <c r="I2014" s="73" t="s">
        <v>2355</v>
      </c>
      <c r="J2014" s="73" t="s">
        <v>330</v>
      </c>
      <c r="K2014" s="73" t="s">
        <v>382</v>
      </c>
      <c r="L2014" s="73" t="s">
        <v>383</v>
      </c>
      <c r="M2014" s="73" t="s">
        <v>384</v>
      </c>
      <c r="O2014" s="73" t="s">
        <v>386</v>
      </c>
      <c r="P2014" s="73" t="s">
        <v>907</v>
      </c>
      <c r="Q2014" s="73" t="s">
        <v>969</v>
      </c>
      <c r="R2014" s="73" t="s">
        <v>57</v>
      </c>
      <c r="V2014" s="60" t="str">
        <f t="shared" si="251"/>
        <v>DON CRUSHбелый / красный</v>
      </c>
      <c r="W2014" s="60" t="str">
        <f t="shared" si="248"/>
        <v>DON CRUSH</v>
      </c>
      <c r="X2014" s="60" t="str">
        <f t="shared" si="252"/>
        <v>CRUSH</v>
      </c>
      <c r="AC2014" s="51">
        <f t="shared" si="253"/>
        <v>80</v>
      </c>
      <c r="AD2014" s="44">
        <f t="shared" si="254"/>
        <v>744</v>
      </c>
      <c r="AE2014" s="51">
        <f t="shared" si="255"/>
        <v>80744</v>
      </c>
    </row>
    <row r="2015" spans="1:31">
      <c r="A2015" s="60" t="str">
        <f t="shared" si="249"/>
        <v>DON CRUSHred</v>
      </c>
      <c r="B2015" s="60" t="str">
        <f t="shared" si="250"/>
        <v>80-744-72</v>
      </c>
      <c r="C2015" s="73" t="s">
        <v>4640</v>
      </c>
      <c r="D2015" s="73" t="s">
        <v>4639</v>
      </c>
      <c r="E2015" s="73" t="s">
        <v>904</v>
      </c>
      <c r="F2015" s="74">
        <v>57</v>
      </c>
      <c r="G2015" s="73" t="s">
        <v>4255</v>
      </c>
      <c r="H2015" s="73" t="s">
        <v>111</v>
      </c>
      <c r="I2015" s="73" t="s">
        <v>2355</v>
      </c>
      <c r="J2015" s="73" t="s">
        <v>330</v>
      </c>
      <c r="K2015" s="73" t="s">
        <v>382</v>
      </c>
      <c r="L2015" s="73" t="s">
        <v>383</v>
      </c>
      <c r="M2015" s="73" t="s">
        <v>384</v>
      </c>
      <c r="O2015" s="73" t="s">
        <v>386</v>
      </c>
      <c r="P2015" s="73" t="s">
        <v>907</v>
      </c>
      <c r="Q2015" s="73" t="s">
        <v>969</v>
      </c>
      <c r="R2015" s="73" t="s">
        <v>57</v>
      </c>
      <c r="V2015" s="60" t="str">
        <f t="shared" si="251"/>
        <v>DON CRUSHбелый / красный</v>
      </c>
      <c r="W2015" s="60" t="str">
        <f t="shared" si="248"/>
        <v>DON CRUSH</v>
      </c>
      <c r="X2015" s="60" t="str">
        <f t="shared" si="252"/>
        <v>CRUSH</v>
      </c>
      <c r="AC2015" s="51">
        <f t="shared" si="253"/>
        <v>80</v>
      </c>
      <c r="AD2015" s="44">
        <f t="shared" si="254"/>
        <v>744</v>
      </c>
      <c r="AE2015" s="51">
        <f t="shared" si="255"/>
        <v>80744</v>
      </c>
    </row>
    <row r="2016" spans="1:31">
      <c r="A2016" s="60" t="str">
        <f t="shared" si="249"/>
        <v>DON CRUSHred</v>
      </c>
      <c r="B2016" s="60" t="str">
        <f t="shared" si="250"/>
        <v>80-744-72</v>
      </c>
      <c r="C2016" s="73" t="s">
        <v>4641</v>
      </c>
      <c r="D2016" s="73" t="s">
        <v>4639</v>
      </c>
      <c r="E2016" s="73" t="s">
        <v>910</v>
      </c>
      <c r="F2016" s="74">
        <v>59</v>
      </c>
      <c r="G2016" s="73" t="s">
        <v>4255</v>
      </c>
      <c r="H2016" s="73" t="s">
        <v>111</v>
      </c>
      <c r="I2016" s="73" t="s">
        <v>2355</v>
      </c>
      <c r="J2016" s="73" t="s">
        <v>330</v>
      </c>
      <c r="K2016" s="73" t="s">
        <v>382</v>
      </c>
      <c r="L2016" s="73" t="s">
        <v>383</v>
      </c>
      <c r="M2016" s="73" t="s">
        <v>384</v>
      </c>
      <c r="O2016" s="73" t="s">
        <v>386</v>
      </c>
      <c r="P2016" s="73" t="s">
        <v>907</v>
      </c>
      <c r="Q2016" s="73" t="s">
        <v>969</v>
      </c>
      <c r="R2016" s="73" t="s">
        <v>57</v>
      </c>
      <c r="V2016" s="60" t="str">
        <f t="shared" si="251"/>
        <v>DON CRUSHбелый / красный</v>
      </c>
      <c r="W2016" s="60" t="str">
        <f t="shared" si="248"/>
        <v>DON CRUSH</v>
      </c>
      <c r="X2016" s="60" t="str">
        <f t="shared" si="252"/>
        <v>CRUSH</v>
      </c>
      <c r="AC2016" s="51">
        <f t="shared" si="253"/>
        <v>80</v>
      </c>
      <c r="AD2016" s="44">
        <f t="shared" si="254"/>
        <v>744</v>
      </c>
      <c r="AE2016" s="51">
        <f t="shared" si="255"/>
        <v>80744</v>
      </c>
    </row>
    <row r="2017" spans="1:31">
      <c r="A2017" s="60" t="str">
        <f t="shared" si="249"/>
        <v>DON DALLASblue</v>
      </c>
      <c r="B2017" s="60" t="str">
        <f t="shared" si="250"/>
        <v>80-785-95</v>
      </c>
      <c r="C2017" s="73" t="s">
        <v>4642</v>
      </c>
      <c r="D2017" s="73" t="s">
        <v>4643</v>
      </c>
      <c r="E2017" s="73" t="s">
        <v>956</v>
      </c>
      <c r="F2017" s="74">
        <v>55</v>
      </c>
      <c r="G2017" s="73" t="s">
        <v>4644</v>
      </c>
      <c r="H2017" s="73" t="s">
        <v>247</v>
      </c>
      <c r="I2017" s="73" t="s">
        <v>2305</v>
      </c>
      <c r="J2017" s="73" t="s">
        <v>329</v>
      </c>
      <c r="K2017" s="73" t="s">
        <v>382</v>
      </c>
      <c r="L2017" s="73" t="s">
        <v>383</v>
      </c>
      <c r="M2017" s="73" t="s">
        <v>384</v>
      </c>
      <c r="N2017" s="73" t="s">
        <v>35</v>
      </c>
      <c r="O2017" s="73" t="s">
        <v>386</v>
      </c>
      <c r="P2017" s="73" t="s">
        <v>907</v>
      </c>
      <c r="Q2017" s="73" t="s">
        <v>932</v>
      </c>
      <c r="R2017" s="73" t="s">
        <v>71</v>
      </c>
      <c r="V2017" s="60" t="str">
        <f t="shared" si="251"/>
        <v>DON DALLASсиний / бежевый</v>
      </c>
      <c r="W2017" s="60" t="str">
        <f t="shared" si="248"/>
        <v>DON DALLAS</v>
      </c>
      <c r="X2017" s="60" t="str">
        <f t="shared" si="252"/>
        <v>DALLAS</v>
      </c>
      <c r="AC2017" s="51">
        <f t="shared" si="253"/>
        <v>80</v>
      </c>
      <c r="AD2017" s="44">
        <f t="shared" si="254"/>
        <v>785</v>
      </c>
      <c r="AE2017" s="51">
        <f t="shared" si="255"/>
        <v>80785</v>
      </c>
    </row>
    <row r="2018" spans="1:31">
      <c r="A2018" s="60" t="str">
        <f t="shared" si="249"/>
        <v>DON DALLASblue</v>
      </c>
      <c r="B2018" s="60" t="str">
        <f t="shared" si="250"/>
        <v>80-785-95</v>
      </c>
      <c r="C2018" s="73" t="s">
        <v>4645</v>
      </c>
      <c r="D2018" s="73" t="s">
        <v>4643</v>
      </c>
      <c r="E2018" s="73" t="s">
        <v>904</v>
      </c>
      <c r="F2018" s="74">
        <v>57</v>
      </c>
      <c r="G2018" s="73" t="s">
        <v>4644</v>
      </c>
      <c r="H2018" s="73" t="s">
        <v>247</v>
      </c>
      <c r="I2018" s="73" t="s">
        <v>2305</v>
      </c>
      <c r="J2018" s="73" t="s">
        <v>329</v>
      </c>
      <c r="K2018" s="73" t="s">
        <v>382</v>
      </c>
      <c r="L2018" s="73" t="s">
        <v>383</v>
      </c>
      <c r="M2018" s="73" t="s">
        <v>384</v>
      </c>
      <c r="N2018" s="73" t="s">
        <v>35</v>
      </c>
      <c r="O2018" s="73" t="s">
        <v>386</v>
      </c>
      <c r="P2018" s="73" t="s">
        <v>907</v>
      </c>
      <c r="Q2018" s="73" t="s">
        <v>932</v>
      </c>
      <c r="R2018" s="73" t="s">
        <v>71</v>
      </c>
      <c r="V2018" s="60" t="str">
        <f t="shared" si="251"/>
        <v>DON DALLASсиний / бежевый</v>
      </c>
      <c r="W2018" s="60" t="str">
        <f t="shared" si="248"/>
        <v>DON DALLAS</v>
      </c>
      <c r="X2018" s="60" t="str">
        <f t="shared" si="252"/>
        <v>DALLAS</v>
      </c>
      <c r="AC2018" s="51">
        <f t="shared" si="253"/>
        <v>80</v>
      </c>
      <c r="AD2018" s="44">
        <f t="shared" si="254"/>
        <v>785</v>
      </c>
      <c r="AE2018" s="51">
        <f t="shared" si="255"/>
        <v>80785</v>
      </c>
    </row>
    <row r="2019" spans="1:31">
      <c r="A2019" s="60" t="str">
        <f t="shared" si="249"/>
        <v>DON DALLASblue</v>
      </c>
      <c r="B2019" s="60" t="str">
        <f t="shared" si="250"/>
        <v>80-785-95</v>
      </c>
      <c r="C2019" s="73" t="s">
        <v>4646</v>
      </c>
      <c r="D2019" s="73" t="s">
        <v>4643</v>
      </c>
      <c r="E2019" s="73" t="s">
        <v>910</v>
      </c>
      <c r="F2019" s="74">
        <v>59</v>
      </c>
      <c r="G2019" s="73" t="s">
        <v>4644</v>
      </c>
      <c r="H2019" s="73" t="s">
        <v>247</v>
      </c>
      <c r="I2019" s="73" t="s">
        <v>2305</v>
      </c>
      <c r="J2019" s="73" t="s">
        <v>329</v>
      </c>
      <c r="K2019" s="73" t="s">
        <v>382</v>
      </c>
      <c r="L2019" s="73" t="s">
        <v>383</v>
      </c>
      <c r="M2019" s="73" t="s">
        <v>384</v>
      </c>
      <c r="N2019" s="73" t="s">
        <v>35</v>
      </c>
      <c r="O2019" s="73" t="s">
        <v>386</v>
      </c>
      <c r="P2019" s="73" t="s">
        <v>907</v>
      </c>
      <c r="Q2019" s="73" t="s">
        <v>932</v>
      </c>
      <c r="R2019" s="73" t="s">
        <v>71</v>
      </c>
      <c r="V2019" s="60" t="str">
        <f t="shared" si="251"/>
        <v>DON DALLASсиний / бежевый</v>
      </c>
      <c r="W2019" s="60" t="str">
        <f t="shared" si="248"/>
        <v>DON DALLAS</v>
      </c>
      <c r="X2019" s="60" t="str">
        <f t="shared" si="252"/>
        <v>DALLAS</v>
      </c>
      <c r="AC2019" s="51">
        <f t="shared" si="253"/>
        <v>80</v>
      </c>
      <c r="AD2019" s="44">
        <f t="shared" si="254"/>
        <v>785</v>
      </c>
      <c r="AE2019" s="51">
        <f t="shared" si="255"/>
        <v>80785</v>
      </c>
    </row>
    <row r="2020" spans="1:31">
      <c r="A2020" s="60" t="str">
        <f t="shared" si="249"/>
        <v>DON DALLASblue</v>
      </c>
      <c r="B2020" s="60" t="str">
        <f t="shared" si="250"/>
        <v>80-785-95</v>
      </c>
      <c r="C2020" s="73" t="s">
        <v>4647</v>
      </c>
      <c r="D2020" s="73" t="s">
        <v>4643</v>
      </c>
      <c r="E2020" s="73" t="s">
        <v>912</v>
      </c>
      <c r="F2020" s="74">
        <v>61</v>
      </c>
      <c r="G2020" s="73" t="s">
        <v>4644</v>
      </c>
      <c r="H2020" s="73" t="s">
        <v>247</v>
      </c>
      <c r="I2020" s="73" t="s">
        <v>2305</v>
      </c>
      <c r="J2020" s="73" t="s">
        <v>329</v>
      </c>
      <c r="K2020" s="73" t="s">
        <v>382</v>
      </c>
      <c r="L2020" s="73" t="s">
        <v>383</v>
      </c>
      <c r="M2020" s="73" t="s">
        <v>384</v>
      </c>
      <c r="N2020" s="73" t="s">
        <v>35</v>
      </c>
      <c r="O2020" s="73" t="s">
        <v>386</v>
      </c>
      <c r="P2020" s="73" t="s">
        <v>907</v>
      </c>
      <c r="Q2020" s="73" t="s">
        <v>932</v>
      </c>
      <c r="R2020" s="73" t="s">
        <v>71</v>
      </c>
      <c r="V2020" s="60" t="str">
        <f t="shared" si="251"/>
        <v>DON DALLASсиний / бежевый</v>
      </c>
      <c r="W2020" s="60" t="str">
        <f t="shared" si="248"/>
        <v>DON DALLAS</v>
      </c>
      <c r="X2020" s="60" t="str">
        <f t="shared" si="252"/>
        <v>DALLAS</v>
      </c>
      <c r="AC2020" s="51">
        <f t="shared" si="253"/>
        <v>80</v>
      </c>
      <c r="AD2020" s="44">
        <f t="shared" si="254"/>
        <v>785</v>
      </c>
      <c r="AE2020" s="51">
        <f t="shared" si="255"/>
        <v>80785</v>
      </c>
    </row>
    <row r="2021" spans="1:31">
      <c r="A2021" s="60" t="str">
        <f t="shared" si="249"/>
        <v>DON JUANblack</v>
      </c>
      <c r="B2021" s="60" t="str">
        <f t="shared" si="250"/>
        <v>80-407-09</v>
      </c>
      <c r="C2021" s="73" t="s">
        <v>4648</v>
      </c>
      <c r="D2021" s="73" t="s">
        <v>4649</v>
      </c>
      <c r="E2021" s="73" t="s">
        <v>956</v>
      </c>
      <c r="F2021" s="74">
        <v>55</v>
      </c>
      <c r="G2021" s="73" t="s">
        <v>2645</v>
      </c>
      <c r="H2021" s="73" t="s">
        <v>53</v>
      </c>
      <c r="I2021" s="73" t="s">
        <v>2646</v>
      </c>
      <c r="J2021" s="73" t="s">
        <v>329</v>
      </c>
      <c r="K2021" s="73" t="s">
        <v>382</v>
      </c>
      <c r="L2021" s="73" t="s">
        <v>383</v>
      </c>
      <c r="M2021" s="73" t="s">
        <v>384</v>
      </c>
      <c r="N2021" s="73" t="s">
        <v>35</v>
      </c>
      <c r="O2021" s="73" t="s">
        <v>386</v>
      </c>
      <c r="P2021" s="73" t="s">
        <v>907</v>
      </c>
      <c r="Q2021" s="73" t="s">
        <v>928</v>
      </c>
      <c r="R2021" s="73" t="s">
        <v>53</v>
      </c>
      <c r="V2021" s="60" t="str">
        <f t="shared" si="251"/>
        <v>DON JUANчерный</v>
      </c>
      <c r="W2021" s="60" t="str">
        <f t="shared" si="248"/>
        <v>DON JUAN</v>
      </c>
      <c r="X2021" s="60" t="str">
        <f t="shared" si="252"/>
        <v>JUAN</v>
      </c>
      <c r="AC2021" s="51">
        <f t="shared" si="253"/>
        <v>80</v>
      </c>
      <c r="AD2021" s="44">
        <f t="shared" si="254"/>
        <v>407</v>
      </c>
      <c r="AE2021" s="51">
        <f t="shared" si="255"/>
        <v>80407</v>
      </c>
    </row>
    <row r="2022" spans="1:31">
      <c r="A2022" s="60" t="str">
        <f t="shared" si="249"/>
        <v>DON JUANblack</v>
      </c>
      <c r="B2022" s="60" t="str">
        <f t="shared" si="250"/>
        <v>80-407-09</v>
      </c>
      <c r="C2022" s="73" t="s">
        <v>4650</v>
      </c>
      <c r="D2022" s="73" t="s">
        <v>4649</v>
      </c>
      <c r="E2022" s="73" t="s">
        <v>904</v>
      </c>
      <c r="F2022" s="74">
        <v>57</v>
      </c>
      <c r="G2022" s="73" t="s">
        <v>2645</v>
      </c>
      <c r="H2022" s="73" t="s">
        <v>53</v>
      </c>
      <c r="I2022" s="73" t="s">
        <v>2646</v>
      </c>
      <c r="J2022" s="73" t="s">
        <v>329</v>
      </c>
      <c r="K2022" s="73" t="s">
        <v>382</v>
      </c>
      <c r="L2022" s="73" t="s">
        <v>383</v>
      </c>
      <c r="M2022" s="73" t="s">
        <v>384</v>
      </c>
      <c r="N2022" s="73" t="s">
        <v>35</v>
      </c>
      <c r="O2022" s="73" t="s">
        <v>386</v>
      </c>
      <c r="P2022" s="73" t="s">
        <v>907</v>
      </c>
      <c r="Q2022" s="73" t="s">
        <v>928</v>
      </c>
      <c r="R2022" s="73" t="s">
        <v>53</v>
      </c>
      <c r="V2022" s="60" t="str">
        <f t="shared" si="251"/>
        <v>DON JUANчерный</v>
      </c>
      <c r="W2022" s="60" t="str">
        <f t="shared" si="248"/>
        <v>DON JUAN</v>
      </c>
      <c r="X2022" s="60" t="str">
        <f t="shared" si="252"/>
        <v>JUAN</v>
      </c>
      <c r="AC2022" s="51">
        <f t="shared" si="253"/>
        <v>80</v>
      </c>
      <c r="AD2022" s="44">
        <f t="shared" si="254"/>
        <v>407</v>
      </c>
      <c r="AE2022" s="51">
        <f t="shared" si="255"/>
        <v>80407</v>
      </c>
    </row>
    <row r="2023" spans="1:31">
      <c r="A2023" s="60" t="str">
        <f t="shared" si="249"/>
        <v>DON JUANblack</v>
      </c>
      <c r="B2023" s="60" t="str">
        <f t="shared" si="250"/>
        <v>80-407-09</v>
      </c>
      <c r="C2023" s="73" t="s">
        <v>4651</v>
      </c>
      <c r="D2023" s="73" t="s">
        <v>4649</v>
      </c>
      <c r="E2023" s="73" t="s">
        <v>910</v>
      </c>
      <c r="F2023" s="74">
        <v>59</v>
      </c>
      <c r="G2023" s="73" t="s">
        <v>2645</v>
      </c>
      <c r="H2023" s="73" t="s">
        <v>53</v>
      </c>
      <c r="I2023" s="73" t="s">
        <v>2646</v>
      </c>
      <c r="J2023" s="73" t="s">
        <v>329</v>
      </c>
      <c r="K2023" s="73" t="s">
        <v>382</v>
      </c>
      <c r="L2023" s="73" t="s">
        <v>383</v>
      </c>
      <c r="M2023" s="73" t="s">
        <v>384</v>
      </c>
      <c r="N2023" s="73" t="s">
        <v>35</v>
      </c>
      <c r="O2023" s="73" t="s">
        <v>386</v>
      </c>
      <c r="P2023" s="73" t="s">
        <v>907</v>
      </c>
      <c r="Q2023" s="73" t="s">
        <v>928</v>
      </c>
      <c r="R2023" s="73" t="s">
        <v>53</v>
      </c>
      <c r="V2023" s="60" t="str">
        <f t="shared" si="251"/>
        <v>DON JUANчерный</v>
      </c>
      <c r="W2023" s="60" t="str">
        <f t="shared" si="248"/>
        <v>DON JUAN</v>
      </c>
      <c r="X2023" s="60" t="str">
        <f t="shared" si="252"/>
        <v>JUAN</v>
      </c>
      <c r="AC2023" s="51">
        <f t="shared" si="253"/>
        <v>80</v>
      </c>
      <c r="AD2023" s="44">
        <f t="shared" si="254"/>
        <v>407</v>
      </c>
      <c r="AE2023" s="51">
        <f t="shared" si="255"/>
        <v>80407</v>
      </c>
    </row>
    <row r="2024" spans="1:31">
      <c r="A2024" s="60" t="str">
        <f t="shared" si="249"/>
        <v>DON JUANblack</v>
      </c>
      <c r="B2024" s="60" t="str">
        <f t="shared" si="250"/>
        <v>80-407-09</v>
      </c>
      <c r="C2024" s="73" t="s">
        <v>4652</v>
      </c>
      <c r="D2024" s="73" t="s">
        <v>4649</v>
      </c>
      <c r="E2024" s="73" t="s">
        <v>912</v>
      </c>
      <c r="F2024" s="74">
        <v>61</v>
      </c>
      <c r="G2024" s="73" t="s">
        <v>2645</v>
      </c>
      <c r="H2024" s="73" t="s">
        <v>53</v>
      </c>
      <c r="I2024" s="73" t="s">
        <v>2646</v>
      </c>
      <c r="J2024" s="73" t="s">
        <v>329</v>
      </c>
      <c r="K2024" s="73" t="s">
        <v>382</v>
      </c>
      <c r="L2024" s="73" t="s">
        <v>383</v>
      </c>
      <c r="M2024" s="73" t="s">
        <v>384</v>
      </c>
      <c r="N2024" s="73" t="s">
        <v>35</v>
      </c>
      <c r="O2024" s="73" t="s">
        <v>386</v>
      </c>
      <c r="P2024" s="73" t="s">
        <v>907</v>
      </c>
      <c r="Q2024" s="73" t="s">
        <v>928</v>
      </c>
      <c r="R2024" s="73" t="s">
        <v>53</v>
      </c>
      <c r="V2024" s="60" t="str">
        <f t="shared" si="251"/>
        <v>DON JUANчерный</v>
      </c>
      <c r="W2024" s="60" t="str">
        <f t="shared" si="248"/>
        <v>DON JUAN</v>
      </c>
      <c r="X2024" s="60" t="str">
        <f t="shared" si="252"/>
        <v>JUAN</v>
      </c>
      <c r="AC2024" s="51">
        <f t="shared" si="253"/>
        <v>80</v>
      </c>
      <c r="AD2024" s="44">
        <f t="shared" si="254"/>
        <v>407</v>
      </c>
      <c r="AE2024" s="51">
        <f t="shared" si="255"/>
        <v>80407</v>
      </c>
    </row>
    <row r="2025" spans="1:31">
      <c r="A2025" s="60" t="str">
        <f t="shared" si="249"/>
        <v>DON PEPPERnatural</v>
      </c>
      <c r="B2025" s="60" t="str">
        <f t="shared" si="250"/>
        <v>80-786-02</v>
      </c>
      <c r="C2025" s="73" t="s">
        <v>4653</v>
      </c>
      <c r="D2025" s="73" t="s">
        <v>4654</v>
      </c>
      <c r="E2025" s="73" t="s">
        <v>956</v>
      </c>
      <c r="F2025" s="74">
        <v>55</v>
      </c>
      <c r="G2025" s="73" t="s">
        <v>4655</v>
      </c>
      <c r="H2025" s="73" t="s">
        <v>63</v>
      </c>
      <c r="I2025" s="73" t="s">
        <v>936</v>
      </c>
      <c r="J2025" s="73" t="s">
        <v>329</v>
      </c>
      <c r="K2025" s="73" t="s">
        <v>390</v>
      </c>
      <c r="L2025" s="73" t="s">
        <v>383</v>
      </c>
      <c r="M2025" s="73" t="s">
        <v>384</v>
      </c>
      <c r="N2025" s="73" t="s">
        <v>35</v>
      </c>
      <c r="O2025" s="73" t="s">
        <v>386</v>
      </c>
      <c r="P2025" s="73" t="s">
        <v>907</v>
      </c>
      <c r="Q2025" s="73" t="s">
        <v>947</v>
      </c>
      <c r="R2025" s="73" t="s">
        <v>63</v>
      </c>
      <c r="V2025" s="60" t="str">
        <f t="shared" si="251"/>
        <v>DON PEPPERбежевый</v>
      </c>
      <c r="W2025" s="60" t="str">
        <f t="shared" si="248"/>
        <v>DON PEPPER</v>
      </c>
      <c r="X2025" s="60" t="str">
        <f t="shared" si="252"/>
        <v>PEPPER</v>
      </c>
      <c r="AC2025" s="51">
        <f t="shared" si="253"/>
        <v>80</v>
      </c>
      <c r="AD2025" s="44">
        <f t="shared" si="254"/>
        <v>786</v>
      </c>
      <c r="AE2025" s="51">
        <f t="shared" si="255"/>
        <v>80786</v>
      </c>
    </row>
    <row r="2026" spans="1:31">
      <c r="A2026" s="60" t="str">
        <f t="shared" si="249"/>
        <v>DON PEPPERnatural</v>
      </c>
      <c r="B2026" s="60" t="str">
        <f t="shared" si="250"/>
        <v>80-786-02</v>
      </c>
      <c r="C2026" s="73" t="s">
        <v>4656</v>
      </c>
      <c r="D2026" s="73" t="s">
        <v>4654</v>
      </c>
      <c r="E2026" s="73" t="s">
        <v>904</v>
      </c>
      <c r="F2026" s="74">
        <v>57</v>
      </c>
      <c r="G2026" s="73" t="s">
        <v>4655</v>
      </c>
      <c r="H2026" s="73" t="s">
        <v>63</v>
      </c>
      <c r="I2026" s="73" t="s">
        <v>936</v>
      </c>
      <c r="J2026" s="73" t="s">
        <v>329</v>
      </c>
      <c r="K2026" s="73" t="s">
        <v>390</v>
      </c>
      <c r="L2026" s="73" t="s">
        <v>383</v>
      </c>
      <c r="M2026" s="73" t="s">
        <v>384</v>
      </c>
      <c r="N2026" s="73" t="s">
        <v>35</v>
      </c>
      <c r="O2026" s="73" t="s">
        <v>386</v>
      </c>
      <c r="P2026" s="73" t="s">
        <v>907</v>
      </c>
      <c r="Q2026" s="73" t="s">
        <v>947</v>
      </c>
      <c r="R2026" s="73" t="s">
        <v>63</v>
      </c>
      <c r="V2026" s="60" t="str">
        <f t="shared" si="251"/>
        <v>DON PEPPERбежевый</v>
      </c>
      <c r="W2026" s="60" t="str">
        <f t="shared" si="248"/>
        <v>DON PEPPER</v>
      </c>
      <c r="X2026" s="60" t="str">
        <f t="shared" si="252"/>
        <v>PEPPER</v>
      </c>
      <c r="AC2026" s="51">
        <f t="shared" si="253"/>
        <v>80</v>
      </c>
      <c r="AD2026" s="44">
        <f t="shared" si="254"/>
        <v>786</v>
      </c>
      <c r="AE2026" s="51">
        <f t="shared" si="255"/>
        <v>80786</v>
      </c>
    </row>
    <row r="2027" spans="1:31">
      <c r="A2027" s="60" t="str">
        <f t="shared" si="249"/>
        <v>DON PEPPERnatural</v>
      </c>
      <c r="B2027" s="60" t="str">
        <f t="shared" si="250"/>
        <v>80-786-02</v>
      </c>
      <c r="C2027" s="73" t="s">
        <v>4657</v>
      </c>
      <c r="D2027" s="73" t="s">
        <v>4654</v>
      </c>
      <c r="E2027" s="73" t="s">
        <v>910</v>
      </c>
      <c r="F2027" s="74">
        <v>59</v>
      </c>
      <c r="G2027" s="73" t="s">
        <v>4655</v>
      </c>
      <c r="H2027" s="73" t="s">
        <v>63</v>
      </c>
      <c r="I2027" s="73" t="s">
        <v>936</v>
      </c>
      <c r="J2027" s="73" t="s">
        <v>329</v>
      </c>
      <c r="K2027" s="73" t="s">
        <v>390</v>
      </c>
      <c r="L2027" s="73" t="s">
        <v>383</v>
      </c>
      <c r="M2027" s="73" t="s">
        <v>384</v>
      </c>
      <c r="N2027" s="73" t="s">
        <v>35</v>
      </c>
      <c r="O2027" s="73" t="s">
        <v>386</v>
      </c>
      <c r="P2027" s="73" t="s">
        <v>907</v>
      </c>
      <c r="Q2027" s="73" t="s">
        <v>947</v>
      </c>
      <c r="R2027" s="73" t="s">
        <v>63</v>
      </c>
      <c r="V2027" s="60" t="str">
        <f t="shared" si="251"/>
        <v>DON PEPPERбежевый</v>
      </c>
      <c r="W2027" s="60" t="str">
        <f t="shared" si="248"/>
        <v>DON PEPPER</v>
      </c>
      <c r="X2027" s="60" t="str">
        <f t="shared" si="252"/>
        <v>PEPPER</v>
      </c>
      <c r="AC2027" s="51">
        <f t="shared" si="253"/>
        <v>80</v>
      </c>
      <c r="AD2027" s="44">
        <f t="shared" si="254"/>
        <v>786</v>
      </c>
      <c r="AE2027" s="51">
        <f t="shared" si="255"/>
        <v>80786</v>
      </c>
    </row>
    <row r="2028" spans="1:31">
      <c r="A2028" s="60" t="str">
        <f t="shared" si="249"/>
        <v>DON PEPPERnatural</v>
      </c>
      <c r="B2028" s="60" t="str">
        <f t="shared" si="250"/>
        <v>80-786-02</v>
      </c>
      <c r="C2028" s="73" t="s">
        <v>4658</v>
      </c>
      <c r="D2028" s="73" t="s">
        <v>4654</v>
      </c>
      <c r="E2028" s="73" t="s">
        <v>912</v>
      </c>
      <c r="F2028" s="74">
        <v>61</v>
      </c>
      <c r="G2028" s="73" t="s">
        <v>4655</v>
      </c>
      <c r="H2028" s="73" t="s">
        <v>63</v>
      </c>
      <c r="I2028" s="73" t="s">
        <v>936</v>
      </c>
      <c r="J2028" s="73" t="s">
        <v>329</v>
      </c>
      <c r="K2028" s="73" t="s">
        <v>390</v>
      </c>
      <c r="L2028" s="73" t="s">
        <v>383</v>
      </c>
      <c r="M2028" s="73" t="s">
        <v>384</v>
      </c>
      <c r="N2028" s="73" t="s">
        <v>35</v>
      </c>
      <c r="O2028" s="73" t="s">
        <v>386</v>
      </c>
      <c r="P2028" s="73" t="s">
        <v>907</v>
      </c>
      <c r="Q2028" s="73" t="s">
        <v>947</v>
      </c>
      <c r="R2028" s="73" t="s">
        <v>63</v>
      </c>
      <c r="V2028" s="60" t="str">
        <f t="shared" si="251"/>
        <v>DON PEPPERбежевый</v>
      </c>
      <c r="W2028" s="60" t="str">
        <f t="shared" si="248"/>
        <v>DON PEPPER</v>
      </c>
      <c r="X2028" s="60" t="str">
        <f t="shared" si="252"/>
        <v>PEPPER</v>
      </c>
      <c r="AC2028" s="51">
        <f t="shared" si="253"/>
        <v>80</v>
      </c>
      <c r="AD2028" s="44">
        <f t="shared" si="254"/>
        <v>786</v>
      </c>
      <c r="AE2028" s="51">
        <f t="shared" si="255"/>
        <v>80786</v>
      </c>
    </row>
    <row r="2029" spans="1:31">
      <c r="A2029" s="60" t="str">
        <f t="shared" si="249"/>
        <v>MAC FERSENtobacco</v>
      </c>
      <c r="B2029" s="60" t="str">
        <f t="shared" si="250"/>
        <v>80-754-91</v>
      </c>
      <c r="C2029" s="73" t="s">
        <v>4659</v>
      </c>
      <c r="D2029" s="73" t="s">
        <v>4660</v>
      </c>
      <c r="E2029" s="73" t="s">
        <v>956</v>
      </c>
      <c r="F2029" s="74">
        <v>55</v>
      </c>
      <c r="G2029" s="73" t="s">
        <v>4299</v>
      </c>
      <c r="H2029" s="73" t="s">
        <v>271</v>
      </c>
      <c r="I2029" s="73" t="s">
        <v>927</v>
      </c>
      <c r="J2029" s="73" t="s">
        <v>330</v>
      </c>
      <c r="K2029" s="73" t="s">
        <v>387</v>
      </c>
      <c r="L2029" s="73" t="s">
        <v>383</v>
      </c>
      <c r="M2029" s="73" t="s">
        <v>384</v>
      </c>
      <c r="N2029" s="73" t="s">
        <v>36</v>
      </c>
      <c r="O2029" s="73" t="s">
        <v>386</v>
      </c>
      <c r="P2029" s="73" t="s">
        <v>907</v>
      </c>
      <c r="Q2029" s="73" t="s">
        <v>942</v>
      </c>
      <c r="R2029" s="73" t="s">
        <v>86</v>
      </c>
      <c r="V2029" s="60" t="str">
        <f t="shared" si="251"/>
        <v>MAC FERSENтемно-коричневый</v>
      </c>
      <c r="W2029" s="60" t="str">
        <f t="shared" si="248"/>
        <v>MAC FERSEN</v>
      </c>
      <c r="X2029" s="60" t="str">
        <f t="shared" si="252"/>
        <v>FERSEN</v>
      </c>
      <c r="AC2029" s="51">
        <f t="shared" si="253"/>
        <v>80</v>
      </c>
      <c r="AD2029" s="44">
        <f t="shared" si="254"/>
        <v>754</v>
      </c>
      <c r="AE2029" s="51">
        <f t="shared" si="255"/>
        <v>80754</v>
      </c>
    </row>
    <row r="2030" spans="1:31">
      <c r="A2030" s="60" t="str">
        <f t="shared" si="249"/>
        <v>MAC FERSENtobacco</v>
      </c>
      <c r="B2030" s="60" t="str">
        <f t="shared" si="250"/>
        <v>80-754-91</v>
      </c>
      <c r="C2030" s="73" t="s">
        <v>4661</v>
      </c>
      <c r="D2030" s="73" t="s">
        <v>4660</v>
      </c>
      <c r="E2030" s="73" t="s">
        <v>904</v>
      </c>
      <c r="F2030" s="74">
        <v>57</v>
      </c>
      <c r="G2030" s="73" t="s">
        <v>4299</v>
      </c>
      <c r="H2030" s="73" t="s">
        <v>271</v>
      </c>
      <c r="I2030" s="73" t="s">
        <v>927</v>
      </c>
      <c r="J2030" s="73" t="s">
        <v>330</v>
      </c>
      <c r="K2030" s="73" t="s">
        <v>387</v>
      </c>
      <c r="L2030" s="73" t="s">
        <v>383</v>
      </c>
      <c r="M2030" s="73" t="s">
        <v>384</v>
      </c>
      <c r="N2030" s="73" t="s">
        <v>36</v>
      </c>
      <c r="O2030" s="73" t="s">
        <v>386</v>
      </c>
      <c r="P2030" s="73" t="s">
        <v>907</v>
      </c>
      <c r="Q2030" s="73" t="s">
        <v>942</v>
      </c>
      <c r="R2030" s="73" t="s">
        <v>86</v>
      </c>
      <c r="V2030" s="60" t="str">
        <f t="shared" si="251"/>
        <v>MAC FERSENтемно-коричневый</v>
      </c>
      <c r="W2030" s="60" t="str">
        <f t="shared" si="248"/>
        <v>MAC FERSEN</v>
      </c>
      <c r="X2030" s="60" t="str">
        <f t="shared" si="252"/>
        <v>FERSEN</v>
      </c>
      <c r="AC2030" s="51">
        <f t="shared" si="253"/>
        <v>80</v>
      </c>
      <c r="AD2030" s="44">
        <f t="shared" si="254"/>
        <v>754</v>
      </c>
      <c r="AE2030" s="51">
        <f t="shared" si="255"/>
        <v>80754</v>
      </c>
    </row>
    <row r="2031" spans="1:31">
      <c r="A2031" s="60" t="str">
        <f t="shared" si="249"/>
        <v>MAC FERSENtobacco</v>
      </c>
      <c r="B2031" s="60" t="str">
        <f t="shared" si="250"/>
        <v>80-754-91</v>
      </c>
      <c r="C2031" s="73" t="s">
        <v>4662</v>
      </c>
      <c r="D2031" s="73" t="s">
        <v>4660</v>
      </c>
      <c r="E2031" s="73" t="s">
        <v>910</v>
      </c>
      <c r="F2031" s="74">
        <v>59</v>
      </c>
      <c r="G2031" s="73" t="s">
        <v>4299</v>
      </c>
      <c r="H2031" s="73" t="s">
        <v>271</v>
      </c>
      <c r="I2031" s="73" t="s">
        <v>927</v>
      </c>
      <c r="J2031" s="73" t="s">
        <v>330</v>
      </c>
      <c r="K2031" s="73" t="s">
        <v>387</v>
      </c>
      <c r="L2031" s="73" t="s">
        <v>383</v>
      </c>
      <c r="M2031" s="73" t="s">
        <v>384</v>
      </c>
      <c r="N2031" s="73" t="s">
        <v>36</v>
      </c>
      <c r="O2031" s="73" t="s">
        <v>386</v>
      </c>
      <c r="P2031" s="73" t="s">
        <v>907</v>
      </c>
      <c r="Q2031" s="73" t="s">
        <v>942</v>
      </c>
      <c r="R2031" s="73" t="s">
        <v>86</v>
      </c>
      <c r="V2031" s="60" t="str">
        <f t="shared" si="251"/>
        <v>MAC FERSENтемно-коричневый</v>
      </c>
      <c r="W2031" s="60" t="str">
        <f t="shared" si="248"/>
        <v>MAC FERSEN</v>
      </c>
      <c r="X2031" s="60" t="str">
        <f t="shared" si="252"/>
        <v>FERSEN</v>
      </c>
      <c r="AC2031" s="51">
        <f t="shared" si="253"/>
        <v>80</v>
      </c>
      <c r="AD2031" s="44">
        <f t="shared" si="254"/>
        <v>754</v>
      </c>
      <c r="AE2031" s="51">
        <f t="shared" si="255"/>
        <v>80754</v>
      </c>
    </row>
    <row r="2032" spans="1:31">
      <c r="A2032" s="60" t="str">
        <f t="shared" si="249"/>
        <v>MAC FIELDbeige</v>
      </c>
      <c r="B2032" s="60" t="str">
        <f t="shared" si="250"/>
        <v>80-755-02</v>
      </c>
      <c r="C2032" s="73" t="s">
        <v>4663</v>
      </c>
      <c r="D2032" s="73" t="s">
        <v>4664</v>
      </c>
      <c r="E2032" s="73" t="s">
        <v>956</v>
      </c>
      <c r="F2032" s="74">
        <v>55</v>
      </c>
      <c r="G2032" s="73" t="s">
        <v>4304</v>
      </c>
      <c r="H2032" s="73" t="s">
        <v>63</v>
      </c>
      <c r="I2032" s="73" t="s">
        <v>2355</v>
      </c>
      <c r="J2032" s="73" t="s">
        <v>330</v>
      </c>
      <c r="K2032" s="73" t="s">
        <v>382</v>
      </c>
      <c r="L2032" s="73" t="s">
        <v>383</v>
      </c>
      <c r="M2032" s="73" t="s">
        <v>384</v>
      </c>
      <c r="O2032" s="73" t="s">
        <v>386</v>
      </c>
      <c r="P2032" s="73" t="s">
        <v>907</v>
      </c>
      <c r="Q2032" s="73" t="s">
        <v>937</v>
      </c>
      <c r="R2032" s="73" t="s">
        <v>63</v>
      </c>
      <c r="V2032" s="60" t="str">
        <f t="shared" si="251"/>
        <v>MAC FIELDбежевый</v>
      </c>
      <c r="W2032" s="60" t="str">
        <f t="shared" si="248"/>
        <v>MAC FIELD</v>
      </c>
      <c r="X2032" s="60" t="str">
        <f t="shared" si="252"/>
        <v>FIELD</v>
      </c>
      <c r="AC2032" s="51">
        <f t="shared" si="253"/>
        <v>80</v>
      </c>
      <c r="AD2032" s="44">
        <f t="shared" si="254"/>
        <v>755</v>
      </c>
      <c r="AE2032" s="51">
        <f t="shared" si="255"/>
        <v>80755</v>
      </c>
    </row>
    <row r="2033" spans="1:31">
      <c r="A2033" s="60" t="str">
        <f t="shared" si="249"/>
        <v>MAC FIELDbeige</v>
      </c>
      <c r="B2033" s="60" t="str">
        <f t="shared" si="250"/>
        <v>80-755-02</v>
      </c>
      <c r="C2033" s="73" t="s">
        <v>4665</v>
      </c>
      <c r="D2033" s="73" t="s">
        <v>4664</v>
      </c>
      <c r="E2033" s="73" t="s">
        <v>904</v>
      </c>
      <c r="F2033" s="74">
        <v>57</v>
      </c>
      <c r="G2033" s="73" t="s">
        <v>4304</v>
      </c>
      <c r="H2033" s="73" t="s">
        <v>63</v>
      </c>
      <c r="I2033" s="73" t="s">
        <v>2355</v>
      </c>
      <c r="J2033" s="73" t="s">
        <v>330</v>
      </c>
      <c r="K2033" s="73" t="s">
        <v>382</v>
      </c>
      <c r="L2033" s="73" t="s">
        <v>383</v>
      </c>
      <c r="M2033" s="73" t="s">
        <v>384</v>
      </c>
      <c r="O2033" s="73" t="s">
        <v>386</v>
      </c>
      <c r="P2033" s="73" t="s">
        <v>907</v>
      </c>
      <c r="Q2033" s="73" t="s">
        <v>937</v>
      </c>
      <c r="R2033" s="73" t="s">
        <v>63</v>
      </c>
      <c r="V2033" s="60" t="str">
        <f t="shared" si="251"/>
        <v>MAC FIELDбежевый</v>
      </c>
      <c r="W2033" s="60" t="str">
        <f t="shared" si="248"/>
        <v>MAC FIELD</v>
      </c>
      <c r="X2033" s="60" t="str">
        <f t="shared" si="252"/>
        <v>FIELD</v>
      </c>
      <c r="AC2033" s="51">
        <f t="shared" si="253"/>
        <v>80</v>
      </c>
      <c r="AD2033" s="44">
        <f t="shared" si="254"/>
        <v>755</v>
      </c>
      <c r="AE2033" s="51">
        <f t="shared" si="255"/>
        <v>80755</v>
      </c>
    </row>
    <row r="2034" spans="1:31">
      <c r="A2034" s="60" t="str">
        <f t="shared" si="249"/>
        <v>MAC FIELDbeige</v>
      </c>
      <c r="B2034" s="60" t="str">
        <f t="shared" si="250"/>
        <v>80-755-02</v>
      </c>
      <c r="C2034" s="73" t="s">
        <v>4666</v>
      </c>
      <c r="D2034" s="73" t="s">
        <v>4664</v>
      </c>
      <c r="E2034" s="73" t="s">
        <v>910</v>
      </c>
      <c r="F2034" s="74">
        <v>59</v>
      </c>
      <c r="G2034" s="73" t="s">
        <v>4304</v>
      </c>
      <c r="H2034" s="73" t="s">
        <v>63</v>
      </c>
      <c r="I2034" s="73" t="s">
        <v>2355</v>
      </c>
      <c r="J2034" s="73" t="s">
        <v>330</v>
      </c>
      <c r="K2034" s="73" t="s">
        <v>382</v>
      </c>
      <c r="L2034" s="73" t="s">
        <v>383</v>
      </c>
      <c r="M2034" s="73" t="s">
        <v>384</v>
      </c>
      <c r="O2034" s="73" t="s">
        <v>386</v>
      </c>
      <c r="P2034" s="73" t="s">
        <v>907</v>
      </c>
      <c r="Q2034" s="73" t="s">
        <v>937</v>
      </c>
      <c r="R2034" s="73" t="s">
        <v>63</v>
      </c>
      <c r="V2034" s="60" t="str">
        <f t="shared" si="251"/>
        <v>MAC FIELDбежевый</v>
      </c>
      <c r="W2034" s="60" t="str">
        <f t="shared" si="248"/>
        <v>MAC FIELD</v>
      </c>
      <c r="X2034" s="60" t="str">
        <f t="shared" si="252"/>
        <v>FIELD</v>
      </c>
      <c r="AC2034" s="51">
        <f t="shared" si="253"/>
        <v>80</v>
      </c>
      <c r="AD2034" s="44">
        <f t="shared" si="254"/>
        <v>755</v>
      </c>
      <c r="AE2034" s="51">
        <f t="shared" si="255"/>
        <v>80755</v>
      </c>
    </row>
    <row r="2035" spans="1:31">
      <c r="A2035" s="60" t="str">
        <f t="shared" si="249"/>
        <v>MAC FIELDbeige</v>
      </c>
      <c r="B2035" s="60" t="str">
        <f t="shared" si="250"/>
        <v>80-755-02</v>
      </c>
      <c r="C2035" s="73" t="s">
        <v>4667</v>
      </c>
      <c r="D2035" s="73" t="s">
        <v>4664</v>
      </c>
      <c r="E2035" s="73" t="s">
        <v>912</v>
      </c>
      <c r="F2035" s="74">
        <v>61</v>
      </c>
      <c r="G2035" s="73" t="s">
        <v>4304</v>
      </c>
      <c r="H2035" s="73" t="s">
        <v>63</v>
      </c>
      <c r="I2035" s="73" t="s">
        <v>2355</v>
      </c>
      <c r="J2035" s="73" t="s">
        <v>330</v>
      </c>
      <c r="K2035" s="73" t="s">
        <v>382</v>
      </c>
      <c r="L2035" s="73" t="s">
        <v>383</v>
      </c>
      <c r="M2035" s="73" t="s">
        <v>384</v>
      </c>
      <c r="O2035" s="73" t="s">
        <v>386</v>
      </c>
      <c r="P2035" s="73" t="s">
        <v>907</v>
      </c>
      <c r="Q2035" s="73" t="s">
        <v>937</v>
      </c>
      <c r="R2035" s="73" t="s">
        <v>63</v>
      </c>
      <c r="V2035" s="60" t="str">
        <f t="shared" si="251"/>
        <v>MAC FIELDбежевый</v>
      </c>
      <c r="W2035" s="60" t="str">
        <f t="shared" si="248"/>
        <v>MAC FIELD</v>
      </c>
      <c r="X2035" s="60" t="str">
        <f t="shared" si="252"/>
        <v>FIELD</v>
      </c>
      <c r="AC2035" s="51">
        <f t="shared" si="253"/>
        <v>80</v>
      </c>
      <c r="AD2035" s="44">
        <f t="shared" si="254"/>
        <v>755</v>
      </c>
      <c r="AE2035" s="51">
        <f t="shared" si="255"/>
        <v>80755</v>
      </c>
    </row>
    <row r="2036" spans="1:31">
      <c r="A2036" s="60" t="str">
        <f t="shared" si="249"/>
        <v>MAC RENOblack</v>
      </c>
      <c r="B2036" s="60" t="str">
        <f t="shared" si="250"/>
        <v>80-760-72</v>
      </c>
      <c r="C2036" s="73" t="s">
        <v>4668</v>
      </c>
      <c r="D2036" s="73" t="s">
        <v>4669</v>
      </c>
      <c r="E2036" s="73" t="s">
        <v>956</v>
      </c>
      <c r="F2036" s="74">
        <v>55</v>
      </c>
      <c r="G2036" s="73" t="s">
        <v>4319</v>
      </c>
      <c r="H2036" s="73" t="s">
        <v>101</v>
      </c>
      <c r="I2036" s="73" t="s">
        <v>4281</v>
      </c>
      <c r="J2036" s="73" t="s">
        <v>330</v>
      </c>
      <c r="K2036" s="73" t="s">
        <v>382</v>
      </c>
      <c r="L2036" s="73" t="s">
        <v>383</v>
      </c>
      <c r="M2036" s="73" t="s">
        <v>384</v>
      </c>
      <c r="N2036" s="73" t="s">
        <v>35</v>
      </c>
      <c r="O2036" s="73" t="s">
        <v>386</v>
      </c>
      <c r="P2036" s="73" t="s">
        <v>907</v>
      </c>
      <c r="Q2036" s="73" t="s">
        <v>928</v>
      </c>
      <c r="R2036" s="73" t="s">
        <v>63</v>
      </c>
      <c r="V2036" s="60" t="str">
        <f t="shared" si="251"/>
        <v>MAC RENOбежевый / черный</v>
      </c>
      <c r="W2036" s="60" t="str">
        <f t="shared" si="248"/>
        <v>MAC RENO</v>
      </c>
      <c r="X2036" s="60" t="str">
        <f t="shared" si="252"/>
        <v>RENO</v>
      </c>
      <c r="AC2036" s="51">
        <f t="shared" si="253"/>
        <v>80</v>
      </c>
      <c r="AD2036" s="44">
        <f t="shared" si="254"/>
        <v>760</v>
      </c>
      <c r="AE2036" s="51">
        <f t="shared" si="255"/>
        <v>80760</v>
      </c>
    </row>
    <row r="2037" spans="1:31">
      <c r="A2037" s="60" t="str">
        <f t="shared" si="249"/>
        <v>MAC RENOblack</v>
      </c>
      <c r="B2037" s="60" t="str">
        <f t="shared" si="250"/>
        <v>80-760-72</v>
      </c>
      <c r="C2037" s="73" t="s">
        <v>4670</v>
      </c>
      <c r="D2037" s="73" t="s">
        <v>4669</v>
      </c>
      <c r="E2037" s="73" t="s">
        <v>904</v>
      </c>
      <c r="F2037" s="74">
        <v>57</v>
      </c>
      <c r="G2037" s="73" t="s">
        <v>4319</v>
      </c>
      <c r="H2037" s="73" t="s">
        <v>101</v>
      </c>
      <c r="I2037" s="73" t="s">
        <v>4281</v>
      </c>
      <c r="J2037" s="73" t="s">
        <v>330</v>
      </c>
      <c r="K2037" s="73" t="s">
        <v>382</v>
      </c>
      <c r="L2037" s="73" t="s">
        <v>383</v>
      </c>
      <c r="M2037" s="73" t="s">
        <v>384</v>
      </c>
      <c r="N2037" s="73" t="s">
        <v>35</v>
      </c>
      <c r="O2037" s="73" t="s">
        <v>386</v>
      </c>
      <c r="P2037" s="73" t="s">
        <v>907</v>
      </c>
      <c r="Q2037" s="73" t="s">
        <v>928</v>
      </c>
      <c r="R2037" s="73" t="s">
        <v>63</v>
      </c>
      <c r="V2037" s="60" t="str">
        <f t="shared" si="251"/>
        <v>MAC RENOбежевый / черный</v>
      </c>
      <c r="W2037" s="60" t="str">
        <f t="shared" si="248"/>
        <v>MAC RENO</v>
      </c>
      <c r="X2037" s="60" t="str">
        <f t="shared" si="252"/>
        <v>RENO</v>
      </c>
      <c r="AC2037" s="51">
        <f t="shared" si="253"/>
        <v>80</v>
      </c>
      <c r="AD2037" s="44">
        <f t="shared" si="254"/>
        <v>760</v>
      </c>
      <c r="AE2037" s="51">
        <f t="shared" si="255"/>
        <v>80760</v>
      </c>
    </row>
    <row r="2038" spans="1:31">
      <c r="A2038" s="60" t="str">
        <f t="shared" si="249"/>
        <v>MAC RENOblack</v>
      </c>
      <c r="B2038" s="60" t="str">
        <f t="shared" si="250"/>
        <v>80-760-72</v>
      </c>
      <c r="C2038" s="73" t="s">
        <v>4671</v>
      </c>
      <c r="D2038" s="73" t="s">
        <v>4669</v>
      </c>
      <c r="E2038" s="73" t="s">
        <v>910</v>
      </c>
      <c r="F2038" s="74">
        <v>59</v>
      </c>
      <c r="G2038" s="73" t="s">
        <v>4319</v>
      </c>
      <c r="H2038" s="73" t="s">
        <v>101</v>
      </c>
      <c r="I2038" s="73" t="s">
        <v>4281</v>
      </c>
      <c r="J2038" s="73" t="s">
        <v>330</v>
      </c>
      <c r="K2038" s="73" t="s">
        <v>382</v>
      </c>
      <c r="L2038" s="73" t="s">
        <v>383</v>
      </c>
      <c r="M2038" s="73" t="s">
        <v>384</v>
      </c>
      <c r="N2038" s="73" t="s">
        <v>35</v>
      </c>
      <c r="O2038" s="73" t="s">
        <v>386</v>
      </c>
      <c r="P2038" s="73" t="s">
        <v>907</v>
      </c>
      <c r="Q2038" s="73" t="s">
        <v>928</v>
      </c>
      <c r="R2038" s="73" t="s">
        <v>63</v>
      </c>
      <c r="V2038" s="60" t="str">
        <f t="shared" si="251"/>
        <v>MAC RENOбежевый / черный</v>
      </c>
      <c r="W2038" s="60" t="str">
        <f t="shared" si="248"/>
        <v>MAC RENO</v>
      </c>
      <c r="X2038" s="60" t="str">
        <f t="shared" si="252"/>
        <v>RENO</v>
      </c>
      <c r="AC2038" s="51">
        <f t="shared" si="253"/>
        <v>80</v>
      </c>
      <c r="AD2038" s="44">
        <f t="shared" si="254"/>
        <v>760</v>
      </c>
      <c r="AE2038" s="51">
        <f t="shared" si="255"/>
        <v>80760</v>
      </c>
    </row>
    <row r="2039" spans="1:31">
      <c r="A2039" s="60" t="str">
        <f t="shared" si="249"/>
        <v>MAC RENOblack</v>
      </c>
      <c r="B2039" s="60" t="str">
        <f t="shared" si="250"/>
        <v>80-760-72</v>
      </c>
      <c r="C2039" s="73" t="s">
        <v>4672</v>
      </c>
      <c r="D2039" s="73" t="s">
        <v>4669</v>
      </c>
      <c r="E2039" s="73" t="s">
        <v>912</v>
      </c>
      <c r="F2039" s="74">
        <v>61</v>
      </c>
      <c r="G2039" s="73" t="s">
        <v>4319</v>
      </c>
      <c r="H2039" s="73" t="s">
        <v>101</v>
      </c>
      <c r="I2039" s="73" t="s">
        <v>4281</v>
      </c>
      <c r="J2039" s="73" t="s">
        <v>330</v>
      </c>
      <c r="K2039" s="73" t="s">
        <v>382</v>
      </c>
      <c r="L2039" s="73" t="s">
        <v>383</v>
      </c>
      <c r="M2039" s="73" t="s">
        <v>384</v>
      </c>
      <c r="N2039" s="73" t="s">
        <v>35</v>
      </c>
      <c r="O2039" s="73" t="s">
        <v>386</v>
      </c>
      <c r="P2039" s="73" t="s">
        <v>907</v>
      </c>
      <c r="Q2039" s="73" t="s">
        <v>928</v>
      </c>
      <c r="R2039" s="73" t="s">
        <v>63</v>
      </c>
      <c r="V2039" s="60" t="str">
        <f t="shared" si="251"/>
        <v>MAC RENOбежевый / черный</v>
      </c>
      <c r="W2039" s="60" t="str">
        <f t="shared" si="248"/>
        <v>MAC RENO</v>
      </c>
      <c r="X2039" s="60" t="str">
        <f t="shared" si="252"/>
        <v>RENO</v>
      </c>
      <c r="AC2039" s="51">
        <f t="shared" si="253"/>
        <v>80</v>
      </c>
      <c r="AD2039" s="44">
        <f t="shared" si="254"/>
        <v>760</v>
      </c>
      <c r="AE2039" s="51">
        <f t="shared" si="255"/>
        <v>80760</v>
      </c>
    </row>
    <row r="2040" spans="1:31">
      <c r="A2040" s="60" t="str">
        <f t="shared" si="249"/>
        <v>MACWASHINGTONgreen</v>
      </c>
      <c r="B2040" s="60" t="str">
        <f t="shared" si="250"/>
        <v>80-404-11</v>
      </c>
      <c r="C2040" s="73" t="s">
        <v>4673</v>
      </c>
      <c r="D2040" s="73" t="s">
        <v>4674</v>
      </c>
      <c r="E2040" s="73" t="s">
        <v>956</v>
      </c>
      <c r="F2040" s="74">
        <v>55</v>
      </c>
      <c r="G2040" s="73" t="s">
        <v>2633</v>
      </c>
      <c r="H2040" s="73" t="s">
        <v>60</v>
      </c>
      <c r="I2040" s="73" t="s">
        <v>927</v>
      </c>
      <c r="J2040" s="73" t="s">
        <v>330</v>
      </c>
      <c r="K2040" s="73" t="s">
        <v>382</v>
      </c>
      <c r="L2040" s="73" t="s">
        <v>383</v>
      </c>
      <c r="M2040" s="73" t="s">
        <v>384</v>
      </c>
      <c r="N2040" s="73" t="s">
        <v>36</v>
      </c>
      <c r="O2040" s="73" t="s">
        <v>386</v>
      </c>
      <c r="P2040" s="73" t="s">
        <v>907</v>
      </c>
      <c r="Q2040" s="73" t="s">
        <v>990</v>
      </c>
      <c r="R2040" s="73" t="s">
        <v>60</v>
      </c>
      <c r="V2040" s="60" t="str">
        <f t="shared" si="251"/>
        <v>MACWASHINGTONзеленый</v>
      </c>
      <c r="W2040" s="60" t="str">
        <f t="shared" si="248"/>
        <v>MACWASHINGTON</v>
      </c>
      <c r="X2040" s="60" t="str">
        <f t="shared" si="252"/>
        <v/>
      </c>
      <c r="AC2040" s="51">
        <f t="shared" si="253"/>
        <v>80</v>
      </c>
      <c r="AD2040" s="44">
        <f t="shared" si="254"/>
        <v>404</v>
      </c>
      <c r="AE2040" s="51">
        <f t="shared" si="255"/>
        <v>80404</v>
      </c>
    </row>
    <row r="2041" spans="1:31">
      <c r="A2041" s="60" t="str">
        <f t="shared" si="249"/>
        <v>MACWASHINGTONgreen</v>
      </c>
      <c r="B2041" s="60" t="str">
        <f t="shared" si="250"/>
        <v>80-404-11</v>
      </c>
      <c r="C2041" s="73" t="s">
        <v>4675</v>
      </c>
      <c r="D2041" s="73" t="s">
        <v>4674</v>
      </c>
      <c r="E2041" s="73" t="s">
        <v>904</v>
      </c>
      <c r="F2041" s="74">
        <v>57</v>
      </c>
      <c r="G2041" s="73" t="s">
        <v>2633</v>
      </c>
      <c r="H2041" s="73" t="s">
        <v>60</v>
      </c>
      <c r="I2041" s="73" t="s">
        <v>927</v>
      </c>
      <c r="J2041" s="73" t="s">
        <v>330</v>
      </c>
      <c r="K2041" s="73" t="s">
        <v>382</v>
      </c>
      <c r="L2041" s="73" t="s">
        <v>383</v>
      </c>
      <c r="M2041" s="73" t="s">
        <v>384</v>
      </c>
      <c r="N2041" s="73" t="s">
        <v>36</v>
      </c>
      <c r="O2041" s="73" t="s">
        <v>386</v>
      </c>
      <c r="P2041" s="73" t="s">
        <v>907</v>
      </c>
      <c r="Q2041" s="73" t="s">
        <v>990</v>
      </c>
      <c r="R2041" s="73" t="s">
        <v>60</v>
      </c>
      <c r="V2041" s="60" t="str">
        <f t="shared" si="251"/>
        <v>MACWASHINGTONзеленый</v>
      </c>
      <c r="W2041" s="60" t="str">
        <f t="shared" si="248"/>
        <v>MACWASHINGTON</v>
      </c>
      <c r="X2041" s="60" t="str">
        <f t="shared" si="252"/>
        <v/>
      </c>
      <c r="AC2041" s="51">
        <f t="shared" si="253"/>
        <v>80</v>
      </c>
      <c r="AD2041" s="44">
        <f t="shared" si="254"/>
        <v>404</v>
      </c>
      <c r="AE2041" s="51">
        <f t="shared" si="255"/>
        <v>80404</v>
      </c>
    </row>
    <row r="2042" spans="1:31">
      <c r="A2042" s="60" t="str">
        <f t="shared" si="249"/>
        <v>MACWASHINGTONgreen</v>
      </c>
      <c r="B2042" s="60" t="str">
        <f t="shared" si="250"/>
        <v>80-404-11</v>
      </c>
      <c r="C2042" s="73" t="s">
        <v>4676</v>
      </c>
      <c r="D2042" s="73" t="s">
        <v>4674</v>
      </c>
      <c r="E2042" s="73" t="s">
        <v>910</v>
      </c>
      <c r="F2042" s="74">
        <v>59</v>
      </c>
      <c r="G2042" s="73" t="s">
        <v>2633</v>
      </c>
      <c r="H2042" s="73" t="s">
        <v>60</v>
      </c>
      <c r="I2042" s="73" t="s">
        <v>927</v>
      </c>
      <c r="J2042" s="73" t="s">
        <v>330</v>
      </c>
      <c r="K2042" s="73" t="s">
        <v>382</v>
      </c>
      <c r="L2042" s="73" t="s">
        <v>383</v>
      </c>
      <c r="M2042" s="73" t="s">
        <v>384</v>
      </c>
      <c r="N2042" s="73" t="s">
        <v>36</v>
      </c>
      <c r="O2042" s="73" t="s">
        <v>386</v>
      </c>
      <c r="P2042" s="73" t="s">
        <v>907</v>
      </c>
      <c r="Q2042" s="73" t="s">
        <v>990</v>
      </c>
      <c r="R2042" s="73" t="s">
        <v>60</v>
      </c>
      <c r="V2042" s="60" t="str">
        <f t="shared" si="251"/>
        <v>MACWASHINGTONзеленый</v>
      </c>
      <c r="W2042" s="60" t="str">
        <f t="shared" si="248"/>
        <v>MACWASHINGTON</v>
      </c>
      <c r="X2042" s="60" t="str">
        <f t="shared" si="252"/>
        <v/>
      </c>
      <c r="AC2042" s="51">
        <f t="shared" si="253"/>
        <v>80</v>
      </c>
      <c r="AD2042" s="44">
        <f t="shared" si="254"/>
        <v>404</v>
      </c>
      <c r="AE2042" s="51">
        <f t="shared" si="255"/>
        <v>80404</v>
      </c>
    </row>
    <row r="2043" spans="1:31">
      <c r="A2043" s="60" t="str">
        <f t="shared" si="249"/>
        <v>MACWASHINGTONorange</v>
      </c>
      <c r="B2043" s="60" t="str">
        <f t="shared" si="250"/>
        <v>80-404-13</v>
      </c>
      <c r="C2043" s="73" t="s">
        <v>4677</v>
      </c>
      <c r="D2043" s="73" t="s">
        <v>4678</v>
      </c>
      <c r="E2043" s="73" t="s">
        <v>956</v>
      </c>
      <c r="F2043" s="74">
        <v>55</v>
      </c>
      <c r="G2043" s="73" t="s">
        <v>2633</v>
      </c>
      <c r="H2043" s="73" t="s">
        <v>199</v>
      </c>
      <c r="I2043" s="73" t="s">
        <v>927</v>
      </c>
      <c r="J2043" s="73" t="s">
        <v>330</v>
      </c>
      <c r="K2043" s="73" t="s">
        <v>382</v>
      </c>
      <c r="L2043" s="73" t="s">
        <v>383</v>
      </c>
      <c r="M2043" s="73" t="s">
        <v>384</v>
      </c>
      <c r="N2043" s="73" t="s">
        <v>36</v>
      </c>
      <c r="O2043" s="73" t="s">
        <v>386</v>
      </c>
      <c r="P2043" s="73" t="s">
        <v>907</v>
      </c>
      <c r="Q2043" s="73" t="s">
        <v>1300</v>
      </c>
      <c r="R2043" s="73" t="s">
        <v>199</v>
      </c>
      <c r="V2043" s="60" t="str">
        <f t="shared" si="251"/>
        <v>MACWASHINGTONоранжевый</v>
      </c>
      <c r="W2043" s="60" t="str">
        <f t="shared" si="248"/>
        <v>MACWASHINGTON</v>
      </c>
      <c r="X2043" s="60" t="str">
        <f t="shared" si="252"/>
        <v/>
      </c>
      <c r="AC2043" s="51">
        <f t="shared" si="253"/>
        <v>80</v>
      </c>
      <c r="AD2043" s="44">
        <f t="shared" si="254"/>
        <v>404</v>
      </c>
      <c r="AE2043" s="51">
        <f t="shared" si="255"/>
        <v>80404</v>
      </c>
    </row>
    <row r="2044" spans="1:31">
      <c r="A2044" s="60" t="str">
        <f t="shared" si="249"/>
        <v>MACWASHINGTONorange</v>
      </c>
      <c r="B2044" s="60" t="str">
        <f t="shared" si="250"/>
        <v>80-404-13</v>
      </c>
      <c r="C2044" s="73" t="s">
        <v>4679</v>
      </c>
      <c r="D2044" s="73" t="s">
        <v>4678</v>
      </c>
      <c r="E2044" s="73" t="s">
        <v>904</v>
      </c>
      <c r="F2044" s="74">
        <v>57</v>
      </c>
      <c r="G2044" s="73" t="s">
        <v>2633</v>
      </c>
      <c r="H2044" s="73" t="s">
        <v>199</v>
      </c>
      <c r="I2044" s="73" t="s">
        <v>927</v>
      </c>
      <c r="J2044" s="73" t="s">
        <v>330</v>
      </c>
      <c r="K2044" s="73" t="s">
        <v>382</v>
      </c>
      <c r="L2044" s="73" t="s">
        <v>383</v>
      </c>
      <c r="M2044" s="73" t="s">
        <v>384</v>
      </c>
      <c r="N2044" s="73" t="s">
        <v>36</v>
      </c>
      <c r="O2044" s="73" t="s">
        <v>386</v>
      </c>
      <c r="P2044" s="73" t="s">
        <v>907</v>
      </c>
      <c r="Q2044" s="73" t="s">
        <v>1300</v>
      </c>
      <c r="R2044" s="73" t="s">
        <v>199</v>
      </c>
      <c r="V2044" s="60" t="str">
        <f t="shared" si="251"/>
        <v>MACWASHINGTONоранжевый</v>
      </c>
      <c r="W2044" s="60" t="str">
        <f t="shared" si="248"/>
        <v>MACWASHINGTON</v>
      </c>
      <c r="X2044" s="60" t="str">
        <f t="shared" si="252"/>
        <v/>
      </c>
      <c r="AC2044" s="51">
        <f t="shared" si="253"/>
        <v>80</v>
      </c>
      <c r="AD2044" s="44">
        <f t="shared" si="254"/>
        <v>404</v>
      </c>
      <c r="AE2044" s="51">
        <f t="shared" si="255"/>
        <v>80404</v>
      </c>
    </row>
    <row r="2045" spans="1:31">
      <c r="A2045" s="60" t="str">
        <f t="shared" si="249"/>
        <v>MACWASHINGTONorange</v>
      </c>
      <c r="B2045" s="60" t="str">
        <f t="shared" si="250"/>
        <v>80-404-13</v>
      </c>
      <c r="C2045" s="73" t="s">
        <v>4680</v>
      </c>
      <c r="D2045" s="73" t="s">
        <v>4678</v>
      </c>
      <c r="E2045" s="73" t="s">
        <v>910</v>
      </c>
      <c r="F2045" s="74">
        <v>59</v>
      </c>
      <c r="G2045" s="73" t="s">
        <v>2633</v>
      </c>
      <c r="H2045" s="73" t="s">
        <v>199</v>
      </c>
      <c r="I2045" s="73" t="s">
        <v>927</v>
      </c>
      <c r="J2045" s="73" t="s">
        <v>330</v>
      </c>
      <c r="K2045" s="73" t="s">
        <v>382</v>
      </c>
      <c r="L2045" s="73" t="s">
        <v>383</v>
      </c>
      <c r="M2045" s="73" t="s">
        <v>384</v>
      </c>
      <c r="N2045" s="73" t="s">
        <v>36</v>
      </c>
      <c r="O2045" s="73" t="s">
        <v>386</v>
      </c>
      <c r="P2045" s="73" t="s">
        <v>907</v>
      </c>
      <c r="Q2045" s="73" t="s">
        <v>1300</v>
      </c>
      <c r="R2045" s="73" t="s">
        <v>199</v>
      </c>
      <c r="V2045" s="60" t="str">
        <f t="shared" si="251"/>
        <v>MACWASHINGTONоранжевый</v>
      </c>
      <c r="W2045" s="60" t="str">
        <f t="shared" si="248"/>
        <v>MACWASHINGTON</v>
      </c>
      <c r="X2045" s="60" t="str">
        <f t="shared" si="252"/>
        <v/>
      </c>
      <c r="AC2045" s="51">
        <f t="shared" si="253"/>
        <v>80</v>
      </c>
      <c r="AD2045" s="44">
        <f t="shared" si="254"/>
        <v>404</v>
      </c>
      <c r="AE2045" s="51">
        <f t="shared" si="255"/>
        <v>80404</v>
      </c>
    </row>
    <row r="2046" spans="1:31">
      <c r="A2046" s="60" t="str">
        <f t="shared" si="249"/>
        <v>O MYGODbeige</v>
      </c>
      <c r="B2046" s="60" t="str">
        <f t="shared" si="250"/>
        <v>80-761-02</v>
      </c>
      <c r="C2046" s="73" t="s">
        <v>4681</v>
      </c>
      <c r="D2046" s="73" t="s">
        <v>4682</v>
      </c>
      <c r="E2046" s="73" t="s">
        <v>956</v>
      </c>
      <c r="F2046" s="74">
        <v>55</v>
      </c>
      <c r="G2046" s="73" t="s">
        <v>4334</v>
      </c>
      <c r="H2046" s="73" t="s">
        <v>63</v>
      </c>
      <c r="I2046" s="73" t="s">
        <v>927</v>
      </c>
      <c r="J2046" s="73" t="s">
        <v>330</v>
      </c>
      <c r="K2046" s="73" t="s">
        <v>382</v>
      </c>
      <c r="L2046" s="73" t="s">
        <v>383</v>
      </c>
      <c r="M2046" s="73" t="s">
        <v>384</v>
      </c>
      <c r="N2046" s="73" t="s">
        <v>36</v>
      </c>
      <c r="O2046" s="73" t="s">
        <v>386</v>
      </c>
      <c r="P2046" s="73" t="s">
        <v>907</v>
      </c>
      <c r="Q2046" s="73" t="s">
        <v>937</v>
      </c>
      <c r="R2046" s="73" t="s">
        <v>63</v>
      </c>
      <c r="V2046" s="60" t="str">
        <f t="shared" si="251"/>
        <v>O MYGODбежевый</v>
      </c>
      <c r="W2046" s="60" t="str">
        <f t="shared" si="248"/>
        <v>O MYGOD</v>
      </c>
      <c r="X2046" s="60" t="str">
        <f t="shared" si="252"/>
        <v>MYGOD</v>
      </c>
      <c r="AC2046" s="51">
        <f t="shared" si="253"/>
        <v>80</v>
      </c>
      <c r="AD2046" s="44">
        <f t="shared" si="254"/>
        <v>761</v>
      </c>
      <c r="AE2046" s="51">
        <f t="shared" si="255"/>
        <v>80761</v>
      </c>
    </row>
    <row r="2047" spans="1:31">
      <c r="A2047" s="60" t="str">
        <f t="shared" si="249"/>
        <v>O MYGODbeige</v>
      </c>
      <c r="B2047" s="60" t="str">
        <f t="shared" si="250"/>
        <v>80-761-02</v>
      </c>
      <c r="C2047" s="73" t="s">
        <v>4683</v>
      </c>
      <c r="D2047" s="73" t="s">
        <v>4682</v>
      </c>
      <c r="E2047" s="73" t="s">
        <v>904</v>
      </c>
      <c r="F2047" s="74">
        <v>57</v>
      </c>
      <c r="G2047" s="73" t="s">
        <v>4334</v>
      </c>
      <c r="H2047" s="73" t="s">
        <v>63</v>
      </c>
      <c r="I2047" s="73" t="s">
        <v>927</v>
      </c>
      <c r="J2047" s="73" t="s">
        <v>330</v>
      </c>
      <c r="K2047" s="73" t="s">
        <v>382</v>
      </c>
      <c r="L2047" s="73" t="s">
        <v>383</v>
      </c>
      <c r="M2047" s="73" t="s">
        <v>384</v>
      </c>
      <c r="N2047" s="73" t="s">
        <v>36</v>
      </c>
      <c r="O2047" s="73" t="s">
        <v>386</v>
      </c>
      <c r="P2047" s="73" t="s">
        <v>907</v>
      </c>
      <c r="Q2047" s="73" t="s">
        <v>937</v>
      </c>
      <c r="R2047" s="73" t="s">
        <v>63</v>
      </c>
      <c r="V2047" s="60" t="str">
        <f t="shared" si="251"/>
        <v>O MYGODбежевый</v>
      </c>
      <c r="W2047" s="60" t="str">
        <f t="shared" si="248"/>
        <v>O MYGOD</v>
      </c>
      <c r="X2047" s="60" t="str">
        <f t="shared" si="252"/>
        <v>MYGOD</v>
      </c>
      <c r="AC2047" s="51">
        <f t="shared" si="253"/>
        <v>80</v>
      </c>
      <c r="AD2047" s="44">
        <f t="shared" si="254"/>
        <v>761</v>
      </c>
      <c r="AE2047" s="51">
        <f t="shared" si="255"/>
        <v>80761</v>
      </c>
    </row>
    <row r="2048" spans="1:31">
      <c r="A2048" s="60" t="str">
        <f t="shared" si="249"/>
        <v>O MYGODbeige</v>
      </c>
      <c r="B2048" s="60" t="str">
        <f t="shared" si="250"/>
        <v>80-761-02</v>
      </c>
      <c r="C2048" s="73" t="s">
        <v>4684</v>
      </c>
      <c r="D2048" s="73" t="s">
        <v>4682</v>
      </c>
      <c r="E2048" s="73" t="s">
        <v>910</v>
      </c>
      <c r="F2048" s="74">
        <v>59</v>
      </c>
      <c r="G2048" s="73" t="s">
        <v>4334</v>
      </c>
      <c r="H2048" s="73" t="s">
        <v>63</v>
      </c>
      <c r="I2048" s="73" t="s">
        <v>927</v>
      </c>
      <c r="J2048" s="73" t="s">
        <v>330</v>
      </c>
      <c r="K2048" s="73" t="s">
        <v>382</v>
      </c>
      <c r="L2048" s="73" t="s">
        <v>383</v>
      </c>
      <c r="M2048" s="73" t="s">
        <v>384</v>
      </c>
      <c r="N2048" s="73" t="s">
        <v>36</v>
      </c>
      <c r="O2048" s="73" t="s">
        <v>386</v>
      </c>
      <c r="P2048" s="73" t="s">
        <v>907</v>
      </c>
      <c r="Q2048" s="73" t="s">
        <v>937</v>
      </c>
      <c r="R2048" s="73" t="s">
        <v>63</v>
      </c>
      <c r="V2048" s="60" t="str">
        <f t="shared" si="251"/>
        <v>O MYGODбежевый</v>
      </c>
      <c r="W2048" s="60" t="str">
        <f t="shared" si="248"/>
        <v>O MYGOD</v>
      </c>
      <c r="X2048" s="60" t="str">
        <f t="shared" si="252"/>
        <v>MYGOD</v>
      </c>
      <c r="AC2048" s="51">
        <f t="shared" si="253"/>
        <v>80</v>
      </c>
      <c r="AD2048" s="44">
        <f t="shared" si="254"/>
        <v>761</v>
      </c>
      <c r="AE2048" s="51">
        <f t="shared" si="255"/>
        <v>80761</v>
      </c>
    </row>
    <row r="2049" spans="1:31">
      <c r="A2049" s="60" t="str">
        <f t="shared" si="249"/>
        <v>O MYGODbeige</v>
      </c>
      <c r="B2049" s="60" t="str">
        <f t="shared" si="250"/>
        <v>80-761-02</v>
      </c>
      <c r="C2049" s="73" t="s">
        <v>4685</v>
      </c>
      <c r="D2049" s="73" t="s">
        <v>4682</v>
      </c>
      <c r="E2049" s="73" t="s">
        <v>912</v>
      </c>
      <c r="F2049" s="74">
        <v>61</v>
      </c>
      <c r="G2049" s="73" t="s">
        <v>4334</v>
      </c>
      <c r="H2049" s="73" t="s">
        <v>63</v>
      </c>
      <c r="I2049" s="73" t="s">
        <v>927</v>
      </c>
      <c r="J2049" s="73" t="s">
        <v>330</v>
      </c>
      <c r="K2049" s="73" t="s">
        <v>382</v>
      </c>
      <c r="L2049" s="73" t="s">
        <v>383</v>
      </c>
      <c r="M2049" s="73" t="s">
        <v>384</v>
      </c>
      <c r="N2049" s="73" t="s">
        <v>36</v>
      </c>
      <c r="O2049" s="73" t="s">
        <v>386</v>
      </c>
      <c r="P2049" s="73" t="s">
        <v>907</v>
      </c>
      <c r="Q2049" s="73" t="s">
        <v>937</v>
      </c>
      <c r="R2049" s="73" t="s">
        <v>63</v>
      </c>
      <c r="V2049" s="60" t="str">
        <f t="shared" si="251"/>
        <v>O MYGODбежевый</v>
      </c>
      <c r="W2049" s="60" t="str">
        <f t="shared" si="248"/>
        <v>O MYGOD</v>
      </c>
      <c r="X2049" s="60" t="str">
        <f t="shared" si="252"/>
        <v>MYGOD</v>
      </c>
      <c r="AC2049" s="51">
        <f t="shared" si="253"/>
        <v>80</v>
      </c>
      <c r="AD2049" s="44">
        <f t="shared" si="254"/>
        <v>761</v>
      </c>
      <c r="AE2049" s="51">
        <f t="shared" si="255"/>
        <v>80761</v>
      </c>
    </row>
    <row r="2050" spans="1:31">
      <c r="A2050" s="60" t="str">
        <f t="shared" si="249"/>
        <v>QUEEN CALASbeige</v>
      </c>
      <c r="B2050" s="60" t="str">
        <f t="shared" si="250"/>
        <v>80-410-02</v>
      </c>
      <c r="C2050" s="73" t="s">
        <v>4686</v>
      </c>
      <c r="D2050" s="73" t="s">
        <v>4687</v>
      </c>
      <c r="E2050" s="73" t="s">
        <v>956</v>
      </c>
      <c r="F2050" s="74">
        <v>55</v>
      </c>
      <c r="G2050" s="73" t="s">
        <v>2662</v>
      </c>
      <c r="H2050" s="73" t="s">
        <v>63</v>
      </c>
      <c r="I2050" s="73" t="s">
        <v>927</v>
      </c>
      <c r="J2050" s="73" t="s">
        <v>323</v>
      </c>
      <c r="K2050" s="73" t="s">
        <v>387</v>
      </c>
      <c r="L2050" s="73" t="s">
        <v>383</v>
      </c>
      <c r="M2050" s="73" t="s">
        <v>384</v>
      </c>
      <c r="O2050" s="73" t="s">
        <v>386</v>
      </c>
      <c r="P2050" s="73" t="s">
        <v>907</v>
      </c>
      <c r="Q2050" s="73" t="s">
        <v>937</v>
      </c>
      <c r="R2050" s="73" t="s">
        <v>63</v>
      </c>
      <c r="V2050" s="60" t="str">
        <f t="shared" si="251"/>
        <v>QUEEN CALASбежевый</v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QUEEN CALAS</v>
      </c>
      <c r="X2050" s="60" t="str">
        <f t="shared" si="252"/>
        <v>CALAS</v>
      </c>
      <c r="AC2050" s="51">
        <f t="shared" si="253"/>
        <v>80</v>
      </c>
      <c r="AD2050" s="44">
        <f t="shared" si="254"/>
        <v>410</v>
      </c>
      <c r="AE2050" s="51">
        <f t="shared" si="255"/>
        <v>80410</v>
      </c>
    </row>
    <row r="2051" spans="1:31">
      <c r="A2051" s="60" t="str">
        <f t="shared" ref="A2051:A2114" si="257">IF(G2051&amp;Q2051&lt;&gt;"",W2051&amp;Q2051,"")</f>
        <v>QUEEN CALASbeige</v>
      </c>
      <c r="B2051" s="60" t="str">
        <f t="shared" ref="B2051:B2114" si="258">IF(C2051&lt;&gt;"",LEFT(C2051,9),"")</f>
        <v>80-410-02</v>
      </c>
      <c r="C2051" s="73" t="s">
        <v>4688</v>
      </c>
      <c r="D2051" s="73" t="s">
        <v>4687</v>
      </c>
      <c r="E2051" s="73" t="s">
        <v>904</v>
      </c>
      <c r="F2051" s="74">
        <v>57</v>
      </c>
      <c r="G2051" s="73" t="s">
        <v>2662</v>
      </c>
      <c r="H2051" s="73" t="s">
        <v>63</v>
      </c>
      <c r="I2051" s="73" t="s">
        <v>927</v>
      </c>
      <c r="J2051" s="73" t="s">
        <v>323</v>
      </c>
      <c r="K2051" s="73" t="s">
        <v>387</v>
      </c>
      <c r="L2051" s="73" t="s">
        <v>383</v>
      </c>
      <c r="M2051" s="73" t="s">
        <v>384</v>
      </c>
      <c r="O2051" s="73" t="s">
        <v>386</v>
      </c>
      <c r="P2051" s="73" t="s">
        <v>907</v>
      </c>
      <c r="Q2051" s="73" t="s">
        <v>937</v>
      </c>
      <c r="R2051" s="73" t="s">
        <v>63</v>
      </c>
      <c r="V2051" s="60" t="str">
        <f t="shared" ref="V2051:V2114" si="259">W2051&amp;H2051</f>
        <v>QUEEN CALASбежевый</v>
      </c>
      <c r="W2051" s="60" t="str">
        <f t="shared" si="256"/>
        <v>QUEEN CALAS</v>
      </c>
      <c r="X2051" s="60" t="str">
        <f t="shared" ref="X2051:X2114" si="260">IF(A2051&lt;&gt;"",IFERROR(IF(FIND(" ",G2051)&gt;=1,MID(G2051,FIND(" ",G2051)+1,LEN(G2051)),""),""),"")</f>
        <v>CALAS</v>
      </c>
      <c r="AC2051" s="51">
        <f t="shared" ref="AC2051:AC2114" si="261">IFERROR(VALUE(MID($C2051,1,2)),0)</f>
        <v>80</v>
      </c>
      <c r="AD2051" s="44">
        <f t="shared" ref="AD2051:AD2114" si="262">IFERROR(VALUE(MID($C2051,4,3)),0)</f>
        <v>410</v>
      </c>
      <c r="AE2051" s="51">
        <f t="shared" ref="AE2051:AE2114" si="263">VALUE(RIGHT("00"&amp;AC2051,2)&amp;RIGHT("000"&amp;AD2051,3))</f>
        <v>80410</v>
      </c>
    </row>
    <row r="2052" spans="1:31">
      <c r="A2052" s="60" t="str">
        <f t="shared" si="257"/>
        <v>QUEEN COSTAwhite</v>
      </c>
      <c r="B2052" s="60" t="str">
        <f t="shared" si="258"/>
        <v>80-763-17</v>
      </c>
      <c r="C2052" s="73" t="s">
        <v>4689</v>
      </c>
      <c r="D2052" s="73" t="s">
        <v>4690</v>
      </c>
      <c r="E2052" s="73" t="s">
        <v>956</v>
      </c>
      <c r="F2052" s="74">
        <v>55</v>
      </c>
      <c r="G2052" s="73" t="s">
        <v>4346</v>
      </c>
      <c r="H2052" s="73" t="s">
        <v>57</v>
      </c>
      <c r="I2052" s="73" t="s">
        <v>927</v>
      </c>
      <c r="J2052" s="73" t="s">
        <v>323</v>
      </c>
      <c r="K2052" s="73" t="s">
        <v>387</v>
      </c>
      <c r="L2052" s="73" t="s">
        <v>383</v>
      </c>
      <c r="M2052" s="73" t="s">
        <v>384</v>
      </c>
      <c r="N2052" s="73" t="s">
        <v>36</v>
      </c>
      <c r="O2052" s="73" t="s">
        <v>386</v>
      </c>
      <c r="P2052" s="73" t="s">
        <v>907</v>
      </c>
      <c r="Q2052" s="73" t="s">
        <v>908</v>
      </c>
      <c r="R2052" s="73" t="s">
        <v>57</v>
      </c>
      <c r="V2052" s="60" t="str">
        <f t="shared" si="259"/>
        <v>QUEEN COSTAбелый</v>
      </c>
      <c r="W2052" s="60" t="str">
        <f t="shared" si="256"/>
        <v>QUEEN COSTA</v>
      </c>
      <c r="X2052" s="60" t="str">
        <f t="shared" si="260"/>
        <v>COSTA</v>
      </c>
      <c r="AC2052" s="51">
        <f t="shared" si="261"/>
        <v>80</v>
      </c>
      <c r="AD2052" s="44">
        <f t="shared" si="262"/>
        <v>763</v>
      </c>
      <c r="AE2052" s="51">
        <f t="shared" si="263"/>
        <v>80763</v>
      </c>
    </row>
    <row r="2053" spans="1:31">
      <c r="A2053" s="60" t="str">
        <f t="shared" si="257"/>
        <v>QUEEN COSTAwhite</v>
      </c>
      <c r="B2053" s="60" t="str">
        <f t="shared" si="258"/>
        <v>80-763-17</v>
      </c>
      <c r="C2053" s="73" t="s">
        <v>4691</v>
      </c>
      <c r="D2053" s="73" t="s">
        <v>4690</v>
      </c>
      <c r="E2053" s="73" t="s">
        <v>904</v>
      </c>
      <c r="F2053" s="74">
        <v>57</v>
      </c>
      <c r="G2053" s="73" t="s">
        <v>4346</v>
      </c>
      <c r="H2053" s="73" t="s">
        <v>57</v>
      </c>
      <c r="I2053" s="73" t="s">
        <v>927</v>
      </c>
      <c r="J2053" s="73" t="s">
        <v>323</v>
      </c>
      <c r="K2053" s="73" t="s">
        <v>387</v>
      </c>
      <c r="L2053" s="73" t="s">
        <v>383</v>
      </c>
      <c r="M2053" s="73" t="s">
        <v>384</v>
      </c>
      <c r="N2053" s="73" t="s">
        <v>36</v>
      </c>
      <c r="O2053" s="73" t="s">
        <v>386</v>
      </c>
      <c r="P2053" s="73" t="s">
        <v>907</v>
      </c>
      <c r="Q2053" s="73" t="s">
        <v>908</v>
      </c>
      <c r="R2053" s="73" t="s">
        <v>57</v>
      </c>
      <c r="V2053" s="60" t="str">
        <f t="shared" si="259"/>
        <v>QUEEN COSTAбелый</v>
      </c>
      <c r="W2053" s="60" t="str">
        <f t="shared" si="256"/>
        <v>QUEEN COSTA</v>
      </c>
      <c r="X2053" s="60" t="str">
        <f t="shared" si="260"/>
        <v>COSTA</v>
      </c>
      <c r="AC2053" s="51">
        <f t="shared" si="261"/>
        <v>80</v>
      </c>
      <c r="AD2053" s="44">
        <f t="shared" si="262"/>
        <v>763</v>
      </c>
      <c r="AE2053" s="51">
        <f t="shared" si="263"/>
        <v>80763</v>
      </c>
    </row>
    <row r="2054" spans="1:31">
      <c r="A2054" s="60" t="str">
        <f t="shared" si="257"/>
        <v>QUEEN CRUISEblue</v>
      </c>
      <c r="B2054" s="60" t="str">
        <f t="shared" si="258"/>
        <v>80-787-06</v>
      </c>
      <c r="C2054" s="73" t="s">
        <v>4692</v>
      </c>
      <c r="D2054" s="73" t="s">
        <v>4693</v>
      </c>
      <c r="E2054" s="73" t="s">
        <v>931</v>
      </c>
      <c r="F2054" s="74">
        <v>0</v>
      </c>
      <c r="G2054" s="73" t="s">
        <v>4694</v>
      </c>
      <c r="H2054" s="73" t="s">
        <v>71</v>
      </c>
      <c r="I2054" s="73" t="s">
        <v>964</v>
      </c>
      <c r="J2054" s="73" t="s">
        <v>323</v>
      </c>
      <c r="K2054" s="73" t="s">
        <v>387</v>
      </c>
      <c r="L2054" s="73" t="s">
        <v>383</v>
      </c>
      <c r="M2054" s="73" t="s">
        <v>384</v>
      </c>
      <c r="O2054" s="73" t="s">
        <v>386</v>
      </c>
      <c r="P2054" s="73" t="s">
        <v>907</v>
      </c>
      <c r="Q2054" s="73" t="s">
        <v>932</v>
      </c>
      <c r="R2054" s="73" t="s">
        <v>71</v>
      </c>
      <c r="V2054" s="60" t="str">
        <f t="shared" si="259"/>
        <v>QUEEN CRUISEсиний</v>
      </c>
      <c r="W2054" s="60" t="str">
        <f t="shared" si="256"/>
        <v>QUEEN CRUISE</v>
      </c>
      <c r="X2054" s="60" t="str">
        <f t="shared" si="260"/>
        <v>CRUISE</v>
      </c>
      <c r="AC2054" s="51">
        <f t="shared" si="261"/>
        <v>80</v>
      </c>
      <c r="AD2054" s="44">
        <f t="shared" si="262"/>
        <v>787</v>
      </c>
      <c r="AE2054" s="51">
        <f t="shared" si="263"/>
        <v>80787</v>
      </c>
    </row>
    <row r="2055" spans="1:31">
      <c r="A2055" s="60" t="str">
        <f t="shared" si="257"/>
        <v>QUEEN LIBERTYwhite</v>
      </c>
      <c r="B2055" s="60" t="str">
        <f t="shared" si="258"/>
        <v>80-764-17</v>
      </c>
      <c r="C2055" s="73" t="s">
        <v>4695</v>
      </c>
      <c r="D2055" s="73" t="s">
        <v>4696</v>
      </c>
      <c r="E2055" s="73" t="s">
        <v>956</v>
      </c>
      <c r="F2055" s="74">
        <v>55</v>
      </c>
      <c r="G2055" s="73" t="s">
        <v>4350</v>
      </c>
      <c r="H2055" s="73" t="s">
        <v>57</v>
      </c>
      <c r="I2055" s="73" t="s">
        <v>927</v>
      </c>
      <c r="J2055" s="73" t="s">
        <v>323</v>
      </c>
      <c r="K2055" s="73" t="s">
        <v>387</v>
      </c>
      <c r="L2055" s="73" t="s">
        <v>383</v>
      </c>
      <c r="M2055" s="73" t="s">
        <v>384</v>
      </c>
      <c r="N2055" s="73" t="s">
        <v>36</v>
      </c>
      <c r="O2055" s="73" t="s">
        <v>386</v>
      </c>
      <c r="P2055" s="73" t="s">
        <v>907</v>
      </c>
      <c r="Q2055" s="73" t="s">
        <v>908</v>
      </c>
      <c r="R2055" s="73" t="s">
        <v>57</v>
      </c>
      <c r="V2055" s="60" t="str">
        <f t="shared" si="259"/>
        <v>QUEEN LIBERTYбелый</v>
      </c>
      <c r="W2055" s="60" t="str">
        <f t="shared" si="256"/>
        <v>QUEEN LIBERTY</v>
      </c>
      <c r="X2055" s="60" t="str">
        <f t="shared" si="260"/>
        <v>LIBERTY</v>
      </c>
      <c r="AC2055" s="51">
        <f t="shared" si="261"/>
        <v>80</v>
      </c>
      <c r="AD2055" s="44">
        <f t="shared" si="262"/>
        <v>764</v>
      </c>
      <c r="AE2055" s="51">
        <f t="shared" si="263"/>
        <v>80764</v>
      </c>
    </row>
    <row r="2056" spans="1:31">
      <c r="A2056" s="60" t="str">
        <f t="shared" si="257"/>
        <v>QUEEN LIBERTYwhite</v>
      </c>
      <c r="B2056" s="60" t="str">
        <f t="shared" si="258"/>
        <v>80-764-17</v>
      </c>
      <c r="C2056" s="73" t="s">
        <v>4697</v>
      </c>
      <c r="D2056" s="73" t="s">
        <v>4696</v>
      </c>
      <c r="E2056" s="73" t="s">
        <v>904</v>
      </c>
      <c r="F2056" s="74">
        <v>57</v>
      </c>
      <c r="G2056" s="73" t="s">
        <v>4350</v>
      </c>
      <c r="H2056" s="73" t="s">
        <v>57</v>
      </c>
      <c r="I2056" s="73" t="s">
        <v>927</v>
      </c>
      <c r="J2056" s="73" t="s">
        <v>323</v>
      </c>
      <c r="K2056" s="73" t="s">
        <v>387</v>
      </c>
      <c r="L2056" s="73" t="s">
        <v>383</v>
      </c>
      <c r="M2056" s="73" t="s">
        <v>384</v>
      </c>
      <c r="N2056" s="73" t="s">
        <v>36</v>
      </c>
      <c r="O2056" s="73" t="s">
        <v>386</v>
      </c>
      <c r="P2056" s="73" t="s">
        <v>907</v>
      </c>
      <c r="Q2056" s="73" t="s">
        <v>908</v>
      </c>
      <c r="R2056" s="73" t="s">
        <v>57</v>
      </c>
      <c r="V2056" s="60" t="str">
        <f t="shared" si="259"/>
        <v>QUEEN LIBERTYбелый</v>
      </c>
      <c r="W2056" s="60" t="str">
        <f t="shared" si="256"/>
        <v>QUEEN LIBERTY</v>
      </c>
      <c r="X2056" s="60" t="str">
        <f t="shared" si="260"/>
        <v>LIBERTY</v>
      </c>
      <c r="AC2056" s="51">
        <f t="shared" si="261"/>
        <v>80</v>
      </c>
      <c r="AD2056" s="44">
        <f t="shared" si="262"/>
        <v>764</v>
      </c>
      <c r="AE2056" s="51">
        <f t="shared" si="263"/>
        <v>80764</v>
      </c>
    </row>
    <row r="2057" spans="1:31">
      <c r="A2057" s="60" t="str">
        <f t="shared" si="257"/>
        <v>QUEEN PASTELbeige</v>
      </c>
      <c r="B2057" s="60" t="str">
        <f t="shared" si="258"/>
        <v>80-765-02</v>
      </c>
      <c r="C2057" s="73" t="s">
        <v>4698</v>
      </c>
      <c r="D2057" s="73" t="s">
        <v>4699</v>
      </c>
      <c r="E2057" s="73" t="s">
        <v>956</v>
      </c>
      <c r="F2057" s="74">
        <v>55</v>
      </c>
      <c r="G2057" s="73" t="s">
        <v>4357</v>
      </c>
      <c r="H2057" s="73" t="s">
        <v>63</v>
      </c>
      <c r="I2057" s="73" t="s">
        <v>927</v>
      </c>
      <c r="J2057" s="73" t="s">
        <v>323</v>
      </c>
      <c r="K2057" s="73" t="s">
        <v>387</v>
      </c>
      <c r="L2057" s="73" t="s">
        <v>383</v>
      </c>
      <c r="M2057" s="73" t="s">
        <v>384</v>
      </c>
      <c r="N2057" s="73" t="s">
        <v>36</v>
      </c>
      <c r="O2057" s="73" t="s">
        <v>386</v>
      </c>
      <c r="P2057" s="73" t="s">
        <v>907</v>
      </c>
      <c r="Q2057" s="73" t="s">
        <v>937</v>
      </c>
      <c r="R2057" s="73" t="s">
        <v>63</v>
      </c>
      <c r="V2057" s="60" t="str">
        <f t="shared" si="259"/>
        <v>QUEEN PASTELбежевый</v>
      </c>
      <c r="W2057" s="60" t="str">
        <f t="shared" si="256"/>
        <v>QUEEN PASTEL</v>
      </c>
      <c r="X2057" s="60" t="str">
        <f t="shared" si="260"/>
        <v>PASTEL</v>
      </c>
      <c r="AC2057" s="51">
        <f t="shared" si="261"/>
        <v>80</v>
      </c>
      <c r="AD2057" s="44">
        <f t="shared" si="262"/>
        <v>765</v>
      </c>
      <c r="AE2057" s="51">
        <f t="shared" si="263"/>
        <v>80765</v>
      </c>
    </row>
    <row r="2058" spans="1:31">
      <c r="A2058" s="60" t="str">
        <f t="shared" si="257"/>
        <v>QUEEN PASTELbeige</v>
      </c>
      <c r="B2058" s="60" t="str">
        <f t="shared" si="258"/>
        <v>80-765-02</v>
      </c>
      <c r="C2058" s="73" t="s">
        <v>4700</v>
      </c>
      <c r="D2058" s="73" t="s">
        <v>4699</v>
      </c>
      <c r="E2058" s="73" t="s">
        <v>904</v>
      </c>
      <c r="F2058" s="74">
        <v>57</v>
      </c>
      <c r="G2058" s="73" t="s">
        <v>4357</v>
      </c>
      <c r="H2058" s="73" t="s">
        <v>63</v>
      </c>
      <c r="I2058" s="73" t="s">
        <v>927</v>
      </c>
      <c r="J2058" s="73" t="s">
        <v>323</v>
      </c>
      <c r="K2058" s="73" t="s">
        <v>387</v>
      </c>
      <c r="L2058" s="73" t="s">
        <v>383</v>
      </c>
      <c r="M2058" s="73" t="s">
        <v>384</v>
      </c>
      <c r="N2058" s="73" t="s">
        <v>36</v>
      </c>
      <c r="O2058" s="73" t="s">
        <v>386</v>
      </c>
      <c r="P2058" s="73" t="s">
        <v>907</v>
      </c>
      <c r="Q2058" s="73" t="s">
        <v>937</v>
      </c>
      <c r="R2058" s="73" t="s">
        <v>63</v>
      </c>
      <c r="V2058" s="60" t="str">
        <f t="shared" si="259"/>
        <v>QUEEN PASTELбежевый</v>
      </c>
      <c r="W2058" s="60" t="str">
        <f t="shared" si="256"/>
        <v>QUEEN PASTEL</v>
      </c>
      <c r="X2058" s="60" t="str">
        <f t="shared" si="260"/>
        <v>PASTEL</v>
      </c>
      <c r="AC2058" s="51">
        <f t="shared" si="261"/>
        <v>80</v>
      </c>
      <c r="AD2058" s="44">
        <f t="shared" si="262"/>
        <v>765</v>
      </c>
      <c r="AE2058" s="51">
        <f t="shared" si="263"/>
        <v>80765</v>
      </c>
    </row>
    <row r="2059" spans="1:31">
      <c r="A2059" s="60" t="str">
        <f t="shared" si="257"/>
        <v>QUEEN PASTELblue</v>
      </c>
      <c r="B2059" s="60" t="str">
        <f t="shared" si="258"/>
        <v>80-765-06</v>
      </c>
      <c r="C2059" s="73" t="s">
        <v>4701</v>
      </c>
      <c r="D2059" s="73" t="s">
        <v>4702</v>
      </c>
      <c r="E2059" s="73" t="s">
        <v>956</v>
      </c>
      <c r="F2059" s="74">
        <v>55</v>
      </c>
      <c r="G2059" s="73" t="s">
        <v>4357</v>
      </c>
      <c r="H2059" s="73" t="s">
        <v>71</v>
      </c>
      <c r="I2059" s="73" t="s">
        <v>927</v>
      </c>
      <c r="J2059" s="73" t="s">
        <v>323</v>
      </c>
      <c r="K2059" s="73" t="s">
        <v>387</v>
      </c>
      <c r="L2059" s="73" t="s">
        <v>383</v>
      </c>
      <c r="M2059" s="73" t="s">
        <v>384</v>
      </c>
      <c r="N2059" s="73" t="s">
        <v>36</v>
      </c>
      <c r="O2059" s="73" t="s">
        <v>386</v>
      </c>
      <c r="P2059" s="73" t="s">
        <v>907</v>
      </c>
      <c r="Q2059" s="73" t="s">
        <v>932</v>
      </c>
      <c r="R2059" s="73" t="s">
        <v>71</v>
      </c>
      <c r="V2059" s="60" t="str">
        <f t="shared" si="259"/>
        <v>QUEEN PASTELсиний</v>
      </c>
      <c r="W2059" s="60" t="str">
        <f t="shared" si="256"/>
        <v>QUEEN PASTEL</v>
      </c>
      <c r="X2059" s="60" t="str">
        <f t="shared" si="260"/>
        <v>PASTEL</v>
      </c>
      <c r="AC2059" s="51">
        <f t="shared" si="261"/>
        <v>80</v>
      </c>
      <c r="AD2059" s="44">
        <f t="shared" si="262"/>
        <v>765</v>
      </c>
      <c r="AE2059" s="51">
        <f t="shared" si="263"/>
        <v>80765</v>
      </c>
    </row>
    <row r="2060" spans="1:31">
      <c r="A2060" s="60" t="str">
        <f t="shared" si="257"/>
        <v>QUEEN PASTELblue</v>
      </c>
      <c r="B2060" s="60" t="str">
        <f t="shared" si="258"/>
        <v>80-765-06</v>
      </c>
      <c r="C2060" s="73" t="s">
        <v>4703</v>
      </c>
      <c r="D2060" s="73" t="s">
        <v>4702</v>
      </c>
      <c r="E2060" s="73" t="s">
        <v>904</v>
      </c>
      <c r="F2060" s="74">
        <v>57</v>
      </c>
      <c r="G2060" s="73" t="s">
        <v>4357</v>
      </c>
      <c r="H2060" s="73" t="s">
        <v>71</v>
      </c>
      <c r="I2060" s="73" t="s">
        <v>927</v>
      </c>
      <c r="J2060" s="73" t="s">
        <v>323</v>
      </c>
      <c r="K2060" s="73" t="s">
        <v>387</v>
      </c>
      <c r="L2060" s="73" t="s">
        <v>383</v>
      </c>
      <c r="M2060" s="73" t="s">
        <v>384</v>
      </c>
      <c r="N2060" s="73" t="s">
        <v>36</v>
      </c>
      <c r="O2060" s="73" t="s">
        <v>386</v>
      </c>
      <c r="P2060" s="73" t="s">
        <v>907</v>
      </c>
      <c r="Q2060" s="73" t="s">
        <v>932</v>
      </c>
      <c r="R2060" s="73" t="s">
        <v>71</v>
      </c>
      <c r="V2060" s="60" t="str">
        <f t="shared" si="259"/>
        <v>QUEEN PASTELсиний</v>
      </c>
      <c r="W2060" s="60" t="str">
        <f t="shared" si="256"/>
        <v>QUEEN PASTEL</v>
      </c>
      <c r="X2060" s="60" t="str">
        <f t="shared" si="260"/>
        <v>PASTEL</v>
      </c>
      <c r="AC2060" s="51">
        <f t="shared" si="261"/>
        <v>80</v>
      </c>
      <c r="AD2060" s="44">
        <f t="shared" si="262"/>
        <v>765</v>
      </c>
      <c r="AE2060" s="51">
        <f t="shared" si="263"/>
        <v>80765</v>
      </c>
    </row>
    <row r="2061" spans="1:31">
      <c r="A2061" s="60" t="str">
        <f t="shared" si="257"/>
        <v>QUEEN PASTELwhite</v>
      </c>
      <c r="B2061" s="60" t="str">
        <f t="shared" si="258"/>
        <v>80-765-17</v>
      </c>
      <c r="C2061" s="73" t="s">
        <v>4704</v>
      </c>
      <c r="D2061" s="73" t="s">
        <v>4705</v>
      </c>
      <c r="E2061" s="73" t="s">
        <v>956</v>
      </c>
      <c r="F2061" s="74">
        <v>55</v>
      </c>
      <c r="G2061" s="73" t="s">
        <v>4357</v>
      </c>
      <c r="H2061" s="73" t="s">
        <v>57</v>
      </c>
      <c r="I2061" s="73" t="s">
        <v>927</v>
      </c>
      <c r="J2061" s="73" t="s">
        <v>323</v>
      </c>
      <c r="K2061" s="73" t="s">
        <v>387</v>
      </c>
      <c r="L2061" s="73" t="s">
        <v>383</v>
      </c>
      <c r="M2061" s="73" t="s">
        <v>384</v>
      </c>
      <c r="N2061" s="73" t="s">
        <v>36</v>
      </c>
      <c r="O2061" s="73" t="s">
        <v>386</v>
      </c>
      <c r="P2061" s="73" t="s">
        <v>907</v>
      </c>
      <c r="Q2061" s="73" t="s">
        <v>908</v>
      </c>
      <c r="R2061" s="73" t="s">
        <v>57</v>
      </c>
      <c r="V2061" s="60" t="str">
        <f t="shared" si="259"/>
        <v>QUEEN PASTELбелый</v>
      </c>
      <c r="W2061" s="60" t="str">
        <f t="shared" si="256"/>
        <v>QUEEN PASTEL</v>
      </c>
      <c r="X2061" s="60" t="str">
        <f t="shared" si="260"/>
        <v>PASTEL</v>
      </c>
      <c r="AC2061" s="51">
        <f t="shared" si="261"/>
        <v>80</v>
      </c>
      <c r="AD2061" s="44">
        <f t="shared" si="262"/>
        <v>765</v>
      </c>
      <c r="AE2061" s="51">
        <f t="shared" si="263"/>
        <v>80765</v>
      </c>
    </row>
    <row r="2062" spans="1:31">
      <c r="A2062" s="60" t="str">
        <f t="shared" si="257"/>
        <v>QUEEN PASTELwhite</v>
      </c>
      <c r="B2062" s="60" t="str">
        <f t="shared" si="258"/>
        <v>80-765-17</v>
      </c>
      <c r="C2062" s="73" t="s">
        <v>4706</v>
      </c>
      <c r="D2062" s="73" t="s">
        <v>4705</v>
      </c>
      <c r="E2062" s="73" t="s">
        <v>904</v>
      </c>
      <c r="F2062" s="74">
        <v>57</v>
      </c>
      <c r="G2062" s="73" t="s">
        <v>4357</v>
      </c>
      <c r="H2062" s="73" t="s">
        <v>57</v>
      </c>
      <c r="I2062" s="73" t="s">
        <v>927</v>
      </c>
      <c r="J2062" s="73" t="s">
        <v>323</v>
      </c>
      <c r="K2062" s="73" t="s">
        <v>387</v>
      </c>
      <c r="L2062" s="73" t="s">
        <v>383</v>
      </c>
      <c r="M2062" s="73" t="s">
        <v>384</v>
      </c>
      <c r="N2062" s="73" t="s">
        <v>36</v>
      </c>
      <c r="O2062" s="73" t="s">
        <v>386</v>
      </c>
      <c r="P2062" s="73" t="s">
        <v>907</v>
      </c>
      <c r="Q2062" s="73" t="s">
        <v>908</v>
      </c>
      <c r="R2062" s="73" t="s">
        <v>57</v>
      </c>
      <c r="V2062" s="60" t="str">
        <f t="shared" si="259"/>
        <v>QUEEN PASTELбелый</v>
      </c>
      <c r="W2062" s="60" t="str">
        <f t="shared" si="256"/>
        <v>QUEEN PASTEL</v>
      </c>
      <c r="X2062" s="60" t="str">
        <f t="shared" si="260"/>
        <v>PASTEL</v>
      </c>
      <c r="AC2062" s="51">
        <f t="shared" si="261"/>
        <v>80</v>
      </c>
      <c r="AD2062" s="44">
        <f t="shared" si="262"/>
        <v>765</v>
      </c>
      <c r="AE2062" s="51">
        <f t="shared" si="263"/>
        <v>80765</v>
      </c>
    </row>
    <row r="2063" spans="1:31">
      <c r="A2063" s="60" t="str">
        <f t="shared" si="257"/>
        <v>QUEEN PIAbeige</v>
      </c>
      <c r="B2063" s="60" t="str">
        <f t="shared" si="258"/>
        <v>80-766-02</v>
      </c>
      <c r="C2063" s="73" t="s">
        <v>4707</v>
      </c>
      <c r="D2063" s="73" t="s">
        <v>4708</v>
      </c>
      <c r="E2063" s="73" t="s">
        <v>956</v>
      </c>
      <c r="F2063" s="74">
        <v>55</v>
      </c>
      <c r="G2063" s="73" t="s">
        <v>4361</v>
      </c>
      <c r="H2063" s="73" t="s">
        <v>63</v>
      </c>
      <c r="I2063" s="73" t="s">
        <v>927</v>
      </c>
      <c r="J2063" s="73" t="s">
        <v>357</v>
      </c>
      <c r="K2063" s="73" t="s">
        <v>387</v>
      </c>
      <c r="L2063" s="73" t="s">
        <v>383</v>
      </c>
      <c r="M2063" s="73" t="s">
        <v>384</v>
      </c>
      <c r="N2063" s="73" t="s">
        <v>36</v>
      </c>
      <c r="O2063" s="73" t="s">
        <v>386</v>
      </c>
      <c r="P2063" s="73" t="s">
        <v>907</v>
      </c>
      <c r="Q2063" s="73" t="s">
        <v>937</v>
      </c>
      <c r="R2063" s="73" t="s">
        <v>63</v>
      </c>
      <c r="V2063" s="60" t="str">
        <f t="shared" si="259"/>
        <v>QUEEN PIAбежевый</v>
      </c>
      <c r="W2063" s="60" t="str">
        <f t="shared" si="256"/>
        <v>QUEEN PIA</v>
      </c>
      <c r="X2063" s="60" t="str">
        <f t="shared" si="260"/>
        <v>PIA</v>
      </c>
      <c r="AC2063" s="51">
        <f t="shared" si="261"/>
        <v>80</v>
      </c>
      <c r="AD2063" s="44">
        <f t="shared" si="262"/>
        <v>766</v>
      </c>
      <c r="AE2063" s="51">
        <f t="shared" si="263"/>
        <v>80766</v>
      </c>
    </row>
    <row r="2064" spans="1:31">
      <c r="A2064" s="60" t="str">
        <f t="shared" si="257"/>
        <v>QUEEN PIAbeige</v>
      </c>
      <c r="B2064" s="60" t="str">
        <f t="shared" si="258"/>
        <v>80-766-02</v>
      </c>
      <c r="C2064" s="73" t="s">
        <v>4709</v>
      </c>
      <c r="D2064" s="73" t="s">
        <v>4708</v>
      </c>
      <c r="E2064" s="73" t="s">
        <v>904</v>
      </c>
      <c r="F2064" s="74">
        <v>57</v>
      </c>
      <c r="G2064" s="73" t="s">
        <v>4361</v>
      </c>
      <c r="H2064" s="73" t="s">
        <v>63</v>
      </c>
      <c r="I2064" s="73" t="s">
        <v>927</v>
      </c>
      <c r="J2064" s="73" t="s">
        <v>357</v>
      </c>
      <c r="K2064" s="73" t="s">
        <v>387</v>
      </c>
      <c r="L2064" s="73" t="s">
        <v>383</v>
      </c>
      <c r="M2064" s="73" t="s">
        <v>384</v>
      </c>
      <c r="N2064" s="73" t="s">
        <v>36</v>
      </c>
      <c r="O2064" s="73" t="s">
        <v>386</v>
      </c>
      <c r="P2064" s="73" t="s">
        <v>907</v>
      </c>
      <c r="Q2064" s="73" t="s">
        <v>937</v>
      </c>
      <c r="R2064" s="73" t="s">
        <v>63</v>
      </c>
      <c r="V2064" s="60" t="str">
        <f t="shared" si="259"/>
        <v>QUEEN PIAбежевый</v>
      </c>
      <c r="W2064" s="60" t="str">
        <f t="shared" si="256"/>
        <v>QUEEN PIA</v>
      </c>
      <c r="X2064" s="60" t="str">
        <f t="shared" si="260"/>
        <v>PIA</v>
      </c>
      <c r="AC2064" s="51">
        <f t="shared" si="261"/>
        <v>80</v>
      </c>
      <c r="AD2064" s="44">
        <f t="shared" si="262"/>
        <v>766</v>
      </c>
      <c r="AE2064" s="51">
        <f t="shared" si="263"/>
        <v>80766</v>
      </c>
    </row>
    <row r="2065" spans="1:31">
      <c r="A2065" s="60" t="str">
        <f t="shared" si="257"/>
        <v>QUEEN PIAwhite</v>
      </c>
      <c r="B2065" s="60" t="str">
        <f t="shared" si="258"/>
        <v>80-766-17</v>
      </c>
      <c r="C2065" s="73" t="s">
        <v>4710</v>
      </c>
      <c r="D2065" s="73" t="s">
        <v>4711</v>
      </c>
      <c r="E2065" s="73" t="s">
        <v>956</v>
      </c>
      <c r="F2065" s="74">
        <v>55</v>
      </c>
      <c r="G2065" s="73" t="s">
        <v>4361</v>
      </c>
      <c r="H2065" s="73" t="s">
        <v>57</v>
      </c>
      <c r="I2065" s="73" t="s">
        <v>927</v>
      </c>
      <c r="J2065" s="73" t="s">
        <v>357</v>
      </c>
      <c r="K2065" s="73" t="s">
        <v>387</v>
      </c>
      <c r="L2065" s="73" t="s">
        <v>383</v>
      </c>
      <c r="M2065" s="73" t="s">
        <v>384</v>
      </c>
      <c r="N2065" s="73" t="s">
        <v>36</v>
      </c>
      <c r="O2065" s="73" t="s">
        <v>386</v>
      </c>
      <c r="P2065" s="73" t="s">
        <v>907</v>
      </c>
      <c r="Q2065" s="73" t="s">
        <v>908</v>
      </c>
      <c r="R2065" s="73" t="s">
        <v>57</v>
      </c>
      <c r="V2065" s="60" t="str">
        <f t="shared" si="259"/>
        <v>QUEEN PIAбелый</v>
      </c>
      <c r="W2065" s="60" t="str">
        <f t="shared" si="256"/>
        <v>QUEEN PIA</v>
      </c>
      <c r="X2065" s="60" t="str">
        <f t="shared" si="260"/>
        <v>PIA</v>
      </c>
      <c r="AC2065" s="51">
        <f t="shared" si="261"/>
        <v>80</v>
      </c>
      <c r="AD2065" s="44">
        <f t="shared" si="262"/>
        <v>766</v>
      </c>
      <c r="AE2065" s="51">
        <f t="shared" si="263"/>
        <v>80766</v>
      </c>
    </row>
    <row r="2066" spans="1:31">
      <c r="A2066" s="60" t="str">
        <f t="shared" si="257"/>
        <v>QUEEN PIAwhite</v>
      </c>
      <c r="B2066" s="60" t="str">
        <f t="shared" si="258"/>
        <v>80-766-17</v>
      </c>
      <c r="C2066" s="73" t="s">
        <v>4712</v>
      </c>
      <c r="D2066" s="73" t="s">
        <v>4711</v>
      </c>
      <c r="E2066" s="73" t="s">
        <v>904</v>
      </c>
      <c r="F2066" s="74">
        <v>57</v>
      </c>
      <c r="G2066" s="73" t="s">
        <v>4361</v>
      </c>
      <c r="H2066" s="73" t="s">
        <v>57</v>
      </c>
      <c r="I2066" s="73" t="s">
        <v>927</v>
      </c>
      <c r="J2066" s="73" t="s">
        <v>357</v>
      </c>
      <c r="K2066" s="73" t="s">
        <v>387</v>
      </c>
      <c r="L2066" s="73" t="s">
        <v>383</v>
      </c>
      <c r="M2066" s="73" t="s">
        <v>384</v>
      </c>
      <c r="N2066" s="73" t="s">
        <v>36</v>
      </c>
      <c r="O2066" s="73" t="s">
        <v>386</v>
      </c>
      <c r="P2066" s="73" t="s">
        <v>907</v>
      </c>
      <c r="Q2066" s="73" t="s">
        <v>908</v>
      </c>
      <c r="R2066" s="73" t="s">
        <v>57</v>
      </c>
      <c r="V2066" s="60" t="str">
        <f t="shared" si="259"/>
        <v>QUEEN PIAбелый</v>
      </c>
      <c r="W2066" s="60" t="str">
        <f t="shared" si="256"/>
        <v>QUEEN PIA</v>
      </c>
      <c r="X2066" s="60" t="str">
        <f t="shared" si="260"/>
        <v>PIA</v>
      </c>
      <c r="AC2066" s="51">
        <f t="shared" si="261"/>
        <v>80</v>
      </c>
      <c r="AD2066" s="44">
        <f t="shared" si="262"/>
        <v>766</v>
      </c>
      <c r="AE2066" s="51">
        <f t="shared" si="263"/>
        <v>80766</v>
      </c>
    </row>
    <row r="2067" spans="1:31">
      <c r="A2067" s="60" t="str">
        <f t="shared" si="257"/>
        <v>QUEEN TOSCAbrown</v>
      </c>
      <c r="B2067" s="60" t="str">
        <f t="shared" si="258"/>
        <v>80-770-14</v>
      </c>
      <c r="C2067" s="73" t="s">
        <v>4713</v>
      </c>
      <c r="D2067" s="73" t="s">
        <v>4714</v>
      </c>
      <c r="E2067" s="73" t="s">
        <v>956</v>
      </c>
      <c r="F2067" s="74">
        <v>55</v>
      </c>
      <c r="G2067" s="73" t="s">
        <v>4375</v>
      </c>
      <c r="H2067" s="73" t="s">
        <v>86</v>
      </c>
      <c r="I2067" s="73" t="s">
        <v>927</v>
      </c>
      <c r="J2067" s="73" t="s">
        <v>323</v>
      </c>
      <c r="K2067" s="73" t="s">
        <v>387</v>
      </c>
      <c r="L2067" s="73" t="s">
        <v>383</v>
      </c>
      <c r="M2067" s="73" t="s">
        <v>384</v>
      </c>
      <c r="N2067" s="73" t="s">
        <v>36</v>
      </c>
      <c r="O2067" s="73" t="s">
        <v>386</v>
      </c>
      <c r="P2067" s="73" t="s">
        <v>907</v>
      </c>
      <c r="Q2067" s="73" t="s">
        <v>1033</v>
      </c>
      <c r="R2067" s="73" t="s">
        <v>86</v>
      </c>
      <c r="V2067" s="60" t="str">
        <f t="shared" si="259"/>
        <v>QUEEN TOSCAкоричневый</v>
      </c>
      <c r="W2067" s="60" t="str">
        <f t="shared" si="256"/>
        <v>QUEEN TOSCA</v>
      </c>
      <c r="X2067" s="60" t="str">
        <f t="shared" si="260"/>
        <v>TOSCA</v>
      </c>
      <c r="AC2067" s="51">
        <f t="shared" si="261"/>
        <v>80</v>
      </c>
      <c r="AD2067" s="44">
        <f t="shared" si="262"/>
        <v>770</v>
      </c>
      <c r="AE2067" s="51">
        <f t="shared" si="263"/>
        <v>80770</v>
      </c>
    </row>
    <row r="2068" spans="1:31">
      <c r="A2068" s="60" t="str">
        <f t="shared" si="257"/>
        <v>QUEEN TOSCAbrown</v>
      </c>
      <c r="B2068" s="60" t="str">
        <f t="shared" si="258"/>
        <v>80-770-14</v>
      </c>
      <c r="C2068" s="73" t="s">
        <v>4715</v>
      </c>
      <c r="D2068" s="73" t="s">
        <v>4714</v>
      </c>
      <c r="E2068" s="73" t="s">
        <v>904</v>
      </c>
      <c r="F2068" s="74">
        <v>57</v>
      </c>
      <c r="G2068" s="73" t="s">
        <v>4375</v>
      </c>
      <c r="H2068" s="73" t="s">
        <v>86</v>
      </c>
      <c r="I2068" s="73" t="s">
        <v>927</v>
      </c>
      <c r="J2068" s="73" t="s">
        <v>323</v>
      </c>
      <c r="K2068" s="73" t="s">
        <v>387</v>
      </c>
      <c r="L2068" s="73" t="s">
        <v>383</v>
      </c>
      <c r="M2068" s="73" t="s">
        <v>384</v>
      </c>
      <c r="N2068" s="73" t="s">
        <v>36</v>
      </c>
      <c r="O2068" s="73" t="s">
        <v>386</v>
      </c>
      <c r="P2068" s="73" t="s">
        <v>907</v>
      </c>
      <c r="Q2068" s="73" t="s">
        <v>1033</v>
      </c>
      <c r="R2068" s="73" t="s">
        <v>86</v>
      </c>
      <c r="V2068" s="60" t="str">
        <f t="shared" si="259"/>
        <v>QUEEN TOSCAкоричневый</v>
      </c>
      <c r="W2068" s="60" t="str">
        <f t="shared" si="256"/>
        <v>QUEEN TOSCA</v>
      </c>
      <c r="X2068" s="60" t="str">
        <f t="shared" si="260"/>
        <v>TOSCA</v>
      </c>
      <c r="AC2068" s="51">
        <f t="shared" si="261"/>
        <v>80</v>
      </c>
      <c r="AD2068" s="44">
        <f t="shared" si="262"/>
        <v>770</v>
      </c>
      <c r="AE2068" s="51">
        <f t="shared" si="263"/>
        <v>80770</v>
      </c>
    </row>
    <row r="2069" spans="1:31">
      <c r="A2069" s="60" t="str">
        <f t="shared" si="257"/>
        <v>WILD 051white</v>
      </c>
      <c r="B2069" s="60" t="str">
        <f t="shared" si="258"/>
        <v>80-783-17</v>
      </c>
      <c r="C2069" s="73" t="s">
        <v>4716</v>
      </c>
      <c r="D2069" s="73" t="s">
        <v>4717</v>
      </c>
      <c r="E2069" s="73" t="s">
        <v>931</v>
      </c>
      <c r="F2069" s="74">
        <v>0</v>
      </c>
      <c r="G2069" s="73" t="s">
        <v>4569</v>
      </c>
      <c r="H2069" s="73" t="s">
        <v>57</v>
      </c>
      <c r="I2069" s="73" t="s">
        <v>906</v>
      </c>
      <c r="J2069" s="73" t="s">
        <v>351</v>
      </c>
      <c r="K2069" s="73" t="s">
        <v>387</v>
      </c>
      <c r="L2069" s="73" t="s">
        <v>383</v>
      </c>
      <c r="M2069" s="73" t="s">
        <v>388</v>
      </c>
      <c r="N2069" s="73" t="s">
        <v>43</v>
      </c>
      <c r="O2069" s="73" t="s">
        <v>386</v>
      </c>
      <c r="P2069" s="73" t="s">
        <v>907</v>
      </c>
      <c r="Q2069" s="73" t="s">
        <v>908</v>
      </c>
      <c r="R2069" s="73" t="s">
        <v>57</v>
      </c>
      <c r="V2069" s="60" t="str">
        <f t="shared" si="259"/>
        <v>WILD 051белый</v>
      </c>
      <c r="W2069" s="60" t="str">
        <f t="shared" si="256"/>
        <v>WILD 051</v>
      </c>
      <c r="X2069" s="60" t="str">
        <f t="shared" si="260"/>
        <v>051</v>
      </c>
      <c r="AC2069" s="51">
        <f t="shared" si="261"/>
        <v>80</v>
      </c>
      <c r="AD2069" s="44">
        <f t="shared" si="262"/>
        <v>783</v>
      </c>
      <c r="AE2069" s="51">
        <f t="shared" si="263"/>
        <v>80783</v>
      </c>
    </row>
    <row r="2070" spans="1:31">
      <c r="A2070" s="60" t="str">
        <f t="shared" si="257"/>
        <v>BUCKET 004red</v>
      </c>
      <c r="B2070" s="60" t="str">
        <f t="shared" si="258"/>
        <v>80-708-35</v>
      </c>
      <c r="C2070" s="73" t="s">
        <v>4718</v>
      </c>
      <c r="D2070" s="73" t="s">
        <v>4719</v>
      </c>
      <c r="E2070" s="73" t="s">
        <v>956</v>
      </c>
      <c r="F2070" s="74">
        <v>55</v>
      </c>
      <c r="G2070" s="73" t="s">
        <v>4108</v>
      </c>
      <c r="H2070" s="73" t="s">
        <v>209</v>
      </c>
      <c r="I2070" s="73" t="s">
        <v>906</v>
      </c>
      <c r="J2070" s="73" t="s">
        <v>325</v>
      </c>
      <c r="K2070" s="73" t="s">
        <v>382</v>
      </c>
      <c r="L2070" s="73" t="s">
        <v>383</v>
      </c>
      <c r="M2070" s="73" t="s">
        <v>384</v>
      </c>
      <c r="N2070" s="73" t="s">
        <v>43</v>
      </c>
      <c r="O2070" s="73" t="s">
        <v>386</v>
      </c>
      <c r="P2070" s="73" t="s">
        <v>907</v>
      </c>
      <c r="Q2070" s="73" t="s">
        <v>969</v>
      </c>
      <c r="R2070" s="73" t="s">
        <v>209</v>
      </c>
      <c r="V2070" s="60" t="str">
        <f t="shared" si="259"/>
        <v>BUCKET 004разноцветный</v>
      </c>
      <c r="W2070" s="60" t="str">
        <f t="shared" si="256"/>
        <v>BUCKET 004</v>
      </c>
      <c r="X2070" s="60" t="str">
        <f t="shared" si="260"/>
        <v>004</v>
      </c>
      <c r="AC2070" s="51">
        <f t="shared" si="261"/>
        <v>80</v>
      </c>
      <c r="AD2070" s="44">
        <f t="shared" si="262"/>
        <v>708</v>
      </c>
      <c r="AE2070" s="51">
        <f t="shared" si="263"/>
        <v>80708</v>
      </c>
    </row>
    <row r="2071" spans="1:31">
      <c r="A2071" s="60" t="str">
        <f t="shared" si="257"/>
        <v>BUCKET 004red</v>
      </c>
      <c r="B2071" s="60" t="str">
        <f t="shared" si="258"/>
        <v>80-708-35</v>
      </c>
      <c r="C2071" s="73" t="s">
        <v>4720</v>
      </c>
      <c r="D2071" s="73" t="s">
        <v>4719</v>
      </c>
      <c r="E2071" s="73" t="s">
        <v>904</v>
      </c>
      <c r="F2071" s="74">
        <v>57</v>
      </c>
      <c r="G2071" s="73" t="s">
        <v>4108</v>
      </c>
      <c r="H2071" s="73" t="s">
        <v>209</v>
      </c>
      <c r="I2071" s="73" t="s">
        <v>906</v>
      </c>
      <c r="J2071" s="73" t="s">
        <v>325</v>
      </c>
      <c r="K2071" s="73" t="s">
        <v>382</v>
      </c>
      <c r="L2071" s="73" t="s">
        <v>383</v>
      </c>
      <c r="M2071" s="73" t="s">
        <v>384</v>
      </c>
      <c r="N2071" s="73" t="s">
        <v>43</v>
      </c>
      <c r="O2071" s="73" t="s">
        <v>386</v>
      </c>
      <c r="P2071" s="73" t="s">
        <v>907</v>
      </c>
      <c r="Q2071" s="73" t="s">
        <v>969</v>
      </c>
      <c r="R2071" s="73" t="s">
        <v>209</v>
      </c>
      <c r="V2071" s="60" t="str">
        <f t="shared" si="259"/>
        <v>BUCKET 004разноцветный</v>
      </c>
      <c r="W2071" s="60" t="str">
        <f t="shared" si="256"/>
        <v>BUCKET 004</v>
      </c>
      <c r="X2071" s="60" t="str">
        <f t="shared" si="260"/>
        <v>004</v>
      </c>
      <c r="AC2071" s="51">
        <f t="shared" si="261"/>
        <v>80</v>
      </c>
      <c r="AD2071" s="44">
        <f t="shared" si="262"/>
        <v>708</v>
      </c>
      <c r="AE2071" s="51">
        <f t="shared" si="263"/>
        <v>80708</v>
      </c>
    </row>
    <row r="2072" spans="1:31">
      <c r="A2072" s="60" t="str">
        <f t="shared" si="257"/>
        <v>BUCKET 004red</v>
      </c>
      <c r="B2072" s="60" t="str">
        <f t="shared" si="258"/>
        <v>80-708-35</v>
      </c>
      <c r="C2072" s="73" t="s">
        <v>4721</v>
      </c>
      <c r="D2072" s="73" t="s">
        <v>4719</v>
      </c>
      <c r="E2072" s="73" t="s">
        <v>910</v>
      </c>
      <c r="F2072" s="74">
        <v>59</v>
      </c>
      <c r="G2072" s="73" t="s">
        <v>4108</v>
      </c>
      <c r="H2072" s="73" t="s">
        <v>209</v>
      </c>
      <c r="I2072" s="73" t="s">
        <v>906</v>
      </c>
      <c r="J2072" s="73" t="s">
        <v>325</v>
      </c>
      <c r="K2072" s="73" t="s">
        <v>382</v>
      </c>
      <c r="L2072" s="73" t="s">
        <v>383</v>
      </c>
      <c r="M2072" s="73" t="s">
        <v>384</v>
      </c>
      <c r="N2072" s="73" t="s">
        <v>43</v>
      </c>
      <c r="O2072" s="73" t="s">
        <v>386</v>
      </c>
      <c r="P2072" s="73" t="s">
        <v>907</v>
      </c>
      <c r="Q2072" s="73" t="s">
        <v>969</v>
      </c>
      <c r="R2072" s="73" t="s">
        <v>209</v>
      </c>
      <c r="V2072" s="60" t="str">
        <f t="shared" si="259"/>
        <v>BUCKET 004разноцветный</v>
      </c>
      <c r="W2072" s="60" t="str">
        <f t="shared" si="256"/>
        <v>BUCKET 004</v>
      </c>
      <c r="X2072" s="60" t="str">
        <f t="shared" si="260"/>
        <v>004</v>
      </c>
      <c r="AC2072" s="51">
        <f t="shared" si="261"/>
        <v>80</v>
      </c>
      <c r="AD2072" s="44">
        <f t="shared" si="262"/>
        <v>708</v>
      </c>
      <c r="AE2072" s="51">
        <f t="shared" si="263"/>
        <v>80708</v>
      </c>
    </row>
    <row r="2073" spans="1:31">
      <c r="A2073" s="60" t="str">
        <f t="shared" si="257"/>
        <v>BUCKET 004red</v>
      </c>
      <c r="B2073" s="60" t="str">
        <f t="shared" si="258"/>
        <v>80-708-35</v>
      </c>
      <c r="C2073" s="73" t="s">
        <v>4722</v>
      </c>
      <c r="D2073" s="73" t="s">
        <v>4719</v>
      </c>
      <c r="E2073" s="73" t="s">
        <v>912</v>
      </c>
      <c r="F2073" s="74">
        <v>61</v>
      </c>
      <c r="G2073" s="73" t="s">
        <v>4108</v>
      </c>
      <c r="H2073" s="73" t="s">
        <v>209</v>
      </c>
      <c r="I2073" s="73" t="s">
        <v>906</v>
      </c>
      <c r="J2073" s="73" t="s">
        <v>325</v>
      </c>
      <c r="K2073" s="73" t="s">
        <v>382</v>
      </c>
      <c r="L2073" s="73" t="s">
        <v>383</v>
      </c>
      <c r="M2073" s="73" t="s">
        <v>384</v>
      </c>
      <c r="N2073" s="73" t="s">
        <v>43</v>
      </c>
      <c r="O2073" s="73" t="s">
        <v>386</v>
      </c>
      <c r="P2073" s="73" t="s">
        <v>907</v>
      </c>
      <c r="Q2073" s="73" t="s">
        <v>969</v>
      </c>
      <c r="R2073" s="73" t="s">
        <v>209</v>
      </c>
      <c r="V2073" s="60" t="str">
        <f t="shared" si="259"/>
        <v>BUCKET 004разноцветный</v>
      </c>
      <c r="W2073" s="60" t="str">
        <f t="shared" si="256"/>
        <v>BUCKET 004</v>
      </c>
      <c r="X2073" s="60" t="str">
        <f t="shared" si="260"/>
        <v>004</v>
      </c>
      <c r="AC2073" s="51">
        <f t="shared" si="261"/>
        <v>80</v>
      </c>
      <c r="AD2073" s="44">
        <f t="shared" si="262"/>
        <v>708</v>
      </c>
      <c r="AE2073" s="51">
        <f t="shared" si="263"/>
        <v>80708</v>
      </c>
    </row>
    <row r="2074" spans="1:31">
      <c r="A2074" s="60" t="str">
        <f t="shared" si="257"/>
        <v>DON ANGnatural</v>
      </c>
      <c r="B2074" s="60" t="str">
        <f t="shared" si="258"/>
        <v>80-620-36</v>
      </c>
      <c r="C2074" s="73" t="s">
        <v>4723</v>
      </c>
      <c r="D2074" s="73" t="s">
        <v>4724</v>
      </c>
      <c r="E2074" s="73" t="s">
        <v>956</v>
      </c>
      <c r="F2074" s="74">
        <v>55</v>
      </c>
      <c r="G2074" s="73" t="s">
        <v>2472</v>
      </c>
      <c r="H2074" s="73" t="s">
        <v>187</v>
      </c>
      <c r="I2074" s="73" t="s">
        <v>927</v>
      </c>
      <c r="J2074" s="73" t="s">
        <v>330</v>
      </c>
      <c r="K2074" s="73" t="s">
        <v>382</v>
      </c>
      <c r="L2074" s="73" t="s">
        <v>383</v>
      </c>
      <c r="M2074" s="73" t="s">
        <v>384</v>
      </c>
      <c r="N2074" s="73" t="s">
        <v>36</v>
      </c>
      <c r="O2074" s="73" t="s">
        <v>386</v>
      </c>
      <c r="P2074" s="73" t="s">
        <v>907</v>
      </c>
      <c r="Q2074" s="73" t="s">
        <v>947</v>
      </c>
      <c r="R2074" s="73" t="s">
        <v>57</v>
      </c>
      <c r="V2074" s="60" t="str">
        <f t="shared" si="259"/>
        <v>DON ANGкремовый</v>
      </c>
      <c r="W2074" s="60" t="str">
        <f t="shared" si="256"/>
        <v>DON ANG</v>
      </c>
      <c r="X2074" s="60" t="str">
        <f t="shared" si="260"/>
        <v>ANG</v>
      </c>
      <c r="AC2074" s="51">
        <f t="shared" si="261"/>
        <v>80</v>
      </c>
      <c r="AD2074" s="44">
        <f t="shared" si="262"/>
        <v>620</v>
      </c>
      <c r="AE2074" s="51">
        <f t="shared" si="263"/>
        <v>80620</v>
      </c>
    </row>
    <row r="2075" spans="1:31">
      <c r="A2075" s="60" t="str">
        <f t="shared" si="257"/>
        <v>DON ANGnatural</v>
      </c>
      <c r="B2075" s="60" t="str">
        <f t="shared" si="258"/>
        <v>80-620-36</v>
      </c>
      <c r="C2075" s="73" t="s">
        <v>4725</v>
      </c>
      <c r="D2075" s="73" t="s">
        <v>4724</v>
      </c>
      <c r="E2075" s="73" t="s">
        <v>904</v>
      </c>
      <c r="F2075" s="74">
        <v>57</v>
      </c>
      <c r="G2075" s="73" t="s">
        <v>2472</v>
      </c>
      <c r="H2075" s="73" t="s">
        <v>187</v>
      </c>
      <c r="I2075" s="73" t="s">
        <v>927</v>
      </c>
      <c r="J2075" s="73" t="s">
        <v>330</v>
      </c>
      <c r="K2075" s="73" t="s">
        <v>382</v>
      </c>
      <c r="L2075" s="73" t="s">
        <v>383</v>
      </c>
      <c r="M2075" s="73" t="s">
        <v>384</v>
      </c>
      <c r="N2075" s="73" t="s">
        <v>36</v>
      </c>
      <c r="O2075" s="73" t="s">
        <v>386</v>
      </c>
      <c r="P2075" s="73" t="s">
        <v>907</v>
      </c>
      <c r="Q2075" s="73" t="s">
        <v>947</v>
      </c>
      <c r="R2075" s="73" t="s">
        <v>57</v>
      </c>
      <c r="V2075" s="60" t="str">
        <f t="shared" si="259"/>
        <v>DON ANGкремовый</v>
      </c>
      <c r="W2075" s="60" t="str">
        <f t="shared" si="256"/>
        <v>DON ANG</v>
      </c>
      <c r="X2075" s="60" t="str">
        <f t="shared" si="260"/>
        <v>ANG</v>
      </c>
      <c r="AC2075" s="51">
        <f t="shared" si="261"/>
        <v>80</v>
      </c>
      <c r="AD2075" s="44">
        <f t="shared" si="262"/>
        <v>620</v>
      </c>
      <c r="AE2075" s="51">
        <f t="shared" si="263"/>
        <v>80620</v>
      </c>
    </row>
    <row r="2076" spans="1:31">
      <c r="A2076" s="60" t="str">
        <f t="shared" si="257"/>
        <v>DON ANGnatural</v>
      </c>
      <c r="B2076" s="60" t="str">
        <f t="shared" si="258"/>
        <v>80-620-36</v>
      </c>
      <c r="C2076" s="73" t="s">
        <v>4726</v>
      </c>
      <c r="D2076" s="73" t="s">
        <v>4724</v>
      </c>
      <c r="E2076" s="73" t="s">
        <v>910</v>
      </c>
      <c r="F2076" s="74">
        <v>59</v>
      </c>
      <c r="G2076" s="73" t="s">
        <v>2472</v>
      </c>
      <c r="H2076" s="73" t="s">
        <v>187</v>
      </c>
      <c r="I2076" s="73" t="s">
        <v>927</v>
      </c>
      <c r="J2076" s="73" t="s">
        <v>330</v>
      </c>
      <c r="K2076" s="73" t="s">
        <v>382</v>
      </c>
      <c r="L2076" s="73" t="s">
        <v>383</v>
      </c>
      <c r="M2076" s="73" t="s">
        <v>384</v>
      </c>
      <c r="N2076" s="73" t="s">
        <v>36</v>
      </c>
      <c r="O2076" s="73" t="s">
        <v>386</v>
      </c>
      <c r="P2076" s="73" t="s">
        <v>907</v>
      </c>
      <c r="Q2076" s="73" t="s">
        <v>947</v>
      </c>
      <c r="R2076" s="73" t="s">
        <v>57</v>
      </c>
      <c r="V2076" s="60" t="str">
        <f t="shared" si="259"/>
        <v>DON ANGкремовый</v>
      </c>
      <c r="W2076" s="60" t="str">
        <f t="shared" si="256"/>
        <v>DON ANG</v>
      </c>
      <c r="X2076" s="60" t="str">
        <f t="shared" si="260"/>
        <v>ANG</v>
      </c>
      <c r="AC2076" s="51">
        <f t="shared" si="261"/>
        <v>80</v>
      </c>
      <c r="AD2076" s="44">
        <f t="shared" si="262"/>
        <v>620</v>
      </c>
      <c r="AE2076" s="51">
        <f t="shared" si="263"/>
        <v>80620</v>
      </c>
    </row>
    <row r="2077" spans="1:31">
      <c r="A2077" s="60" t="str">
        <f t="shared" si="257"/>
        <v>DON ANGnatural</v>
      </c>
      <c r="B2077" s="60" t="str">
        <f t="shared" si="258"/>
        <v>80-620-36</v>
      </c>
      <c r="C2077" s="73" t="s">
        <v>4727</v>
      </c>
      <c r="D2077" s="73" t="s">
        <v>4724</v>
      </c>
      <c r="E2077" s="73" t="s">
        <v>912</v>
      </c>
      <c r="F2077" s="74">
        <v>61</v>
      </c>
      <c r="G2077" s="73" t="s">
        <v>2472</v>
      </c>
      <c r="H2077" s="73" t="s">
        <v>187</v>
      </c>
      <c r="I2077" s="73" t="s">
        <v>927</v>
      </c>
      <c r="J2077" s="73" t="s">
        <v>330</v>
      </c>
      <c r="K2077" s="73" t="s">
        <v>382</v>
      </c>
      <c r="L2077" s="73" t="s">
        <v>383</v>
      </c>
      <c r="M2077" s="73" t="s">
        <v>384</v>
      </c>
      <c r="N2077" s="73" t="s">
        <v>36</v>
      </c>
      <c r="O2077" s="73" t="s">
        <v>386</v>
      </c>
      <c r="P2077" s="73" t="s">
        <v>907</v>
      </c>
      <c r="Q2077" s="73" t="s">
        <v>947</v>
      </c>
      <c r="R2077" s="73" t="s">
        <v>57</v>
      </c>
      <c r="V2077" s="60" t="str">
        <f t="shared" si="259"/>
        <v>DON ANGкремовый</v>
      </c>
      <c r="W2077" s="60" t="str">
        <f t="shared" si="256"/>
        <v>DON ANG</v>
      </c>
      <c r="X2077" s="60" t="str">
        <f t="shared" si="260"/>
        <v>ANG</v>
      </c>
      <c r="AC2077" s="51">
        <f t="shared" si="261"/>
        <v>80</v>
      </c>
      <c r="AD2077" s="44">
        <f t="shared" si="262"/>
        <v>620</v>
      </c>
      <c r="AE2077" s="51">
        <f t="shared" si="263"/>
        <v>80620</v>
      </c>
    </row>
    <row r="2078" spans="1:31">
      <c r="A2078" s="60" t="str">
        <f t="shared" si="257"/>
        <v>MAC LENZOblue</v>
      </c>
      <c r="B2078" s="60" t="str">
        <f t="shared" si="258"/>
        <v>80-757-06</v>
      </c>
      <c r="C2078" s="73" t="s">
        <v>4728</v>
      </c>
      <c r="D2078" s="73" t="s">
        <v>4729</v>
      </c>
      <c r="E2078" s="73" t="s">
        <v>910</v>
      </c>
      <c r="F2078" s="74">
        <v>59</v>
      </c>
      <c r="G2078" s="73" t="s">
        <v>4310</v>
      </c>
      <c r="H2078" s="73" t="s">
        <v>247</v>
      </c>
      <c r="I2078" s="73" t="s">
        <v>927</v>
      </c>
      <c r="J2078" s="73" t="s">
        <v>330</v>
      </c>
      <c r="K2078" s="73" t="s">
        <v>382</v>
      </c>
      <c r="L2078" s="73" t="s">
        <v>383</v>
      </c>
      <c r="M2078" s="73" t="s">
        <v>384</v>
      </c>
      <c r="N2078" s="73" t="s">
        <v>36</v>
      </c>
      <c r="O2078" s="73" t="s">
        <v>386</v>
      </c>
      <c r="P2078" s="73" t="s">
        <v>907</v>
      </c>
      <c r="Q2078" s="73" t="s">
        <v>932</v>
      </c>
      <c r="R2078" s="73" t="s">
        <v>71</v>
      </c>
      <c r="V2078" s="60" t="str">
        <f t="shared" si="259"/>
        <v>MAC LENZOсиний / бежевый</v>
      </c>
      <c r="W2078" s="60" t="str">
        <f t="shared" si="256"/>
        <v>MAC LENZO</v>
      </c>
      <c r="X2078" s="60" t="str">
        <f t="shared" si="260"/>
        <v>LENZO</v>
      </c>
      <c r="AC2078" s="51">
        <f t="shared" si="261"/>
        <v>80</v>
      </c>
      <c r="AD2078" s="44">
        <f t="shared" si="262"/>
        <v>757</v>
      </c>
      <c r="AE2078" s="51">
        <f t="shared" si="263"/>
        <v>80757</v>
      </c>
    </row>
    <row r="2079" spans="1:31">
      <c r="A2079" s="60" t="str">
        <f t="shared" si="257"/>
        <v>MAC LENZOblue</v>
      </c>
      <c r="B2079" s="60" t="str">
        <f t="shared" si="258"/>
        <v>80-757-06</v>
      </c>
      <c r="C2079" s="73" t="s">
        <v>4730</v>
      </c>
      <c r="D2079" s="73" t="s">
        <v>4729</v>
      </c>
      <c r="E2079" s="73" t="s">
        <v>904</v>
      </c>
      <c r="F2079" s="74">
        <v>57</v>
      </c>
      <c r="G2079" s="73" t="s">
        <v>4310</v>
      </c>
      <c r="H2079" s="73" t="s">
        <v>247</v>
      </c>
      <c r="I2079" s="73" t="s">
        <v>927</v>
      </c>
      <c r="J2079" s="73" t="s">
        <v>330</v>
      </c>
      <c r="K2079" s="73" t="s">
        <v>382</v>
      </c>
      <c r="L2079" s="73" t="s">
        <v>383</v>
      </c>
      <c r="M2079" s="73" t="s">
        <v>384</v>
      </c>
      <c r="N2079" s="73" t="s">
        <v>36</v>
      </c>
      <c r="O2079" s="73" t="s">
        <v>386</v>
      </c>
      <c r="P2079" s="73" t="s">
        <v>907</v>
      </c>
      <c r="Q2079" s="73" t="s">
        <v>932</v>
      </c>
      <c r="R2079" s="73" t="s">
        <v>71</v>
      </c>
      <c r="V2079" s="60" t="str">
        <f t="shared" si="259"/>
        <v>MAC LENZOсиний / бежевый</v>
      </c>
      <c r="W2079" s="60" t="str">
        <f t="shared" si="256"/>
        <v>MAC LENZO</v>
      </c>
      <c r="X2079" s="60" t="str">
        <f t="shared" si="260"/>
        <v>LENZO</v>
      </c>
      <c r="AC2079" s="51">
        <f t="shared" si="261"/>
        <v>80</v>
      </c>
      <c r="AD2079" s="44">
        <f t="shared" si="262"/>
        <v>757</v>
      </c>
      <c r="AE2079" s="51">
        <f t="shared" si="263"/>
        <v>80757</v>
      </c>
    </row>
    <row r="2080" spans="1:31">
      <c r="A2080" s="60" t="str">
        <f t="shared" si="257"/>
        <v>MAC LENZOblue</v>
      </c>
      <c r="B2080" s="60" t="str">
        <f t="shared" si="258"/>
        <v>80-757-06</v>
      </c>
      <c r="C2080" s="73" t="s">
        <v>4731</v>
      </c>
      <c r="D2080" s="73" t="s">
        <v>4729</v>
      </c>
      <c r="E2080" s="73" t="s">
        <v>956</v>
      </c>
      <c r="F2080" s="74">
        <v>55</v>
      </c>
      <c r="G2080" s="73" t="s">
        <v>4310</v>
      </c>
      <c r="H2080" s="73" t="s">
        <v>247</v>
      </c>
      <c r="I2080" s="73" t="s">
        <v>927</v>
      </c>
      <c r="J2080" s="73" t="s">
        <v>330</v>
      </c>
      <c r="K2080" s="73" t="s">
        <v>382</v>
      </c>
      <c r="L2080" s="73" t="s">
        <v>383</v>
      </c>
      <c r="M2080" s="73" t="s">
        <v>384</v>
      </c>
      <c r="N2080" s="73" t="s">
        <v>36</v>
      </c>
      <c r="O2080" s="73" t="s">
        <v>386</v>
      </c>
      <c r="P2080" s="73" t="s">
        <v>907</v>
      </c>
      <c r="Q2080" s="73" t="s">
        <v>932</v>
      </c>
      <c r="R2080" s="73" t="s">
        <v>71</v>
      </c>
      <c r="V2080" s="60" t="str">
        <f t="shared" si="259"/>
        <v>MAC LENZOсиний / бежевый</v>
      </c>
      <c r="W2080" s="60" t="str">
        <f t="shared" si="256"/>
        <v>MAC LENZO</v>
      </c>
      <c r="X2080" s="60" t="str">
        <f t="shared" si="260"/>
        <v>LENZO</v>
      </c>
      <c r="AC2080" s="51">
        <f t="shared" si="261"/>
        <v>80</v>
      </c>
      <c r="AD2080" s="44">
        <f t="shared" si="262"/>
        <v>757</v>
      </c>
      <c r="AE2080" s="51">
        <f t="shared" si="263"/>
        <v>80757</v>
      </c>
    </row>
    <row r="2081" spans="1:31">
      <c r="A2081" s="60" t="str">
        <f t="shared" si="257"/>
        <v>MAC LENZOblue</v>
      </c>
      <c r="B2081" s="60" t="str">
        <f t="shared" si="258"/>
        <v>80-757-06</v>
      </c>
      <c r="C2081" s="73" t="s">
        <v>4732</v>
      </c>
      <c r="D2081" s="73" t="s">
        <v>4729</v>
      </c>
      <c r="E2081" s="73" t="s">
        <v>912</v>
      </c>
      <c r="F2081" s="74">
        <v>61</v>
      </c>
      <c r="G2081" s="73" t="s">
        <v>4310</v>
      </c>
      <c r="H2081" s="73" t="s">
        <v>247</v>
      </c>
      <c r="I2081" s="73" t="s">
        <v>927</v>
      </c>
      <c r="J2081" s="73" t="s">
        <v>330</v>
      </c>
      <c r="K2081" s="73" t="s">
        <v>382</v>
      </c>
      <c r="L2081" s="73" t="s">
        <v>383</v>
      </c>
      <c r="M2081" s="73" t="s">
        <v>384</v>
      </c>
      <c r="N2081" s="73" t="s">
        <v>36</v>
      </c>
      <c r="O2081" s="73" t="s">
        <v>386</v>
      </c>
      <c r="P2081" s="73" t="s">
        <v>907</v>
      </c>
      <c r="Q2081" s="73" t="s">
        <v>932</v>
      </c>
      <c r="R2081" s="73" t="s">
        <v>71</v>
      </c>
      <c r="V2081" s="60" t="str">
        <f t="shared" si="259"/>
        <v>MAC LENZOсиний / бежевый</v>
      </c>
      <c r="W2081" s="60" t="str">
        <f t="shared" si="256"/>
        <v>MAC LENZO</v>
      </c>
      <c r="X2081" s="60" t="str">
        <f t="shared" si="260"/>
        <v>LENZO</v>
      </c>
      <c r="AC2081" s="51">
        <f t="shared" si="261"/>
        <v>80</v>
      </c>
      <c r="AD2081" s="44">
        <f t="shared" si="262"/>
        <v>757</v>
      </c>
      <c r="AE2081" s="51">
        <f t="shared" si="263"/>
        <v>80757</v>
      </c>
    </row>
    <row r="2082" spans="1:31">
      <c r="A2082" s="60" t="str">
        <f t="shared" si="257"/>
        <v>FREEZE 2200offwhite</v>
      </c>
      <c r="B2082" s="60" t="str">
        <f t="shared" si="258"/>
        <v>80-788-36</v>
      </c>
      <c r="C2082" s="73" t="s">
        <v>4733</v>
      </c>
      <c r="D2082" s="73" t="s">
        <v>4734</v>
      </c>
      <c r="E2082" s="73" t="s">
        <v>931</v>
      </c>
      <c r="F2082" s="74">
        <v>0</v>
      </c>
      <c r="G2082" s="73" t="s">
        <v>4735</v>
      </c>
      <c r="H2082" s="73" t="s">
        <v>187</v>
      </c>
      <c r="I2082" s="73" t="s">
        <v>964</v>
      </c>
      <c r="J2082" s="73" t="s">
        <v>353</v>
      </c>
      <c r="K2082" s="73" t="s">
        <v>391</v>
      </c>
      <c r="L2082" s="73" t="s">
        <v>383</v>
      </c>
      <c r="M2082" s="73" t="s">
        <v>389</v>
      </c>
      <c r="O2082" s="73" t="s">
        <v>386</v>
      </c>
      <c r="P2082" s="73" t="s">
        <v>907</v>
      </c>
      <c r="Q2082" s="73" t="s">
        <v>1898</v>
      </c>
      <c r="R2082" s="73" t="s">
        <v>63</v>
      </c>
      <c r="V2082" s="60" t="str">
        <f t="shared" si="259"/>
        <v>FREEZE 2200кремовый</v>
      </c>
      <c r="W2082" s="60" t="str">
        <f t="shared" si="256"/>
        <v>FREEZE 2200</v>
      </c>
      <c r="X2082" s="60" t="str">
        <f t="shared" si="260"/>
        <v>2200</v>
      </c>
      <c r="AC2082" s="51">
        <f t="shared" si="261"/>
        <v>80</v>
      </c>
      <c r="AD2082" s="44">
        <f t="shared" si="262"/>
        <v>788</v>
      </c>
      <c r="AE2082" s="51">
        <f t="shared" si="263"/>
        <v>80788</v>
      </c>
    </row>
    <row r="2083" spans="1:31">
      <c r="A2083" s="60" t="str">
        <f t="shared" si="257"/>
        <v>FREEZE 4200offwhite</v>
      </c>
      <c r="B2083" s="60" t="str">
        <f t="shared" si="258"/>
        <v>80-470-36</v>
      </c>
      <c r="C2083" s="73" t="s">
        <v>4736</v>
      </c>
      <c r="D2083" s="73" t="s">
        <v>4737</v>
      </c>
      <c r="E2083" s="73" t="s">
        <v>931</v>
      </c>
      <c r="F2083" s="74">
        <v>0</v>
      </c>
      <c r="G2083" s="73" t="s">
        <v>2903</v>
      </c>
      <c r="H2083" s="73" t="s">
        <v>187</v>
      </c>
      <c r="I2083" s="73" t="s">
        <v>964</v>
      </c>
      <c r="J2083" s="73" t="s">
        <v>353</v>
      </c>
      <c r="K2083" s="73" t="s">
        <v>382</v>
      </c>
      <c r="L2083" s="73" t="s">
        <v>383</v>
      </c>
      <c r="M2083" s="73" t="s">
        <v>389</v>
      </c>
      <c r="O2083" s="73" t="s">
        <v>386</v>
      </c>
      <c r="P2083" s="73" t="s">
        <v>907</v>
      </c>
      <c r="Q2083" s="73" t="s">
        <v>1898</v>
      </c>
      <c r="R2083" s="73" t="s">
        <v>63</v>
      </c>
      <c r="V2083" s="60" t="str">
        <f t="shared" si="259"/>
        <v>FREEZE 4200кремовый</v>
      </c>
      <c r="W2083" s="60" t="str">
        <f t="shared" si="256"/>
        <v>FREEZE 4200</v>
      </c>
      <c r="X2083" s="60" t="str">
        <f t="shared" si="260"/>
        <v>4200</v>
      </c>
      <c r="AC2083" s="51">
        <f t="shared" si="261"/>
        <v>80</v>
      </c>
      <c r="AD2083" s="44">
        <f t="shared" si="262"/>
        <v>470</v>
      </c>
      <c r="AE2083" s="51">
        <f t="shared" si="263"/>
        <v>80470</v>
      </c>
    </row>
    <row r="2084" spans="1:31">
      <c r="A2084" s="60" t="str">
        <f t="shared" si="257"/>
        <v>SHELL Ethovex</v>
      </c>
      <c r="B2084" s="60" t="str">
        <f t="shared" si="258"/>
        <v>80-789-06</v>
      </c>
      <c r="C2084" s="73" t="s">
        <v>4738</v>
      </c>
      <c r="D2084" s="73" t="s">
        <v>4739</v>
      </c>
      <c r="E2084" s="73" t="s">
        <v>931</v>
      </c>
      <c r="F2084" s="74">
        <v>0</v>
      </c>
      <c r="G2084" s="73" t="s">
        <v>4740</v>
      </c>
      <c r="H2084" s="73" t="s">
        <v>677</v>
      </c>
      <c r="I2084" s="73" t="s">
        <v>964</v>
      </c>
      <c r="J2084" s="73" t="s">
        <v>353</v>
      </c>
      <c r="K2084" s="73" t="s">
        <v>382</v>
      </c>
      <c r="L2084" s="73" t="s">
        <v>383</v>
      </c>
      <c r="M2084" s="73" t="s">
        <v>389</v>
      </c>
      <c r="O2084" s="73" t="s">
        <v>386</v>
      </c>
      <c r="P2084" s="73" t="s">
        <v>907</v>
      </c>
      <c r="Q2084" s="73" t="s">
        <v>4741</v>
      </c>
      <c r="R2084" s="73" t="s">
        <v>71</v>
      </c>
      <c r="V2084" s="60" t="str">
        <f t="shared" si="259"/>
        <v>SHELL Eсиний / зелeный</v>
      </c>
      <c r="W2084" s="60" t="str">
        <f t="shared" si="256"/>
        <v>SHELL E</v>
      </c>
      <c r="X2084" s="60" t="str">
        <f t="shared" si="260"/>
        <v>E</v>
      </c>
      <c r="AC2084" s="51">
        <f t="shared" si="261"/>
        <v>80</v>
      </c>
      <c r="AD2084" s="44">
        <f t="shared" si="262"/>
        <v>789</v>
      </c>
      <c r="AE2084" s="51">
        <f t="shared" si="263"/>
        <v>80789</v>
      </c>
    </row>
    <row r="2085" spans="1:31">
      <c r="A2085" s="60" t="str">
        <f t="shared" si="257"/>
        <v>TECH 8900black</v>
      </c>
      <c r="B2085" s="60" t="str">
        <f t="shared" si="258"/>
        <v>80-790-09</v>
      </c>
      <c r="C2085" s="73" t="s">
        <v>4742</v>
      </c>
      <c r="D2085" s="73" t="s">
        <v>4743</v>
      </c>
      <c r="E2085" s="73" t="s">
        <v>931</v>
      </c>
      <c r="F2085" s="74">
        <v>0</v>
      </c>
      <c r="G2085" s="73" t="s">
        <v>4744</v>
      </c>
      <c r="H2085" s="73" t="s">
        <v>53</v>
      </c>
      <c r="I2085" s="73" t="s">
        <v>964</v>
      </c>
      <c r="J2085" s="73" t="s">
        <v>353</v>
      </c>
      <c r="K2085" s="73" t="s">
        <v>382</v>
      </c>
      <c r="L2085" s="73" t="s">
        <v>383</v>
      </c>
      <c r="M2085" s="73" t="s">
        <v>388</v>
      </c>
      <c r="O2085" s="73" t="s">
        <v>386</v>
      </c>
      <c r="P2085" s="73" t="s">
        <v>907</v>
      </c>
      <c r="Q2085" s="73" t="s">
        <v>928</v>
      </c>
      <c r="R2085" s="73" t="s">
        <v>53</v>
      </c>
      <c r="V2085" s="60" t="str">
        <f t="shared" si="259"/>
        <v>TECH 8900черный</v>
      </c>
      <c r="W2085" s="60" t="str">
        <f t="shared" si="256"/>
        <v>TECH 8900</v>
      </c>
      <c r="X2085" s="60" t="str">
        <f t="shared" si="260"/>
        <v>8900</v>
      </c>
      <c r="AC2085" s="51">
        <f t="shared" si="261"/>
        <v>80</v>
      </c>
      <c r="AD2085" s="44">
        <f t="shared" si="262"/>
        <v>790</v>
      </c>
      <c r="AE2085" s="51">
        <f t="shared" si="263"/>
        <v>80790</v>
      </c>
    </row>
    <row r="2086" spans="1:31">
      <c r="A2086" s="60" t="str">
        <f t="shared" si="257"/>
        <v>TECH 8973black</v>
      </c>
      <c r="B2086" s="60" t="str">
        <f t="shared" si="258"/>
        <v>80-791-09</v>
      </c>
      <c r="C2086" s="73" t="s">
        <v>4745</v>
      </c>
      <c r="D2086" s="73" t="s">
        <v>4746</v>
      </c>
      <c r="E2086" s="73" t="s">
        <v>931</v>
      </c>
      <c r="F2086" s="74">
        <v>0</v>
      </c>
      <c r="G2086" s="73" t="s">
        <v>4747</v>
      </c>
      <c r="H2086" s="73" t="s">
        <v>53</v>
      </c>
      <c r="I2086" s="73" t="s">
        <v>964</v>
      </c>
      <c r="J2086" s="73" t="s">
        <v>353</v>
      </c>
      <c r="K2086" s="73" t="s">
        <v>390</v>
      </c>
      <c r="L2086" s="73" t="s">
        <v>383</v>
      </c>
      <c r="M2086" s="73" t="s">
        <v>389</v>
      </c>
      <c r="O2086" s="73" t="s">
        <v>386</v>
      </c>
      <c r="P2086" s="73" t="s">
        <v>907</v>
      </c>
      <c r="Q2086" s="73" t="s">
        <v>928</v>
      </c>
      <c r="R2086" s="73" t="s">
        <v>53</v>
      </c>
      <c r="V2086" s="60" t="str">
        <f t="shared" si="259"/>
        <v>TECH 8973черный</v>
      </c>
      <c r="W2086" s="60" t="str">
        <f t="shared" si="256"/>
        <v>TECH 8973</v>
      </c>
      <c r="X2086" s="60" t="str">
        <f t="shared" si="260"/>
        <v>8973</v>
      </c>
      <c r="AC2086" s="51">
        <f t="shared" si="261"/>
        <v>80</v>
      </c>
      <c r="AD2086" s="44">
        <f t="shared" si="262"/>
        <v>791</v>
      </c>
      <c r="AE2086" s="51">
        <f t="shared" si="263"/>
        <v>80791</v>
      </c>
    </row>
    <row r="2087" spans="1:31">
      <c r="A2087" s="60" t="str">
        <f t="shared" si="257"/>
        <v>BASEtaupe</v>
      </c>
      <c r="B2087" s="60" t="str">
        <f t="shared" si="258"/>
        <v>80-792-08</v>
      </c>
      <c r="C2087" s="73" t="s">
        <v>4748</v>
      </c>
      <c r="D2087" s="73" t="s">
        <v>4749</v>
      </c>
      <c r="E2087" s="73" t="s">
        <v>931</v>
      </c>
      <c r="F2087" s="74">
        <v>0</v>
      </c>
      <c r="G2087" s="73" t="s">
        <v>4750</v>
      </c>
      <c r="H2087" s="73" t="s">
        <v>83</v>
      </c>
      <c r="I2087" s="73" t="s">
        <v>906</v>
      </c>
      <c r="J2087" s="73" t="s">
        <v>327</v>
      </c>
      <c r="K2087" s="73" t="s">
        <v>382</v>
      </c>
      <c r="L2087" s="73" t="s">
        <v>383</v>
      </c>
      <c r="M2087" s="73" t="s">
        <v>388</v>
      </c>
      <c r="N2087" s="73" t="s">
        <v>43</v>
      </c>
      <c r="O2087" s="73" t="s">
        <v>386</v>
      </c>
      <c r="P2087" s="73" t="s">
        <v>907</v>
      </c>
      <c r="Q2087" s="73" t="s">
        <v>1291</v>
      </c>
      <c r="R2087" s="73" t="s">
        <v>83</v>
      </c>
      <c r="V2087" s="60" t="str">
        <f t="shared" si="259"/>
        <v>BASEсерый</v>
      </c>
      <c r="W2087" s="60" t="str">
        <f t="shared" si="256"/>
        <v>BASE</v>
      </c>
      <c r="X2087" s="60" t="str">
        <f t="shared" si="260"/>
        <v/>
      </c>
      <c r="AC2087" s="51">
        <f t="shared" si="261"/>
        <v>80</v>
      </c>
      <c r="AD2087" s="44">
        <f t="shared" si="262"/>
        <v>792</v>
      </c>
      <c r="AE2087" s="51">
        <f t="shared" si="263"/>
        <v>80792</v>
      </c>
    </row>
    <row r="2088" spans="1:31">
      <c r="A2088" s="60" t="str">
        <f t="shared" si="257"/>
        <v>CARDINALred</v>
      </c>
      <c r="B2088" s="60" t="str">
        <f t="shared" si="258"/>
        <v>80-793-18</v>
      </c>
      <c r="C2088" s="73" t="s">
        <v>4751</v>
      </c>
      <c r="D2088" s="73" t="s">
        <v>4752</v>
      </c>
      <c r="E2088" s="73" t="s">
        <v>904</v>
      </c>
      <c r="F2088" s="74">
        <v>57</v>
      </c>
      <c r="G2088" s="73" t="s">
        <v>4753</v>
      </c>
      <c r="H2088" s="73" t="s">
        <v>78</v>
      </c>
      <c r="I2088" s="73" t="s">
        <v>4754</v>
      </c>
      <c r="J2088" s="73" t="s">
        <v>327</v>
      </c>
      <c r="K2088" s="73" t="s">
        <v>382</v>
      </c>
      <c r="L2088" s="73" t="s">
        <v>383</v>
      </c>
      <c r="M2088" s="73" t="s">
        <v>388</v>
      </c>
      <c r="N2088" s="73" t="s">
        <v>43</v>
      </c>
      <c r="O2088" s="73" t="s">
        <v>386</v>
      </c>
      <c r="P2088" s="73" t="s">
        <v>907</v>
      </c>
      <c r="Q2088" s="73" t="s">
        <v>969</v>
      </c>
      <c r="R2088" s="73" t="s">
        <v>78</v>
      </c>
      <c r="V2088" s="60" t="str">
        <f t="shared" si="259"/>
        <v>CARDINALкрасный</v>
      </c>
      <c r="W2088" s="60" t="str">
        <f t="shared" si="256"/>
        <v>CARDINAL</v>
      </c>
      <c r="X2088" s="60" t="str">
        <f t="shared" si="260"/>
        <v/>
      </c>
      <c r="AC2088" s="51">
        <f t="shared" si="261"/>
        <v>80</v>
      </c>
      <c r="AD2088" s="44">
        <f t="shared" si="262"/>
        <v>793</v>
      </c>
      <c r="AE2088" s="51">
        <f t="shared" si="263"/>
        <v>80793</v>
      </c>
    </row>
    <row r="2089" spans="1:31">
      <c r="A2089" s="60" t="str">
        <f t="shared" si="257"/>
        <v>CARDINALred</v>
      </c>
      <c r="B2089" s="60" t="str">
        <f t="shared" si="258"/>
        <v>80-793-18</v>
      </c>
      <c r="C2089" s="73" t="s">
        <v>4755</v>
      </c>
      <c r="D2089" s="73" t="s">
        <v>4752</v>
      </c>
      <c r="E2089" s="73" t="s">
        <v>910</v>
      </c>
      <c r="F2089" s="74">
        <v>59</v>
      </c>
      <c r="G2089" s="73" t="s">
        <v>4753</v>
      </c>
      <c r="H2089" s="73" t="s">
        <v>78</v>
      </c>
      <c r="I2089" s="73" t="s">
        <v>4754</v>
      </c>
      <c r="J2089" s="73" t="s">
        <v>327</v>
      </c>
      <c r="K2089" s="73" t="s">
        <v>382</v>
      </c>
      <c r="L2089" s="73" t="s">
        <v>383</v>
      </c>
      <c r="M2089" s="73" t="s">
        <v>388</v>
      </c>
      <c r="N2089" s="73" t="s">
        <v>43</v>
      </c>
      <c r="O2089" s="73" t="s">
        <v>386</v>
      </c>
      <c r="P2089" s="73" t="s">
        <v>907</v>
      </c>
      <c r="Q2089" s="73" t="s">
        <v>969</v>
      </c>
      <c r="R2089" s="73" t="s">
        <v>78</v>
      </c>
      <c r="V2089" s="60" t="str">
        <f t="shared" si="259"/>
        <v>CARDINALкрасный</v>
      </c>
      <c r="W2089" s="60" t="str">
        <f t="shared" si="256"/>
        <v>CARDINAL</v>
      </c>
      <c r="X2089" s="60" t="str">
        <f t="shared" si="260"/>
        <v/>
      </c>
      <c r="AC2089" s="51">
        <f t="shared" si="261"/>
        <v>80</v>
      </c>
      <c r="AD2089" s="44">
        <f t="shared" si="262"/>
        <v>793</v>
      </c>
      <c r="AE2089" s="51">
        <f t="shared" si="263"/>
        <v>80793</v>
      </c>
    </row>
    <row r="2090" spans="1:31">
      <c r="A2090" s="60" t="str">
        <f t="shared" si="257"/>
        <v>CASSICANtobacco</v>
      </c>
      <c r="B2090" s="60" t="str">
        <f t="shared" si="258"/>
        <v>80-794-13</v>
      </c>
      <c r="C2090" s="73" t="s">
        <v>4756</v>
      </c>
      <c r="D2090" s="73" t="s">
        <v>4757</v>
      </c>
      <c r="E2090" s="73" t="s">
        <v>931</v>
      </c>
      <c r="F2090" s="74">
        <v>0</v>
      </c>
      <c r="G2090" s="73" t="s">
        <v>4758</v>
      </c>
      <c r="H2090" s="73" t="s">
        <v>217</v>
      </c>
      <c r="I2090" s="73" t="s">
        <v>906</v>
      </c>
      <c r="J2090" s="73" t="s">
        <v>327</v>
      </c>
      <c r="K2090" s="73" t="s">
        <v>390</v>
      </c>
      <c r="L2090" s="73" t="s">
        <v>383</v>
      </c>
      <c r="M2090" s="73" t="s">
        <v>388</v>
      </c>
      <c r="N2090" s="73" t="s">
        <v>4759</v>
      </c>
      <c r="O2090" s="73" t="s">
        <v>386</v>
      </c>
      <c r="P2090" s="73" t="s">
        <v>907</v>
      </c>
      <c r="Q2090" s="73" t="s">
        <v>942</v>
      </c>
      <c r="R2090" s="73" t="s">
        <v>199</v>
      </c>
      <c r="V2090" s="60" t="str">
        <f t="shared" si="259"/>
        <v>CASSICANрыжий</v>
      </c>
      <c r="W2090" s="60" t="str">
        <f t="shared" si="256"/>
        <v>CASSICAN</v>
      </c>
      <c r="X2090" s="60" t="str">
        <f t="shared" si="260"/>
        <v/>
      </c>
      <c r="AC2090" s="51">
        <f t="shared" si="261"/>
        <v>80</v>
      </c>
      <c r="AD2090" s="44">
        <f t="shared" si="262"/>
        <v>794</v>
      </c>
      <c r="AE2090" s="51">
        <f t="shared" si="263"/>
        <v>80794</v>
      </c>
    </row>
    <row r="2091" spans="1:31">
      <c r="A2091" s="60" t="str">
        <f t="shared" si="257"/>
        <v>CASSICANtobacco</v>
      </c>
      <c r="B2091" s="60" t="str">
        <f t="shared" si="258"/>
        <v>80-794-13</v>
      </c>
      <c r="C2091" s="73" t="s">
        <v>4760</v>
      </c>
      <c r="D2091" s="73" t="s">
        <v>4757</v>
      </c>
      <c r="E2091" s="73" t="s">
        <v>904</v>
      </c>
      <c r="F2091" s="74">
        <v>57</v>
      </c>
      <c r="G2091" s="73" t="s">
        <v>4758</v>
      </c>
      <c r="H2091" s="73" t="s">
        <v>217</v>
      </c>
      <c r="I2091" s="73" t="s">
        <v>906</v>
      </c>
      <c r="J2091" s="73" t="s">
        <v>327</v>
      </c>
      <c r="K2091" s="73" t="s">
        <v>390</v>
      </c>
      <c r="L2091" s="73" t="s">
        <v>383</v>
      </c>
      <c r="M2091" s="73" t="s">
        <v>388</v>
      </c>
      <c r="N2091" s="73" t="s">
        <v>4759</v>
      </c>
      <c r="O2091" s="73" t="s">
        <v>386</v>
      </c>
      <c r="P2091" s="73" t="s">
        <v>907</v>
      </c>
      <c r="Q2091" s="73" t="s">
        <v>942</v>
      </c>
      <c r="R2091" s="73" t="s">
        <v>199</v>
      </c>
      <c r="V2091" s="60" t="str">
        <f t="shared" si="259"/>
        <v>CASSICANрыжий</v>
      </c>
      <c r="W2091" s="60" t="str">
        <f t="shared" si="256"/>
        <v>CASSICAN</v>
      </c>
      <c r="X2091" s="60" t="str">
        <f t="shared" si="260"/>
        <v/>
      </c>
      <c r="AC2091" s="51">
        <f t="shared" si="261"/>
        <v>80</v>
      </c>
      <c r="AD2091" s="44">
        <f t="shared" si="262"/>
        <v>794</v>
      </c>
      <c r="AE2091" s="51">
        <f t="shared" si="263"/>
        <v>80794</v>
      </c>
    </row>
    <row r="2092" spans="1:31">
      <c r="A2092" s="60" t="str">
        <f t="shared" si="257"/>
        <v>CASSICANtobacco</v>
      </c>
      <c r="B2092" s="60" t="str">
        <f t="shared" si="258"/>
        <v>80-794-13</v>
      </c>
      <c r="C2092" s="73" t="s">
        <v>4761</v>
      </c>
      <c r="D2092" s="73" t="s">
        <v>4757</v>
      </c>
      <c r="E2092" s="73" t="s">
        <v>910</v>
      </c>
      <c r="F2092" s="74">
        <v>59</v>
      </c>
      <c r="G2092" s="73" t="s">
        <v>4758</v>
      </c>
      <c r="H2092" s="73" t="s">
        <v>217</v>
      </c>
      <c r="I2092" s="73" t="s">
        <v>906</v>
      </c>
      <c r="J2092" s="73" t="s">
        <v>327</v>
      </c>
      <c r="K2092" s="73" t="s">
        <v>390</v>
      </c>
      <c r="L2092" s="73" t="s">
        <v>383</v>
      </c>
      <c r="M2092" s="73" t="s">
        <v>388</v>
      </c>
      <c r="N2092" s="73" t="s">
        <v>4759</v>
      </c>
      <c r="O2092" s="73" t="s">
        <v>386</v>
      </c>
      <c r="P2092" s="73" t="s">
        <v>907</v>
      </c>
      <c r="Q2092" s="73" t="s">
        <v>942</v>
      </c>
      <c r="R2092" s="73" t="s">
        <v>199</v>
      </c>
      <c r="V2092" s="60" t="str">
        <f t="shared" si="259"/>
        <v>CASSICANрыжий</v>
      </c>
      <c r="W2092" s="60" t="str">
        <f t="shared" si="256"/>
        <v>CASSICAN</v>
      </c>
      <c r="X2092" s="60" t="str">
        <f t="shared" si="260"/>
        <v/>
      </c>
      <c r="AC2092" s="51">
        <f t="shared" si="261"/>
        <v>80</v>
      </c>
      <c r="AD2092" s="44">
        <f t="shared" si="262"/>
        <v>794</v>
      </c>
      <c r="AE2092" s="51">
        <f t="shared" si="263"/>
        <v>80794</v>
      </c>
    </row>
    <row r="2093" spans="1:31">
      <c r="A2093" s="60" t="str">
        <f t="shared" si="257"/>
        <v>CONQUEST 001beige</v>
      </c>
      <c r="B2093" s="60" t="str">
        <f t="shared" si="258"/>
        <v>80-626-02</v>
      </c>
      <c r="C2093" s="73" t="s">
        <v>4762</v>
      </c>
      <c r="D2093" s="73" t="s">
        <v>4763</v>
      </c>
      <c r="E2093" s="73" t="s">
        <v>931</v>
      </c>
      <c r="F2093" s="74">
        <v>0</v>
      </c>
      <c r="G2093" s="73" t="s">
        <v>3477</v>
      </c>
      <c r="H2093" s="73" t="s">
        <v>63</v>
      </c>
      <c r="I2093" s="73" t="s">
        <v>4764</v>
      </c>
      <c r="J2093" s="73" t="s">
        <v>327</v>
      </c>
      <c r="K2093" s="73" t="s">
        <v>382</v>
      </c>
      <c r="L2093" s="73" t="s">
        <v>383</v>
      </c>
      <c r="M2093" s="73" t="s">
        <v>388</v>
      </c>
      <c r="N2093" s="73" t="s">
        <v>43</v>
      </c>
      <c r="O2093" s="73" t="s">
        <v>386</v>
      </c>
      <c r="P2093" s="73" t="s">
        <v>907</v>
      </c>
      <c r="Q2093" s="73" t="s">
        <v>937</v>
      </c>
      <c r="R2093" s="73" t="s">
        <v>63</v>
      </c>
      <c r="V2093" s="60" t="str">
        <f t="shared" si="259"/>
        <v>CONQUEST 001бежевый</v>
      </c>
      <c r="W2093" s="60" t="str">
        <f t="shared" si="256"/>
        <v>CONQUEST 001</v>
      </c>
      <c r="X2093" s="60" t="str">
        <f t="shared" si="260"/>
        <v>001</v>
      </c>
      <c r="AC2093" s="51">
        <f t="shared" si="261"/>
        <v>80</v>
      </c>
      <c r="AD2093" s="44">
        <f t="shared" si="262"/>
        <v>626</v>
      </c>
      <c r="AE2093" s="51">
        <f t="shared" si="263"/>
        <v>80626</v>
      </c>
    </row>
    <row r="2094" spans="1:31">
      <c r="A2094" s="60" t="str">
        <f t="shared" si="257"/>
        <v>CONQUEST S POLOgrey</v>
      </c>
      <c r="B2094" s="60" t="str">
        <f t="shared" si="258"/>
        <v>80-159-08</v>
      </c>
      <c r="C2094" s="73" t="s">
        <v>4765</v>
      </c>
      <c r="D2094" s="73" t="s">
        <v>4766</v>
      </c>
      <c r="E2094" s="73" t="s">
        <v>931</v>
      </c>
      <c r="F2094" s="74">
        <v>0</v>
      </c>
      <c r="G2094" s="73" t="s">
        <v>2777</v>
      </c>
      <c r="H2094" s="73" t="s">
        <v>83</v>
      </c>
      <c r="I2094" s="73" t="s">
        <v>906</v>
      </c>
      <c r="J2094" s="73" t="s">
        <v>327</v>
      </c>
      <c r="K2094" s="73" t="s">
        <v>382</v>
      </c>
      <c r="L2094" s="73" t="s">
        <v>383</v>
      </c>
      <c r="M2094" s="73" t="s">
        <v>388</v>
      </c>
      <c r="N2094" s="73" t="s">
        <v>43</v>
      </c>
      <c r="O2094" s="73" t="s">
        <v>386</v>
      </c>
      <c r="P2094" s="73" t="s">
        <v>907</v>
      </c>
      <c r="Q2094" s="73" t="s">
        <v>917</v>
      </c>
      <c r="R2094" s="73" t="s">
        <v>83</v>
      </c>
      <c r="V2094" s="60" t="str">
        <f t="shared" si="259"/>
        <v>CONQUEST S POLOсерый</v>
      </c>
      <c r="W2094" s="60" t="str">
        <f t="shared" si="256"/>
        <v>CONQUEST S POLO</v>
      </c>
      <c r="X2094" s="60" t="str">
        <f t="shared" si="260"/>
        <v>S POLO</v>
      </c>
      <c r="AC2094" s="51">
        <f t="shared" si="261"/>
        <v>80</v>
      </c>
      <c r="AD2094" s="44">
        <f t="shared" si="262"/>
        <v>159</v>
      </c>
      <c r="AE2094" s="51">
        <f t="shared" si="263"/>
        <v>80159</v>
      </c>
    </row>
    <row r="2095" spans="1:31">
      <c r="A2095" s="60" t="str">
        <f t="shared" si="257"/>
        <v>DJEnavy</v>
      </c>
      <c r="B2095" s="60" t="str">
        <f t="shared" si="258"/>
        <v>80-795-16</v>
      </c>
      <c r="C2095" s="73" t="s">
        <v>4767</v>
      </c>
      <c r="D2095" s="73" t="s">
        <v>4768</v>
      </c>
      <c r="E2095" s="73" t="s">
        <v>915</v>
      </c>
      <c r="F2095" s="74">
        <v>56</v>
      </c>
      <c r="G2095" s="73" t="s">
        <v>4769</v>
      </c>
      <c r="H2095" s="73" t="s">
        <v>55</v>
      </c>
      <c r="I2095" s="73" t="s">
        <v>4770</v>
      </c>
      <c r="J2095" s="73" t="s">
        <v>327</v>
      </c>
      <c r="K2095" s="73" t="s">
        <v>390</v>
      </c>
      <c r="L2095" s="73" t="s">
        <v>383</v>
      </c>
      <c r="M2095" s="73" t="s">
        <v>388</v>
      </c>
      <c r="N2095" s="73" t="s">
        <v>43</v>
      </c>
      <c r="O2095" s="73" t="s">
        <v>385</v>
      </c>
      <c r="P2095" s="73" t="s">
        <v>907</v>
      </c>
      <c r="Q2095" s="73" t="s">
        <v>1003</v>
      </c>
      <c r="R2095" s="73" t="s">
        <v>71</v>
      </c>
      <c r="V2095" s="60" t="str">
        <f t="shared" si="259"/>
        <v>DJEтемно-синий</v>
      </c>
      <c r="W2095" s="60" t="str">
        <f t="shared" si="256"/>
        <v>DJE</v>
      </c>
      <c r="X2095" s="60" t="str">
        <f t="shared" si="260"/>
        <v/>
      </c>
      <c r="AC2095" s="51">
        <f t="shared" si="261"/>
        <v>80</v>
      </c>
      <c r="AD2095" s="44">
        <f t="shared" si="262"/>
        <v>795</v>
      </c>
      <c r="AE2095" s="51">
        <f t="shared" si="263"/>
        <v>80795</v>
      </c>
    </row>
    <row r="2096" spans="1:31">
      <c r="A2096" s="60" t="str">
        <f t="shared" si="257"/>
        <v>DJEnavy</v>
      </c>
      <c r="B2096" s="60" t="str">
        <f t="shared" si="258"/>
        <v>80-795-16</v>
      </c>
      <c r="C2096" s="73" t="s">
        <v>4771</v>
      </c>
      <c r="D2096" s="73" t="s">
        <v>4768</v>
      </c>
      <c r="E2096" s="73" t="s">
        <v>920</v>
      </c>
      <c r="F2096" s="74">
        <v>58</v>
      </c>
      <c r="G2096" s="73" t="s">
        <v>4769</v>
      </c>
      <c r="H2096" s="73" t="s">
        <v>55</v>
      </c>
      <c r="I2096" s="73" t="s">
        <v>4770</v>
      </c>
      <c r="J2096" s="73" t="s">
        <v>327</v>
      </c>
      <c r="K2096" s="73" t="s">
        <v>390</v>
      </c>
      <c r="L2096" s="73" t="s">
        <v>383</v>
      </c>
      <c r="M2096" s="73" t="s">
        <v>388</v>
      </c>
      <c r="N2096" s="73" t="s">
        <v>43</v>
      </c>
      <c r="O2096" s="73" t="s">
        <v>385</v>
      </c>
      <c r="P2096" s="73" t="s">
        <v>907</v>
      </c>
      <c r="Q2096" s="73" t="s">
        <v>1003</v>
      </c>
      <c r="R2096" s="73" t="s">
        <v>71</v>
      </c>
      <c r="V2096" s="60" t="str">
        <f t="shared" si="259"/>
        <v>DJEтемно-синий</v>
      </c>
      <c r="W2096" s="60" t="str">
        <f t="shared" si="256"/>
        <v>DJE</v>
      </c>
      <c r="X2096" s="60" t="str">
        <f t="shared" si="260"/>
        <v/>
      </c>
      <c r="AC2096" s="51">
        <f t="shared" si="261"/>
        <v>80</v>
      </c>
      <c r="AD2096" s="44">
        <f t="shared" si="262"/>
        <v>795</v>
      </c>
      <c r="AE2096" s="51">
        <f t="shared" si="263"/>
        <v>80795</v>
      </c>
    </row>
    <row r="2097" spans="1:31">
      <c r="A2097" s="60" t="str">
        <f t="shared" si="257"/>
        <v>DJEnavy</v>
      </c>
      <c r="B2097" s="60" t="str">
        <f t="shared" si="258"/>
        <v>80-795-16</v>
      </c>
      <c r="C2097" s="73" t="s">
        <v>4772</v>
      </c>
      <c r="D2097" s="73" t="s">
        <v>4768</v>
      </c>
      <c r="E2097" s="73" t="s">
        <v>910</v>
      </c>
      <c r="F2097" s="74">
        <v>59</v>
      </c>
      <c r="G2097" s="73" t="s">
        <v>4769</v>
      </c>
      <c r="H2097" s="73" t="s">
        <v>55</v>
      </c>
      <c r="I2097" s="73" t="s">
        <v>4770</v>
      </c>
      <c r="J2097" s="73" t="s">
        <v>327</v>
      </c>
      <c r="K2097" s="73" t="s">
        <v>390</v>
      </c>
      <c r="L2097" s="73" t="s">
        <v>383</v>
      </c>
      <c r="M2097" s="73" t="s">
        <v>388</v>
      </c>
      <c r="N2097" s="73" t="s">
        <v>43</v>
      </c>
      <c r="O2097" s="73" t="s">
        <v>385</v>
      </c>
      <c r="P2097" s="73" t="s">
        <v>907</v>
      </c>
      <c r="Q2097" s="73" t="s">
        <v>1003</v>
      </c>
      <c r="R2097" s="73" t="s">
        <v>71</v>
      </c>
      <c r="V2097" s="60" t="str">
        <f t="shared" si="259"/>
        <v>DJEтемно-синий</v>
      </c>
      <c r="W2097" s="60" t="str">
        <f t="shared" si="256"/>
        <v>DJE</v>
      </c>
      <c r="X2097" s="60" t="str">
        <f t="shared" si="260"/>
        <v/>
      </c>
      <c r="AC2097" s="51">
        <f t="shared" si="261"/>
        <v>80</v>
      </c>
      <c r="AD2097" s="44">
        <f t="shared" si="262"/>
        <v>795</v>
      </c>
      <c r="AE2097" s="51">
        <f t="shared" si="263"/>
        <v>80795</v>
      </c>
    </row>
    <row r="2098" spans="1:31">
      <c r="A2098" s="60" t="str">
        <f t="shared" si="257"/>
        <v>BERET 001green</v>
      </c>
      <c r="B2098" s="60" t="str">
        <f t="shared" si="258"/>
        <v>80-796-03</v>
      </c>
      <c r="C2098" s="73" t="s">
        <v>4773</v>
      </c>
      <c r="D2098" s="73" t="s">
        <v>4774</v>
      </c>
      <c r="E2098" s="73" t="s">
        <v>904</v>
      </c>
      <c r="F2098" s="74">
        <v>57</v>
      </c>
      <c r="G2098" s="73" t="s">
        <v>4775</v>
      </c>
      <c r="H2098" s="73" t="s">
        <v>195</v>
      </c>
      <c r="I2098" s="73" t="s">
        <v>906</v>
      </c>
      <c r="J2098" s="73" t="s">
        <v>334</v>
      </c>
      <c r="K2098" s="73" t="s">
        <v>382</v>
      </c>
      <c r="L2098" s="73" t="s">
        <v>383</v>
      </c>
      <c r="M2098" s="73" t="s">
        <v>388</v>
      </c>
      <c r="N2098" s="73" t="s">
        <v>43</v>
      </c>
      <c r="O2098" s="73" t="s">
        <v>386</v>
      </c>
      <c r="P2098" s="73" t="s">
        <v>907</v>
      </c>
      <c r="Q2098" s="73" t="s">
        <v>990</v>
      </c>
      <c r="R2098" s="73" t="s">
        <v>195</v>
      </c>
      <c r="V2098" s="60" t="str">
        <f t="shared" si="259"/>
        <v>BERET 001оливковый</v>
      </c>
      <c r="W2098" s="60" t="str">
        <f t="shared" si="256"/>
        <v>BERET 001</v>
      </c>
      <c r="X2098" s="60" t="str">
        <f t="shared" si="260"/>
        <v>001</v>
      </c>
      <c r="AC2098" s="51">
        <f t="shared" si="261"/>
        <v>80</v>
      </c>
      <c r="AD2098" s="44">
        <f t="shared" si="262"/>
        <v>796</v>
      </c>
      <c r="AE2098" s="51">
        <f t="shared" si="263"/>
        <v>80796</v>
      </c>
    </row>
    <row r="2099" spans="1:31">
      <c r="A2099" s="60" t="str">
        <f t="shared" si="257"/>
        <v>BERET 002red</v>
      </c>
      <c r="B2099" s="60" t="str">
        <f t="shared" si="258"/>
        <v>80-797-18</v>
      </c>
      <c r="C2099" s="73" t="s">
        <v>4776</v>
      </c>
      <c r="D2099" s="73" t="s">
        <v>4777</v>
      </c>
      <c r="E2099" s="73" t="s">
        <v>904</v>
      </c>
      <c r="F2099" s="74">
        <v>57</v>
      </c>
      <c r="G2099" s="73" t="s">
        <v>4778</v>
      </c>
      <c r="H2099" s="73" t="s">
        <v>78</v>
      </c>
      <c r="I2099" s="73" t="s">
        <v>1265</v>
      </c>
      <c r="J2099" s="73" t="s">
        <v>334</v>
      </c>
      <c r="K2099" s="73" t="s">
        <v>382</v>
      </c>
      <c r="L2099" s="73" t="s">
        <v>383</v>
      </c>
      <c r="M2099" s="73" t="s">
        <v>388</v>
      </c>
      <c r="N2099" s="73" t="s">
        <v>44</v>
      </c>
      <c r="O2099" s="73" t="s">
        <v>386</v>
      </c>
      <c r="P2099" s="73" t="s">
        <v>907</v>
      </c>
      <c r="Q2099" s="73" t="s">
        <v>969</v>
      </c>
      <c r="R2099" s="73" t="s">
        <v>78</v>
      </c>
      <c r="V2099" s="60" t="str">
        <f t="shared" si="259"/>
        <v>BERET 002красный</v>
      </c>
      <c r="W2099" s="60" t="str">
        <f t="shared" si="256"/>
        <v>BERET 002</v>
      </c>
      <c r="X2099" s="60" t="str">
        <f t="shared" si="260"/>
        <v>002</v>
      </c>
      <c r="AC2099" s="51">
        <f t="shared" si="261"/>
        <v>80</v>
      </c>
      <c r="AD2099" s="44">
        <f t="shared" si="262"/>
        <v>797</v>
      </c>
      <c r="AE2099" s="51">
        <f t="shared" si="263"/>
        <v>80797</v>
      </c>
    </row>
    <row r="2100" spans="1:31">
      <c r="A2100" s="60" t="str">
        <f t="shared" si="257"/>
        <v>BERET 003grey</v>
      </c>
      <c r="B2100" s="60" t="str">
        <f t="shared" si="258"/>
        <v>80-798-08</v>
      </c>
      <c r="C2100" s="73" t="s">
        <v>4779</v>
      </c>
      <c r="D2100" s="73" t="s">
        <v>4780</v>
      </c>
      <c r="E2100" s="73" t="s">
        <v>904</v>
      </c>
      <c r="F2100" s="74">
        <v>57</v>
      </c>
      <c r="G2100" s="73" t="s">
        <v>4781</v>
      </c>
      <c r="H2100" s="73" t="s">
        <v>83</v>
      </c>
      <c r="I2100" s="73" t="s">
        <v>1788</v>
      </c>
      <c r="J2100" s="73" t="s">
        <v>334</v>
      </c>
      <c r="K2100" s="73" t="s">
        <v>390</v>
      </c>
      <c r="L2100" s="73" t="s">
        <v>383</v>
      </c>
      <c r="M2100" s="73" t="s">
        <v>388</v>
      </c>
      <c r="N2100" s="73" t="s">
        <v>44</v>
      </c>
      <c r="O2100" s="73" t="s">
        <v>386</v>
      </c>
      <c r="P2100" s="73" t="s">
        <v>907</v>
      </c>
      <c r="Q2100" s="73" t="s">
        <v>917</v>
      </c>
      <c r="R2100" s="73" t="s">
        <v>83</v>
      </c>
      <c r="V2100" s="60" t="str">
        <f t="shared" si="259"/>
        <v>BERET 003серый</v>
      </c>
      <c r="W2100" s="60" t="str">
        <f t="shared" si="256"/>
        <v>BERET 003</v>
      </c>
      <c r="X2100" s="60" t="str">
        <f t="shared" si="260"/>
        <v>003</v>
      </c>
      <c r="AC2100" s="51">
        <f t="shared" si="261"/>
        <v>80</v>
      </c>
      <c r="AD2100" s="44">
        <f t="shared" si="262"/>
        <v>798</v>
      </c>
      <c r="AE2100" s="51">
        <f t="shared" si="263"/>
        <v>80798</v>
      </c>
    </row>
    <row r="2101" spans="1:31">
      <c r="A2101" s="60" t="str">
        <f t="shared" si="257"/>
        <v>BERET 003grey</v>
      </c>
      <c r="B2101" s="60" t="str">
        <f t="shared" si="258"/>
        <v>80-798-08</v>
      </c>
      <c r="C2101" s="73" t="s">
        <v>4782</v>
      </c>
      <c r="D2101" s="73" t="s">
        <v>4780</v>
      </c>
      <c r="E2101" s="73" t="s">
        <v>910</v>
      </c>
      <c r="F2101" s="74">
        <v>59</v>
      </c>
      <c r="G2101" s="73" t="s">
        <v>4781</v>
      </c>
      <c r="H2101" s="73" t="s">
        <v>83</v>
      </c>
      <c r="I2101" s="73" t="s">
        <v>1788</v>
      </c>
      <c r="J2101" s="73" t="s">
        <v>334</v>
      </c>
      <c r="K2101" s="73" t="s">
        <v>390</v>
      </c>
      <c r="L2101" s="73" t="s">
        <v>383</v>
      </c>
      <c r="M2101" s="73" t="s">
        <v>388</v>
      </c>
      <c r="N2101" s="73" t="s">
        <v>44</v>
      </c>
      <c r="O2101" s="73" t="s">
        <v>386</v>
      </c>
      <c r="P2101" s="73" t="s">
        <v>907</v>
      </c>
      <c r="Q2101" s="73" t="s">
        <v>917</v>
      </c>
      <c r="R2101" s="73" t="s">
        <v>83</v>
      </c>
      <c r="V2101" s="60" t="str">
        <f t="shared" si="259"/>
        <v>BERET 003серый</v>
      </c>
      <c r="W2101" s="60" t="str">
        <f t="shared" si="256"/>
        <v>BERET 003</v>
      </c>
      <c r="X2101" s="60" t="str">
        <f t="shared" si="260"/>
        <v>003</v>
      </c>
      <c r="AC2101" s="51">
        <f t="shared" si="261"/>
        <v>80</v>
      </c>
      <c r="AD2101" s="44">
        <f t="shared" si="262"/>
        <v>798</v>
      </c>
      <c r="AE2101" s="51">
        <f t="shared" si="263"/>
        <v>80798</v>
      </c>
    </row>
    <row r="2102" spans="1:31">
      <c r="A2102" s="60" t="str">
        <f t="shared" si="257"/>
        <v>LOUISE 023black</v>
      </c>
      <c r="B2102" s="60" t="str">
        <f t="shared" si="258"/>
        <v>80-519-09</v>
      </c>
      <c r="C2102" s="73" t="s">
        <v>4783</v>
      </c>
      <c r="D2102" s="73" t="s">
        <v>4784</v>
      </c>
      <c r="E2102" s="73" t="s">
        <v>931</v>
      </c>
      <c r="F2102" s="74">
        <v>0</v>
      </c>
      <c r="G2102" s="73" t="s">
        <v>1738</v>
      </c>
      <c r="H2102" s="73" t="s">
        <v>53</v>
      </c>
      <c r="I2102" s="73" t="s">
        <v>1332</v>
      </c>
      <c r="J2102" s="73" t="s">
        <v>334</v>
      </c>
      <c r="K2102" s="73" t="s">
        <v>387</v>
      </c>
      <c r="L2102" s="73" t="s">
        <v>383</v>
      </c>
      <c r="M2102" s="73" t="s">
        <v>388</v>
      </c>
      <c r="N2102" s="73" t="s">
        <v>44</v>
      </c>
      <c r="O2102" s="73" t="s">
        <v>386</v>
      </c>
      <c r="P2102" s="73" t="s">
        <v>907</v>
      </c>
      <c r="Q2102" s="73" t="s">
        <v>928</v>
      </c>
      <c r="R2102" s="73" t="s">
        <v>53</v>
      </c>
      <c r="V2102" s="60" t="str">
        <f t="shared" si="259"/>
        <v>LOUISE 023черный</v>
      </c>
      <c r="W2102" s="60" t="str">
        <f t="shared" si="256"/>
        <v>LOUISE 023</v>
      </c>
      <c r="X2102" s="60" t="str">
        <f t="shared" si="260"/>
        <v>023</v>
      </c>
      <c r="AC2102" s="51">
        <f t="shared" si="261"/>
        <v>80</v>
      </c>
      <c r="AD2102" s="44">
        <f t="shared" si="262"/>
        <v>519</v>
      </c>
      <c r="AE2102" s="51">
        <f t="shared" si="263"/>
        <v>80519</v>
      </c>
    </row>
    <row r="2103" spans="1:31">
      <c r="A2103" s="60" t="str">
        <f t="shared" si="257"/>
        <v>PHOEBE 002green</v>
      </c>
      <c r="B2103" s="60" t="str">
        <f t="shared" si="258"/>
        <v>80-799-11</v>
      </c>
      <c r="C2103" s="73" t="s">
        <v>4785</v>
      </c>
      <c r="D2103" s="73" t="s">
        <v>4786</v>
      </c>
      <c r="E2103" s="73" t="s">
        <v>904</v>
      </c>
      <c r="F2103" s="74">
        <v>57</v>
      </c>
      <c r="G2103" s="73" t="s">
        <v>4787</v>
      </c>
      <c r="H2103" s="73" t="s">
        <v>60</v>
      </c>
      <c r="I2103" s="73" t="s">
        <v>1265</v>
      </c>
      <c r="J2103" s="73" t="s">
        <v>334</v>
      </c>
      <c r="K2103" s="73" t="s">
        <v>387</v>
      </c>
      <c r="L2103" s="73" t="s">
        <v>383</v>
      </c>
      <c r="M2103" s="73" t="s">
        <v>388</v>
      </c>
      <c r="N2103" s="73" t="s">
        <v>44</v>
      </c>
      <c r="O2103" s="73" t="s">
        <v>385</v>
      </c>
      <c r="P2103" s="73" t="s">
        <v>907</v>
      </c>
      <c r="Q2103" s="73" t="s">
        <v>990</v>
      </c>
      <c r="R2103" s="73" t="s">
        <v>60</v>
      </c>
      <c r="V2103" s="60" t="str">
        <f t="shared" si="259"/>
        <v>PHOEBE 002зеленый</v>
      </c>
      <c r="W2103" s="60" t="str">
        <f t="shared" si="256"/>
        <v>PHOEBE 002</v>
      </c>
      <c r="X2103" s="60" t="str">
        <f t="shared" si="260"/>
        <v>002</v>
      </c>
      <c r="AC2103" s="51">
        <f t="shared" si="261"/>
        <v>80</v>
      </c>
      <c r="AD2103" s="44">
        <f t="shared" si="262"/>
        <v>799</v>
      </c>
      <c r="AE2103" s="51">
        <f t="shared" si="263"/>
        <v>80799</v>
      </c>
    </row>
    <row r="2104" spans="1:31">
      <c r="A2104" s="60" t="str">
        <f t="shared" si="257"/>
        <v>JUSTIN 8600grey</v>
      </c>
      <c r="B2104" s="60" t="str">
        <f t="shared" si="258"/>
        <v>80-521-05</v>
      </c>
      <c r="C2104" s="73" t="s">
        <v>4788</v>
      </c>
      <c r="D2104" s="73" t="s">
        <v>4789</v>
      </c>
      <c r="E2104" s="73" t="s">
        <v>931</v>
      </c>
      <c r="F2104" s="74">
        <v>0</v>
      </c>
      <c r="G2104" s="73" t="s">
        <v>1744</v>
      </c>
      <c r="H2104" s="73" t="s">
        <v>277</v>
      </c>
      <c r="I2104" s="73" t="s">
        <v>1644</v>
      </c>
      <c r="J2104" s="73" t="s">
        <v>347</v>
      </c>
      <c r="K2104" s="73" t="s">
        <v>387</v>
      </c>
      <c r="L2104" s="73" t="s">
        <v>383</v>
      </c>
      <c r="M2104" s="73" t="s">
        <v>389</v>
      </c>
      <c r="N2104" s="73" t="s">
        <v>44</v>
      </c>
      <c r="O2104" s="73" t="s">
        <v>386</v>
      </c>
      <c r="P2104" s="73" t="s">
        <v>907</v>
      </c>
      <c r="Q2104" s="73" t="s">
        <v>917</v>
      </c>
      <c r="R2104" s="73" t="s">
        <v>83</v>
      </c>
      <c r="V2104" s="60" t="str">
        <f t="shared" si="259"/>
        <v>JUSTIN 8600темно-серый</v>
      </c>
      <c r="W2104" s="60" t="str">
        <f t="shared" si="256"/>
        <v>JUSTIN 8600</v>
      </c>
      <c r="X2104" s="60" t="str">
        <f t="shared" si="260"/>
        <v>8600</v>
      </c>
      <c r="AC2104" s="51">
        <f t="shared" si="261"/>
        <v>80</v>
      </c>
      <c r="AD2104" s="44">
        <f t="shared" si="262"/>
        <v>521</v>
      </c>
      <c r="AE2104" s="51">
        <f t="shared" si="263"/>
        <v>80521</v>
      </c>
    </row>
    <row r="2105" spans="1:31">
      <c r="A2105" s="60" t="str">
        <f t="shared" si="257"/>
        <v>JUSTIN 8617grey</v>
      </c>
      <c r="B2105" s="60" t="str">
        <f t="shared" si="258"/>
        <v>80-800-08</v>
      </c>
      <c r="C2105" s="73" t="s">
        <v>4790</v>
      </c>
      <c r="D2105" s="73" t="s">
        <v>4791</v>
      </c>
      <c r="E2105" s="73" t="s">
        <v>931</v>
      </c>
      <c r="F2105" s="74">
        <v>0</v>
      </c>
      <c r="G2105" s="73" t="s">
        <v>4792</v>
      </c>
      <c r="H2105" s="73" t="s">
        <v>83</v>
      </c>
      <c r="I2105" s="73" t="s">
        <v>1644</v>
      </c>
      <c r="J2105" s="73" t="s">
        <v>347</v>
      </c>
      <c r="K2105" s="73" t="s">
        <v>382</v>
      </c>
      <c r="L2105" s="73" t="s">
        <v>383</v>
      </c>
      <c r="M2105" s="73" t="s">
        <v>389</v>
      </c>
      <c r="N2105" s="73" t="s">
        <v>44</v>
      </c>
      <c r="O2105" s="73" t="s">
        <v>386</v>
      </c>
      <c r="P2105" s="73" t="s">
        <v>907</v>
      </c>
      <c r="Q2105" s="73" t="s">
        <v>917</v>
      </c>
      <c r="R2105" s="73" t="s">
        <v>83</v>
      </c>
      <c r="V2105" s="60" t="str">
        <f t="shared" si="259"/>
        <v>JUSTIN 8617серый</v>
      </c>
      <c r="W2105" s="60" t="str">
        <f t="shared" si="256"/>
        <v>JUSTIN 8617</v>
      </c>
      <c r="X2105" s="60" t="str">
        <f t="shared" si="260"/>
        <v>8617</v>
      </c>
      <c r="AC2105" s="51">
        <f t="shared" si="261"/>
        <v>80</v>
      </c>
      <c r="AD2105" s="44">
        <f t="shared" si="262"/>
        <v>800</v>
      </c>
      <c r="AE2105" s="51">
        <f t="shared" si="263"/>
        <v>80800</v>
      </c>
    </row>
    <row r="2106" spans="1:31">
      <c r="A2106" s="60" t="str">
        <f t="shared" si="257"/>
        <v>PYROP 001white</v>
      </c>
      <c r="B2106" s="60" t="str">
        <f t="shared" si="258"/>
        <v>80-801-17</v>
      </c>
      <c r="C2106" s="73" t="s">
        <v>4793</v>
      </c>
      <c r="D2106" s="73" t="s">
        <v>4794</v>
      </c>
      <c r="E2106" s="73" t="s">
        <v>931</v>
      </c>
      <c r="F2106" s="74">
        <v>0</v>
      </c>
      <c r="G2106" s="73" t="s">
        <v>4795</v>
      </c>
      <c r="H2106" s="73" t="s">
        <v>57</v>
      </c>
      <c r="I2106" s="73" t="s">
        <v>1631</v>
      </c>
      <c r="J2106" s="73" t="s">
        <v>347</v>
      </c>
      <c r="K2106" s="73" t="s">
        <v>387</v>
      </c>
      <c r="L2106" s="73" t="s">
        <v>383</v>
      </c>
      <c r="M2106" s="73" t="s">
        <v>389</v>
      </c>
      <c r="O2106" s="73" t="s">
        <v>386</v>
      </c>
      <c r="P2106" s="73" t="s">
        <v>907</v>
      </c>
      <c r="Q2106" s="73" t="s">
        <v>908</v>
      </c>
      <c r="R2106" s="73" t="s">
        <v>57</v>
      </c>
      <c r="V2106" s="60" t="str">
        <f t="shared" si="259"/>
        <v>PYROP 001белый</v>
      </c>
      <c r="W2106" s="60" t="str">
        <f t="shared" si="256"/>
        <v>PYROP 001</v>
      </c>
      <c r="X2106" s="60" t="str">
        <f t="shared" si="260"/>
        <v>001</v>
      </c>
      <c r="AC2106" s="51">
        <f t="shared" si="261"/>
        <v>80</v>
      </c>
      <c r="AD2106" s="44">
        <f t="shared" si="262"/>
        <v>801</v>
      </c>
      <c r="AE2106" s="51">
        <f t="shared" si="263"/>
        <v>80801</v>
      </c>
    </row>
    <row r="2107" spans="1:31">
      <c r="A2107" s="60" t="str">
        <f t="shared" si="257"/>
        <v>ALBORANred</v>
      </c>
      <c r="B2107" s="60" t="str">
        <f t="shared" si="258"/>
        <v>80-802-18</v>
      </c>
      <c r="C2107" s="73" t="s">
        <v>4796</v>
      </c>
      <c r="D2107" s="73" t="s">
        <v>4797</v>
      </c>
      <c r="E2107" s="73" t="s">
        <v>920</v>
      </c>
      <c r="F2107" s="74">
        <v>58</v>
      </c>
      <c r="G2107" s="73" t="s">
        <v>4798</v>
      </c>
      <c r="H2107" s="73" t="s">
        <v>185</v>
      </c>
      <c r="I2107" s="73" t="s">
        <v>1265</v>
      </c>
      <c r="J2107" s="73" t="s">
        <v>318</v>
      </c>
      <c r="K2107" s="73" t="s">
        <v>382</v>
      </c>
      <c r="L2107" s="73" t="s">
        <v>383</v>
      </c>
      <c r="M2107" s="73" t="s">
        <v>388</v>
      </c>
      <c r="N2107" s="73" t="s">
        <v>44</v>
      </c>
      <c r="O2107" s="73" t="s">
        <v>385</v>
      </c>
      <c r="P2107" s="73" t="s">
        <v>907</v>
      </c>
      <c r="Q2107" s="73" t="s">
        <v>969</v>
      </c>
      <c r="R2107" s="73" t="s">
        <v>71</v>
      </c>
      <c r="V2107" s="60" t="str">
        <f t="shared" si="259"/>
        <v>ALBORANкрасный / синий</v>
      </c>
      <c r="W2107" s="60" t="str">
        <f t="shared" si="256"/>
        <v>ALBORAN</v>
      </c>
      <c r="X2107" s="60" t="str">
        <f t="shared" si="260"/>
        <v/>
      </c>
      <c r="AC2107" s="51">
        <f t="shared" si="261"/>
        <v>80</v>
      </c>
      <c r="AD2107" s="44">
        <f t="shared" si="262"/>
        <v>802</v>
      </c>
      <c r="AE2107" s="51">
        <f t="shared" si="263"/>
        <v>80802</v>
      </c>
    </row>
    <row r="2108" spans="1:31">
      <c r="A2108" s="60" t="str">
        <f t="shared" si="257"/>
        <v>AZOVblue</v>
      </c>
      <c r="B2108" s="60" t="str">
        <f t="shared" si="258"/>
        <v>80-803-06</v>
      </c>
      <c r="C2108" s="73" t="s">
        <v>4799</v>
      </c>
      <c r="D2108" s="73" t="s">
        <v>4800</v>
      </c>
      <c r="E2108" s="73" t="s">
        <v>920</v>
      </c>
      <c r="F2108" s="74">
        <v>58</v>
      </c>
      <c r="G2108" s="73" t="s">
        <v>4801</v>
      </c>
      <c r="H2108" s="73" t="s">
        <v>71</v>
      </c>
      <c r="I2108" s="73" t="s">
        <v>4802</v>
      </c>
      <c r="J2108" s="73" t="s">
        <v>324</v>
      </c>
      <c r="K2108" s="73" t="s">
        <v>382</v>
      </c>
      <c r="L2108" s="73" t="s">
        <v>383</v>
      </c>
      <c r="M2108" s="73" t="s">
        <v>388</v>
      </c>
      <c r="N2108" s="73" t="s">
        <v>44</v>
      </c>
      <c r="O2108" s="73" t="s">
        <v>385</v>
      </c>
      <c r="P2108" s="73" t="s">
        <v>907</v>
      </c>
      <c r="Q2108" s="73" t="s">
        <v>932</v>
      </c>
      <c r="R2108" s="73" t="s">
        <v>71</v>
      </c>
      <c r="V2108" s="60" t="str">
        <f t="shared" si="259"/>
        <v>AZOVсиний</v>
      </c>
      <c r="W2108" s="60" t="str">
        <f t="shared" si="256"/>
        <v>AZOV</v>
      </c>
      <c r="X2108" s="60" t="str">
        <f t="shared" si="260"/>
        <v/>
      </c>
      <c r="AC2108" s="51">
        <f t="shared" si="261"/>
        <v>80</v>
      </c>
      <c r="AD2108" s="44">
        <f t="shared" si="262"/>
        <v>803</v>
      </c>
      <c r="AE2108" s="51">
        <f t="shared" si="263"/>
        <v>80803</v>
      </c>
    </row>
    <row r="2109" spans="1:31">
      <c r="A2109" s="60" t="str">
        <f t="shared" si="257"/>
        <v>BALTIQUEgreen</v>
      </c>
      <c r="B2109" s="60" t="str">
        <f t="shared" si="258"/>
        <v>80-804-11</v>
      </c>
      <c r="C2109" s="73" t="s">
        <v>4803</v>
      </c>
      <c r="D2109" s="73" t="s">
        <v>4804</v>
      </c>
      <c r="E2109" s="73" t="s">
        <v>904</v>
      </c>
      <c r="F2109" s="74">
        <v>57</v>
      </c>
      <c r="G2109" s="73" t="s">
        <v>4805</v>
      </c>
      <c r="H2109" s="73" t="s">
        <v>60</v>
      </c>
      <c r="I2109" s="73" t="s">
        <v>4806</v>
      </c>
      <c r="J2109" s="73" t="s">
        <v>348</v>
      </c>
      <c r="K2109" s="73" t="s">
        <v>382</v>
      </c>
      <c r="L2109" s="73" t="s">
        <v>383</v>
      </c>
      <c r="M2109" s="73" t="s">
        <v>388</v>
      </c>
      <c r="O2109" s="73" t="s">
        <v>386</v>
      </c>
      <c r="P2109" s="73" t="s">
        <v>907</v>
      </c>
      <c r="Q2109" s="73" t="s">
        <v>990</v>
      </c>
      <c r="R2109" s="73" t="s">
        <v>60</v>
      </c>
      <c r="V2109" s="60" t="str">
        <f t="shared" si="259"/>
        <v>BALTIQUEзеленый</v>
      </c>
      <c r="W2109" s="60" t="str">
        <f t="shared" si="256"/>
        <v>BALTIQUE</v>
      </c>
      <c r="X2109" s="60" t="str">
        <f t="shared" si="260"/>
        <v/>
      </c>
      <c r="AC2109" s="51">
        <f t="shared" si="261"/>
        <v>80</v>
      </c>
      <c r="AD2109" s="44">
        <f t="shared" si="262"/>
        <v>804</v>
      </c>
      <c r="AE2109" s="51">
        <f t="shared" si="263"/>
        <v>80804</v>
      </c>
    </row>
    <row r="2110" spans="1:31">
      <c r="A2110" s="60" t="str">
        <f t="shared" si="257"/>
        <v>BARBEAUburgundy</v>
      </c>
      <c r="B2110" s="60" t="str">
        <f t="shared" si="258"/>
        <v>80-805-12</v>
      </c>
      <c r="C2110" s="73" t="s">
        <v>4807</v>
      </c>
      <c r="D2110" s="73" t="s">
        <v>4808</v>
      </c>
      <c r="E2110" s="73" t="s">
        <v>910</v>
      </c>
      <c r="F2110" s="74">
        <v>59</v>
      </c>
      <c r="G2110" s="73" t="s">
        <v>4809</v>
      </c>
      <c r="H2110" s="73" t="s">
        <v>121</v>
      </c>
      <c r="I2110" s="73" t="s">
        <v>1788</v>
      </c>
      <c r="J2110" s="73" t="s">
        <v>320</v>
      </c>
      <c r="K2110" s="73" t="s">
        <v>382</v>
      </c>
      <c r="L2110" s="73" t="s">
        <v>383</v>
      </c>
      <c r="M2110" s="73" t="s">
        <v>388</v>
      </c>
      <c r="N2110" s="73" t="s">
        <v>44</v>
      </c>
      <c r="O2110" s="73" t="s">
        <v>386</v>
      </c>
      <c r="P2110" s="73" t="s">
        <v>907</v>
      </c>
      <c r="Q2110" s="73" t="s">
        <v>1546</v>
      </c>
      <c r="R2110" s="73" t="s">
        <v>121</v>
      </c>
      <c r="V2110" s="60" t="str">
        <f t="shared" si="259"/>
        <v>BARBEAUбордовый</v>
      </c>
      <c r="W2110" s="60" t="str">
        <f t="shared" si="256"/>
        <v>BARBEAU</v>
      </c>
      <c r="X2110" s="60" t="str">
        <f t="shared" si="260"/>
        <v/>
      </c>
      <c r="AC2110" s="51">
        <f t="shared" si="261"/>
        <v>80</v>
      </c>
      <c r="AD2110" s="44">
        <f t="shared" si="262"/>
        <v>805</v>
      </c>
      <c r="AE2110" s="51">
        <f t="shared" si="263"/>
        <v>80805</v>
      </c>
    </row>
    <row r="2111" spans="1:31">
      <c r="A2111" s="60" t="str">
        <f t="shared" si="257"/>
        <v>BARENTSbrown</v>
      </c>
      <c r="B2111" s="60" t="str">
        <f t="shared" si="258"/>
        <v>80-806-14</v>
      </c>
      <c r="C2111" s="73" t="s">
        <v>4810</v>
      </c>
      <c r="D2111" s="73" t="s">
        <v>4811</v>
      </c>
      <c r="E2111" s="73" t="s">
        <v>956</v>
      </c>
      <c r="F2111" s="74">
        <v>55</v>
      </c>
      <c r="G2111" s="73" t="s">
        <v>4812</v>
      </c>
      <c r="H2111" s="73" t="s">
        <v>86</v>
      </c>
      <c r="I2111" s="73" t="s">
        <v>1413</v>
      </c>
      <c r="J2111" s="73" t="s">
        <v>324</v>
      </c>
      <c r="K2111" s="73" t="s">
        <v>382</v>
      </c>
      <c r="L2111" s="73" t="s">
        <v>383</v>
      </c>
      <c r="M2111" s="73" t="s">
        <v>388</v>
      </c>
      <c r="N2111" s="73" t="s">
        <v>44</v>
      </c>
      <c r="O2111" s="73" t="s">
        <v>385</v>
      </c>
      <c r="P2111" s="73" t="s">
        <v>907</v>
      </c>
      <c r="Q2111" s="73" t="s">
        <v>1033</v>
      </c>
      <c r="R2111" s="73" t="s">
        <v>86</v>
      </c>
      <c r="V2111" s="60" t="str">
        <f t="shared" si="259"/>
        <v>BARENTSкоричневый</v>
      </c>
      <c r="W2111" s="60" t="str">
        <f t="shared" si="256"/>
        <v>BARENTS</v>
      </c>
      <c r="X2111" s="60" t="str">
        <f t="shared" si="260"/>
        <v/>
      </c>
      <c r="AC2111" s="51">
        <f t="shared" si="261"/>
        <v>80</v>
      </c>
      <c r="AD2111" s="44">
        <f t="shared" si="262"/>
        <v>806</v>
      </c>
      <c r="AE2111" s="51">
        <f t="shared" si="263"/>
        <v>80806</v>
      </c>
    </row>
    <row r="2112" spans="1:31">
      <c r="A2112" s="60" t="str">
        <f t="shared" si="257"/>
        <v>BARENTSbrown</v>
      </c>
      <c r="B2112" s="60" t="str">
        <f t="shared" si="258"/>
        <v>80-806-14</v>
      </c>
      <c r="C2112" s="73" t="s">
        <v>4813</v>
      </c>
      <c r="D2112" s="73" t="s">
        <v>4811</v>
      </c>
      <c r="E2112" s="73" t="s">
        <v>910</v>
      </c>
      <c r="F2112" s="74">
        <v>59</v>
      </c>
      <c r="G2112" s="73" t="s">
        <v>4812</v>
      </c>
      <c r="H2112" s="73" t="s">
        <v>86</v>
      </c>
      <c r="I2112" s="73" t="s">
        <v>1413</v>
      </c>
      <c r="J2112" s="73" t="s">
        <v>324</v>
      </c>
      <c r="K2112" s="73" t="s">
        <v>382</v>
      </c>
      <c r="L2112" s="73" t="s">
        <v>383</v>
      </c>
      <c r="M2112" s="73" t="s">
        <v>388</v>
      </c>
      <c r="N2112" s="73" t="s">
        <v>44</v>
      </c>
      <c r="O2112" s="73" t="s">
        <v>385</v>
      </c>
      <c r="P2112" s="73" t="s">
        <v>907</v>
      </c>
      <c r="Q2112" s="73" t="s">
        <v>1033</v>
      </c>
      <c r="R2112" s="73" t="s">
        <v>86</v>
      </c>
      <c r="V2112" s="60" t="str">
        <f t="shared" si="259"/>
        <v>BARENTSкоричневый</v>
      </c>
      <c r="W2112" s="60" t="str">
        <f t="shared" si="256"/>
        <v>BARENTS</v>
      </c>
      <c r="X2112" s="60" t="str">
        <f t="shared" si="260"/>
        <v/>
      </c>
      <c r="AC2112" s="51">
        <f t="shared" si="261"/>
        <v>80</v>
      </c>
      <c r="AD2112" s="44">
        <f t="shared" si="262"/>
        <v>806</v>
      </c>
      <c r="AE2112" s="51">
        <f t="shared" si="263"/>
        <v>80806</v>
      </c>
    </row>
    <row r="2113" spans="1:31">
      <c r="A2113" s="60" t="str">
        <f t="shared" si="257"/>
        <v>BEAUFORTgrey</v>
      </c>
      <c r="B2113" s="60" t="str">
        <f t="shared" si="258"/>
        <v>80-807-08</v>
      </c>
      <c r="C2113" s="73" t="s">
        <v>4814</v>
      </c>
      <c r="D2113" s="73" t="s">
        <v>4815</v>
      </c>
      <c r="E2113" s="73" t="s">
        <v>920</v>
      </c>
      <c r="F2113" s="74">
        <v>58</v>
      </c>
      <c r="G2113" s="73" t="s">
        <v>4816</v>
      </c>
      <c r="H2113" s="73" t="s">
        <v>83</v>
      </c>
      <c r="I2113" s="73" t="s">
        <v>1826</v>
      </c>
      <c r="J2113" s="73" t="s">
        <v>318</v>
      </c>
      <c r="K2113" s="73" t="s">
        <v>382</v>
      </c>
      <c r="L2113" s="73" t="s">
        <v>383</v>
      </c>
      <c r="M2113" s="73" t="s">
        <v>388</v>
      </c>
      <c r="N2113" s="73" t="s">
        <v>44</v>
      </c>
      <c r="O2113" s="73" t="s">
        <v>385</v>
      </c>
      <c r="P2113" s="73" t="s">
        <v>907</v>
      </c>
      <c r="Q2113" s="73" t="s">
        <v>917</v>
      </c>
      <c r="R2113" s="73" t="s">
        <v>83</v>
      </c>
      <c r="V2113" s="60" t="str">
        <f t="shared" si="259"/>
        <v>BEAUFORTсерый</v>
      </c>
      <c r="W2113" s="60" t="str">
        <f t="shared" si="256"/>
        <v>BEAUFORT</v>
      </c>
      <c r="X2113" s="60" t="str">
        <f t="shared" si="260"/>
        <v/>
      </c>
      <c r="AC2113" s="51">
        <f t="shared" si="261"/>
        <v>80</v>
      </c>
      <c r="AD2113" s="44">
        <f t="shared" si="262"/>
        <v>807</v>
      </c>
      <c r="AE2113" s="51">
        <f t="shared" si="263"/>
        <v>80807</v>
      </c>
    </row>
    <row r="2114" spans="1:31">
      <c r="A2114" s="60" t="str">
        <f t="shared" si="257"/>
        <v>BENTLEYblue</v>
      </c>
      <c r="B2114" s="60" t="str">
        <f t="shared" si="258"/>
        <v>80-808-06</v>
      </c>
      <c r="C2114" s="73" t="s">
        <v>4817</v>
      </c>
      <c r="D2114" s="73" t="s">
        <v>4818</v>
      </c>
      <c r="E2114" s="73" t="s">
        <v>920</v>
      </c>
      <c r="F2114" s="74">
        <v>58</v>
      </c>
      <c r="G2114" s="73" t="s">
        <v>4819</v>
      </c>
      <c r="H2114" s="73" t="s">
        <v>71</v>
      </c>
      <c r="I2114" s="73" t="s">
        <v>4820</v>
      </c>
      <c r="J2114" s="73" t="s">
        <v>320</v>
      </c>
      <c r="K2114" s="73" t="s">
        <v>382</v>
      </c>
      <c r="L2114" s="73" t="s">
        <v>383</v>
      </c>
      <c r="M2114" s="73" t="s">
        <v>388</v>
      </c>
      <c r="N2114" s="73" t="s">
        <v>44</v>
      </c>
      <c r="O2114" s="73" t="s">
        <v>385</v>
      </c>
      <c r="P2114" s="73" t="s">
        <v>907</v>
      </c>
      <c r="Q2114" s="73" t="s">
        <v>932</v>
      </c>
      <c r="R2114" s="73" t="s">
        <v>71</v>
      </c>
      <c r="V2114" s="60" t="str">
        <f t="shared" si="259"/>
        <v>BENTLEYсиний</v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BENTLEY</v>
      </c>
      <c r="X2114" s="60" t="str">
        <f t="shared" si="260"/>
        <v/>
      </c>
      <c r="AC2114" s="51">
        <f t="shared" si="261"/>
        <v>80</v>
      </c>
      <c r="AD2114" s="44">
        <f t="shared" si="262"/>
        <v>808</v>
      </c>
      <c r="AE2114" s="51">
        <f t="shared" si="263"/>
        <v>80808</v>
      </c>
    </row>
    <row r="2115" spans="1:31">
      <c r="A2115" s="60" t="str">
        <f t="shared" ref="A2115:A2178" si="265">IF(G2115&amp;Q2115&lt;&gt;"",W2115&amp;Q2115,"")</f>
        <v>BENTLEYblue</v>
      </c>
      <c r="B2115" s="60" t="str">
        <f t="shared" ref="B2115:B2178" si="266">IF(C2115&lt;&gt;"",LEFT(C2115,9),"")</f>
        <v>80-808-06</v>
      </c>
      <c r="C2115" s="73" t="s">
        <v>4821</v>
      </c>
      <c r="D2115" s="73" t="s">
        <v>4818</v>
      </c>
      <c r="E2115" s="73" t="s">
        <v>904</v>
      </c>
      <c r="F2115" s="74">
        <v>57</v>
      </c>
      <c r="G2115" s="73" t="s">
        <v>4819</v>
      </c>
      <c r="H2115" s="73" t="s">
        <v>71</v>
      </c>
      <c r="I2115" s="73" t="s">
        <v>4820</v>
      </c>
      <c r="J2115" s="73" t="s">
        <v>320</v>
      </c>
      <c r="K2115" s="73" t="s">
        <v>382</v>
      </c>
      <c r="L2115" s="73" t="s">
        <v>383</v>
      </c>
      <c r="M2115" s="73" t="s">
        <v>388</v>
      </c>
      <c r="N2115" s="73" t="s">
        <v>44</v>
      </c>
      <c r="O2115" s="73" t="s">
        <v>385</v>
      </c>
      <c r="P2115" s="73" t="s">
        <v>907</v>
      </c>
      <c r="Q2115" s="73" t="s">
        <v>932</v>
      </c>
      <c r="R2115" s="73" t="s">
        <v>71</v>
      </c>
      <c r="V2115" s="60" t="str">
        <f t="shared" ref="V2115:V2178" si="267">W2115&amp;H2115</f>
        <v>BENTLEYсиний</v>
      </c>
      <c r="W2115" s="60" t="str">
        <f t="shared" si="264"/>
        <v>BENTLEY</v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80</v>
      </c>
      <c r="AD2115" s="44">
        <f t="shared" ref="AD2115:AD2178" si="270">IFERROR(VALUE(MID($C2115,4,3)),0)</f>
        <v>808</v>
      </c>
      <c r="AE2115" s="51">
        <f t="shared" ref="AE2115:AE2178" si="271">VALUE(RIGHT("00"&amp;AC2115,2)&amp;RIGHT("000"&amp;AD2115,3))</f>
        <v>80808</v>
      </c>
    </row>
    <row r="2116" spans="1:31">
      <c r="A2116" s="60" t="str">
        <f t="shared" si="265"/>
        <v>BENTLEYblue</v>
      </c>
      <c r="B2116" s="60" t="str">
        <f t="shared" si="266"/>
        <v>80-808-06</v>
      </c>
      <c r="C2116" s="73" t="s">
        <v>4822</v>
      </c>
      <c r="D2116" s="73" t="s">
        <v>4818</v>
      </c>
      <c r="E2116" s="73" t="s">
        <v>910</v>
      </c>
      <c r="F2116" s="74">
        <v>59</v>
      </c>
      <c r="G2116" s="73" t="s">
        <v>4819</v>
      </c>
      <c r="H2116" s="73" t="s">
        <v>71</v>
      </c>
      <c r="I2116" s="73" t="s">
        <v>4820</v>
      </c>
      <c r="J2116" s="73" t="s">
        <v>320</v>
      </c>
      <c r="K2116" s="73" t="s">
        <v>382</v>
      </c>
      <c r="L2116" s="73" t="s">
        <v>383</v>
      </c>
      <c r="M2116" s="73" t="s">
        <v>388</v>
      </c>
      <c r="N2116" s="73" t="s">
        <v>44</v>
      </c>
      <c r="O2116" s="73" t="s">
        <v>385</v>
      </c>
      <c r="P2116" s="73" t="s">
        <v>907</v>
      </c>
      <c r="Q2116" s="73" t="s">
        <v>932</v>
      </c>
      <c r="R2116" s="73" t="s">
        <v>71</v>
      </c>
      <c r="V2116" s="60" t="str">
        <f t="shared" si="267"/>
        <v>BENTLEYсиний</v>
      </c>
      <c r="W2116" s="60" t="str">
        <f t="shared" si="264"/>
        <v>BENTLEY</v>
      </c>
      <c r="X2116" s="60" t="str">
        <f t="shared" si="268"/>
        <v/>
      </c>
      <c r="AC2116" s="51">
        <f t="shared" si="269"/>
        <v>80</v>
      </c>
      <c r="AD2116" s="44">
        <f t="shared" si="270"/>
        <v>808</v>
      </c>
      <c r="AE2116" s="51">
        <f t="shared" si="271"/>
        <v>80808</v>
      </c>
    </row>
    <row r="2117" spans="1:31">
      <c r="A2117" s="60" t="str">
        <f t="shared" si="265"/>
        <v>BENTLEYblue</v>
      </c>
      <c r="B2117" s="60" t="str">
        <f t="shared" si="266"/>
        <v>80-808-06</v>
      </c>
      <c r="C2117" s="73" t="s">
        <v>4823</v>
      </c>
      <c r="D2117" s="73" t="s">
        <v>4818</v>
      </c>
      <c r="E2117" s="73" t="s">
        <v>922</v>
      </c>
      <c r="F2117" s="74">
        <v>60</v>
      </c>
      <c r="G2117" s="73" t="s">
        <v>4819</v>
      </c>
      <c r="H2117" s="73" t="s">
        <v>71</v>
      </c>
      <c r="I2117" s="73" t="s">
        <v>4820</v>
      </c>
      <c r="J2117" s="73" t="s">
        <v>320</v>
      </c>
      <c r="K2117" s="73" t="s">
        <v>382</v>
      </c>
      <c r="L2117" s="73" t="s">
        <v>383</v>
      </c>
      <c r="M2117" s="73" t="s">
        <v>388</v>
      </c>
      <c r="N2117" s="73" t="s">
        <v>44</v>
      </c>
      <c r="O2117" s="73" t="s">
        <v>385</v>
      </c>
      <c r="P2117" s="73" t="s">
        <v>907</v>
      </c>
      <c r="Q2117" s="73" t="s">
        <v>932</v>
      </c>
      <c r="R2117" s="73" t="s">
        <v>71</v>
      </c>
      <c r="V2117" s="60" t="str">
        <f t="shared" si="267"/>
        <v>BENTLEYсиний</v>
      </c>
      <c r="W2117" s="60" t="str">
        <f t="shared" si="264"/>
        <v>BENTLEY</v>
      </c>
      <c r="X2117" s="60" t="str">
        <f t="shared" si="268"/>
        <v/>
      </c>
      <c r="AC2117" s="51">
        <f t="shared" si="269"/>
        <v>80</v>
      </c>
      <c r="AD2117" s="44">
        <f t="shared" si="270"/>
        <v>808</v>
      </c>
      <c r="AE2117" s="51">
        <f t="shared" si="271"/>
        <v>80808</v>
      </c>
    </row>
    <row r="2118" spans="1:31">
      <c r="A2118" s="60" t="str">
        <f t="shared" si="265"/>
        <v>BENTLEYblue</v>
      </c>
      <c r="B2118" s="60" t="str">
        <f t="shared" si="266"/>
        <v>80-808-06</v>
      </c>
      <c r="C2118" s="73" t="s">
        <v>4824</v>
      </c>
      <c r="D2118" s="73" t="s">
        <v>4818</v>
      </c>
      <c r="E2118" s="73" t="s">
        <v>912</v>
      </c>
      <c r="F2118" s="74">
        <v>61</v>
      </c>
      <c r="G2118" s="73" t="s">
        <v>4819</v>
      </c>
      <c r="H2118" s="73" t="s">
        <v>71</v>
      </c>
      <c r="I2118" s="73" t="s">
        <v>4820</v>
      </c>
      <c r="J2118" s="73" t="s">
        <v>320</v>
      </c>
      <c r="K2118" s="73" t="s">
        <v>382</v>
      </c>
      <c r="L2118" s="73" t="s">
        <v>383</v>
      </c>
      <c r="M2118" s="73" t="s">
        <v>388</v>
      </c>
      <c r="N2118" s="73" t="s">
        <v>44</v>
      </c>
      <c r="O2118" s="73" t="s">
        <v>385</v>
      </c>
      <c r="P2118" s="73" t="s">
        <v>907</v>
      </c>
      <c r="Q2118" s="73" t="s">
        <v>932</v>
      </c>
      <c r="R2118" s="73" t="s">
        <v>71</v>
      </c>
      <c r="V2118" s="60" t="str">
        <f t="shared" si="267"/>
        <v>BENTLEYсиний</v>
      </c>
      <c r="W2118" s="60" t="str">
        <f t="shared" si="264"/>
        <v>BENTLEY</v>
      </c>
      <c r="X2118" s="60" t="str">
        <f t="shared" si="268"/>
        <v/>
      </c>
      <c r="AC2118" s="51">
        <f t="shared" si="269"/>
        <v>80</v>
      </c>
      <c r="AD2118" s="44">
        <f t="shared" si="270"/>
        <v>808</v>
      </c>
      <c r="AE2118" s="51">
        <f t="shared" si="271"/>
        <v>80808</v>
      </c>
    </row>
    <row r="2119" spans="1:31">
      <c r="A2119" s="60" t="str">
        <f t="shared" si="265"/>
        <v>BLACKBURNgrey</v>
      </c>
      <c r="B2119" s="60" t="str">
        <f t="shared" si="266"/>
        <v>80-809-08</v>
      </c>
      <c r="C2119" s="73" t="s">
        <v>4825</v>
      </c>
      <c r="D2119" s="73" t="s">
        <v>4826</v>
      </c>
      <c r="E2119" s="73" t="s">
        <v>920</v>
      </c>
      <c r="F2119" s="74">
        <v>58</v>
      </c>
      <c r="G2119" s="73" t="s">
        <v>4827</v>
      </c>
      <c r="H2119" s="73" t="s">
        <v>83</v>
      </c>
      <c r="I2119" s="73" t="s">
        <v>1826</v>
      </c>
      <c r="J2119" s="73" t="s">
        <v>320</v>
      </c>
      <c r="K2119" s="73" t="s">
        <v>382</v>
      </c>
      <c r="L2119" s="73" t="s">
        <v>383</v>
      </c>
      <c r="M2119" s="73" t="s">
        <v>388</v>
      </c>
      <c r="N2119" s="73" t="s">
        <v>44</v>
      </c>
      <c r="O2119" s="73" t="s">
        <v>385</v>
      </c>
      <c r="P2119" s="73" t="s">
        <v>907</v>
      </c>
      <c r="Q2119" s="73" t="s">
        <v>917</v>
      </c>
      <c r="R2119" s="73" t="s">
        <v>83</v>
      </c>
      <c r="V2119" s="60" t="str">
        <f t="shared" si="267"/>
        <v>BLACKBURNсерый</v>
      </c>
      <c r="W2119" s="60" t="str">
        <f t="shared" si="264"/>
        <v>BLACKBURN</v>
      </c>
      <c r="X2119" s="60" t="str">
        <f t="shared" si="268"/>
        <v/>
      </c>
      <c r="AC2119" s="51">
        <f t="shared" si="269"/>
        <v>80</v>
      </c>
      <c r="AD2119" s="44">
        <f t="shared" si="270"/>
        <v>809</v>
      </c>
      <c r="AE2119" s="51">
        <f t="shared" si="271"/>
        <v>80809</v>
      </c>
    </row>
    <row r="2120" spans="1:31">
      <c r="A2120" s="60" t="str">
        <f t="shared" si="265"/>
        <v>CELTICgreen</v>
      </c>
      <c r="B2120" s="60" t="str">
        <f t="shared" si="266"/>
        <v>80-810-11</v>
      </c>
      <c r="C2120" s="73" t="s">
        <v>4828</v>
      </c>
      <c r="D2120" s="73" t="s">
        <v>4829</v>
      </c>
      <c r="E2120" s="73" t="s">
        <v>920</v>
      </c>
      <c r="F2120" s="74">
        <v>58</v>
      </c>
      <c r="G2120" s="73" t="s">
        <v>4830</v>
      </c>
      <c r="H2120" s="73" t="s">
        <v>168</v>
      </c>
      <c r="I2120" s="73" t="s">
        <v>1265</v>
      </c>
      <c r="J2120" s="73" t="s">
        <v>318</v>
      </c>
      <c r="K2120" s="73" t="s">
        <v>382</v>
      </c>
      <c r="L2120" s="73" t="s">
        <v>383</v>
      </c>
      <c r="M2120" s="73" t="s">
        <v>388</v>
      </c>
      <c r="N2120" s="73" t="s">
        <v>44</v>
      </c>
      <c r="O2120" s="73" t="s">
        <v>385</v>
      </c>
      <c r="P2120" s="73" t="s">
        <v>907</v>
      </c>
      <c r="Q2120" s="73" t="s">
        <v>990</v>
      </c>
      <c r="R2120" s="73" t="s">
        <v>86</v>
      </c>
      <c r="V2120" s="60" t="str">
        <f t="shared" si="267"/>
        <v>CELTICкоричневый / зеленый</v>
      </c>
      <c r="W2120" s="60" t="str">
        <f t="shared" si="264"/>
        <v>CELTIC</v>
      </c>
      <c r="X2120" s="60" t="str">
        <f t="shared" si="268"/>
        <v/>
      </c>
      <c r="AC2120" s="51">
        <f t="shared" si="269"/>
        <v>80</v>
      </c>
      <c r="AD2120" s="44">
        <f t="shared" si="270"/>
        <v>810</v>
      </c>
      <c r="AE2120" s="51">
        <f t="shared" si="271"/>
        <v>80810</v>
      </c>
    </row>
    <row r="2121" spans="1:31">
      <c r="A2121" s="60" t="str">
        <f t="shared" si="265"/>
        <v>CELTICgreen</v>
      </c>
      <c r="B2121" s="60" t="str">
        <f t="shared" si="266"/>
        <v>80-810-11</v>
      </c>
      <c r="C2121" s="73" t="s">
        <v>4831</v>
      </c>
      <c r="D2121" s="73" t="s">
        <v>4829</v>
      </c>
      <c r="E2121" s="73" t="s">
        <v>956</v>
      </c>
      <c r="F2121" s="74">
        <v>55</v>
      </c>
      <c r="G2121" s="73" t="s">
        <v>4830</v>
      </c>
      <c r="H2121" s="73" t="s">
        <v>168</v>
      </c>
      <c r="I2121" s="73" t="s">
        <v>1265</v>
      </c>
      <c r="J2121" s="73" t="s">
        <v>318</v>
      </c>
      <c r="K2121" s="73" t="s">
        <v>382</v>
      </c>
      <c r="L2121" s="73" t="s">
        <v>383</v>
      </c>
      <c r="M2121" s="73" t="s">
        <v>388</v>
      </c>
      <c r="N2121" s="73" t="s">
        <v>44</v>
      </c>
      <c r="O2121" s="73" t="s">
        <v>385</v>
      </c>
      <c r="P2121" s="73" t="s">
        <v>907</v>
      </c>
      <c r="Q2121" s="73" t="s">
        <v>990</v>
      </c>
      <c r="R2121" s="73" t="s">
        <v>86</v>
      </c>
      <c r="V2121" s="60" t="str">
        <f t="shared" si="267"/>
        <v>CELTICкоричневый / зеленый</v>
      </c>
      <c r="W2121" s="60" t="str">
        <f t="shared" si="264"/>
        <v>CELTIC</v>
      </c>
      <c r="X2121" s="60" t="str">
        <f t="shared" si="268"/>
        <v/>
      </c>
      <c r="AC2121" s="51">
        <f t="shared" si="269"/>
        <v>80</v>
      </c>
      <c r="AD2121" s="44">
        <f t="shared" si="270"/>
        <v>810</v>
      </c>
      <c r="AE2121" s="51">
        <f t="shared" si="271"/>
        <v>80810</v>
      </c>
    </row>
    <row r="2122" spans="1:31">
      <c r="A2122" s="60" t="str">
        <f t="shared" si="265"/>
        <v>CELTICgreen</v>
      </c>
      <c r="B2122" s="60" t="str">
        <f t="shared" si="266"/>
        <v>80-810-11</v>
      </c>
      <c r="C2122" s="73" t="s">
        <v>4832</v>
      </c>
      <c r="D2122" s="73" t="s">
        <v>4829</v>
      </c>
      <c r="E2122" s="73" t="s">
        <v>915</v>
      </c>
      <c r="F2122" s="74">
        <v>56</v>
      </c>
      <c r="G2122" s="73" t="s">
        <v>4830</v>
      </c>
      <c r="H2122" s="73" t="s">
        <v>168</v>
      </c>
      <c r="I2122" s="73" t="s">
        <v>1265</v>
      </c>
      <c r="J2122" s="73" t="s">
        <v>318</v>
      </c>
      <c r="K2122" s="73" t="s">
        <v>382</v>
      </c>
      <c r="L2122" s="73" t="s">
        <v>383</v>
      </c>
      <c r="M2122" s="73" t="s">
        <v>388</v>
      </c>
      <c r="N2122" s="73" t="s">
        <v>44</v>
      </c>
      <c r="O2122" s="73" t="s">
        <v>385</v>
      </c>
      <c r="P2122" s="73" t="s">
        <v>907</v>
      </c>
      <c r="Q2122" s="73" t="s">
        <v>990</v>
      </c>
      <c r="R2122" s="73" t="s">
        <v>86</v>
      </c>
      <c r="V2122" s="60" t="str">
        <f t="shared" si="267"/>
        <v>CELTICкоричневый / зеленый</v>
      </c>
      <c r="W2122" s="60" t="str">
        <f t="shared" si="264"/>
        <v>CELTIC</v>
      </c>
      <c r="X2122" s="60" t="str">
        <f t="shared" si="268"/>
        <v/>
      </c>
      <c r="AC2122" s="51">
        <f t="shared" si="269"/>
        <v>80</v>
      </c>
      <c r="AD2122" s="44">
        <f t="shared" si="270"/>
        <v>810</v>
      </c>
      <c r="AE2122" s="51">
        <f t="shared" si="271"/>
        <v>80810</v>
      </c>
    </row>
    <row r="2123" spans="1:31">
      <c r="A2123" s="60" t="str">
        <f t="shared" si="265"/>
        <v>CELTICgreen</v>
      </c>
      <c r="B2123" s="60" t="str">
        <f t="shared" si="266"/>
        <v>80-810-11</v>
      </c>
      <c r="C2123" s="73" t="s">
        <v>4833</v>
      </c>
      <c r="D2123" s="73" t="s">
        <v>4829</v>
      </c>
      <c r="E2123" s="73" t="s">
        <v>904</v>
      </c>
      <c r="F2123" s="74">
        <v>57</v>
      </c>
      <c r="G2123" s="73" t="s">
        <v>4830</v>
      </c>
      <c r="H2123" s="73" t="s">
        <v>168</v>
      </c>
      <c r="I2123" s="73" t="s">
        <v>1265</v>
      </c>
      <c r="J2123" s="73" t="s">
        <v>318</v>
      </c>
      <c r="K2123" s="73" t="s">
        <v>382</v>
      </c>
      <c r="L2123" s="73" t="s">
        <v>383</v>
      </c>
      <c r="M2123" s="73" t="s">
        <v>388</v>
      </c>
      <c r="N2123" s="73" t="s">
        <v>44</v>
      </c>
      <c r="O2123" s="73" t="s">
        <v>385</v>
      </c>
      <c r="P2123" s="73" t="s">
        <v>907</v>
      </c>
      <c r="Q2123" s="73" t="s">
        <v>990</v>
      </c>
      <c r="R2123" s="73" t="s">
        <v>86</v>
      </c>
      <c r="V2123" s="60" t="str">
        <f t="shared" si="267"/>
        <v>CELTICкоричневый / зеленый</v>
      </c>
      <c r="W2123" s="60" t="str">
        <f t="shared" si="264"/>
        <v>CELTIC</v>
      </c>
      <c r="X2123" s="60" t="str">
        <f t="shared" si="268"/>
        <v/>
      </c>
      <c r="AC2123" s="51">
        <f t="shared" si="269"/>
        <v>80</v>
      </c>
      <c r="AD2123" s="44">
        <f t="shared" si="270"/>
        <v>810</v>
      </c>
      <c r="AE2123" s="51">
        <f t="shared" si="271"/>
        <v>80810</v>
      </c>
    </row>
    <row r="2124" spans="1:31">
      <c r="A2124" s="60" t="str">
        <f t="shared" si="265"/>
        <v>CELTICgreen</v>
      </c>
      <c r="B2124" s="60" t="str">
        <f t="shared" si="266"/>
        <v>80-810-11</v>
      </c>
      <c r="C2124" s="73" t="s">
        <v>4834</v>
      </c>
      <c r="D2124" s="73" t="s">
        <v>4829</v>
      </c>
      <c r="E2124" s="73" t="s">
        <v>910</v>
      </c>
      <c r="F2124" s="74">
        <v>59</v>
      </c>
      <c r="G2124" s="73" t="s">
        <v>4830</v>
      </c>
      <c r="H2124" s="73" t="s">
        <v>168</v>
      </c>
      <c r="I2124" s="73" t="s">
        <v>1265</v>
      </c>
      <c r="J2124" s="73" t="s">
        <v>318</v>
      </c>
      <c r="K2124" s="73" t="s">
        <v>382</v>
      </c>
      <c r="L2124" s="73" t="s">
        <v>383</v>
      </c>
      <c r="M2124" s="73" t="s">
        <v>388</v>
      </c>
      <c r="N2124" s="73" t="s">
        <v>44</v>
      </c>
      <c r="O2124" s="73" t="s">
        <v>385</v>
      </c>
      <c r="P2124" s="73" t="s">
        <v>907</v>
      </c>
      <c r="Q2124" s="73" t="s">
        <v>990</v>
      </c>
      <c r="R2124" s="73" t="s">
        <v>86</v>
      </c>
      <c r="V2124" s="60" t="str">
        <f t="shared" si="267"/>
        <v>CELTICкоричневый / зеленый</v>
      </c>
      <c r="W2124" s="60" t="str">
        <f t="shared" si="264"/>
        <v>CELTIC</v>
      </c>
      <c r="X2124" s="60" t="str">
        <f t="shared" si="268"/>
        <v/>
      </c>
      <c r="AC2124" s="51">
        <f t="shared" si="269"/>
        <v>80</v>
      </c>
      <c r="AD2124" s="44">
        <f t="shared" si="270"/>
        <v>810</v>
      </c>
      <c r="AE2124" s="51">
        <f t="shared" si="271"/>
        <v>80810</v>
      </c>
    </row>
    <row r="2125" spans="1:31">
      <c r="A2125" s="60" t="str">
        <f t="shared" si="265"/>
        <v>CELTICgreen</v>
      </c>
      <c r="B2125" s="60" t="str">
        <f t="shared" si="266"/>
        <v>80-810-11</v>
      </c>
      <c r="C2125" s="73" t="s">
        <v>4835</v>
      </c>
      <c r="D2125" s="73" t="s">
        <v>4829</v>
      </c>
      <c r="E2125" s="73" t="s">
        <v>922</v>
      </c>
      <c r="F2125" s="74">
        <v>60</v>
      </c>
      <c r="G2125" s="73" t="s">
        <v>4830</v>
      </c>
      <c r="H2125" s="73" t="s">
        <v>168</v>
      </c>
      <c r="I2125" s="73" t="s">
        <v>1265</v>
      </c>
      <c r="J2125" s="73" t="s">
        <v>318</v>
      </c>
      <c r="K2125" s="73" t="s">
        <v>382</v>
      </c>
      <c r="L2125" s="73" t="s">
        <v>383</v>
      </c>
      <c r="M2125" s="73" t="s">
        <v>388</v>
      </c>
      <c r="N2125" s="73" t="s">
        <v>44</v>
      </c>
      <c r="O2125" s="73" t="s">
        <v>385</v>
      </c>
      <c r="P2125" s="73" t="s">
        <v>907</v>
      </c>
      <c r="Q2125" s="73" t="s">
        <v>990</v>
      </c>
      <c r="R2125" s="73" t="s">
        <v>86</v>
      </c>
      <c r="V2125" s="60" t="str">
        <f t="shared" si="267"/>
        <v>CELTICкоричневый / зеленый</v>
      </c>
      <c r="W2125" s="60" t="str">
        <f t="shared" si="264"/>
        <v>CELTIC</v>
      </c>
      <c r="X2125" s="60" t="str">
        <f t="shared" si="268"/>
        <v/>
      </c>
      <c r="AC2125" s="51">
        <f t="shared" si="269"/>
        <v>80</v>
      </c>
      <c r="AD2125" s="44">
        <f t="shared" si="270"/>
        <v>810</v>
      </c>
      <c r="AE2125" s="51">
        <f t="shared" si="271"/>
        <v>80810</v>
      </c>
    </row>
    <row r="2126" spans="1:31">
      <c r="A2126" s="60" t="str">
        <f t="shared" si="265"/>
        <v>CELTICgreen</v>
      </c>
      <c r="B2126" s="60" t="str">
        <f t="shared" si="266"/>
        <v>80-810-11</v>
      </c>
      <c r="C2126" s="73" t="s">
        <v>4836</v>
      </c>
      <c r="D2126" s="73" t="s">
        <v>4829</v>
      </c>
      <c r="E2126" s="73" t="s">
        <v>912</v>
      </c>
      <c r="F2126" s="74">
        <v>61</v>
      </c>
      <c r="G2126" s="73" t="s">
        <v>4830</v>
      </c>
      <c r="H2126" s="73" t="s">
        <v>168</v>
      </c>
      <c r="I2126" s="73" t="s">
        <v>1265</v>
      </c>
      <c r="J2126" s="73" t="s">
        <v>318</v>
      </c>
      <c r="K2126" s="73" t="s">
        <v>382</v>
      </c>
      <c r="L2126" s="73" t="s">
        <v>383</v>
      </c>
      <c r="M2126" s="73" t="s">
        <v>388</v>
      </c>
      <c r="N2126" s="73" t="s">
        <v>44</v>
      </c>
      <c r="O2126" s="73" t="s">
        <v>385</v>
      </c>
      <c r="P2126" s="73" t="s">
        <v>907</v>
      </c>
      <c r="Q2126" s="73" t="s">
        <v>990</v>
      </c>
      <c r="R2126" s="73" t="s">
        <v>86</v>
      </c>
      <c r="V2126" s="60" t="str">
        <f t="shared" si="267"/>
        <v>CELTICкоричневый / зеленый</v>
      </c>
      <c r="W2126" s="60" t="str">
        <f t="shared" si="264"/>
        <v>CELTIC</v>
      </c>
      <c r="X2126" s="60" t="str">
        <f t="shared" si="268"/>
        <v/>
      </c>
      <c r="AC2126" s="51">
        <f t="shared" si="269"/>
        <v>80</v>
      </c>
      <c r="AD2126" s="44">
        <f t="shared" si="270"/>
        <v>810</v>
      </c>
      <c r="AE2126" s="51">
        <f t="shared" si="271"/>
        <v>80810</v>
      </c>
    </row>
    <row r="2127" spans="1:31">
      <c r="A2127" s="60" t="str">
        <f t="shared" si="265"/>
        <v>DALKEYblue</v>
      </c>
      <c r="B2127" s="60" t="str">
        <f t="shared" si="266"/>
        <v>80-811-06</v>
      </c>
      <c r="C2127" s="73" t="s">
        <v>4837</v>
      </c>
      <c r="D2127" s="73" t="s">
        <v>4838</v>
      </c>
      <c r="E2127" s="73" t="s">
        <v>920</v>
      </c>
      <c r="F2127" s="74">
        <v>58</v>
      </c>
      <c r="G2127" s="73" t="s">
        <v>4839</v>
      </c>
      <c r="H2127" s="73" t="s">
        <v>256</v>
      </c>
      <c r="I2127" s="73" t="s">
        <v>4840</v>
      </c>
      <c r="J2127" s="73" t="s">
        <v>348</v>
      </c>
      <c r="K2127" s="73" t="s">
        <v>382</v>
      </c>
      <c r="L2127" s="73" t="s">
        <v>383</v>
      </c>
      <c r="M2127" s="73" t="s">
        <v>388</v>
      </c>
      <c r="N2127" s="73" t="s">
        <v>44</v>
      </c>
      <c r="O2127" s="73" t="s">
        <v>385</v>
      </c>
      <c r="P2127" s="73" t="s">
        <v>907</v>
      </c>
      <c r="Q2127" s="73" t="s">
        <v>932</v>
      </c>
      <c r="R2127" s="73" t="s">
        <v>71</v>
      </c>
      <c r="V2127" s="60" t="str">
        <f t="shared" si="267"/>
        <v>DALKEYсиний / серый</v>
      </c>
      <c r="W2127" s="60" t="str">
        <f t="shared" si="264"/>
        <v>DALKEY</v>
      </c>
      <c r="X2127" s="60" t="str">
        <f t="shared" si="268"/>
        <v/>
      </c>
      <c r="AC2127" s="51">
        <f t="shared" si="269"/>
        <v>80</v>
      </c>
      <c r="AD2127" s="44">
        <f t="shared" si="270"/>
        <v>811</v>
      </c>
      <c r="AE2127" s="51">
        <f t="shared" si="271"/>
        <v>80811</v>
      </c>
    </row>
    <row r="2128" spans="1:31">
      <c r="A2128" s="60" t="str">
        <f t="shared" si="265"/>
        <v>DENALIbeige</v>
      </c>
      <c r="B2128" s="60" t="str">
        <f t="shared" si="266"/>
        <v>80-812-02</v>
      </c>
      <c r="C2128" s="73" t="s">
        <v>4841</v>
      </c>
      <c r="D2128" s="73" t="s">
        <v>4842</v>
      </c>
      <c r="E2128" s="73" t="s">
        <v>920</v>
      </c>
      <c r="F2128" s="74">
        <v>58</v>
      </c>
      <c r="G2128" s="73" t="s">
        <v>4843</v>
      </c>
      <c r="H2128" s="73" t="s">
        <v>63</v>
      </c>
      <c r="I2128" s="73" t="s">
        <v>1826</v>
      </c>
      <c r="J2128" s="73" t="s">
        <v>320</v>
      </c>
      <c r="K2128" s="73" t="s">
        <v>382</v>
      </c>
      <c r="L2128" s="73" t="s">
        <v>383</v>
      </c>
      <c r="M2128" s="73" t="s">
        <v>388</v>
      </c>
      <c r="N2128" s="73" t="s">
        <v>44</v>
      </c>
      <c r="O2128" s="73" t="s">
        <v>385</v>
      </c>
      <c r="P2128" s="73" t="s">
        <v>907</v>
      </c>
      <c r="Q2128" s="73" t="s">
        <v>937</v>
      </c>
      <c r="R2128" s="73" t="s">
        <v>63</v>
      </c>
      <c r="V2128" s="60" t="str">
        <f t="shared" si="267"/>
        <v>DENALIбежевый</v>
      </c>
      <c r="W2128" s="60" t="str">
        <f t="shared" si="264"/>
        <v>DENALI</v>
      </c>
      <c r="X2128" s="60" t="str">
        <f t="shared" si="268"/>
        <v/>
      </c>
      <c r="AC2128" s="51">
        <f t="shared" si="269"/>
        <v>80</v>
      </c>
      <c r="AD2128" s="44">
        <f t="shared" si="270"/>
        <v>812</v>
      </c>
      <c r="AE2128" s="51">
        <f t="shared" si="271"/>
        <v>80812</v>
      </c>
    </row>
    <row r="2129" spans="1:31">
      <c r="A2129" s="60" t="str">
        <f t="shared" si="265"/>
        <v>DICKERSONburgundy</v>
      </c>
      <c r="B2129" s="60" t="str">
        <f t="shared" si="266"/>
        <v>80-813-41</v>
      </c>
      <c r="C2129" s="73" t="s">
        <v>4844</v>
      </c>
      <c r="D2129" s="73" t="s">
        <v>4845</v>
      </c>
      <c r="E2129" s="73" t="s">
        <v>920</v>
      </c>
      <c r="F2129" s="74">
        <v>58</v>
      </c>
      <c r="G2129" s="73" t="s">
        <v>4846</v>
      </c>
      <c r="H2129" s="73" t="s">
        <v>286</v>
      </c>
      <c r="I2129" s="73" t="s">
        <v>1265</v>
      </c>
      <c r="J2129" s="73" t="s">
        <v>320</v>
      </c>
      <c r="K2129" s="73" t="s">
        <v>382</v>
      </c>
      <c r="L2129" s="73" t="s">
        <v>383</v>
      </c>
      <c r="M2129" s="73" t="s">
        <v>388</v>
      </c>
      <c r="N2129" s="73" t="s">
        <v>44</v>
      </c>
      <c r="O2129" s="73" t="s">
        <v>385</v>
      </c>
      <c r="P2129" s="73" t="s">
        <v>907</v>
      </c>
      <c r="Q2129" s="73" t="s">
        <v>1546</v>
      </c>
      <c r="R2129" s="73" t="s">
        <v>286</v>
      </c>
      <c r="V2129" s="60" t="str">
        <f t="shared" si="267"/>
        <v>DICKERSONфиолетовый</v>
      </c>
      <c r="W2129" s="60" t="str">
        <f t="shared" si="264"/>
        <v>DICKERSON</v>
      </c>
      <c r="X2129" s="60" t="str">
        <f t="shared" si="268"/>
        <v/>
      </c>
      <c r="AC2129" s="51">
        <f t="shared" si="269"/>
        <v>80</v>
      </c>
      <c r="AD2129" s="44">
        <f t="shared" si="270"/>
        <v>813</v>
      </c>
      <c r="AE2129" s="51">
        <f t="shared" si="271"/>
        <v>80813</v>
      </c>
    </row>
    <row r="2130" spans="1:31">
      <c r="A2130" s="60" t="str">
        <f t="shared" si="265"/>
        <v>DICKERSONburgundy</v>
      </c>
      <c r="B2130" s="60" t="str">
        <f t="shared" si="266"/>
        <v>80-813-41</v>
      </c>
      <c r="C2130" s="73" t="s">
        <v>4847</v>
      </c>
      <c r="D2130" s="73" t="s">
        <v>4845</v>
      </c>
      <c r="E2130" s="73" t="s">
        <v>904</v>
      </c>
      <c r="F2130" s="74">
        <v>57</v>
      </c>
      <c r="G2130" s="73" t="s">
        <v>4846</v>
      </c>
      <c r="H2130" s="73" t="s">
        <v>286</v>
      </c>
      <c r="I2130" s="73" t="s">
        <v>1265</v>
      </c>
      <c r="J2130" s="73" t="s">
        <v>320</v>
      </c>
      <c r="K2130" s="73" t="s">
        <v>382</v>
      </c>
      <c r="L2130" s="73" t="s">
        <v>383</v>
      </c>
      <c r="M2130" s="73" t="s">
        <v>388</v>
      </c>
      <c r="N2130" s="73" t="s">
        <v>44</v>
      </c>
      <c r="O2130" s="73" t="s">
        <v>385</v>
      </c>
      <c r="P2130" s="73" t="s">
        <v>907</v>
      </c>
      <c r="Q2130" s="73" t="s">
        <v>1546</v>
      </c>
      <c r="R2130" s="73" t="s">
        <v>286</v>
      </c>
      <c r="V2130" s="60" t="str">
        <f t="shared" si="267"/>
        <v>DICKERSONфиолетовый</v>
      </c>
      <c r="W2130" s="60" t="str">
        <f t="shared" si="264"/>
        <v>DICKERSON</v>
      </c>
      <c r="X2130" s="60" t="str">
        <f t="shared" si="268"/>
        <v/>
      </c>
      <c r="AC2130" s="51">
        <f t="shared" si="269"/>
        <v>80</v>
      </c>
      <c r="AD2130" s="44">
        <f t="shared" si="270"/>
        <v>813</v>
      </c>
      <c r="AE2130" s="51">
        <f t="shared" si="271"/>
        <v>80813</v>
      </c>
    </row>
    <row r="2131" spans="1:31">
      <c r="A2131" s="60" t="str">
        <f t="shared" si="265"/>
        <v>DICKERSONburgundy</v>
      </c>
      <c r="B2131" s="60" t="str">
        <f t="shared" si="266"/>
        <v>80-813-41</v>
      </c>
      <c r="C2131" s="73" t="s">
        <v>4848</v>
      </c>
      <c r="D2131" s="73" t="s">
        <v>4845</v>
      </c>
      <c r="E2131" s="73" t="s">
        <v>910</v>
      </c>
      <c r="F2131" s="74">
        <v>59</v>
      </c>
      <c r="G2131" s="73" t="s">
        <v>4846</v>
      </c>
      <c r="H2131" s="73" t="s">
        <v>286</v>
      </c>
      <c r="I2131" s="73" t="s">
        <v>1265</v>
      </c>
      <c r="J2131" s="73" t="s">
        <v>320</v>
      </c>
      <c r="K2131" s="73" t="s">
        <v>382</v>
      </c>
      <c r="L2131" s="73" t="s">
        <v>383</v>
      </c>
      <c r="M2131" s="73" t="s">
        <v>388</v>
      </c>
      <c r="N2131" s="73" t="s">
        <v>44</v>
      </c>
      <c r="O2131" s="73" t="s">
        <v>385</v>
      </c>
      <c r="P2131" s="73" t="s">
        <v>907</v>
      </c>
      <c r="Q2131" s="73" t="s">
        <v>1546</v>
      </c>
      <c r="R2131" s="73" t="s">
        <v>286</v>
      </c>
      <c r="V2131" s="60" t="str">
        <f t="shared" si="267"/>
        <v>DICKERSONфиолетовый</v>
      </c>
      <c r="W2131" s="60" t="str">
        <f t="shared" si="264"/>
        <v>DICKERSON</v>
      </c>
      <c r="X2131" s="60" t="str">
        <f t="shared" si="268"/>
        <v/>
      </c>
      <c r="AC2131" s="51">
        <f t="shared" si="269"/>
        <v>80</v>
      </c>
      <c r="AD2131" s="44">
        <f t="shared" si="270"/>
        <v>813</v>
      </c>
      <c r="AE2131" s="51">
        <f t="shared" si="271"/>
        <v>80813</v>
      </c>
    </row>
    <row r="2132" spans="1:31">
      <c r="A2132" s="60" t="str">
        <f t="shared" si="265"/>
        <v>DICKERSONburgundy</v>
      </c>
      <c r="B2132" s="60" t="str">
        <f t="shared" si="266"/>
        <v>80-813-41</v>
      </c>
      <c r="C2132" s="73" t="s">
        <v>4849</v>
      </c>
      <c r="D2132" s="73" t="s">
        <v>4845</v>
      </c>
      <c r="E2132" s="73" t="s">
        <v>922</v>
      </c>
      <c r="F2132" s="74">
        <v>60</v>
      </c>
      <c r="G2132" s="73" t="s">
        <v>4846</v>
      </c>
      <c r="H2132" s="73" t="s">
        <v>286</v>
      </c>
      <c r="I2132" s="73" t="s">
        <v>1265</v>
      </c>
      <c r="J2132" s="73" t="s">
        <v>320</v>
      </c>
      <c r="K2132" s="73" t="s">
        <v>382</v>
      </c>
      <c r="L2132" s="73" t="s">
        <v>383</v>
      </c>
      <c r="M2132" s="73" t="s">
        <v>388</v>
      </c>
      <c r="N2132" s="73" t="s">
        <v>44</v>
      </c>
      <c r="O2132" s="73" t="s">
        <v>385</v>
      </c>
      <c r="P2132" s="73" t="s">
        <v>907</v>
      </c>
      <c r="Q2132" s="73" t="s">
        <v>1546</v>
      </c>
      <c r="R2132" s="73" t="s">
        <v>286</v>
      </c>
      <c r="V2132" s="60" t="str">
        <f t="shared" si="267"/>
        <v>DICKERSONфиолетовый</v>
      </c>
      <c r="W2132" s="60" t="str">
        <f t="shared" si="264"/>
        <v>DICKERSON</v>
      </c>
      <c r="X2132" s="60" t="str">
        <f t="shared" si="268"/>
        <v/>
      </c>
      <c r="AC2132" s="51">
        <f t="shared" si="269"/>
        <v>80</v>
      </c>
      <c r="AD2132" s="44">
        <f t="shared" si="270"/>
        <v>813</v>
      </c>
      <c r="AE2132" s="51">
        <f t="shared" si="271"/>
        <v>80813</v>
      </c>
    </row>
    <row r="2133" spans="1:31">
      <c r="A2133" s="60" t="str">
        <f t="shared" si="265"/>
        <v>DICKERSONburgundy</v>
      </c>
      <c r="B2133" s="60" t="str">
        <f t="shared" si="266"/>
        <v>80-813-41</v>
      </c>
      <c r="C2133" s="73" t="s">
        <v>4850</v>
      </c>
      <c r="D2133" s="73" t="s">
        <v>4845</v>
      </c>
      <c r="E2133" s="73" t="s">
        <v>912</v>
      </c>
      <c r="F2133" s="74">
        <v>61</v>
      </c>
      <c r="G2133" s="73" t="s">
        <v>4846</v>
      </c>
      <c r="H2133" s="73" t="s">
        <v>286</v>
      </c>
      <c r="I2133" s="73" t="s">
        <v>1265</v>
      </c>
      <c r="J2133" s="73" t="s">
        <v>320</v>
      </c>
      <c r="K2133" s="73" t="s">
        <v>382</v>
      </c>
      <c r="L2133" s="73" t="s">
        <v>383</v>
      </c>
      <c r="M2133" s="73" t="s">
        <v>388</v>
      </c>
      <c r="N2133" s="73" t="s">
        <v>44</v>
      </c>
      <c r="O2133" s="73" t="s">
        <v>385</v>
      </c>
      <c r="P2133" s="73" t="s">
        <v>907</v>
      </c>
      <c r="Q2133" s="73" t="s">
        <v>1546</v>
      </c>
      <c r="R2133" s="73" t="s">
        <v>286</v>
      </c>
      <c r="V2133" s="60" t="str">
        <f t="shared" si="267"/>
        <v>DICKERSONфиолетовый</v>
      </c>
      <c r="W2133" s="60" t="str">
        <f t="shared" si="264"/>
        <v>DICKERSON</v>
      </c>
      <c r="X2133" s="60" t="str">
        <f t="shared" si="268"/>
        <v/>
      </c>
      <c r="AC2133" s="51">
        <f t="shared" si="269"/>
        <v>80</v>
      </c>
      <c r="AD2133" s="44">
        <f t="shared" si="270"/>
        <v>813</v>
      </c>
      <c r="AE2133" s="51">
        <f t="shared" si="271"/>
        <v>80813</v>
      </c>
    </row>
    <row r="2134" spans="1:31">
      <c r="A2134" s="60" t="str">
        <f t="shared" si="265"/>
        <v>DUKE SIX-Sbrown</v>
      </c>
      <c r="B2134" s="60" t="str">
        <f t="shared" si="266"/>
        <v>80-814-14</v>
      </c>
      <c r="C2134" s="73" t="s">
        <v>4851</v>
      </c>
      <c r="D2134" s="73" t="s">
        <v>4852</v>
      </c>
      <c r="E2134" s="73" t="s">
        <v>910</v>
      </c>
      <c r="F2134" s="74">
        <v>59</v>
      </c>
      <c r="G2134" s="73" t="s">
        <v>4853</v>
      </c>
      <c r="H2134" s="73" t="s">
        <v>86</v>
      </c>
      <c r="I2134" s="73" t="s">
        <v>1211</v>
      </c>
      <c r="J2134" s="73" t="s">
        <v>336</v>
      </c>
      <c r="K2134" s="73" t="s">
        <v>390</v>
      </c>
      <c r="L2134" s="73" t="s">
        <v>383</v>
      </c>
      <c r="M2134" s="73" t="s">
        <v>388</v>
      </c>
      <c r="N2134" s="73" t="s">
        <v>32</v>
      </c>
      <c r="O2134" s="73" t="s">
        <v>385</v>
      </c>
      <c r="P2134" s="73" t="s">
        <v>907</v>
      </c>
      <c r="Q2134" s="73" t="s">
        <v>1033</v>
      </c>
      <c r="R2134" s="73" t="s">
        <v>86</v>
      </c>
      <c r="V2134" s="60" t="str">
        <f t="shared" si="267"/>
        <v>DUKE SIX-Sкоричневый</v>
      </c>
      <c r="W2134" s="60" t="str">
        <f t="shared" si="264"/>
        <v>DUKE SIX-S</v>
      </c>
      <c r="X2134" s="60" t="str">
        <f t="shared" si="268"/>
        <v>SIX-S</v>
      </c>
      <c r="AC2134" s="51">
        <f t="shared" si="269"/>
        <v>80</v>
      </c>
      <c r="AD2134" s="44">
        <f t="shared" si="270"/>
        <v>814</v>
      </c>
      <c r="AE2134" s="51">
        <f t="shared" si="271"/>
        <v>80814</v>
      </c>
    </row>
    <row r="2135" spans="1:31">
      <c r="A2135" s="60" t="str">
        <f t="shared" si="265"/>
        <v>DUKE SIX-Sbrown</v>
      </c>
      <c r="B2135" s="60" t="str">
        <f t="shared" si="266"/>
        <v>80-814-14</v>
      </c>
      <c r="C2135" s="73" t="s">
        <v>4854</v>
      </c>
      <c r="D2135" s="73" t="s">
        <v>4852</v>
      </c>
      <c r="E2135" s="73" t="s">
        <v>904</v>
      </c>
      <c r="F2135" s="74">
        <v>57</v>
      </c>
      <c r="G2135" s="73" t="s">
        <v>4853</v>
      </c>
      <c r="H2135" s="73" t="s">
        <v>86</v>
      </c>
      <c r="I2135" s="73" t="s">
        <v>1211</v>
      </c>
      <c r="J2135" s="73" t="s">
        <v>336</v>
      </c>
      <c r="K2135" s="73" t="s">
        <v>390</v>
      </c>
      <c r="L2135" s="73" t="s">
        <v>383</v>
      </c>
      <c r="M2135" s="73" t="s">
        <v>388</v>
      </c>
      <c r="N2135" s="73" t="s">
        <v>32</v>
      </c>
      <c r="O2135" s="73" t="s">
        <v>385</v>
      </c>
      <c r="P2135" s="73" t="s">
        <v>907</v>
      </c>
      <c r="Q2135" s="73" t="s">
        <v>1033</v>
      </c>
      <c r="R2135" s="73" t="s">
        <v>86</v>
      </c>
      <c r="V2135" s="60" t="str">
        <f t="shared" si="267"/>
        <v>DUKE SIX-Sкоричневый</v>
      </c>
      <c r="W2135" s="60" t="str">
        <f t="shared" si="264"/>
        <v>DUKE SIX-S</v>
      </c>
      <c r="X2135" s="60" t="str">
        <f t="shared" si="268"/>
        <v>SIX-S</v>
      </c>
      <c r="AC2135" s="51">
        <f t="shared" si="269"/>
        <v>80</v>
      </c>
      <c r="AD2135" s="44">
        <f t="shared" si="270"/>
        <v>814</v>
      </c>
      <c r="AE2135" s="51">
        <f t="shared" si="271"/>
        <v>80814</v>
      </c>
    </row>
    <row r="2136" spans="1:31">
      <c r="A2136" s="60" t="str">
        <f t="shared" si="265"/>
        <v>DUKE SIX-Sbrown</v>
      </c>
      <c r="B2136" s="60" t="str">
        <f t="shared" si="266"/>
        <v>80-814-14</v>
      </c>
      <c r="C2136" s="73" t="s">
        <v>4855</v>
      </c>
      <c r="D2136" s="73" t="s">
        <v>4852</v>
      </c>
      <c r="E2136" s="73" t="s">
        <v>920</v>
      </c>
      <c r="F2136" s="74">
        <v>58</v>
      </c>
      <c r="G2136" s="73" t="s">
        <v>4853</v>
      </c>
      <c r="H2136" s="73" t="s">
        <v>86</v>
      </c>
      <c r="I2136" s="73" t="s">
        <v>1211</v>
      </c>
      <c r="J2136" s="73" t="s">
        <v>336</v>
      </c>
      <c r="K2136" s="73" t="s">
        <v>390</v>
      </c>
      <c r="L2136" s="73" t="s">
        <v>383</v>
      </c>
      <c r="M2136" s="73" t="s">
        <v>388</v>
      </c>
      <c r="N2136" s="73" t="s">
        <v>32</v>
      </c>
      <c r="O2136" s="73" t="s">
        <v>385</v>
      </c>
      <c r="P2136" s="73" t="s">
        <v>907</v>
      </c>
      <c r="Q2136" s="73" t="s">
        <v>1033</v>
      </c>
      <c r="R2136" s="73" t="s">
        <v>86</v>
      </c>
      <c r="V2136" s="60" t="str">
        <f t="shared" si="267"/>
        <v>DUKE SIX-Sкоричневый</v>
      </c>
      <c r="W2136" s="60" t="str">
        <f t="shared" si="264"/>
        <v>DUKE SIX-S</v>
      </c>
      <c r="X2136" s="60" t="str">
        <f t="shared" si="268"/>
        <v>SIX-S</v>
      </c>
      <c r="AC2136" s="51">
        <f t="shared" si="269"/>
        <v>80</v>
      </c>
      <c r="AD2136" s="44">
        <f t="shared" si="270"/>
        <v>814</v>
      </c>
      <c r="AE2136" s="51">
        <f t="shared" si="271"/>
        <v>80814</v>
      </c>
    </row>
    <row r="2137" spans="1:31">
      <c r="A2137" s="60" t="str">
        <f t="shared" si="265"/>
        <v>DUKE SIX-Sbrown</v>
      </c>
      <c r="B2137" s="60" t="str">
        <f t="shared" si="266"/>
        <v>80-814-14</v>
      </c>
      <c r="C2137" s="73" t="s">
        <v>4856</v>
      </c>
      <c r="D2137" s="73" t="s">
        <v>4852</v>
      </c>
      <c r="E2137" s="73" t="s">
        <v>912</v>
      </c>
      <c r="F2137" s="74">
        <v>61</v>
      </c>
      <c r="G2137" s="73" t="s">
        <v>4853</v>
      </c>
      <c r="H2137" s="73" t="s">
        <v>86</v>
      </c>
      <c r="I2137" s="73" t="s">
        <v>1211</v>
      </c>
      <c r="J2137" s="73" t="s">
        <v>336</v>
      </c>
      <c r="K2137" s="73" t="s">
        <v>390</v>
      </c>
      <c r="L2137" s="73" t="s">
        <v>383</v>
      </c>
      <c r="M2137" s="73" t="s">
        <v>388</v>
      </c>
      <c r="N2137" s="73" t="s">
        <v>32</v>
      </c>
      <c r="O2137" s="73" t="s">
        <v>385</v>
      </c>
      <c r="P2137" s="73" t="s">
        <v>907</v>
      </c>
      <c r="Q2137" s="73" t="s">
        <v>1033</v>
      </c>
      <c r="R2137" s="73" t="s">
        <v>86</v>
      </c>
      <c r="V2137" s="60" t="str">
        <f t="shared" si="267"/>
        <v>DUKE SIX-Sкоричневый</v>
      </c>
      <c r="W2137" s="60" t="str">
        <f t="shared" si="264"/>
        <v>DUKE SIX-S</v>
      </c>
      <c r="X2137" s="60" t="str">
        <f t="shared" si="268"/>
        <v>SIX-S</v>
      </c>
      <c r="AC2137" s="51">
        <f t="shared" si="269"/>
        <v>80</v>
      </c>
      <c r="AD2137" s="44">
        <f t="shared" si="270"/>
        <v>814</v>
      </c>
      <c r="AE2137" s="51">
        <f t="shared" si="271"/>
        <v>80814</v>
      </c>
    </row>
    <row r="2138" spans="1:31">
      <c r="A2138" s="60" t="str">
        <f t="shared" si="265"/>
        <v>DUKE SIX-Sbrown</v>
      </c>
      <c r="B2138" s="60" t="str">
        <f t="shared" si="266"/>
        <v>80-814-14</v>
      </c>
      <c r="C2138" s="73" t="s">
        <v>4857</v>
      </c>
      <c r="D2138" s="73" t="s">
        <v>4852</v>
      </c>
      <c r="E2138" s="73" t="s">
        <v>4858</v>
      </c>
      <c r="F2138" s="74">
        <v>63</v>
      </c>
      <c r="G2138" s="73" t="s">
        <v>4853</v>
      </c>
      <c r="H2138" s="73" t="s">
        <v>86</v>
      </c>
      <c r="I2138" s="73" t="s">
        <v>1211</v>
      </c>
      <c r="J2138" s="73" t="s">
        <v>336</v>
      </c>
      <c r="K2138" s="73" t="s">
        <v>390</v>
      </c>
      <c r="L2138" s="73" t="s">
        <v>383</v>
      </c>
      <c r="M2138" s="73" t="s">
        <v>388</v>
      </c>
      <c r="N2138" s="73" t="s">
        <v>32</v>
      </c>
      <c r="O2138" s="73" t="s">
        <v>385</v>
      </c>
      <c r="P2138" s="73" t="s">
        <v>907</v>
      </c>
      <c r="Q2138" s="73" t="s">
        <v>1033</v>
      </c>
      <c r="R2138" s="73" t="s">
        <v>86</v>
      </c>
      <c r="V2138" s="60" t="str">
        <f t="shared" si="267"/>
        <v>DUKE SIX-Sкоричневый</v>
      </c>
      <c r="W2138" s="60" t="str">
        <f t="shared" si="264"/>
        <v>DUKE SIX-S</v>
      </c>
      <c r="X2138" s="60" t="str">
        <f t="shared" si="268"/>
        <v>SIX-S</v>
      </c>
      <c r="AC2138" s="51">
        <f t="shared" si="269"/>
        <v>80</v>
      </c>
      <c r="AD2138" s="44">
        <f t="shared" si="270"/>
        <v>814</v>
      </c>
      <c r="AE2138" s="51">
        <f t="shared" si="271"/>
        <v>80814</v>
      </c>
    </row>
    <row r="2139" spans="1:31">
      <c r="A2139" s="60" t="str">
        <f t="shared" si="265"/>
        <v>DUKE SIX-Sbrown</v>
      </c>
      <c r="B2139" s="60" t="str">
        <f t="shared" si="266"/>
        <v>80-814-14</v>
      </c>
      <c r="C2139" s="73" t="s">
        <v>4859</v>
      </c>
      <c r="D2139" s="73" t="s">
        <v>4852</v>
      </c>
      <c r="E2139" s="73" t="s">
        <v>915</v>
      </c>
      <c r="F2139" s="74">
        <v>56</v>
      </c>
      <c r="G2139" s="73" t="s">
        <v>4853</v>
      </c>
      <c r="H2139" s="73" t="s">
        <v>86</v>
      </c>
      <c r="I2139" s="73" t="s">
        <v>1211</v>
      </c>
      <c r="J2139" s="73" t="s">
        <v>336</v>
      </c>
      <c r="K2139" s="73" t="s">
        <v>390</v>
      </c>
      <c r="L2139" s="73" t="s">
        <v>383</v>
      </c>
      <c r="M2139" s="73" t="s">
        <v>388</v>
      </c>
      <c r="N2139" s="73" t="s">
        <v>32</v>
      </c>
      <c r="O2139" s="73" t="s">
        <v>385</v>
      </c>
      <c r="P2139" s="73" t="s">
        <v>907</v>
      </c>
      <c r="Q2139" s="73" t="s">
        <v>1033</v>
      </c>
      <c r="R2139" s="73" t="s">
        <v>86</v>
      </c>
      <c r="V2139" s="60" t="str">
        <f t="shared" si="267"/>
        <v>DUKE SIX-Sкоричневый</v>
      </c>
      <c r="W2139" s="60" t="str">
        <f t="shared" si="264"/>
        <v>DUKE SIX-S</v>
      </c>
      <c r="X2139" s="60" t="str">
        <f t="shared" si="268"/>
        <v>SIX-S</v>
      </c>
      <c r="AC2139" s="51">
        <f t="shared" si="269"/>
        <v>80</v>
      </c>
      <c r="AD2139" s="44">
        <f t="shared" si="270"/>
        <v>814</v>
      </c>
      <c r="AE2139" s="51">
        <f t="shared" si="271"/>
        <v>80814</v>
      </c>
    </row>
    <row r="2140" spans="1:31">
      <c r="A2140" s="60" t="str">
        <f t="shared" si="265"/>
        <v>FELTARblack</v>
      </c>
      <c r="B2140" s="60" t="str">
        <f t="shared" si="266"/>
        <v>80-815-09</v>
      </c>
      <c r="C2140" s="73" t="s">
        <v>4860</v>
      </c>
      <c r="D2140" s="73" t="s">
        <v>4861</v>
      </c>
      <c r="E2140" s="73" t="s">
        <v>904</v>
      </c>
      <c r="F2140" s="74">
        <v>57</v>
      </c>
      <c r="G2140" s="73" t="s">
        <v>4862</v>
      </c>
      <c r="H2140" s="73" t="s">
        <v>53</v>
      </c>
      <c r="I2140" s="73" t="s">
        <v>4863</v>
      </c>
      <c r="J2140" s="73" t="s">
        <v>348</v>
      </c>
      <c r="K2140" s="73" t="s">
        <v>390</v>
      </c>
      <c r="L2140" s="73" t="s">
        <v>383</v>
      </c>
      <c r="M2140" s="73" t="s">
        <v>388</v>
      </c>
      <c r="N2140" s="73" t="s">
        <v>4759</v>
      </c>
      <c r="O2140" s="73" t="s">
        <v>386</v>
      </c>
      <c r="P2140" s="73" t="s">
        <v>907</v>
      </c>
      <c r="Q2140" s="73" t="s">
        <v>928</v>
      </c>
      <c r="R2140" s="73" t="s">
        <v>53</v>
      </c>
      <c r="V2140" s="60" t="str">
        <f t="shared" si="267"/>
        <v>FELTARчерный</v>
      </c>
      <c r="W2140" s="60" t="str">
        <f t="shared" si="264"/>
        <v>FELTAR</v>
      </c>
      <c r="X2140" s="60" t="str">
        <f t="shared" si="268"/>
        <v/>
      </c>
      <c r="AC2140" s="51">
        <f t="shared" si="269"/>
        <v>80</v>
      </c>
      <c r="AD2140" s="44">
        <f t="shared" si="270"/>
        <v>815</v>
      </c>
      <c r="AE2140" s="51">
        <f t="shared" si="271"/>
        <v>80815</v>
      </c>
    </row>
    <row r="2141" spans="1:31">
      <c r="A2141" s="60" t="str">
        <f t="shared" si="265"/>
        <v>FELTARblack</v>
      </c>
      <c r="B2141" s="60" t="str">
        <f t="shared" si="266"/>
        <v>80-815-09</v>
      </c>
      <c r="C2141" s="73" t="s">
        <v>4864</v>
      </c>
      <c r="D2141" s="73" t="s">
        <v>4861</v>
      </c>
      <c r="E2141" s="73" t="s">
        <v>956</v>
      </c>
      <c r="F2141" s="74">
        <v>55</v>
      </c>
      <c r="G2141" s="73" t="s">
        <v>4862</v>
      </c>
      <c r="H2141" s="73" t="s">
        <v>53</v>
      </c>
      <c r="I2141" s="73" t="s">
        <v>4863</v>
      </c>
      <c r="J2141" s="73" t="s">
        <v>348</v>
      </c>
      <c r="K2141" s="73" t="s">
        <v>390</v>
      </c>
      <c r="L2141" s="73" t="s">
        <v>383</v>
      </c>
      <c r="M2141" s="73" t="s">
        <v>388</v>
      </c>
      <c r="N2141" s="73" t="s">
        <v>4759</v>
      </c>
      <c r="O2141" s="73" t="s">
        <v>386</v>
      </c>
      <c r="P2141" s="73" t="s">
        <v>907</v>
      </c>
      <c r="Q2141" s="73" t="s">
        <v>928</v>
      </c>
      <c r="R2141" s="73" t="s">
        <v>53</v>
      </c>
      <c r="V2141" s="60" t="str">
        <f t="shared" si="267"/>
        <v>FELTARчерный</v>
      </c>
      <c r="W2141" s="60" t="str">
        <f t="shared" si="264"/>
        <v>FELTAR</v>
      </c>
      <c r="X2141" s="60" t="str">
        <f t="shared" si="268"/>
        <v/>
      </c>
      <c r="AC2141" s="51">
        <f t="shared" si="269"/>
        <v>80</v>
      </c>
      <c r="AD2141" s="44">
        <f t="shared" si="270"/>
        <v>815</v>
      </c>
      <c r="AE2141" s="51">
        <f t="shared" si="271"/>
        <v>80815</v>
      </c>
    </row>
    <row r="2142" spans="1:31">
      <c r="A2142" s="60" t="str">
        <f t="shared" si="265"/>
        <v>FELTARblack</v>
      </c>
      <c r="B2142" s="60" t="str">
        <f t="shared" si="266"/>
        <v>80-815-09</v>
      </c>
      <c r="C2142" s="73" t="s">
        <v>4865</v>
      </c>
      <c r="D2142" s="73" t="s">
        <v>4861</v>
      </c>
      <c r="E2142" s="73" t="s">
        <v>910</v>
      </c>
      <c r="F2142" s="74">
        <v>59</v>
      </c>
      <c r="G2142" s="73" t="s">
        <v>4862</v>
      </c>
      <c r="H2142" s="73" t="s">
        <v>53</v>
      </c>
      <c r="I2142" s="73" t="s">
        <v>4863</v>
      </c>
      <c r="J2142" s="73" t="s">
        <v>348</v>
      </c>
      <c r="K2142" s="73" t="s">
        <v>390</v>
      </c>
      <c r="L2142" s="73" t="s">
        <v>383</v>
      </c>
      <c r="M2142" s="73" t="s">
        <v>388</v>
      </c>
      <c r="N2142" s="73" t="s">
        <v>4759</v>
      </c>
      <c r="O2142" s="73" t="s">
        <v>386</v>
      </c>
      <c r="P2142" s="73" t="s">
        <v>907</v>
      </c>
      <c r="Q2142" s="73" t="s">
        <v>928</v>
      </c>
      <c r="R2142" s="73" t="s">
        <v>53</v>
      </c>
      <c r="V2142" s="60" t="str">
        <f t="shared" si="267"/>
        <v>FELTARчерный</v>
      </c>
      <c r="W2142" s="60" t="str">
        <f t="shared" si="264"/>
        <v>FELTAR</v>
      </c>
      <c r="X2142" s="60" t="str">
        <f t="shared" si="268"/>
        <v/>
      </c>
      <c r="AC2142" s="51">
        <f t="shared" si="269"/>
        <v>80</v>
      </c>
      <c r="AD2142" s="44">
        <f t="shared" si="270"/>
        <v>815</v>
      </c>
      <c r="AE2142" s="51">
        <f t="shared" si="271"/>
        <v>80815</v>
      </c>
    </row>
    <row r="2143" spans="1:31">
      <c r="A2143" s="60" t="str">
        <f t="shared" si="265"/>
        <v>FLEMINGorange</v>
      </c>
      <c r="B2143" s="60" t="str">
        <f t="shared" si="266"/>
        <v>80-816-13</v>
      </c>
      <c r="C2143" s="73" t="s">
        <v>4866</v>
      </c>
      <c r="D2143" s="73" t="s">
        <v>4867</v>
      </c>
      <c r="E2143" s="73" t="s">
        <v>920</v>
      </c>
      <c r="F2143" s="74">
        <v>58</v>
      </c>
      <c r="G2143" s="73" t="s">
        <v>4868</v>
      </c>
      <c r="H2143" s="73" t="s">
        <v>199</v>
      </c>
      <c r="I2143" s="73" t="s">
        <v>1265</v>
      </c>
      <c r="J2143" s="73" t="s">
        <v>320</v>
      </c>
      <c r="K2143" s="73" t="s">
        <v>390</v>
      </c>
      <c r="L2143" s="73" t="s">
        <v>383</v>
      </c>
      <c r="M2143" s="73" t="s">
        <v>388</v>
      </c>
      <c r="N2143" s="73" t="s">
        <v>44</v>
      </c>
      <c r="O2143" s="73" t="s">
        <v>385</v>
      </c>
      <c r="P2143" s="73" t="s">
        <v>907</v>
      </c>
      <c r="Q2143" s="73" t="s">
        <v>1300</v>
      </c>
      <c r="R2143" s="73" t="s">
        <v>199</v>
      </c>
      <c r="V2143" s="60" t="str">
        <f t="shared" si="267"/>
        <v>FLEMINGоранжевый</v>
      </c>
      <c r="W2143" s="60" t="str">
        <f t="shared" si="264"/>
        <v>FLEMING</v>
      </c>
      <c r="X2143" s="60" t="str">
        <f t="shared" si="268"/>
        <v/>
      </c>
      <c r="AC2143" s="51">
        <f t="shared" si="269"/>
        <v>80</v>
      </c>
      <c r="AD2143" s="44">
        <f t="shared" si="270"/>
        <v>816</v>
      </c>
      <c r="AE2143" s="51">
        <f t="shared" si="271"/>
        <v>80816</v>
      </c>
    </row>
    <row r="2144" spans="1:31">
      <c r="A2144" s="60" t="str">
        <f t="shared" si="265"/>
        <v>FLEMINGorange</v>
      </c>
      <c r="B2144" s="60" t="str">
        <f t="shared" si="266"/>
        <v>80-816-13</v>
      </c>
      <c r="C2144" s="73" t="s">
        <v>4869</v>
      </c>
      <c r="D2144" s="73" t="s">
        <v>4867</v>
      </c>
      <c r="E2144" s="73" t="s">
        <v>904</v>
      </c>
      <c r="F2144" s="74">
        <v>57</v>
      </c>
      <c r="G2144" s="73" t="s">
        <v>4868</v>
      </c>
      <c r="H2144" s="73" t="s">
        <v>199</v>
      </c>
      <c r="I2144" s="73" t="s">
        <v>1265</v>
      </c>
      <c r="J2144" s="73" t="s">
        <v>320</v>
      </c>
      <c r="K2144" s="73" t="s">
        <v>390</v>
      </c>
      <c r="L2144" s="73" t="s">
        <v>383</v>
      </c>
      <c r="M2144" s="73" t="s">
        <v>388</v>
      </c>
      <c r="N2144" s="73" t="s">
        <v>44</v>
      </c>
      <c r="O2144" s="73" t="s">
        <v>385</v>
      </c>
      <c r="P2144" s="73" t="s">
        <v>907</v>
      </c>
      <c r="Q2144" s="73" t="s">
        <v>1300</v>
      </c>
      <c r="R2144" s="73" t="s">
        <v>199</v>
      </c>
      <c r="V2144" s="60" t="str">
        <f t="shared" si="267"/>
        <v>FLEMINGоранжевый</v>
      </c>
      <c r="W2144" s="60" t="str">
        <f t="shared" si="264"/>
        <v>FLEMING</v>
      </c>
      <c r="X2144" s="60" t="str">
        <f t="shared" si="268"/>
        <v/>
      </c>
      <c r="AC2144" s="51">
        <f t="shared" si="269"/>
        <v>80</v>
      </c>
      <c r="AD2144" s="44">
        <f t="shared" si="270"/>
        <v>816</v>
      </c>
      <c r="AE2144" s="51">
        <f t="shared" si="271"/>
        <v>80816</v>
      </c>
    </row>
    <row r="2145" spans="1:31">
      <c r="A2145" s="60" t="str">
        <f t="shared" si="265"/>
        <v>FLEMINGorange</v>
      </c>
      <c r="B2145" s="60" t="str">
        <f t="shared" si="266"/>
        <v>80-816-13</v>
      </c>
      <c r="C2145" s="73" t="s">
        <v>4870</v>
      </c>
      <c r="D2145" s="73" t="s">
        <v>4867</v>
      </c>
      <c r="E2145" s="73" t="s">
        <v>910</v>
      </c>
      <c r="F2145" s="74">
        <v>59</v>
      </c>
      <c r="G2145" s="73" t="s">
        <v>4868</v>
      </c>
      <c r="H2145" s="73" t="s">
        <v>199</v>
      </c>
      <c r="I2145" s="73" t="s">
        <v>1265</v>
      </c>
      <c r="J2145" s="73" t="s">
        <v>320</v>
      </c>
      <c r="K2145" s="73" t="s">
        <v>390</v>
      </c>
      <c r="L2145" s="73" t="s">
        <v>383</v>
      </c>
      <c r="M2145" s="73" t="s">
        <v>388</v>
      </c>
      <c r="N2145" s="73" t="s">
        <v>44</v>
      </c>
      <c r="O2145" s="73" t="s">
        <v>385</v>
      </c>
      <c r="P2145" s="73" t="s">
        <v>907</v>
      </c>
      <c r="Q2145" s="73" t="s">
        <v>1300</v>
      </c>
      <c r="R2145" s="73" t="s">
        <v>199</v>
      </c>
      <c r="V2145" s="60" t="str">
        <f t="shared" si="267"/>
        <v>FLEMINGоранжевый</v>
      </c>
      <c r="W2145" s="60" t="str">
        <f t="shared" si="264"/>
        <v>FLEMING</v>
      </c>
      <c r="X2145" s="60" t="str">
        <f t="shared" si="268"/>
        <v/>
      </c>
      <c r="AC2145" s="51">
        <f t="shared" si="269"/>
        <v>80</v>
      </c>
      <c r="AD2145" s="44">
        <f t="shared" si="270"/>
        <v>816</v>
      </c>
      <c r="AE2145" s="51">
        <f t="shared" si="271"/>
        <v>80816</v>
      </c>
    </row>
    <row r="2146" spans="1:31">
      <c r="A2146" s="60" t="str">
        <f t="shared" si="265"/>
        <v>FLEMINGorange</v>
      </c>
      <c r="B2146" s="60" t="str">
        <f t="shared" si="266"/>
        <v>80-816-13</v>
      </c>
      <c r="C2146" s="73" t="s">
        <v>4871</v>
      </c>
      <c r="D2146" s="73" t="s">
        <v>4867</v>
      </c>
      <c r="E2146" s="73" t="s">
        <v>922</v>
      </c>
      <c r="F2146" s="74">
        <v>60</v>
      </c>
      <c r="G2146" s="73" t="s">
        <v>4868</v>
      </c>
      <c r="H2146" s="73" t="s">
        <v>199</v>
      </c>
      <c r="I2146" s="73" t="s">
        <v>1265</v>
      </c>
      <c r="J2146" s="73" t="s">
        <v>320</v>
      </c>
      <c r="K2146" s="73" t="s">
        <v>390</v>
      </c>
      <c r="L2146" s="73" t="s">
        <v>383</v>
      </c>
      <c r="M2146" s="73" t="s">
        <v>388</v>
      </c>
      <c r="N2146" s="73" t="s">
        <v>44</v>
      </c>
      <c r="O2146" s="73" t="s">
        <v>385</v>
      </c>
      <c r="P2146" s="73" t="s">
        <v>907</v>
      </c>
      <c r="Q2146" s="73" t="s">
        <v>1300</v>
      </c>
      <c r="R2146" s="73" t="s">
        <v>199</v>
      </c>
      <c r="V2146" s="60" t="str">
        <f t="shared" si="267"/>
        <v>FLEMINGоранжевый</v>
      </c>
      <c r="W2146" s="60" t="str">
        <f t="shared" si="264"/>
        <v>FLEMING</v>
      </c>
      <c r="X2146" s="60" t="str">
        <f t="shared" si="268"/>
        <v/>
      </c>
      <c r="AC2146" s="51">
        <f t="shared" si="269"/>
        <v>80</v>
      </c>
      <c r="AD2146" s="44">
        <f t="shared" si="270"/>
        <v>816</v>
      </c>
      <c r="AE2146" s="51">
        <f t="shared" si="271"/>
        <v>80816</v>
      </c>
    </row>
    <row r="2147" spans="1:31">
      <c r="A2147" s="60" t="str">
        <f t="shared" si="265"/>
        <v>FLEMINGorange</v>
      </c>
      <c r="B2147" s="60" t="str">
        <f t="shared" si="266"/>
        <v>80-816-13</v>
      </c>
      <c r="C2147" s="73" t="s">
        <v>4872</v>
      </c>
      <c r="D2147" s="73" t="s">
        <v>4867</v>
      </c>
      <c r="E2147" s="73" t="s">
        <v>912</v>
      </c>
      <c r="F2147" s="74">
        <v>61</v>
      </c>
      <c r="G2147" s="73" t="s">
        <v>4868</v>
      </c>
      <c r="H2147" s="73" t="s">
        <v>199</v>
      </c>
      <c r="I2147" s="73" t="s">
        <v>1265</v>
      </c>
      <c r="J2147" s="73" t="s">
        <v>320</v>
      </c>
      <c r="K2147" s="73" t="s">
        <v>390</v>
      </c>
      <c r="L2147" s="73" t="s">
        <v>383</v>
      </c>
      <c r="M2147" s="73" t="s">
        <v>388</v>
      </c>
      <c r="N2147" s="73" t="s">
        <v>44</v>
      </c>
      <c r="O2147" s="73" t="s">
        <v>385</v>
      </c>
      <c r="P2147" s="73" t="s">
        <v>907</v>
      </c>
      <c r="Q2147" s="73" t="s">
        <v>1300</v>
      </c>
      <c r="R2147" s="73" t="s">
        <v>199</v>
      </c>
      <c r="V2147" s="60" t="str">
        <f t="shared" si="267"/>
        <v>FLEMINGоранжевый</v>
      </c>
      <c r="W2147" s="60" t="str">
        <f t="shared" si="264"/>
        <v>FLEMING</v>
      </c>
      <c r="X2147" s="60" t="str">
        <f t="shared" si="268"/>
        <v/>
      </c>
      <c r="AC2147" s="51">
        <f t="shared" si="269"/>
        <v>80</v>
      </c>
      <c r="AD2147" s="44">
        <f t="shared" si="270"/>
        <v>816</v>
      </c>
      <c r="AE2147" s="51">
        <f t="shared" si="271"/>
        <v>80816</v>
      </c>
    </row>
    <row r="2148" spans="1:31">
      <c r="A2148" s="60" t="str">
        <f t="shared" si="265"/>
        <v>FORAKERgrey</v>
      </c>
      <c r="B2148" s="60" t="str">
        <f t="shared" si="266"/>
        <v>80-817-08</v>
      </c>
      <c r="C2148" s="73" t="s">
        <v>4873</v>
      </c>
      <c r="D2148" s="73" t="s">
        <v>4874</v>
      </c>
      <c r="E2148" s="73" t="s">
        <v>920</v>
      </c>
      <c r="F2148" s="74">
        <v>58</v>
      </c>
      <c r="G2148" s="73" t="s">
        <v>4875</v>
      </c>
      <c r="H2148" s="73" t="s">
        <v>83</v>
      </c>
      <c r="I2148" s="73" t="s">
        <v>1265</v>
      </c>
      <c r="J2148" s="73" t="s">
        <v>324</v>
      </c>
      <c r="K2148" s="73" t="s">
        <v>382</v>
      </c>
      <c r="L2148" s="73" t="s">
        <v>383</v>
      </c>
      <c r="M2148" s="73" t="s">
        <v>388</v>
      </c>
      <c r="N2148" s="73" t="s">
        <v>44</v>
      </c>
      <c r="O2148" s="73" t="s">
        <v>385</v>
      </c>
      <c r="P2148" s="73" t="s">
        <v>907</v>
      </c>
      <c r="Q2148" s="73" t="s">
        <v>917</v>
      </c>
      <c r="R2148" s="73" t="s">
        <v>83</v>
      </c>
      <c r="V2148" s="60" t="str">
        <f t="shared" si="267"/>
        <v>FORAKERсерый</v>
      </c>
      <c r="W2148" s="60" t="str">
        <f t="shared" si="264"/>
        <v>FORAKER</v>
      </c>
      <c r="X2148" s="60" t="str">
        <f t="shared" si="268"/>
        <v/>
      </c>
      <c r="AC2148" s="51">
        <f t="shared" si="269"/>
        <v>80</v>
      </c>
      <c r="AD2148" s="44">
        <f t="shared" si="270"/>
        <v>817</v>
      </c>
      <c r="AE2148" s="51">
        <f t="shared" si="271"/>
        <v>80817</v>
      </c>
    </row>
    <row r="2149" spans="1:31">
      <c r="A2149" s="60" t="str">
        <f t="shared" si="265"/>
        <v>GARDNERgrey</v>
      </c>
      <c r="B2149" s="60" t="str">
        <f t="shared" si="266"/>
        <v>80-818-08</v>
      </c>
      <c r="C2149" s="73" t="s">
        <v>4876</v>
      </c>
      <c r="D2149" s="73" t="s">
        <v>4877</v>
      </c>
      <c r="E2149" s="73" t="s">
        <v>920</v>
      </c>
      <c r="F2149" s="74">
        <v>58</v>
      </c>
      <c r="G2149" s="73" t="s">
        <v>4878</v>
      </c>
      <c r="H2149" s="73" t="s">
        <v>83</v>
      </c>
      <c r="I2149" s="73" t="s">
        <v>4879</v>
      </c>
      <c r="J2149" s="73" t="s">
        <v>320</v>
      </c>
      <c r="K2149" s="73" t="s">
        <v>382</v>
      </c>
      <c r="L2149" s="73" t="s">
        <v>383</v>
      </c>
      <c r="M2149" s="73" t="s">
        <v>388</v>
      </c>
      <c r="N2149" s="73" t="s">
        <v>44</v>
      </c>
      <c r="O2149" s="73" t="s">
        <v>385</v>
      </c>
      <c r="P2149" s="73" t="s">
        <v>907</v>
      </c>
      <c r="Q2149" s="73" t="s">
        <v>917</v>
      </c>
      <c r="R2149" s="73" t="s">
        <v>83</v>
      </c>
      <c r="V2149" s="60" t="str">
        <f t="shared" si="267"/>
        <v>GARDNERсерый</v>
      </c>
      <c r="W2149" s="60" t="str">
        <f t="shared" si="264"/>
        <v>GARDNER</v>
      </c>
      <c r="X2149" s="60" t="str">
        <f t="shared" si="268"/>
        <v/>
      </c>
      <c r="AC2149" s="51">
        <f t="shared" si="269"/>
        <v>80</v>
      </c>
      <c r="AD2149" s="44">
        <f t="shared" si="270"/>
        <v>818</v>
      </c>
      <c r="AE2149" s="51">
        <f t="shared" si="271"/>
        <v>80818</v>
      </c>
    </row>
    <row r="2150" spans="1:31">
      <c r="A2150" s="60" t="str">
        <f t="shared" si="265"/>
        <v>GARDNERgrey</v>
      </c>
      <c r="B2150" s="60" t="str">
        <f t="shared" si="266"/>
        <v>80-818-08</v>
      </c>
      <c r="C2150" s="73" t="s">
        <v>4880</v>
      </c>
      <c r="D2150" s="73" t="s">
        <v>4877</v>
      </c>
      <c r="E2150" s="73" t="s">
        <v>956</v>
      </c>
      <c r="F2150" s="74">
        <v>55</v>
      </c>
      <c r="G2150" s="73" t="s">
        <v>4878</v>
      </c>
      <c r="H2150" s="73" t="s">
        <v>83</v>
      </c>
      <c r="I2150" s="73" t="s">
        <v>4879</v>
      </c>
      <c r="J2150" s="73" t="s">
        <v>320</v>
      </c>
      <c r="K2150" s="73" t="s">
        <v>382</v>
      </c>
      <c r="L2150" s="73" t="s">
        <v>383</v>
      </c>
      <c r="M2150" s="73" t="s">
        <v>388</v>
      </c>
      <c r="N2150" s="73" t="s">
        <v>44</v>
      </c>
      <c r="O2150" s="73" t="s">
        <v>385</v>
      </c>
      <c r="P2150" s="73" t="s">
        <v>907</v>
      </c>
      <c r="Q2150" s="73" t="s">
        <v>917</v>
      </c>
      <c r="R2150" s="73" t="s">
        <v>83</v>
      </c>
      <c r="V2150" s="60" t="str">
        <f t="shared" si="267"/>
        <v>GARDNERсерый</v>
      </c>
      <c r="W2150" s="60" t="str">
        <f t="shared" si="264"/>
        <v>GARDNER</v>
      </c>
      <c r="X2150" s="60" t="str">
        <f t="shared" si="268"/>
        <v/>
      </c>
      <c r="AC2150" s="51">
        <f t="shared" si="269"/>
        <v>80</v>
      </c>
      <c r="AD2150" s="44">
        <f t="shared" si="270"/>
        <v>818</v>
      </c>
      <c r="AE2150" s="51">
        <f t="shared" si="271"/>
        <v>80818</v>
      </c>
    </row>
    <row r="2151" spans="1:31">
      <c r="A2151" s="60" t="str">
        <f t="shared" si="265"/>
        <v>GARDNERgrey</v>
      </c>
      <c r="B2151" s="60" t="str">
        <f t="shared" si="266"/>
        <v>80-818-08</v>
      </c>
      <c r="C2151" s="73" t="s">
        <v>4881</v>
      </c>
      <c r="D2151" s="73" t="s">
        <v>4877</v>
      </c>
      <c r="E2151" s="73" t="s">
        <v>915</v>
      </c>
      <c r="F2151" s="74">
        <v>56</v>
      </c>
      <c r="G2151" s="73" t="s">
        <v>4878</v>
      </c>
      <c r="H2151" s="73" t="s">
        <v>83</v>
      </c>
      <c r="I2151" s="73" t="s">
        <v>4879</v>
      </c>
      <c r="J2151" s="73" t="s">
        <v>320</v>
      </c>
      <c r="K2151" s="73" t="s">
        <v>382</v>
      </c>
      <c r="L2151" s="73" t="s">
        <v>383</v>
      </c>
      <c r="M2151" s="73" t="s">
        <v>388</v>
      </c>
      <c r="N2151" s="73" t="s">
        <v>44</v>
      </c>
      <c r="O2151" s="73" t="s">
        <v>385</v>
      </c>
      <c r="P2151" s="73" t="s">
        <v>907</v>
      </c>
      <c r="Q2151" s="73" t="s">
        <v>917</v>
      </c>
      <c r="R2151" s="73" t="s">
        <v>83</v>
      </c>
      <c r="V2151" s="60" t="str">
        <f t="shared" si="267"/>
        <v>GARDNERсерый</v>
      </c>
      <c r="W2151" s="60" t="str">
        <f t="shared" si="264"/>
        <v>GARDNER</v>
      </c>
      <c r="X2151" s="60" t="str">
        <f t="shared" si="268"/>
        <v/>
      </c>
      <c r="AC2151" s="51">
        <f t="shared" si="269"/>
        <v>80</v>
      </c>
      <c r="AD2151" s="44">
        <f t="shared" si="270"/>
        <v>818</v>
      </c>
      <c r="AE2151" s="51">
        <f t="shared" si="271"/>
        <v>80818</v>
      </c>
    </row>
    <row r="2152" spans="1:31">
      <c r="A2152" s="60" t="str">
        <f t="shared" si="265"/>
        <v>GARDNERgrey</v>
      </c>
      <c r="B2152" s="60" t="str">
        <f t="shared" si="266"/>
        <v>80-818-08</v>
      </c>
      <c r="C2152" s="73" t="s">
        <v>4882</v>
      </c>
      <c r="D2152" s="73" t="s">
        <v>4877</v>
      </c>
      <c r="E2152" s="73" t="s">
        <v>904</v>
      </c>
      <c r="F2152" s="74">
        <v>57</v>
      </c>
      <c r="G2152" s="73" t="s">
        <v>4878</v>
      </c>
      <c r="H2152" s="73" t="s">
        <v>83</v>
      </c>
      <c r="I2152" s="73" t="s">
        <v>4879</v>
      </c>
      <c r="J2152" s="73" t="s">
        <v>320</v>
      </c>
      <c r="K2152" s="73" t="s">
        <v>382</v>
      </c>
      <c r="L2152" s="73" t="s">
        <v>383</v>
      </c>
      <c r="M2152" s="73" t="s">
        <v>388</v>
      </c>
      <c r="N2152" s="73" t="s">
        <v>44</v>
      </c>
      <c r="O2152" s="73" t="s">
        <v>385</v>
      </c>
      <c r="P2152" s="73" t="s">
        <v>907</v>
      </c>
      <c r="Q2152" s="73" t="s">
        <v>917</v>
      </c>
      <c r="R2152" s="73" t="s">
        <v>83</v>
      </c>
      <c r="V2152" s="60" t="str">
        <f t="shared" si="267"/>
        <v>GARDNERсерый</v>
      </c>
      <c r="W2152" s="60" t="str">
        <f t="shared" si="264"/>
        <v>GARDNER</v>
      </c>
      <c r="X2152" s="60" t="str">
        <f t="shared" si="268"/>
        <v/>
      </c>
      <c r="AC2152" s="51">
        <f t="shared" si="269"/>
        <v>80</v>
      </c>
      <c r="AD2152" s="44">
        <f t="shared" si="270"/>
        <v>818</v>
      </c>
      <c r="AE2152" s="51">
        <f t="shared" si="271"/>
        <v>80818</v>
      </c>
    </row>
    <row r="2153" spans="1:31">
      <c r="A2153" s="60" t="str">
        <f t="shared" si="265"/>
        <v>GARDNERgrey</v>
      </c>
      <c r="B2153" s="60" t="str">
        <f t="shared" si="266"/>
        <v>80-818-08</v>
      </c>
      <c r="C2153" s="73" t="s">
        <v>4883</v>
      </c>
      <c r="D2153" s="73" t="s">
        <v>4877</v>
      </c>
      <c r="E2153" s="73" t="s">
        <v>910</v>
      </c>
      <c r="F2153" s="74">
        <v>59</v>
      </c>
      <c r="G2153" s="73" t="s">
        <v>4878</v>
      </c>
      <c r="H2153" s="73" t="s">
        <v>83</v>
      </c>
      <c r="I2153" s="73" t="s">
        <v>4879</v>
      </c>
      <c r="J2153" s="73" t="s">
        <v>320</v>
      </c>
      <c r="K2153" s="73" t="s">
        <v>382</v>
      </c>
      <c r="L2153" s="73" t="s">
        <v>383</v>
      </c>
      <c r="M2153" s="73" t="s">
        <v>388</v>
      </c>
      <c r="N2153" s="73" t="s">
        <v>44</v>
      </c>
      <c r="O2153" s="73" t="s">
        <v>385</v>
      </c>
      <c r="P2153" s="73" t="s">
        <v>907</v>
      </c>
      <c r="Q2153" s="73" t="s">
        <v>917</v>
      </c>
      <c r="R2153" s="73" t="s">
        <v>83</v>
      </c>
      <c r="V2153" s="60" t="str">
        <f t="shared" si="267"/>
        <v>GARDNERсерый</v>
      </c>
      <c r="W2153" s="60" t="str">
        <f t="shared" si="264"/>
        <v>GARDNER</v>
      </c>
      <c r="X2153" s="60" t="str">
        <f t="shared" si="268"/>
        <v/>
      </c>
      <c r="AC2153" s="51">
        <f t="shared" si="269"/>
        <v>80</v>
      </c>
      <c r="AD2153" s="44">
        <f t="shared" si="270"/>
        <v>818</v>
      </c>
      <c r="AE2153" s="51">
        <f t="shared" si="271"/>
        <v>80818</v>
      </c>
    </row>
    <row r="2154" spans="1:31">
      <c r="A2154" s="60" t="str">
        <f t="shared" si="265"/>
        <v>GARDNERgrey</v>
      </c>
      <c r="B2154" s="60" t="str">
        <f t="shared" si="266"/>
        <v>80-818-08</v>
      </c>
      <c r="C2154" s="73" t="s">
        <v>4884</v>
      </c>
      <c r="D2154" s="73" t="s">
        <v>4877</v>
      </c>
      <c r="E2154" s="73" t="s">
        <v>922</v>
      </c>
      <c r="F2154" s="74">
        <v>60</v>
      </c>
      <c r="G2154" s="73" t="s">
        <v>4878</v>
      </c>
      <c r="H2154" s="73" t="s">
        <v>83</v>
      </c>
      <c r="I2154" s="73" t="s">
        <v>4879</v>
      </c>
      <c r="J2154" s="73" t="s">
        <v>320</v>
      </c>
      <c r="K2154" s="73" t="s">
        <v>382</v>
      </c>
      <c r="L2154" s="73" t="s">
        <v>383</v>
      </c>
      <c r="M2154" s="73" t="s">
        <v>388</v>
      </c>
      <c r="N2154" s="73" t="s">
        <v>44</v>
      </c>
      <c r="O2154" s="73" t="s">
        <v>385</v>
      </c>
      <c r="P2154" s="73" t="s">
        <v>907</v>
      </c>
      <c r="Q2154" s="73" t="s">
        <v>917</v>
      </c>
      <c r="R2154" s="73" t="s">
        <v>83</v>
      </c>
      <c r="V2154" s="60" t="str">
        <f t="shared" si="267"/>
        <v>GARDNERсерый</v>
      </c>
      <c r="W2154" s="60" t="str">
        <f t="shared" si="264"/>
        <v>GARDNER</v>
      </c>
      <c r="X2154" s="60" t="str">
        <f t="shared" si="268"/>
        <v/>
      </c>
      <c r="AC2154" s="51">
        <f t="shared" si="269"/>
        <v>80</v>
      </c>
      <c r="AD2154" s="44">
        <f t="shared" si="270"/>
        <v>818</v>
      </c>
      <c r="AE2154" s="51">
        <f t="shared" si="271"/>
        <v>80818</v>
      </c>
    </row>
    <row r="2155" spans="1:31">
      <c r="A2155" s="60" t="str">
        <f t="shared" si="265"/>
        <v>GARDNERgrey</v>
      </c>
      <c r="B2155" s="60" t="str">
        <f t="shared" si="266"/>
        <v>80-818-08</v>
      </c>
      <c r="C2155" s="73" t="s">
        <v>4885</v>
      </c>
      <c r="D2155" s="73" t="s">
        <v>4877</v>
      </c>
      <c r="E2155" s="73" t="s">
        <v>912</v>
      </c>
      <c r="F2155" s="74">
        <v>61</v>
      </c>
      <c r="G2155" s="73" t="s">
        <v>4878</v>
      </c>
      <c r="H2155" s="73" t="s">
        <v>83</v>
      </c>
      <c r="I2155" s="73" t="s">
        <v>4879</v>
      </c>
      <c r="J2155" s="73" t="s">
        <v>320</v>
      </c>
      <c r="K2155" s="73" t="s">
        <v>382</v>
      </c>
      <c r="L2155" s="73" t="s">
        <v>383</v>
      </c>
      <c r="M2155" s="73" t="s">
        <v>388</v>
      </c>
      <c r="N2155" s="73" t="s">
        <v>44</v>
      </c>
      <c r="O2155" s="73" t="s">
        <v>385</v>
      </c>
      <c r="P2155" s="73" t="s">
        <v>907</v>
      </c>
      <c r="Q2155" s="73" t="s">
        <v>917</v>
      </c>
      <c r="R2155" s="73" t="s">
        <v>83</v>
      </c>
      <c r="V2155" s="60" t="str">
        <f t="shared" si="267"/>
        <v>GARDNERсерый</v>
      </c>
      <c r="W2155" s="60" t="str">
        <f t="shared" si="264"/>
        <v>GARDNER</v>
      </c>
      <c r="X2155" s="60" t="str">
        <f t="shared" si="268"/>
        <v/>
      </c>
      <c r="AC2155" s="51">
        <f t="shared" si="269"/>
        <v>80</v>
      </c>
      <c r="AD2155" s="44">
        <f t="shared" si="270"/>
        <v>818</v>
      </c>
      <c r="AE2155" s="51">
        <f t="shared" si="271"/>
        <v>80818</v>
      </c>
    </row>
    <row r="2156" spans="1:31">
      <c r="A2156" s="60" t="str">
        <f t="shared" si="265"/>
        <v>GIBRALTARblue</v>
      </c>
      <c r="B2156" s="60" t="str">
        <f t="shared" si="266"/>
        <v>80-819-06</v>
      </c>
      <c r="C2156" s="73" t="s">
        <v>4886</v>
      </c>
      <c r="D2156" s="73" t="s">
        <v>4887</v>
      </c>
      <c r="E2156" s="73" t="s">
        <v>922</v>
      </c>
      <c r="F2156" s="74">
        <v>60</v>
      </c>
      <c r="G2156" s="73" t="s">
        <v>4888</v>
      </c>
      <c r="H2156" s="73" t="s">
        <v>71</v>
      </c>
      <c r="I2156" s="73" t="s">
        <v>1265</v>
      </c>
      <c r="J2156" s="73" t="s">
        <v>324</v>
      </c>
      <c r="K2156" s="73" t="s">
        <v>382</v>
      </c>
      <c r="L2156" s="73" t="s">
        <v>383</v>
      </c>
      <c r="M2156" s="73" t="s">
        <v>388</v>
      </c>
      <c r="N2156" s="73" t="s">
        <v>44</v>
      </c>
      <c r="O2156" s="73" t="s">
        <v>385</v>
      </c>
      <c r="P2156" s="73" t="s">
        <v>907</v>
      </c>
      <c r="Q2156" s="73" t="s">
        <v>932</v>
      </c>
      <c r="R2156" s="73" t="s">
        <v>71</v>
      </c>
      <c r="V2156" s="60" t="str">
        <f t="shared" si="267"/>
        <v>GIBRALTARсиний</v>
      </c>
      <c r="W2156" s="60" t="str">
        <f t="shared" si="264"/>
        <v>GIBRALTAR</v>
      </c>
      <c r="X2156" s="60" t="str">
        <f t="shared" si="268"/>
        <v/>
      </c>
      <c r="AC2156" s="51">
        <f t="shared" si="269"/>
        <v>80</v>
      </c>
      <c r="AD2156" s="44">
        <f t="shared" si="270"/>
        <v>819</v>
      </c>
      <c r="AE2156" s="51">
        <f t="shared" si="271"/>
        <v>80819</v>
      </c>
    </row>
    <row r="2157" spans="1:31">
      <c r="A2157" s="60" t="str">
        <f t="shared" si="265"/>
        <v>GIBRALTARblue</v>
      </c>
      <c r="B2157" s="60" t="str">
        <f t="shared" si="266"/>
        <v>80-819-06</v>
      </c>
      <c r="C2157" s="73" t="s">
        <v>4889</v>
      </c>
      <c r="D2157" s="73" t="s">
        <v>4887</v>
      </c>
      <c r="E2157" s="73" t="s">
        <v>904</v>
      </c>
      <c r="F2157" s="74">
        <v>57</v>
      </c>
      <c r="G2157" s="73" t="s">
        <v>4888</v>
      </c>
      <c r="H2157" s="73" t="s">
        <v>71</v>
      </c>
      <c r="I2157" s="73" t="s">
        <v>1265</v>
      </c>
      <c r="J2157" s="73" t="s">
        <v>324</v>
      </c>
      <c r="K2157" s="73" t="s">
        <v>382</v>
      </c>
      <c r="L2157" s="73" t="s">
        <v>383</v>
      </c>
      <c r="M2157" s="73" t="s">
        <v>388</v>
      </c>
      <c r="N2157" s="73" t="s">
        <v>44</v>
      </c>
      <c r="O2157" s="73" t="s">
        <v>385</v>
      </c>
      <c r="P2157" s="73" t="s">
        <v>907</v>
      </c>
      <c r="Q2157" s="73" t="s">
        <v>932</v>
      </c>
      <c r="R2157" s="73" t="s">
        <v>71</v>
      </c>
      <c r="V2157" s="60" t="str">
        <f t="shared" si="267"/>
        <v>GIBRALTARсиний</v>
      </c>
      <c r="W2157" s="60" t="str">
        <f t="shared" si="264"/>
        <v>GIBRALTAR</v>
      </c>
      <c r="X2157" s="60" t="str">
        <f t="shared" si="268"/>
        <v/>
      </c>
      <c r="AC2157" s="51">
        <f t="shared" si="269"/>
        <v>80</v>
      </c>
      <c r="AD2157" s="44">
        <f t="shared" si="270"/>
        <v>819</v>
      </c>
      <c r="AE2157" s="51">
        <f t="shared" si="271"/>
        <v>80819</v>
      </c>
    </row>
    <row r="2158" spans="1:31">
      <c r="A2158" s="60" t="str">
        <f t="shared" si="265"/>
        <v>GIBRALTARblue</v>
      </c>
      <c r="B2158" s="60" t="str">
        <f t="shared" si="266"/>
        <v>80-819-06</v>
      </c>
      <c r="C2158" s="73" t="s">
        <v>4890</v>
      </c>
      <c r="D2158" s="73" t="s">
        <v>4887</v>
      </c>
      <c r="E2158" s="73" t="s">
        <v>920</v>
      </c>
      <c r="F2158" s="74">
        <v>58</v>
      </c>
      <c r="G2158" s="73" t="s">
        <v>4888</v>
      </c>
      <c r="H2158" s="73" t="s">
        <v>71</v>
      </c>
      <c r="I2158" s="73" t="s">
        <v>1265</v>
      </c>
      <c r="J2158" s="73" t="s">
        <v>324</v>
      </c>
      <c r="K2158" s="73" t="s">
        <v>382</v>
      </c>
      <c r="L2158" s="73" t="s">
        <v>383</v>
      </c>
      <c r="M2158" s="73" t="s">
        <v>388</v>
      </c>
      <c r="N2158" s="73" t="s">
        <v>44</v>
      </c>
      <c r="O2158" s="73" t="s">
        <v>385</v>
      </c>
      <c r="P2158" s="73" t="s">
        <v>907</v>
      </c>
      <c r="Q2158" s="73" t="s">
        <v>932</v>
      </c>
      <c r="R2158" s="73" t="s">
        <v>71</v>
      </c>
      <c r="V2158" s="60" t="str">
        <f t="shared" si="267"/>
        <v>GIBRALTARсиний</v>
      </c>
      <c r="W2158" s="60" t="str">
        <f t="shared" si="264"/>
        <v>GIBRALTAR</v>
      </c>
      <c r="X2158" s="60" t="str">
        <f t="shared" si="268"/>
        <v/>
      </c>
      <c r="AC2158" s="51">
        <f t="shared" si="269"/>
        <v>80</v>
      </c>
      <c r="AD2158" s="44">
        <f t="shared" si="270"/>
        <v>819</v>
      </c>
      <c r="AE2158" s="51">
        <f t="shared" si="271"/>
        <v>80819</v>
      </c>
    </row>
    <row r="2159" spans="1:31">
      <c r="A2159" s="60" t="str">
        <f t="shared" si="265"/>
        <v>GIBRALTARblue</v>
      </c>
      <c r="B2159" s="60" t="str">
        <f t="shared" si="266"/>
        <v>80-819-06</v>
      </c>
      <c r="C2159" s="73" t="s">
        <v>4891</v>
      </c>
      <c r="D2159" s="73" t="s">
        <v>4887</v>
      </c>
      <c r="E2159" s="73" t="s">
        <v>910</v>
      </c>
      <c r="F2159" s="74">
        <v>59</v>
      </c>
      <c r="G2159" s="73" t="s">
        <v>4888</v>
      </c>
      <c r="H2159" s="73" t="s">
        <v>71</v>
      </c>
      <c r="I2159" s="73" t="s">
        <v>1265</v>
      </c>
      <c r="J2159" s="73" t="s">
        <v>324</v>
      </c>
      <c r="K2159" s="73" t="s">
        <v>382</v>
      </c>
      <c r="L2159" s="73" t="s">
        <v>383</v>
      </c>
      <c r="M2159" s="73" t="s">
        <v>388</v>
      </c>
      <c r="N2159" s="73" t="s">
        <v>44</v>
      </c>
      <c r="O2159" s="73" t="s">
        <v>385</v>
      </c>
      <c r="P2159" s="73" t="s">
        <v>907</v>
      </c>
      <c r="Q2159" s="73" t="s">
        <v>932</v>
      </c>
      <c r="R2159" s="73" t="s">
        <v>71</v>
      </c>
      <c r="V2159" s="60" t="str">
        <f t="shared" si="267"/>
        <v>GIBRALTARсиний</v>
      </c>
      <c r="W2159" s="60" t="str">
        <f t="shared" si="264"/>
        <v>GIBRALTAR</v>
      </c>
      <c r="X2159" s="60" t="str">
        <f t="shared" si="268"/>
        <v/>
      </c>
      <c r="AC2159" s="51">
        <f t="shared" si="269"/>
        <v>80</v>
      </c>
      <c r="AD2159" s="44">
        <f t="shared" si="270"/>
        <v>819</v>
      </c>
      <c r="AE2159" s="51">
        <f t="shared" si="271"/>
        <v>80819</v>
      </c>
    </row>
    <row r="2160" spans="1:31">
      <c r="A2160" s="60" t="str">
        <f t="shared" si="265"/>
        <v>GIBRALTARblue</v>
      </c>
      <c r="B2160" s="60" t="str">
        <f t="shared" si="266"/>
        <v>80-819-06</v>
      </c>
      <c r="C2160" s="73" t="s">
        <v>4892</v>
      </c>
      <c r="D2160" s="73" t="s">
        <v>4887</v>
      </c>
      <c r="E2160" s="73" t="s">
        <v>912</v>
      </c>
      <c r="F2160" s="74">
        <v>61</v>
      </c>
      <c r="G2160" s="73" t="s">
        <v>4888</v>
      </c>
      <c r="H2160" s="73" t="s">
        <v>71</v>
      </c>
      <c r="I2160" s="73" t="s">
        <v>1265</v>
      </c>
      <c r="J2160" s="73" t="s">
        <v>324</v>
      </c>
      <c r="K2160" s="73" t="s">
        <v>382</v>
      </c>
      <c r="L2160" s="73" t="s">
        <v>383</v>
      </c>
      <c r="M2160" s="73" t="s">
        <v>388</v>
      </c>
      <c r="N2160" s="73" t="s">
        <v>44</v>
      </c>
      <c r="O2160" s="73" t="s">
        <v>385</v>
      </c>
      <c r="P2160" s="73" t="s">
        <v>907</v>
      </c>
      <c r="Q2160" s="73" t="s">
        <v>932</v>
      </c>
      <c r="R2160" s="73" t="s">
        <v>71</v>
      </c>
      <c r="V2160" s="60" t="str">
        <f t="shared" si="267"/>
        <v>GIBRALTARсиний</v>
      </c>
      <c r="W2160" s="60" t="str">
        <f t="shared" si="264"/>
        <v>GIBRALTAR</v>
      </c>
      <c r="X2160" s="60" t="str">
        <f t="shared" si="268"/>
        <v/>
      </c>
      <c r="AC2160" s="51">
        <f t="shared" si="269"/>
        <v>80</v>
      </c>
      <c r="AD2160" s="44">
        <f t="shared" si="270"/>
        <v>819</v>
      </c>
      <c r="AE2160" s="51">
        <f t="shared" si="271"/>
        <v>80819</v>
      </c>
    </row>
    <row r="2161" spans="1:31">
      <c r="A2161" s="60" t="str">
        <f t="shared" si="265"/>
        <v>GLAZICnavy</v>
      </c>
      <c r="B2161" s="60" t="str">
        <f t="shared" si="266"/>
        <v>80-820-16</v>
      </c>
      <c r="C2161" s="73" t="s">
        <v>4893</v>
      </c>
      <c r="D2161" s="73" t="s">
        <v>4894</v>
      </c>
      <c r="E2161" s="73" t="s">
        <v>922</v>
      </c>
      <c r="F2161" s="74">
        <v>60</v>
      </c>
      <c r="G2161" s="73" t="s">
        <v>4895</v>
      </c>
      <c r="H2161" s="73" t="s">
        <v>55</v>
      </c>
      <c r="I2161" s="73" t="s">
        <v>1788</v>
      </c>
      <c r="J2161" s="73" t="s">
        <v>348</v>
      </c>
      <c r="K2161" s="73" t="s">
        <v>390</v>
      </c>
      <c r="L2161" s="73" t="s">
        <v>383</v>
      </c>
      <c r="M2161" s="73" t="s">
        <v>388</v>
      </c>
      <c r="N2161" s="73" t="s">
        <v>44</v>
      </c>
      <c r="O2161" s="73" t="s">
        <v>386</v>
      </c>
      <c r="P2161" s="73" t="s">
        <v>907</v>
      </c>
      <c r="Q2161" s="73" t="s">
        <v>1003</v>
      </c>
      <c r="R2161" s="73" t="s">
        <v>71</v>
      </c>
      <c r="V2161" s="60" t="str">
        <f t="shared" si="267"/>
        <v>GLAZICтемно-синий</v>
      </c>
      <c r="W2161" s="60" t="str">
        <f t="shared" si="264"/>
        <v>GLAZIC</v>
      </c>
      <c r="X2161" s="60" t="str">
        <f t="shared" si="268"/>
        <v/>
      </c>
      <c r="AC2161" s="51">
        <f t="shared" si="269"/>
        <v>80</v>
      </c>
      <c r="AD2161" s="44">
        <f t="shared" si="270"/>
        <v>820</v>
      </c>
      <c r="AE2161" s="51">
        <f t="shared" si="271"/>
        <v>80820</v>
      </c>
    </row>
    <row r="2162" spans="1:31">
      <c r="A2162" s="60" t="str">
        <f t="shared" si="265"/>
        <v>GLAZICnavy</v>
      </c>
      <c r="B2162" s="60" t="str">
        <f t="shared" si="266"/>
        <v>80-820-16</v>
      </c>
      <c r="C2162" s="73" t="s">
        <v>4896</v>
      </c>
      <c r="D2162" s="73" t="s">
        <v>4894</v>
      </c>
      <c r="E2162" s="73" t="s">
        <v>904</v>
      </c>
      <c r="F2162" s="74">
        <v>57</v>
      </c>
      <c r="G2162" s="73" t="s">
        <v>4895</v>
      </c>
      <c r="H2162" s="73" t="s">
        <v>55</v>
      </c>
      <c r="I2162" s="73" t="s">
        <v>1788</v>
      </c>
      <c r="J2162" s="73" t="s">
        <v>348</v>
      </c>
      <c r="K2162" s="73" t="s">
        <v>390</v>
      </c>
      <c r="L2162" s="73" t="s">
        <v>383</v>
      </c>
      <c r="M2162" s="73" t="s">
        <v>388</v>
      </c>
      <c r="N2162" s="73" t="s">
        <v>44</v>
      </c>
      <c r="O2162" s="73" t="s">
        <v>386</v>
      </c>
      <c r="P2162" s="73" t="s">
        <v>907</v>
      </c>
      <c r="Q2162" s="73" t="s">
        <v>1003</v>
      </c>
      <c r="R2162" s="73" t="s">
        <v>71</v>
      </c>
      <c r="V2162" s="60" t="str">
        <f t="shared" si="267"/>
        <v>GLAZICтемно-синий</v>
      </c>
      <c r="W2162" s="60" t="str">
        <f t="shared" si="264"/>
        <v>GLAZIC</v>
      </c>
      <c r="X2162" s="60" t="str">
        <f t="shared" si="268"/>
        <v/>
      </c>
      <c r="AC2162" s="51">
        <f t="shared" si="269"/>
        <v>80</v>
      </c>
      <c r="AD2162" s="44">
        <f t="shared" si="270"/>
        <v>820</v>
      </c>
      <c r="AE2162" s="51">
        <f t="shared" si="271"/>
        <v>80820</v>
      </c>
    </row>
    <row r="2163" spans="1:31">
      <c r="A2163" s="60" t="str">
        <f t="shared" si="265"/>
        <v>GLAZICnavy</v>
      </c>
      <c r="B2163" s="60" t="str">
        <f t="shared" si="266"/>
        <v>80-820-16</v>
      </c>
      <c r="C2163" s="73" t="s">
        <v>4897</v>
      </c>
      <c r="D2163" s="73" t="s">
        <v>4894</v>
      </c>
      <c r="E2163" s="73" t="s">
        <v>910</v>
      </c>
      <c r="F2163" s="74">
        <v>59</v>
      </c>
      <c r="G2163" s="73" t="s">
        <v>4895</v>
      </c>
      <c r="H2163" s="73" t="s">
        <v>55</v>
      </c>
      <c r="I2163" s="73" t="s">
        <v>1788</v>
      </c>
      <c r="J2163" s="73" t="s">
        <v>348</v>
      </c>
      <c r="K2163" s="73" t="s">
        <v>390</v>
      </c>
      <c r="L2163" s="73" t="s">
        <v>383</v>
      </c>
      <c r="M2163" s="73" t="s">
        <v>388</v>
      </c>
      <c r="N2163" s="73" t="s">
        <v>44</v>
      </c>
      <c r="O2163" s="73" t="s">
        <v>386</v>
      </c>
      <c r="P2163" s="73" t="s">
        <v>907</v>
      </c>
      <c r="Q2163" s="73" t="s">
        <v>1003</v>
      </c>
      <c r="R2163" s="73" t="s">
        <v>71</v>
      </c>
      <c r="V2163" s="60" t="str">
        <f t="shared" si="267"/>
        <v>GLAZICтемно-синий</v>
      </c>
      <c r="W2163" s="60" t="str">
        <f t="shared" si="264"/>
        <v>GLAZIC</v>
      </c>
      <c r="X2163" s="60" t="str">
        <f t="shared" si="268"/>
        <v/>
      </c>
      <c r="AC2163" s="51">
        <f t="shared" si="269"/>
        <v>80</v>
      </c>
      <c r="AD2163" s="44">
        <f t="shared" si="270"/>
        <v>820</v>
      </c>
      <c r="AE2163" s="51">
        <f t="shared" si="271"/>
        <v>80820</v>
      </c>
    </row>
    <row r="2164" spans="1:31">
      <c r="A2164" s="60" t="str">
        <f t="shared" si="265"/>
        <v>GLAZICnavy</v>
      </c>
      <c r="B2164" s="60" t="str">
        <f t="shared" si="266"/>
        <v>80-820-16</v>
      </c>
      <c r="C2164" s="73" t="s">
        <v>4898</v>
      </c>
      <c r="D2164" s="73" t="s">
        <v>4894</v>
      </c>
      <c r="E2164" s="73" t="s">
        <v>912</v>
      </c>
      <c r="F2164" s="74">
        <v>61</v>
      </c>
      <c r="G2164" s="73" t="s">
        <v>4895</v>
      </c>
      <c r="H2164" s="73" t="s">
        <v>55</v>
      </c>
      <c r="I2164" s="73" t="s">
        <v>1788</v>
      </c>
      <c r="J2164" s="73" t="s">
        <v>348</v>
      </c>
      <c r="K2164" s="73" t="s">
        <v>390</v>
      </c>
      <c r="L2164" s="73" t="s">
        <v>383</v>
      </c>
      <c r="M2164" s="73" t="s">
        <v>388</v>
      </c>
      <c r="N2164" s="73" t="s">
        <v>44</v>
      </c>
      <c r="O2164" s="73" t="s">
        <v>386</v>
      </c>
      <c r="P2164" s="73" t="s">
        <v>907</v>
      </c>
      <c r="Q2164" s="73" t="s">
        <v>1003</v>
      </c>
      <c r="R2164" s="73" t="s">
        <v>71</v>
      </c>
      <c r="V2164" s="60" t="str">
        <f t="shared" si="267"/>
        <v>GLAZICтемно-синий</v>
      </c>
      <c r="W2164" s="60" t="str">
        <f t="shared" si="264"/>
        <v>GLAZIC</v>
      </c>
      <c r="X2164" s="60" t="str">
        <f t="shared" si="268"/>
        <v/>
      </c>
      <c r="AC2164" s="51">
        <f t="shared" si="269"/>
        <v>80</v>
      </c>
      <c r="AD2164" s="44">
        <f t="shared" si="270"/>
        <v>820</v>
      </c>
      <c r="AE2164" s="51">
        <f t="shared" si="271"/>
        <v>80820</v>
      </c>
    </row>
    <row r="2165" spans="1:31">
      <c r="A2165" s="60" t="str">
        <f t="shared" si="265"/>
        <v>GLAZICnavy</v>
      </c>
      <c r="B2165" s="60" t="str">
        <f t="shared" si="266"/>
        <v>80-820-16</v>
      </c>
      <c r="C2165" s="73" t="s">
        <v>4899</v>
      </c>
      <c r="D2165" s="73" t="s">
        <v>4894</v>
      </c>
      <c r="E2165" s="73" t="s">
        <v>956</v>
      </c>
      <c r="F2165" s="74">
        <v>55</v>
      </c>
      <c r="G2165" s="73" t="s">
        <v>4895</v>
      </c>
      <c r="H2165" s="73" t="s">
        <v>55</v>
      </c>
      <c r="I2165" s="73" t="s">
        <v>1788</v>
      </c>
      <c r="J2165" s="73" t="s">
        <v>348</v>
      </c>
      <c r="K2165" s="73" t="s">
        <v>390</v>
      </c>
      <c r="L2165" s="73" t="s">
        <v>383</v>
      </c>
      <c r="M2165" s="73" t="s">
        <v>388</v>
      </c>
      <c r="N2165" s="73" t="s">
        <v>44</v>
      </c>
      <c r="O2165" s="73" t="s">
        <v>386</v>
      </c>
      <c r="P2165" s="73" t="s">
        <v>907</v>
      </c>
      <c r="Q2165" s="73" t="s">
        <v>1003</v>
      </c>
      <c r="R2165" s="73" t="s">
        <v>71</v>
      </c>
      <c r="V2165" s="60" t="str">
        <f t="shared" si="267"/>
        <v>GLAZICтемно-синий</v>
      </c>
      <c r="W2165" s="60" t="str">
        <f t="shared" si="264"/>
        <v>GLAZIC</v>
      </c>
      <c r="X2165" s="60" t="str">
        <f t="shared" si="268"/>
        <v/>
      </c>
      <c r="AC2165" s="51">
        <f t="shared" si="269"/>
        <v>80</v>
      </c>
      <c r="AD2165" s="44">
        <f t="shared" si="270"/>
        <v>820</v>
      </c>
      <c r="AE2165" s="51">
        <f t="shared" si="271"/>
        <v>80820</v>
      </c>
    </row>
    <row r="2166" spans="1:31">
      <c r="A2166" s="60" t="str">
        <f t="shared" si="265"/>
        <v>GRASBERGtaupe</v>
      </c>
      <c r="B2166" s="60" t="str">
        <f t="shared" si="266"/>
        <v>80-821-15</v>
      </c>
      <c r="C2166" s="73" t="s">
        <v>4900</v>
      </c>
      <c r="D2166" s="73" t="s">
        <v>4901</v>
      </c>
      <c r="E2166" s="73" t="s">
        <v>920</v>
      </c>
      <c r="F2166" s="74">
        <v>58</v>
      </c>
      <c r="G2166" s="73" t="s">
        <v>4902</v>
      </c>
      <c r="H2166" s="73" t="s">
        <v>226</v>
      </c>
      <c r="I2166" s="73" t="s">
        <v>1441</v>
      </c>
      <c r="J2166" s="73" t="s">
        <v>320</v>
      </c>
      <c r="K2166" s="73" t="s">
        <v>390</v>
      </c>
      <c r="L2166" s="73" t="s">
        <v>383</v>
      </c>
      <c r="M2166" s="73" t="s">
        <v>388</v>
      </c>
      <c r="N2166" s="73" t="s">
        <v>44</v>
      </c>
      <c r="O2166" s="73" t="s">
        <v>385</v>
      </c>
      <c r="P2166" s="73" t="s">
        <v>907</v>
      </c>
      <c r="Q2166" s="73" t="s">
        <v>1291</v>
      </c>
      <c r="R2166" s="73" t="s">
        <v>86</v>
      </c>
      <c r="V2166" s="60" t="str">
        <f t="shared" si="267"/>
        <v>GRASBERGсветло-коричневый</v>
      </c>
      <c r="W2166" s="60" t="str">
        <f t="shared" si="264"/>
        <v>GRASBERG</v>
      </c>
      <c r="X2166" s="60" t="str">
        <f t="shared" si="268"/>
        <v/>
      </c>
      <c r="AC2166" s="51">
        <f t="shared" si="269"/>
        <v>80</v>
      </c>
      <c r="AD2166" s="44">
        <f t="shared" si="270"/>
        <v>821</v>
      </c>
      <c r="AE2166" s="51">
        <f t="shared" si="271"/>
        <v>80821</v>
      </c>
    </row>
    <row r="2167" spans="1:31">
      <c r="A2167" s="60" t="str">
        <f t="shared" si="265"/>
        <v>GRASBERGtaupe</v>
      </c>
      <c r="B2167" s="60" t="str">
        <f t="shared" si="266"/>
        <v>80-821-15</v>
      </c>
      <c r="C2167" s="73" t="s">
        <v>4903</v>
      </c>
      <c r="D2167" s="73" t="s">
        <v>4901</v>
      </c>
      <c r="E2167" s="73" t="s">
        <v>915</v>
      </c>
      <c r="F2167" s="74">
        <v>56</v>
      </c>
      <c r="G2167" s="73" t="s">
        <v>4902</v>
      </c>
      <c r="H2167" s="73" t="s">
        <v>226</v>
      </c>
      <c r="I2167" s="73" t="s">
        <v>1441</v>
      </c>
      <c r="J2167" s="73" t="s">
        <v>320</v>
      </c>
      <c r="K2167" s="73" t="s">
        <v>390</v>
      </c>
      <c r="L2167" s="73" t="s">
        <v>383</v>
      </c>
      <c r="M2167" s="73" t="s">
        <v>388</v>
      </c>
      <c r="N2167" s="73" t="s">
        <v>44</v>
      </c>
      <c r="O2167" s="73" t="s">
        <v>385</v>
      </c>
      <c r="P2167" s="73" t="s">
        <v>907</v>
      </c>
      <c r="Q2167" s="73" t="s">
        <v>1291</v>
      </c>
      <c r="R2167" s="73" t="s">
        <v>86</v>
      </c>
      <c r="V2167" s="60" t="str">
        <f t="shared" si="267"/>
        <v>GRASBERGсветло-коричневый</v>
      </c>
      <c r="W2167" s="60" t="str">
        <f t="shared" si="264"/>
        <v>GRASBERG</v>
      </c>
      <c r="X2167" s="60" t="str">
        <f t="shared" si="268"/>
        <v/>
      </c>
      <c r="AC2167" s="51">
        <f t="shared" si="269"/>
        <v>80</v>
      </c>
      <c r="AD2167" s="44">
        <f t="shared" si="270"/>
        <v>821</v>
      </c>
      <c r="AE2167" s="51">
        <f t="shared" si="271"/>
        <v>80821</v>
      </c>
    </row>
    <row r="2168" spans="1:31">
      <c r="A2168" s="60" t="str">
        <f t="shared" si="265"/>
        <v>GRASBERGtaupe</v>
      </c>
      <c r="B2168" s="60" t="str">
        <f t="shared" si="266"/>
        <v>80-821-15</v>
      </c>
      <c r="C2168" s="73" t="s">
        <v>4904</v>
      </c>
      <c r="D2168" s="73" t="s">
        <v>4901</v>
      </c>
      <c r="E2168" s="73" t="s">
        <v>904</v>
      </c>
      <c r="F2168" s="74">
        <v>57</v>
      </c>
      <c r="G2168" s="73" t="s">
        <v>4902</v>
      </c>
      <c r="H2168" s="73" t="s">
        <v>226</v>
      </c>
      <c r="I2168" s="73" t="s">
        <v>1441</v>
      </c>
      <c r="J2168" s="73" t="s">
        <v>320</v>
      </c>
      <c r="K2168" s="73" t="s">
        <v>390</v>
      </c>
      <c r="L2168" s="73" t="s">
        <v>383</v>
      </c>
      <c r="M2168" s="73" t="s">
        <v>388</v>
      </c>
      <c r="N2168" s="73" t="s">
        <v>44</v>
      </c>
      <c r="O2168" s="73" t="s">
        <v>385</v>
      </c>
      <c r="P2168" s="73" t="s">
        <v>907</v>
      </c>
      <c r="Q2168" s="73" t="s">
        <v>1291</v>
      </c>
      <c r="R2168" s="73" t="s">
        <v>86</v>
      </c>
      <c r="V2168" s="60" t="str">
        <f t="shared" si="267"/>
        <v>GRASBERGсветло-коричневый</v>
      </c>
      <c r="W2168" s="60" t="str">
        <f t="shared" si="264"/>
        <v>GRASBERG</v>
      </c>
      <c r="X2168" s="60" t="str">
        <f t="shared" si="268"/>
        <v/>
      </c>
      <c r="AC2168" s="51">
        <f t="shared" si="269"/>
        <v>80</v>
      </c>
      <c r="AD2168" s="44">
        <f t="shared" si="270"/>
        <v>821</v>
      </c>
      <c r="AE2168" s="51">
        <f t="shared" si="271"/>
        <v>80821</v>
      </c>
    </row>
    <row r="2169" spans="1:31">
      <c r="A2169" s="60" t="str">
        <f t="shared" si="265"/>
        <v>GRASBERGtaupe</v>
      </c>
      <c r="B2169" s="60" t="str">
        <f t="shared" si="266"/>
        <v>80-821-15</v>
      </c>
      <c r="C2169" s="73" t="s">
        <v>4905</v>
      </c>
      <c r="D2169" s="73" t="s">
        <v>4901</v>
      </c>
      <c r="E2169" s="73" t="s">
        <v>910</v>
      </c>
      <c r="F2169" s="74">
        <v>59</v>
      </c>
      <c r="G2169" s="73" t="s">
        <v>4902</v>
      </c>
      <c r="H2169" s="73" t="s">
        <v>226</v>
      </c>
      <c r="I2169" s="73" t="s">
        <v>1441</v>
      </c>
      <c r="J2169" s="73" t="s">
        <v>320</v>
      </c>
      <c r="K2169" s="73" t="s">
        <v>390</v>
      </c>
      <c r="L2169" s="73" t="s">
        <v>383</v>
      </c>
      <c r="M2169" s="73" t="s">
        <v>388</v>
      </c>
      <c r="N2169" s="73" t="s">
        <v>44</v>
      </c>
      <c r="O2169" s="73" t="s">
        <v>385</v>
      </c>
      <c r="P2169" s="73" t="s">
        <v>907</v>
      </c>
      <c r="Q2169" s="73" t="s">
        <v>1291</v>
      </c>
      <c r="R2169" s="73" t="s">
        <v>86</v>
      </c>
      <c r="V2169" s="60" t="str">
        <f t="shared" si="267"/>
        <v>GRASBERGсветло-коричневый</v>
      </c>
      <c r="W2169" s="60" t="str">
        <f t="shared" si="264"/>
        <v>GRASBERG</v>
      </c>
      <c r="X2169" s="60" t="str">
        <f t="shared" si="268"/>
        <v/>
      </c>
      <c r="AC2169" s="51">
        <f t="shared" si="269"/>
        <v>80</v>
      </c>
      <c r="AD2169" s="44">
        <f t="shared" si="270"/>
        <v>821</v>
      </c>
      <c r="AE2169" s="51">
        <f t="shared" si="271"/>
        <v>80821</v>
      </c>
    </row>
    <row r="2170" spans="1:31">
      <c r="A2170" s="60" t="str">
        <f t="shared" si="265"/>
        <v>GRASBERGtaupe</v>
      </c>
      <c r="B2170" s="60" t="str">
        <f t="shared" si="266"/>
        <v>80-821-15</v>
      </c>
      <c r="C2170" s="73" t="s">
        <v>4906</v>
      </c>
      <c r="D2170" s="73" t="s">
        <v>4901</v>
      </c>
      <c r="E2170" s="73" t="s">
        <v>922</v>
      </c>
      <c r="F2170" s="74">
        <v>60</v>
      </c>
      <c r="G2170" s="73" t="s">
        <v>4902</v>
      </c>
      <c r="H2170" s="73" t="s">
        <v>226</v>
      </c>
      <c r="I2170" s="73" t="s">
        <v>1441</v>
      </c>
      <c r="J2170" s="73" t="s">
        <v>320</v>
      </c>
      <c r="K2170" s="73" t="s">
        <v>390</v>
      </c>
      <c r="L2170" s="73" t="s">
        <v>383</v>
      </c>
      <c r="M2170" s="73" t="s">
        <v>388</v>
      </c>
      <c r="N2170" s="73" t="s">
        <v>44</v>
      </c>
      <c r="O2170" s="73" t="s">
        <v>385</v>
      </c>
      <c r="P2170" s="73" t="s">
        <v>907</v>
      </c>
      <c r="Q2170" s="73" t="s">
        <v>1291</v>
      </c>
      <c r="R2170" s="73" t="s">
        <v>86</v>
      </c>
      <c r="V2170" s="60" t="str">
        <f t="shared" si="267"/>
        <v>GRASBERGсветло-коричневый</v>
      </c>
      <c r="W2170" s="60" t="str">
        <f t="shared" si="264"/>
        <v>GRASBERG</v>
      </c>
      <c r="X2170" s="60" t="str">
        <f t="shared" si="268"/>
        <v/>
      </c>
      <c r="AC2170" s="51">
        <f t="shared" si="269"/>
        <v>80</v>
      </c>
      <c r="AD2170" s="44">
        <f t="shared" si="270"/>
        <v>821</v>
      </c>
      <c r="AE2170" s="51">
        <f t="shared" si="271"/>
        <v>80821</v>
      </c>
    </row>
    <row r="2171" spans="1:31">
      <c r="A2171" s="60" t="str">
        <f t="shared" si="265"/>
        <v>GRASBERGtaupe</v>
      </c>
      <c r="B2171" s="60" t="str">
        <f t="shared" si="266"/>
        <v>80-821-15</v>
      </c>
      <c r="C2171" s="73" t="s">
        <v>4907</v>
      </c>
      <c r="D2171" s="73" t="s">
        <v>4901</v>
      </c>
      <c r="E2171" s="73" t="s">
        <v>912</v>
      </c>
      <c r="F2171" s="74">
        <v>61</v>
      </c>
      <c r="G2171" s="73" t="s">
        <v>4902</v>
      </c>
      <c r="H2171" s="73" t="s">
        <v>226</v>
      </c>
      <c r="I2171" s="73" t="s">
        <v>1441</v>
      </c>
      <c r="J2171" s="73" t="s">
        <v>320</v>
      </c>
      <c r="K2171" s="73" t="s">
        <v>390</v>
      </c>
      <c r="L2171" s="73" t="s">
        <v>383</v>
      </c>
      <c r="M2171" s="73" t="s">
        <v>388</v>
      </c>
      <c r="N2171" s="73" t="s">
        <v>44</v>
      </c>
      <c r="O2171" s="73" t="s">
        <v>385</v>
      </c>
      <c r="P2171" s="73" t="s">
        <v>907</v>
      </c>
      <c r="Q2171" s="73" t="s">
        <v>1291</v>
      </c>
      <c r="R2171" s="73" t="s">
        <v>86</v>
      </c>
      <c r="V2171" s="60" t="str">
        <f t="shared" si="267"/>
        <v>GRASBERGсветло-коричневый</v>
      </c>
      <c r="W2171" s="60" t="str">
        <f t="shared" si="264"/>
        <v>GRASBERG</v>
      </c>
      <c r="X2171" s="60" t="str">
        <f t="shared" si="268"/>
        <v/>
      </c>
      <c r="AC2171" s="51">
        <f t="shared" si="269"/>
        <v>80</v>
      </c>
      <c r="AD2171" s="44">
        <f t="shared" si="270"/>
        <v>821</v>
      </c>
      <c r="AE2171" s="51">
        <f t="shared" si="271"/>
        <v>80821</v>
      </c>
    </row>
    <row r="2172" spans="1:31">
      <c r="A2172" s="60" t="str">
        <f t="shared" si="265"/>
        <v>GRASBERGtaupe</v>
      </c>
      <c r="B2172" s="60" t="str">
        <f t="shared" si="266"/>
        <v>80-821-15</v>
      </c>
      <c r="C2172" s="73" t="s">
        <v>4908</v>
      </c>
      <c r="D2172" s="73" t="s">
        <v>4901</v>
      </c>
      <c r="E2172" s="73" t="s">
        <v>956</v>
      </c>
      <c r="F2172" s="74">
        <v>55</v>
      </c>
      <c r="G2172" s="73" t="s">
        <v>4902</v>
      </c>
      <c r="H2172" s="73" t="s">
        <v>226</v>
      </c>
      <c r="I2172" s="73" t="s">
        <v>1441</v>
      </c>
      <c r="J2172" s="73" t="s">
        <v>320</v>
      </c>
      <c r="K2172" s="73" t="s">
        <v>390</v>
      </c>
      <c r="L2172" s="73" t="s">
        <v>383</v>
      </c>
      <c r="M2172" s="73" t="s">
        <v>388</v>
      </c>
      <c r="N2172" s="73" t="s">
        <v>44</v>
      </c>
      <c r="O2172" s="73" t="s">
        <v>385</v>
      </c>
      <c r="P2172" s="73" t="s">
        <v>907</v>
      </c>
      <c r="Q2172" s="73" t="s">
        <v>1291</v>
      </c>
      <c r="R2172" s="73" t="s">
        <v>86</v>
      </c>
      <c r="V2172" s="60" t="str">
        <f t="shared" si="267"/>
        <v>GRASBERGсветло-коричневый</v>
      </c>
      <c r="W2172" s="60" t="str">
        <f t="shared" si="264"/>
        <v>GRASBERG</v>
      </c>
      <c r="X2172" s="60" t="str">
        <f t="shared" si="268"/>
        <v/>
      </c>
      <c r="AC2172" s="51">
        <f t="shared" si="269"/>
        <v>80</v>
      </c>
      <c r="AD2172" s="44">
        <f t="shared" si="270"/>
        <v>821</v>
      </c>
      <c r="AE2172" s="51">
        <f t="shared" si="271"/>
        <v>80821</v>
      </c>
    </row>
    <row r="2173" spans="1:31">
      <c r="A2173" s="60" t="str">
        <f t="shared" si="265"/>
        <v>HERBERTblue</v>
      </c>
      <c r="B2173" s="60" t="str">
        <f t="shared" si="266"/>
        <v>80-822-06</v>
      </c>
      <c r="C2173" s="73" t="s">
        <v>4909</v>
      </c>
      <c r="D2173" s="73" t="s">
        <v>4910</v>
      </c>
      <c r="E2173" s="73" t="s">
        <v>920</v>
      </c>
      <c r="F2173" s="74">
        <v>58</v>
      </c>
      <c r="G2173" s="73" t="s">
        <v>4911</v>
      </c>
      <c r="H2173" s="73" t="s">
        <v>71</v>
      </c>
      <c r="I2173" s="73" t="s">
        <v>1826</v>
      </c>
      <c r="J2173" s="73" t="s">
        <v>324</v>
      </c>
      <c r="K2173" s="73" t="s">
        <v>382</v>
      </c>
      <c r="L2173" s="73" t="s">
        <v>383</v>
      </c>
      <c r="M2173" s="73" t="s">
        <v>388</v>
      </c>
      <c r="N2173" s="73" t="s">
        <v>44</v>
      </c>
      <c r="O2173" s="73" t="s">
        <v>385</v>
      </c>
      <c r="P2173" s="73" t="s">
        <v>907</v>
      </c>
      <c r="Q2173" s="73" t="s">
        <v>932</v>
      </c>
      <c r="R2173" s="73" t="s">
        <v>71</v>
      </c>
      <c r="V2173" s="60" t="str">
        <f t="shared" si="267"/>
        <v>HERBERTсиний</v>
      </c>
      <c r="W2173" s="60" t="str">
        <f t="shared" si="264"/>
        <v>HERBERT</v>
      </c>
      <c r="X2173" s="60" t="str">
        <f t="shared" si="268"/>
        <v/>
      </c>
      <c r="AC2173" s="51">
        <f t="shared" si="269"/>
        <v>80</v>
      </c>
      <c r="AD2173" s="44">
        <f t="shared" si="270"/>
        <v>822</v>
      </c>
      <c r="AE2173" s="51">
        <f t="shared" si="271"/>
        <v>80822</v>
      </c>
    </row>
    <row r="2174" spans="1:31">
      <c r="A2174" s="60" t="str">
        <f t="shared" si="265"/>
        <v>HOLYbeige</v>
      </c>
      <c r="B2174" s="60" t="str">
        <f t="shared" si="266"/>
        <v>80-823-02</v>
      </c>
      <c r="C2174" s="73" t="s">
        <v>4912</v>
      </c>
      <c r="D2174" s="73" t="s">
        <v>4913</v>
      </c>
      <c r="E2174" s="73" t="s">
        <v>920</v>
      </c>
      <c r="F2174" s="74">
        <v>58</v>
      </c>
      <c r="G2174" s="73" t="s">
        <v>4914</v>
      </c>
      <c r="H2174" s="73" t="s">
        <v>63</v>
      </c>
      <c r="I2174" s="73" t="s">
        <v>4915</v>
      </c>
      <c r="J2174" s="73" t="s">
        <v>348</v>
      </c>
      <c r="K2174" s="73" t="s">
        <v>387</v>
      </c>
      <c r="L2174" s="73" t="s">
        <v>383</v>
      </c>
      <c r="M2174" s="73" t="s">
        <v>388</v>
      </c>
      <c r="N2174" s="73" t="s">
        <v>44</v>
      </c>
      <c r="O2174" s="73" t="s">
        <v>385</v>
      </c>
      <c r="P2174" s="73" t="s">
        <v>907</v>
      </c>
      <c r="Q2174" s="73" t="s">
        <v>937</v>
      </c>
      <c r="R2174" s="73" t="s">
        <v>63</v>
      </c>
      <c r="V2174" s="60" t="str">
        <f t="shared" si="267"/>
        <v>HOLYбежевый</v>
      </c>
      <c r="W2174" s="60" t="str">
        <f t="shared" si="264"/>
        <v>HOLY</v>
      </c>
      <c r="X2174" s="60" t="str">
        <f t="shared" si="268"/>
        <v/>
      </c>
      <c r="AC2174" s="51">
        <f t="shared" si="269"/>
        <v>80</v>
      </c>
      <c r="AD2174" s="44">
        <f t="shared" si="270"/>
        <v>823</v>
      </c>
      <c r="AE2174" s="51">
        <f t="shared" si="271"/>
        <v>80823</v>
      </c>
    </row>
    <row r="2175" spans="1:31">
      <c r="A2175" s="60" t="str">
        <f t="shared" si="265"/>
        <v>HOLYbeige</v>
      </c>
      <c r="B2175" s="60" t="str">
        <f t="shared" si="266"/>
        <v>80-823-02</v>
      </c>
      <c r="C2175" s="73" t="s">
        <v>4916</v>
      </c>
      <c r="D2175" s="73" t="s">
        <v>4913</v>
      </c>
      <c r="E2175" s="73" t="s">
        <v>956</v>
      </c>
      <c r="F2175" s="74">
        <v>55</v>
      </c>
      <c r="G2175" s="73" t="s">
        <v>4914</v>
      </c>
      <c r="H2175" s="73" t="s">
        <v>63</v>
      </c>
      <c r="I2175" s="73" t="s">
        <v>4915</v>
      </c>
      <c r="J2175" s="73" t="s">
        <v>348</v>
      </c>
      <c r="K2175" s="73" t="s">
        <v>387</v>
      </c>
      <c r="L2175" s="73" t="s">
        <v>383</v>
      </c>
      <c r="M2175" s="73" t="s">
        <v>388</v>
      </c>
      <c r="N2175" s="73" t="s">
        <v>44</v>
      </c>
      <c r="O2175" s="73" t="s">
        <v>385</v>
      </c>
      <c r="P2175" s="73" t="s">
        <v>907</v>
      </c>
      <c r="Q2175" s="73" t="s">
        <v>937</v>
      </c>
      <c r="R2175" s="73" t="s">
        <v>63</v>
      </c>
      <c r="V2175" s="60" t="str">
        <f t="shared" si="267"/>
        <v>HOLYбежевый</v>
      </c>
      <c r="W2175" s="60" t="str">
        <f t="shared" si="264"/>
        <v>HOLY</v>
      </c>
      <c r="X2175" s="60" t="str">
        <f t="shared" si="268"/>
        <v/>
      </c>
      <c r="AC2175" s="51">
        <f t="shared" si="269"/>
        <v>80</v>
      </c>
      <c r="AD2175" s="44">
        <f t="shared" si="270"/>
        <v>823</v>
      </c>
      <c r="AE2175" s="51">
        <f t="shared" si="271"/>
        <v>80823</v>
      </c>
    </row>
    <row r="2176" spans="1:31">
      <c r="A2176" s="60" t="str">
        <f t="shared" si="265"/>
        <v>HOLYbeige</v>
      </c>
      <c r="B2176" s="60" t="str">
        <f t="shared" si="266"/>
        <v>80-823-02</v>
      </c>
      <c r="C2176" s="73" t="s">
        <v>4917</v>
      </c>
      <c r="D2176" s="73" t="s">
        <v>4913</v>
      </c>
      <c r="E2176" s="73" t="s">
        <v>915</v>
      </c>
      <c r="F2176" s="74">
        <v>56</v>
      </c>
      <c r="G2176" s="73" t="s">
        <v>4914</v>
      </c>
      <c r="H2176" s="73" t="s">
        <v>63</v>
      </c>
      <c r="I2176" s="73" t="s">
        <v>4915</v>
      </c>
      <c r="J2176" s="73" t="s">
        <v>348</v>
      </c>
      <c r="K2176" s="73" t="s">
        <v>387</v>
      </c>
      <c r="L2176" s="73" t="s">
        <v>383</v>
      </c>
      <c r="M2176" s="73" t="s">
        <v>388</v>
      </c>
      <c r="N2176" s="73" t="s">
        <v>44</v>
      </c>
      <c r="O2176" s="73" t="s">
        <v>385</v>
      </c>
      <c r="P2176" s="73" t="s">
        <v>907</v>
      </c>
      <c r="Q2176" s="73" t="s">
        <v>937</v>
      </c>
      <c r="R2176" s="73" t="s">
        <v>63</v>
      </c>
      <c r="V2176" s="60" t="str">
        <f t="shared" si="267"/>
        <v>HOLYбежевый</v>
      </c>
      <c r="W2176" s="60" t="str">
        <f t="shared" si="264"/>
        <v>HOLY</v>
      </c>
      <c r="X2176" s="60" t="str">
        <f t="shared" si="268"/>
        <v/>
      </c>
      <c r="AC2176" s="51">
        <f t="shared" si="269"/>
        <v>80</v>
      </c>
      <c r="AD2176" s="44">
        <f t="shared" si="270"/>
        <v>823</v>
      </c>
      <c r="AE2176" s="51">
        <f t="shared" si="271"/>
        <v>80823</v>
      </c>
    </row>
    <row r="2177" spans="1:31">
      <c r="A2177" s="60" t="str">
        <f t="shared" si="265"/>
        <v>HOLYbeige</v>
      </c>
      <c r="B2177" s="60" t="str">
        <f t="shared" si="266"/>
        <v>80-823-02</v>
      </c>
      <c r="C2177" s="73" t="s">
        <v>4918</v>
      </c>
      <c r="D2177" s="73" t="s">
        <v>4913</v>
      </c>
      <c r="E2177" s="73" t="s">
        <v>904</v>
      </c>
      <c r="F2177" s="74">
        <v>57</v>
      </c>
      <c r="G2177" s="73" t="s">
        <v>4914</v>
      </c>
      <c r="H2177" s="73" t="s">
        <v>63</v>
      </c>
      <c r="I2177" s="73" t="s">
        <v>4915</v>
      </c>
      <c r="J2177" s="73" t="s">
        <v>348</v>
      </c>
      <c r="K2177" s="73" t="s">
        <v>387</v>
      </c>
      <c r="L2177" s="73" t="s">
        <v>383</v>
      </c>
      <c r="M2177" s="73" t="s">
        <v>388</v>
      </c>
      <c r="N2177" s="73" t="s">
        <v>44</v>
      </c>
      <c r="O2177" s="73" t="s">
        <v>385</v>
      </c>
      <c r="P2177" s="73" t="s">
        <v>907</v>
      </c>
      <c r="Q2177" s="73" t="s">
        <v>937</v>
      </c>
      <c r="R2177" s="73" t="s">
        <v>63</v>
      </c>
      <c r="V2177" s="60" t="str">
        <f t="shared" si="267"/>
        <v>HOLYбежевый</v>
      </c>
      <c r="W2177" s="60" t="str">
        <f t="shared" si="264"/>
        <v>HOLY</v>
      </c>
      <c r="X2177" s="60" t="str">
        <f t="shared" si="268"/>
        <v/>
      </c>
      <c r="AC2177" s="51">
        <f t="shared" si="269"/>
        <v>80</v>
      </c>
      <c r="AD2177" s="44">
        <f t="shared" si="270"/>
        <v>823</v>
      </c>
      <c r="AE2177" s="51">
        <f t="shared" si="271"/>
        <v>80823</v>
      </c>
    </row>
    <row r="2178" spans="1:31">
      <c r="A2178" s="60" t="str">
        <f t="shared" si="265"/>
        <v>HOLYbeige</v>
      </c>
      <c r="B2178" s="60" t="str">
        <f t="shared" si="266"/>
        <v>80-823-02</v>
      </c>
      <c r="C2178" s="73" t="s">
        <v>4919</v>
      </c>
      <c r="D2178" s="73" t="s">
        <v>4913</v>
      </c>
      <c r="E2178" s="73" t="s">
        <v>910</v>
      </c>
      <c r="F2178" s="74">
        <v>59</v>
      </c>
      <c r="G2178" s="73" t="s">
        <v>4914</v>
      </c>
      <c r="H2178" s="73" t="s">
        <v>63</v>
      </c>
      <c r="I2178" s="73" t="s">
        <v>4915</v>
      </c>
      <c r="J2178" s="73" t="s">
        <v>348</v>
      </c>
      <c r="K2178" s="73" t="s">
        <v>387</v>
      </c>
      <c r="L2178" s="73" t="s">
        <v>383</v>
      </c>
      <c r="M2178" s="73" t="s">
        <v>388</v>
      </c>
      <c r="N2178" s="73" t="s">
        <v>44</v>
      </c>
      <c r="O2178" s="73" t="s">
        <v>385</v>
      </c>
      <c r="P2178" s="73" t="s">
        <v>907</v>
      </c>
      <c r="Q2178" s="73" t="s">
        <v>937</v>
      </c>
      <c r="R2178" s="73" t="s">
        <v>63</v>
      </c>
      <c r="V2178" s="60" t="str">
        <f t="shared" si="267"/>
        <v>HOLYбежевый</v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HOLY</v>
      </c>
      <c r="X2178" s="60" t="str">
        <f t="shared" si="268"/>
        <v/>
      </c>
      <c r="AC2178" s="51">
        <f t="shared" si="269"/>
        <v>80</v>
      </c>
      <c r="AD2178" s="44">
        <f t="shared" si="270"/>
        <v>823</v>
      </c>
      <c r="AE2178" s="51">
        <f t="shared" si="271"/>
        <v>80823</v>
      </c>
    </row>
    <row r="2179" spans="1:31">
      <c r="A2179" s="60" t="str">
        <f t="shared" ref="A2179:A2242" si="273">IF(G2179&amp;Q2179&lt;&gt;"",W2179&amp;Q2179,"")</f>
        <v>HORSEblack</v>
      </c>
      <c r="B2179" s="60" t="str">
        <f t="shared" ref="B2179:B2242" si="274">IF(C2179&lt;&gt;"",LEFT(C2179,9),"")</f>
        <v>80-824-09</v>
      </c>
      <c r="C2179" s="73" t="s">
        <v>4920</v>
      </c>
      <c r="D2179" s="73" t="s">
        <v>4921</v>
      </c>
      <c r="E2179" s="73" t="s">
        <v>920</v>
      </c>
      <c r="F2179" s="74">
        <v>58</v>
      </c>
      <c r="G2179" s="73" t="s">
        <v>4922</v>
      </c>
      <c r="H2179" s="73" t="s">
        <v>53</v>
      </c>
      <c r="I2179" s="73" t="s">
        <v>1775</v>
      </c>
      <c r="J2179" s="73" t="s">
        <v>348</v>
      </c>
      <c r="K2179" s="73" t="s">
        <v>382</v>
      </c>
      <c r="L2179" s="73" t="s">
        <v>383</v>
      </c>
      <c r="M2179" s="73" t="s">
        <v>388</v>
      </c>
      <c r="N2179" s="73" t="s">
        <v>44</v>
      </c>
      <c r="O2179" s="73" t="s">
        <v>385</v>
      </c>
      <c r="P2179" s="73" t="s">
        <v>907</v>
      </c>
      <c r="Q2179" s="73" t="s">
        <v>928</v>
      </c>
      <c r="R2179" s="73" t="s">
        <v>53</v>
      </c>
      <c r="V2179" s="60" t="str">
        <f t="shared" ref="V2179:V2242" si="275">W2179&amp;H2179</f>
        <v>HORSEчерный</v>
      </c>
      <c r="W2179" s="60" t="str">
        <f t="shared" si="272"/>
        <v>HORSE</v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80</v>
      </c>
      <c r="AD2179" s="44">
        <f t="shared" ref="AD2179:AD2242" si="278">IFERROR(VALUE(MID($C2179,4,3)),0)</f>
        <v>824</v>
      </c>
      <c r="AE2179" s="51">
        <f t="shared" ref="AE2179:AE2242" si="279">VALUE(RIGHT("00"&amp;AC2179,2)&amp;RIGHT("000"&amp;AD2179,3))</f>
        <v>80824</v>
      </c>
    </row>
    <row r="2180" spans="1:31">
      <c r="A2180" s="60" t="str">
        <f t="shared" si="273"/>
        <v>IROISEbeige</v>
      </c>
      <c r="B2180" s="60" t="str">
        <f t="shared" si="274"/>
        <v>80-825-02</v>
      </c>
      <c r="C2180" s="73" t="s">
        <v>4923</v>
      </c>
      <c r="D2180" s="73" t="s">
        <v>4924</v>
      </c>
      <c r="E2180" s="73" t="s">
        <v>920</v>
      </c>
      <c r="F2180" s="74">
        <v>58</v>
      </c>
      <c r="G2180" s="73" t="s">
        <v>4925</v>
      </c>
      <c r="H2180" s="73" t="s">
        <v>63</v>
      </c>
      <c r="I2180" s="73" t="s">
        <v>1826</v>
      </c>
      <c r="J2180" s="73" t="s">
        <v>324</v>
      </c>
      <c r="K2180" s="73" t="s">
        <v>382</v>
      </c>
      <c r="L2180" s="73" t="s">
        <v>383</v>
      </c>
      <c r="M2180" s="73" t="s">
        <v>388</v>
      </c>
      <c r="N2180" s="73" t="s">
        <v>44</v>
      </c>
      <c r="O2180" s="73" t="s">
        <v>385</v>
      </c>
      <c r="P2180" s="73" t="s">
        <v>907</v>
      </c>
      <c r="Q2180" s="73" t="s">
        <v>937</v>
      </c>
      <c r="R2180" s="73" t="s">
        <v>63</v>
      </c>
      <c r="V2180" s="60" t="str">
        <f t="shared" si="275"/>
        <v>IROISEбежевый</v>
      </c>
      <c r="W2180" s="60" t="str">
        <f t="shared" si="272"/>
        <v>IROISE</v>
      </c>
      <c r="X2180" s="60" t="str">
        <f t="shared" si="276"/>
        <v/>
      </c>
      <c r="AC2180" s="51">
        <f t="shared" si="277"/>
        <v>80</v>
      </c>
      <c r="AD2180" s="44">
        <f t="shared" si="278"/>
        <v>825</v>
      </c>
      <c r="AE2180" s="51">
        <f t="shared" si="279"/>
        <v>80825</v>
      </c>
    </row>
    <row r="2181" spans="1:31">
      <c r="A2181" s="60" t="str">
        <f t="shared" si="273"/>
        <v>KAPLANbrown</v>
      </c>
      <c r="B2181" s="60" t="str">
        <f t="shared" si="274"/>
        <v>80-826-14</v>
      </c>
      <c r="C2181" s="73" t="s">
        <v>4926</v>
      </c>
      <c r="D2181" s="73" t="s">
        <v>4927</v>
      </c>
      <c r="E2181" s="73" t="s">
        <v>920</v>
      </c>
      <c r="F2181" s="74">
        <v>58</v>
      </c>
      <c r="G2181" s="73" t="s">
        <v>4928</v>
      </c>
      <c r="H2181" s="73" t="s">
        <v>86</v>
      </c>
      <c r="I2181" s="73" t="s">
        <v>4929</v>
      </c>
      <c r="J2181" s="73" t="s">
        <v>320</v>
      </c>
      <c r="K2181" s="73" t="s">
        <v>382</v>
      </c>
      <c r="L2181" s="73" t="s">
        <v>383</v>
      </c>
      <c r="M2181" s="73" t="s">
        <v>388</v>
      </c>
      <c r="N2181" s="73" t="s">
        <v>44</v>
      </c>
      <c r="O2181" s="73" t="s">
        <v>385</v>
      </c>
      <c r="P2181" s="73" t="s">
        <v>907</v>
      </c>
      <c r="Q2181" s="73" t="s">
        <v>1033</v>
      </c>
      <c r="R2181" s="73" t="s">
        <v>86</v>
      </c>
      <c r="V2181" s="60" t="str">
        <f t="shared" si="275"/>
        <v>KAPLANкоричневый</v>
      </c>
      <c r="W2181" s="60" t="str">
        <f t="shared" si="272"/>
        <v>KAPLAN</v>
      </c>
      <c r="X2181" s="60" t="str">
        <f t="shared" si="276"/>
        <v/>
      </c>
      <c r="AC2181" s="51">
        <f t="shared" si="277"/>
        <v>80</v>
      </c>
      <c r="AD2181" s="44">
        <f t="shared" si="278"/>
        <v>826</v>
      </c>
      <c r="AE2181" s="51">
        <f t="shared" si="279"/>
        <v>80826</v>
      </c>
    </row>
    <row r="2182" spans="1:31">
      <c r="A2182" s="60" t="str">
        <f t="shared" si="273"/>
        <v>KAPLANbrown</v>
      </c>
      <c r="B2182" s="60" t="str">
        <f t="shared" si="274"/>
        <v>80-826-14</v>
      </c>
      <c r="C2182" s="73" t="s">
        <v>4930</v>
      </c>
      <c r="D2182" s="73" t="s">
        <v>4927</v>
      </c>
      <c r="E2182" s="73" t="s">
        <v>915</v>
      </c>
      <c r="F2182" s="74">
        <v>56</v>
      </c>
      <c r="G2182" s="73" t="s">
        <v>4928</v>
      </c>
      <c r="H2182" s="73" t="s">
        <v>86</v>
      </c>
      <c r="I2182" s="73" t="s">
        <v>4929</v>
      </c>
      <c r="J2182" s="73" t="s">
        <v>320</v>
      </c>
      <c r="K2182" s="73" t="s">
        <v>382</v>
      </c>
      <c r="L2182" s="73" t="s">
        <v>383</v>
      </c>
      <c r="M2182" s="73" t="s">
        <v>388</v>
      </c>
      <c r="N2182" s="73" t="s">
        <v>44</v>
      </c>
      <c r="O2182" s="73" t="s">
        <v>385</v>
      </c>
      <c r="P2182" s="73" t="s">
        <v>907</v>
      </c>
      <c r="Q2182" s="73" t="s">
        <v>1033</v>
      </c>
      <c r="R2182" s="73" t="s">
        <v>86</v>
      </c>
      <c r="V2182" s="60" t="str">
        <f t="shared" si="275"/>
        <v>KAPLANкоричневый</v>
      </c>
      <c r="W2182" s="60" t="str">
        <f t="shared" si="272"/>
        <v>KAPLAN</v>
      </c>
      <c r="X2182" s="60" t="str">
        <f t="shared" si="276"/>
        <v/>
      </c>
      <c r="AC2182" s="51">
        <f t="shared" si="277"/>
        <v>80</v>
      </c>
      <c r="AD2182" s="44">
        <f t="shared" si="278"/>
        <v>826</v>
      </c>
      <c r="AE2182" s="51">
        <f t="shared" si="279"/>
        <v>80826</v>
      </c>
    </row>
    <row r="2183" spans="1:31">
      <c r="A2183" s="60" t="str">
        <f t="shared" si="273"/>
        <v>KAPLANbrown</v>
      </c>
      <c r="B2183" s="60" t="str">
        <f t="shared" si="274"/>
        <v>80-826-14</v>
      </c>
      <c r="C2183" s="73" t="s">
        <v>4931</v>
      </c>
      <c r="D2183" s="73" t="s">
        <v>4927</v>
      </c>
      <c r="E2183" s="73" t="s">
        <v>904</v>
      </c>
      <c r="F2183" s="74">
        <v>57</v>
      </c>
      <c r="G2183" s="73" t="s">
        <v>4928</v>
      </c>
      <c r="H2183" s="73" t="s">
        <v>86</v>
      </c>
      <c r="I2183" s="73" t="s">
        <v>4929</v>
      </c>
      <c r="J2183" s="73" t="s">
        <v>320</v>
      </c>
      <c r="K2183" s="73" t="s">
        <v>382</v>
      </c>
      <c r="L2183" s="73" t="s">
        <v>383</v>
      </c>
      <c r="M2183" s="73" t="s">
        <v>388</v>
      </c>
      <c r="N2183" s="73" t="s">
        <v>44</v>
      </c>
      <c r="O2183" s="73" t="s">
        <v>385</v>
      </c>
      <c r="P2183" s="73" t="s">
        <v>907</v>
      </c>
      <c r="Q2183" s="73" t="s">
        <v>1033</v>
      </c>
      <c r="R2183" s="73" t="s">
        <v>86</v>
      </c>
      <c r="V2183" s="60" t="str">
        <f t="shared" si="275"/>
        <v>KAPLANкоричневый</v>
      </c>
      <c r="W2183" s="60" t="str">
        <f t="shared" si="272"/>
        <v>KAPLAN</v>
      </c>
      <c r="X2183" s="60" t="str">
        <f t="shared" si="276"/>
        <v/>
      </c>
      <c r="AC2183" s="51">
        <f t="shared" si="277"/>
        <v>80</v>
      </c>
      <c r="AD2183" s="44">
        <f t="shared" si="278"/>
        <v>826</v>
      </c>
      <c r="AE2183" s="51">
        <f t="shared" si="279"/>
        <v>80826</v>
      </c>
    </row>
    <row r="2184" spans="1:31">
      <c r="A2184" s="60" t="str">
        <f t="shared" si="273"/>
        <v>KAPLANbrown</v>
      </c>
      <c r="B2184" s="60" t="str">
        <f t="shared" si="274"/>
        <v>80-826-14</v>
      </c>
      <c r="C2184" s="73" t="s">
        <v>4932</v>
      </c>
      <c r="D2184" s="73" t="s">
        <v>4927</v>
      </c>
      <c r="E2184" s="73" t="s">
        <v>910</v>
      </c>
      <c r="F2184" s="74">
        <v>59</v>
      </c>
      <c r="G2184" s="73" t="s">
        <v>4928</v>
      </c>
      <c r="H2184" s="73" t="s">
        <v>86</v>
      </c>
      <c r="I2184" s="73" t="s">
        <v>4929</v>
      </c>
      <c r="J2184" s="73" t="s">
        <v>320</v>
      </c>
      <c r="K2184" s="73" t="s">
        <v>382</v>
      </c>
      <c r="L2184" s="73" t="s">
        <v>383</v>
      </c>
      <c r="M2184" s="73" t="s">
        <v>388</v>
      </c>
      <c r="N2184" s="73" t="s">
        <v>44</v>
      </c>
      <c r="O2184" s="73" t="s">
        <v>385</v>
      </c>
      <c r="P2184" s="73" t="s">
        <v>907</v>
      </c>
      <c r="Q2184" s="73" t="s">
        <v>1033</v>
      </c>
      <c r="R2184" s="73" t="s">
        <v>86</v>
      </c>
      <c r="V2184" s="60" t="str">
        <f t="shared" si="275"/>
        <v>KAPLANкоричневый</v>
      </c>
      <c r="W2184" s="60" t="str">
        <f t="shared" si="272"/>
        <v>KAPLAN</v>
      </c>
      <c r="X2184" s="60" t="str">
        <f t="shared" si="276"/>
        <v/>
      </c>
      <c r="AC2184" s="51">
        <f t="shared" si="277"/>
        <v>80</v>
      </c>
      <c r="AD2184" s="44">
        <f t="shared" si="278"/>
        <v>826</v>
      </c>
      <c r="AE2184" s="51">
        <f t="shared" si="279"/>
        <v>80826</v>
      </c>
    </row>
    <row r="2185" spans="1:31">
      <c r="A2185" s="60" t="str">
        <f t="shared" si="273"/>
        <v>KAPLANbrown</v>
      </c>
      <c r="B2185" s="60" t="str">
        <f t="shared" si="274"/>
        <v>80-826-14</v>
      </c>
      <c r="C2185" s="73" t="s">
        <v>4933</v>
      </c>
      <c r="D2185" s="73" t="s">
        <v>4927</v>
      </c>
      <c r="E2185" s="73" t="s">
        <v>922</v>
      </c>
      <c r="F2185" s="74">
        <v>60</v>
      </c>
      <c r="G2185" s="73" t="s">
        <v>4928</v>
      </c>
      <c r="H2185" s="73" t="s">
        <v>86</v>
      </c>
      <c r="I2185" s="73" t="s">
        <v>4929</v>
      </c>
      <c r="J2185" s="73" t="s">
        <v>320</v>
      </c>
      <c r="K2185" s="73" t="s">
        <v>382</v>
      </c>
      <c r="L2185" s="73" t="s">
        <v>383</v>
      </c>
      <c r="M2185" s="73" t="s">
        <v>388</v>
      </c>
      <c r="N2185" s="73" t="s">
        <v>44</v>
      </c>
      <c r="O2185" s="73" t="s">
        <v>385</v>
      </c>
      <c r="P2185" s="73" t="s">
        <v>907</v>
      </c>
      <c r="Q2185" s="73" t="s">
        <v>1033</v>
      </c>
      <c r="R2185" s="73" t="s">
        <v>86</v>
      </c>
      <c r="V2185" s="60" t="str">
        <f t="shared" si="275"/>
        <v>KAPLANкоричневый</v>
      </c>
      <c r="W2185" s="60" t="str">
        <f t="shared" si="272"/>
        <v>KAPLAN</v>
      </c>
      <c r="X2185" s="60" t="str">
        <f t="shared" si="276"/>
        <v/>
      </c>
      <c r="AC2185" s="51">
        <f t="shared" si="277"/>
        <v>80</v>
      </c>
      <c r="AD2185" s="44">
        <f t="shared" si="278"/>
        <v>826</v>
      </c>
      <c r="AE2185" s="51">
        <f t="shared" si="279"/>
        <v>80826</v>
      </c>
    </row>
    <row r="2186" spans="1:31">
      <c r="A2186" s="60" t="str">
        <f t="shared" si="273"/>
        <v>KAPLANbrown</v>
      </c>
      <c r="B2186" s="60" t="str">
        <f t="shared" si="274"/>
        <v>80-826-14</v>
      </c>
      <c r="C2186" s="73" t="s">
        <v>4934</v>
      </c>
      <c r="D2186" s="73" t="s">
        <v>4927</v>
      </c>
      <c r="E2186" s="73" t="s">
        <v>912</v>
      </c>
      <c r="F2186" s="74">
        <v>61</v>
      </c>
      <c r="G2186" s="73" t="s">
        <v>4928</v>
      </c>
      <c r="H2186" s="73" t="s">
        <v>86</v>
      </c>
      <c r="I2186" s="73" t="s">
        <v>4929</v>
      </c>
      <c r="J2186" s="73" t="s">
        <v>320</v>
      </c>
      <c r="K2186" s="73" t="s">
        <v>382</v>
      </c>
      <c r="L2186" s="73" t="s">
        <v>383</v>
      </c>
      <c r="M2186" s="73" t="s">
        <v>388</v>
      </c>
      <c r="N2186" s="73" t="s">
        <v>44</v>
      </c>
      <c r="O2186" s="73" t="s">
        <v>385</v>
      </c>
      <c r="P2186" s="73" t="s">
        <v>907</v>
      </c>
      <c r="Q2186" s="73" t="s">
        <v>1033</v>
      </c>
      <c r="R2186" s="73" t="s">
        <v>86</v>
      </c>
      <c r="V2186" s="60" t="str">
        <f t="shared" si="275"/>
        <v>KAPLANкоричневый</v>
      </c>
      <c r="W2186" s="60" t="str">
        <f t="shared" si="272"/>
        <v>KAPLAN</v>
      </c>
      <c r="X2186" s="60" t="str">
        <f t="shared" si="276"/>
        <v/>
      </c>
      <c r="AC2186" s="51">
        <f t="shared" si="277"/>
        <v>80</v>
      </c>
      <c r="AD2186" s="44">
        <f t="shared" si="278"/>
        <v>826</v>
      </c>
      <c r="AE2186" s="51">
        <f t="shared" si="279"/>
        <v>80826</v>
      </c>
    </row>
    <row r="2187" spans="1:31">
      <c r="A2187" s="60" t="str">
        <f t="shared" si="273"/>
        <v>KATTEGATbrown</v>
      </c>
      <c r="B2187" s="60" t="str">
        <f t="shared" si="274"/>
        <v>80-827-14</v>
      </c>
      <c r="C2187" s="73" t="s">
        <v>4935</v>
      </c>
      <c r="D2187" s="73" t="s">
        <v>4936</v>
      </c>
      <c r="E2187" s="73" t="s">
        <v>920</v>
      </c>
      <c r="F2187" s="74">
        <v>58</v>
      </c>
      <c r="G2187" s="73" t="s">
        <v>4937</v>
      </c>
      <c r="H2187" s="73" t="s">
        <v>86</v>
      </c>
      <c r="I2187" s="73" t="s">
        <v>4938</v>
      </c>
      <c r="J2187" s="73" t="s">
        <v>324</v>
      </c>
      <c r="K2187" s="73" t="s">
        <v>382</v>
      </c>
      <c r="L2187" s="73" t="s">
        <v>383</v>
      </c>
      <c r="M2187" s="73" t="s">
        <v>388</v>
      </c>
      <c r="N2187" s="73" t="s">
        <v>44</v>
      </c>
      <c r="O2187" s="73" t="s">
        <v>385</v>
      </c>
      <c r="P2187" s="73" t="s">
        <v>907</v>
      </c>
      <c r="Q2187" s="73" t="s">
        <v>1033</v>
      </c>
      <c r="R2187" s="73" t="s">
        <v>86</v>
      </c>
      <c r="V2187" s="60" t="str">
        <f t="shared" si="275"/>
        <v>KATTEGATкоричневый</v>
      </c>
      <c r="W2187" s="60" t="str">
        <f t="shared" si="272"/>
        <v>KATTEGAT</v>
      </c>
      <c r="X2187" s="60" t="str">
        <f t="shared" si="276"/>
        <v/>
      </c>
      <c r="AC2187" s="51">
        <f t="shared" si="277"/>
        <v>80</v>
      </c>
      <c r="AD2187" s="44">
        <f t="shared" si="278"/>
        <v>827</v>
      </c>
      <c r="AE2187" s="51">
        <f t="shared" si="279"/>
        <v>80827</v>
      </c>
    </row>
    <row r="2188" spans="1:31">
      <c r="A2188" s="60" t="str">
        <f t="shared" si="273"/>
        <v>KATTEGATbrown</v>
      </c>
      <c r="B2188" s="60" t="str">
        <f t="shared" si="274"/>
        <v>80-827-14</v>
      </c>
      <c r="C2188" s="73" t="s">
        <v>4939</v>
      </c>
      <c r="D2188" s="73" t="s">
        <v>4936</v>
      </c>
      <c r="E2188" s="73" t="s">
        <v>904</v>
      </c>
      <c r="F2188" s="74">
        <v>57</v>
      </c>
      <c r="G2188" s="73" t="s">
        <v>4937</v>
      </c>
      <c r="H2188" s="73" t="s">
        <v>86</v>
      </c>
      <c r="I2188" s="73" t="s">
        <v>4938</v>
      </c>
      <c r="J2188" s="73" t="s">
        <v>324</v>
      </c>
      <c r="K2188" s="73" t="s">
        <v>382</v>
      </c>
      <c r="L2188" s="73" t="s">
        <v>383</v>
      </c>
      <c r="M2188" s="73" t="s">
        <v>388</v>
      </c>
      <c r="N2188" s="73" t="s">
        <v>44</v>
      </c>
      <c r="O2188" s="73" t="s">
        <v>385</v>
      </c>
      <c r="P2188" s="73" t="s">
        <v>907</v>
      </c>
      <c r="Q2188" s="73" t="s">
        <v>1033</v>
      </c>
      <c r="R2188" s="73" t="s">
        <v>86</v>
      </c>
      <c r="V2188" s="60" t="str">
        <f t="shared" si="275"/>
        <v>KATTEGATкоричневый</v>
      </c>
      <c r="W2188" s="60" t="str">
        <f t="shared" si="272"/>
        <v>KATTEGAT</v>
      </c>
      <c r="X2188" s="60" t="str">
        <f t="shared" si="276"/>
        <v/>
      </c>
      <c r="AC2188" s="51">
        <f t="shared" si="277"/>
        <v>80</v>
      </c>
      <c r="AD2188" s="44">
        <f t="shared" si="278"/>
        <v>827</v>
      </c>
      <c r="AE2188" s="51">
        <f t="shared" si="279"/>
        <v>80827</v>
      </c>
    </row>
    <row r="2189" spans="1:31">
      <c r="A2189" s="60" t="str">
        <f t="shared" si="273"/>
        <v>KATTEGATbrown</v>
      </c>
      <c r="B2189" s="60" t="str">
        <f t="shared" si="274"/>
        <v>80-827-14</v>
      </c>
      <c r="C2189" s="73" t="s">
        <v>4940</v>
      </c>
      <c r="D2189" s="73" t="s">
        <v>4936</v>
      </c>
      <c r="E2189" s="73" t="s">
        <v>910</v>
      </c>
      <c r="F2189" s="74">
        <v>59</v>
      </c>
      <c r="G2189" s="73" t="s">
        <v>4937</v>
      </c>
      <c r="H2189" s="73" t="s">
        <v>86</v>
      </c>
      <c r="I2189" s="73" t="s">
        <v>4938</v>
      </c>
      <c r="J2189" s="73" t="s">
        <v>324</v>
      </c>
      <c r="K2189" s="73" t="s">
        <v>382</v>
      </c>
      <c r="L2189" s="73" t="s">
        <v>383</v>
      </c>
      <c r="M2189" s="73" t="s">
        <v>388</v>
      </c>
      <c r="N2189" s="73" t="s">
        <v>44</v>
      </c>
      <c r="O2189" s="73" t="s">
        <v>385</v>
      </c>
      <c r="P2189" s="73" t="s">
        <v>907</v>
      </c>
      <c r="Q2189" s="73" t="s">
        <v>1033</v>
      </c>
      <c r="R2189" s="73" t="s">
        <v>86</v>
      </c>
      <c r="V2189" s="60" t="str">
        <f t="shared" si="275"/>
        <v>KATTEGATкоричневый</v>
      </c>
      <c r="W2189" s="60" t="str">
        <f t="shared" si="272"/>
        <v>KATTEGAT</v>
      </c>
      <c r="X2189" s="60" t="str">
        <f t="shared" si="276"/>
        <v/>
      </c>
      <c r="AC2189" s="51">
        <f t="shared" si="277"/>
        <v>80</v>
      </c>
      <c r="AD2189" s="44">
        <f t="shared" si="278"/>
        <v>827</v>
      </c>
      <c r="AE2189" s="51">
        <f t="shared" si="279"/>
        <v>80827</v>
      </c>
    </row>
    <row r="2190" spans="1:31">
      <c r="A2190" s="60" t="str">
        <f t="shared" si="273"/>
        <v>KATTEGATbrown</v>
      </c>
      <c r="B2190" s="60" t="str">
        <f t="shared" si="274"/>
        <v>80-827-14</v>
      </c>
      <c r="C2190" s="73" t="s">
        <v>4941</v>
      </c>
      <c r="D2190" s="73" t="s">
        <v>4936</v>
      </c>
      <c r="E2190" s="73" t="s">
        <v>922</v>
      </c>
      <c r="F2190" s="74">
        <v>60</v>
      </c>
      <c r="G2190" s="73" t="s">
        <v>4937</v>
      </c>
      <c r="H2190" s="73" t="s">
        <v>86</v>
      </c>
      <c r="I2190" s="73" t="s">
        <v>4938</v>
      </c>
      <c r="J2190" s="73" t="s">
        <v>324</v>
      </c>
      <c r="K2190" s="73" t="s">
        <v>382</v>
      </c>
      <c r="L2190" s="73" t="s">
        <v>383</v>
      </c>
      <c r="M2190" s="73" t="s">
        <v>388</v>
      </c>
      <c r="N2190" s="73" t="s">
        <v>44</v>
      </c>
      <c r="O2190" s="73" t="s">
        <v>385</v>
      </c>
      <c r="P2190" s="73" t="s">
        <v>907</v>
      </c>
      <c r="Q2190" s="73" t="s">
        <v>1033</v>
      </c>
      <c r="R2190" s="73" t="s">
        <v>86</v>
      </c>
      <c r="V2190" s="60" t="str">
        <f t="shared" si="275"/>
        <v>KATTEGATкоричневый</v>
      </c>
      <c r="W2190" s="60" t="str">
        <f t="shared" si="272"/>
        <v>KATTEGAT</v>
      </c>
      <c r="X2190" s="60" t="str">
        <f t="shared" si="276"/>
        <v/>
      </c>
      <c r="AC2190" s="51">
        <f t="shared" si="277"/>
        <v>80</v>
      </c>
      <c r="AD2190" s="44">
        <f t="shared" si="278"/>
        <v>827</v>
      </c>
      <c r="AE2190" s="51">
        <f t="shared" si="279"/>
        <v>80827</v>
      </c>
    </row>
    <row r="2191" spans="1:31">
      <c r="A2191" s="60" t="str">
        <f t="shared" si="273"/>
        <v>KATTEGATbrown</v>
      </c>
      <c r="B2191" s="60" t="str">
        <f t="shared" si="274"/>
        <v>80-827-14</v>
      </c>
      <c r="C2191" s="73" t="s">
        <v>4942</v>
      </c>
      <c r="D2191" s="73" t="s">
        <v>4936</v>
      </c>
      <c r="E2191" s="73" t="s">
        <v>912</v>
      </c>
      <c r="F2191" s="74">
        <v>61</v>
      </c>
      <c r="G2191" s="73" t="s">
        <v>4937</v>
      </c>
      <c r="H2191" s="73" t="s">
        <v>86</v>
      </c>
      <c r="I2191" s="73" t="s">
        <v>4938</v>
      </c>
      <c r="J2191" s="73" t="s">
        <v>324</v>
      </c>
      <c r="K2191" s="73" t="s">
        <v>382</v>
      </c>
      <c r="L2191" s="73" t="s">
        <v>383</v>
      </c>
      <c r="M2191" s="73" t="s">
        <v>388</v>
      </c>
      <c r="N2191" s="73" t="s">
        <v>44</v>
      </c>
      <c r="O2191" s="73" t="s">
        <v>385</v>
      </c>
      <c r="P2191" s="73" t="s">
        <v>907</v>
      </c>
      <c r="Q2191" s="73" t="s">
        <v>1033</v>
      </c>
      <c r="R2191" s="73" t="s">
        <v>86</v>
      </c>
      <c r="V2191" s="60" t="str">
        <f t="shared" si="275"/>
        <v>KATTEGATкоричневый</v>
      </c>
      <c r="W2191" s="60" t="str">
        <f t="shared" si="272"/>
        <v>KATTEGAT</v>
      </c>
      <c r="X2191" s="60" t="str">
        <f t="shared" si="276"/>
        <v/>
      </c>
      <c r="AC2191" s="51">
        <f t="shared" si="277"/>
        <v>80</v>
      </c>
      <c r="AD2191" s="44">
        <f t="shared" si="278"/>
        <v>827</v>
      </c>
      <c r="AE2191" s="51">
        <f t="shared" si="279"/>
        <v>80827</v>
      </c>
    </row>
    <row r="2192" spans="1:31">
      <c r="A2192" s="60" t="str">
        <f t="shared" si="273"/>
        <v>KELLARblue</v>
      </c>
      <c r="B2192" s="60" t="str">
        <f t="shared" si="274"/>
        <v>80-828-06</v>
      </c>
      <c r="C2192" s="73" t="s">
        <v>4943</v>
      </c>
      <c r="D2192" s="73" t="s">
        <v>4944</v>
      </c>
      <c r="E2192" s="73" t="s">
        <v>920</v>
      </c>
      <c r="F2192" s="74">
        <v>58</v>
      </c>
      <c r="G2192" s="73" t="s">
        <v>4945</v>
      </c>
      <c r="H2192" s="73" t="s">
        <v>71</v>
      </c>
      <c r="I2192" s="73" t="s">
        <v>1826</v>
      </c>
      <c r="J2192" s="73" t="s">
        <v>324</v>
      </c>
      <c r="K2192" s="73" t="s">
        <v>382</v>
      </c>
      <c r="L2192" s="73" t="s">
        <v>383</v>
      </c>
      <c r="M2192" s="73" t="s">
        <v>388</v>
      </c>
      <c r="N2192" s="73" t="s">
        <v>44</v>
      </c>
      <c r="O2192" s="73" t="s">
        <v>385</v>
      </c>
      <c r="P2192" s="73" t="s">
        <v>907</v>
      </c>
      <c r="Q2192" s="73" t="s">
        <v>932</v>
      </c>
      <c r="R2192" s="73" t="s">
        <v>71</v>
      </c>
      <c r="V2192" s="60" t="str">
        <f t="shared" si="275"/>
        <v>KELLARсиний</v>
      </c>
      <c r="W2192" s="60" t="str">
        <f t="shared" si="272"/>
        <v>KELLAR</v>
      </c>
      <c r="X2192" s="60" t="str">
        <f t="shared" si="276"/>
        <v/>
      </c>
      <c r="AC2192" s="51">
        <f t="shared" si="277"/>
        <v>80</v>
      </c>
      <c r="AD2192" s="44">
        <f t="shared" si="278"/>
        <v>828</v>
      </c>
      <c r="AE2192" s="51">
        <f t="shared" si="279"/>
        <v>80828</v>
      </c>
    </row>
    <row r="2193" spans="1:31">
      <c r="A2193" s="60" t="str">
        <f t="shared" si="273"/>
        <v>KELLARblue</v>
      </c>
      <c r="B2193" s="60" t="str">
        <f t="shared" si="274"/>
        <v>80-828-06</v>
      </c>
      <c r="C2193" s="73" t="s">
        <v>4946</v>
      </c>
      <c r="D2193" s="73" t="s">
        <v>4944</v>
      </c>
      <c r="E2193" s="73" t="s">
        <v>915</v>
      </c>
      <c r="F2193" s="74">
        <v>56</v>
      </c>
      <c r="G2193" s="73" t="s">
        <v>4945</v>
      </c>
      <c r="H2193" s="73" t="s">
        <v>71</v>
      </c>
      <c r="I2193" s="73" t="s">
        <v>1826</v>
      </c>
      <c r="J2193" s="73" t="s">
        <v>324</v>
      </c>
      <c r="K2193" s="73" t="s">
        <v>382</v>
      </c>
      <c r="L2193" s="73" t="s">
        <v>383</v>
      </c>
      <c r="M2193" s="73" t="s">
        <v>388</v>
      </c>
      <c r="N2193" s="73" t="s">
        <v>44</v>
      </c>
      <c r="O2193" s="73" t="s">
        <v>385</v>
      </c>
      <c r="P2193" s="73" t="s">
        <v>907</v>
      </c>
      <c r="Q2193" s="73" t="s">
        <v>932</v>
      </c>
      <c r="R2193" s="73" t="s">
        <v>71</v>
      </c>
      <c r="V2193" s="60" t="str">
        <f t="shared" si="275"/>
        <v>KELLARсиний</v>
      </c>
      <c r="W2193" s="60" t="str">
        <f t="shared" si="272"/>
        <v>KELLAR</v>
      </c>
      <c r="X2193" s="60" t="str">
        <f t="shared" si="276"/>
        <v/>
      </c>
      <c r="AC2193" s="51">
        <f t="shared" si="277"/>
        <v>80</v>
      </c>
      <c r="AD2193" s="44">
        <f t="shared" si="278"/>
        <v>828</v>
      </c>
      <c r="AE2193" s="51">
        <f t="shared" si="279"/>
        <v>80828</v>
      </c>
    </row>
    <row r="2194" spans="1:31">
      <c r="A2194" s="60" t="str">
        <f t="shared" si="273"/>
        <v>KELLARblue</v>
      </c>
      <c r="B2194" s="60" t="str">
        <f t="shared" si="274"/>
        <v>80-828-06</v>
      </c>
      <c r="C2194" s="73" t="s">
        <v>4947</v>
      </c>
      <c r="D2194" s="73" t="s">
        <v>4944</v>
      </c>
      <c r="E2194" s="73" t="s">
        <v>904</v>
      </c>
      <c r="F2194" s="74">
        <v>57</v>
      </c>
      <c r="G2194" s="73" t="s">
        <v>4945</v>
      </c>
      <c r="H2194" s="73" t="s">
        <v>71</v>
      </c>
      <c r="I2194" s="73" t="s">
        <v>1826</v>
      </c>
      <c r="J2194" s="73" t="s">
        <v>324</v>
      </c>
      <c r="K2194" s="73" t="s">
        <v>382</v>
      </c>
      <c r="L2194" s="73" t="s">
        <v>383</v>
      </c>
      <c r="M2194" s="73" t="s">
        <v>388</v>
      </c>
      <c r="N2194" s="73" t="s">
        <v>44</v>
      </c>
      <c r="O2194" s="73" t="s">
        <v>385</v>
      </c>
      <c r="P2194" s="73" t="s">
        <v>907</v>
      </c>
      <c r="Q2194" s="73" t="s">
        <v>932</v>
      </c>
      <c r="R2194" s="73" t="s">
        <v>71</v>
      </c>
      <c r="V2194" s="60" t="str">
        <f t="shared" si="275"/>
        <v>KELLARсиний</v>
      </c>
      <c r="W2194" s="60" t="str">
        <f t="shared" si="272"/>
        <v>KELLAR</v>
      </c>
      <c r="X2194" s="60" t="str">
        <f t="shared" si="276"/>
        <v/>
      </c>
      <c r="AC2194" s="51">
        <f t="shared" si="277"/>
        <v>80</v>
      </c>
      <c r="AD2194" s="44">
        <f t="shared" si="278"/>
        <v>828</v>
      </c>
      <c r="AE2194" s="51">
        <f t="shared" si="279"/>
        <v>80828</v>
      </c>
    </row>
    <row r="2195" spans="1:31">
      <c r="A2195" s="60" t="str">
        <f t="shared" si="273"/>
        <v>KELLARblue</v>
      </c>
      <c r="B2195" s="60" t="str">
        <f t="shared" si="274"/>
        <v>80-828-06</v>
      </c>
      <c r="C2195" s="73" t="s">
        <v>4948</v>
      </c>
      <c r="D2195" s="73" t="s">
        <v>4944</v>
      </c>
      <c r="E2195" s="73" t="s">
        <v>910</v>
      </c>
      <c r="F2195" s="74">
        <v>59</v>
      </c>
      <c r="G2195" s="73" t="s">
        <v>4945</v>
      </c>
      <c r="H2195" s="73" t="s">
        <v>71</v>
      </c>
      <c r="I2195" s="73" t="s">
        <v>1826</v>
      </c>
      <c r="J2195" s="73" t="s">
        <v>324</v>
      </c>
      <c r="K2195" s="73" t="s">
        <v>382</v>
      </c>
      <c r="L2195" s="73" t="s">
        <v>383</v>
      </c>
      <c r="M2195" s="73" t="s">
        <v>388</v>
      </c>
      <c r="N2195" s="73" t="s">
        <v>44</v>
      </c>
      <c r="O2195" s="73" t="s">
        <v>385</v>
      </c>
      <c r="P2195" s="73" t="s">
        <v>907</v>
      </c>
      <c r="Q2195" s="73" t="s">
        <v>932</v>
      </c>
      <c r="R2195" s="73" t="s">
        <v>71</v>
      </c>
      <c r="V2195" s="60" t="str">
        <f t="shared" si="275"/>
        <v>KELLARсиний</v>
      </c>
      <c r="W2195" s="60" t="str">
        <f t="shared" si="272"/>
        <v>KELLAR</v>
      </c>
      <c r="X2195" s="60" t="str">
        <f t="shared" si="276"/>
        <v/>
      </c>
      <c r="AC2195" s="51">
        <f t="shared" si="277"/>
        <v>80</v>
      </c>
      <c r="AD2195" s="44">
        <f t="shared" si="278"/>
        <v>828</v>
      </c>
      <c r="AE2195" s="51">
        <f t="shared" si="279"/>
        <v>80828</v>
      </c>
    </row>
    <row r="2196" spans="1:31">
      <c r="A2196" s="60" t="str">
        <f t="shared" si="273"/>
        <v>KELLARblue</v>
      </c>
      <c r="B2196" s="60" t="str">
        <f t="shared" si="274"/>
        <v>80-828-06</v>
      </c>
      <c r="C2196" s="73" t="s">
        <v>4949</v>
      </c>
      <c r="D2196" s="73" t="s">
        <v>4944</v>
      </c>
      <c r="E2196" s="73" t="s">
        <v>922</v>
      </c>
      <c r="F2196" s="74">
        <v>60</v>
      </c>
      <c r="G2196" s="73" t="s">
        <v>4945</v>
      </c>
      <c r="H2196" s="73" t="s">
        <v>71</v>
      </c>
      <c r="I2196" s="73" t="s">
        <v>1826</v>
      </c>
      <c r="J2196" s="73" t="s">
        <v>324</v>
      </c>
      <c r="K2196" s="73" t="s">
        <v>382</v>
      </c>
      <c r="L2196" s="73" t="s">
        <v>383</v>
      </c>
      <c r="M2196" s="73" t="s">
        <v>388</v>
      </c>
      <c r="N2196" s="73" t="s">
        <v>44</v>
      </c>
      <c r="O2196" s="73" t="s">
        <v>385</v>
      </c>
      <c r="P2196" s="73" t="s">
        <v>907</v>
      </c>
      <c r="Q2196" s="73" t="s">
        <v>932</v>
      </c>
      <c r="R2196" s="73" t="s">
        <v>71</v>
      </c>
      <c r="V2196" s="60" t="str">
        <f t="shared" si="275"/>
        <v>KELLARсиний</v>
      </c>
      <c r="W2196" s="60" t="str">
        <f t="shared" si="272"/>
        <v>KELLAR</v>
      </c>
      <c r="X2196" s="60" t="str">
        <f t="shared" si="276"/>
        <v/>
      </c>
      <c r="AC2196" s="51">
        <f t="shared" si="277"/>
        <v>80</v>
      </c>
      <c r="AD2196" s="44">
        <f t="shared" si="278"/>
        <v>828</v>
      </c>
      <c r="AE2196" s="51">
        <f t="shared" si="279"/>
        <v>80828</v>
      </c>
    </row>
    <row r="2197" spans="1:31">
      <c r="A2197" s="60" t="str">
        <f t="shared" si="273"/>
        <v>KELLARblue</v>
      </c>
      <c r="B2197" s="60" t="str">
        <f t="shared" si="274"/>
        <v>80-828-06</v>
      </c>
      <c r="C2197" s="73" t="s">
        <v>4950</v>
      </c>
      <c r="D2197" s="73" t="s">
        <v>4944</v>
      </c>
      <c r="E2197" s="73" t="s">
        <v>912</v>
      </c>
      <c r="F2197" s="74">
        <v>61</v>
      </c>
      <c r="G2197" s="73" t="s">
        <v>4945</v>
      </c>
      <c r="H2197" s="73" t="s">
        <v>71</v>
      </c>
      <c r="I2197" s="73" t="s">
        <v>1826</v>
      </c>
      <c r="J2197" s="73" t="s">
        <v>324</v>
      </c>
      <c r="K2197" s="73" t="s">
        <v>382</v>
      </c>
      <c r="L2197" s="73" t="s">
        <v>383</v>
      </c>
      <c r="M2197" s="73" t="s">
        <v>388</v>
      </c>
      <c r="N2197" s="73" t="s">
        <v>44</v>
      </c>
      <c r="O2197" s="73" t="s">
        <v>385</v>
      </c>
      <c r="P2197" s="73" t="s">
        <v>907</v>
      </c>
      <c r="Q2197" s="73" t="s">
        <v>932</v>
      </c>
      <c r="R2197" s="73" t="s">
        <v>71</v>
      </c>
      <c r="V2197" s="60" t="str">
        <f t="shared" si="275"/>
        <v>KELLARсиний</v>
      </c>
      <c r="W2197" s="60" t="str">
        <f t="shared" si="272"/>
        <v>KELLAR</v>
      </c>
      <c r="X2197" s="60" t="str">
        <f t="shared" si="276"/>
        <v/>
      </c>
      <c r="AC2197" s="51">
        <f t="shared" si="277"/>
        <v>80</v>
      </c>
      <c r="AD2197" s="44">
        <f t="shared" si="278"/>
        <v>828</v>
      </c>
      <c r="AE2197" s="51">
        <f t="shared" si="279"/>
        <v>80828</v>
      </c>
    </row>
    <row r="2198" spans="1:31">
      <c r="A2198" s="60" t="str">
        <f t="shared" si="273"/>
        <v>KING QUATTROblack</v>
      </c>
      <c r="B2198" s="60" t="str">
        <f t="shared" si="274"/>
        <v>80-829-09</v>
      </c>
      <c r="C2198" s="73" t="s">
        <v>4951</v>
      </c>
      <c r="D2198" s="73" t="s">
        <v>4952</v>
      </c>
      <c r="E2198" s="73" t="s">
        <v>910</v>
      </c>
      <c r="F2198" s="74">
        <v>59</v>
      </c>
      <c r="G2198" s="73" t="s">
        <v>4953</v>
      </c>
      <c r="H2198" s="73" t="s">
        <v>53</v>
      </c>
      <c r="I2198" s="73" t="s">
        <v>4954</v>
      </c>
      <c r="J2198" s="73" t="s">
        <v>320</v>
      </c>
      <c r="K2198" s="73" t="s">
        <v>382</v>
      </c>
      <c r="L2198" s="73" t="s">
        <v>383</v>
      </c>
      <c r="M2198" s="73" t="s">
        <v>388</v>
      </c>
      <c r="N2198" s="73" t="s">
        <v>32</v>
      </c>
      <c r="O2198" s="73" t="s">
        <v>385</v>
      </c>
      <c r="P2198" s="73" t="s">
        <v>907</v>
      </c>
      <c r="Q2198" s="73" t="s">
        <v>928</v>
      </c>
      <c r="R2198" s="73" t="s">
        <v>53</v>
      </c>
      <c r="V2198" s="60" t="str">
        <f t="shared" si="275"/>
        <v>KING QUATTROчерный</v>
      </c>
      <c r="W2198" s="60" t="str">
        <f t="shared" si="272"/>
        <v>KING QUATTRO</v>
      </c>
      <c r="X2198" s="60" t="str">
        <f t="shared" si="276"/>
        <v>QUATTRO</v>
      </c>
      <c r="AC2198" s="51">
        <f t="shared" si="277"/>
        <v>80</v>
      </c>
      <c r="AD2198" s="44">
        <f t="shared" si="278"/>
        <v>829</v>
      </c>
      <c r="AE2198" s="51">
        <f t="shared" si="279"/>
        <v>80829</v>
      </c>
    </row>
    <row r="2199" spans="1:31">
      <c r="A2199" s="60" t="str">
        <f t="shared" si="273"/>
        <v>KING QUATTROblack</v>
      </c>
      <c r="B2199" s="60" t="str">
        <f t="shared" si="274"/>
        <v>80-829-09</v>
      </c>
      <c r="C2199" s="73" t="s">
        <v>4955</v>
      </c>
      <c r="D2199" s="73" t="s">
        <v>4952</v>
      </c>
      <c r="E2199" s="73" t="s">
        <v>904</v>
      </c>
      <c r="F2199" s="74">
        <v>57</v>
      </c>
      <c r="G2199" s="73" t="s">
        <v>4953</v>
      </c>
      <c r="H2199" s="73" t="s">
        <v>53</v>
      </c>
      <c r="I2199" s="73" t="s">
        <v>4954</v>
      </c>
      <c r="J2199" s="73" t="s">
        <v>320</v>
      </c>
      <c r="K2199" s="73" t="s">
        <v>382</v>
      </c>
      <c r="L2199" s="73" t="s">
        <v>383</v>
      </c>
      <c r="M2199" s="73" t="s">
        <v>388</v>
      </c>
      <c r="N2199" s="73" t="s">
        <v>32</v>
      </c>
      <c r="O2199" s="73" t="s">
        <v>385</v>
      </c>
      <c r="P2199" s="73" t="s">
        <v>907</v>
      </c>
      <c r="Q2199" s="73" t="s">
        <v>928</v>
      </c>
      <c r="R2199" s="73" t="s">
        <v>53</v>
      </c>
      <c r="V2199" s="60" t="str">
        <f t="shared" si="275"/>
        <v>KING QUATTROчерный</v>
      </c>
      <c r="W2199" s="60" t="str">
        <f t="shared" si="272"/>
        <v>KING QUATTRO</v>
      </c>
      <c r="X2199" s="60" t="str">
        <f t="shared" si="276"/>
        <v>QUATTRO</v>
      </c>
      <c r="AC2199" s="51">
        <f t="shared" si="277"/>
        <v>80</v>
      </c>
      <c r="AD2199" s="44">
        <f t="shared" si="278"/>
        <v>829</v>
      </c>
      <c r="AE2199" s="51">
        <f t="shared" si="279"/>
        <v>80829</v>
      </c>
    </row>
    <row r="2200" spans="1:31">
      <c r="A2200" s="60" t="str">
        <f t="shared" si="273"/>
        <v>KING QUATTROblack</v>
      </c>
      <c r="B2200" s="60" t="str">
        <f t="shared" si="274"/>
        <v>80-829-09</v>
      </c>
      <c r="C2200" s="73" t="s">
        <v>4956</v>
      </c>
      <c r="D2200" s="73" t="s">
        <v>4952</v>
      </c>
      <c r="E2200" s="73" t="s">
        <v>920</v>
      </c>
      <c r="F2200" s="74">
        <v>58</v>
      </c>
      <c r="G2200" s="73" t="s">
        <v>4953</v>
      </c>
      <c r="H2200" s="73" t="s">
        <v>53</v>
      </c>
      <c r="I2200" s="73" t="s">
        <v>4954</v>
      </c>
      <c r="J2200" s="73" t="s">
        <v>320</v>
      </c>
      <c r="K2200" s="73" t="s">
        <v>382</v>
      </c>
      <c r="L2200" s="73" t="s">
        <v>383</v>
      </c>
      <c r="M2200" s="73" t="s">
        <v>388</v>
      </c>
      <c r="N2200" s="73" t="s">
        <v>32</v>
      </c>
      <c r="O2200" s="73" t="s">
        <v>385</v>
      </c>
      <c r="P2200" s="73" t="s">
        <v>907</v>
      </c>
      <c r="Q2200" s="73" t="s">
        <v>928</v>
      </c>
      <c r="R2200" s="73" t="s">
        <v>53</v>
      </c>
      <c r="V2200" s="60" t="str">
        <f t="shared" si="275"/>
        <v>KING QUATTROчерный</v>
      </c>
      <c r="W2200" s="60" t="str">
        <f t="shared" si="272"/>
        <v>KING QUATTRO</v>
      </c>
      <c r="X2200" s="60" t="str">
        <f t="shared" si="276"/>
        <v>QUATTRO</v>
      </c>
      <c r="AC2200" s="51">
        <f t="shared" si="277"/>
        <v>80</v>
      </c>
      <c r="AD2200" s="44">
        <f t="shared" si="278"/>
        <v>829</v>
      </c>
      <c r="AE2200" s="51">
        <f t="shared" si="279"/>
        <v>80829</v>
      </c>
    </row>
    <row r="2201" spans="1:31">
      <c r="A2201" s="60" t="str">
        <f t="shared" si="273"/>
        <v>KING QUATTROblack</v>
      </c>
      <c r="B2201" s="60" t="str">
        <f t="shared" si="274"/>
        <v>80-829-09</v>
      </c>
      <c r="C2201" s="73" t="s">
        <v>4957</v>
      </c>
      <c r="D2201" s="73" t="s">
        <v>4952</v>
      </c>
      <c r="E2201" s="73" t="s">
        <v>922</v>
      </c>
      <c r="F2201" s="74">
        <v>60</v>
      </c>
      <c r="G2201" s="73" t="s">
        <v>4953</v>
      </c>
      <c r="H2201" s="73" t="s">
        <v>53</v>
      </c>
      <c r="I2201" s="73" t="s">
        <v>4954</v>
      </c>
      <c r="J2201" s="73" t="s">
        <v>320</v>
      </c>
      <c r="K2201" s="73" t="s">
        <v>382</v>
      </c>
      <c r="L2201" s="73" t="s">
        <v>383</v>
      </c>
      <c r="M2201" s="73" t="s">
        <v>388</v>
      </c>
      <c r="N2201" s="73" t="s">
        <v>32</v>
      </c>
      <c r="O2201" s="73" t="s">
        <v>385</v>
      </c>
      <c r="P2201" s="73" t="s">
        <v>907</v>
      </c>
      <c r="Q2201" s="73" t="s">
        <v>928</v>
      </c>
      <c r="R2201" s="73" t="s">
        <v>53</v>
      </c>
      <c r="V2201" s="60" t="str">
        <f t="shared" si="275"/>
        <v>KING QUATTROчерный</v>
      </c>
      <c r="W2201" s="60" t="str">
        <f t="shared" si="272"/>
        <v>KING QUATTRO</v>
      </c>
      <c r="X2201" s="60" t="str">
        <f t="shared" si="276"/>
        <v>QUATTRO</v>
      </c>
      <c r="AC2201" s="51">
        <f t="shared" si="277"/>
        <v>80</v>
      </c>
      <c r="AD2201" s="44">
        <f t="shared" si="278"/>
        <v>829</v>
      </c>
      <c r="AE2201" s="51">
        <f t="shared" si="279"/>
        <v>80829</v>
      </c>
    </row>
    <row r="2202" spans="1:31">
      <c r="A2202" s="60" t="str">
        <f t="shared" si="273"/>
        <v>KING QUATTROblack</v>
      </c>
      <c r="B2202" s="60" t="str">
        <f t="shared" si="274"/>
        <v>80-829-09</v>
      </c>
      <c r="C2202" s="73" t="s">
        <v>4958</v>
      </c>
      <c r="D2202" s="73" t="s">
        <v>4952</v>
      </c>
      <c r="E2202" s="73" t="s">
        <v>912</v>
      </c>
      <c r="F2202" s="74">
        <v>61</v>
      </c>
      <c r="G2202" s="73" t="s">
        <v>4953</v>
      </c>
      <c r="H2202" s="73" t="s">
        <v>53</v>
      </c>
      <c r="I2202" s="73" t="s">
        <v>4954</v>
      </c>
      <c r="J2202" s="73" t="s">
        <v>320</v>
      </c>
      <c r="K2202" s="73" t="s">
        <v>382</v>
      </c>
      <c r="L2202" s="73" t="s">
        <v>383</v>
      </c>
      <c r="M2202" s="73" t="s">
        <v>388</v>
      </c>
      <c r="N2202" s="73" t="s">
        <v>32</v>
      </c>
      <c r="O2202" s="73" t="s">
        <v>385</v>
      </c>
      <c r="P2202" s="73" t="s">
        <v>907</v>
      </c>
      <c r="Q2202" s="73" t="s">
        <v>928</v>
      </c>
      <c r="R2202" s="73" t="s">
        <v>53</v>
      </c>
      <c r="V2202" s="60" t="str">
        <f t="shared" si="275"/>
        <v>KING QUATTROчерный</v>
      </c>
      <c r="W2202" s="60" t="str">
        <f t="shared" si="272"/>
        <v>KING QUATTRO</v>
      </c>
      <c r="X2202" s="60" t="str">
        <f t="shared" si="276"/>
        <v>QUATTRO</v>
      </c>
      <c r="AC2202" s="51">
        <f t="shared" si="277"/>
        <v>80</v>
      </c>
      <c r="AD2202" s="44">
        <f t="shared" si="278"/>
        <v>829</v>
      </c>
      <c r="AE2202" s="51">
        <f t="shared" si="279"/>
        <v>80829</v>
      </c>
    </row>
    <row r="2203" spans="1:31">
      <c r="A2203" s="60" t="str">
        <f t="shared" si="273"/>
        <v>KING QUATTROblack</v>
      </c>
      <c r="B2203" s="60" t="str">
        <f t="shared" si="274"/>
        <v>80-829-09</v>
      </c>
      <c r="C2203" s="73" t="s">
        <v>4959</v>
      </c>
      <c r="D2203" s="73" t="s">
        <v>4952</v>
      </c>
      <c r="E2203" s="73" t="s">
        <v>915</v>
      </c>
      <c r="F2203" s="74">
        <v>56</v>
      </c>
      <c r="G2203" s="73" t="s">
        <v>4953</v>
      </c>
      <c r="H2203" s="73" t="s">
        <v>53</v>
      </c>
      <c r="I2203" s="73" t="s">
        <v>4954</v>
      </c>
      <c r="J2203" s="73" t="s">
        <v>320</v>
      </c>
      <c r="K2203" s="73" t="s">
        <v>382</v>
      </c>
      <c r="L2203" s="73" t="s">
        <v>383</v>
      </c>
      <c r="M2203" s="73" t="s">
        <v>388</v>
      </c>
      <c r="N2203" s="73" t="s">
        <v>32</v>
      </c>
      <c r="O2203" s="73" t="s">
        <v>385</v>
      </c>
      <c r="P2203" s="73" t="s">
        <v>907</v>
      </c>
      <c r="Q2203" s="73" t="s">
        <v>928</v>
      </c>
      <c r="R2203" s="73" t="s">
        <v>53</v>
      </c>
      <c r="V2203" s="60" t="str">
        <f t="shared" si="275"/>
        <v>KING QUATTROчерный</v>
      </c>
      <c r="W2203" s="60" t="str">
        <f t="shared" si="272"/>
        <v>KING QUATTRO</v>
      </c>
      <c r="X2203" s="60" t="str">
        <f t="shared" si="276"/>
        <v>QUATTRO</v>
      </c>
      <c r="AC2203" s="51">
        <f t="shared" si="277"/>
        <v>80</v>
      </c>
      <c r="AD2203" s="44">
        <f t="shared" si="278"/>
        <v>829</v>
      </c>
      <c r="AE2203" s="51">
        <f t="shared" si="279"/>
        <v>80829</v>
      </c>
    </row>
    <row r="2204" spans="1:31">
      <c r="A2204" s="60" t="str">
        <f t="shared" si="273"/>
        <v>KING SIXcognac</v>
      </c>
      <c r="B2204" s="60" t="str">
        <f t="shared" si="274"/>
        <v>80-830-13</v>
      </c>
      <c r="C2204" s="73" t="s">
        <v>4960</v>
      </c>
      <c r="D2204" s="73" t="s">
        <v>4961</v>
      </c>
      <c r="E2204" s="73" t="s">
        <v>904</v>
      </c>
      <c r="F2204" s="74">
        <v>57</v>
      </c>
      <c r="G2204" s="73" t="s">
        <v>4962</v>
      </c>
      <c r="H2204" s="73" t="s">
        <v>217</v>
      </c>
      <c r="I2204" s="73" t="s">
        <v>1211</v>
      </c>
      <c r="J2204" s="73" t="s">
        <v>320</v>
      </c>
      <c r="K2204" s="73" t="s">
        <v>382</v>
      </c>
      <c r="L2204" s="73" t="s">
        <v>383</v>
      </c>
      <c r="M2204" s="73" t="s">
        <v>388</v>
      </c>
      <c r="N2204" s="73" t="s">
        <v>32</v>
      </c>
      <c r="O2204" s="73" t="s">
        <v>385</v>
      </c>
      <c r="P2204" s="73" t="s">
        <v>907</v>
      </c>
      <c r="Q2204" s="73" t="s">
        <v>1193</v>
      </c>
      <c r="R2204" s="73" t="s">
        <v>199</v>
      </c>
      <c r="V2204" s="60" t="str">
        <f t="shared" si="275"/>
        <v>KING SIXрыжий</v>
      </c>
      <c r="W2204" s="60" t="str">
        <f t="shared" si="272"/>
        <v>KING SIX</v>
      </c>
      <c r="X2204" s="60" t="str">
        <f t="shared" si="276"/>
        <v>SIX</v>
      </c>
      <c r="AC2204" s="51">
        <f t="shared" si="277"/>
        <v>80</v>
      </c>
      <c r="AD2204" s="44">
        <f t="shared" si="278"/>
        <v>830</v>
      </c>
      <c r="AE2204" s="51">
        <f t="shared" si="279"/>
        <v>80830</v>
      </c>
    </row>
    <row r="2205" spans="1:31">
      <c r="A2205" s="60" t="str">
        <f t="shared" si="273"/>
        <v>KING SIXcognac</v>
      </c>
      <c r="B2205" s="60" t="str">
        <f t="shared" si="274"/>
        <v>80-830-13</v>
      </c>
      <c r="C2205" s="73" t="s">
        <v>4963</v>
      </c>
      <c r="D2205" s="73" t="s">
        <v>4961</v>
      </c>
      <c r="E2205" s="73" t="s">
        <v>910</v>
      </c>
      <c r="F2205" s="74">
        <v>59</v>
      </c>
      <c r="G2205" s="73" t="s">
        <v>4962</v>
      </c>
      <c r="H2205" s="73" t="s">
        <v>217</v>
      </c>
      <c r="I2205" s="73" t="s">
        <v>1211</v>
      </c>
      <c r="J2205" s="73" t="s">
        <v>320</v>
      </c>
      <c r="K2205" s="73" t="s">
        <v>382</v>
      </c>
      <c r="L2205" s="73" t="s">
        <v>383</v>
      </c>
      <c r="M2205" s="73" t="s">
        <v>388</v>
      </c>
      <c r="N2205" s="73" t="s">
        <v>32</v>
      </c>
      <c r="O2205" s="73" t="s">
        <v>385</v>
      </c>
      <c r="P2205" s="73" t="s">
        <v>907</v>
      </c>
      <c r="Q2205" s="73" t="s">
        <v>1193</v>
      </c>
      <c r="R2205" s="73" t="s">
        <v>199</v>
      </c>
      <c r="V2205" s="60" t="str">
        <f t="shared" si="275"/>
        <v>KING SIXрыжий</v>
      </c>
      <c r="W2205" s="60" t="str">
        <f t="shared" si="272"/>
        <v>KING SIX</v>
      </c>
      <c r="X2205" s="60" t="str">
        <f t="shared" si="276"/>
        <v>SIX</v>
      </c>
      <c r="AC2205" s="51">
        <f t="shared" si="277"/>
        <v>80</v>
      </c>
      <c r="AD2205" s="44">
        <f t="shared" si="278"/>
        <v>830</v>
      </c>
      <c r="AE2205" s="51">
        <f t="shared" si="279"/>
        <v>80830</v>
      </c>
    </row>
    <row r="2206" spans="1:31">
      <c r="A2206" s="60" t="str">
        <f t="shared" si="273"/>
        <v>KING SIXcognac</v>
      </c>
      <c r="B2206" s="60" t="str">
        <f t="shared" si="274"/>
        <v>80-830-13</v>
      </c>
      <c r="C2206" s="73" t="s">
        <v>4964</v>
      </c>
      <c r="D2206" s="73" t="s">
        <v>4961</v>
      </c>
      <c r="E2206" s="73" t="s">
        <v>912</v>
      </c>
      <c r="F2206" s="74">
        <v>61</v>
      </c>
      <c r="G2206" s="73" t="s">
        <v>4962</v>
      </c>
      <c r="H2206" s="73" t="s">
        <v>217</v>
      </c>
      <c r="I2206" s="73" t="s">
        <v>1211</v>
      </c>
      <c r="J2206" s="73" t="s">
        <v>320</v>
      </c>
      <c r="K2206" s="73" t="s">
        <v>382</v>
      </c>
      <c r="L2206" s="73" t="s">
        <v>383</v>
      </c>
      <c r="M2206" s="73" t="s">
        <v>388</v>
      </c>
      <c r="N2206" s="73" t="s">
        <v>32</v>
      </c>
      <c r="O2206" s="73" t="s">
        <v>385</v>
      </c>
      <c r="P2206" s="73" t="s">
        <v>907</v>
      </c>
      <c r="Q2206" s="73" t="s">
        <v>1193</v>
      </c>
      <c r="R2206" s="73" t="s">
        <v>199</v>
      </c>
      <c r="V2206" s="60" t="str">
        <f t="shared" si="275"/>
        <v>KING SIXрыжий</v>
      </c>
      <c r="W2206" s="60" t="str">
        <f t="shared" si="272"/>
        <v>KING SIX</v>
      </c>
      <c r="X2206" s="60" t="str">
        <f t="shared" si="276"/>
        <v>SIX</v>
      </c>
      <c r="AC2206" s="51">
        <f t="shared" si="277"/>
        <v>80</v>
      </c>
      <c r="AD2206" s="44">
        <f t="shared" si="278"/>
        <v>830</v>
      </c>
      <c r="AE2206" s="51">
        <f t="shared" si="279"/>
        <v>80830</v>
      </c>
    </row>
    <row r="2207" spans="1:31">
      <c r="A2207" s="60" t="str">
        <f t="shared" si="273"/>
        <v>KUBORblue</v>
      </c>
      <c r="B2207" s="60" t="str">
        <f t="shared" si="274"/>
        <v>80-831-06</v>
      </c>
      <c r="C2207" s="73" t="s">
        <v>4965</v>
      </c>
      <c r="D2207" s="73" t="s">
        <v>4966</v>
      </c>
      <c r="E2207" s="73" t="s">
        <v>910</v>
      </c>
      <c r="F2207" s="74">
        <v>59</v>
      </c>
      <c r="G2207" s="73" t="s">
        <v>4967</v>
      </c>
      <c r="H2207" s="73" t="s">
        <v>71</v>
      </c>
      <c r="I2207" s="73" t="s">
        <v>1413</v>
      </c>
      <c r="J2207" s="73" t="s">
        <v>320</v>
      </c>
      <c r="K2207" s="73" t="s">
        <v>382</v>
      </c>
      <c r="L2207" s="73" t="s">
        <v>383</v>
      </c>
      <c r="M2207" s="73" t="s">
        <v>388</v>
      </c>
      <c r="N2207" s="73" t="s">
        <v>44</v>
      </c>
      <c r="O2207" s="73" t="s">
        <v>385</v>
      </c>
      <c r="P2207" s="73" t="s">
        <v>907</v>
      </c>
      <c r="Q2207" s="73" t="s">
        <v>932</v>
      </c>
      <c r="R2207" s="73" t="s">
        <v>71</v>
      </c>
      <c r="V2207" s="60" t="str">
        <f t="shared" si="275"/>
        <v>KUBORсиний</v>
      </c>
      <c r="W2207" s="60" t="str">
        <f t="shared" si="272"/>
        <v>KUBOR</v>
      </c>
      <c r="X2207" s="60" t="str">
        <f t="shared" si="276"/>
        <v/>
      </c>
      <c r="AC2207" s="51">
        <f t="shared" si="277"/>
        <v>80</v>
      </c>
      <c r="AD2207" s="44">
        <f t="shared" si="278"/>
        <v>831</v>
      </c>
      <c r="AE2207" s="51">
        <f t="shared" si="279"/>
        <v>80831</v>
      </c>
    </row>
    <row r="2208" spans="1:31">
      <c r="A2208" s="60" t="str">
        <f t="shared" si="273"/>
        <v>KUBORblue</v>
      </c>
      <c r="B2208" s="60" t="str">
        <f t="shared" si="274"/>
        <v>80-831-06</v>
      </c>
      <c r="C2208" s="73" t="s">
        <v>4968</v>
      </c>
      <c r="D2208" s="73" t="s">
        <v>4966</v>
      </c>
      <c r="E2208" s="73" t="s">
        <v>915</v>
      </c>
      <c r="F2208" s="74">
        <v>56</v>
      </c>
      <c r="G2208" s="73" t="s">
        <v>4967</v>
      </c>
      <c r="H2208" s="73" t="s">
        <v>71</v>
      </c>
      <c r="I2208" s="73" t="s">
        <v>1413</v>
      </c>
      <c r="J2208" s="73" t="s">
        <v>320</v>
      </c>
      <c r="K2208" s="73" t="s">
        <v>382</v>
      </c>
      <c r="L2208" s="73" t="s">
        <v>383</v>
      </c>
      <c r="M2208" s="73" t="s">
        <v>388</v>
      </c>
      <c r="N2208" s="73" t="s">
        <v>44</v>
      </c>
      <c r="O2208" s="73" t="s">
        <v>385</v>
      </c>
      <c r="P2208" s="73" t="s">
        <v>907</v>
      </c>
      <c r="Q2208" s="73" t="s">
        <v>932</v>
      </c>
      <c r="R2208" s="73" t="s">
        <v>71</v>
      </c>
      <c r="V2208" s="60" t="str">
        <f t="shared" si="275"/>
        <v>KUBORсиний</v>
      </c>
      <c r="W2208" s="60" t="str">
        <f t="shared" si="272"/>
        <v>KUBOR</v>
      </c>
      <c r="X2208" s="60" t="str">
        <f t="shared" si="276"/>
        <v/>
      </c>
      <c r="AC2208" s="51">
        <f t="shared" si="277"/>
        <v>80</v>
      </c>
      <c r="AD2208" s="44">
        <f t="shared" si="278"/>
        <v>831</v>
      </c>
      <c r="AE2208" s="51">
        <f t="shared" si="279"/>
        <v>80831</v>
      </c>
    </row>
    <row r="2209" spans="1:31">
      <c r="A2209" s="60" t="str">
        <f t="shared" si="273"/>
        <v>KUBORblue</v>
      </c>
      <c r="B2209" s="60" t="str">
        <f t="shared" si="274"/>
        <v>80-831-06</v>
      </c>
      <c r="C2209" s="73" t="s">
        <v>4969</v>
      </c>
      <c r="D2209" s="73" t="s">
        <v>4966</v>
      </c>
      <c r="E2209" s="73" t="s">
        <v>904</v>
      </c>
      <c r="F2209" s="74">
        <v>57</v>
      </c>
      <c r="G2209" s="73" t="s">
        <v>4967</v>
      </c>
      <c r="H2209" s="73" t="s">
        <v>71</v>
      </c>
      <c r="I2209" s="73" t="s">
        <v>1413</v>
      </c>
      <c r="J2209" s="73" t="s">
        <v>320</v>
      </c>
      <c r="K2209" s="73" t="s">
        <v>382</v>
      </c>
      <c r="L2209" s="73" t="s">
        <v>383</v>
      </c>
      <c r="M2209" s="73" t="s">
        <v>388</v>
      </c>
      <c r="N2209" s="73" t="s">
        <v>44</v>
      </c>
      <c r="O2209" s="73" t="s">
        <v>385</v>
      </c>
      <c r="P2209" s="73" t="s">
        <v>907</v>
      </c>
      <c r="Q2209" s="73" t="s">
        <v>932</v>
      </c>
      <c r="R2209" s="73" t="s">
        <v>71</v>
      </c>
      <c r="V2209" s="60" t="str">
        <f t="shared" si="275"/>
        <v>KUBORсиний</v>
      </c>
      <c r="W2209" s="60" t="str">
        <f t="shared" si="272"/>
        <v>KUBOR</v>
      </c>
      <c r="X2209" s="60" t="str">
        <f t="shared" si="276"/>
        <v/>
      </c>
      <c r="AC2209" s="51">
        <f t="shared" si="277"/>
        <v>80</v>
      </c>
      <c r="AD2209" s="44">
        <f t="shared" si="278"/>
        <v>831</v>
      </c>
      <c r="AE2209" s="51">
        <f t="shared" si="279"/>
        <v>80831</v>
      </c>
    </row>
    <row r="2210" spans="1:31">
      <c r="A2210" s="60" t="str">
        <f t="shared" si="273"/>
        <v>KUBORblue</v>
      </c>
      <c r="B2210" s="60" t="str">
        <f t="shared" si="274"/>
        <v>80-831-06</v>
      </c>
      <c r="C2210" s="73" t="s">
        <v>4970</v>
      </c>
      <c r="D2210" s="73" t="s">
        <v>4966</v>
      </c>
      <c r="E2210" s="73" t="s">
        <v>920</v>
      </c>
      <c r="F2210" s="74">
        <v>58</v>
      </c>
      <c r="G2210" s="73" t="s">
        <v>4967</v>
      </c>
      <c r="H2210" s="73" t="s">
        <v>71</v>
      </c>
      <c r="I2210" s="73" t="s">
        <v>1413</v>
      </c>
      <c r="J2210" s="73" t="s">
        <v>320</v>
      </c>
      <c r="K2210" s="73" t="s">
        <v>382</v>
      </c>
      <c r="L2210" s="73" t="s">
        <v>383</v>
      </c>
      <c r="M2210" s="73" t="s">
        <v>388</v>
      </c>
      <c r="N2210" s="73" t="s">
        <v>44</v>
      </c>
      <c r="O2210" s="73" t="s">
        <v>385</v>
      </c>
      <c r="P2210" s="73" t="s">
        <v>907</v>
      </c>
      <c r="Q2210" s="73" t="s">
        <v>932</v>
      </c>
      <c r="R2210" s="73" t="s">
        <v>71</v>
      </c>
      <c r="V2210" s="60" t="str">
        <f t="shared" si="275"/>
        <v>KUBORсиний</v>
      </c>
      <c r="W2210" s="60" t="str">
        <f t="shared" si="272"/>
        <v>KUBOR</v>
      </c>
      <c r="X2210" s="60" t="str">
        <f t="shared" si="276"/>
        <v/>
      </c>
      <c r="AC2210" s="51">
        <f t="shared" si="277"/>
        <v>80</v>
      </c>
      <c r="AD2210" s="44">
        <f t="shared" si="278"/>
        <v>831</v>
      </c>
      <c r="AE2210" s="51">
        <f t="shared" si="279"/>
        <v>80831</v>
      </c>
    </row>
    <row r="2211" spans="1:31">
      <c r="A2211" s="60" t="str">
        <f t="shared" si="273"/>
        <v>KUBORblue</v>
      </c>
      <c r="B2211" s="60" t="str">
        <f t="shared" si="274"/>
        <v>80-831-06</v>
      </c>
      <c r="C2211" s="73" t="s">
        <v>4971</v>
      </c>
      <c r="D2211" s="73" t="s">
        <v>4966</v>
      </c>
      <c r="E2211" s="73" t="s">
        <v>922</v>
      </c>
      <c r="F2211" s="74">
        <v>60</v>
      </c>
      <c r="G2211" s="73" t="s">
        <v>4967</v>
      </c>
      <c r="H2211" s="73" t="s">
        <v>71</v>
      </c>
      <c r="I2211" s="73" t="s">
        <v>1413</v>
      </c>
      <c r="J2211" s="73" t="s">
        <v>320</v>
      </c>
      <c r="K2211" s="73" t="s">
        <v>382</v>
      </c>
      <c r="L2211" s="73" t="s">
        <v>383</v>
      </c>
      <c r="M2211" s="73" t="s">
        <v>388</v>
      </c>
      <c r="N2211" s="73" t="s">
        <v>44</v>
      </c>
      <c r="O2211" s="73" t="s">
        <v>385</v>
      </c>
      <c r="P2211" s="73" t="s">
        <v>907</v>
      </c>
      <c r="Q2211" s="73" t="s">
        <v>932</v>
      </c>
      <c r="R2211" s="73" t="s">
        <v>71</v>
      </c>
      <c r="V2211" s="60" t="str">
        <f t="shared" si="275"/>
        <v>KUBORсиний</v>
      </c>
      <c r="W2211" s="60" t="str">
        <f t="shared" si="272"/>
        <v>KUBOR</v>
      </c>
      <c r="X2211" s="60" t="str">
        <f t="shared" si="276"/>
        <v/>
      </c>
      <c r="AC2211" s="51">
        <f t="shared" si="277"/>
        <v>80</v>
      </c>
      <c r="AD2211" s="44">
        <f t="shared" si="278"/>
        <v>831</v>
      </c>
      <c r="AE2211" s="51">
        <f t="shared" si="279"/>
        <v>80831</v>
      </c>
    </row>
    <row r="2212" spans="1:31">
      <c r="A2212" s="60" t="str">
        <f t="shared" si="273"/>
        <v>KUBORblue</v>
      </c>
      <c r="B2212" s="60" t="str">
        <f t="shared" si="274"/>
        <v>80-831-06</v>
      </c>
      <c r="C2212" s="73" t="s">
        <v>4972</v>
      </c>
      <c r="D2212" s="73" t="s">
        <v>4966</v>
      </c>
      <c r="E2212" s="73" t="s">
        <v>912</v>
      </c>
      <c r="F2212" s="74">
        <v>61</v>
      </c>
      <c r="G2212" s="73" t="s">
        <v>4967</v>
      </c>
      <c r="H2212" s="73" t="s">
        <v>71</v>
      </c>
      <c r="I2212" s="73" t="s">
        <v>1413</v>
      </c>
      <c r="J2212" s="73" t="s">
        <v>320</v>
      </c>
      <c r="K2212" s="73" t="s">
        <v>382</v>
      </c>
      <c r="L2212" s="73" t="s">
        <v>383</v>
      </c>
      <c r="M2212" s="73" t="s">
        <v>388</v>
      </c>
      <c r="N2212" s="73" t="s">
        <v>44</v>
      </c>
      <c r="O2212" s="73" t="s">
        <v>385</v>
      </c>
      <c r="P2212" s="73" t="s">
        <v>907</v>
      </c>
      <c r="Q2212" s="73" t="s">
        <v>932</v>
      </c>
      <c r="R2212" s="73" t="s">
        <v>71</v>
      </c>
      <c r="V2212" s="60" t="str">
        <f t="shared" si="275"/>
        <v>KUBORсиний</v>
      </c>
      <c r="W2212" s="60" t="str">
        <f t="shared" si="272"/>
        <v>KUBOR</v>
      </c>
      <c r="X2212" s="60" t="str">
        <f t="shared" si="276"/>
        <v/>
      </c>
      <c r="AC2212" s="51">
        <f t="shared" si="277"/>
        <v>80</v>
      </c>
      <c r="AD2212" s="44">
        <f t="shared" si="278"/>
        <v>831</v>
      </c>
      <c r="AE2212" s="51">
        <f t="shared" si="279"/>
        <v>80831</v>
      </c>
    </row>
    <row r="2213" spans="1:31">
      <c r="A2213" s="60" t="str">
        <f t="shared" si="273"/>
        <v>KUBORblue</v>
      </c>
      <c r="B2213" s="60" t="str">
        <f t="shared" si="274"/>
        <v>80-831-06</v>
      </c>
      <c r="C2213" s="73" t="s">
        <v>4973</v>
      </c>
      <c r="D2213" s="73" t="s">
        <v>4966</v>
      </c>
      <c r="E2213" s="73" t="s">
        <v>956</v>
      </c>
      <c r="F2213" s="74">
        <v>55</v>
      </c>
      <c r="G2213" s="73" t="s">
        <v>4967</v>
      </c>
      <c r="H2213" s="73" t="s">
        <v>71</v>
      </c>
      <c r="I2213" s="73" t="s">
        <v>1413</v>
      </c>
      <c r="J2213" s="73" t="s">
        <v>320</v>
      </c>
      <c r="K2213" s="73" t="s">
        <v>382</v>
      </c>
      <c r="L2213" s="73" t="s">
        <v>383</v>
      </c>
      <c r="M2213" s="73" t="s">
        <v>388</v>
      </c>
      <c r="N2213" s="73" t="s">
        <v>44</v>
      </c>
      <c r="O2213" s="73" t="s">
        <v>385</v>
      </c>
      <c r="P2213" s="73" t="s">
        <v>907</v>
      </c>
      <c r="Q2213" s="73" t="s">
        <v>932</v>
      </c>
      <c r="R2213" s="73" t="s">
        <v>71</v>
      </c>
      <c r="V2213" s="60" t="str">
        <f t="shared" si="275"/>
        <v>KUBORсиний</v>
      </c>
      <c r="W2213" s="60" t="str">
        <f t="shared" si="272"/>
        <v>KUBOR</v>
      </c>
      <c r="X2213" s="60" t="str">
        <f t="shared" si="276"/>
        <v/>
      </c>
      <c r="AC2213" s="51">
        <f t="shared" si="277"/>
        <v>80</v>
      </c>
      <c r="AD2213" s="44">
        <f t="shared" si="278"/>
        <v>831</v>
      </c>
      <c r="AE2213" s="51">
        <f t="shared" si="279"/>
        <v>80831</v>
      </c>
    </row>
    <row r="2214" spans="1:31">
      <c r="A2214" s="60" t="str">
        <f t="shared" si="273"/>
        <v>LISTERgrey</v>
      </c>
      <c r="B2214" s="60" t="str">
        <f t="shared" si="274"/>
        <v>80-832-08</v>
      </c>
      <c r="C2214" s="73" t="s">
        <v>4974</v>
      </c>
      <c r="D2214" s="73" t="s">
        <v>4975</v>
      </c>
      <c r="E2214" s="73" t="s">
        <v>910</v>
      </c>
      <c r="F2214" s="74">
        <v>59</v>
      </c>
      <c r="G2214" s="73" t="s">
        <v>4976</v>
      </c>
      <c r="H2214" s="73" t="s">
        <v>83</v>
      </c>
      <c r="I2214" s="73" t="s">
        <v>4977</v>
      </c>
      <c r="J2214" s="73" t="s">
        <v>320</v>
      </c>
      <c r="K2214" s="73" t="s">
        <v>382</v>
      </c>
      <c r="L2214" s="73" t="s">
        <v>383</v>
      </c>
      <c r="M2214" s="73" t="s">
        <v>388</v>
      </c>
      <c r="N2214" s="73" t="s">
        <v>44</v>
      </c>
      <c r="O2214" s="73" t="s">
        <v>386</v>
      </c>
      <c r="P2214" s="73" t="s">
        <v>907</v>
      </c>
      <c r="Q2214" s="73" t="s">
        <v>917</v>
      </c>
      <c r="R2214" s="73" t="s">
        <v>83</v>
      </c>
      <c r="V2214" s="60" t="str">
        <f t="shared" si="275"/>
        <v>LISTERсерый</v>
      </c>
      <c r="W2214" s="60" t="str">
        <f t="shared" si="272"/>
        <v>LISTER</v>
      </c>
      <c r="X2214" s="60" t="str">
        <f t="shared" si="276"/>
        <v/>
      </c>
      <c r="AC2214" s="51">
        <f t="shared" si="277"/>
        <v>80</v>
      </c>
      <c r="AD2214" s="44">
        <f t="shared" si="278"/>
        <v>832</v>
      </c>
      <c r="AE2214" s="51">
        <f t="shared" si="279"/>
        <v>80832</v>
      </c>
    </row>
    <row r="2215" spans="1:31">
      <c r="A2215" s="60" t="str">
        <f t="shared" si="273"/>
        <v>LISTERgrey</v>
      </c>
      <c r="B2215" s="60" t="str">
        <f t="shared" si="274"/>
        <v>80-832-08</v>
      </c>
      <c r="C2215" s="73" t="s">
        <v>4978</v>
      </c>
      <c r="D2215" s="73" t="s">
        <v>4975</v>
      </c>
      <c r="E2215" s="73" t="s">
        <v>956</v>
      </c>
      <c r="F2215" s="74">
        <v>55</v>
      </c>
      <c r="G2215" s="73" t="s">
        <v>4976</v>
      </c>
      <c r="H2215" s="73" t="s">
        <v>83</v>
      </c>
      <c r="I2215" s="73" t="s">
        <v>4977</v>
      </c>
      <c r="J2215" s="73" t="s">
        <v>320</v>
      </c>
      <c r="K2215" s="73" t="s">
        <v>382</v>
      </c>
      <c r="L2215" s="73" t="s">
        <v>383</v>
      </c>
      <c r="M2215" s="73" t="s">
        <v>388</v>
      </c>
      <c r="N2215" s="73" t="s">
        <v>44</v>
      </c>
      <c r="O2215" s="73" t="s">
        <v>386</v>
      </c>
      <c r="P2215" s="73" t="s">
        <v>907</v>
      </c>
      <c r="Q2215" s="73" t="s">
        <v>917</v>
      </c>
      <c r="R2215" s="73" t="s">
        <v>83</v>
      </c>
      <c r="V2215" s="60" t="str">
        <f t="shared" si="275"/>
        <v>LISTERсерый</v>
      </c>
      <c r="W2215" s="60" t="str">
        <f t="shared" si="272"/>
        <v>LISTER</v>
      </c>
      <c r="X2215" s="60" t="str">
        <f t="shared" si="276"/>
        <v/>
      </c>
      <c r="AC2215" s="51">
        <f t="shared" si="277"/>
        <v>80</v>
      </c>
      <c r="AD2215" s="44">
        <f t="shared" si="278"/>
        <v>832</v>
      </c>
      <c r="AE2215" s="51">
        <f t="shared" si="279"/>
        <v>80832</v>
      </c>
    </row>
    <row r="2216" spans="1:31">
      <c r="A2216" s="60" t="str">
        <f t="shared" si="273"/>
        <v>LISTERgrey</v>
      </c>
      <c r="B2216" s="60" t="str">
        <f t="shared" si="274"/>
        <v>80-832-08</v>
      </c>
      <c r="C2216" s="73" t="s">
        <v>4979</v>
      </c>
      <c r="D2216" s="73" t="s">
        <v>4975</v>
      </c>
      <c r="E2216" s="73" t="s">
        <v>904</v>
      </c>
      <c r="F2216" s="74">
        <v>57</v>
      </c>
      <c r="G2216" s="73" t="s">
        <v>4976</v>
      </c>
      <c r="H2216" s="73" t="s">
        <v>83</v>
      </c>
      <c r="I2216" s="73" t="s">
        <v>4977</v>
      </c>
      <c r="J2216" s="73" t="s">
        <v>320</v>
      </c>
      <c r="K2216" s="73" t="s">
        <v>382</v>
      </c>
      <c r="L2216" s="73" t="s">
        <v>383</v>
      </c>
      <c r="M2216" s="73" t="s">
        <v>388</v>
      </c>
      <c r="N2216" s="73" t="s">
        <v>44</v>
      </c>
      <c r="O2216" s="73" t="s">
        <v>386</v>
      </c>
      <c r="P2216" s="73" t="s">
        <v>907</v>
      </c>
      <c r="Q2216" s="73" t="s">
        <v>917</v>
      </c>
      <c r="R2216" s="73" t="s">
        <v>83</v>
      </c>
      <c r="V2216" s="60" t="str">
        <f t="shared" si="275"/>
        <v>LISTERсерый</v>
      </c>
      <c r="W2216" s="60" t="str">
        <f t="shared" si="272"/>
        <v>LISTER</v>
      </c>
      <c r="X2216" s="60" t="str">
        <f t="shared" si="276"/>
        <v/>
      </c>
      <c r="AC2216" s="51">
        <f t="shared" si="277"/>
        <v>80</v>
      </c>
      <c r="AD2216" s="44">
        <f t="shared" si="278"/>
        <v>832</v>
      </c>
      <c r="AE2216" s="51">
        <f t="shared" si="279"/>
        <v>80832</v>
      </c>
    </row>
    <row r="2217" spans="1:31">
      <c r="A2217" s="60" t="str">
        <f t="shared" si="273"/>
        <v>LISTERgrey</v>
      </c>
      <c r="B2217" s="60" t="str">
        <f t="shared" si="274"/>
        <v>80-832-08</v>
      </c>
      <c r="C2217" s="73" t="s">
        <v>4980</v>
      </c>
      <c r="D2217" s="73" t="s">
        <v>4975</v>
      </c>
      <c r="E2217" s="73" t="s">
        <v>912</v>
      </c>
      <c r="F2217" s="74">
        <v>61</v>
      </c>
      <c r="G2217" s="73" t="s">
        <v>4976</v>
      </c>
      <c r="H2217" s="73" t="s">
        <v>83</v>
      </c>
      <c r="I2217" s="73" t="s">
        <v>4977</v>
      </c>
      <c r="J2217" s="73" t="s">
        <v>320</v>
      </c>
      <c r="K2217" s="73" t="s">
        <v>382</v>
      </c>
      <c r="L2217" s="73" t="s">
        <v>383</v>
      </c>
      <c r="M2217" s="73" t="s">
        <v>388</v>
      </c>
      <c r="N2217" s="73" t="s">
        <v>44</v>
      </c>
      <c r="O2217" s="73" t="s">
        <v>386</v>
      </c>
      <c r="P2217" s="73" t="s">
        <v>907</v>
      </c>
      <c r="Q2217" s="73" t="s">
        <v>917</v>
      </c>
      <c r="R2217" s="73" t="s">
        <v>83</v>
      </c>
      <c r="V2217" s="60" t="str">
        <f t="shared" si="275"/>
        <v>LISTERсерый</v>
      </c>
      <c r="W2217" s="60" t="str">
        <f t="shared" si="272"/>
        <v>LISTER</v>
      </c>
      <c r="X2217" s="60" t="str">
        <f t="shared" si="276"/>
        <v/>
      </c>
      <c r="AC2217" s="51">
        <f t="shared" si="277"/>
        <v>80</v>
      </c>
      <c r="AD2217" s="44">
        <f t="shared" si="278"/>
        <v>832</v>
      </c>
      <c r="AE2217" s="51">
        <f t="shared" si="279"/>
        <v>80832</v>
      </c>
    </row>
    <row r="2218" spans="1:31">
      <c r="A2218" s="60" t="str">
        <f t="shared" si="273"/>
        <v>LOGANred</v>
      </c>
      <c r="B2218" s="60" t="str">
        <f t="shared" si="274"/>
        <v>80-833-18</v>
      </c>
      <c r="C2218" s="73" t="s">
        <v>4981</v>
      </c>
      <c r="D2218" s="73" t="s">
        <v>4982</v>
      </c>
      <c r="E2218" s="73" t="s">
        <v>920</v>
      </c>
      <c r="F2218" s="74">
        <v>58</v>
      </c>
      <c r="G2218" s="73" t="s">
        <v>4983</v>
      </c>
      <c r="H2218" s="73" t="s">
        <v>121</v>
      </c>
      <c r="I2218" s="73" t="s">
        <v>1826</v>
      </c>
      <c r="J2218" s="73" t="s">
        <v>324</v>
      </c>
      <c r="K2218" s="73" t="s">
        <v>382</v>
      </c>
      <c r="L2218" s="73" t="s">
        <v>383</v>
      </c>
      <c r="M2218" s="73" t="s">
        <v>388</v>
      </c>
      <c r="N2218" s="73" t="s">
        <v>44</v>
      </c>
      <c r="O2218" s="73" t="s">
        <v>385</v>
      </c>
      <c r="P2218" s="73" t="s">
        <v>907</v>
      </c>
      <c r="Q2218" s="73" t="s">
        <v>969</v>
      </c>
      <c r="R2218" s="73" t="s">
        <v>78</v>
      </c>
      <c r="V2218" s="60" t="str">
        <f t="shared" si="275"/>
        <v>LOGANбордовый</v>
      </c>
      <c r="W2218" s="60" t="str">
        <f t="shared" si="272"/>
        <v>LOGAN</v>
      </c>
      <c r="X2218" s="60" t="str">
        <f t="shared" si="276"/>
        <v/>
      </c>
      <c r="AC2218" s="51">
        <f t="shared" si="277"/>
        <v>80</v>
      </c>
      <c r="AD2218" s="44">
        <f t="shared" si="278"/>
        <v>833</v>
      </c>
      <c r="AE2218" s="51">
        <f t="shared" si="279"/>
        <v>80833</v>
      </c>
    </row>
    <row r="2219" spans="1:31">
      <c r="A2219" s="60" t="str">
        <f t="shared" si="273"/>
        <v>MARKHAMred</v>
      </c>
      <c r="B2219" s="60" t="str">
        <f t="shared" si="274"/>
        <v>80-834-18</v>
      </c>
      <c r="C2219" s="73" t="s">
        <v>4984</v>
      </c>
      <c r="D2219" s="73" t="s">
        <v>4985</v>
      </c>
      <c r="E2219" s="73" t="s">
        <v>920</v>
      </c>
      <c r="F2219" s="74">
        <v>58</v>
      </c>
      <c r="G2219" s="73" t="s">
        <v>4986</v>
      </c>
      <c r="H2219" s="73" t="s">
        <v>78</v>
      </c>
      <c r="I2219" s="73" t="s">
        <v>1265</v>
      </c>
      <c r="J2219" s="73" t="s">
        <v>320</v>
      </c>
      <c r="K2219" s="73" t="s">
        <v>382</v>
      </c>
      <c r="L2219" s="73" t="s">
        <v>383</v>
      </c>
      <c r="M2219" s="73" t="s">
        <v>388</v>
      </c>
      <c r="N2219" s="73" t="s">
        <v>44</v>
      </c>
      <c r="O2219" s="73" t="s">
        <v>385</v>
      </c>
      <c r="P2219" s="73" t="s">
        <v>907</v>
      </c>
      <c r="Q2219" s="73" t="s">
        <v>969</v>
      </c>
      <c r="R2219" s="73" t="s">
        <v>78</v>
      </c>
      <c r="V2219" s="60" t="str">
        <f t="shared" si="275"/>
        <v>MARKHAMкрасный</v>
      </c>
      <c r="W2219" s="60" t="str">
        <f t="shared" si="272"/>
        <v>MARKHAM</v>
      </c>
      <c r="X2219" s="60" t="str">
        <f t="shared" si="276"/>
        <v/>
      </c>
      <c r="AC2219" s="51">
        <f t="shared" si="277"/>
        <v>80</v>
      </c>
      <c r="AD2219" s="44">
        <f t="shared" si="278"/>
        <v>834</v>
      </c>
      <c r="AE2219" s="51">
        <f t="shared" si="279"/>
        <v>80834</v>
      </c>
    </row>
    <row r="2220" spans="1:31">
      <c r="A2220" s="60" t="str">
        <f t="shared" si="273"/>
        <v>MARMARAbeige</v>
      </c>
      <c r="B2220" s="60" t="str">
        <f t="shared" si="274"/>
        <v>80-835-14</v>
      </c>
      <c r="C2220" s="73" t="s">
        <v>4987</v>
      </c>
      <c r="D2220" s="73" t="s">
        <v>4988</v>
      </c>
      <c r="E2220" s="73" t="s">
        <v>920</v>
      </c>
      <c r="F2220" s="74">
        <v>58</v>
      </c>
      <c r="G2220" s="73" t="s">
        <v>4989</v>
      </c>
      <c r="H2220" s="73" t="s">
        <v>86</v>
      </c>
      <c r="I2220" s="73" t="s">
        <v>1265</v>
      </c>
      <c r="J2220" s="73" t="s">
        <v>318</v>
      </c>
      <c r="K2220" s="73" t="s">
        <v>382</v>
      </c>
      <c r="L2220" s="73" t="s">
        <v>383</v>
      </c>
      <c r="M2220" s="73" t="s">
        <v>388</v>
      </c>
      <c r="N2220" s="73" t="s">
        <v>44</v>
      </c>
      <c r="O2220" s="73" t="s">
        <v>385</v>
      </c>
      <c r="P2220" s="73" t="s">
        <v>907</v>
      </c>
      <c r="Q2220" s="73" t="s">
        <v>937</v>
      </c>
      <c r="R2220" s="73" t="s">
        <v>86</v>
      </c>
      <c r="V2220" s="60" t="str">
        <f t="shared" si="275"/>
        <v>MARMARAкоричневый</v>
      </c>
      <c r="W2220" s="60" t="str">
        <f t="shared" si="272"/>
        <v>MARMARA</v>
      </c>
      <c r="X2220" s="60" t="str">
        <f t="shared" si="276"/>
        <v/>
      </c>
      <c r="AC2220" s="51">
        <f t="shared" si="277"/>
        <v>80</v>
      </c>
      <c r="AD2220" s="44">
        <f t="shared" si="278"/>
        <v>835</v>
      </c>
      <c r="AE2220" s="51">
        <f t="shared" si="279"/>
        <v>80835</v>
      </c>
    </row>
    <row r="2221" spans="1:31">
      <c r="A2221" s="60" t="str">
        <f t="shared" si="273"/>
        <v>MARMARAbeige</v>
      </c>
      <c r="B2221" s="60" t="str">
        <f t="shared" si="274"/>
        <v>80-835-14</v>
      </c>
      <c r="C2221" s="73" t="s">
        <v>4990</v>
      </c>
      <c r="D2221" s="73" t="s">
        <v>4988</v>
      </c>
      <c r="E2221" s="73" t="s">
        <v>915</v>
      </c>
      <c r="F2221" s="74">
        <v>56</v>
      </c>
      <c r="G2221" s="73" t="s">
        <v>4989</v>
      </c>
      <c r="H2221" s="73" t="s">
        <v>86</v>
      </c>
      <c r="I2221" s="73" t="s">
        <v>1265</v>
      </c>
      <c r="J2221" s="73" t="s">
        <v>318</v>
      </c>
      <c r="K2221" s="73" t="s">
        <v>382</v>
      </c>
      <c r="L2221" s="73" t="s">
        <v>383</v>
      </c>
      <c r="M2221" s="73" t="s">
        <v>388</v>
      </c>
      <c r="N2221" s="73" t="s">
        <v>44</v>
      </c>
      <c r="O2221" s="73" t="s">
        <v>385</v>
      </c>
      <c r="P2221" s="73" t="s">
        <v>907</v>
      </c>
      <c r="Q2221" s="73" t="s">
        <v>937</v>
      </c>
      <c r="R2221" s="73" t="s">
        <v>86</v>
      </c>
      <c r="V2221" s="60" t="str">
        <f t="shared" si="275"/>
        <v>MARMARAкоричневый</v>
      </c>
      <c r="W2221" s="60" t="str">
        <f t="shared" si="272"/>
        <v>MARMARA</v>
      </c>
      <c r="X2221" s="60" t="str">
        <f t="shared" si="276"/>
        <v/>
      </c>
      <c r="AC2221" s="51">
        <f t="shared" si="277"/>
        <v>80</v>
      </c>
      <c r="AD2221" s="44">
        <f t="shared" si="278"/>
        <v>835</v>
      </c>
      <c r="AE2221" s="51">
        <f t="shared" si="279"/>
        <v>80835</v>
      </c>
    </row>
    <row r="2222" spans="1:31">
      <c r="A2222" s="60" t="str">
        <f t="shared" si="273"/>
        <v>MARMARAbeige</v>
      </c>
      <c r="B2222" s="60" t="str">
        <f t="shared" si="274"/>
        <v>80-835-14</v>
      </c>
      <c r="C2222" s="73" t="s">
        <v>4991</v>
      </c>
      <c r="D2222" s="73" t="s">
        <v>4988</v>
      </c>
      <c r="E2222" s="73" t="s">
        <v>904</v>
      </c>
      <c r="F2222" s="74">
        <v>57</v>
      </c>
      <c r="G2222" s="73" t="s">
        <v>4989</v>
      </c>
      <c r="H2222" s="73" t="s">
        <v>86</v>
      </c>
      <c r="I2222" s="73" t="s">
        <v>1265</v>
      </c>
      <c r="J2222" s="73" t="s">
        <v>318</v>
      </c>
      <c r="K2222" s="73" t="s">
        <v>382</v>
      </c>
      <c r="L2222" s="73" t="s">
        <v>383</v>
      </c>
      <c r="M2222" s="73" t="s">
        <v>388</v>
      </c>
      <c r="N2222" s="73" t="s">
        <v>44</v>
      </c>
      <c r="O2222" s="73" t="s">
        <v>385</v>
      </c>
      <c r="P2222" s="73" t="s">
        <v>907</v>
      </c>
      <c r="Q2222" s="73" t="s">
        <v>937</v>
      </c>
      <c r="R2222" s="73" t="s">
        <v>86</v>
      </c>
      <c r="V2222" s="60" t="str">
        <f t="shared" si="275"/>
        <v>MARMARAкоричневый</v>
      </c>
      <c r="W2222" s="60" t="str">
        <f t="shared" si="272"/>
        <v>MARMARA</v>
      </c>
      <c r="X2222" s="60" t="str">
        <f t="shared" si="276"/>
        <v/>
      </c>
      <c r="AC2222" s="51">
        <f t="shared" si="277"/>
        <v>80</v>
      </c>
      <c r="AD2222" s="44">
        <f t="shared" si="278"/>
        <v>835</v>
      </c>
      <c r="AE2222" s="51">
        <f t="shared" si="279"/>
        <v>80835</v>
      </c>
    </row>
    <row r="2223" spans="1:31">
      <c r="A2223" s="60" t="str">
        <f t="shared" si="273"/>
        <v>MARMARAbeige</v>
      </c>
      <c r="B2223" s="60" t="str">
        <f t="shared" si="274"/>
        <v>80-835-14</v>
      </c>
      <c r="C2223" s="73" t="s">
        <v>4992</v>
      </c>
      <c r="D2223" s="73" t="s">
        <v>4988</v>
      </c>
      <c r="E2223" s="73" t="s">
        <v>910</v>
      </c>
      <c r="F2223" s="74">
        <v>59</v>
      </c>
      <c r="G2223" s="73" t="s">
        <v>4989</v>
      </c>
      <c r="H2223" s="73" t="s">
        <v>86</v>
      </c>
      <c r="I2223" s="73" t="s">
        <v>1265</v>
      </c>
      <c r="J2223" s="73" t="s">
        <v>318</v>
      </c>
      <c r="K2223" s="73" t="s">
        <v>382</v>
      </c>
      <c r="L2223" s="73" t="s">
        <v>383</v>
      </c>
      <c r="M2223" s="73" t="s">
        <v>388</v>
      </c>
      <c r="N2223" s="73" t="s">
        <v>44</v>
      </c>
      <c r="O2223" s="73" t="s">
        <v>385</v>
      </c>
      <c r="P2223" s="73" t="s">
        <v>907</v>
      </c>
      <c r="Q2223" s="73" t="s">
        <v>937</v>
      </c>
      <c r="R2223" s="73" t="s">
        <v>86</v>
      </c>
      <c r="V2223" s="60" t="str">
        <f t="shared" si="275"/>
        <v>MARMARAкоричневый</v>
      </c>
      <c r="W2223" s="60" t="str">
        <f t="shared" si="272"/>
        <v>MARMARA</v>
      </c>
      <c r="X2223" s="60" t="str">
        <f t="shared" si="276"/>
        <v/>
      </c>
      <c r="AC2223" s="51">
        <f t="shared" si="277"/>
        <v>80</v>
      </c>
      <c r="AD2223" s="44">
        <f t="shared" si="278"/>
        <v>835</v>
      </c>
      <c r="AE2223" s="51">
        <f t="shared" si="279"/>
        <v>80835</v>
      </c>
    </row>
    <row r="2224" spans="1:31">
      <c r="A2224" s="60" t="str">
        <f t="shared" si="273"/>
        <v>MARMARAbeige</v>
      </c>
      <c r="B2224" s="60" t="str">
        <f t="shared" si="274"/>
        <v>80-835-14</v>
      </c>
      <c r="C2224" s="73" t="s">
        <v>4993</v>
      </c>
      <c r="D2224" s="73" t="s">
        <v>4988</v>
      </c>
      <c r="E2224" s="73" t="s">
        <v>922</v>
      </c>
      <c r="F2224" s="74">
        <v>60</v>
      </c>
      <c r="G2224" s="73" t="s">
        <v>4989</v>
      </c>
      <c r="H2224" s="73" t="s">
        <v>86</v>
      </c>
      <c r="I2224" s="73" t="s">
        <v>1265</v>
      </c>
      <c r="J2224" s="73" t="s">
        <v>318</v>
      </c>
      <c r="K2224" s="73" t="s">
        <v>382</v>
      </c>
      <c r="L2224" s="73" t="s">
        <v>383</v>
      </c>
      <c r="M2224" s="73" t="s">
        <v>388</v>
      </c>
      <c r="N2224" s="73" t="s">
        <v>44</v>
      </c>
      <c r="O2224" s="73" t="s">
        <v>385</v>
      </c>
      <c r="P2224" s="73" t="s">
        <v>907</v>
      </c>
      <c r="Q2224" s="73" t="s">
        <v>937</v>
      </c>
      <c r="R2224" s="73" t="s">
        <v>86</v>
      </c>
      <c r="V2224" s="60" t="str">
        <f t="shared" si="275"/>
        <v>MARMARAкоричневый</v>
      </c>
      <c r="W2224" s="60" t="str">
        <f t="shared" si="272"/>
        <v>MARMARA</v>
      </c>
      <c r="X2224" s="60" t="str">
        <f t="shared" si="276"/>
        <v/>
      </c>
      <c r="AC2224" s="51">
        <f t="shared" si="277"/>
        <v>80</v>
      </c>
      <c r="AD2224" s="44">
        <f t="shared" si="278"/>
        <v>835</v>
      </c>
      <c r="AE2224" s="51">
        <f t="shared" si="279"/>
        <v>80835</v>
      </c>
    </row>
    <row r="2225" spans="1:31">
      <c r="A2225" s="60" t="str">
        <f t="shared" si="273"/>
        <v>MARMARAbeige</v>
      </c>
      <c r="B2225" s="60" t="str">
        <f t="shared" si="274"/>
        <v>80-835-14</v>
      </c>
      <c r="C2225" s="73" t="s">
        <v>4994</v>
      </c>
      <c r="D2225" s="73" t="s">
        <v>4988</v>
      </c>
      <c r="E2225" s="73" t="s">
        <v>912</v>
      </c>
      <c r="F2225" s="74">
        <v>61</v>
      </c>
      <c r="G2225" s="73" t="s">
        <v>4989</v>
      </c>
      <c r="H2225" s="73" t="s">
        <v>86</v>
      </c>
      <c r="I2225" s="73" t="s">
        <v>1265</v>
      </c>
      <c r="J2225" s="73" t="s">
        <v>318</v>
      </c>
      <c r="K2225" s="73" t="s">
        <v>382</v>
      </c>
      <c r="L2225" s="73" t="s">
        <v>383</v>
      </c>
      <c r="M2225" s="73" t="s">
        <v>388</v>
      </c>
      <c r="N2225" s="73" t="s">
        <v>44</v>
      </c>
      <c r="O2225" s="73" t="s">
        <v>385</v>
      </c>
      <c r="P2225" s="73" t="s">
        <v>907</v>
      </c>
      <c r="Q2225" s="73" t="s">
        <v>937</v>
      </c>
      <c r="R2225" s="73" t="s">
        <v>86</v>
      </c>
      <c r="V2225" s="60" t="str">
        <f t="shared" si="275"/>
        <v>MARMARAкоричневый</v>
      </c>
      <c r="W2225" s="60" t="str">
        <f t="shared" si="272"/>
        <v>MARMARA</v>
      </c>
      <c r="X2225" s="60" t="str">
        <f t="shared" si="276"/>
        <v/>
      </c>
      <c r="AC2225" s="51">
        <f t="shared" si="277"/>
        <v>80</v>
      </c>
      <c r="AD2225" s="44">
        <f t="shared" si="278"/>
        <v>835</v>
      </c>
      <c r="AE2225" s="51">
        <f t="shared" si="279"/>
        <v>80835</v>
      </c>
    </row>
    <row r="2226" spans="1:31">
      <c r="A2226" s="60" t="str">
        <f t="shared" si="273"/>
        <v>MILLERpink</v>
      </c>
      <c r="B2226" s="60" t="str">
        <f t="shared" si="274"/>
        <v>80-836-34</v>
      </c>
      <c r="C2226" s="73" t="s">
        <v>4995</v>
      </c>
      <c r="D2226" s="73" t="s">
        <v>4996</v>
      </c>
      <c r="E2226" s="73" t="s">
        <v>920</v>
      </c>
      <c r="F2226" s="74">
        <v>58</v>
      </c>
      <c r="G2226" s="73" t="s">
        <v>4997</v>
      </c>
      <c r="H2226" s="73" t="s">
        <v>68</v>
      </c>
      <c r="I2226" s="73" t="s">
        <v>1265</v>
      </c>
      <c r="J2226" s="73" t="s">
        <v>320</v>
      </c>
      <c r="K2226" s="73" t="s">
        <v>382</v>
      </c>
      <c r="L2226" s="73" t="s">
        <v>383</v>
      </c>
      <c r="M2226" s="73" t="s">
        <v>388</v>
      </c>
      <c r="N2226" s="73" t="s">
        <v>44</v>
      </c>
      <c r="O2226" s="73" t="s">
        <v>385</v>
      </c>
      <c r="P2226" s="73" t="s">
        <v>907</v>
      </c>
      <c r="Q2226" s="73" t="s">
        <v>1119</v>
      </c>
      <c r="R2226" s="73" t="s">
        <v>68</v>
      </c>
      <c r="V2226" s="60" t="str">
        <f t="shared" si="275"/>
        <v>MILLERрозовый</v>
      </c>
      <c r="W2226" s="60" t="str">
        <f t="shared" si="272"/>
        <v>MILLER</v>
      </c>
      <c r="X2226" s="60" t="str">
        <f t="shared" si="276"/>
        <v/>
      </c>
      <c r="AC2226" s="51">
        <f t="shared" si="277"/>
        <v>80</v>
      </c>
      <c r="AD2226" s="44">
        <f t="shared" si="278"/>
        <v>836</v>
      </c>
      <c r="AE2226" s="51">
        <f t="shared" si="279"/>
        <v>80836</v>
      </c>
    </row>
    <row r="2227" spans="1:31">
      <c r="A2227" s="60" t="str">
        <f t="shared" si="273"/>
        <v>RANGE S17 POLOnavy</v>
      </c>
      <c r="B2227" s="60" t="str">
        <f t="shared" si="274"/>
        <v>80-396-16</v>
      </c>
      <c r="C2227" s="73" t="s">
        <v>4998</v>
      </c>
      <c r="D2227" s="73" t="s">
        <v>4999</v>
      </c>
      <c r="E2227" s="73" t="s">
        <v>956</v>
      </c>
      <c r="F2227" s="74">
        <v>55</v>
      </c>
      <c r="G2227" s="73" t="s">
        <v>2156</v>
      </c>
      <c r="H2227" s="73" t="s">
        <v>55</v>
      </c>
      <c r="I2227" s="73" t="s">
        <v>906</v>
      </c>
      <c r="J2227" s="73" t="s">
        <v>320</v>
      </c>
      <c r="K2227" s="73" t="s">
        <v>382</v>
      </c>
      <c r="L2227" s="73" t="s">
        <v>383</v>
      </c>
      <c r="M2227" s="73" t="s">
        <v>384</v>
      </c>
      <c r="N2227" s="73" t="s">
        <v>43</v>
      </c>
      <c r="O2227" s="73" t="s">
        <v>386</v>
      </c>
      <c r="P2227" s="73" t="s">
        <v>907</v>
      </c>
      <c r="Q2227" s="73" t="s">
        <v>1003</v>
      </c>
      <c r="R2227" s="73" t="s">
        <v>71</v>
      </c>
      <c r="V2227" s="60" t="str">
        <f t="shared" si="275"/>
        <v>RANGE S17 POLOтемно-синий</v>
      </c>
      <c r="W2227" s="60" t="str">
        <f t="shared" si="272"/>
        <v>RANGE S17 POLO</v>
      </c>
      <c r="X2227" s="60" t="str">
        <f t="shared" si="276"/>
        <v>S17 POLO</v>
      </c>
      <c r="AC2227" s="51">
        <f t="shared" si="277"/>
        <v>80</v>
      </c>
      <c r="AD2227" s="44">
        <f t="shared" si="278"/>
        <v>396</v>
      </c>
      <c r="AE2227" s="51">
        <f t="shared" si="279"/>
        <v>80396</v>
      </c>
    </row>
    <row r="2228" spans="1:31">
      <c r="A2228" s="60" t="str">
        <f t="shared" si="273"/>
        <v>RUSHMOREburgundy</v>
      </c>
      <c r="B2228" s="60" t="str">
        <f t="shared" si="274"/>
        <v>80-837-12</v>
      </c>
      <c r="C2228" s="73" t="s">
        <v>5000</v>
      </c>
      <c r="D2228" s="73" t="s">
        <v>5001</v>
      </c>
      <c r="E2228" s="73" t="s">
        <v>920</v>
      </c>
      <c r="F2228" s="74">
        <v>58</v>
      </c>
      <c r="G2228" s="73" t="s">
        <v>5002</v>
      </c>
      <c r="H2228" s="73" t="s">
        <v>121</v>
      </c>
      <c r="I2228" s="73" t="s">
        <v>1265</v>
      </c>
      <c r="J2228" s="73" t="s">
        <v>320</v>
      </c>
      <c r="K2228" s="73" t="s">
        <v>382</v>
      </c>
      <c r="L2228" s="73" t="s">
        <v>383</v>
      </c>
      <c r="M2228" s="73" t="s">
        <v>388</v>
      </c>
      <c r="N2228" s="73" t="s">
        <v>44</v>
      </c>
      <c r="O2228" s="73" t="s">
        <v>385</v>
      </c>
      <c r="P2228" s="73" t="s">
        <v>907</v>
      </c>
      <c r="Q2228" s="73" t="s">
        <v>1546</v>
      </c>
      <c r="R2228" s="73" t="s">
        <v>121</v>
      </c>
      <c r="V2228" s="60" t="str">
        <f t="shared" si="275"/>
        <v>RUSHMOREбордовый</v>
      </c>
      <c r="W2228" s="60" t="str">
        <f t="shared" si="272"/>
        <v>RUSHMORE</v>
      </c>
      <c r="X2228" s="60" t="str">
        <f t="shared" si="276"/>
        <v/>
      </c>
      <c r="AC2228" s="51">
        <f t="shared" si="277"/>
        <v>80</v>
      </c>
      <c r="AD2228" s="44">
        <f t="shared" si="278"/>
        <v>837</v>
      </c>
      <c r="AE2228" s="51">
        <f t="shared" si="279"/>
        <v>80837</v>
      </c>
    </row>
    <row r="2229" spans="1:31">
      <c r="A2229" s="60" t="str">
        <f t="shared" si="273"/>
        <v>SAMSONorange</v>
      </c>
      <c r="B2229" s="60" t="str">
        <f t="shared" si="274"/>
        <v>80-838-13</v>
      </c>
      <c r="C2229" s="73" t="s">
        <v>5003</v>
      </c>
      <c r="D2229" s="73" t="s">
        <v>5004</v>
      </c>
      <c r="E2229" s="73" t="s">
        <v>904</v>
      </c>
      <c r="F2229" s="74">
        <v>57</v>
      </c>
      <c r="G2229" s="73" t="s">
        <v>5005</v>
      </c>
      <c r="H2229" s="73" t="s">
        <v>254</v>
      </c>
      <c r="I2229" s="73" t="s">
        <v>4806</v>
      </c>
      <c r="J2229" s="73" t="s">
        <v>348</v>
      </c>
      <c r="K2229" s="73" t="s">
        <v>387</v>
      </c>
      <c r="L2229" s="73" t="s">
        <v>383</v>
      </c>
      <c r="M2229" s="73" t="s">
        <v>388</v>
      </c>
      <c r="N2229" s="73" t="s">
        <v>44</v>
      </c>
      <c r="O2229" s="73" t="s">
        <v>386</v>
      </c>
      <c r="P2229" s="73" t="s">
        <v>907</v>
      </c>
      <c r="Q2229" s="73" t="s">
        <v>1300</v>
      </c>
      <c r="R2229" s="73" t="s">
        <v>71</v>
      </c>
      <c r="V2229" s="60" t="str">
        <f t="shared" si="275"/>
        <v>SAMSONсиний / оранжевый</v>
      </c>
      <c r="W2229" s="60" t="str">
        <f t="shared" si="272"/>
        <v>SAMSON</v>
      </c>
      <c r="X2229" s="60" t="str">
        <f t="shared" si="276"/>
        <v/>
      </c>
      <c r="AC2229" s="51">
        <f t="shared" si="277"/>
        <v>80</v>
      </c>
      <c r="AD2229" s="44">
        <f t="shared" si="278"/>
        <v>838</v>
      </c>
      <c r="AE2229" s="51">
        <f t="shared" si="279"/>
        <v>80838</v>
      </c>
    </row>
    <row r="2230" spans="1:31">
      <c r="A2230" s="60" t="str">
        <f t="shared" si="273"/>
        <v>SAMSONorange</v>
      </c>
      <c r="B2230" s="60" t="str">
        <f t="shared" si="274"/>
        <v>80-838-13</v>
      </c>
      <c r="C2230" s="73" t="s">
        <v>5006</v>
      </c>
      <c r="D2230" s="73" t="s">
        <v>5004</v>
      </c>
      <c r="E2230" s="73" t="s">
        <v>956</v>
      </c>
      <c r="F2230" s="74">
        <v>55</v>
      </c>
      <c r="G2230" s="73" t="s">
        <v>5005</v>
      </c>
      <c r="H2230" s="73" t="s">
        <v>254</v>
      </c>
      <c r="I2230" s="73" t="s">
        <v>4806</v>
      </c>
      <c r="J2230" s="73" t="s">
        <v>348</v>
      </c>
      <c r="K2230" s="73" t="s">
        <v>387</v>
      </c>
      <c r="L2230" s="73" t="s">
        <v>383</v>
      </c>
      <c r="M2230" s="73" t="s">
        <v>388</v>
      </c>
      <c r="N2230" s="73" t="s">
        <v>44</v>
      </c>
      <c r="O2230" s="73" t="s">
        <v>386</v>
      </c>
      <c r="P2230" s="73" t="s">
        <v>907</v>
      </c>
      <c r="Q2230" s="73" t="s">
        <v>1300</v>
      </c>
      <c r="R2230" s="73" t="s">
        <v>71</v>
      </c>
      <c r="V2230" s="60" t="str">
        <f t="shared" si="275"/>
        <v>SAMSONсиний / оранжевый</v>
      </c>
      <c r="W2230" s="60" t="str">
        <f t="shared" si="272"/>
        <v>SAMSON</v>
      </c>
      <c r="X2230" s="60" t="str">
        <f t="shared" si="276"/>
        <v/>
      </c>
      <c r="AC2230" s="51">
        <f t="shared" si="277"/>
        <v>80</v>
      </c>
      <c r="AD2230" s="44">
        <f t="shared" si="278"/>
        <v>838</v>
      </c>
      <c r="AE2230" s="51">
        <f t="shared" si="279"/>
        <v>80838</v>
      </c>
    </row>
    <row r="2231" spans="1:31">
      <c r="A2231" s="60" t="str">
        <f t="shared" si="273"/>
        <v>SAMSONorange</v>
      </c>
      <c r="B2231" s="60" t="str">
        <f t="shared" si="274"/>
        <v>80-838-13</v>
      </c>
      <c r="C2231" s="73" t="s">
        <v>5007</v>
      </c>
      <c r="D2231" s="73" t="s">
        <v>5004</v>
      </c>
      <c r="E2231" s="73" t="s">
        <v>910</v>
      </c>
      <c r="F2231" s="74">
        <v>59</v>
      </c>
      <c r="G2231" s="73" t="s">
        <v>5005</v>
      </c>
      <c r="H2231" s="73" t="s">
        <v>254</v>
      </c>
      <c r="I2231" s="73" t="s">
        <v>4806</v>
      </c>
      <c r="J2231" s="73" t="s">
        <v>348</v>
      </c>
      <c r="K2231" s="73" t="s">
        <v>387</v>
      </c>
      <c r="L2231" s="73" t="s">
        <v>383</v>
      </c>
      <c r="M2231" s="73" t="s">
        <v>388</v>
      </c>
      <c r="N2231" s="73" t="s">
        <v>44</v>
      </c>
      <c r="O2231" s="73" t="s">
        <v>386</v>
      </c>
      <c r="P2231" s="73" t="s">
        <v>907</v>
      </c>
      <c r="Q2231" s="73" t="s">
        <v>1300</v>
      </c>
      <c r="R2231" s="73" t="s">
        <v>71</v>
      </c>
      <c r="V2231" s="60" t="str">
        <f t="shared" si="275"/>
        <v>SAMSONсиний / оранжевый</v>
      </c>
      <c r="W2231" s="60" t="str">
        <f t="shared" si="272"/>
        <v>SAMSON</v>
      </c>
      <c r="X2231" s="60" t="str">
        <f t="shared" si="276"/>
        <v/>
      </c>
      <c r="AC2231" s="51">
        <f t="shared" si="277"/>
        <v>80</v>
      </c>
      <c r="AD2231" s="44">
        <f t="shared" si="278"/>
        <v>838</v>
      </c>
      <c r="AE2231" s="51">
        <f t="shared" si="279"/>
        <v>80838</v>
      </c>
    </row>
    <row r="2232" spans="1:31">
      <c r="A2232" s="60" t="str">
        <f t="shared" si="273"/>
        <v>SANFORDbeige</v>
      </c>
      <c r="B2232" s="60" t="str">
        <f t="shared" si="274"/>
        <v>80-839-14</v>
      </c>
      <c r="C2232" s="73" t="s">
        <v>5008</v>
      </c>
      <c r="D2232" s="73" t="s">
        <v>5009</v>
      </c>
      <c r="E2232" s="73" t="s">
        <v>920</v>
      </c>
      <c r="F2232" s="74">
        <v>58</v>
      </c>
      <c r="G2232" s="73" t="s">
        <v>5010</v>
      </c>
      <c r="H2232" s="73" t="s">
        <v>86</v>
      </c>
      <c r="I2232" s="73" t="s">
        <v>5011</v>
      </c>
      <c r="J2232" s="73" t="s">
        <v>320</v>
      </c>
      <c r="K2232" s="73" t="s">
        <v>390</v>
      </c>
      <c r="L2232" s="73" t="s">
        <v>383</v>
      </c>
      <c r="M2232" s="73" t="s">
        <v>388</v>
      </c>
      <c r="N2232" s="73" t="s">
        <v>44</v>
      </c>
      <c r="O2232" s="73" t="s">
        <v>385</v>
      </c>
      <c r="P2232" s="73" t="s">
        <v>907</v>
      </c>
      <c r="Q2232" s="73" t="s">
        <v>937</v>
      </c>
      <c r="R2232" s="73" t="s">
        <v>86</v>
      </c>
      <c r="V2232" s="60" t="str">
        <f t="shared" si="275"/>
        <v>SANFORDкоричневый</v>
      </c>
      <c r="W2232" s="60" t="str">
        <f t="shared" si="272"/>
        <v>SANFORD</v>
      </c>
      <c r="X2232" s="60" t="str">
        <f t="shared" si="276"/>
        <v/>
      </c>
      <c r="AC2232" s="51">
        <f t="shared" si="277"/>
        <v>80</v>
      </c>
      <c r="AD2232" s="44">
        <f t="shared" si="278"/>
        <v>839</v>
      </c>
      <c r="AE2232" s="51">
        <f t="shared" si="279"/>
        <v>80839</v>
      </c>
    </row>
    <row r="2233" spans="1:31">
      <c r="A2233" s="60" t="str">
        <f t="shared" si="273"/>
        <v>SANFORDbeige</v>
      </c>
      <c r="B2233" s="60" t="str">
        <f t="shared" si="274"/>
        <v>80-839-14</v>
      </c>
      <c r="C2233" s="73" t="s">
        <v>5012</v>
      </c>
      <c r="D2233" s="73" t="s">
        <v>5009</v>
      </c>
      <c r="E2233" s="73" t="s">
        <v>915</v>
      </c>
      <c r="F2233" s="74">
        <v>56</v>
      </c>
      <c r="G2233" s="73" t="s">
        <v>5010</v>
      </c>
      <c r="H2233" s="73" t="s">
        <v>86</v>
      </c>
      <c r="I2233" s="73" t="s">
        <v>5011</v>
      </c>
      <c r="J2233" s="73" t="s">
        <v>320</v>
      </c>
      <c r="K2233" s="73" t="s">
        <v>390</v>
      </c>
      <c r="L2233" s="73" t="s">
        <v>383</v>
      </c>
      <c r="M2233" s="73" t="s">
        <v>388</v>
      </c>
      <c r="N2233" s="73" t="s">
        <v>44</v>
      </c>
      <c r="O2233" s="73" t="s">
        <v>385</v>
      </c>
      <c r="P2233" s="73" t="s">
        <v>907</v>
      </c>
      <c r="Q2233" s="73" t="s">
        <v>937</v>
      </c>
      <c r="R2233" s="73" t="s">
        <v>86</v>
      </c>
      <c r="V2233" s="60" t="str">
        <f t="shared" si="275"/>
        <v>SANFORDкоричневый</v>
      </c>
      <c r="W2233" s="60" t="str">
        <f t="shared" si="272"/>
        <v>SANFORD</v>
      </c>
      <c r="X2233" s="60" t="str">
        <f t="shared" si="276"/>
        <v/>
      </c>
      <c r="AC2233" s="51">
        <f t="shared" si="277"/>
        <v>80</v>
      </c>
      <c r="AD2233" s="44">
        <f t="shared" si="278"/>
        <v>839</v>
      </c>
      <c r="AE2233" s="51">
        <f t="shared" si="279"/>
        <v>80839</v>
      </c>
    </row>
    <row r="2234" spans="1:31">
      <c r="A2234" s="60" t="str">
        <f t="shared" si="273"/>
        <v>SANFORDbeige</v>
      </c>
      <c r="B2234" s="60" t="str">
        <f t="shared" si="274"/>
        <v>80-839-14</v>
      </c>
      <c r="C2234" s="73" t="s">
        <v>5013</v>
      </c>
      <c r="D2234" s="73" t="s">
        <v>5009</v>
      </c>
      <c r="E2234" s="73" t="s">
        <v>904</v>
      </c>
      <c r="F2234" s="74">
        <v>57</v>
      </c>
      <c r="G2234" s="73" t="s">
        <v>5010</v>
      </c>
      <c r="H2234" s="73" t="s">
        <v>86</v>
      </c>
      <c r="I2234" s="73" t="s">
        <v>5011</v>
      </c>
      <c r="J2234" s="73" t="s">
        <v>320</v>
      </c>
      <c r="K2234" s="73" t="s">
        <v>390</v>
      </c>
      <c r="L2234" s="73" t="s">
        <v>383</v>
      </c>
      <c r="M2234" s="73" t="s">
        <v>388</v>
      </c>
      <c r="N2234" s="73" t="s">
        <v>44</v>
      </c>
      <c r="O2234" s="73" t="s">
        <v>385</v>
      </c>
      <c r="P2234" s="73" t="s">
        <v>907</v>
      </c>
      <c r="Q2234" s="73" t="s">
        <v>937</v>
      </c>
      <c r="R2234" s="73" t="s">
        <v>86</v>
      </c>
      <c r="V2234" s="60" t="str">
        <f t="shared" si="275"/>
        <v>SANFORDкоричневый</v>
      </c>
      <c r="W2234" s="60" t="str">
        <f t="shared" si="272"/>
        <v>SANFORD</v>
      </c>
      <c r="X2234" s="60" t="str">
        <f t="shared" si="276"/>
        <v/>
      </c>
      <c r="AC2234" s="51">
        <f t="shared" si="277"/>
        <v>80</v>
      </c>
      <c r="AD2234" s="44">
        <f t="shared" si="278"/>
        <v>839</v>
      </c>
      <c r="AE2234" s="51">
        <f t="shared" si="279"/>
        <v>80839</v>
      </c>
    </row>
    <row r="2235" spans="1:31">
      <c r="A2235" s="60" t="str">
        <f t="shared" si="273"/>
        <v>SANFORDbeige</v>
      </c>
      <c r="B2235" s="60" t="str">
        <f t="shared" si="274"/>
        <v>80-839-14</v>
      </c>
      <c r="C2235" s="73" t="s">
        <v>5014</v>
      </c>
      <c r="D2235" s="73" t="s">
        <v>5009</v>
      </c>
      <c r="E2235" s="73" t="s">
        <v>910</v>
      </c>
      <c r="F2235" s="74">
        <v>59</v>
      </c>
      <c r="G2235" s="73" t="s">
        <v>5010</v>
      </c>
      <c r="H2235" s="73" t="s">
        <v>86</v>
      </c>
      <c r="I2235" s="73" t="s">
        <v>5011</v>
      </c>
      <c r="J2235" s="73" t="s">
        <v>320</v>
      </c>
      <c r="K2235" s="73" t="s">
        <v>390</v>
      </c>
      <c r="L2235" s="73" t="s">
        <v>383</v>
      </c>
      <c r="M2235" s="73" t="s">
        <v>388</v>
      </c>
      <c r="N2235" s="73" t="s">
        <v>44</v>
      </c>
      <c r="O2235" s="73" t="s">
        <v>385</v>
      </c>
      <c r="P2235" s="73" t="s">
        <v>907</v>
      </c>
      <c r="Q2235" s="73" t="s">
        <v>937</v>
      </c>
      <c r="R2235" s="73" t="s">
        <v>86</v>
      </c>
      <c r="V2235" s="60" t="str">
        <f t="shared" si="275"/>
        <v>SANFORDкоричневый</v>
      </c>
      <c r="W2235" s="60" t="str">
        <f t="shared" si="272"/>
        <v>SANFORD</v>
      </c>
      <c r="X2235" s="60" t="str">
        <f t="shared" si="276"/>
        <v/>
      </c>
      <c r="AC2235" s="51">
        <f t="shared" si="277"/>
        <v>80</v>
      </c>
      <c r="AD2235" s="44">
        <f t="shared" si="278"/>
        <v>839</v>
      </c>
      <c r="AE2235" s="51">
        <f t="shared" si="279"/>
        <v>80839</v>
      </c>
    </row>
    <row r="2236" spans="1:31">
      <c r="A2236" s="60" t="str">
        <f t="shared" si="273"/>
        <v>SANFORDbeige</v>
      </c>
      <c r="B2236" s="60" t="str">
        <f t="shared" si="274"/>
        <v>80-839-14</v>
      </c>
      <c r="C2236" s="73" t="s">
        <v>5015</v>
      </c>
      <c r="D2236" s="73" t="s">
        <v>5009</v>
      </c>
      <c r="E2236" s="73" t="s">
        <v>922</v>
      </c>
      <c r="F2236" s="74">
        <v>60</v>
      </c>
      <c r="G2236" s="73" t="s">
        <v>5010</v>
      </c>
      <c r="H2236" s="73" t="s">
        <v>86</v>
      </c>
      <c r="I2236" s="73" t="s">
        <v>5011</v>
      </c>
      <c r="J2236" s="73" t="s">
        <v>320</v>
      </c>
      <c r="K2236" s="73" t="s">
        <v>390</v>
      </c>
      <c r="L2236" s="73" t="s">
        <v>383</v>
      </c>
      <c r="M2236" s="73" t="s">
        <v>388</v>
      </c>
      <c r="N2236" s="73" t="s">
        <v>44</v>
      </c>
      <c r="O2236" s="73" t="s">
        <v>385</v>
      </c>
      <c r="P2236" s="73" t="s">
        <v>907</v>
      </c>
      <c r="Q2236" s="73" t="s">
        <v>937</v>
      </c>
      <c r="R2236" s="73" t="s">
        <v>86</v>
      </c>
      <c r="V2236" s="60" t="str">
        <f t="shared" si="275"/>
        <v>SANFORDкоричневый</v>
      </c>
      <c r="W2236" s="60" t="str">
        <f t="shared" si="272"/>
        <v>SANFORD</v>
      </c>
      <c r="X2236" s="60" t="str">
        <f t="shared" si="276"/>
        <v/>
      </c>
      <c r="AC2236" s="51">
        <f t="shared" si="277"/>
        <v>80</v>
      </c>
      <c r="AD2236" s="44">
        <f t="shared" si="278"/>
        <v>839</v>
      </c>
      <c r="AE2236" s="51">
        <f t="shared" si="279"/>
        <v>80839</v>
      </c>
    </row>
    <row r="2237" spans="1:31">
      <c r="A2237" s="60" t="str">
        <f t="shared" si="273"/>
        <v>SANFORDbeige</v>
      </c>
      <c r="B2237" s="60" t="str">
        <f t="shared" si="274"/>
        <v>80-839-14</v>
      </c>
      <c r="C2237" s="73" t="s">
        <v>5016</v>
      </c>
      <c r="D2237" s="73" t="s">
        <v>5009</v>
      </c>
      <c r="E2237" s="73" t="s">
        <v>912</v>
      </c>
      <c r="F2237" s="74">
        <v>61</v>
      </c>
      <c r="G2237" s="73" t="s">
        <v>5010</v>
      </c>
      <c r="H2237" s="73" t="s">
        <v>86</v>
      </c>
      <c r="I2237" s="73" t="s">
        <v>5011</v>
      </c>
      <c r="J2237" s="73" t="s">
        <v>320</v>
      </c>
      <c r="K2237" s="73" t="s">
        <v>390</v>
      </c>
      <c r="L2237" s="73" t="s">
        <v>383</v>
      </c>
      <c r="M2237" s="73" t="s">
        <v>388</v>
      </c>
      <c r="N2237" s="73" t="s">
        <v>44</v>
      </c>
      <c r="O2237" s="73" t="s">
        <v>385</v>
      </c>
      <c r="P2237" s="73" t="s">
        <v>907</v>
      </c>
      <c r="Q2237" s="73" t="s">
        <v>937</v>
      </c>
      <c r="R2237" s="73" t="s">
        <v>86</v>
      </c>
      <c r="V2237" s="60" t="str">
        <f t="shared" si="275"/>
        <v>SANFORDкоричневый</v>
      </c>
      <c r="W2237" s="60" t="str">
        <f t="shared" si="272"/>
        <v>SANFORD</v>
      </c>
      <c r="X2237" s="60" t="str">
        <f t="shared" si="276"/>
        <v/>
      </c>
      <c r="AC2237" s="51">
        <f t="shared" si="277"/>
        <v>80</v>
      </c>
      <c r="AD2237" s="44">
        <f t="shared" si="278"/>
        <v>839</v>
      </c>
      <c r="AE2237" s="51">
        <f t="shared" si="279"/>
        <v>80839</v>
      </c>
    </row>
    <row r="2238" spans="1:31">
      <c r="A2238" s="60" t="str">
        <f t="shared" si="273"/>
        <v>SANFORDbeige</v>
      </c>
      <c r="B2238" s="60" t="str">
        <f t="shared" si="274"/>
        <v>80-839-14</v>
      </c>
      <c r="C2238" s="73" t="s">
        <v>5017</v>
      </c>
      <c r="D2238" s="73" t="s">
        <v>5009</v>
      </c>
      <c r="E2238" s="73" t="s">
        <v>956</v>
      </c>
      <c r="F2238" s="74">
        <v>55</v>
      </c>
      <c r="G2238" s="73" t="s">
        <v>5010</v>
      </c>
      <c r="H2238" s="73" t="s">
        <v>86</v>
      </c>
      <c r="I2238" s="73" t="s">
        <v>5011</v>
      </c>
      <c r="J2238" s="73" t="s">
        <v>320</v>
      </c>
      <c r="K2238" s="73" t="s">
        <v>390</v>
      </c>
      <c r="L2238" s="73" t="s">
        <v>383</v>
      </c>
      <c r="M2238" s="73" t="s">
        <v>388</v>
      </c>
      <c r="N2238" s="73" t="s">
        <v>44</v>
      </c>
      <c r="O2238" s="73" t="s">
        <v>385</v>
      </c>
      <c r="P2238" s="73" t="s">
        <v>907</v>
      </c>
      <c r="Q2238" s="73" t="s">
        <v>937</v>
      </c>
      <c r="R2238" s="73" t="s">
        <v>86</v>
      </c>
      <c r="V2238" s="60" t="str">
        <f t="shared" si="275"/>
        <v>SANFORDкоричневый</v>
      </c>
      <c r="W2238" s="60" t="str">
        <f t="shared" si="272"/>
        <v>SANFORD</v>
      </c>
      <c r="X2238" s="60" t="str">
        <f t="shared" si="276"/>
        <v/>
      </c>
      <c r="AC2238" s="51">
        <f t="shared" si="277"/>
        <v>80</v>
      </c>
      <c r="AD2238" s="44">
        <f t="shared" si="278"/>
        <v>839</v>
      </c>
      <c r="AE2238" s="51">
        <f t="shared" si="279"/>
        <v>80839</v>
      </c>
    </row>
    <row r="2239" spans="1:31">
      <c r="A2239" s="60" t="str">
        <f t="shared" si="273"/>
        <v>SARGASSESblue</v>
      </c>
      <c r="B2239" s="60" t="str">
        <f t="shared" si="274"/>
        <v>80-840-06</v>
      </c>
      <c r="C2239" s="73" t="s">
        <v>5018</v>
      </c>
      <c r="D2239" s="73" t="s">
        <v>5019</v>
      </c>
      <c r="E2239" s="73" t="s">
        <v>920</v>
      </c>
      <c r="F2239" s="74">
        <v>58</v>
      </c>
      <c r="G2239" s="73" t="s">
        <v>5020</v>
      </c>
      <c r="H2239" s="73" t="s">
        <v>71</v>
      </c>
      <c r="I2239" s="73" t="s">
        <v>5021</v>
      </c>
      <c r="J2239" s="73" t="s">
        <v>318</v>
      </c>
      <c r="K2239" s="73" t="s">
        <v>382</v>
      </c>
      <c r="L2239" s="73" t="s">
        <v>383</v>
      </c>
      <c r="M2239" s="73" t="s">
        <v>388</v>
      </c>
      <c r="N2239" s="73" t="s">
        <v>44</v>
      </c>
      <c r="O2239" s="73" t="s">
        <v>385</v>
      </c>
      <c r="P2239" s="73" t="s">
        <v>907</v>
      </c>
      <c r="Q2239" s="73" t="s">
        <v>932</v>
      </c>
      <c r="R2239" s="73" t="s">
        <v>71</v>
      </c>
      <c r="V2239" s="60" t="str">
        <f t="shared" si="275"/>
        <v>SARGASSESсиний</v>
      </c>
      <c r="W2239" s="60" t="str">
        <f t="shared" si="272"/>
        <v>SARGASSES</v>
      </c>
      <c r="X2239" s="60" t="str">
        <f t="shared" si="276"/>
        <v/>
      </c>
      <c r="AC2239" s="51">
        <f t="shared" si="277"/>
        <v>80</v>
      </c>
      <c r="AD2239" s="44">
        <f t="shared" si="278"/>
        <v>840</v>
      </c>
      <c r="AE2239" s="51">
        <f t="shared" si="279"/>
        <v>80840</v>
      </c>
    </row>
    <row r="2240" spans="1:31">
      <c r="A2240" s="60" t="str">
        <f t="shared" si="273"/>
        <v>SHINNblue</v>
      </c>
      <c r="B2240" s="60" t="str">
        <f t="shared" si="274"/>
        <v>80-841-06</v>
      </c>
      <c r="C2240" s="73" t="s">
        <v>5022</v>
      </c>
      <c r="D2240" s="73" t="s">
        <v>5023</v>
      </c>
      <c r="E2240" s="73" t="s">
        <v>910</v>
      </c>
      <c r="F2240" s="74">
        <v>59</v>
      </c>
      <c r="G2240" s="73" t="s">
        <v>5024</v>
      </c>
      <c r="H2240" s="73" t="s">
        <v>71</v>
      </c>
      <c r="I2240" s="73" t="s">
        <v>1404</v>
      </c>
      <c r="J2240" s="73" t="s">
        <v>324</v>
      </c>
      <c r="K2240" s="73" t="s">
        <v>382</v>
      </c>
      <c r="L2240" s="73" t="s">
        <v>383</v>
      </c>
      <c r="M2240" s="73" t="s">
        <v>388</v>
      </c>
      <c r="N2240" s="73" t="s">
        <v>44</v>
      </c>
      <c r="O2240" s="73" t="s">
        <v>385</v>
      </c>
      <c r="P2240" s="73" t="s">
        <v>907</v>
      </c>
      <c r="Q2240" s="73" t="s">
        <v>932</v>
      </c>
      <c r="R2240" s="73" t="s">
        <v>71</v>
      </c>
      <c r="V2240" s="60" t="str">
        <f t="shared" si="275"/>
        <v>SHINNсиний</v>
      </c>
      <c r="W2240" s="60" t="str">
        <f t="shared" si="272"/>
        <v>SHINN</v>
      </c>
      <c r="X2240" s="60" t="str">
        <f t="shared" si="276"/>
        <v/>
      </c>
      <c r="AC2240" s="51">
        <f t="shared" si="277"/>
        <v>80</v>
      </c>
      <c r="AD2240" s="44">
        <f t="shared" si="278"/>
        <v>841</v>
      </c>
      <c r="AE2240" s="51">
        <f t="shared" si="279"/>
        <v>80841</v>
      </c>
    </row>
    <row r="2241" spans="1:31">
      <c r="A2241" s="60" t="str">
        <f t="shared" si="273"/>
        <v>SHINNblue</v>
      </c>
      <c r="B2241" s="60" t="str">
        <f t="shared" si="274"/>
        <v>80-841-06</v>
      </c>
      <c r="C2241" s="73" t="s">
        <v>5025</v>
      </c>
      <c r="D2241" s="73" t="s">
        <v>5023</v>
      </c>
      <c r="E2241" s="73" t="s">
        <v>904</v>
      </c>
      <c r="F2241" s="74">
        <v>57</v>
      </c>
      <c r="G2241" s="73" t="s">
        <v>5024</v>
      </c>
      <c r="H2241" s="73" t="s">
        <v>71</v>
      </c>
      <c r="I2241" s="73" t="s">
        <v>1404</v>
      </c>
      <c r="J2241" s="73" t="s">
        <v>324</v>
      </c>
      <c r="K2241" s="73" t="s">
        <v>382</v>
      </c>
      <c r="L2241" s="73" t="s">
        <v>383</v>
      </c>
      <c r="M2241" s="73" t="s">
        <v>388</v>
      </c>
      <c r="N2241" s="73" t="s">
        <v>44</v>
      </c>
      <c r="O2241" s="73" t="s">
        <v>385</v>
      </c>
      <c r="P2241" s="73" t="s">
        <v>907</v>
      </c>
      <c r="Q2241" s="73" t="s">
        <v>932</v>
      </c>
      <c r="R2241" s="73" t="s">
        <v>71</v>
      </c>
      <c r="V2241" s="60" t="str">
        <f t="shared" si="275"/>
        <v>SHINNсиний</v>
      </c>
      <c r="W2241" s="60" t="str">
        <f t="shared" si="272"/>
        <v>SHINN</v>
      </c>
      <c r="X2241" s="60" t="str">
        <f t="shared" si="276"/>
        <v/>
      </c>
      <c r="AC2241" s="51">
        <f t="shared" si="277"/>
        <v>80</v>
      </c>
      <c r="AD2241" s="44">
        <f t="shared" si="278"/>
        <v>841</v>
      </c>
      <c r="AE2241" s="51">
        <f t="shared" si="279"/>
        <v>80841</v>
      </c>
    </row>
    <row r="2242" spans="1:31">
      <c r="A2242" s="60" t="str">
        <f t="shared" si="273"/>
        <v>SHINNblue</v>
      </c>
      <c r="B2242" s="60" t="str">
        <f t="shared" si="274"/>
        <v>80-841-06</v>
      </c>
      <c r="C2242" s="73" t="s">
        <v>5026</v>
      </c>
      <c r="D2242" s="73" t="s">
        <v>5023</v>
      </c>
      <c r="E2242" s="73" t="s">
        <v>920</v>
      </c>
      <c r="F2242" s="74">
        <v>58</v>
      </c>
      <c r="G2242" s="73" t="s">
        <v>5024</v>
      </c>
      <c r="H2242" s="73" t="s">
        <v>71</v>
      </c>
      <c r="I2242" s="73" t="s">
        <v>1404</v>
      </c>
      <c r="J2242" s="73" t="s">
        <v>324</v>
      </c>
      <c r="K2242" s="73" t="s">
        <v>382</v>
      </c>
      <c r="L2242" s="73" t="s">
        <v>383</v>
      </c>
      <c r="M2242" s="73" t="s">
        <v>388</v>
      </c>
      <c r="N2242" s="73" t="s">
        <v>44</v>
      </c>
      <c r="O2242" s="73" t="s">
        <v>385</v>
      </c>
      <c r="P2242" s="73" t="s">
        <v>907</v>
      </c>
      <c r="Q2242" s="73" t="s">
        <v>932</v>
      </c>
      <c r="R2242" s="73" t="s">
        <v>71</v>
      </c>
      <c r="V2242" s="60" t="str">
        <f t="shared" si="275"/>
        <v>SHINNсиний</v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SHINN</v>
      </c>
      <c r="X2242" s="60" t="str">
        <f t="shared" si="276"/>
        <v/>
      </c>
      <c r="AC2242" s="51">
        <f t="shared" si="277"/>
        <v>80</v>
      </c>
      <c r="AD2242" s="44">
        <f t="shared" si="278"/>
        <v>841</v>
      </c>
      <c r="AE2242" s="51">
        <f t="shared" si="279"/>
        <v>80841</v>
      </c>
    </row>
    <row r="2243" spans="1:31">
      <c r="A2243" s="60" t="str">
        <f t="shared" ref="A2243:A2306" si="281">IF(G2243&amp;Q2243&lt;&gt;"",W2243&amp;Q2243,"")</f>
        <v>SHINNblue</v>
      </c>
      <c r="B2243" s="60" t="str">
        <f t="shared" ref="B2243:B2306" si="282">IF(C2243&lt;&gt;"",LEFT(C2243,9),"")</f>
        <v>80-841-06</v>
      </c>
      <c r="C2243" s="73" t="s">
        <v>5027</v>
      </c>
      <c r="D2243" s="73" t="s">
        <v>5023</v>
      </c>
      <c r="E2243" s="73" t="s">
        <v>922</v>
      </c>
      <c r="F2243" s="74">
        <v>60</v>
      </c>
      <c r="G2243" s="73" t="s">
        <v>5024</v>
      </c>
      <c r="H2243" s="73" t="s">
        <v>71</v>
      </c>
      <c r="I2243" s="73" t="s">
        <v>1404</v>
      </c>
      <c r="J2243" s="73" t="s">
        <v>324</v>
      </c>
      <c r="K2243" s="73" t="s">
        <v>382</v>
      </c>
      <c r="L2243" s="73" t="s">
        <v>383</v>
      </c>
      <c r="M2243" s="73" t="s">
        <v>388</v>
      </c>
      <c r="N2243" s="73" t="s">
        <v>44</v>
      </c>
      <c r="O2243" s="73" t="s">
        <v>385</v>
      </c>
      <c r="P2243" s="73" t="s">
        <v>907</v>
      </c>
      <c r="Q2243" s="73" t="s">
        <v>932</v>
      </c>
      <c r="R2243" s="73" t="s">
        <v>71</v>
      </c>
      <c r="V2243" s="60" t="str">
        <f t="shared" ref="V2243:V2306" si="283">W2243&amp;H2243</f>
        <v>SHINNсиний</v>
      </c>
      <c r="W2243" s="60" t="str">
        <f t="shared" si="280"/>
        <v>SHINN</v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80</v>
      </c>
      <c r="AD2243" s="44">
        <f t="shared" ref="AD2243:AD2306" si="286">IFERROR(VALUE(MID($C2243,4,3)),0)</f>
        <v>841</v>
      </c>
      <c r="AE2243" s="51">
        <f t="shared" ref="AE2243:AE2306" si="287">VALUE(RIGHT("00"&amp;AC2243,2)&amp;RIGHT("000"&amp;AD2243,3))</f>
        <v>80841</v>
      </c>
    </row>
    <row r="2244" spans="1:31">
      <c r="A2244" s="60" t="str">
        <f t="shared" si="281"/>
        <v>SHINNblue</v>
      </c>
      <c r="B2244" s="60" t="str">
        <f t="shared" si="282"/>
        <v>80-841-06</v>
      </c>
      <c r="C2244" s="73" t="s">
        <v>5028</v>
      </c>
      <c r="D2244" s="73" t="s">
        <v>5023</v>
      </c>
      <c r="E2244" s="73" t="s">
        <v>912</v>
      </c>
      <c r="F2244" s="74">
        <v>61</v>
      </c>
      <c r="G2244" s="73" t="s">
        <v>5024</v>
      </c>
      <c r="H2244" s="73" t="s">
        <v>71</v>
      </c>
      <c r="I2244" s="73" t="s">
        <v>1404</v>
      </c>
      <c r="J2244" s="73" t="s">
        <v>324</v>
      </c>
      <c r="K2244" s="73" t="s">
        <v>382</v>
      </c>
      <c r="L2244" s="73" t="s">
        <v>383</v>
      </c>
      <c r="M2244" s="73" t="s">
        <v>388</v>
      </c>
      <c r="N2244" s="73" t="s">
        <v>44</v>
      </c>
      <c r="O2244" s="73" t="s">
        <v>385</v>
      </c>
      <c r="P2244" s="73" t="s">
        <v>907</v>
      </c>
      <c r="Q2244" s="73" t="s">
        <v>932</v>
      </c>
      <c r="R2244" s="73" t="s">
        <v>71</v>
      </c>
      <c r="V2244" s="60" t="str">
        <f t="shared" si="283"/>
        <v>SHINNсиний</v>
      </c>
      <c r="W2244" s="60" t="str">
        <f t="shared" si="280"/>
        <v>SHINN</v>
      </c>
      <c r="X2244" s="60" t="str">
        <f t="shared" si="284"/>
        <v/>
      </c>
      <c r="AC2244" s="51">
        <f t="shared" si="285"/>
        <v>80</v>
      </c>
      <c r="AD2244" s="44">
        <f t="shared" si="286"/>
        <v>841</v>
      </c>
      <c r="AE2244" s="51">
        <f t="shared" si="287"/>
        <v>80841</v>
      </c>
    </row>
    <row r="2245" spans="1:31">
      <c r="A2245" s="60" t="str">
        <f t="shared" si="281"/>
        <v>SOMOVbrown</v>
      </c>
      <c r="B2245" s="60" t="str">
        <f t="shared" si="282"/>
        <v>80-842-14</v>
      </c>
      <c r="C2245" s="73" t="s">
        <v>5029</v>
      </c>
      <c r="D2245" s="73" t="s">
        <v>5030</v>
      </c>
      <c r="E2245" s="73" t="s">
        <v>920</v>
      </c>
      <c r="F2245" s="74">
        <v>58</v>
      </c>
      <c r="G2245" s="73" t="s">
        <v>5031</v>
      </c>
      <c r="H2245" s="73" t="s">
        <v>86</v>
      </c>
      <c r="I2245" s="73" t="s">
        <v>1265</v>
      </c>
      <c r="J2245" s="73" t="s">
        <v>318</v>
      </c>
      <c r="K2245" s="73" t="s">
        <v>382</v>
      </c>
      <c r="L2245" s="73" t="s">
        <v>383</v>
      </c>
      <c r="M2245" s="73" t="s">
        <v>388</v>
      </c>
      <c r="N2245" s="73" t="s">
        <v>44</v>
      </c>
      <c r="O2245" s="73" t="s">
        <v>385</v>
      </c>
      <c r="P2245" s="73" t="s">
        <v>907</v>
      </c>
      <c r="Q2245" s="73" t="s">
        <v>1033</v>
      </c>
      <c r="R2245" s="73" t="s">
        <v>86</v>
      </c>
      <c r="V2245" s="60" t="str">
        <f t="shared" si="283"/>
        <v>SOMOVкоричневый</v>
      </c>
      <c r="W2245" s="60" t="str">
        <f t="shared" si="280"/>
        <v>SOMOV</v>
      </c>
      <c r="X2245" s="60" t="str">
        <f t="shared" si="284"/>
        <v/>
      </c>
      <c r="AC2245" s="51">
        <f t="shared" si="285"/>
        <v>80</v>
      </c>
      <c r="AD2245" s="44">
        <f t="shared" si="286"/>
        <v>842</v>
      </c>
      <c r="AE2245" s="51">
        <f t="shared" si="287"/>
        <v>80842</v>
      </c>
    </row>
    <row r="2246" spans="1:31">
      <c r="A2246" s="60" t="str">
        <f t="shared" si="281"/>
        <v>SPITZbrown</v>
      </c>
      <c r="B2246" s="60" t="str">
        <f t="shared" si="282"/>
        <v>80-843-14</v>
      </c>
      <c r="C2246" s="73" t="s">
        <v>5032</v>
      </c>
      <c r="D2246" s="73" t="s">
        <v>5033</v>
      </c>
      <c r="E2246" s="73" t="s">
        <v>920</v>
      </c>
      <c r="F2246" s="74">
        <v>58</v>
      </c>
      <c r="G2246" s="73" t="s">
        <v>5034</v>
      </c>
      <c r="H2246" s="73" t="s">
        <v>164</v>
      </c>
      <c r="I2246" s="73" t="s">
        <v>5035</v>
      </c>
      <c r="J2246" s="73" t="s">
        <v>320</v>
      </c>
      <c r="K2246" s="73" t="s">
        <v>382</v>
      </c>
      <c r="L2246" s="73" t="s">
        <v>383</v>
      </c>
      <c r="M2246" s="73" t="s">
        <v>388</v>
      </c>
      <c r="N2246" s="73" t="s">
        <v>44</v>
      </c>
      <c r="O2246" s="73" t="s">
        <v>385</v>
      </c>
      <c r="P2246" s="73" t="s">
        <v>907</v>
      </c>
      <c r="Q2246" s="73" t="s">
        <v>1033</v>
      </c>
      <c r="R2246" s="73" t="s">
        <v>86</v>
      </c>
      <c r="V2246" s="60" t="str">
        <f t="shared" si="283"/>
        <v>SPITZкоричневый / бежевый</v>
      </c>
      <c r="W2246" s="60" t="str">
        <f t="shared" si="280"/>
        <v>SPITZ</v>
      </c>
      <c r="X2246" s="60" t="str">
        <f t="shared" si="284"/>
        <v/>
      </c>
      <c r="AC2246" s="51">
        <f t="shared" si="285"/>
        <v>80</v>
      </c>
      <c r="AD2246" s="44">
        <f t="shared" si="286"/>
        <v>843</v>
      </c>
      <c r="AE2246" s="51">
        <f t="shared" si="287"/>
        <v>80843</v>
      </c>
    </row>
    <row r="2247" spans="1:31">
      <c r="A2247" s="60" t="str">
        <f t="shared" si="281"/>
        <v>SPITZbrown</v>
      </c>
      <c r="B2247" s="60" t="str">
        <f t="shared" si="282"/>
        <v>80-843-14</v>
      </c>
      <c r="C2247" s="73" t="s">
        <v>5036</v>
      </c>
      <c r="D2247" s="73" t="s">
        <v>5033</v>
      </c>
      <c r="E2247" s="73" t="s">
        <v>956</v>
      </c>
      <c r="F2247" s="74">
        <v>55</v>
      </c>
      <c r="G2247" s="73" t="s">
        <v>5034</v>
      </c>
      <c r="H2247" s="73" t="s">
        <v>164</v>
      </c>
      <c r="I2247" s="73" t="s">
        <v>5035</v>
      </c>
      <c r="J2247" s="73" t="s">
        <v>320</v>
      </c>
      <c r="K2247" s="73" t="s">
        <v>382</v>
      </c>
      <c r="L2247" s="73" t="s">
        <v>383</v>
      </c>
      <c r="M2247" s="73" t="s">
        <v>388</v>
      </c>
      <c r="N2247" s="73" t="s">
        <v>44</v>
      </c>
      <c r="O2247" s="73" t="s">
        <v>385</v>
      </c>
      <c r="P2247" s="73" t="s">
        <v>907</v>
      </c>
      <c r="Q2247" s="73" t="s">
        <v>1033</v>
      </c>
      <c r="R2247" s="73" t="s">
        <v>86</v>
      </c>
      <c r="V2247" s="60" t="str">
        <f t="shared" si="283"/>
        <v>SPITZкоричневый / бежевый</v>
      </c>
      <c r="W2247" s="60" t="str">
        <f t="shared" si="280"/>
        <v>SPITZ</v>
      </c>
      <c r="X2247" s="60" t="str">
        <f t="shared" si="284"/>
        <v/>
      </c>
      <c r="AC2247" s="51">
        <f t="shared" si="285"/>
        <v>80</v>
      </c>
      <c r="AD2247" s="44">
        <f t="shared" si="286"/>
        <v>843</v>
      </c>
      <c r="AE2247" s="51">
        <f t="shared" si="287"/>
        <v>80843</v>
      </c>
    </row>
    <row r="2248" spans="1:31">
      <c r="A2248" s="60" t="str">
        <f t="shared" si="281"/>
        <v>SPITZbrown</v>
      </c>
      <c r="B2248" s="60" t="str">
        <f t="shared" si="282"/>
        <v>80-843-14</v>
      </c>
      <c r="C2248" s="73" t="s">
        <v>5037</v>
      </c>
      <c r="D2248" s="73" t="s">
        <v>5033</v>
      </c>
      <c r="E2248" s="73" t="s">
        <v>915</v>
      </c>
      <c r="F2248" s="74">
        <v>56</v>
      </c>
      <c r="G2248" s="73" t="s">
        <v>5034</v>
      </c>
      <c r="H2248" s="73" t="s">
        <v>164</v>
      </c>
      <c r="I2248" s="73" t="s">
        <v>5035</v>
      </c>
      <c r="J2248" s="73" t="s">
        <v>320</v>
      </c>
      <c r="K2248" s="73" t="s">
        <v>382</v>
      </c>
      <c r="L2248" s="73" t="s">
        <v>383</v>
      </c>
      <c r="M2248" s="73" t="s">
        <v>388</v>
      </c>
      <c r="N2248" s="73" t="s">
        <v>44</v>
      </c>
      <c r="O2248" s="73" t="s">
        <v>385</v>
      </c>
      <c r="P2248" s="73" t="s">
        <v>907</v>
      </c>
      <c r="Q2248" s="73" t="s">
        <v>1033</v>
      </c>
      <c r="R2248" s="73" t="s">
        <v>86</v>
      </c>
      <c r="V2248" s="60" t="str">
        <f t="shared" si="283"/>
        <v>SPITZкоричневый / бежевый</v>
      </c>
      <c r="W2248" s="60" t="str">
        <f t="shared" si="280"/>
        <v>SPITZ</v>
      </c>
      <c r="X2248" s="60" t="str">
        <f t="shared" si="284"/>
        <v/>
      </c>
      <c r="AC2248" s="51">
        <f t="shared" si="285"/>
        <v>80</v>
      </c>
      <c r="AD2248" s="44">
        <f t="shared" si="286"/>
        <v>843</v>
      </c>
      <c r="AE2248" s="51">
        <f t="shared" si="287"/>
        <v>80843</v>
      </c>
    </row>
    <row r="2249" spans="1:31">
      <c r="A2249" s="60" t="str">
        <f t="shared" si="281"/>
        <v>SPITZbrown</v>
      </c>
      <c r="B2249" s="60" t="str">
        <f t="shared" si="282"/>
        <v>80-843-14</v>
      </c>
      <c r="C2249" s="73" t="s">
        <v>5038</v>
      </c>
      <c r="D2249" s="73" t="s">
        <v>5033</v>
      </c>
      <c r="E2249" s="73" t="s">
        <v>904</v>
      </c>
      <c r="F2249" s="74">
        <v>57</v>
      </c>
      <c r="G2249" s="73" t="s">
        <v>5034</v>
      </c>
      <c r="H2249" s="73" t="s">
        <v>164</v>
      </c>
      <c r="I2249" s="73" t="s">
        <v>5035</v>
      </c>
      <c r="J2249" s="73" t="s">
        <v>320</v>
      </c>
      <c r="K2249" s="73" t="s">
        <v>382</v>
      </c>
      <c r="L2249" s="73" t="s">
        <v>383</v>
      </c>
      <c r="M2249" s="73" t="s">
        <v>388</v>
      </c>
      <c r="N2249" s="73" t="s">
        <v>44</v>
      </c>
      <c r="O2249" s="73" t="s">
        <v>385</v>
      </c>
      <c r="P2249" s="73" t="s">
        <v>907</v>
      </c>
      <c r="Q2249" s="73" t="s">
        <v>1033</v>
      </c>
      <c r="R2249" s="73" t="s">
        <v>86</v>
      </c>
      <c r="V2249" s="60" t="str">
        <f t="shared" si="283"/>
        <v>SPITZкоричневый / бежевый</v>
      </c>
      <c r="W2249" s="60" t="str">
        <f t="shared" si="280"/>
        <v>SPITZ</v>
      </c>
      <c r="X2249" s="60" t="str">
        <f t="shared" si="284"/>
        <v/>
      </c>
      <c r="AC2249" s="51">
        <f t="shared" si="285"/>
        <v>80</v>
      </c>
      <c r="AD2249" s="44">
        <f t="shared" si="286"/>
        <v>843</v>
      </c>
      <c r="AE2249" s="51">
        <f t="shared" si="287"/>
        <v>80843</v>
      </c>
    </row>
    <row r="2250" spans="1:31">
      <c r="A2250" s="60" t="str">
        <f t="shared" si="281"/>
        <v>SPITZbrown</v>
      </c>
      <c r="B2250" s="60" t="str">
        <f t="shared" si="282"/>
        <v>80-843-14</v>
      </c>
      <c r="C2250" s="73" t="s">
        <v>5039</v>
      </c>
      <c r="D2250" s="73" t="s">
        <v>5033</v>
      </c>
      <c r="E2250" s="73" t="s">
        <v>910</v>
      </c>
      <c r="F2250" s="74">
        <v>59</v>
      </c>
      <c r="G2250" s="73" t="s">
        <v>5034</v>
      </c>
      <c r="H2250" s="73" t="s">
        <v>164</v>
      </c>
      <c r="I2250" s="73" t="s">
        <v>5035</v>
      </c>
      <c r="J2250" s="73" t="s">
        <v>320</v>
      </c>
      <c r="K2250" s="73" t="s">
        <v>382</v>
      </c>
      <c r="L2250" s="73" t="s">
        <v>383</v>
      </c>
      <c r="M2250" s="73" t="s">
        <v>388</v>
      </c>
      <c r="N2250" s="73" t="s">
        <v>44</v>
      </c>
      <c r="O2250" s="73" t="s">
        <v>385</v>
      </c>
      <c r="P2250" s="73" t="s">
        <v>907</v>
      </c>
      <c r="Q2250" s="73" t="s">
        <v>1033</v>
      </c>
      <c r="R2250" s="73" t="s">
        <v>86</v>
      </c>
      <c r="V2250" s="60" t="str">
        <f t="shared" si="283"/>
        <v>SPITZкоричневый / бежевый</v>
      </c>
      <c r="W2250" s="60" t="str">
        <f t="shared" si="280"/>
        <v>SPITZ</v>
      </c>
      <c r="X2250" s="60" t="str">
        <f t="shared" si="284"/>
        <v/>
      </c>
      <c r="AC2250" s="51">
        <f t="shared" si="285"/>
        <v>80</v>
      </c>
      <c r="AD2250" s="44">
        <f t="shared" si="286"/>
        <v>843</v>
      </c>
      <c r="AE2250" s="51">
        <f t="shared" si="287"/>
        <v>80843</v>
      </c>
    </row>
    <row r="2251" spans="1:31">
      <c r="A2251" s="60" t="str">
        <f t="shared" si="281"/>
        <v>SPITZbrown</v>
      </c>
      <c r="B2251" s="60" t="str">
        <f t="shared" si="282"/>
        <v>80-843-14</v>
      </c>
      <c r="C2251" s="73" t="s">
        <v>5040</v>
      </c>
      <c r="D2251" s="73" t="s">
        <v>5033</v>
      </c>
      <c r="E2251" s="73" t="s">
        <v>922</v>
      </c>
      <c r="F2251" s="74">
        <v>60</v>
      </c>
      <c r="G2251" s="73" t="s">
        <v>5034</v>
      </c>
      <c r="H2251" s="73" t="s">
        <v>164</v>
      </c>
      <c r="I2251" s="73" t="s">
        <v>5035</v>
      </c>
      <c r="J2251" s="73" t="s">
        <v>320</v>
      </c>
      <c r="K2251" s="73" t="s">
        <v>382</v>
      </c>
      <c r="L2251" s="73" t="s">
        <v>383</v>
      </c>
      <c r="M2251" s="73" t="s">
        <v>388</v>
      </c>
      <c r="N2251" s="73" t="s">
        <v>44</v>
      </c>
      <c r="O2251" s="73" t="s">
        <v>385</v>
      </c>
      <c r="P2251" s="73" t="s">
        <v>907</v>
      </c>
      <c r="Q2251" s="73" t="s">
        <v>1033</v>
      </c>
      <c r="R2251" s="73" t="s">
        <v>86</v>
      </c>
      <c r="V2251" s="60" t="str">
        <f t="shared" si="283"/>
        <v>SPITZкоричневый / бежевый</v>
      </c>
      <c r="W2251" s="60" t="str">
        <f t="shared" si="280"/>
        <v>SPITZ</v>
      </c>
      <c r="X2251" s="60" t="str">
        <f t="shared" si="284"/>
        <v/>
      </c>
      <c r="AC2251" s="51">
        <f t="shared" si="285"/>
        <v>80</v>
      </c>
      <c r="AD2251" s="44">
        <f t="shared" si="286"/>
        <v>843</v>
      </c>
      <c r="AE2251" s="51">
        <f t="shared" si="287"/>
        <v>80843</v>
      </c>
    </row>
    <row r="2252" spans="1:31">
      <c r="A2252" s="60" t="str">
        <f t="shared" si="281"/>
        <v>SPITZbrown</v>
      </c>
      <c r="B2252" s="60" t="str">
        <f t="shared" si="282"/>
        <v>80-843-14</v>
      </c>
      <c r="C2252" s="73" t="s">
        <v>5041</v>
      </c>
      <c r="D2252" s="73" t="s">
        <v>5033</v>
      </c>
      <c r="E2252" s="73" t="s">
        <v>912</v>
      </c>
      <c r="F2252" s="74">
        <v>61</v>
      </c>
      <c r="G2252" s="73" t="s">
        <v>5034</v>
      </c>
      <c r="H2252" s="73" t="s">
        <v>164</v>
      </c>
      <c r="I2252" s="73" t="s">
        <v>5035</v>
      </c>
      <c r="J2252" s="73" t="s">
        <v>320</v>
      </c>
      <c r="K2252" s="73" t="s">
        <v>382</v>
      </c>
      <c r="L2252" s="73" t="s">
        <v>383</v>
      </c>
      <c r="M2252" s="73" t="s">
        <v>388</v>
      </c>
      <c r="N2252" s="73" t="s">
        <v>44</v>
      </c>
      <c r="O2252" s="73" t="s">
        <v>385</v>
      </c>
      <c r="P2252" s="73" t="s">
        <v>907</v>
      </c>
      <c r="Q2252" s="73" t="s">
        <v>1033</v>
      </c>
      <c r="R2252" s="73" t="s">
        <v>86</v>
      </c>
      <c r="V2252" s="60" t="str">
        <f t="shared" si="283"/>
        <v>SPITZкоричневый / бежевый</v>
      </c>
      <c r="W2252" s="60" t="str">
        <f t="shared" si="280"/>
        <v>SPITZ</v>
      </c>
      <c r="X2252" s="60" t="str">
        <f t="shared" si="284"/>
        <v/>
      </c>
      <c r="AC2252" s="51">
        <f t="shared" si="285"/>
        <v>80</v>
      </c>
      <c r="AD2252" s="44">
        <f t="shared" si="286"/>
        <v>843</v>
      </c>
      <c r="AE2252" s="51">
        <f t="shared" si="287"/>
        <v>80843</v>
      </c>
    </row>
    <row r="2253" spans="1:31">
      <c r="A2253" s="60" t="str">
        <f t="shared" si="281"/>
        <v>STEELEblack</v>
      </c>
      <c r="B2253" s="60" t="str">
        <f t="shared" si="282"/>
        <v>80-844-09</v>
      </c>
      <c r="C2253" s="73" t="s">
        <v>5042</v>
      </c>
      <c r="D2253" s="73" t="s">
        <v>5043</v>
      </c>
      <c r="E2253" s="73" t="s">
        <v>956</v>
      </c>
      <c r="F2253" s="74">
        <v>55</v>
      </c>
      <c r="G2253" s="73" t="s">
        <v>5044</v>
      </c>
      <c r="H2253" s="73" t="s">
        <v>53</v>
      </c>
      <c r="I2253" s="73" t="s">
        <v>5045</v>
      </c>
      <c r="J2253" s="73" t="s">
        <v>320</v>
      </c>
      <c r="K2253" s="73" t="s">
        <v>382</v>
      </c>
      <c r="L2253" s="73" t="s">
        <v>383</v>
      </c>
      <c r="M2253" s="73" t="s">
        <v>388</v>
      </c>
      <c r="N2253" s="73" t="s">
        <v>4759</v>
      </c>
      <c r="O2253" s="73" t="s">
        <v>385</v>
      </c>
      <c r="P2253" s="73" t="s">
        <v>907</v>
      </c>
      <c r="Q2253" s="73" t="s">
        <v>928</v>
      </c>
      <c r="R2253" s="73" t="s">
        <v>53</v>
      </c>
      <c r="V2253" s="60" t="str">
        <f t="shared" si="283"/>
        <v>STEELEчерный</v>
      </c>
      <c r="W2253" s="60" t="str">
        <f t="shared" si="280"/>
        <v>STEELE</v>
      </c>
      <c r="X2253" s="60" t="str">
        <f t="shared" si="284"/>
        <v/>
      </c>
      <c r="AC2253" s="51">
        <f t="shared" si="285"/>
        <v>80</v>
      </c>
      <c r="AD2253" s="44">
        <f t="shared" si="286"/>
        <v>844</v>
      </c>
      <c r="AE2253" s="51">
        <f t="shared" si="287"/>
        <v>80844</v>
      </c>
    </row>
    <row r="2254" spans="1:31">
      <c r="A2254" s="60" t="str">
        <f t="shared" si="281"/>
        <v>STEELEblack</v>
      </c>
      <c r="B2254" s="60" t="str">
        <f t="shared" si="282"/>
        <v>80-844-09</v>
      </c>
      <c r="C2254" s="73" t="s">
        <v>5046</v>
      </c>
      <c r="D2254" s="73" t="s">
        <v>5043</v>
      </c>
      <c r="E2254" s="73" t="s">
        <v>904</v>
      </c>
      <c r="F2254" s="74">
        <v>57</v>
      </c>
      <c r="G2254" s="73" t="s">
        <v>5044</v>
      </c>
      <c r="H2254" s="73" t="s">
        <v>53</v>
      </c>
      <c r="I2254" s="73" t="s">
        <v>5045</v>
      </c>
      <c r="J2254" s="73" t="s">
        <v>320</v>
      </c>
      <c r="K2254" s="73" t="s">
        <v>382</v>
      </c>
      <c r="L2254" s="73" t="s">
        <v>383</v>
      </c>
      <c r="M2254" s="73" t="s">
        <v>388</v>
      </c>
      <c r="N2254" s="73" t="s">
        <v>4759</v>
      </c>
      <c r="O2254" s="73" t="s">
        <v>385</v>
      </c>
      <c r="P2254" s="73" t="s">
        <v>907</v>
      </c>
      <c r="Q2254" s="73" t="s">
        <v>928</v>
      </c>
      <c r="R2254" s="73" t="s">
        <v>53</v>
      </c>
      <c r="V2254" s="60" t="str">
        <f t="shared" si="283"/>
        <v>STEELEчерный</v>
      </c>
      <c r="W2254" s="60" t="str">
        <f t="shared" si="280"/>
        <v>STEELE</v>
      </c>
      <c r="X2254" s="60" t="str">
        <f t="shared" si="284"/>
        <v/>
      </c>
      <c r="AC2254" s="51">
        <f t="shared" si="285"/>
        <v>80</v>
      </c>
      <c r="AD2254" s="44">
        <f t="shared" si="286"/>
        <v>844</v>
      </c>
      <c r="AE2254" s="51">
        <f t="shared" si="287"/>
        <v>80844</v>
      </c>
    </row>
    <row r="2255" spans="1:31">
      <c r="A2255" s="60" t="str">
        <f t="shared" si="281"/>
        <v>STEELEblack</v>
      </c>
      <c r="B2255" s="60" t="str">
        <f t="shared" si="282"/>
        <v>80-844-09</v>
      </c>
      <c r="C2255" s="73" t="s">
        <v>5047</v>
      </c>
      <c r="D2255" s="73" t="s">
        <v>5043</v>
      </c>
      <c r="E2255" s="73" t="s">
        <v>920</v>
      </c>
      <c r="F2255" s="74">
        <v>58</v>
      </c>
      <c r="G2255" s="73" t="s">
        <v>5044</v>
      </c>
      <c r="H2255" s="73" t="s">
        <v>53</v>
      </c>
      <c r="I2255" s="73" t="s">
        <v>5045</v>
      </c>
      <c r="J2255" s="73" t="s">
        <v>320</v>
      </c>
      <c r="K2255" s="73" t="s">
        <v>382</v>
      </c>
      <c r="L2255" s="73" t="s">
        <v>383</v>
      </c>
      <c r="M2255" s="73" t="s">
        <v>388</v>
      </c>
      <c r="N2255" s="73" t="s">
        <v>4759</v>
      </c>
      <c r="O2255" s="73" t="s">
        <v>385</v>
      </c>
      <c r="P2255" s="73" t="s">
        <v>907</v>
      </c>
      <c r="Q2255" s="73" t="s">
        <v>928</v>
      </c>
      <c r="R2255" s="73" t="s">
        <v>53</v>
      </c>
      <c r="V2255" s="60" t="str">
        <f t="shared" si="283"/>
        <v>STEELEчерный</v>
      </c>
      <c r="W2255" s="60" t="str">
        <f t="shared" si="280"/>
        <v>STEELE</v>
      </c>
      <c r="X2255" s="60" t="str">
        <f t="shared" si="284"/>
        <v/>
      </c>
      <c r="AC2255" s="51">
        <f t="shared" si="285"/>
        <v>80</v>
      </c>
      <c r="AD2255" s="44">
        <f t="shared" si="286"/>
        <v>844</v>
      </c>
      <c r="AE2255" s="51">
        <f t="shared" si="287"/>
        <v>80844</v>
      </c>
    </row>
    <row r="2256" spans="1:31">
      <c r="A2256" s="60" t="str">
        <f t="shared" si="281"/>
        <v>STEELEblack</v>
      </c>
      <c r="B2256" s="60" t="str">
        <f t="shared" si="282"/>
        <v>80-844-09</v>
      </c>
      <c r="C2256" s="73" t="s">
        <v>5048</v>
      </c>
      <c r="D2256" s="73" t="s">
        <v>5043</v>
      </c>
      <c r="E2256" s="73" t="s">
        <v>910</v>
      </c>
      <c r="F2256" s="74">
        <v>59</v>
      </c>
      <c r="G2256" s="73" t="s">
        <v>5044</v>
      </c>
      <c r="H2256" s="73" t="s">
        <v>53</v>
      </c>
      <c r="I2256" s="73" t="s">
        <v>5045</v>
      </c>
      <c r="J2256" s="73" t="s">
        <v>320</v>
      </c>
      <c r="K2256" s="73" t="s">
        <v>382</v>
      </c>
      <c r="L2256" s="73" t="s">
        <v>383</v>
      </c>
      <c r="M2256" s="73" t="s">
        <v>388</v>
      </c>
      <c r="N2256" s="73" t="s">
        <v>4759</v>
      </c>
      <c r="O2256" s="73" t="s">
        <v>385</v>
      </c>
      <c r="P2256" s="73" t="s">
        <v>907</v>
      </c>
      <c r="Q2256" s="73" t="s">
        <v>928</v>
      </c>
      <c r="R2256" s="73" t="s">
        <v>53</v>
      </c>
      <c r="V2256" s="60" t="str">
        <f t="shared" si="283"/>
        <v>STEELEчерный</v>
      </c>
      <c r="W2256" s="60" t="str">
        <f t="shared" si="280"/>
        <v>STEELE</v>
      </c>
      <c r="X2256" s="60" t="str">
        <f t="shared" si="284"/>
        <v/>
      </c>
      <c r="AC2256" s="51">
        <f t="shared" si="285"/>
        <v>80</v>
      </c>
      <c r="AD2256" s="44">
        <f t="shared" si="286"/>
        <v>844</v>
      </c>
      <c r="AE2256" s="51">
        <f t="shared" si="287"/>
        <v>80844</v>
      </c>
    </row>
    <row r="2257" spans="1:31">
      <c r="A2257" s="60" t="str">
        <f t="shared" si="281"/>
        <v>STEELEblack</v>
      </c>
      <c r="B2257" s="60" t="str">
        <f t="shared" si="282"/>
        <v>80-844-09</v>
      </c>
      <c r="C2257" s="73" t="s">
        <v>5049</v>
      </c>
      <c r="D2257" s="73" t="s">
        <v>5043</v>
      </c>
      <c r="E2257" s="73" t="s">
        <v>922</v>
      </c>
      <c r="F2257" s="74">
        <v>60</v>
      </c>
      <c r="G2257" s="73" t="s">
        <v>5044</v>
      </c>
      <c r="H2257" s="73" t="s">
        <v>53</v>
      </c>
      <c r="I2257" s="73" t="s">
        <v>5045</v>
      </c>
      <c r="J2257" s="73" t="s">
        <v>320</v>
      </c>
      <c r="K2257" s="73" t="s">
        <v>382</v>
      </c>
      <c r="L2257" s="73" t="s">
        <v>383</v>
      </c>
      <c r="M2257" s="73" t="s">
        <v>388</v>
      </c>
      <c r="N2257" s="73" t="s">
        <v>4759</v>
      </c>
      <c r="O2257" s="73" t="s">
        <v>385</v>
      </c>
      <c r="P2257" s="73" t="s">
        <v>907</v>
      </c>
      <c r="Q2257" s="73" t="s">
        <v>928</v>
      </c>
      <c r="R2257" s="73" t="s">
        <v>53</v>
      </c>
      <c r="V2257" s="60" t="str">
        <f t="shared" si="283"/>
        <v>STEELEчерный</v>
      </c>
      <c r="W2257" s="60" t="str">
        <f t="shared" si="280"/>
        <v>STEELE</v>
      </c>
      <c r="X2257" s="60" t="str">
        <f t="shared" si="284"/>
        <v/>
      </c>
      <c r="AC2257" s="51">
        <f t="shared" si="285"/>
        <v>80</v>
      </c>
      <c r="AD2257" s="44">
        <f t="shared" si="286"/>
        <v>844</v>
      </c>
      <c r="AE2257" s="51">
        <f t="shared" si="287"/>
        <v>80844</v>
      </c>
    </row>
    <row r="2258" spans="1:31">
      <c r="A2258" s="60" t="str">
        <f t="shared" si="281"/>
        <v>STEELEblack</v>
      </c>
      <c r="B2258" s="60" t="str">
        <f t="shared" si="282"/>
        <v>80-844-09</v>
      </c>
      <c r="C2258" s="73" t="s">
        <v>5050</v>
      </c>
      <c r="D2258" s="73" t="s">
        <v>5043</v>
      </c>
      <c r="E2258" s="73" t="s">
        <v>912</v>
      </c>
      <c r="F2258" s="74">
        <v>61</v>
      </c>
      <c r="G2258" s="73" t="s">
        <v>5044</v>
      </c>
      <c r="H2258" s="73" t="s">
        <v>53</v>
      </c>
      <c r="I2258" s="73" t="s">
        <v>5045</v>
      </c>
      <c r="J2258" s="73" t="s">
        <v>320</v>
      </c>
      <c r="K2258" s="73" t="s">
        <v>382</v>
      </c>
      <c r="L2258" s="73" t="s">
        <v>383</v>
      </c>
      <c r="M2258" s="73" t="s">
        <v>388</v>
      </c>
      <c r="N2258" s="73" t="s">
        <v>4759</v>
      </c>
      <c r="O2258" s="73" t="s">
        <v>385</v>
      </c>
      <c r="P2258" s="73" t="s">
        <v>907</v>
      </c>
      <c r="Q2258" s="73" t="s">
        <v>928</v>
      </c>
      <c r="R2258" s="73" t="s">
        <v>53</v>
      </c>
      <c r="V2258" s="60" t="str">
        <f t="shared" si="283"/>
        <v>STEELEчерный</v>
      </c>
      <c r="W2258" s="60" t="str">
        <f t="shared" si="280"/>
        <v>STEELE</v>
      </c>
      <c r="X2258" s="60" t="str">
        <f t="shared" si="284"/>
        <v/>
      </c>
      <c r="AC2258" s="51">
        <f t="shared" si="285"/>
        <v>80</v>
      </c>
      <c r="AD2258" s="44">
        <f t="shared" si="286"/>
        <v>844</v>
      </c>
      <c r="AE2258" s="51">
        <f t="shared" si="287"/>
        <v>80844</v>
      </c>
    </row>
    <row r="2259" spans="1:31">
      <c r="A2259" s="60" t="str">
        <f t="shared" si="281"/>
        <v>STEELEblack</v>
      </c>
      <c r="B2259" s="60" t="str">
        <f t="shared" si="282"/>
        <v>80-844-09</v>
      </c>
      <c r="C2259" s="73" t="s">
        <v>5051</v>
      </c>
      <c r="D2259" s="73" t="s">
        <v>5043</v>
      </c>
      <c r="E2259" s="73" t="s">
        <v>1046</v>
      </c>
      <c r="F2259" s="74">
        <v>62</v>
      </c>
      <c r="G2259" s="73" t="s">
        <v>5044</v>
      </c>
      <c r="H2259" s="73" t="s">
        <v>53</v>
      </c>
      <c r="I2259" s="73" t="s">
        <v>5045</v>
      </c>
      <c r="J2259" s="73" t="s">
        <v>320</v>
      </c>
      <c r="K2259" s="73" t="s">
        <v>382</v>
      </c>
      <c r="L2259" s="73" t="s">
        <v>383</v>
      </c>
      <c r="M2259" s="73" t="s">
        <v>388</v>
      </c>
      <c r="N2259" s="73" t="s">
        <v>4759</v>
      </c>
      <c r="O2259" s="73" t="s">
        <v>385</v>
      </c>
      <c r="P2259" s="73" t="s">
        <v>907</v>
      </c>
      <c r="Q2259" s="73" t="s">
        <v>928</v>
      </c>
      <c r="R2259" s="73" t="s">
        <v>53</v>
      </c>
      <c r="V2259" s="60" t="str">
        <f t="shared" si="283"/>
        <v>STEELEчерный</v>
      </c>
      <c r="W2259" s="60" t="str">
        <f t="shared" si="280"/>
        <v>STEELE</v>
      </c>
      <c r="X2259" s="60" t="str">
        <f t="shared" si="284"/>
        <v/>
      </c>
      <c r="AC2259" s="51">
        <f t="shared" si="285"/>
        <v>80</v>
      </c>
      <c r="AD2259" s="44">
        <f t="shared" si="286"/>
        <v>844</v>
      </c>
      <c r="AE2259" s="51">
        <f t="shared" si="287"/>
        <v>80844</v>
      </c>
    </row>
    <row r="2260" spans="1:31">
      <c r="A2260" s="60" t="str">
        <f t="shared" si="281"/>
        <v>STEELEblack</v>
      </c>
      <c r="B2260" s="60" t="str">
        <f t="shared" si="282"/>
        <v>80-844-09</v>
      </c>
      <c r="C2260" s="73" t="s">
        <v>5052</v>
      </c>
      <c r="D2260" s="73" t="s">
        <v>5043</v>
      </c>
      <c r="E2260" s="73" t="s">
        <v>915</v>
      </c>
      <c r="F2260" s="74">
        <v>56</v>
      </c>
      <c r="G2260" s="73" t="s">
        <v>5044</v>
      </c>
      <c r="H2260" s="73" t="s">
        <v>53</v>
      </c>
      <c r="I2260" s="73" t="s">
        <v>5045</v>
      </c>
      <c r="J2260" s="73" t="s">
        <v>320</v>
      </c>
      <c r="K2260" s="73" t="s">
        <v>382</v>
      </c>
      <c r="L2260" s="73" t="s">
        <v>383</v>
      </c>
      <c r="M2260" s="73" t="s">
        <v>388</v>
      </c>
      <c r="N2260" s="73" t="s">
        <v>4759</v>
      </c>
      <c r="O2260" s="73" t="s">
        <v>385</v>
      </c>
      <c r="P2260" s="73" t="s">
        <v>907</v>
      </c>
      <c r="Q2260" s="73" t="s">
        <v>928</v>
      </c>
      <c r="R2260" s="73" t="s">
        <v>53</v>
      </c>
      <c r="V2260" s="60" t="str">
        <f t="shared" si="283"/>
        <v>STEELEчерный</v>
      </c>
      <c r="W2260" s="60" t="str">
        <f t="shared" si="280"/>
        <v>STEELE</v>
      </c>
      <c r="X2260" s="60" t="str">
        <f t="shared" si="284"/>
        <v/>
      </c>
      <c r="AC2260" s="51">
        <f t="shared" si="285"/>
        <v>80</v>
      </c>
      <c r="AD2260" s="44">
        <f t="shared" si="286"/>
        <v>844</v>
      </c>
      <c r="AE2260" s="51">
        <f t="shared" si="287"/>
        <v>80844</v>
      </c>
    </row>
    <row r="2261" spans="1:31">
      <c r="A2261" s="60" t="str">
        <f t="shared" si="281"/>
        <v>VINSONblack</v>
      </c>
      <c r="B2261" s="60" t="str">
        <f t="shared" si="282"/>
        <v>80-845-09</v>
      </c>
      <c r="C2261" s="73" t="s">
        <v>5053</v>
      </c>
      <c r="D2261" s="73" t="s">
        <v>5054</v>
      </c>
      <c r="E2261" s="73" t="s">
        <v>920</v>
      </c>
      <c r="F2261" s="74">
        <v>58</v>
      </c>
      <c r="G2261" s="73" t="s">
        <v>5055</v>
      </c>
      <c r="H2261" s="73" t="s">
        <v>53</v>
      </c>
      <c r="I2261" s="73" t="s">
        <v>5056</v>
      </c>
      <c r="J2261" s="73" t="s">
        <v>320</v>
      </c>
      <c r="K2261" s="73" t="s">
        <v>390</v>
      </c>
      <c r="L2261" s="73" t="s">
        <v>383</v>
      </c>
      <c r="M2261" s="73" t="s">
        <v>388</v>
      </c>
      <c r="N2261" s="73" t="s">
        <v>44</v>
      </c>
      <c r="O2261" s="73" t="s">
        <v>385</v>
      </c>
      <c r="P2261" s="73" t="s">
        <v>907</v>
      </c>
      <c r="Q2261" s="73" t="s">
        <v>928</v>
      </c>
      <c r="R2261" s="73" t="s">
        <v>53</v>
      </c>
      <c r="V2261" s="60" t="str">
        <f t="shared" si="283"/>
        <v>VINSONчерный</v>
      </c>
      <c r="W2261" s="60" t="str">
        <f t="shared" si="280"/>
        <v>VINSON</v>
      </c>
      <c r="X2261" s="60" t="str">
        <f t="shared" si="284"/>
        <v/>
      </c>
      <c r="AC2261" s="51">
        <f t="shared" si="285"/>
        <v>80</v>
      </c>
      <c r="AD2261" s="44">
        <f t="shared" si="286"/>
        <v>845</v>
      </c>
      <c r="AE2261" s="51">
        <f t="shared" si="287"/>
        <v>80845</v>
      </c>
    </row>
    <row r="2262" spans="1:31">
      <c r="A2262" s="60" t="str">
        <f t="shared" si="281"/>
        <v>VINSONblack</v>
      </c>
      <c r="B2262" s="60" t="str">
        <f t="shared" si="282"/>
        <v>80-845-09</v>
      </c>
      <c r="C2262" s="73" t="s">
        <v>5057</v>
      </c>
      <c r="D2262" s="73" t="s">
        <v>5054</v>
      </c>
      <c r="E2262" s="73" t="s">
        <v>915</v>
      </c>
      <c r="F2262" s="74">
        <v>56</v>
      </c>
      <c r="G2262" s="73" t="s">
        <v>5055</v>
      </c>
      <c r="H2262" s="73" t="s">
        <v>53</v>
      </c>
      <c r="I2262" s="73" t="s">
        <v>5056</v>
      </c>
      <c r="J2262" s="73" t="s">
        <v>320</v>
      </c>
      <c r="K2262" s="73" t="s">
        <v>390</v>
      </c>
      <c r="L2262" s="73" t="s">
        <v>383</v>
      </c>
      <c r="M2262" s="73" t="s">
        <v>388</v>
      </c>
      <c r="N2262" s="73" t="s">
        <v>44</v>
      </c>
      <c r="O2262" s="73" t="s">
        <v>385</v>
      </c>
      <c r="P2262" s="73" t="s">
        <v>907</v>
      </c>
      <c r="Q2262" s="73" t="s">
        <v>928</v>
      </c>
      <c r="R2262" s="73" t="s">
        <v>53</v>
      </c>
      <c r="V2262" s="60" t="str">
        <f t="shared" si="283"/>
        <v>VINSONчерный</v>
      </c>
      <c r="W2262" s="60" t="str">
        <f t="shared" si="280"/>
        <v>VINSON</v>
      </c>
      <c r="X2262" s="60" t="str">
        <f t="shared" si="284"/>
        <v/>
      </c>
      <c r="AC2262" s="51">
        <f t="shared" si="285"/>
        <v>80</v>
      </c>
      <c r="AD2262" s="44">
        <f t="shared" si="286"/>
        <v>845</v>
      </c>
      <c r="AE2262" s="51">
        <f t="shared" si="287"/>
        <v>80845</v>
      </c>
    </row>
    <row r="2263" spans="1:31">
      <c r="A2263" s="60" t="str">
        <f t="shared" si="281"/>
        <v>VINSONblack</v>
      </c>
      <c r="B2263" s="60" t="str">
        <f t="shared" si="282"/>
        <v>80-845-09</v>
      </c>
      <c r="C2263" s="73" t="s">
        <v>5058</v>
      </c>
      <c r="D2263" s="73" t="s">
        <v>5054</v>
      </c>
      <c r="E2263" s="73" t="s">
        <v>904</v>
      </c>
      <c r="F2263" s="74">
        <v>57</v>
      </c>
      <c r="G2263" s="73" t="s">
        <v>5055</v>
      </c>
      <c r="H2263" s="73" t="s">
        <v>53</v>
      </c>
      <c r="I2263" s="73" t="s">
        <v>5056</v>
      </c>
      <c r="J2263" s="73" t="s">
        <v>320</v>
      </c>
      <c r="K2263" s="73" t="s">
        <v>390</v>
      </c>
      <c r="L2263" s="73" t="s">
        <v>383</v>
      </c>
      <c r="M2263" s="73" t="s">
        <v>388</v>
      </c>
      <c r="N2263" s="73" t="s">
        <v>44</v>
      </c>
      <c r="O2263" s="73" t="s">
        <v>385</v>
      </c>
      <c r="P2263" s="73" t="s">
        <v>907</v>
      </c>
      <c r="Q2263" s="73" t="s">
        <v>928</v>
      </c>
      <c r="R2263" s="73" t="s">
        <v>53</v>
      </c>
      <c r="V2263" s="60" t="str">
        <f t="shared" si="283"/>
        <v>VINSONчерный</v>
      </c>
      <c r="W2263" s="60" t="str">
        <f t="shared" si="280"/>
        <v>VINSON</v>
      </c>
      <c r="X2263" s="60" t="str">
        <f t="shared" si="284"/>
        <v/>
      </c>
      <c r="AC2263" s="51">
        <f t="shared" si="285"/>
        <v>80</v>
      </c>
      <c r="AD2263" s="44">
        <f t="shared" si="286"/>
        <v>845</v>
      </c>
      <c r="AE2263" s="51">
        <f t="shared" si="287"/>
        <v>80845</v>
      </c>
    </row>
    <row r="2264" spans="1:31">
      <c r="A2264" s="60" t="str">
        <f t="shared" si="281"/>
        <v>VINSONblack</v>
      </c>
      <c r="B2264" s="60" t="str">
        <f t="shared" si="282"/>
        <v>80-845-09</v>
      </c>
      <c r="C2264" s="73" t="s">
        <v>5059</v>
      </c>
      <c r="D2264" s="73" t="s">
        <v>5054</v>
      </c>
      <c r="E2264" s="73" t="s">
        <v>910</v>
      </c>
      <c r="F2264" s="74">
        <v>59</v>
      </c>
      <c r="G2264" s="73" t="s">
        <v>5055</v>
      </c>
      <c r="H2264" s="73" t="s">
        <v>53</v>
      </c>
      <c r="I2264" s="73" t="s">
        <v>5056</v>
      </c>
      <c r="J2264" s="73" t="s">
        <v>320</v>
      </c>
      <c r="K2264" s="73" t="s">
        <v>390</v>
      </c>
      <c r="L2264" s="73" t="s">
        <v>383</v>
      </c>
      <c r="M2264" s="73" t="s">
        <v>388</v>
      </c>
      <c r="N2264" s="73" t="s">
        <v>44</v>
      </c>
      <c r="O2264" s="73" t="s">
        <v>385</v>
      </c>
      <c r="P2264" s="73" t="s">
        <v>907</v>
      </c>
      <c r="Q2264" s="73" t="s">
        <v>928</v>
      </c>
      <c r="R2264" s="73" t="s">
        <v>53</v>
      </c>
      <c r="V2264" s="60" t="str">
        <f t="shared" si="283"/>
        <v>VINSONчерный</v>
      </c>
      <c r="W2264" s="60" t="str">
        <f t="shared" si="280"/>
        <v>VINSON</v>
      </c>
      <c r="X2264" s="60" t="str">
        <f t="shared" si="284"/>
        <v/>
      </c>
      <c r="AC2264" s="51">
        <f t="shared" si="285"/>
        <v>80</v>
      </c>
      <c r="AD2264" s="44">
        <f t="shared" si="286"/>
        <v>845</v>
      </c>
      <c r="AE2264" s="51">
        <f t="shared" si="287"/>
        <v>80845</v>
      </c>
    </row>
    <row r="2265" spans="1:31">
      <c r="A2265" s="60" t="str">
        <f t="shared" si="281"/>
        <v>VINSONblack</v>
      </c>
      <c r="B2265" s="60" t="str">
        <f t="shared" si="282"/>
        <v>80-845-09</v>
      </c>
      <c r="C2265" s="73" t="s">
        <v>5060</v>
      </c>
      <c r="D2265" s="73" t="s">
        <v>5054</v>
      </c>
      <c r="E2265" s="73" t="s">
        <v>922</v>
      </c>
      <c r="F2265" s="74">
        <v>60</v>
      </c>
      <c r="G2265" s="73" t="s">
        <v>5055</v>
      </c>
      <c r="H2265" s="73" t="s">
        <v>53</v>
      </c>
      <c r="I2265" s="73" t="s">
        <v>5056</v>
      </c>
      <c r="J2265" s="73" t="s">
        <v>320</v>
      </c>
      <c r="K2265" s="73" t="s">
        <v>390</v>
      </c>
      <c r="L2265" s="73" t="s">
        <v>383</v>
      </c>
      <c r="M2265" s="73" t="s">
        <v>388</v>
      </c>
      <c r="N2265" s="73" t="s">
        <v>44</v>
      </c>
      <c r="O2265" s="73" t="s">
        <v>385</v>
      </c>
      <c r="P2265" s="73" t="s">
        <v>907</v>
      </c>
      <c r="Q2265" s="73" t="s">
        <v>928</v>
      </c>
      <c r="R2265" s="73" t="s">
        <v>53</v>
      </c>
      <c r="V2265" s="60" t="str">
        <f t="shared" si="283"/>
        <v>VINSONчерный</v>
      </c>
      <c r="W2265" s="60" t="str">
        <f t="shared" si="280"/>
        <v>VINSON</v>
      </c>
      <c r="X2265" s="60" t="str">
        <f t="shared" si="284"/>
        <v/>
      </c>
      <c r="AC2265" s="51">
        <f t="shared" si="285"/>
        <v>80</v>
      </c>
      <c r="AD2265" s="44">
        <f t="shared" si="286"/>
        <v>845</v>
      </c>
      <c r="AE2265" s="51">
        <f t="shared" si="287"/>
        <v>80845</v>
      </c>
    </row>
    <row r="2266" spans="1:31">
      <c r="A2266" s="60" t="str">
        <f t="shared" si="281"/>
        <v>VINSONblack</v>
      </c>
      <c r="B2266" s="60" t="str">
        <f t="shared" si="282"/>
        <v>80-845-09</v>
      </c>
      <c r="C2266" s="73" t="s">
        <v>5061</v>
      </c>
      <c r="D2266" s="73" t="s">
        <v>5054</v>
      </c>
      <c r="E2266" s="73" t="s">
        <v>912</v>
      </c>
      <c r="F2266" s="74">
        <v>61</v>
      </c>
      <c r="G2266" s="73" t="s">
        <v>5055</v>
      </c>
      <c r="H2266" s="73" t="s">
        <v>53</v>
      </c>
      <c r="I2266" s="73" t="s">
        <v>5056</v>
      </c>
      <c r="J2266" s="73" t="s">
        <v>320</v>
      </c>
      <c r="K2266" s="73" t="s">
        <v>390</v>
      </c>
      <c r="L2266" s="73" t="s">
        <v>383</v>
      </c>
      <c r="M2266" s="73" t="s">
        <v>388</v>
      </c>
      <c r="N2266" s="73" t="s">
        <v>44</v>
      </c>
      <c r="O2266" s="73" t="s">
        <v>385</v>
      </c>
      <c r="P2266" s="73" t="s">
        <v>907</v>
      </c>
      <c r="Q2266" s="73" t="s">
        <v>928</v>
      </c>
      <c r="R2266" s="73" t="s">
        <v>53</v>
      </c>
      <c r="V2266" s="60" t="str">
        <f t="shared" si="283"/>
        <v>VINSONчерный</v>
      </c>
      <c r="W2266" s="60" t="str">
        <f t="shared" si="280"/>
        <v>VINSON</v>
      </c>
      <c r="X2266" s="60" t="str">
        <f t="shared" si="284"/>
        <v/>
      </c>
      <c r="AC2266" s="51">
        <f t="shared" si="285"/>
        <v>80</v>
      </c>
      <c r="AD2266" s="44">
        <f t="shared" si="286"/>
        <v>845</v>
      </c>
      <c r="AE2266" s="51">
        <f t="shared" si="287"/>
        <v>80845</v>
      </c>
    </row>
    <row r="2267" spans="1:31">
      <c r="A2267" s="60" t="str">
        <f t="shared" si="281"/>
        <v>WADDENblack</v>
      </c>
      <c r="B2267" s="60" t="str">
        <f t="shared" si="282"/>
        <v>80-846-09</v>
      </c>
      <c r="C2267" s="73" t="s">
        <v>5062</v>
      </c>
      <c r="D2267" s="73" t="s">
        <v>5063</v>
      </c>
      <c r="E2267" s="73" t="s">
        <v>920</v>
      </c>
      <c r="F2267" s="74">
        <v>58</v>
      </c>
      <c r="G2267" s="73" t="s">
        <v>5064</v>
      </c>
      <c r="H2267" s="73" t="s">
        <v>53</v>
      </c>
      <c r="I2267" s="73" t="s">
        <v>1826</v>
      </c>
      <c r="J2267" s="73" t="s">
        <v>324</v>
      </c>
      <c r="K2267" s="73" t="s">
        <v>382</v>
      </c>
      <c r="L2267" s="73" t="s">
        <v>383</v>
      </c>
      <c r="M2267" s="73" t="s">
        <v>388</v>
      </c>
      <c r="N2267" s="73" t="s">
        <v>44</v>
      </c>
      <c r="O2267" s="73" t="s">
        <v>385</v>
      </c>
      <c r="P2267" s="73" t="s">
        <v>907</v>
      </c>
      <c r="Q2267" s="73" t="s">
        <v>928</v>
      </c>
      <c r="R2267" s="73" t="s">
        <v>53</v>
      </c>
      <c r="V2267" s="60" t="str">
        <f t="shared" si="283"/>
        <v>WADDENчерный</v>
      </c>
      <c r="W2267" s="60" t="str">
        <f t="shared" si="280"/>
        <v>WADDEN</v>
      </c>
      <c r="X2267" s="60" t="str">
        <f t="shared" si="284"/>
        <v/>
      </c>
      <c r="AC2267" s="51">
        <f t="shared" si="285"/>
        <v>80</v>
      </c>
      <c r="AD2267" s="44">
        <f t="shared" si="286"/>
        <v>846</v>
      </c>
      <c r="AE2267" s="51">
        <f t="shared" si="287"/>
        <v>80846</v>
      </c>
    </row>
    <row r="2268" spans="1:31">
      <c r="A2268" s="60" t="str">
        <f t="shared" si="281"/>
        <v>WADEred</v>
      </c>
      <c r="B2268" s="60" t="str">
        <f t="shared" si="282"/>
        <v>80-847-18</v>
      </c>
      <c r="C2268" s="73" t="s">
        <v>5065</v>
      </c>
      <c r="D2268" s="73" t="s">
        <v>5066</v>
      </c>
      <c r="E2268" s="73" t="s">
        <v>920</v>
      </c>
      <c r="F2268" s="74">
        <v>58</v>
      </c>
      <c r="G2268" s="73" t="s">
        <v>5067</v>
      </c>
      <c r="H2268" s="73" t="s">
        <v>78</v>
      </c>
      <c r="I2268" s="73" t="s">
        <v>1265</v>
      </c>
      <c r="J2268" s="73" t="s">
        <v>324</v>
      </c>
      <c r="K2268" s="73" t="s">
        <v>382</v>
      </c>
      <c r="L2268" s="73" t="s">
        <v>383</v>
      </c>
      <c r="M2268" s="73" t="s">
        <v>388</v>
      </c>
      <c r="N2268" s="73" t="s">
        <v>44</v>
      </c>
      <c r="O2268" s="73" t="s">
        <v>385</v>
      </c>
      <c r="P2268" s="73" t="s">
        <v>907</v>
      </c>
      <c r="Q2268" s="73" t="s">
        <v>969</v>
      </c>
      <c r="R2268" s="73" t="s">
        <v>78</v>
      </c>
      <c r="V2268" s="60" t="str">
        <f t="shared" si="283"/>
        <v>WADEкрасный</v>
      </c>
      <c r="W2268" s="60" t="str">
        <f t="shared" si="280"/>
        <v>WADE</v>
      </c>
      <c r="X2268" s="60" t="str">
        <f t="shared" si="284"/>
        <v/>
      </c>
      <c r="AC2268" s="51">
        <f t="shared" si="285"/>
        <v>80</v>
      </c>
      <c r="AD2268" s="44">
        <f t="shared" si="286"/>
        <v>847</v>
      </c>
      <c r="AE2268" s="51">
        <f t="shared" si="287"/>
        <v>80847</v>
      </c>
    </row>
    <row r="2269" spans="1:31">
      <c r="A2269" s="60" t="str">
        <f t="shared" si="281"/>
        <v>WALSHbrown</v>
      </c>
      <c r="B2269" s="60" t="str">
        <f t="shared" si="282"/>
        <v>80-848-14</v>
      </c>
      <c r="C2269" s="73" t="s">
        <v>5068</v>
      </c>
      <c r="D2269" s="73" t="s">
        <v>5069</v>
      </c>
      <c r="E2269" s="73" t="s">
        <v>920</v>
      </c>
      <c r="F2269" s="74">
        <v>58</v>
      </c>
      <c r="G2269" s="73" t="s">
        <v>5070</v>
      </c>
      <c r="H2269" s="73" t="s">
        <v>86</v>
      </c>
      <c r="I2269" s="73" t="s">
        <v>1265</v>
      </c>
      <c r="J2269" s="73" t="s">
        <v>324</v>
      </c>
      <c r="K2269" s="73" t="s">
        <v>382</v>
      </c>
      <c r="L2269" s="73" t="s">
        <v>383</v>
      </c>
      <c r="M2269" s="73" t="s">
        <v>388</v>
      </c>
      <c r="N2269" s="73" t="s">
        <v>44</v>
      </c>
      <c r="O2269" s="73" t="s">
        <v>385</v>
      </c>
      <c r="P2269" s="73" t="s">
        <v>907</v>
      </c>
      <c r="Q2269" s="73" t="s">
        <v>1033</v>
      </c>
      <c r="R2269" s="73" t="s">
        <v>86</v>
      </c>
      <c r="V2269" s="60" t="str">
        <f t="shared" si="283"/>
        <v>WALSHкоричневый</v>
      </c>
      <c r="W2269" s="60" t="str">
        <f t="shared" si="280"/>
        <v>WALSH</v>
      </c>
      <c r="X2269" s="60" t="str">
        <f t="shared" si="284"/>
        <v/>
      </c>
      <c r="AC2269" s="51">
        <f t="shared" si="285"/>
        <v>80</v>
      </c>
      <c r="AD2269" s="44">
        <f t="shared" si="286"/>
        <v>848</v>
      </c>
      <c r="AE2269" s="51">
        <f t="shared" si="287"/>
        <v>80848</v>
      </c>
    </row>
    <row r="2270" spans="1:31">
      <c r="A2270" s="60" t="str">
        <f t="shared" si="281"/>
        <v>WEXLERgrey</v>
      </c>
      <c r="B2270" s="60" t="str">
        <f t="shared" si="282"/>
        <v>80-849-08</v>
      </c>
      <c r="C2270" s="73" t="s">
        <v>5071</v>
      </c>
      <c r="D2270" s="73" t="s">
        <v>5072</v>
      </c>
      <c r="E2270" s="73" t="s">
        <v>920</v>
      </c>
      <c r="F2270" s="74">
        <v>58</v>
      </c>
      <c r="G2270" s="73" t="s">
        <v>5073</v>
      </c>
      <c r="H2270" s="73" t="s">
        <v>83</v>
      </c>
      <c r="I2270" s="73" t="s">
        <v>5074</v>
      </c>
      <c r="J2270" s="73" t="s">
        <v>320</v>
      </c>
      <c r="K2270" s="73" t="s">
        <v>382</v>
      </c>
      <c r="L2270" s="73" t="s">
        <v>383</v>
      </c>
      <c r="M2270" s="73" t="s">
        <v>388</v>
      </c>
      <c r="O2270" s="73" t="s">
        <v>385</v>
      </c>
      <c r="P2270" s="73" t="s">
        <v>907</v>
      </c>
      <c r="Q2270" s="73" t="s">
        <v>917</v>
      </c>
      <c r="R2270" s="73" t="s">
        <v>83</v>
      </c>
      <c r="V2270" s="60" t="str">
        <f t="shared" si="283"/>
        <v>WEXLERсерый</v>
      </c>
      <c r="W2270" s="60" t="str">
        <f t="shared" si="280"/>
        <v>WEXLER</v>
      </c>
      <c r="X2270" s="60" t="str">
        <f t="shared" si="284"/>
        <v/>
      </c>
      <c r="AC2270" s="51">
        <f t="shared" si="285"/>
        <v>80</v>
      </c>
      <c r="AD2270" s="44">
        <f t="shared" si="286"/>
        <v>849</v>
      </c>
      <c r="AE2270" s="51">
        <f t="shared" si="287"/>
        <v>80849</v>
      </c>
    </row>
    <row r="2271" spans="1:31">
      <c r="A2271" s="60" t="str">
        <f t="shared" si="281"/>
        <v>MUFF 001black</v>
      </c>
      <c r="B2271" s="60" t="str">
        <f t="shared" si="282"/>
        <v>80-850-09</v>
      </c>
      <c r="C2271" s="73" t="s">
        <v>5075</v>
      </c>
      <c r="D2271" s="73" t="s">
        <v>5076</v>
      </c>
      <c r="E2271" s="73" t="s">
        <v>931</v>
      </c>
      <c r="F2271" s="74">
        <v>0</v>
      </c>
      <c r="G2271" s="73" t="s">
        <v>5077</v>
      </c>
      <c r="H2271" s="73" t="s">
        <v>53</v>
      </c>
      <c r="I2271" s="73" t="s">
        <v>964</v>
      </c>
      <c r="J2271" s="73" t="s">
        <v>358</v>
      </c>
      <c r="K2271" s="73" t="s">
        <v>382</v>
      </c>
      <c r="L2271" s="73" t="s">
        <v>383</v>
      </c>
      <c r="M2271" s="73" t="s">
        <v>389</v>
      </c>
      <c r="O2271" s="73" t="s">
        <v>386</v>
      </c>
      <c r="P2271" s="73" t="s">
        <v>907</v>
      </c>
      <c r="Q2271" s="73" t="s">
        <v>928</v>
      </c>
      <c r="R2271" s="73" t="s">
        <v>53</v>
      </c>
      <c r="V2271" s="60" t="str">
        <f t="shared" si="283"/>
        <v>MUFF 001черный</v>
      </c>
      <c r="W2271" s="60" t="str">
        <f t="shared" si="280"/>
        <v>MUFF 001</v>
      </c>
      <c r="X2271" s="60" t="str">
        <f t="shared" si="284"/>
        <v>001</v>
      </c>
      <c r="AC2271" s="51">
        <f t="shared" si="285"/>
        <v>80</v>
      </c>
      <c r="AD2271" s="44">
        <f t="shared" si="286"/>
        <v>850</v>
      </c>
      <c r="AE2271" s="51">
        <f t="shared" si="287"/>
        <v>80850</v>
      </c>
    </row>
    <row r="2272" spans="1:31">
      <c r="A2272" s="60" t="str">
        <f t="shared" si="281"/>
        <v>BUCKET 025grey</v>
      </c>
      <c r="B2272" s="60" t="str">
        <f t="shared" si="282"/>
        <v>80-851-03</v>
      </c>
      <c r="C2272" s="73" t="s">
        <v>5078</v>
      </c>
      <c r="D2272" s="73" t="s">
        <v>5079</v>
      </c>
      <c r="E2272" s="73" t="s">
        <v>910</v>
      </c>
      <c r="F2272" s="74">
        <v>59</v>
      </c>
      <c r="G2272" s="73" t="s">
        <v>5080</v>
      </c>
      <c r="H2272" s="73" t="s">
        <v>195</v>
      </c>
      <c r="I2272" s="73" t="s">
        <v>906</v>
      </c>
      <c r="J2272" s="73" t="s">
        <v>325</v>
      </c>
      <c r="K2272" s="73" t="s">
        <v>382</v>
      </c>
      <c r="L2272" s="73" t="s">
        <v>383</v>
      </c>
      <c r="M2272" s="73" t="s">
        <v>388</v>
      </c>
      <c r="N2272" s="73" t="s">
        <v>43</v>
      </c>
      <c r="O2272" s="73" t="s">
        <v>386</v>
      </c>
      <c r="P2272" s="73" t="s">
        <v>907</v>
      </c>
      <c r="Q2272" s="73" t="s">
        <v>917</v>
      </c>
      <c r="R2272" s="73" t="s">
        <v>195</v>
      </c>
      <c r="V2272" s="60" t="str">
        <f t="shared" si="283"/>
        <v>BUCKET 025оливковый</v>
      </c>
      <c r="W2272" s="60" t="str">
        <f t="shared" si="280"/>
        <v>BUCKET 025</v>
      </c>
      <c r="X2272" s="60" t="str">
        <f t="shared" si="284"/>
        <v>025</v>
      </c>
      <c r="AC2272" s="51">
        <f t="shared" si="285"/>
        <v>80</v>
      </c>
      <c r="AD2272" s="44">
        <f t="shared" si="286"/>
        <v>851</v>
      </c>
      <c r="AE2272" s="51">
        <f t="shared" si="287"/>
        <v>80851</v>
      </c>
    </row>
    <row r="2273" spans="1:31">
      <c r="A2273" s="60" t="str">
        <f t="shared" si="281"/>
        <v>BUCKET 026beige</v>
      </c>
      <c r="B2273" s="60" t="str">
        <f t="shared" si="282"/>
        <v>80-852-02</v>
      </c>
      <c r="C2273" s="73" t="s">
        <v>5081</v>
      </c>
      <c r="D2273" s="73" t="s">
        <v>5082</v>
      </c>
      <c r="E2273" s="73" t="s">
        <v>910</v>
      </c>
      <c r="F2273" s="74">
        <v>59</v>
      </c>
      <c r="G2273" s="73" t="s">
        <v>5083</v>
      </c>
      <c r="H2273" s="73" t="s">
        <v>226</v>
      </c>
      <c r="I2273" s="73" t="s">
        <v>5084</v>
      </c>
      <c r="J2273" s="73" t="s">
        <v>325</v>
      </c>
      <c r="K2273" s="73" t="s">
        <v>382</v>
      </c>
      <c r="L2273" s="73" t="s">
        <v>383</v>
      </c>
      <c r="M2273" s="73" t="s">
        <v>388</v>
      </c>
      <c r="N2273" s="73" t="s">
        <v>44</v>
      </c>
      <c r="O2273" s="73" t="s">
        <v>386</v>
      </c>
      <c r="P2273" s="73" t="s">
        <v>907</v>
      </c>
      <c r="Q2273" s="73" t="s">
        <v>937</v>
      </c>
      <c r="R2273" s="73" t="s">
        <v>86</v>
      </c>
      <c r="V2273" s="60" t="str">
        <f t="shared" si="283"/>
        <v>BUCKET 026светло-коричневый</v>
      </c>
      <c r="W2273" s="60" t="str">
        <f t="shared" si="280"/>
        <v>BUCKET 026</v>
      </c>
      <c r="X2273" s="60" t="str">
        <f t="shared" si="284"/>
        <v>026</v>
      </c>
      <c r="AC2273" s="51">
        <f t="shared" si="285"/>
        <v>80</v>
      </c>
      <c r="AD2273" s="44">
        <f t="shared" si="286"/>
        <v>852</v>
      </c>
      <c r="AE2273" s="51">
        <f t="shared" si="287"/>
        <v>80852</v>
      </c>
    </row>
    <row r="2274" spans="1:31">
      <c r="A2274" s="60" t="str">
        <f t="shared" si="281"/>
        <v>BUCKET 027black</v>
      </c>
      <c r="B2274" s="60" t="str">
        <f t="shared" si="282"/>
        <v>80-853-09</v>
      </c>
      <c r="C2274" s="73" t="s">
        <v>5085</v>
      </c>
      <c r="D2274" s="73" t="s">
        <v>5086</v>
      </c>
      <c r="E2274" s="73" t="s">
        <v>910</v>
      </c>
      <c r="F2274" s="74">
        <v>59</v>
      </c>
      <c r="G2274" s="73" t="s">
        <v>5087</v>
      </c>
      <c r="H2274" s="73" t="s">
        <v>53</v>
      </c>
      <c r="I2274" s="73" t="s">
        <v>5088</v>
      </c>
      <c r="J2274" s="73" t="s">
        <v>325</v>
      </c>
      <c r="K2274" s="73" t="s">
        <v>382</v>
      </c>
      <c r="L2274" s="73" t="s">
        <v>383</v>
      </c>
      <c r="M2274" s="73" t="s">
        <v>388</v>
      </c>
      <c r="N2274" s="73" t="s">
        <v>44</v>
      </c>
      <c r="O2274" s="73" t="s">
        <v>386</v>
      </c>
      <c r="P2274" s="73" t="s">
        <v>907</v>
      </c>
      <c r="Q2274" s="73" t="s">
        <v>928</v>
      </c>
      <c r="R2274" s="73" t="s">
        <v>53</v>
      </c>
      <c r="V2274" s="60" t="str">
        <f t="shared" si="283"/>
        <v>BUCKET 027черный</v>
      </c>
      <c r="W2274" s="60" t="str">
        <f t="shared" si="280"/>
        <v>BUCKET 027</v>
      </c>
      <c r="X2274" s="60" t="str">
        <f t="shared" si="284"/>
        <v>027</v>
      </c>
      <c r="AC2274" s="51">
        <f t="shared" si="285"/>
        <v>80</v>
      </c>
      <c r="AD2274" s="44">
        <f t="shared" si="286"/>
        <v>853</v>
      </c>
      <c r="AE2274" s="51">
        <f t="shared" si="287"/>
        <v>80853</v>
      </c>
    </row>
    <row r="2275" spans="1:31">
      <c r="A2275" s="60" t="str">
        <f t="shared" si="281"/>
        <v>BUCKET 027black</v>
      </c>
      <c r="B2275" s="60" t="str">
        <f t="shared" si="282"/>
        <v>80-853-09</v>
      </c>
      <c r="C2275" s="73" t="s">
        <v>5089</v>
      </c>
      <c r="D2275" s="73" t="s">
        <v>5086</v>
      </c>
      <c r="E2275" s="73" t="s">
        <v>904</v>
      </c>
      <c r="F2275" s="74">
        <v>57</v>
      </c>
      <c r="G2275" s="73" t="s">
        <v>5087</v>
      </c>
      <c r="H2275" s="73" t="s">
        <v>53</v>
      </c>
      <c r="I2275" s="73" t="s">
        <v>5088</v>
      </c>
      <c r="J2275" s="73" t="s">
        <v>325</v>
      </c>
      <c r="K2275" s="73" t="s">
        <v>382</v>
      </c>
      <c r="L2275" s="73" t="s">
        <v>383</v>
      </c>
      <c r="M2275" s="73" t="s">
        <v>388</v>
      </c>
      <c r="N2275" s="73" t="s">
        <v>44</v>
      </c>
      <c r="O2275" s="73" t="s">
        <v>386</v>
      </c>
      <c r="P2275" s="73" t="s">
        <v>907</v>
      </c>
      <c r="Q2275" s="73" t="s">
        <v>928</v>
      </c>
      <c r="R2275" s="73" t="s">
        <v>53</v>
      </c>
      <c r="V2275" s="60" t="str">
        <f t="shared" si="283"/>
        <v>BUCKET 027черный</v>
      </c>
      <c r="W2275" s="60" t="str">
        <f t="shared" si="280"/>
        <v>BUCKET 027</v>
      </c>
      <c r="X2275" s="60" t="str">
        <f t="shared" si="284"/>
        <v>027</v>
      </c>
      <c r="AC2275" s="51">
        <f t="shared" si="285"/>
        <v>80</v>
      </c>
      <c r="AD2275" s="44">
        <f t="shared" si="286"/>
        <v>853</v>
      </c>
      <c r="AE2275" s="51">
        <f t="shared" si="287"/>
        <v>80853</v>
      </c>
    </row>
    <row r="2276" spans="1:31">
      <c r="A2276" s="60" t="str">
        <f t="shared" si="281"/>
        <v>BUCKET 028grey</v>
      </c>
      <c r="B2276" s="60" t="str">
        <f t="shared" si="282"/>
        <v>80-854-08</v>
      </c>
      <c r="C2276" s="73" t="s">
        <v>5090</v>
      </c>
      <c r="D2276" s="73" t="s">
        <v>5091</v>
      </c>
      <c r="E2276" s="73" t="s">
        <v>904</v>
      </c>
      <c r="F2276" s="74">
        <v>57</v>
      </c>
      <c r="G2276" s="73" t="s">
        <v>5092</v>
      </c>
      <c r="H2276" s="73" t="s">
        <v>83</v>
      </c>
      <c r="I2276" s="73" t="s">
        <v>5093</v>
      </c>
      <c r="J2276" s="73" t="s">
        <v>325</v>
      </c>
      <c r="K2276" s="73" t="s">
        <v>382</v>
      </c>
      <c r="L2276" s="73" t="s">
        <v>383</v>
      </c>
      <c r="M2276" s="73" t="s">
        <v>388</v>
      </c>
      <c r="N2276" s="73" t="s">
        <v>44</v>
      </c>
      <c r="O2276" s="73" t="s">
        <v>386</v>
      </c>
      <c r="P2276" s="73" t="s">
        <v>907</v>
      </c>
      <c r="Q2276" s="73" t="s">
        <v>917</v>
      </c>
      <c r="R2276" s="73" t="s">
        <v>83</v>
      </c>
      <c r="V2276" s="60" t="str">
        <f t="shared" si="283"/>
        <v>BUCKET 028серый</v>
      </c>
      <c r="W2276" s="60" t="str">
        <f t="shared" si="280"/>
        <v>BUCKET 028</v>
      </c>
      <c r="X2276" s="60" t="str">
        <f t="shared" si="284"/>
        <v>028</v>
      </c>
      <c r="AC2276" s="51">
        <f t="shared" si="285"/>
        <v>80</v>
      </c>
      <c r="AD2276" s="44">
        <f t="shared" si="286"/>
        <v>854</v>
      </c>
      <c r="AE2276" s="51">
        <f t="shared" si="287"/>
        <v>80854</v>
      </c>
    </row>
    <row r="2277" spans="1:31">
      <c r="A2277" s="60" t="str">
        <f t="shared" si="281"/>
        <v>BUCKET 028grey</v>
      </c>
      <c r="B2277" s="60" t="str">
        <f t="shared" si="282"/>
        <v>80-854-08</v>
      </c>
      <c r="C2277" s="73" t="s">
        <v>5094</v>
      </c>
      <c r="D2277" s="73" t="s">
        <v>5091</v>
      </c>
      <c r="E2277" s="73" t="s">
        <v>910</v>
      </c>
      <c r="F2277" s="74">
        <v>59</v>
      </c>
      <c r="G2277" s="73" t="s">
        <v>5092</v>
      </c>
      <c r="H2277" s="73" t="s">
        <v>83</v>
      </c>
      <c r="I2277" s="73" t="s">
        <v>5093</v>
      </c>
      <c r="J2277" s="73" t="s">
        <v>325</v>
      </c>
      <c r="K2277" s="73" t="s">
        <v>382</v>
      </c>
      <c r="L2277" s="73" t="s">
        <v>383</v>
      </c>
      <c r="M2277" s="73" t="s">
        <v>388</v>
      </c>
      <c r="N2277" s="73" t="s">
        <v>44</v>
      </c>
      <c r="O2277" s="73" t="s">
        <v>386</v>
      </c>
      <c r="P2277" s="73" t="s">
        <v>907</v>
      </c>
      <c r="Q2277" s="73" t="s">
        <v>917</v>
      </c>
      <c r="R2277" s="73" t="s">
        <v>83</v>
      </c>
      <c r="V2277" s="60" t="str">
        <f t="shared" si="283"/>
        <v>BUCKET 028серый</v>
      </c>
      <c r="W2277" s="60" t="str">
        <f t="shared" si="280"/>
        <v>BUCKET 028</v>
      </c>
      <c r="X2277" s="60" t="str">
        <f t="shared" si="284"/>
        <v>028</v>
      </c>
      <c r="AC2277" s="51">
        <f t="shared" si="285"/>
        <v>80</v>
      </c>
      <c r="AD2277" s="44">
        <f t="shared" si="286"/>
        <v>854</v>
      </c>
      <c r="AE2277" s="51">
        <f t="shared" si="287"/>
        <v>80854</v>
      </c>
    </row>
    <row r="2278" spans="1:31">
      <c r="A2278" s="60" t="str">
        <f t="shared" si="281"/>
        <v>DRIVER 003black</v>
      </c>
      <c r="B2278" s="60" t="str">
        <f t="shared" si="282"/>
        <v>80-543-09</v>
      </c>
      <c r="C2278" s="73" t="s">
        <v>5095</v>
      </c>
      <c r="D2278" s="73" t="s">
        <v>5096</v>
      </c>
      <c r="E2278" s="73">
        <v>8</v>
      </c>
      <c r="F2278" s="74">
        <v>8</v>
      </c>
      <c r="G2278" s="73" t="s">
        <v>1847</v>
      </c>
      <c r="H2278" s="73" t="s">
        <v>53</v>
      </c>
      <c r="I2278" s="73" t="s">
        <v>5097</v>
      </c>
      <c r="J2278" s="73" t="s">
        <v>337</v>
      </c>
      <c r="K2278" s="73" t="s">
        <v>390</v>
      </c>
      <c r="L2278" s="73" t="s">
        <v>383</v>
      </c>
      <c r="M2278" s="73" t="s">
        <v>388</v>
      </c>
      <c r="N2278" s="73" t="s">
        <v>32</v>
      </c>
      <c r="O2278" s="73" t="s">
        <v>386</v>
      </c>
      <c r="P2278" s="73" t="s">
        <v>907</v>
      </c>
      <c r="Q2278" s="73" t="s">
        <v>928</v>
      </c>
      <c r="R2278" s="73" t="s">
        <v>53</v>
      </c>
      <c r="V2278" s="60" t="str">
        <f t="shared" si="283"/>
        <v>DRIVER 003черный</v>
      </c>
      <c r="W2278" s="60" t="str">
        <f t="shared" si="280"/>
        <v>DRIVER 003</v>
      </c>
      <c r="X2278" s="60" t="str">
        <f t="shared" si="284"/>
        <v>003</v>
      </c>
      <c r="AC2278" s="51">
        <f t="shared" si="285"/>
        <v>80</v>
      </c>
      <c r="AD2278" s="44">
        <f t="shared" si="286"/>
        <v>543</v>
      </c>
      <c r="AE2278" s="51">
        <f t="shared" si="287"/>
        <v>80543</v>
      </c>
    </row>
    <row r="2279" spans="1:31">
      <c r="A2279" s="60" t="str">
        <f t="shared" si="281"/>
        <v>FREEZE 2610raspberry</v>
      </c>
      <c r="B2279" s="60" t="str">
        <f t="shared" si="282"/>
        <v>80-855-93</v>
      </c>
      <c r="C2279" s="73" t="s">
        <v>5098</v>
      </c>
      <c r="D2279" s="73" t="s">
        <v>5099</v>
      </c>
      <c r="E2279" s="73" t="s">
        <v>931</v>
      </c>
      <c r="F2279" s="74">
        <v>0</v>
      </c>
      <c r="G2279" s="73" t="s">
        <v>5100</v>
      </c>
      <c r="H2279" s="73" t="s">
        <v>192</v>
      </c>
      <c r="I2279" s="73" t="s">
        <v>964</v>
      </c>
      <c r="J2279" s="73" t="s">
        <v>337</v>
      </c>
      <c r="K2279" s="73" t="s">
        <v>391</v>
      </c>
      <c r="L2279" s="73" t="s">
        <v>383</v>
      </c>
      <c r="M2279" s="73" t="s">
        <v>389</v>
      </c>
      <c r="O2279" s="73" t="s">
        <v>386</v>
      </c>
      <c r="P2279" s="73" t="s">
        <v>907</v>
      </c>
      <c r="Q2279" s="73" t="s">
        <v>1514</v>
      </c>
      <c r="R2279" s="73" t="s">
        <v>78</v>
      </c>
      <c r="V2279" s="60" t="str">
        <f t="shared" si="283"/>
        <v>FREEZE 2610малиновый</v>
      </c>
      <c r="W2279" s="60" t="str">
        <f t="shared" si="280"/>
        <v>FREEZE 2610</v>
      </c>
      <c r="X2279" s="60" t="str">
        <f t="shared" si="284"/>
        <v>2610</v>
      </c>
      <c r="AC2279" s="51">
        <f t="shared" si="285"/>
        <v>80</v>
      </c>
      <c r="AD2279" s="44">
        <f t="shared" si="286"/>
        <v>855</v>
      </c>
      <c r="AE2279" s="51">
        <f t="shared" si="287"/>
        <v>80855</v>
      </c>
    </row>
    <row r="2280" spans="1:31">
      <c r="A2280" s="60" t="str">
        <f t="shared" si="281"/>
        <v>PAINTER 001black</v>
      </c>
      <c r="B2280" s="60" t="str">
        <f t="shared" si="282"/>
        <v>80-856-09</v>
      </c>
      <c r="C2280" s="73" t="s">
        <v>5101</v>
      </c>
      <c r="D2280" s="73" t="s">
        <v>5102</v>
      </c>
      <c r="E2280" s="73">
        <v>7</v>
      </c>
      <c r="F2280" s="74">
        <v>7</v>
      </c>
      <c r="G2280" s="73" t="s">
        <v>5103</v>
      </c>
      <c r="H2280" s="73" t="s">
        <v>53</v>
      </c>
      <c r="I2280" s="73" t="s">
        <v>5097</v>
      </c>
      <c r="J2280" s="73" t="s">
        <v>337</v>
      </c>
      <c r="K2280" s="73" t="s">
        <v>387</v>
      </c>
      <c r="L2280" s="73" t="s">
        <v>383</v>
      </c>
      <c r="M2280" s="73" t="s">
        <v>388</v>
      </c>
      <c r="N2280" s="73" t="s">
        <v>32</v>
      </c>
      <c r="O2280" s="73" t="s">
        <v>386</v>
      </c>
      <c r="P2280" s="73" t="s">
        <v>907</v>
      </c>
      <c r="Q2280" s="73" t="s">
        <v>928</v>
      </c>
      <c r="R2280" s="73" t="s">
        <v>53</v>
      </c>
      <c r="V2280" s="60" t="str">
        <f t="shared" si="283"/>
        <v>PAINTER 001черный</v>
      </c>
      <c r="W2280" s="60" t="str">
        <f t="shared" si="280"/>
        <v>PAINTER 001</v>
      </c>
      <c r="X2280" s="60" t="str">
        <f t="shared" si="284"/>
        <v>001</v>
      </c>
      <c r="AC2280" s="51">
        <f t="shared" si="285"/>
        <v>80</v>
      </c>
      <c r="AD2280" s="44">
        <f t="shared" si="286"/>
        <v>856</v>
      </c>
      <c r="AE2280" s="51">
        <f t="shared" si="287"/>
        <v>80856</v>
      </c>
    </row>
    <row r="2281" spans="1:31">
      <c r="A2281" s="60" t="str">
        <f t="shared" si="281"/>
        <v>PAINTER 002black</v>
      </c>
      <c r="B2281" s="60" t="str">
        <f t="shared" si="282"/>
        <v>80-857-09</v>
      </c>
      <c r="C2281" s="73" t="s">
        <v>5104</v>
      </c>
      <c r="D2281" s="73" t="s">
        <v>5105</v>
      </c>
      <c r="E2281" s="73">
        <v>6.5</v>
      </c>
      <c r="F2281" s="74">
        <v>65</v>
      </c>
      <c r="G2281" s="73" t="s">
        <v>5106</v>
      </c>
      <c r="H2281" s="73" t="s">
        <v>53</v>
      </c>
      <c r="I2281" s="73" t="s">
        <v>5097</v>
      </c>
      <c r="J2281" s="73" t="s">
        <v>337</v>
      </c>
      <c r="K2281" s="73" t="s">
        <v>387</v>
      </c>
      <c r="L2281" s="73" t="s">
        <v>383</v>
      </c>
      <c r="M2281" s="73" t="s">
        <v>388</v>
      </c>
      <c r="N2281" s="73" t="s">
        <v>32</v>
      </c>
      <c r="O2281" s="73" t="s">
        <v>386</v>
      </c>
      <c r="P2281" s="73" t="s">
        <v>907</v>
      </c>
      <c r="Q2281" s="73" t="s">
        <v>928</v>
      </c>
      <c r="R2281" s="73" t="s">
        <v>53</v>
      </c>
      <c r="V2281" s="60" t="str">
        <f t="shared" si="283"/>
        <v>PAINTER 002черный</v>
      </c>
      <c r="W2281" s="60" t="str">
        <f t="shared" si="280"/>
        <v>PAINTER 002</v>
      </c>
      <c r="X2281" s="60" t="str">
        <f t="shared" si="284"/>
        <v>002</v>
      </c>
      <c r="AC2281" s="51">
        <f t="shared" si="285"/>
        <v>80</v>
      </c>
      <c r="AD2281" s="44">
        <f t="shared" si="286"/>
        <v>857</v>
      </c>
      <c r="AE2281" s="51">
        <f t="shared" si="287"/>
        <v>80857</v>
      </c>
    </row>
    <row r="2282" spans="1:31">
      <c r="A2282" s="60" t="str">
        <f t="shared" si="281"/>
        <v>TECH 4612black</v>
      </c>
      <c r="B2282" s="60" t="str">
        <f t="shared" si="282"/>
        <v>80-858-09</v>
      </c>
      <c r="C2282" s="73" t="s">
        <v>5107</v>
      </c>
      <c r="D2282" s="73" t="s">
        <v>5108</v>
      </c>
      <c r="E2282" s="73">
        <v>7.5</v>
      </c>
      <c r="F2282" s="74">
        <v>75</v>
      </c>
      <c r="G2282" s="73" t="s">
        <v>5109</v>
      </c>
      <c r="H2282" s="73" t="s">
        <v>53</v>
      </c>
      <c r="I2282" s="73" t="s">
        <v>1146</v>
      </c>
      <c r="J2282" s="73" t="s">
        <v>337</v>
      </c>
      <c r="K2282" s="73" t="s">
        <v>382</v>
      </c>
      <c r="L2282" s="73" t="s">
        <v>383</v>
      </c>
      <c r="M2282" s="73" t="s">
        <v>389</v>
      </c>
      <c r="N2282" s="73" t="s">
        <v>39</v>
      </c>
      <c r="O2282" s="73" t="s">
        <v>386</v>
      </c>
      <c r="P2282" s="73" t="s">
        <v>907</v>
      </c>
      <c r="Q2282" s="73" t="s">
        <v>928</v>
      </c>
      <c r="R2282" s="73" t="s">
        <v>53</v>
      </c>
      <c r="V2282" s="60" t="str">
        <f t="shared" si="283"/>
        <v>TECH 4612черный</v>
      </c>
      <c r="W2282" s="60" t="str">
        <f t="shared" si="280"/>
        <v>TECH 4612</v>
      </c>
      <c r="X2282" s="60" t="str">
        <f t="shared" si="284"/>
        <v>4612</v>
      </c>
      <c r="AC2282" s="51">
        <f t="shared" si="285"/>
        <v>80</v>
      </c>
      <c r="AD2282" s="44">
        <f t="shared" si="286"/>
        <v>858</v>
      </c>
      <c r="AE2282" s="51">
        <f t="shared" si="287"/>
        <v>80858</v>
      </c>
    </row>
    <row r="2283" spans="1:31">
      <c r="A2283" s="60" t="str">
        <f t="shared" si="281"/>
        <v>TECH 8960black</v>
      </c>
      <c r="B2283" s="60" t="str">
        <f t="shared" si="282"/>
        <v>80-859-09</v>
      </c>
      <c r="C2283" s="73" t="s">
        <v>5110</v>
      </c>
      <c r="D2283" s="73" t="s">
        <v>5111</v>
      </c>
      <c r="E2283" s="73">
        <v>9</v>
      </c>
      <c r="F2283" s="74">
        <v>9</v>
      </c>
      <c r="G2283" s="73" t="s">
        <v>5112</v>
      </c>
      <c r="H2283" s="73" t="s">
        <v>53</v>
      </c>
      <c r="I2283" s="73" t="s">
        <v>5113</v>
      </c>
      <c r="J2283" s="73" t="s">
        <v>337</v>
      </c>
      <c r="K2283" s="73" t="s">
        <v>382</v>
      </c>
      <c r="L2283" s="73" t="s">
        <v>383</v>
      </c>
      <c r="M2283" s="73" t="s">
        <v>388</v>
      </c>
      <c r="O2283" s="73" t="s">
        <v>386</v>
      </c>
      <c r="P2283" s="73" t="s">
        <v>907</v>
      </c>
      <c r="Q2283" s="73" t="s">
        <v>928</v>
      </c>
      <c r="R2283" s="73" t="s">
        <v>53</v>
      </c>
      <c r="V2283" s="60" t="str">
        <f t="shared" si="283"/>
        <v>TECH 8960черный</v>
      </c>
      <c r="W2283" s="60" t="str">
        <f t="shared" si="280"/>
        <v>TECH 8960</v>
      </c>
      <c r="X2283" s="60" t="str">
        <f t="shared" si="284"/>
        <v>8960</v>
      </c>
      <c r="AC2283" s="51">
        <f t="shared" si="285"/>
        <v>80</v>
      </c>
      <c r="AD2283" s="44">
        <f t="shared" si="286"/>
        <v>859</v>
      </c>
      <c r="AE2283" s="51">
        <f t="shared" si="287"/>
        <v>80859</v>
      </c>
    </row>
    <row r="2284" spans="1:31">
      <c r="A2284" s="60" t="str">
        <f t="shared" si="281"/>
        <v>MAGGY 8620black</v>
      </c>
      <c r="B2284" s="60" t="str">
        <f t="shared" si="282"/>
        <v>80-860-09</v>
      </c>
      <c r="C2284" s="73" t="s">
        <v>5114</v>
      </c>
      <c r="D2284" s="73" t="s">
        <v>5115</v>
      </c>
      <c r="E2284" s="73" t="s">
        <v>931</v>
      </c>
      <c r="F2284" s="74">
        <v>0</v>
      </c>
      <c r="G2284" s="73" t="s">
        <v>5116</v>
      </c>
      <c r="H2284" s="73" t="s">
        <v>53</v>
      </c>
      <c r="I2284" s="73" t="s">
        <v>1644</v>
      </c>
      <c r="J2284" s="73" t="s">
        <v>338</v>
      </c>
      <c r="K2284" s="73" t="s">
        <v>387</v>
      </c>
      <c r="L2284" s="73" t="s">
        <v>383</v>
      </c>
      <c r="M2284" s="73" t="s">
        <v>389</v>
      </c>
      <c r="N2284" s="73" t="s">
        <v>44</v>
      </c>
      <c r="O2284" s="73" t="s">
        <v>386</v>
      </c>
      <c r="P2284" s="73" t="s">
        <v>907</v>
      </c>
      <c r="Q2284" s="73" t="s">
        <v>928</v>
      </c>
      <c r="R2284" s="73" t="s">
        <v>53</v>
      </c>
      <c r="V2284" s="60" t="str">
        <f t="shared" si="283"/>
        <v>MAGGY 8620черный</v>
      </c>
      <c r="W2284" s="60" t="str">
        <f t="shared" si="280"/>
        <v>MAGGY 8620</v>
      </c>
      <c r="X2284" s="60" t="str">
        <f t="shared" si="284"/>
        <v>8620</v>
      </c>
      <c r="AC2284" s="51">
        <f t="shared" si="285"/>
        <v>80</v>
      </c>
      <c r="AD2284" s="44">
        <f t="shared" si="286"/>
        <v>860</v>
      </c>
      <c r="AE2284" s="51">
        <f t="shared" si="287"/>
        <v>80860</v>
      </c>
    </row>
    <row r="2285" spans="1:31">
      <c r="A2285" s="60" t="str">
        <f t="shared" si="281"/>
        <v>TRIGGER 013navy</v>
      </c>
      <c r="B2285" s="60" t="str">
        <f t="shared" si="282"/>
        <v>80-861-16</v>
      </c>
      <c r="C2285" s="73" t="s">
        <v>5117</v>
      </c>
      <c r="D2285" s="73" t="s">
        <v>5118</v>
      </c>
      <c r="E2285" s="73" t="s">
        <v>931</v>
      </c>
      <c r="F2285" s="74">
        <v>0</v>
      </c>
      <c r="G2285" s="73" t="s">
        <v>5119</v>
      </c>
      <c r="H2285" s="73" t="s">
        <v>55</v>
      </c>
      <c r="I2285" s="73" t="s">
        <v>3670</v>
      </c>
      <c r="J2285" s="73" t="s">
        <v>355</v>
      </c>
      <c r="K2285" s="73" t="s">
        <v>382</v>
      </c>
      <c r="L2285" s="73" t="s">
        <v>383</v>
      </c>
      <c r="M2285" s="73" t="s">
        <v>388</v>
      </c>
      <c r="O2285" s="73" t="s">
        <v>392</v>
      </c>
      <c r="P2285" s="73" t="s">
        <v>907</v>
      </c>
      <c r="Q2285" s="73" t="s">
        <v>1003</v>
      </c>
      <c r="R2285" s="73" t="s">
        <v>71</v>
      </c>
      <c r="V2285" s="60" t="str">
        <f t="shared" si="283"/>
        <v>TRIGGER 013темно-синий</v>
      </c>
      <c r="W2285" s="60" t="str">
        <f t="shared" si="280"/>
        <v>TRIGGER 013</v>
      </c>
      <c r="X2285" s="60" t="str">
        <f t="shared" si="284"/>
        <v>013</v>
      </c>
      <c r="AC2285" s="51">
        <f t="shared" si="285"/>
        <v>80</v>
      </c>
      <c r="AD2285" s="44">
        <f t="shared" si="286"/>
        <v>861</v>
      </c>
      <c r="AE2285" s="51">
        <f t="shared" si="287"/>
        <v>80861</v>
      </c>
    </row>
    <row r="2286" spans="1:31">
      <c r="A2286" s="60" t="str">
        <f t="shared" si="281"/>
        <v>BUCK 001white</v>
      </c>
      <c r="B2286" s="60" t="str">
        <f t="shared" si="282"/>
        <v>80-862-17</v>
      </c>
      <c r="C2286" s="73" t="s">
        <v>5120</v>
      </c>
      <c r="D2286" s="73" t="s">
        <v>5121</v>
      </c>
      <c r="E2286" s="73" t="s">
        <v>910</v>
      </c>
      <c r="F2286" s="74">
        <v>59</v>
      </c>
      <c r="G2286" s="73" t="s">
        <v>5122</v>
      </c>
      <c r="H2286" s="73" t="s">
        <v>57</v>
      </c>
      <c r="I2286" s="73" t="s">
        <v>964</v>
      </c>
      <c r="J2286" s="73" t="s">
        <v>343</v>
      </c>
      <c r="K2286" s="73" t="s">
        <v>382</v>
      </c>
      <c r="L2286" s="73" t="s">
        <v>383</v>
      </c>
      <c r="M2286" s="73" t="s">
        <v>389</v>
      </c>
      <c r="O2286" s="73" t="s">
        <v>386</v>
      </c>
      <c r="P2286" s="73" t="s">
        <v>907</v>
      </c>
      <c r="Q2286" s="73" t="s">
        <v>908</v>
      </c>
      <c r="R2286" s="73" t="s">
        <v>57</v>
      </c>
      <c r="V2286" s="60" t="str">
        <f t="shared" si="283"/>
        <v>BUCK 001белый</v>
      </c>
      <c r="W2286" s="60" t="str">
        <f t="shared" si="280"/>
        <v>BUCK 001</v>
      </c>
      <c r="X2286" s="60" t="str">
        <f t="shared" si="284"/>
        <v>001</v>
      </c>
      <c r="AC2286" s="51">
        <f t="shared" si="285"/>
        <v>80</v>
      </c>
      <c r="AD2286" s="44">
        <f t="shared" si="286"/>
        <v>862</v>
      </c>
      <c r="AE2286" s="51">
        <f t="shared" si="287"/>
        <v>80862</v>
      </c>
    </row>
    <row r="2287" spans="1:31">
      <c r="A2287" s="60" t="str">
        <f t="shared" si="281"/>
        <v>BUCK 006beige</v>
      </c>
      <c r="B2287" s="60" t="str">
        <f t="shared" si="282"/>
        <v>80-863-02</v>
      </c>
      <c r="C2287" s="73" t="s">
        <v>5123</v>
      </c>
      <c r="D2287" s="73" t="s">
        <v>5124</v>
      </c>
      <c r="E2287" s="73" t="s">
        <v>910</v>
      </c>
      <c r="F2287" s="74">
        <v>59</v>
      </c>
      <c r="G2287" s="73" t="s">
        <v>5125</v>
      </c>
      <c r="H2287" s="73" t="s">
        <v>63</v>
      </c>
      <c r="I2287" s="73" t="s">
        <v>964</v>
      </c>
      <c r="J2287" s="73" t="s">
        <v>343</v>
      </c>
      <c r="K2287" s="73" t="s">
        <v>382</v>
      </c>
      <c r="L2287" s="73" t="s">
        <v>383</v>
      </c>
      <c r="M2287" s="73" t="s">
        <v>389</v>
      </c>
      <c r="O2287" s="73" t="s">
        <v>386</v>
      </c>
      <c r="P2287" s="73" t="s">
        <v>907</v>
      </c>
      <c r="Q2287" s="73" t="s">
        <v>937</v>
      </c>
      <c r="R2287" s="73" t="s">
        <v>63</v>
      </c>
      <c r="V2287" s="60" t="str">
        <f t="shared" si="283"/>
        <v>BUCK 006бежевый</v>
      </c>
      <c r="W2287" s="60" t="str">
        <f t="shared" si="280"/>
        <v>BUCK 006</v>
      </c>
      <c r="X2287" s="60" t="str">
        <f t="shared" si="284"/>
        <v>006</v>
      </c>
      <c r="AC2287" s="51">
        <f t="shared" si="285"/>
        <v>80</v>
      </c>
      <c r="AD2287" s="44">
        <f t="shared" si="286"/>
        <v>863</v>
      </c>
      <c r="AE2287" s="51">
        <f t="shared" si="287"/>
        <v>80863</v>
      </c>
    </row>
    <row r="2288" spans="1:31">
      <c r="A2288" s="60" t="str">
        <f t="shared" si="281"/>
        <v>BUCK 007orange</v>
      </c>
      <c r="B2288" s="60" t="str">
        <f t="shared" si="282"/>
        <v>80-864-13</v>
      </c>
      <c r="C2288" s="73" t="s">
        <v>5126</v>
      </c>
      <c r="D2288" s="73" t="s">
        <v>5127</v>
      </c>
      <c r="E2288" s="73" t="s">
        <v>910</v>
      </c>
      <c r="F2288" s="74">
        <v>59</v>
      </c>
      <c r="G2288" s="73" t="s">
        <v>5128</v>
      </c>
      <c r="H2288" s="73" t="s">
        <v>199</v>
      </c>
      <c r="I2288" s="73" t="s">
        <v>1767</v>
      </c>
      <c r="J2288" s="73" t="s">
        <v>343</v>
      </c>
      <c r="K2288" s="73" t="s">
        <v>382</v>
      </c>
      <c r="L2288" s="73" t="s">
        <v>383</v>
      </c>
      <c r="M2288" s="73" t="s">
        <v>389</v>
      </c>
      <c r="N2288" s="73" t="s">
        <v>43</v>
      </c>
      <c r="O2288" s="73" t="s">
        <v>386</v>
      </c>
      <c r="P2288" s="73" t="s">
        <v>907</v>
      </c>
      <c r="Q2288" s="73" t="s">
        <v>1300</v>
      </c>
      <c r="R2288" s="73" t="s">
        <v>199</v>
      </c>
      <c r="V2288" s="60" t="str">
        <f t="shared" si="283"/>
        <v>BUCK 007оранжевый</v>
      </c>
      <c r="W2288" s="60" t="str">
        <f t="shared" si="280"/>
        <v>BUCK 007</v>
      </c>
      <c r="X2288" s="60" t="str">
        <f t="shared" si="284"/>
        <v>007</v>
      </c>
      <c r="AC2288" s="51">
        <f t="shared" si="285"/>
        <v>80</v>
      </c>
      <c r="AD2288" s="44">
        <f t="shared" si="286"/>
        <v>864</v>
      </c>
      <c r="AE2288" s="51">
        <f t="shared" si="287"/>
        <v>80864</v>
      </c>
    </row>
    <row r="2289" spans="1:31">
      <c r="A2289" s="60" t="str">
        <f t="shared" si="281"/>
        <v>BUCK 010pink</v>
      </c>
      <c r="B2289" s="60" t="str">
        <f t="shared" si="282"/>
        <v>80-865-34</v>
      </c>
      <c r="C2289" s="73" t="s">
        <v>5129</v>
      </c>
      <c r="D2289" s="73" t="s">
        <v>5130</v>
      </c>
      <c r="E2289" s="73" t="s">
        <v>910</v>
      </c>
      <c r="F2289" s="74">
        <v>59</v>
      </c>
      <c r="G2289" s="73" t="s">
        <v>5131</v>
      </c>
      <c r="H2289" s="73" t="s">
        <v>68</v>
      </c>
      <c r="I2289" s="73" t="s">
        <v>964</v>
      </c>
      <c r="J2289" s="73" t="s">
        <v>343</v>
      </c>
      <c r="K2289" s="73" t="s">
        <v>387</v>
      </c>
      <c r="L2289" s="73" t="s">
        <v>383</v>
      </c>
      <c r="M2289" s="73" t="s">
        <v>389</v>
      </c>
      <c r="O2289" s="73" t="s">
        <v>386</v>
      </c>
      <c r="P2289" s="73" t="s">
        <v>907</v>
      </c>
      <c r="Q2289" s="73" t="s">
        <v>1119</v>
      </c>
      <c r="R2289" s="73" t="s">
        <v>68</v>
      </c>
      <c r="V2289" s="60" t="str">
        <f t="shared" si="283"/>
        <v>BUCK 010розовый</v>
      </c>
      <c r="W2289" s="60" t="str">
        <f t="shared" si="280"/>
        <v>BUCK 010</v>
      </c>
      <c r="X2289" s="60" t="str">
        <f t="shared" si="284"/>
        <v>010</v>
      </c>
      <c r="AC2289" s="51">
        <f t="shared" si="285"/>
        <v>80</v>
      </c>
      <c r="AD2289" s="44">
        <f t="shared" si="286"/>
        <v>865</v>
      </c>
      <c r="AE2289" s="51">
        <f t="shared" si="287"/>
        <v>80865</v>
      </c>
    </row>
    <row r="2290" spans="1:31">
      <c r="A2290" s="60" t="str">
        <f t="shared" si="281"/>
        <v>BUCK 011beige</v>
      </c>
      <c r="B2290" s="60" t="str">
        <f t="shared" si="282"/>
        <v>80-866-02</v>
      </c>
      <c r="C2290" s="73" t="s">
        <v>5132</v>
      </c>
      <c r="D2290" s="73" t="s">
        <v>5133</v>
      </c>
      <c r="E2290" s="73" t="s">
        <v>2814</v>
      </c>
      <c r="F2290" s="74">
        <v>53</v>
      </c>
      <c r="G2290" s="73" t="s">
        <v>5134</v>
      </c>
      <c r="H2290" s="73" t="s">
        <v>63</v>
      </c>
      <c r="I2290" s="73" t="s">
        <v>964</v>
      </c>
      <c r="J2290" s="73" t="s">
        <v>343</v>
      </c>
      <c r="K2290" s="73" t="s">
        <v>391</v>
      </c>
      <c r="L2290" s="73" t="s">
        <v>383</v>
      </c>
      <c r="M2290" s="73" t="s">
        <v>389</v>
      </c>
      <c r="O2290" s="73" t="s">
        <v>386</v>
      </c>
      <c r="P2290" s="73" t="s">
        <v>907</v>
      </c>
      <c r="Q2290" s="73" t="s">
        <v>937</v>
      </c>
      <c r="R2290" s="73" t="s">
        <v>63</v>
      </c>
      <c r="V2290" s="60" t="str">
        <f t="shared" si="283"/>
        <v>BUCK 011бежевый</v>
      </c>
      <c r="W2290" s="60" t="str">
        <f t="shared" si="280"/>
        <v>BUCK 011</v>
      </c>
      <c r="X2290" s="60" t="str">
        <f t="shared" si="284"/>
        <v>011</v>
      </c>
      <c r="AC2290" s="51">
        <f t="shared" si="285"/>
        <v>80</v>
      </c>
      <c r="AD2290" s="44">
        <f t="shared" si="286"/>
        <v>866</v>
      </c>
      <c r="AE2290" s="51">
        <f t="shared" si="287"/>
        <v>80866</v>
      </c>
    </row>
    <row r="2291" spans="1:31">
      <c r="A2291" s="60" t="str">
        <f t="shared" si="281"/>
        <v>BUCK W17002brown</v>
      </c>
      <c r="B2291" s="60" t="str">
        <f t="shared" si="282"/>
        <v>80-867-14</v>
      </c>
      <c r="C2291" s="73" t="s">
        <v>5135</v>
      </c>
      <c r="D2291" s="73" t="s">
        <v>5136</v>
      </c>
      <c r="E2291" s="73" t="s">
        <v>2626</v>
      </c>
      <c r="F2291" s="74">
        <v>51</v>
      </c>
      <c r="G2291" s="73" t="s">
        <v>5137</v>
      </c>
      <c r="H2291" s="73" t="s">
        <v>86</v>
      </c>
      <c r="I2291" s="73" t="s">
        <v>964</v>
      </c>
      <c r="J2291" s="73" t="s">
        <v>343</v>
      </c>
      <c r="K2291" s="73" t="s">
        <v>391</v>
      </c>
      <c r="L2291" s="73" t="s">
        <v>383</v>
      </c>
      <c r="M2291" s="73" t="s">
        <v>389</v>
      </c>
      <c r="O2291" s="73" t="s">
        <v>386</v>
      </c>
      <c r="P2291" s="73" t="s">
        <v>907</v>
      </c>
      <c r="Q2291" s="73" t="s">
        <v>1033</v>
      </c>
      <c r="R2291" s="73" t="s">
        <v>86</v>
      </c>
      <c r="V2291" s="60" t="str">
        <f t="shared" si="283"/>
        <v>BUCK W17002коричневый</v>
      </c>
      <c r="W2291" s="60" t="str">
        <f t="shared" si="280"/>
        <v>BUCK W17002</v>
      </c>
      <c r="X2291" s="60" t="str">
        <f t="shared" si="284"/>
        <v>W17002</v>
      </c>
      <c r="AC2291" s="51">
        <f t="shared" si="285"/>
        <v>80</v>
      </c>
      <c r="AD2291" s="44">
        <f t="shared" si="286"/>
        <v>867</v>
      </c>
      <c r="AE2291" s="51">
        <f t="shared" si="287"/>
        <v>80867</v>
      </c>
    </row>
    <row r="2292" spans="1:31">
      <c r="A2292" s="60" t="str">
        <f t="shared" si="281"/>
        <v>EDMOND 050grey</v>
      </c>
      <c r="B2292" s="60" t="str">
        <f t="shared" si="282"/>
        <v>80-868-08</v>
      </c>
      <c r="C2292" s="73" t="s">
        <v>5138</v>
      </c>
      <c r="D2292" s="73" t="s">
        <v>5139</v>
      </c>
      <c r="E2292" s="73" t="s">
        <v>931</v>
      </c>
      <c r="F2292" s="74">
        <v>0</v>
      </c>
      <c r="G2292" s="73" t="s">
        <v>5140</v>
      </c>
      <c r="H2292" s="73" t="s">
        <v>83</v>
      </c>
      <c r="I2292" s="73" t="s">
        <v>1631</v>
      </c>
      <c r="J2292" s="73" t="s">
        <v>340</v>
      </c>
      <c r="K2292" s="73" t="s">
        <v>382</v>
      </c>
      <c r="L2292" s="73" t="s">
        <v>383</v>
      </c>
      <c r="M2292" s="73" t="s">
        <v>389</v>
      </c>
      <c r="O2292" s="73" t="s">
        <v>386</v>
      </c>
      <c r="P2292" s="73" t="s">
        <v>907</v>
      </c>
      <c r="Q2292" s="73" t="s">
        <v>917</v>
      </c>
      <c r="R2292" s="73" t="s">
        <v>83</v>
      </c>
      <c r="V2292" s="60" t="str">
        <f t="shared" si="283"/>
        <v>EDMOND 050серый</v>
      </c>
      <c r="W2292" s="60" t="str">
        <f t="shared" si="280"/>
        <v>EDMOND 050</v>
      </c>
      <c r="X2292" s="60" t="str">
        <f t="shared" si="284"/>
        <v>050</v>
      </c>
      <c r="AC2292" s="51">
        <f t="shared" si="285"/>
        <v>80</v>
      </c>
      <c r="AD2292" s="44">
        <f t="shared" si="286"/>
        <v>868</v>
      </c>
      <c r="AE2292" s="51">
        <f t="shared" si="287"/>
        <v>80868</v>
      </c>
    </row>
    <row r="2293" spans="1:31">
      <c r="A2293" s="60" t="str">
        <f t="shared" si="281"/>
        <v>EDMOND 051offwhite</v>
      </c>
      <c r="B2293" s="60" t="str">
        <f t="shared" si="282"/>
        <v>80-869-17</v>
      </c>
      <c r="C2293" s="73" t="s">
        <v>5141</v>
      </c>
      <c r="D2293" s="73" t="s">
        <v>5142</v>
      </c>
      <c r="E2293" s="73" t="s">
        <v>931</v>
      </c>
      <c r="F2293" s="74">
        <v>0</v>
      </c>
      <c r="G2293" s="73" t="s">
        <v>5143</v>
      </c>
      <c r="H2293" s="73" t="s">
        <v>57</v>
      </c>
      <c r="I2293" s="73" t="s">
        <v>1631</v>
      </c>
      <c r="J2293" s="73" t="s">
        <v>340</v>
      </c>
      <c r="K2293" s="73" t="s">
        <v>382</v>
      </c>
      <c r="L2293" s="73" t="s">
        <v>383</v>
      </c>
      <c r="M2293" s="73" t="s">
        <v>389</v>
      </c>
      <c r="O2293" s="73" t="s">
        <v>395</v>
      </c>
      <c r="P2293" s="73" t="s">
        <v>907</v>
      </c>
      <c r="Q2293" s="73" t="s">
        <v>1898</v>
      </c>
      <c r="R2293" s="73" t="s">
        <v>57</v>
      </c>
      <c r="V2293" s="60" t="str">
        <f t="shared" si="283"/>
        <v>EDMOND 051белый</v>
      </c>
      <c r="W2293" s="60" t="str">
        <f t="shared" si="280"/>
        <v>EDMOND 051</v>
      </c>
      <c r="X2293" s="60" t="str">
        <f t="shared" si="284"/>
        <v>051</v>
      </c>
      <c r="AC2293" s="51">
        <f t="shared" si="285"/>
        <v>80</v>
      </c>
      <c r="AD2293" s="44">
        <f t="shared" si="286"/>
        <v>869</v>
      </c>
      <c r="AE2293" s="51">
        <f t="shared" si="287"/>
        <v>80869</v>
      </c>
    </row>
    <row r="2294" spans="1:31">
      <c r="A2294" s="60" t="str">
        <f t="shared" si="281"/>
        <v>EDMOND 055grey</v>
      </c>
      <c r="B2294" s="60" t="str">
        <f t="shared" si="282"/>
        <v>80-870-08</v>
      </c>
      <c r="C2294" s="73" t="s">
        <v>5144</v>
      </c>
      <c r="D2294" s="73" t="s">
        <v>5145</v>
      </c>
      <c r="E2294" s="73" t="s">
        <v>931</v>
      </c>
      <c r="F2294" s="74">
        <v>0</v>
      </c>
      <c r="G2294" s="73" t="s">
        <v>5146</v>
      </c>
      <c r="H2294" s="73" t="s">
        <v>83</v>
      </c>
      <c r="I2294" s="73" t="s">
        <v>1631</v>
      </c>
      <c r="J2294" s="73" t="s">
        <v>340</v>
      </c>
      <c r="K2294" s="73" t="s">
        <v>382</v>
      </c>
      <c r="L2294" s="73" t="s">
        <v>383</v>
      </c>
      <c r="M2294" s="73" t="s">
        <v>389</v>
      </c>
      <c r="O2294" s="73" t="s">
        <v>395</v>
      </c>
      <c r="P2294" s="73" t="s">
        <v>907</v>
      </c>
      <c r="Q2294" s="73" t="s">
        <v>917</v>
      </c>
      <c r="R2294" s="73" t="s">
        <v>83</v>
      </c>
      <c r="V2294" s="60" t="str">
        <f t="shared" si="283"/>
        <v>EDMOND 055серый</v>
      </c>
      <c r="W2294" s="60" t="str">
        <f t="shared" si="280"/>
        <v>EDMOND 055</v>
      </c>
      <c r="X2294" s="60" t="str">
        <f t="shared" si="284"/>
        <v>055</v>
      </c>
      <c r="AC2294" s="51">
        <f t="shared" si="285"/>
        <v>80</v>
      </c>
      <c r="AD2294" s="44">
        <f t="shared" si="286"/>
        <v>870</v>
      </c>
      <c r="AE2294" s="51">
        <f t="shared" si="287"/>
        <v>80870</v>
      </c>
    </row>
    <row r="2295" spans="1:31">
      <c r="A2295" s="60" t="str">
        <f t="shared" si="281"/>
        <v>EDMOND 057grey</v>
      </c>
      <c r="B2295" s="60" t="str">
        <f t="shared" si="282"/>
        <v>80-871-08</v>
      </c>
      <c r="C2295" s="73" t="s">
        <v>5147</v>
      </c>
      <c r="D2295" s="73" t="s">
        <v>5148</v>
      </c>
      <c r="E2295" s="73" t="s">
        <v>931</v>
      </c>
      <c r="F2295" s="74">
        <v>0</v>
      </c>
      <c r="G2295" s="73" t="s">
        <v>5149</v>
      </c>
      <c r="H2295" s="73" t="s">
        <v>83</v>
      </c>
      <c r="I2295" s="73" t="s">
        <v>1631</v>
      </c>
      <c r="J2295" s="73" t="s">
        <v>340</v>
      </c>
      <c r="K2295" s="73" t="s">
        <v>382</v>
      </c>
      <c r="L2295" s="73" t="s">
        <v>383</v>
      </c>
      <c r="M2295" s="73" t="s">
        <v>389</v>
      </c>
      <c r="N2295" s="73" t="s">
        <v>46</v>
      </c>
      <c r="O2295" s="73" t="s">
        <v>395</v>
      </c>
      <c r="P2295" s="73" t="s">
        <v>907</v>
      </c>
      <c r="Q2295" s="73" t="s">
        <v>917</v>
      </c>
      <c r="R2295" s="73" t="s">
        <v>83</v>
      </c>
      <c r="V2295" s="60" t="str">
        <f t="shared" si="283"/>
        <v>EDMOND 057серый</v>
      </c>
      <c r="W2295" s="60" t="str">
        <f t="shared" si="280"/>
        <v>EDMOND 057</v>
      </c>
      <c r="X2295" s="60" t="str">
        <f t="shared" si="284"/>
        <v>057</v>
      </c>
      <c r="AC2295" s="51">
        <f t="shared" si="285"/>
        <v>80</v>
      </c>
      <c r="AD2295" s="44">
        <f t="shared" si="286"/>
        <v>871</v>
      </c>
      <c r="AE2295" s="51">
        <f t="shared" si="287"/>
        <v>80871</v>
      </c>
    </row>
    <row r="2296" spans="1:31">
      <c r="A2296" s="60" t="str">
        <f t="shared" si="281"/>
        <v>EDMOND 059yellow</v>
      </c>
      <c r="B2296" s="60" t="str">
        <f t="shared" si="282"/>
        <v>80-872-20</v>
      </c>
      <c r="C2296" s="73" t="s">
        <v>5150</v>
      </c>
      <c r="D2296" s="73" t="s">
        <v>5151</v>
      </c>
      <c r="E2296" s="73" t="s">
        <v>931</v>
      </c>
      <c r="F2296" s="74">
        <v>0</v>
      </c>
      <c r="G2296" s="73" t="s">
        <v>5152</v>
      </c>
      <c r="H2296" s="73" t="s">
        <v>65</v>
      </c>
      <c r="I2296" s="73" t="s">
        <v>1631</v>
      </c>
      <c r="J2296" s="73" t="s">
        <v>340</v>
      </c>
      <c r="K2296" s="73" t="s">
        <v>382</v>
      </c>
      <c r="L2296" s="73" t="s">
        <v>383</v>
      </c>
      <c r="M2296" s="73" t="s">
        <v>389</v>
      </c>
      <c r="O2296" s="73" t="s">
        <v>394</v>
      </c>
      <c r="P2296" s="73" t="s">
        <v>907</v>
      </c>
      <c r="Q2296" s="73" t="s">
        <v>1383</v>
      </c>
      <c r="R2296" s="73" t="s">
        <v>65</v>
      </c>
      <c r="V2296" s="60" t="str">
        <f t="shared" si="283"/>
        <v>EDMOND 059желтый</v>
      </c>
      <c r="W2296" s="60" t="str">
        <f t="shared" si="280"/>
        <v>EDMOND 059</v>
      </c>
      <c r="X2296" s="60" t="str">
        <f t="shared" si="284"/>
        <v>059</v>
      </c>
      <c r="AC2296" s="51">
        <f t="shared" si="285"/>
        <v>80</v>
      </c>
      <c r="AD2296" s="44">
        <f t="shared" si="286"/>
        <v>872</v>
      </c>
      <c r="AE2296" s="51">
        <f t="shared" si="287"/>
        <v>80872</v>
      </c>
    </row>
    <row r="2297" spans="1:31">
      <c r="A2297" s="60" t="str">
        <f t="shared" si="281"/>
        <v>EDMOND 061white</v>
      </c>
      <c r="B2297" s="60" t="str">
        <f t="shared" si="282"/>
        <v>80-873-17</v>
      </c>
      <c r="C2297" s="73" t="s">
        <v>5153</v>
      </c>
      <c r="D2297" s="73" t="s">
        <v>5154</v>
      </c>
      <c r="E2297" s="73" t="s">
        <v>931</v>
      </c>
      <c r="F2297" s="74">
        <v>0</v>
      </c>
      <c r="G2297" s="73" t="s">
        <v>5155</v>
      </c>
      <c r="H2297" s="73" t="s">
        <v>57</v>
      </c>
      <c r="I2297" s="73" t="s">
        <v>1631</v>
      </c>
      <c r="J2297" s="73" t="s">
        <v>340</v>
      </c>
      <c r="K2297" s="73" t="s">
        <v>382</v>
      </c>
      <c r="L2297" s="73" t="s">
        <v>383</v>
      </c>
      <c r="M2297" s="73" t="s">
        <v>389</v>
      </c>
      <c r="O2297" s="73" t="s">
        <v>394</v>
      </c>
      <c r="P2297" s="73" t="s">
        <v>907</v>
      </c>
      <c r="Q2297" s="73" t="s">
        <v>908</v>
      </c>
      <c r="R2297" s="73" t="s">
        <v>57</v>
      </c>
      <c r="V2297" s="60" t="str">
        <f t="shared" si="283"/>
        <v>EDMOND 061белый</v>
      </c>
      <c r="W2297" s="60" t="str">
        <f t="shared" si="280"/>
        <v>EDMOND 061</v>
      </c>
      <c r="X2297" s="60" t="str">
        <f t="shared" si="284"/>
        <v>061</v>
      </c>
      <c r="AC2297" s="51">
        <f t="shared" si="285"/>
        <v>80</v>
      </c>
      <c r="AD2297" s="44">
        <f t="shared" si="286"/>
        <v>873</v>
      </c>
      <c r="AE2297" s="51">
        <f t="shared" si="287"/>
        <v>80873</v>
      </c>
    </row>
    <row r="2298" spans="1:31">
      <c r="A2298" s="60" t="str">
        <f t="shared" si="281"/>
        <v>EDMOND 071beige</v>
      </c>
      <c r="B2298" s="60" t="str">
        <f t="shared" si="282"/>
        <v>80-874-02</v>
      </c>
      <c r="C2298" s="73" t="s">
        <v>5156</v>
      </c>
      <c r="D2298" s="73" t="s">
        <v>5157</v>
      </c>
      <c r="E2298" s="73" t="s">
        <v>931</v>
      </c>
      <c r="F2298" s="74">
        <v>0</v>
      </c>
      <c r="G2298" s="73" t="s">
        <v>5158</v>
      </c>
      <c r="H2298" s="73" t="s">
        <v>63</v>
      </c>
      <c r="I2298" s="73" t="s">
        <v>5159</v>
      </c>
      <c r="J2298" s="73" t="s">
        <v>340</v>
      </c>
      <c r="K2298" s="73" t="s">
        <v>382</v>
      </c>
      <c r="L2298" s="73" t="s">
        <v>383</v>
      </c>
      <c r="M2298" s="73" t="s">
        <v>389</v>
      </c>
      <c r="O2298" s="73" t="s">
        <v>385</v>
      </c>
      <c r="P2298" s="73" t="s">
        <v>907</v>
      </c>
      <c r="Q2298" s="73" t="s">
        <v>937</v>
      </c>
      <c r="R2298" s="73" t="s">
        <v>63</v>
      </c>
      <c r="V2298" s="60" t="str">
        <f t="shared" si="283"/>
        <v>EDMOND 071бежевый</v>
      </c>
      <c r="W2298" s="60" t="str">
        <f t="shared" si="280"/>
        <v>EDMOND 071</v>
      </c>
      <c r="X2298" s="60" t="str">
        <f t="shared" si="284"/>
        <v>071</v>
      </c>
      <c r="AC2298" s="51">
        <f t="shared" si="285"/>
        <v>80</v>
      </c>
      <c r="AD2298" s="44">
        <f t="shared" si="286"/>
        <v>874</v>
      </c>
      <c r="AE2298" s="51">
        <f t="shared" si="287"/>
        <v>80874</v>
      </c>
    </row>
    <row r="2299" spans="1:31">
      <c r="A2299" s="60" t="str">
        <f t="shared" si="281"/>
        <v>FREEZE 2108charcoal</v>
      </c>
      <c r="B2299" s="60" t="str">
        <f t="shared" si="282"/>
        <v>80-875-05</v>
      </c>
      <c r="C2299" s="73" t="s">
        <v>5160</v>
      </c>
      <c r="D2299" s="73" t="s">
        <v>5161</v>
      </c>
      <c r="E2299" s="73" t="s">
        <v>931</v>
      </c>
      <c r="F2299" s="74">
        <v>0</v>
      </c>
      <c r="G2299" s="73" t="s">
        <v>5162</v>
      </c>
      <c r="H2299" s="73" t="s">
        <v>277</v>
      </c>
      <c r="I2299" s="73" t="s">
        <v>964</v>
      </c>
      <c r="J2299" s="73" t="s">
        <v>340</v>
      </c>
      <c r="K2299" s="73" t="s">
        <v>391</v>
      </c>
      <c r="L2299" s="73" t="s">
        <v>383</v>
      </c>
      <c r="M2299" s="73" t="s">
        <v>389</v>
      </c>
      <c r="O2299" s="73" t="s">
        <v>386</v>
      </c>
      <c r="P2299" s="73" t="s">
        <v>907</v>
      </c>
      <c r="Q2299" s="73" t="s">
        <v>1710</v>
      </c>
      <c r="R2299" s="73" t="s">
        <v>83</v>
      </c>
      <c r="V2299" s="60" t="str">
        <f t="shared" si="283"/>
        <v>FREEZE 2108темно-серый</v>
      </c>
      <c r="W2299" s="60" t="str">
        <f t="shared" si="280"/>
        <v>FREEZE 2108</v>
      </c>
      <c r="X2299" s="60" t="str">
        <f t="shared" si="284"/>
        <v>2108</v>
      </c>
      <c r="AC2299" s="51">
        <f t="shared" si="285"/>
        <v>80</v>
      </c>
      <c r="AD2299" s="44">
        <f t="shared" si="286"/>
        <v>875</v>
      </c>
      <c r="AE2299" s="51">
        <f t="shared" si="287"/>
        <v>80875</v>
      </c>
    </row>
    <row r="2300" spans="1:31">
      <c r="A2300" s="60" t="str">
        <f t="shared" si="281"/>
        <v>JUSTIN 4130charcoal</v>
      </c>
      <c r="B2300" s="60" t="str">
        <f t="shared" si="282"/>
        <v>80-876-05</v>
      </c>
      <c r="C2300" s="73" t="s">
        <v>5163</v>
      </c>
      <c r="D2300" s="73" t="s">
        <v>5164</v>
      </c>
      <c r="E2300" s="73" t="s">
        <v>931</v>
      </c>
      <c r="F2300" s="74">
        <v>0</v>
      </c>
      <c r="G2300" s="73" t="s">
        <v>5165</v>
      </c>
      <c r="H2300" s="73" t="s">
        <v>277</v>
      </c>
      <c r="I2300" s="73" t="s">
        <v>1631</v>
      </c>
      <c r="J2300" s="73" t="s">
        <v>340</v>
      </c>
      <c r="K2300" s="73" t="s">
        <v>382</v>
      </c>
      <c r="L2300" s="73" t="s">
        <v>383</v>
      </c>
      <c r="M2300" s="73" t="s">
        <v>389</v>
      </c>
      <c r="O2300" s="73" t="s">
        <v>386</v>
      </c>
      <c r="P2300" s="73" t="s">
        <v>907</v>
      </c>
      <c r="Q2300" s="73" t="s">
        <v>1710</v>
      </c>
      <c r="R2300" s="73" t="s">
        <v>83</v>
      </c>
      <c r="V2300" s="60" t="str">
        <f t="shared" si="283"/>
        <v>JUSTIN 4130темно-серый</v>
      </c>
      <c r="W2300" s="60" t="str">
        <f t="shared" si="280"/>
        <v>JUSTIN 4130</v>
      </c>
      <c r="X2300" s="60" t="str">
        <f t="shared" si="284"/>
        <v>4130</v>
      </c>
      <c r="AC2300" s="51">
        <f t="shared" si="285"/>
        <v>80</v>
      </c>
      <c r="AD2300" s="44">
        <f t="shared" si="286"/>
        <v>876</v>
      </c>
      <c r="AE2300" s="51">
        <f t="shared" si="287"/>
        <v>80876</v>
      </c>
    </row>
    <row r="2301" spans="1:31">
      <c r="A2301" s="60" t="str">
        <f t="shared" si="281"/>
        <v>JUSTIN 8100pink</v>
      </c>
      <c r="B2301" s="60" t="str">
        <f t="shared" si="282"/>
        <v>80-317-86</v>
      </c>
      <c r="C2301" s="73" t="s">
        <v>5166</v>
      </c>
      <c r="D2301" s="73" t="s">
        <v>5167</v>
      </c>
      <c r="E2301" s="73" t="s">
        <v>931</v>
      </c>
      <c r="F2301" s="74">
        <v>0</v>
      </c>
      <c r="G2301" s="73" t="s">
        <v>1513</v>
      </c>
      <c r="H2301" s="73" t="s">
        <v>230</v>
      </c>
      <c r="I2301" s="73" t="s">
        <v>1644</v>
      </c>
      <c r="J2301" s="73" t="s">
        <v>342</v>
      </c>
      <c r="K2301" s="73" t="s">
        <v>387</v>
      </c>
      <c r="L2301" s="73" t="s">
        <v>383</v>
      </c>
      <c r="M2301" s="73" t="s">
        <v>389</v>
      </c>
      <c r="N2301" s="73" t="s">
        <v>44</v>
      </c>
      <c r="O2301" s="73" t="s">
        <v>386</v>
      </c>
      <c r="P2301" s="73" t="s">
        <v>907</v>
      </c>
      <c r="Q2301" s="73" t="s">
        <v>1119</v>
      </c>
      <c r="R2301" s="73" t="s">
        <v>68</v>
      </c>
      <c r="V2301" s="60" t="str">
        <f t="shared" si="283"/>
        <v>JUSTIN 8100светло-розовый</v>
      </c>
      <c r="W2301" s="60" t="str">
        <f t="shared" si="280"/>
        <v>JUSTIN 8100</v>
      </c>
      <c r="X2301" s="60" t="str">
        <f t="shared" si="284"/>
        <v>8100</v>
      </c>
      <c r="AC2301" s="51">
        <f t="shared" si="285"/>
        <v>80</v>
      </c>
      <c r="AD2301" s="44">
        <f t="shared" si="286"/>
        <v>317</v>
      </c>
      <c r="AE2301" s="51">
        <f t="shared" si="287"/>
        <v>80317</v>
      </c>
    </row>
    <row r="2302" spans="1:31">
      <c r="A2302" s="60" t="str">
        <f t="shared" si="281"/>
        <v>JUSTIN 8170beige</v>
      </c>
      <c r="B2302" s="60" t="str">
        <f t="shared" si="282"/>
        <v>80-488-36</v>
      </c>
      <c r="C2302" s="73" t="s">
        <v>5168</v>
      </c>
      <c r="D2302" s="73" t="s">
        <v>5169</v>
      </c>
      <c r="E2302" s="73" t="s">
        <v>931</v>
      </c>
      <c r="F2302" s="74">
        <v>0</v>
      </c>
      <c r="G2302" s="73" t="s">
        <v>3161</v>
      </c>
      <c r="H2302" s="73" t="s">
        <v>187</v>
      </c>
      <c r="I2302" s="73" t="s">
        <v>1644</v>
      </c>
      <c r="J2302" s="73" t="s">
        <v>340</v>
      </c>
      <c r="K2302" s="73" t="s">
        <v>382</v>
      </c>
      <c r="L2302" s="73" t="s">
        <v>383</v>
      </c>
      <c r="M2302" s="73" t="s">
        <v>389</v>
      </c>
      <c r="N2302" s="73" t="s">
        <v>44</v>
      </c>
      <c r="O2302" s="73" t="s">
        <v>386</v>
      </c>
      <c r="P2302" s="73" t="s">
        <v>907</v>
      </c>
      <c r="Q2302" s="73" t="s">
        <v>937</v>
      </c>
      <c r="R2302" s="73" t="s">
        <v>63</v>
      </c>
      <c r="V2302" s="60" t="str">
        <f t="shared" si="283"/>
        <v>JUSTIN 8170кремовый</v>
      </c>
      <c r="W2302" s="60" t="str">
        <f t="shared" si="280"/>
        <v>JUSTIN 8170</v>
      </c>
      <c r="X2302" s="60" t="str">
        <f t="shared" si="284"/>
        <v>8170</v>
      </c>
      <c r="AC2302" s="51">
        <f t="shared" si="285"/>
        <v>80</v>
      </c>
      <c r="AD2302" s="44">
        <f t="shared" si="286"/>
        <v>488</v>
      </c>
      <c r="AE2302" s="51">
        <f t="shared" si="287"/>
        <v>80488</v>
      </c>
    </row>
    <row r="2303" spans="1:31">
      <c r="A2303" s="60" t="str">
        <f t="shared" si="281"/>
        <v>JUSTIN 8180taupe</v>
      </c>
      <c r="B2303" s="60" t="str">
        <f t="shared" si="282"/>
        <v>80-877-14</v>
      </c>
      <c r="C2303" s="73" t="s">
        <v>5170</v>
      </c>
      <c r="D2303" s="73" t="s">
        <v>5171</v>
      </c>
      <c r="E2303" s="73" t="s">
        <v>931</v>
      </c>
      <c r="F2303" s="74">
        <v>0</v>
      </c>
      <c r="G2303" s="73" t="s">
        <v>1517</v>
      </c>
      <c r="H2303" s="73" t="s">
        <v>240</v>
      </c>
      <c r="I2303" s="73" t="s">
        <v>1644</v>
      </c>
      <c r="J2303" s="73" t="s">
        <v>342</v>
      </c>
      <c r="K2303" s="73" t="s">
        <v>387</v>
      </c>
      <c r="L2303" s="73" t="s">
        <v>383</v>
      </c>
      <c r="M2303" s="73" t="s">
        <v>389</v>
      </c>
      <c r="N2303" s="73" t="s">
        <v>44</v>
      </c>
      <c r="O2303" s="73" t="s">
        <v>386</v>
      </c>
      <c r="P2303" s="73" t="s">
        <v>907</v>
      </c>
      <c r="Q2303" s="73" t="s">
        <v>1291</v>
      </c>
      <c r="R2303" s="73" t="s">
        <v>86</v>
      </c>
      <c r="V2303" s="60" t="str">
        <f t="shared" si="283"/>
        <v>JUSTIN 8180серый / коричневый</v>
      </c>
      <c r="W2303" s="60" t="str">
        <f t="shared" si="280"/>
        <v>JUSTIN 8180</v>
      </c>
      <c r="X2303" s="60" t="str">
        <f t="shared" si="284"/>
        <v>8180</v>
      </c>
      <c r="AC2303" s="51">
        <f t="shared" si="285"/>
        <v>80</v>
      </c>
      <c r="AD2303" s="44">
        <f t="shared" si="286"/>
        <v>877</v>
      </c>
      <c r="AE2303" s="51">
        <f t="shared" si="287"/>
        <v>80877</v>
      </c>
    </row>
    <row r="2304" spans="1:31">
      <c r="A2304" s="60" t="str">
        <f t="shared" si="281"/>
        <v>JUSTIN 8291pink</v>
      </c>
      <c r="B2304" s="60" t="str">
        <f t="shared" si="282"/>
        <v>80-878-34</v>
      </c>
      <c r="C2304" s="73" t="s">
        <v>5172</v>
      </c>
      <c r="D2304" s="73" t="s">
        <v>5173</v>
      </c>
      <c r="E2304" s="73" t="s">
        <v>931</v>
      </c>
      <c r="F2304" s="74">
        <v>0</v>
      </c>
      <c r="G2304" s="73" t="s">
        <v>5174</v>
      </c>
      <c r="H2304" s="73" t="s">
        <v>68</v>
      </c>
      <c r="I2304" s="73" t="s">
        <v>1631</v>
      </c>
      <c r="J2304" s="73" t="s">
        <v>342</v>
      </c>
      <c r="K2304" s="73" t="s">
        <v>387</v>
      </c>
      <c r="L2304" s="73" t="s">
        <v>383</v>
      </c>
      <c r="M2304" s="73" t="s">
        <v>389</v>
      </c>
      <c r="O2304" s="73" t="s">
        <v>386</v>
      </c>
      <c r="P2304" s="73" t="s">
        <v>907</v>
      </c>
      <c r="Q2304" s="73" t="s">
        <v>1119</v>
      </c>
      <c r="R2304" s="73" t="s">
        <v>68</v>
      </c>
      <c r="V2304" s="60" t="str">
        <f t="shared" si="283"/>
        <v>JUSTIN 8291розовый</v>
      </c>
      <c r="W2304" s="60" t="str">
        <f t="shared" si="280"/>
        <v>JUSTIN 8291</v>
      </c>
      <c r="X2304" s="60" t="str">
        <f t="shared" si="284"/>
        <v>8291</v>
      </c>
      <c r="AC2304" s="51">
        <f t="shared" si="285"/>
        <v>80</v>
      </c>
      <c r="AD2304" s="44">
        <f t="shared" si="286"/>
        <v>878</v>
      </c>
      <c r="AE2304" s="51">
        <f t="shared" si="287"/>
        <v>80878</v>
      </c>
    </row>
    <row r="2305" spans="1:31">
      <c r="A2305" s="60" t="str">
        <f t="shared" si="281"/>
        <v>JUSTIN 8295beige</v>
      </c>
      <c r="B2305" s="60" t="str">
        <f t="shared" si="282"/>
        <v>80-879-02</v>
      </c>
      <c r="C2305" s="73" t="s">
        <v>5175</v>
      </c>
      <c r="D2305" s="73" t="s">
        <v>5176</v>
      </c>
      <c r="E2305" s="73" t="s">
        <v>931</v>
      </c>
      <c r="F2305" s="74">
        <v>0</v>
      </c>
      <c r="G2305" s="73" t="s">
        <v>5177</v>
      </c>
      <c r="H2305" s="73" t="s">
        <v>63</v>
      </c>
      <c r="I2305" s="73" t="s">
        <v>1631</v>
      </c>
      <c r="J2305" s="73" t="s">
        <v>342</v>
      </c>
      <c r="K2305" s="73" t="s">
        <v>387</v>
      </c>
      <c r="L2305" s="73" t="s">
        <v>383</v>
      </c>
      <c r="M2305" s="73" t="s">
        <v>389</v>
      </c>
      <c r="O2305" s="73" t="s">
        <v>386</v>
      </c>
      <c r="P2305" s="73" t="s">
        <v>907</v>
      </c>
      <c r="Q2305" s="73" t="s">
        <v>937</v>
      </c>
      <c r="R2305" s="73" t="s">
        <v>63</v>
      </c>
      <c r="V2305" s="60" t="str">
        <f t="shared" si="283"/>
        <v>JUSTIN 8295бежевый</v>
      </c>
      <c r="W2305" s="60" t="str">
        <f t="shared" si="280"/>
        <v>JUSTIN 8295</v>
      </c>
      <c r="X2305" s="60" t="str">
        <f t="shared" si="284"/>
        <v>8295</v>
      </c>
      <c r="AC2305" s="51">
        <f t="shared" si="285"/>
        <v>80</v>
      </c>
      <c r="AD2305" s="44">
        <f t="shared" si="286"/>
        <v>879</v>
      </c>
      <c r="AE2305" s="51">
        <f t="shared" si="287"/>
        <v>80879</v>
      </c>
    </row>
    <row r="2306" spans="1:31">
      <c r="A2306" s="60" t="str">
        <f t="shared" si="281"/>
        <v>JUSTIN 8296pink</v>
      </c>
      <c r="B2306" s="60" t="str">
        <f t="shared" si="282"/>
        <v>80-880-34</v>
      </c>
      <c r="C2306" s="73" t="s">
        <v>5178</v>
      </c>
      <c r="D2306" s="73" t="s">
        <v>5179</v>
      </c>
      <c r="E2306" s="73" t="s">
        <v>931</v>
      </c>
      <c r="F2306" s="74">
        <v>0</v>
      </c>
      <c r="G2306" s="73" t="s">
        <v>5180</v>
      </c>
      <c r="H2306" s="73" t="s">
        <v>68</v>
      </c>
      <c r="I2306" s="73" t="s">
        <v>1631</v>
      </c>
      <c r="J2306" s="73" t="s">
        <v>342</v>
      </c>
      <c r="K2306" s="73" t="s">
        <v>387</v>
      </c>
      <c r="L2306" s="73" t="s">
        <v>383</v>
      </c>
      <c r="M2306" s="73" t="s">
        <v>389</v>
      </c>
      <c r="O2306" s="73" t="s">
        <v>386</v>
      </c>
      <c r="P2306" s="73" t="s">
        <v>907</v>
      </c>
      <c r="Q2306" s="73" t="s">
        <v>1119</v>
      </c>
      <c r="R2306" s="73" t="s">
        <v>68</v>
      </c>
      <c r="V2306" s="60" t="str">
        <f t="shared" si="283"/>
        <v>JUSTIN 8296розовый</v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JUSTIN 8296</v>
      </c>
      <c r="X2306" s="60" t="str">
        <f t="shared" si="284"/>
        <v>8296</v>
      </c>
      <c r="AC2306" s="51">
        <f t="shared" si="285"/>
        <v>80</v>
      </c>
      <c r="AD2306" s="44">
        <f t="shared" si="286"/>
        <v>880</v>
      </c>
      <c r="AE2306" s="51">
        <f t="shared" si="287"/>
        <v>80880</v>
      </c>
    </row>
    <row r="2307" spans="1:31">
      <c r="A2307" s="60" t="str">
        <f t="shared" ref="A2307:A2370" si="289">IF(G2307&amp;Q2307&lt;&gt;"",W2307&amp;Q2307,"")</f>
        <v>JUSTIN 8302red</v>
      </c>
      <c r="B2307" s="60" t="str">
        <f t="shared" ref="B2307:B2370" si="290">IF(C2307&lt;&gt;"",LEFT(C2307,9),"")</f>
        <v>80-881-00</v>
      </c>
      <c r="C2307" s="73" t="s">
        <v>5181</v>
      </c>
      <c r="D2307" s="73" t="s">
        <v>5182</v>
      </c>
      <c r="E2307" s="73" t="s">
        <v>931</v>
      </c>
      <c r="F2307" s="74">
        <v>0</v>
      </c>
      <c r="G2307" s="73" t="s">
        <v>5183</v>
      </c>
      <c r="H2307" s="73" t="s">
        <v>185</v>
      </c>
      <c r="I2307" s="73" t="s">
        <v>1644</v>
      </c>
      <c r="J2307" s="73" t="s">
        <v>342</v>
      </c>
      <c r="K2307" s="73" t="s">
        <v>391</v>
      </c>
      <c r="L2307" s="73" t="s">
        <v>383</v>
      </c>
      <c r="M2307" s="73" t="s">
        <v>389</v>
      </c>
      <c r="N2307" s="73" t="s">
        <v>44</v>
      </c>
      <c r="O2307" s="73" t="s">
        <v>386</v>
      </c>
      <c r="P2307" s="73" t="s">
        <v>907</v>
      </c>
      <c r="Q2307" s="73" t="s">
        <v>969</v>
      </c>
      <c r="R2307" s="73" t="s">
        <v>78</v>
      </c>
      <c r="V2307" s="60" t="str">
        <f t="shared" ref="V2307:V2370" si="291">W2307&amp;H2307</f>
        <v>JUSTIN 8302красный / синий</v>
      </c>
      <c r="W2307" s="60" t="str">
        <f t="shared" si="288"/>
        <v>JUSTIN 8302</v>
      </c>
      <c r="X2307" s="60" t="str">
        <f t="shared" ref="X2307:X2370" si="292">IF(A2307&lt;&gt;"",IFERROR(IF(FIND(" ",G2307)&gt;=1,MID(G2307,FIND(" ",G2307)+1,LEN(G2307)),""),""),"")</f>
        <v>8302</v>
      </c>
      <c r="AC2307" s="51">
        <f t="shared" ref="AC2307:AC2370" si="293">IFERROR(VALUE(MID($C2307,1,2)),0)</f>
        <v>80</v>
      </c>
      <c r="AD2307" s="44">
        <f t="shared" ref="AD2307:AD2370" si="294">IFERROR(VALUE(MID($C2307,4,3)),0)</f>
        <v>881</v>
      </c>
      <c r="AE2307" s="51">
        <f t="shared" ref="AE2307:AE2370" si="295">VALUE(RIGHT("00"&amp;AC2307,2)&amp;RIGHT("000"&amp;AD2307,3))</f>
        <v>80881</v>
      </c>
    </row>
    <row r="2308" spans="1:31">
      <c r="A2308" s="60" t="str">
        <f t="shared" si="289"/>
        <v>JUSTIN 8303grey</v>
      </c>
      <c r="B2308" s="60" t="str">
        <f t="shared" si="290"/>
        <v>80-882-08</v>
      </c>
      <c r="C2308" s="73" t="s">
        <v>5184</v>
      </c>
      <c r="D2308" s="73" t="s">
        <v>5185</v>
      </c>
      <c r="E2308" s="73" t="s">
        <v>931</v>
      </c>
      <c r="F2308" s="74">
        <v>0</v>
      </c>
      <c r="G2308" s="73" t="s">
        <v>5186</v>
      </c>
      <c r="H2308" s="73" t="s">
        <v>83</v>
      </c>
      <c r="I2308" s="73" t="s">
        <v>1644</v>
      </c>
      <c r="J2308" s="73" t="s">
        <v>342</v>
      </c>
      <c r="K2308" s="73" t="s">
        <v>387</v>
      </c>
      <c r="L2308" s="73" t="s">
        <v>383</v>
      </c>
      <c r="M2308" s="73" t="s">
        <v>389</v>
      </c>
      <c r="N2308" s="73" t="s">
        <v>44</v>
      </c>
      <c r="O2308" s="73" t="s">
        <v>386</v>
      </c>
      <c r="P2308" s="73" t="s">
        <v>907</v>
      </c>
      <c r="Q2308" s="73" t="s">
        <v>917</v>
      </c>
      <c r="R2308" s="73" t="s">
        <v>83</v>
      </c>
      <c r="V2308" s="60" t="str">
        <f t="shared" si="291"/>
        <v>JUSTIN 8303серый</v>
      </c>
      <c r="W2308" s="60" t="str">
        <f t="shared" si="288"/>
        <v>JUSTIN 8303</v>
      </c>
      <c r="X2308" s="60" t="str">
        <f t="shared" si="292"/>
        <v>8303</v>
      </c>
      <c r="AC2308" s="51">
        <f t="shared" si="293"/>
        <v>80</v>
      </c>
      <c r="AD2308" s="44">
        <f t="shared" si="294"/>
        <v>882</v>
      </c>
      <c r="AE2308" s="51">
        <f t="shared" si="295"/>
        <v>80882</v>
      </c>
    </row>
    <row r="2309" spans="1:31">
      <c r="A2309" s="60" t="str">
        <f t="shared" si="289"/>
        <v>JUSTIN 8304yellow</v>
      </c>
      <c r="B2309" s="60" t="str">
        <f t="shared" si="290"/>
        <v>80-883-02</v>
      </c>
      <c r="C2309" s="73" t="s">
        <v>5187</v>
      </c>
      <c r="D2309" s="73" t="s">
        <v>5188</v>
      </c>
      <c r="E2309" s="73" t="s">
        <v>931</v>
      </c>
      <c r="F2309" s="74">
        <v>0</v>
      </c>
      <c r="G2309" s="73" t="s">
        <v>5189</v>
      </c>
      <c r="H2309" s="73" t="s">
        <v>63</v>
      </c>
      <c r="I2309" s="73" t="s">
        <v>1644</v>
      </c>
      <c r="J2309" s="73" t="s">
        <v>342</v>
      </c>
      <c r="K2309" s="73" t="s">
        <v>391</v>
      </c>
      <c r="L2309" s="73" t="s">
        <v>383</v>
      </c>
      <c r="M2309" s="73" t="s">
        <v>389</v>
      </c>
      <c r="N2309" s="73" t="s">
        <v>44</v>
      </c>
      <c r="O2309" s="73" t="s">
        <v>386</v>
      </c>
      <c r="P2309" s="73" t="s">
        <v>907</v>
      </c>
      <c r="Q2309" s="73" t="s">
        <v>1383</v>
      </c>
      <c r="R2309" s="73" t="s">
        <v>63</v>
      </c>
      <c r="V2309" s="60" t="str">
        <f t="shared" si="291"/>
        <v>JUSTIN 8304бежевый</v>
      </c>
      <c r="W2309" s="60" t="str">
        <f t="shared" si="288"/>
        <v>JUSTIN 8304</v>
      </c>
      <c r="X2309" s="60" t="str">
        <f t="shared" si="292"/>
        <v>8304</v>
      </c>
      <c r="AC2309" s="51">
        <f t="shared" si="293"/>
        <v>80</v>
      </c>
      <c r="AD2309" s="44">
        <f t="shared" si="294"/>
        <v>883</v>
      </c>
      <c r="AE2309" s="51">
        <f t="shared" si="295"/>
        <v>80883</v>
      </c>
    </row>
    <row r="2310" spans="1:31">
      <c r="A2310" s="60" t="str">
        <f t="shared" si="289"/>
        <v>JUSTIN 8305pink</v>
      </c>
      <c r="B2310" s="60" t="str">
        <f t="shared" si="290"/>
        <v>80-884-34</v>
      </c>
      <c r="C2310" s="73" t="s">
        <v>5190</v>
      </c>
      <c r="D2310" s="73" t="s">
        <v>5191</v>
      </c>
      <c r="E2310" s="73" t="s">
        <v>931</v>
      </c>
      <c r="F2310" s="74">
        <v>0</v>
      </c>
      <c r="G2310" s="73" t="s">
        <v>5192</v>
      </c>
      <c r="H2310" s="73" t="s">
        <v>68</v>
      </c>
      <c r="I2310" s="73" t="s">
        <v>1644</v>
      </c>
      <c r="J2310" s="73" t="s">
        <v>342</v>
      </c>
      <c r="K2310" s="73" t="s">
        <v>391</v>
      </c>
      <c r="L2310" s="73" t="s">
        <v>383</v>
      </c>
      <c r="M2310" s="73" t="s">
        <v>389</v>
      </c>
      <c r="N2310" s="73" t="s">
        <v>44</v>
      </c>
      <c r="O2310" s="73" t="s">
        <v>386</v>
      </c>
      <c r="P2310" s="73" t="s">
        <v>907</v>
      </c>
      <c r="Q2310" s="73" t="s">
        <v>1119</v>
      </c>
      <c r="R2310" s="73" t="s">
        <v>68</v>
      </c>
      <c r="V2310" s="60" t="str">
        <f t="shared" si="291"/>
        <v>JUSTIN 8305розовый</v>
      </c>
      <c r="W2310" s="60" t="str">
        <f t="shared" si="288"/>
        <v>JUSTIN 8305</v>
      </c>
      <c r="X2310" s="60" t="str">
        <f t="shared" si="292"/>
        <v>8305</v>
      </c>
      <c r="AC2310" s="51">
        <f t="shared" si="293"/>
        <v>80</v>
      </c>
      <c r="AD2310" s="44">
        <f t="shared" si="294"/>
        <v>884</v>
      </c>
      <c r="AE2310" s="51">
        <f t="shared" si="295"/>
        <v>80884</v>
      </c>
    </row>
    <row r="2311" spans="1:31">
      <c r="A2311" s="60" t="str">
        <f t="shared" si="289"/>
        <v>JUSTIN 8306beige</v>
      </c>
      <c r="B2311" s="60" t="str">
        <f t="shared" si="290"/>
        <v>80-885-02</v>
      </c>
      <c r="C2311" s="73" t="s">
        <v>5193</v>
      </c>
      <c r="D2311" s="73" t="s">
        <v>5194</v>
      </c>
      <c r="E2311" s="73" t="s">
        <v>931</v>
      </c>
      <c r="F2311" s="74">
        <v>0</v>
      </c>
      <c r="G2311" s="73" t="s">
        <v>5195</v>
      </c>
      <c r="H2311" s="73" t="s">
        <v>63</v>
      </c>
      <c r="I2311" s="73" t="s">
        <v>1644</v>
      </c>
      <c r="J2311" s="73" t="s">
        <v>342</v>
      </c>
      <c r="K2311" s="73" t="s">
        <v>391</v>
      </c>
      <c r="L2311" s="73" t="s">
        <v>383</v>
      </c>
      <c r="M2311" s="73" t="s">
        <v>389</v>
      </c>
      <c r="N2311" s="73" t="s">
        <v>44</v>
      </c>
      <c r="O2311" s="73" t="s">
        <v>386</v>
      </c>
      <c r="P2311" s="73" t="s">
        <v>907</v>
      </c>
      <c r="Q2311" s="73" t="s">
        <v>937</v>
      </c>
      <c r="R2311" s="73" t="s">
        <v>63</v>
      </c>
      <c r="V2311" s="60" t="str">
        <f t="shared" si="291"/>
        <v>JUSTIN 8306бежевый</v>
      </c>
      <c r="W2311" s="60" t="str">
        <f t="shared" si="288"/>
        <v>JUSTIN 8306</v>
      </c>
      <c r="X2311" s="60" t="str">
        <f t="shared" si="292"/>
        <v>8306</v>
      </c>
      <c r="AC2311" s="51">
        <f t="shared" si="293"/>
        <v>80</v>
      </c>
      <c r="AD2311" s="44">
        <f t="shared" si="294"/>
        <v>885</v>
      </c>
      <c r="AE2311" s="51">
        <f t="shared" si="295"/>
        <v>80885</v>
      </c>
    </row>
    <row r="2312" spans="1:31">
      <c r="A2312" s="60" t="str">
        <f t="shared" si="289"/>
        <v>JUSTIN 8307brown</v>
      </c>
      <c r="B2312" s="60" t="str">
        <f t="shared" si="290"/>
        <v>80-886-14</v>
      </c>
      <c r="C2312" s="73" t="s">
        <v>5196</v>
      </c>
      <c r="D2312" s="73" t="s">
        <v>5197</v>
      </c>
      <c r="E2312" s="73" t="s">
        <v>931</v>
      </c>
      <c r="F2312" s="74">
        <v>0</v>
      </c>
      <c r="G2312" s="73" t="s">
        <v>5198</v>
      </c>
      <c r="H2312" s="73" t="s">
        <v>86</v>
      </c>
      <c r="I2312" s="73" t="s">
        <v>1644</v>
      </c>
      <c r="J2312" s="73" t="s">
        <v>342</v>
      </c>
      <c r="K2312" s="73" t="s">
        <v>387</v>
      </c>
      <c r="L2312" s="73" t="s">
        <v>383</v>
      </c>
      <c r="M2312" s="73" t="s">
        <v>389</v>
      </c>
      <c r="N2312" s="73" t="s">
        <v>44</v>
      </c>
      <c r="O2312" s="73" t="s">
        <v>386</v>
      </c>
      <c r="P2312" s="73" t="s">
        <v>907</v>
      </c>
      <c r="Q2312" s="73" t="s">
        <v>1033</v>
      </c>
      <c r="R2312" s="73" t="s">
        <v>86</v>
      </c>
      <c r="V2312" s="60" t="str">
        <f t="shared" si="291"/>
        <v>JUSTIN 8307коричневый</v>
      </c>
      <c r="W2312" s="60" t="str">
        <f t="shared" si="288"/>
        <v>JUSTIN 8307</v>
      </c>
      <c r="X2312" s="60" t="str">
        <f t="shared" si="292"/>
        <v>8307</v>
      </c>
      <c r="AC2312" s="51">
        <f t="shared" si="293"/>
        <v>80</v>
      </c>
      <c r="AD2312" s="44">
        <f t="shared" si="294"/>
        <v>886</v>
      </c>
      <c r="AE2312" s="51">
        <f t="shared" si="295"/>
        <v>80886</v>
      </c>
    </row>
    <row r="2313" spans="1:31">
      <c r="A2313" s="60" t="str">
        <f t="shared" si="289"/>
        <v>JUSTIN 8308red</v>
      </c>
      <c r="B2313" s="60" t="str">
        <f t="shared" si="290"/>
        <v>80-887-18</v>
      </c>
      <c r="C2313" s="73" t="s">
        <v>5199</v>
      </c>
      <c r="D2313" s="73" t="s">
        <v>5200</v>
      </c>
      <c r="E2313" s="73" t="s">
        <v>931</v>
      </c>
      <c r="F2313" s="74">
        <v>0</v>
      </c>
      <c r="G2313" s="73" t="s">
        <v>5201</v>
      </c>
      <c r="H2313" s="73" t="s">
        <v>78</v>
      </c>
      <c r="I2313" s="73" t="s">
        <v>1644</v>
      </c>
      <c r="J2313" s="73" t="s">
        <v>342</v>
      </c>
      <c r="K2313" s="73" t="s">
        <v>391</v>
      </c>
      <c r="L2313" s="73" t="s">
        <v>383</v>
      </c>
      <c r="M2313" s="73" t="s">
        <v>389</v>
      </c>
      <c r="N2313" s="73" t="s">
        <v>44</v>
      </c>
      <c r="O2313" s="73" t="s">
        <v>386</v>
      </c>
      <c r="P2313" s="73" t="s">
        <v>907</v>
      </c>
      <c r="Q2313" s="73" t="s">
        <v>969</v>
      </c>
      <c r="R2313" s="73" t="s">
        <v>78</v>
      </c>
      <c r="V2313" s="60" t="str">
        <f t="shared" si="291"/>
        <v>JUSTIN 8308красный</v>
      </c>
      <c r="W2313" s="60" t="str">
        <f t="shared" si="288"/>
        <v>JUSTIN 8308</v>
      </c>
      <c r="X2313" s="60" t="str">
        <f t="shared" si="292"/>
        <v>8308</v>
      </c>
      <c r="AC2313" s="51">
        <f t="shared" si="293"/>
        <v>80</v>
      </c>
      <c r="AD2313" s="44">
        <f t="shared" si="294"/>
        <v>887</v>
      </c>
      <c r="AE2313" s="51">
        <f t="shared" si="295"/>
        <v>80887</v>
      </c>
    </row>
    <row r="2314" spans="1:31">
      <c r="A2314" s="60" t="str">
        <f t="shared" si="289"/>
        <v>JUSTIN 8309brown</v>
      </c>
      <c r="B2314" s="60" t="str">
        <f t="shared" si="290"/>
        <v>80-888-14</v>
      </c>
      <c r="C2314" s="73" t="s">
        <v>5202</v>
      </c>
      <c r="D2314" s="73" t="s">
        <v>5203</v>
      </c>
      <c r="E2314" s="73" t="s">
        <v>931</v>
      </c>
      <c r="F2314" s="74">
        <v>0</v>
      </c>
      <c r="G2314" s="73" t="s">
        <v>5204</v>
      </c>
      <c r="H2314" s="73" t="s">
        <v>86</v>
      </c>
      <c r="I2314" s="73" t="s">
        <v>1644</v>
      </c>
      <c r="J2314" s="73" t="s">
        <v>340</v>
      </c>
      <c r="K2314" s="73" t="s">
        <v>391</v>
      </c>
      <c r="L2314" s="73" t="s">
        <v>383</v>
      </c>
      <c r="M2314" s="73" t="s">
        <v>389</v>
      </c>
      <c r="N2314" s="73" t="s">
        <v>44</v>
      </c>
      <c r="O2314" s="73" t="s">
        <v>386</v>
      </c>
      <c r="P2314" s="73" t="s">
        <v>907</v>
      </c>
      <c r="Q2314" s="73" t="s">
        <v>1033</v>
      </c>
      <c r="R2314" s="73" t="s">
        <v>86</v>
      </c>
      <c r="V2314" s="60" t="str">
        <f t="shared" si="291"/>
        <v>JUSTIN 8309коричневый</v>
      </c>
      <c r="W2314" s="60" t="str">
        <f t="shared" si="288"/>
        <v>JUSTIN 8309</v>
      </c>
      <c r="X2314" s="60" t="str">
        <f t="shared" si="292"/>
        <v>8309</v>
      </c>
      <c r="AC2314" s="51">
        <f t="shared" si="293"/>
        <v>80</v>
      </c>
      <c r="AD2314" s="44">
        <f t="shared" si="294"/>
        <v>888</v>
      </c>
      <c r="AE2314" s="51">
        <f t="shared" si="295"/>
        <v>80888</v>
      </c>
    </row>
    <row r="2315" spans="1:31">
      <c r="A2315" s="60" t="str">
        <f t="shared" si="289"/>
        <v>JUSTIN 8539black</v>
      </c>
      <c r="B2315" s="60" t="str">
        <f t="shared" si="290"/>
        <v>80-889-09</v>
      </c>
      <c r="C2315" s="73" t="s">
        <v>5205</v>
      </c>
      <c r="D2315" s="73" t="s">
        <v>5206</v>
      </c>
      <c r="E2315" s="73" t="s">
        <v>931</v>
      </c>
      <c r="F2315" s="74">
        <v>0</v>
      </c>
      <c r="G2315" s="73" t="s">
        <v>1927</v>
      </c>
      <c r="H2315" s="73" t="s">
        <v>53</v>
      </c>
      <c r="I2315" s="73" t="s">
        <v>1631</v>
      </c>
      <c r="J2315" s="73" t="s">
        <v>342</v>
      </c>
      <c r="K2315" s="73" t="s">
        <v>387</v>
      </c>
      <c r="L2315" s="73" t="s">
        <v>383</v>
      </c>
      <c r="M2315" s="73" t="s">
        <v>389</v>
      </c>
      <c r="O2315" s="73" t="s">
        <v>386</v>
      </c>
      <c r="P2315" s="73" t="s">
        <v>907</v>
      </c>
      <c r="Q2315" s="73" t="s">
        <v>928</v>
      </c>
      <c r="R2315" s="73" t="s">
        <v>53</v>
      </c>
      <c r="V2315" s="60" t="str">
        <f t="shared" si="291"/>
        <v>JUSTIN 8539черный</v>
      </c>
      <c r="W2315" s="60" t="str">
        <f t="shared" si="288"/>
        <v>JUSTIN 8539</v>
      </c>
      <c r="X2315" s="60" t="str">
        <f t="shared" si="292"/>
        <v>8539</v>
      </c>
      <c r="AC2315" s="51">
        <f t="shared" si="293"/>
        <v>80</v>
      </c>
      <c r="AD2315" s="44">
        <f t="shared" si="294"/>
        <v>889</v>
      </c>
      <c r="AE2315" s="51">
        <f t="shared" si="295"/>
        <v>80889</v>
      </c>
    </row>
    <row r="2316" spans="1:31">
      <c r="A2316" s="60" t="str">
        <f t="shared" si="289"/>
        <v>JUSTIN 8606pink</v>
      </c>
      <c r="B2316" s="60" t="str">
        <f t="shared" si="290"/>
        <v>80-646-34</v>
      </c>
      <c r="C2316" s="73" t="s">
        <v>5207</v>
      </c>
      <c r="D2316" s="73" t="s">
        <v>5208</v>
      </c>
      <c r="E2316" s="73" t="s">
        <v>931</v>
      </c>
      <c r="F2316" s="74">
        <v>0</v>
      </c>
      <c r="G2316" s="73" t="s">
        <v>3759</v>
      </c>
      <c r="H2316" s="73" t="s">
        <v>68</v>
      </c>
      <c r="I2316" s="73" t="s">
        <v>1644</v>
      </c>
      <c r="J2316" s="73" t="s">
        <v>342</v>
      </c>
      <c r="K2316" s="73" t="s">
        <v>387</v>
      </c>
      <c r="L2316" s="73" t="s">
        <v>383</v>
      </c>
      <c r="M2316" s="73" t="s">
        <v>389</v>
      </c>
      <c r="N2316" s="73" t="s">
        <v>44</v>
      </c>
      <c r="O2316" s="73" t="s">
        <v>386</v>
      </c>
      <c r="P2316" s="73" t="s">
        <v>907</v>
      </c>
      <c r="Q2316" s="73" t="s">
        <v>1119</v>
      </c>
      <c r="R2316" s="73" t="s">
        <v>68</v>
      </c>
      <c r="V2316" s="60" t="str">
        <f t="shared" si="291"/>
        <v>JUSTIN 8606розовый</v>
      </c>
      <c r="W2316" s="60" t="str">
        <f t="shared" si="288"/>
        <v>JUSTIN 8606</v>
      </c>
      <c r="X2316" s="60" t="str">
        <f t="shared" si="292"/>
        <v>8606</v>
      </c>
      <c r="AC2316" s="51">
        <f t="shared" si="293"/>
        <v>80</v>
      </c>
      <c r="AD2316" s="44">
        <f t="shared" si="294"/>
        <v>646</v>
      </c>
      <c r="AE2316" s="51">
        <f t="shared" si="295"/>
        <v>80646</v>
      </c>
    </row>
    <row r="2317" spans="1:31">
      <c r="A2317" s="60" t="str">
        <f t="shared" si="289"/>
        <v>JUSTIN 8607pink</v>
      </c>
      <c r="B2317" s="60" t="str">
        <f t="shared" si="290"/>
        <v>80-890-34</v>
      </c>
      <c r="C2317" s="73" t="s">
        <v>5209</v>
      </c>
      <c r="D2317" s="73" t="s">
        <v>5210</v>
      </c>
      <c r="E2317" s="73" t="s">
        <v>931</v>
      </c>
      <c r="F2317" s="74">
        <v>0</v>
      </c>
      <c r="G2317" s="73" t="s">
        <v>5211</v>
      </c>
      <c r="H2317" s="73" t="s">
        <v>68</v>
      </c>
      <c r="I2317" s="73" t="s">
        <v>1644</v>
      </c>
      <c r="J2317" s="73" t="s">
        <v>342</v>
      </c>
      <c r="K2317" s="73" t="s">
        <v>387</v>
      </c>
      <c r="L2317" s="73" t="s">
        <v>383</v>
      </c>
      <c r="M2317" s="73" t="s">
        <v>389</v>
      </c>
      <c r="N2317" s="73" t="s">
        <v>44</v>
      </c>
      <c r="O2317" s="73" t="s">
        <v>386</v>
      </c>
      <c r="P2317" s="73" t="s">
        <v>907</v>
      </c>
      <c r="Q2317" s="73" t="s">
        <v>1119</v>
      </c>
      <c r="R2317" s="73" t="s">
        <v>68</v>
      </c>
      <c r="V2317" s="60" t="str">
        <f t="shared" si="291"/>
        <v>JUSTIN 8607розовый</v>
      </c>
      <c r="W2317" s="60" t="str">
        <f t="shared" si="288"/>
        <v>JUSTIN 8607</v>
      </c>
      <c r="X2317" s="60" t="str">
        <f t="shared" si="292"/>
        <v>8607</v>
      </c>
      <c r="AC2317" s="51">
        <f t="shared" si="293"/>
        <v>80</v>
      </c>
      <c r="AD2317" s="44">
        <f t="shared" si="294"/>
        <v>890</v>
      </c>
      <c r="AE2317" s="51">
        <f t="shared" si="295"/>
        <v>80890</v>
      </c>
    </row>
    <row r="2318" spans="1:31">
      <c r="A2318" s="60" t="str">
        <f t="shared" si="289"/>
        <v>JUSTIN 8610pink</v>
      </c>
      <c r="B2318" s="60" t="str">
        <f t="shared" si="290"/>
        <v>80-891-34</v>
      </c>
      <c r="C2318" s="73" t="s">
        <v>5212</v>
      </c>
      <c r="D2318" s="73" t="s">
        <v>5213</v>
      </c>
      <c r="E2318" s="73" t="s">
        <v>931</v>
      </c>
      <c r="F2318" s="74">
        <v>0</v>
      </c>
      <c r="G2318" s="73" t="s">
        <v>5214</v>
      </c>
      <c r="H2318" s="73" t="s">
        <v>68</v>
      </c>
      <c r="I2318" s="73" t="s">
        <v>1644</v>
      </c>
      <c r="J2318" s="73" t="s">
        <v>340</v>
      </c>
      <c r="K2318" s="73" t="s">
        <v>387</v>
      </c>
      <c r="L2318" s="73" t="s">
        <v>383</v>
      </c>
      <c r="M2318" s="73" t="s">
        <v>389</v>
      </c>
      <c r="N2318" s="73" t="s">
        <v>44</v>
      </c>
      <c r="O2318" s="73" t="s">
        <v>386</v>
      </c>
      <c r="P2318" s="73" t="s">
        <v>907</v>
      </c>
      <c r="Q2318" s="73" t="s">
        <v>1119</v>
      </c>
      <c r="R2318" s="73" t="s">
        <v>68</v>
      </c>
      <c r="V2318" s="60" t="str">
        <f t="shared" si="291"/>
        <v>JUSTIN 8610розовый</v>
      </c>
      <c r="W2318" s="60" t="str">
        <f t="shared" si="288"/>
        <v>JUSTIN 8610</v>
      </c>
      <c r="X2318" s="60" t="str">
        <f t="shared" si="292"/>
        <v>8610</v>
      </c>
      <c r="AC2318" s="51">
        <f t="shared" si="293"/>
        <v>80</v>
      </c>
      <c r="AD2318" s="44">
        <f t="shared" si="294"/>
        <v>891</v>
      </c>
      <c r="AE2318" s="51">
        <f t="shared" si="295"/>
        <v>80891</v>
      </c>
    </row>
    <row r="2319" spans="1:31">
      <c r="A2319" s="60" t="str">
        <f t="shared" si="289"/>
        <v>JUSTIN 8614navy</v>
      </c>
      <c r="B2319" s="60" t="str">
        <f t="shared" si="290"/>
        <v>80-892-16</v>
      </c>
      <c r="C2319" s="73" t="s">
        <v>5215</v>
      </c>
      <c r="D2319" s="73" t="s">
        <v>5216</v>
      </c>
      <c r="E2319" s="73" t="s">
        <v>931</v>
      </c>
      <c r="F2319" s="74">
        <v>0</v>
      </c>
      <c r="G2319" s="73" t="s">
        <v>5217</v>
      </c>
      <c r="H2319" s="73" t="s">
        <v>55</v>
      </c>
      <c r="I2319" s="73" t="s">
        <v>1644</v>
      </c>
      <c r="J2319" s="73" t="s">
        <v>342</v>
      </c>
      <c r="K2319" s="73" t="s">
        <v>387</v>
      </c>
      <c r="L2319" s="73" t="s">
        <v>383</v>
      </c>
      <c r="M2319" s="73" t="s">
        <v>389</v>
      </c>
      <c r="N2319" s="73" t="s">
        <v>44</v>
      </c>
      <c r="O2319" s="73" t="s">
        <v>386</v>
      </c>
      <c r="P2319" s="73" t="s">
        <v>907</v>
      </c>
      <c r="Q2319" s="73" t="s">
        <v>1003</v>
      </c>
      <c r="R2319" s="73" t="s">
        <v>71</v>
      </c>
      <c r="V2319" s="60" t="str">
        <f t="shared" si="291"/>
        <v>JUSTIN 8614темно-синий</v>
      </c>
      <c r="W2319" s="60" t="str">
        <f t="shared" si="288"/>
        <v>JUSTIN 8614</v>
      </c>
      <c r="X2319" s="60" t="str">
        <f t="shared" si="292"/>
        <v>8614</v>
      </c>
      <c r="AC2319" s="51">
        <f t="shared" si="293"/>
        <v>80</v>
      </c>
      <c r="AD2319" s="44">
        <f t="shared" si="294"/>
        <v>892</v>
      </c>
      <c r="AE2319" s="51">
        <f t="shared" si="295"/>
        <v>80892</v>
      </c>
    </row>
    <row r="2320" spans="1:31">
      <c r="A2320" s="60" t="str">
        <f t="shared" si="289"/>
        <v>JUSTIN 8616grey</v>
      </c>
      <c r="B2320" s="60" t="str">
        <f t="shared" si="290"/>
        <v>80-893-08</v>
      </c>
      <c r="C2320" s="73" t="s">
        <v>5218</v>
      </c>
      <c r="D2320" s="73" t="s">
        <v>5219</v>
      </c>
      <c r="E2320" s="73" t="s">
        <v>931</v>
      </c>
      <c r="F2320" s="74">
        <v>0</v>
      </c>
      <c r="G2320" s="73" t="s">
        <v>5220</v>
      </c>
      <c r="H2320" s="73" t="s">
        <v>83</v>
      </c>
      <c r="I2320" s="73" t="s">
        <v>1644</v>
      </c>
      <c r="J2320" s="73" t="s">
        <v>342</v>
      </c>
      <c r="K2320" s="73" t="s">
        <v>387</v>
      </c>
      <c r="L2320" s="73" t="s">
        <v>383</v>
      </c>
      <c r="M2320" s="73" t="s">
        <v>389</v>
      </c>
      <c r="N2320" s="73" t="s">
        <v>44</v>
      </c>
      <c r="O2320" s="73" t="s">
        <v>386</v>
      </c>
      <c r="P2320" s="73" t="s">
        <v>907</v>
      </c>
      <c r="Q2320" s="73" t="s">
        <v>917</v>
      </c>
      <c r="R2320" s="73" t="s">
        <v>83</v>
      </c>
      <c r="V2320" s="60" t="str">
        <f t="shared" si="291"/>
        <v>JUSTIN 8616серый</v>
      </c>
      <c r="W2320" s="60" t="str">
        <f t="shared" si="288"/>
        <v>JUSTIN 8616</v>
      </c>
      <c r="X2320" s="60" t="str">
        <f t="shared" si="292"/>
        <v>8616</v>
      </c>
      <c r="AC2320" s="51">
        <f t="shared" si="293"/>
        <v>80</v>
      </c>
      <c r="AD2320" s="44">
        <f t="shared" si="294"/>
        <v>893</v>
      </c>
      <c r="AE2320" s="51">
        <f t="shared" si="295"/>
        <v>80893</v>
      </c>
    </row>
    <row r="2321" spans="1:31">
      <c r="A2321" s="60" t="str">
        <f t="shared" si="289"/>
        <v>LOUISE 028white</v>
      </c>
      <c r="B2321" s="60" t="str">
        <f t="shared" si="290"/>
        <v>80-288-17</v>
      </c>
      <c r="C2321" s="73" t="s">
        <v>5221</v>
      </c>
      <c r="D2321" s="73" t="s">
        <v>5222</v>
      </c>
      <c r="E2321" s="73" t="s">
        <v>931</v>
      </c>
      <c r="F2321" s="74">
        <v>0</v>
      </c>
      <c r="G2321" s="73" t="s">
        <v>1331</v>
      </c>
      <c r="H2321" s="73" t="s">
        <v>57</v>
      </c>
      <c r="I2321" s="73" t="s">
        <v>1332</v>
      </c>
      <c r="J2321" s="73" t="s">
        <v>340</v>
      </c>
      <c r="K2321" s="73" t="s">
        <v>387</v>
      </c>
      <c r="L2321" s="73" t="s">
        <v>383</v>
      </c>
      <c r="M2321" s="73" t="s">
        <v>389</v>
      </c>
      <c r="N2321" s="73" t="s">
        <v>44</v>
      </c>
      <c r="O2321" s="73" t="s">
        <v>386</v>
      </c>
      <c r="P2321" s="73" t="s">
        <v>907</v>
      </c>
      <c r="Q2321" s="73" t="s">
        <v>908</v>
      </c>
      <c r="R2321" s="73" t="s">
        <v>57</v>
      </c>
      <c r="V2321" s="60" t="str">
        <f t="shared" si="291"/>
        <v>LOUISE 028белый</v>
      </c>
      <c r="W2321" s="60" t="str">
        <f t="shared" si="288"/>
        <v>LOUISE 028</v>
      </c>
      <c r="X2321" s="60" t="str">
        <f t="shared" si="292"/>
        <v>028</v>
      </c>
      <c r="AC2321" s="51">
        <f t="shared" si="293"/>
        <v>80</v>
      </c>
      <c r="AD2321" s="44">
        <f t="shared" si="294"/>
        <v>288</v>
      </c>
      <c r="AE2321" s="51">
        <f t="shared" si="295"/>
        <v>80288</v>
      </c>
    </row>
    <row r="2322" spans="1:31">
      <c r="A2322" s="60" t="str">
        <f t="shared" si="289"/>
        <v>LOUISE 050white</v>
      </c>
      <c r="B2322" s="60" t="str">
        <f t="shared" si="290"/>
        <v>80-894-17</v>
      </c>
      <c r="C2322" s="73" t="s">
        <v>5223</v>
      </c>
      <c r="D2322" s="73" t="s">
        <v>5224</v>
      </c>
      <c r="E2322" s="73" t="s">
        <v>931</v>
      </c>
      <c r="F2322" s="74">
        <v>0</v>
      </c>
      <c r="G2322" s="73" t="s">
        <v>5225</v>
      </c>
      <c r="H2322" s="73" t="s">
        <v>57</v>
      </c>
      <c r="I2322" s="73" t="s">
        <v>1631</v>
      </c>
      <c r="J2322" s="73" t="s">
        <v>340</v>
      </c>
      <c r="K2322" s="73" t="s">
        <v>382</v>
      </c>
      <c r="L2322" s="73" t="s">
        <v>383</v>
      </c>
      <c r="M2322" s="73" t="s">
        <v>389</v>
      </c>
      <c r="O2322" s="73" t="s">
        <v>386</v>
      </c>
      <c r="P2322" s="73" t="s">
        <v>907</v>
      </c>
      <c r="Q2322" s="73" t="s">
        <v>908</v>
      </c>
      <c r="R2322" s="73" t="s">
        <v>57</v>
      </c>
      <c r="V2322" s="60" t="str">
        <f t="shared" si="291"/>
        <v>LOUISE 050белый</v>
      </c>
      <c r="W2322" s="60" t="str">
        <f t="shared" si="288"/>
        <v>LOUISE 050</v>
      </c>
      <c r="X2322" s="60" t="str">
        <f t="shared" si="292"/>
        <v>050</v>
      </c>
      <c r="AC2322" s="51">
        <f t="shared" si="293"/>
        <v>80</v>
      </c>
      <c r="AD2322" s="44">
        <f t="shared" si="294"/>
        <v>894</v>
      </c>
      <c r="AE2322" s="51">
        <f t="shared" si="295"/>
        <v>80894</v>
      </c>
    </row>
    <row r="2323" spans="1:31">
      <c r="A2323" s="60" t="str">
        <f t="shared" si="289"/>
        <v>LOUISE 065blue</v>
      </c>
      <c r="B2323" s="60" t="str">
        <f t="shared" si="290"/>
        <v>80-895-06</v>
      </c>
      <c r="C2323" s="73" t="s">
        <v>5226</v>
      </c>
      <c r="D2323" s="73" t="s">
        <v>5227</v>
      </c>
      <c r="E2323" s="73" t="s">
        <v>931</v>
      </c>
      <c r="F2323" s="74">
        <v>0</v>
      </c>
      <c r="G2323" s="73" t="s">
        <v>5228</v>
      </c>
      <c r="H2323" s="73" t="s">
        <v>71</v>
      </c>
      <c r="I2323" s="73" t="s">
        <v>1631</v>
      </c>
      <c r="J2323" s="73" t="s">
        <v>342</v>
      </c>
      <c r="K2323" s="73" t="s">
        <v>382</v>
      </c>
      <c r="L2323" s="73" t="s">
        <v>383</v>
      </c>
      <c r="M2323" s="73" t="s">
        <v>389</v>
      </c>
      <c r="O2323" s="73" t="s">
        <v>394</v>
      </c>
      <c r="P2323" s="73" t="s">
        <v>907</v>
      </c>
      <c r="Q2323" s="73" t="s">
        <v>932</v>
      </c>
      <c r="R2323" s="73" t="s">
        <v>71</v>
      </c>
      <c r="V2323" s="60" t="str">
        <f t="shared" si="291"/>
        <v>LOUISE 065синий</v>
      </c>
      <c r="W2323" s="60" t="str">
        <f t="shared" si="288"/>
        <v>LOUISE 065</v>
      </c>
      <c r="X2323" s="60" t="str">
        <f t="shared" si="292"/>
        <v>065</v>
      </c>
      <c r="AC2323" s="51">
        <f t="shared" si="293"/>
        <v>80</v>
      </c>
      <c r="AD2323" s="44">
        <f t="shared" si="294"/>
        <v>895</v>
      </c>
      <c r="AE2323" s="51">
        <f t="shared" si="295"/>
        <v>80895</v>
      </c>
    </row>
    <row r="2324" spans="1:31">
      <c r="A2324" s="60" t="str">
        <f t="shared" si="289"/>
        <v>LOUISE 070black</v>
      </c>
      <c r="B2324" s="60" t="str">
        <f t="shared" si="290"/>
        <v>80-896-09</v>
      </c>
      <c r="C2324" s="73" t="s">
        <v>5229</v>
      </c>
      <c r="D2324" s="73" t="s">
        <v>5230</v>
      </c>
      <c r="E2324" s="73" t="s">
        <v>931</v>
      </c>
      <c r="F2324" s="74">
        <v>0</v>
      </c>
      <c r="G2324" s="73" t="s">
        <v>5231</v>
      </c>
      <c r="H2324" s="73" t="s">
        <v>53</v>
      </c>
      <c r="I2324" s="73" t="s">
        <v>1631</v>
      </c>
      <c r="J2324" s="73" t="s">
        <v>342</v>
      </c>
      <c r="K2324" s="73" t="s">
        <v>387</v>
      </c>
      <c r="L2324" s="73" t="s">
        <v>383</v>
      </c>
      <c r="M2324" s="73" t="s">
        <v>389</v>
      </c>
      <c r="O2324" s="73" t="s">
        <v>394</v>
      </c>
      <c r="P2324" s="73" t="s">
        <v>907</v>
      </c>
      <c r="Q2324" s="73" t="s">
        <v>928</v>
      </c>
      <c r="R2324" s="73" t="s">
        <v>53</v>
      </c>
      <c r="V2324" s="60" t="str">
        <f t="shared" si="291"/>
        <v>LOUISE 070черный</v>
      </c>
      <c r="W2324" s="60" t="str">
        <f t="shared" si="288"/>
        <v>LOUISE 070</v>
      </c>
      <c r="X2324" s="60" t="str">
        <f t="shared" si="292"/>
        <v>070</v>
      </c>
      <c r="AC2324" s="51">
        <f t="shared" si="293"/>
        <v>80</v>
      </c>
      <c r="AD2324" s="44">
        <f t="shared" si="294"/>
        <v>896</v>
      </c>
      <c r="AE2324" s="51">
        <f t="shared" si="295"/>
        <v>80896</v>
      </c>
    </row>
    <row r="2325" spans="1:31">
      <c r="A2325" s="60" t="str">
        <f t="shared" si="289"/>
        <v>LOUISE 072khaki</v>
      </c>
      <c r="B2325" s="60" t="str">
        <f t="shared" si="290"/>
        <v>80-897-03</v>
      </c>
      <c r="C2325" s="73" t="s">
        <v>5232</v>
      </c>
      <c r="D2325" s="73" t="s">
        <v>5233</v>
      </c>
      <c r="E2325" s="73" t="s">
        <v>931</v>
      </c>
      <c r="F2325" s="74">
        <v>0</v>
      </c>
      <c r="G2325" s="73" t="s">
        <v>5234</v>
      </c>
      <c r="H2325" s="73" t="s">
        <v>195</v>
      </c>
      <c r="I2325" s="73" t="s">
        <v>1631</v>
      </c>
      <c r="J2325" s="73" t="s">
        <v>342</v>
      </c>
      <c r="K2325" s="73" t="s">
        <v>387</v>
      </c>
      <c r="L2325" s="73" t="s">
        <v>383</v>
      </c>
      <c r="M2325" s="73" t="s">
        <v>389</v>
      </c>
      <c r="O2325" s="73" t="s">
        <v>394</v>
      </c>
      <c r="P2325" s="73" t="s">
        <v>907</v>
      </c>
      <c r="Q2325" s="73" t="s">
        <v>2084</v>
      </c>
      <c r="R2325" s="73" t="s">
        <v>195</v>
      </c>
      <c r="V2325" s="60" t="str">
        <f t="shared" si="291"/>
        <v>LOUISE 072оливковый</v>
      </c>
      <c r="W2325" s="60" t="str">
        <f t="shared" si="288"/>
        <v>LOUISE 072</v>
      </c>
      <c r="X2325" s="60" t="str">
        <f t="shared" si="292"/>
        <v>072</v>
      </c>
      <c r="AC2325" s="51">
        <f t="shared" si="293"/>
        <v>80</v>
      </c>
      <c r="AD2325" s="44">
        <f t="shared" si="294"/>
        <v>897</v>
      </c>
      <c r="AE2325" s="51">
        <f t="shared" si="295"/>
        <v>80897</v>
      </c>
    </row>
    <row r="2326" spans="1:31">
      <c r="A2326" s="60" t="str">
        <f t="shared" si="289"/>
        <v>LOUISE 085brown</v>
      </c>
      <c r="B2326" s="60" t="str">
        <f t="shared" si="290"/>
        <v>80-898-14</v>
      </c>
      <c r="C2326" s="73" t="s">
        <v>5235</v>
      </c>
      <c r="D2326" s="73" t="s">
        <v>5236</v>
      </c>
      <c r="E2326" s="73" t="s">
        <v>931</v>
      </c>
      <c r="F2326" s="74">
        <v>0</v>
      </c>
      <c r="G2326" s="73" t="s">
        <v>5237</v>
      </c>
      <c r="H2326" s="73" t="s">
        <v>86</v>
      </c>
      <c r="I2326" s="73" t="s">
        <v>1631</v>
      </c>
      <c r="J2326" s="73" t="s">
        <v>342</v>
      </c>
      <c r="K2326" s="73" t="s">
        <v>387</v>
      </c>
      <c r="L2326" s="73" t="s">
        <v>383</v>
      </c>
      <c r="M2326" s="73" t="s">
        <v>389</v>
      </c>
      <c r="O2326" s="73" t="s">
        <v>394</v>
      </c>
      <c r="P2326" s="73" t="s">
        <v>907</v>
      </c>
      <c r="Q2326" s="73" t="s">
        <v>1033</v>
      </c>
      <c r="R2326" s="73" t="s">
        <v>86</v>
      </c>
      <c r="V2326" s="60" t="str">
        <f t="shared" si="291"/>
        <v>LOUISE 085коричневый</v>
      </c>
      <c r="W2326" s="60" t="str">
        <f t="shared" si="288"/>
        <v>LOUISE 085</v>
      </c>
      <c r="X2326" s="60" t="str">
        <f t="shared" si="292"/>
        <v>085</v>
      </c>
      <c r="AC2326" s="51">
        <f t="shared" si="293"/>
        <v>80</v>
      </c>
      <c r="AD2326" s="44">
        <f t="shared" si="294"/>
        <v>898</v>
      </c>
      <c r="AE2326" s="51">
        <f t="shared" si="295"/>
        <v>80898</v>
      </c>
    </row>
    <row r="2327" spans="1:31">
      <c r="A2327" s="60" t="str">
        <f t="shared" si="289"/>
        <v>LOUISE 090pink</v>
      </c>
      <c r="B2327" s="60" t="str">
        <f t="shared" si="290"/>
        <v>80-899-34</v>
      </c>
      <c r="C2327" s="73" t="s">
        <v>5238</v>
      </c>
      <c r="D2327" s="73" t="s">
        <v>5239</v>
      </c>
      <c r="E2327" s="73" t="s">
        <v>931</v>
      </c>
      <c r="F2327" s="74">
        <v>0</v>
      </c>
      <c r="G2327" s="73" t="s">
        <v>5240</v>
      </c>
      <c r="H2327" s="73" t="s">
        <v>68</v>
      </c>
      <c r="I2327" s="73" t="s">
        <v>1631</v>
      </c>
      <c r="J2327" s="73" t="s">
        <v>342</v>
      </c>
      <c r="K2327" s="73" t="s">
        <v>387</v>
      </c>
      <c r="L2327" s="73" t="s">
        <v>383</v>
      </c>
      <c r="M2327" s="73" t="s">
        <v>389</v>
      </c>
      <c r="O2327" s="73" t="s">
        <v>394</v>
      </c>
      <c r="P2327" s="73" t="s">
        <v>907</v>
      </c>
      <c r="Q2327" s="73" t="s">
        <v>1119</v>
      </c>
      <c r="R2327" s="73" t="s">
        <v>68</v>
      </c>
      <c r="V2327" s="60" t="str">
        <f t="shared" si="291"/>
        <v>LOUISE 090розовый</v>
      </c>
      <c r="W2327" s="60" t="str">
        <f t="shared" si="288"/>
        <v>LOUISE 090</v>
      </c>
      <c r="X2327" s="60" t="str">
        <f t="shared" si="292"/>
        <v>090</v>
      </c>
      <c r="AC2327" s="51">
        <f t="shared" si="293"/>
        <v>80</v>
      </c>
      <c r="AD2327" s="44">
        <f t="shared" si="294"/>
        <v>899</v>
      </c>
      <c r="AE2327" s="51">
        <f t="shared" si="295"/>
        <v>80899</v>
      </c>
    </row>
    <row r="2328" spans="1:31">
      <c r="A2328" s="60" t="str">
        <f t="shared" si="289"/>
        <v>LOUISE 091white</v>
      </c>
      <c r="B2328" s="60" t="str">
        <f t="shared" si="290"/>
        <v>80-900-17</v>
      </c>
      <c r="C2328" s="73" t="s">
        <v>5241</v>
      </c>
      <c r="D2328" s="73" t="s">
        <v>5242</v>
      </c>
      <c r="E2328" s="73" t="s">
        <v>931</v>
      </c>
      <c r="F2328" s="74">
        <v>0</v>
      </c>
      <c r="G2328" s="73" t="s">
        <v>5243</v>
      </c>
      <c r="H2328" s="73" t="s">
        <v>57</v>
      </c>
      <c r="I2328" s="73" t="s">
        <v>1631</v>
      </c>
      <c r="J2328" s="73" t="s">
        <v>342</v>
      </c>
      <c r="K2328" s="73" t="s">
        <v>387</v>
      </c>
      <c r="L2328" s="73" t="s">
        <v>383</v>
      </c>
      <c r="M2328" s="73" t="s">
        <v>389</v>
      </c>
      <c r="O2328" s="73" t="s">
        <v>394</v>
      </c>
      <c r="P2328" s="73" t="s">
        <v>907</v>
      </c>
      <c r="Q2328" s="73" t="s">
        <v>908</v>
      </c>
      <c r="R2328" s="73" t="s">
        <v>57</v>
      </c>
      <c r="V2328" s="60" t="str">
        <f t="shared" si="291"/>
        <v>LOUISE 091белый</v>
      </c>
      <c r="W2328" s="60" t="str">
        <f t="shared" si="288"/>
        <v>LOUISE 091</v>
      </c>
      <c r="X2328" s="60" t="str">
        <f t="shared" si="292"/>
        <v>091</v>
      </c>
      <c r="AC2328" s="51">
        <f t="shared" si="293"/>
        <v>80</v>
      </c>
      <c r="AD2328" s="44">
        <f t="shared" si="294"/>
        <v>900</v>
      </c>
      <c r="AE2328" s="51">
        <f t="shared" si="295"/>
        <v>80900</v>
      </c>
    </row>
    <row r="2329" spans="1:31">
      <c r="A2329" s="60" t="str">
        <f t="shared" si="289"/>
        <v>MAGGY 8242beige</v>
      </c>
      <c r="B2329" s="60" t="str">
        <f t="shared" si="290"/>
        <v>80-901-02</v>
      </c>
      <c r="C2329" s="73" t="s">
        <v>5244</v>
      </c>
      <c r="D2329" s="73" t="s">
        <v>5245</v>
      </c>
      <c r="E2329" s="73" t="s">
        <v>931</v>
      </c>
      <c r="F2329" s="74">
        <v>0</v>
      </c>
      <c r="G2329" s="73" t="s">
        <v>5246</v>
      </c>
      <c r="H2329" s="73" t="s">
        <v>63</v>
      </c>
      <c r="I2329" s="73" t="s">
        <v>1644</v>
      </c>
      <c r="J2329" s="73" t="s">
        <v>340</v>
      </c>
      <c r="K2329" s="73" t="s">
        <v>391</v>
      </c>
      <c r="L2329" s="73" t="s">
        <v>383</v>
      </c>
      <c r="M2329" s="73" t="s">
        <v>389</v>
      </c>
      <c r="N2329" s="73" t="s">
        <v>44</v>
      </c>
      <c r="O2329" s="73" t="s">
        <v>386</v>
      </c>
      <c r="P2329" s="73" t="s">
        <v>907</v>
      </c>
      <c r="Q2329" s="73" t="s">
        <v>937</v>
      </c>
      <c r="R2329" s="73" t="s">
        <v>63</v>
      </c>
      <c r="V2329" s="60" t="str">
        <f t="shared" si="291"/>
        <v>MAGGY 8242бежевый</v>
      </c>
      <c r="W2329" s="60" t="str">
        <f t="shared" si="288"/>
        <v>MAGGY 8242</v>
      </c>
      <c r="X2329" s="60" t="str">
        <f t="shared" si="292"/>
        <v>8242</v>
      </c>
      <c r="AC2329" s="51">
        <f t="shared" si="293"/>
        <v>80</v>
      </c>
      <c r="AD2329" s="44">
        <f t="shared" si="294"/>
        <v>901</v>
      </c>
      <c r="AE2329" s="51">
        <f t="shared" si="295"/>
        <v>80901</v>
      </c>
    </row>
    <row r="2330" spans="1:31">
      <c r="A2330" s="60" t="str">
        <f t="shared" si="289"/>
        <v>MAGGY 8610red</v>
      </c>
      <c r="B2330" s="60" t="str">
        <f t="shared" si="290"/>
        <v>80-902-18</v>
      </c>
      <c r="C2330" s="73" t="s">
        <v>5247</v>
      </c>
      <c r="D2330" s="73" t="s">
        <v>5248</v>
      </c>
      <c r="E2330" s="73" t="s">
        <v>931</v>
      </c>
      <c r="F2330" s="74">
        <v>0</v>
      </c>
      <c r="G2330" s="73" t="s">
        <v>5249</v>
      </c>
      <c r="H2330" s="73" t="s">
        <v>78</v>
      </c>
      <c r="I2330" s="73" t="s">
        <v>1644</v>
      </c>
      <c r="J2330" s="73" t="s">
        <v>342</v>
      </c>
      <c r="K2330" s="73" t="s">
        <v>387</v>
      </c>
      <c r="L2330" s="73" t="s">
        <v>383</v>
      </c>
      <c r="M2330" s="73" t="s">
        <v>389</v>
      </c>
      <c r="N2330" s="73" t="s">
        <v>44</v>
      </c>
      <c r="O2330" s="73" t="s">
        <v>386</v>
      </c>
      <c r="P2330" s="73" t="s">
        <v>907</v>
      </c>
      <c r="Q2330" s="73" t="s">
        <v>969</v>
      </c>
      <c r="R2330" s="73" t="s">
        <v>78</v>
      </c>
      <c r="V2330" s="60" t="str">
        <f t="shared" si="291"/>
        <v>MAGGY 8610красный</v>
      </c>
      <c r="W2330" s="60" t="str">
        <f t="shared" si="288"/>
        <v>MAGGY 8610</v>
      </c>
      <c r="X2330" s="60" t="str">
        <f t="shared" si="292"/>
        <v>8610</v>
      </c>
      <c r="AC2330" s="51">
        <f t="shared" si="293"/>
        <v>80</v>
      </c>
      <c r="AD2330" s="44">
        <f t="shared" si="294"/>
        <v>902</v>
      </c>
      <c r="AE2330" s="51">
        <f t="shared" si="295"/>
        <v>80902</v>
      </c>
    </row>
    <row r="2331" spans="1:31">
      <c r="A2331" s="60" t="str">
        <f t="shared" si="289"/>
        <v>MAGGY 8614pink</v>
      </c>
      <c r="B2331" s="60" t="str">
        <f t="shared" si="290"/>
        <v>80-903-34</v>
      </c>
      <c r="C2331" s="73" t="s">
        <v>5250</v>
      </c>
      <c r="D2331" s="73" t="s">
        <v>5251</v>
      </c>
      <c r="E2331" s="73" t="s">
        <v>931</v>
      </c>
      <c r="F2331" s="74">
        <v>0</v>
      </c>
      <c r="G2331" s="73" t="s">
        <v>5252</v>
      </c>
      <c r="H2331" s="73" t="s">
        <v>68</v>
      </c>
      <c r="I2331" s="73" t="s">
        <v>1644</v>
      </c>
      <c r="J2331" s="73" t="s">
        <v>342</v>
      </c>
      <c r="K2331" s="73" t="s">
        <v>387</v>
      </c>
      <c r="L2331" s="73" t="s">
        <v>383</v>
      </c>
      <c r="M2331" s="73" t="s">
        <v>389</v>
      </c>
      <c r="N2331" s="73" t="s">
        <v>44</v>
      </c>
      <c r="O2331" s="73" t="s">
        <v>386</v>
      </c>
      <c r="P2331" s="73" t="s">
        <v>907</v>
      </c>
      <c r="Q2331" s="73" t="s">
        <v>1119</v>
      </c>
      <c r="R2331" s="73" t="s">
        <v>68</v>
      </c>
      <c r="V2331" s="60" t="str">
        <f t="shared" si="291"/>
        <v>MAGGY 8614розовый</v>
      </c>
      <c r="W2331" s="60" t="str">
        <f t="shared" si="288"/>
        <v>MAGGY 8614</v>
      </c>
      <c r="X2331" s="60" t="str">
        <f t="shared" si="292"/>
        <v>8614</v>
      </c>
      <c r="AC2331" s="51">
        <f t="shared" si="293"/>
        <v>80</v>
      </c>
      <c r="AD2331" s="44">
        <f t="shared" si="294"/>
        <v>903</v>
      </c>
      <c r="AE2331" s="51">
        <f t="shared" si="295"/>
        <v>80903</v>
      </c>
    </row>
    <row r="2332" spans="1:31">
      <c r="A2332" s="60" t="str">
        <f t="shared" si="289"/>
        <v>MAGGY 8617blue</v>
      </c>
      <c r="B2332" s="60" t="str">
        <f t="shared" si="290"/>
        <v>80-904-34</v>
      </c>
      <c r="C2332" s="73" t="s">
        <v>5253</v>
      </c>
      <c r="D2332" s="73" t="s">
        <v>5254</v>
      </c>
      <c r="E2332" s="73" t="s">
        <v>931</v>
      </c>
      <c r="F2332" s="74">
        <v>0</v>
      </c>
      <c r="G2332" s="73" t="s">
        <v>5255</v>
      </c>
      <c r="H2332" s="73" t="s">
        <v>704</v>
      </c>
      <c r="I2332" s="73" t="s">
        <v>1644</v>
      </c>
      <c r="J2332" s="73" t="s">
        <v>342</v>
      </c>
      <c r="K2332" s="73" t="s">
        <v>387</v>
      </c>
      <c r="L2332" s="73" t="s">
        <v>383</v>
      </c>
      <c r="M2332" s="73" t="s">
        <v>389</v>
      </c>
      <c r="N2332" s="73" t="s">
        <v>44</v>
      </c>
      <c r="O2332" s="73" t="s">
        <v>386</v>
      </c>
      <c r="P2332" s="73" t="s">
        <v>907</v>
      </c>
      <c r="Q2332" s="73" t="s">
        <v>932</v>
      </c>
      <c r="R2332" s="73" t="s">
        <v>68</v>
      </c>
      <c r="V2332" s="60" t="str">
        <f t="shared" si="291"/>
        <v>MAGGY 8617розовый / голубой</v>
      </c>
      <c r="W2332" s="60" t="str">
        <f t="shared" si="288"/>
        <v>MAGGY 8617</v>
      </c>
      <c r="X2332" s="60" t="str">
        <f t="shared" si="292"/>
        <v>8617</v>
      </c>
      <c r="AC2332" s="51">
        <f t="shared" si="293"/>
        <v>80</v>
      </c>
      <c r="AD2332" s="44">
        <f t="shared" si="294"/>
        <v>904</v>
      </c>
      <c r="AE2332" s="51">
        <f t="shared" si="295"/>
        <v>80904</v>
      </c>
    </row>
    <row r="2333" spans="1:31">
      <c r="A2333" s="60" t="str">
        <f t="shared" si="289"/>
        <v>MAGGY 8622red</v>
      </c>
      <c r="B2333" s="60" t="str">
        <f t="shared" si="290"/>
        <v>80-905-18</v>
      </c>
      <c r="C2333" s="73" t="s">
        <v>5256</v>
      </c>
      <c r="D2333" s="73" t="s">
        <v>5257</v>
      </c>
      <c r="E2333" s="73" t="s">
        <v>931</v>
      </c>
      <c r="F2333" s="74">
        <v>0</v>
      </c>
      <c r="G2333" s="73" t="s">
        <v>5258</v>
      </c>
      <c r="H2333" s="73" t="s">
        <v>78</v>
      </c>
      <c r="I2333" s="73" t="s">
        <v>1644</v>
      </c>
      <c r="J2333" s="73" t="s">
        <v>342</v>
      </c>
      <c r="K2333" s="73" t="s">
        <v>387</v>
      </c>
      <c r="L2333" s="73" t="s">
        <v>383</v>
      </c>
      <c r="M2333" s="73" t="s">
        <v>389</v>
      </c>
      <c r="N2333" s="73" t="s">
        <v>44</v>
      </c>
      <c r="O2333" s="73" t="s">
        <v>386</v>
      </c>
      <c r="P2333" s="73" t="s">
        <v>907</v>
      </c>
      <c r="Q2333" s="73" t="s">
        <v>969</v>
      </c>
      <c r="R2333" s="73" t="s">
        <v>78</v>
      </c>
      <c r="V2333" s="60" t="str">
        <f t="shared" si="291"/>
        <v>MAGGY 8622красный</v>
      </c>
      <c r="W2333" s="60" t="str">
        <f t="shared" si="288"/>
        <v>MAGGY 8622</v>
      </c>
      <c r="X2333" s="60" t="str">
        <f t="shared" si="292"/>
        <v>8622</v>
      </c>
      <c r="AC2333" s="51">
        <f t="shared" si="293"/>
        <v>80</v>
      </c>
      <c r="AD2333" s="44">
        <f t="shared" si="294"/>
        <v>905</v>
      </c>
      <c r="AE2333" s="51">
        <f t="shared" si="295"/>
        <v>80905</v>
      </c>
    </row>
    <row r="2334" spans="1:31">
      <c r="A2334" s="60" t="str">
        <f t="shared" si="289"/>
        <v>MAGGY 8627orange</v>
      </c>
      <c r="B2334" s="60" t="str">
        <f t="shared" si="290"/>
        <v>80-906-13</v>
      </c>
      <c r="C2334" s="73" t="s">
        <v>5259</v>
      </c>
      <c r="D2334" s="73" t="s">
        <v>5260</v>
      </c>
      <c r="E2334" s="73" t="s">
        <v>931</v>
      </c>
      <c r="F2334" s="74">
        <v>0</v>
      </c>
      <c r="G2334" s="73" t="s">
        <v>5261</v>
      </c>
      <c r="H2334" s="73" t="s">
        <v>199</v>
      </c>
      <c r="I2334" s="73" t="s">
        <v>1644</v>
      </c>
      <c r="J2334" s="73" t="s">
        <v>340</v>
      </c>
      <c r="K2334" s="73" t="s">
        <v>387</v>
      </c>
      <c r="L2334" s="73" t="s">
        <v>383</v>
      </c>
      <c r="M2334" s="73" t="s">
        <v>389</v>
      </c>
      <c r="N2334" s="73" t="s">
        <v>44</v>
      </c>
      <c r="O2334" s="73" t="s">
        <v>386</v>
      </c>
      <c r="P2334" s="73" t="s">
        <v>907</v>
      </c>
      <c r="Q2334" s="73" t="s">
        <v>1300</v>
      </c>
      <c r="R2334" s="73" t="s">
        <v>199</v>
      </c>
      <c r="V2334" s="60" t="str">
        <f t="shared" si="291"/>
        <v>MAGGY 8627оранжевый</v>
      </c>
      <c r="W2334" s="60" t="str">
        <f t="shared" si="288"/>
        <v>MAGGY 8627</v>
      </c>
      <c r="X2334" s="60" t="str">
        <f t="shared" si="292"/>
        <v>8627</v>
      </c>
      <c r="AC2334" s="51">
        <f t="shared" si="293"/>
        <v>80</v>
      </c>
      <c r="AD2334" s="44">
        <f t="shared" si="294"/>
        <v>906</v>
      </c>
      <c r="AE2334" s="51">
        <f t="shared" si="295"/>
        <v>80906</v>
      </c>
    </row>
    <row r="2335" spans="1:31">
      <c r="A2335" s="60" t="str">
        <f t="shared" si="289"/>
        <v>MONSTER 001wolf</v>
      </c>
      <c r="B2335" s="60" t="str">
        <f t="shared" si="290"/>
        <v>80-907-50</v>
      </c>
      <c r="C2335" s="73" t="s">
        <v>5262</v>
      </c>
      <c r="D2335" s="73" t="s">
        <v>5263</v>
      </c>
      <c r="E2335" s="73" t="s">
        <v>931</v>
      </c>
      <c r="F2335" s="74">
        <v>0</v>
      </c>
      <c r="G2335" s="73" t="s">
        <v>5264</v>
      </c>
      <c r="H2335" s="73" t="s">
        <v>115</v>
      </c>
      <c r="I2335" s="73" t="s">
        <v>964</v>
      </c>
      <c r="J2335" s="73" t="s">
        <v>343</v>
      </c>
      <c r="K2335" s="73" t="s">
        <v>391</v>
      </c>
      <c r="L2335" s="73" t="s">
        <v>383</v>
      </c>
      <c r="M2335" s="73" t="s">
        <v>389</v>
      </c>
      <c r="O2335" s="73" t="s">
        <v>386</v>
      </c>
      <c r="P2335" s="73" t="s">
        <v>907</v>
      </c>
      <c r="Q2335" s="73" t="s">
        <v>5265</v>
      </c>
      <c r="R2335" s="73" t="s">
        <v>57</v>
      </c>
      <c r="V2335" s="60" t="str">
        <f t="shared" si="291"/>
        <v>MONSTER 001белый / серый</v>
      </c>
      <c r="W2335" s="60" t="str">
        <f t="shared" si="288"/>
        <v>MONSTER 001</v>
      </c>
      <c r="X2335" s="60" t="str">
        <f t="shared" si="292"/>
        <v>001</v>
      </c>
      <c r="AC2335" s="51">
        <f t="shared" si="293"/>
        <v>80</v>
      </c>
      <c r="AD2335" s="44">
        <f t="shared" si="294"/>
        <v>907</v>
      </c>
      <c r="AE2335" s="51">
        <f t="shared" si="295"/>
        <v>80907</v>
      </c>
    </row>
    <row r="2336" spans="1:31">
      <c r="A2336" s="60" t="str">
        <f t="shared" si="289"/>
        <v>MONSTER 002grey</v>
      </c>
      <c r="B2336" s="60" t="str">
        <f t="shared" si="290"/>
        <v>80-349-08</v>
      </c>
      <c r="C2336" s="73" t="s">
        <v>5266</v>
      </c>
      <c r="D2336" s="73" t="s">
        <v>5267</v>
      </c>
      <c r="E2336" s="73" t="s">
        <v>931</v>
      </c>
      <c r="F2336" s="74">
        <v>0</v>
      </c>
      <c r="G2336" s="73" t="s">
        <v>1617</v>
      </c>
      <c r="H2336" s="73" t="s">
        <v>83</v>
      </c>
      <c r="I2336" s="73" t="s">
        <v>964</v>
      </c>
      <c r="J2336" s="73" t="s">
        <v>343</v>
      </c>
      <c r="K2336" s="73" t="s">
        <v>391</v>
      </c>
      <c r="L2336" s="73" t="s">
        <v>383</v>
      </c>
      <c r="M2336" s="73" t="s">
        <v>389</v>
      </c>
      <c r="O2336" s="73" t="s">
        <v>386</v>
      </c>
      <c r="P2336" s="73" t="s">
        <v>907</v>
      </c>
      <c r="Q2336" s="73" t="s">
        <v>917</v>
      </c>
      <c r="R2336" s="73" t="s">
        <v>83</v>
      </c>
      <c r="V2336" s="60" t="str">
        <f t="shared" si="291"/>
        <v>MONSTER 002серый</v>
      </c>
      <c r="W2336" s="60" t="str">
        <f t="shared" si="288"/>
        <v>MONSTER 002</v>
      </c>
      <c r="X2336" s="60" t="str">
        <f t="shared" si="292"/>
        <v>002</v>
      </c>
      <c r="AC2336" s="51">
        <f t="shared" si="293"/>
        <v>80</v>
      </c>
      <c r="AD2336" s="44">
        <f t="shared" si="294"/>
        <v>349</v>
      </c>
      <c r="AE2336" s="51">
        <f t="shared" si="295"/>
        <v>80349</v>
      </c>
    </row>
    <row r="2337" spans="1:31">
      <c r="A2337" s="60" t="str">
        <f t="shared" si="289"/>
        <v>SHELL Dlosange</v>
      </c>
      <c r="B2337" s="60" t="str">
        <f t="shared" si="290"/>
        <v>80-908-08</v>
      </c>
      <c r="C2337" s="73" t="s">
        <v>5268</v>
      </c>
      <c r="D2337" s="73" t="s">
        <v>5269</v>
      </c>
      <c r="E2337" s="73" t="s">
        <v>931</v>
      </c>
      <c r="F2337" s="74">
        <v>0</v>
      </c>
      <c r="G2337" s="73" t="s">
        <v>5270</v>
      </c>
      <c r="H2337" s="73" t="s">
        <v>83</v>
      </c>
      <c r="I2337" s="73" t="s">
        <v>964</v>
      </c>
      <c r="J2337" s="73" t="s">
        <v>514</v>
      </c>
      <c r="K2337" s="73" t="s">
        <v>382</v>
      </c>
      <c r="L2337" s="73" t="s">
        <v>383</v>
      </c>
      <c r="M2337" s="73" t="s">
        <v>388</v>
      </c>
      <c r="O2337" s="73" t="s">
        <v>386</v>
      </c>
      <c r="P2337" s="73" t="s">
        <v>907</v>
      </c>
      <c r="Q2337" s="73" t="s">
        <v>5271</v>
      </c>
      <c r="R2337" s="73" t="s">
        <v>83</v>
      </c>
      <c r="V2337" s="60" t="str">
        <f t="shared" si="291"/>
        <v>SHELL Dсерый</v>
      </c>
      <c r="W2337" s="60" t="str">
        <f t="shared" si="288"/>
        <v>SHELL D</v>
      </c>
      <c r="X2337" s="60" t="str">
        <f t="shared" si="292"/>
        <v>D</v>
      </c>
      <c r="AC2337" s="51">
        <f t="shared" si="293"/>
        <v>80</v>
      </c>
      <c r="AD2337" s="44">
        <f t="shared" si="294"/>
        <v>908</v>
      </c>
      <c r="AE2337" s="51">
        <f t="shared" si="295"/>
        <v>80908</v>
      </c>
    </row>
    <row r="2338" spans="1:31">
      <c r="A2338" s="60" t="str">
        <f t="shared" si="289"/>
        <v>BRIDGE 005blue</v>
      </c>
      <c r="B2338" s="60" t="str">
        <f t="shared" si="290"/>
        <v>80-580-16</v>
      </c>
      <c r="C2338" s="73" t="s">
        <v>5272</v>
      </c>
      <c r="D2338" s="73" t="s">
        <v>5273</v>
      </c>
      <c r="E2338" s="73" t="s">
        <v>931</v>
      </c>
      <c r="F2338" s="74">
        <v>0</v>
      </c>
      <c r="G2338" s="73" t="s">
        <v>1977</v>
      </c>
      <c r="H2338" s="73" t="s">
        <v>71</v>
      </c>
      <c r="I2338" s="73" t="s">
        <v>1631</v>
      </c>
      <c r="J2338" s="73" t="s">
        <v>332</v>
      </c>
      <c r="K2338" s="73" t="s">
        <v>382</v>
      </c>
      <c r="L2338" s="73" t="s">
        <v>383</v>
      </c>
      <c r="M2338" s="73" t="s">
        <v>389</v>
      </c>
      <c r="O2338" s="73" t="s">
        <v>386</v>
      </c>
      <c r="P2338" s="73" t="s">
        <v>907</v>
      </c>
      <c r="Q2338" s="73" t="s">
        <v>932</v>
      </c>
      <c r="R2338" s="73" t="s">
        <v>71</v>
      </c>
      <c r="V2338" s="60" t="str">
        <f t="shared" si="291"/>
        <v>BRIDGE 005синий</v>
      </c>
      <c r="W2338" s="60" t="str">
        <f t="shared" si="288"/>
        <v>BRIDGE 005</v>
      </c>
      <c r="X2338" s="60" t="str">
        <f t="shared" si="292"/>
        <v>005</v>
      </c>
      <c r="AC2338" s="51">
        <f t="shared" si="293"/>
        <v>80</v>
      </c>
      <c r="AD2338" s="44">
        <f t="shared" si="294"/>
        <v>580</v>
      </c>
      <c r="AE2338" s="51">
        <f t="shared" si="295"/>
        <v>80580</v>
      </c>
    </row>
    <row r="2339" spans="1:31">
      <c r="A2339" s="60" t="str">
        <f t="shared" si="289"/>
        <v>CACHEMIREmulticolor</v>
      </c>
      <c r="B2339" s="60" t="str">
        <f t="shared" si="290"/>
        <v>80-909-11</v>
      </c>
      <c r="C2339" s="73" t="s">
        <v>5274</v>
      </c>
      <c r="D2339" s="73" t="s">
        <v>5275</v>
      </c>
      <c r="E2339" s="73" t="s">
        <v>931</v>
      </c>
      <c r="F2339" s="74">
        <v>0</v>
      </c>
      <c r="G2339" s="73" t="s">
        <v>5276</v>
      </c>
      <c r="H2339" s="73" t="s">
        <v>60</v>
      </c>
      <c r="I2339" s="73" t="s">
        <v>964</v>
      </c>
      <c r="J2339" s="73" t="s">
        <v>344</v>
      </c>
      <c r="K2339" s="73" t="s">
        <v>387</v>
      </c>
      <c r="L2339" s="73" t="s">
        <v>383</v>
      </c>
      <c r="M2339" s="73" t="s">
        <v>388</v>
      </c>
      <c r="O2339" s="73" t="s">
        <v>386</v>
      </c>
      <c r="P2339" s="73" t="s">
        <v>907</v>
      </c>
      <c r="Q2339" s="73" t="s">
        <v>1354</v>
      </c>
      <c r="R2339" s="73" t="s">
        <v>60</v>
      </c>
      <c r="V2339" s="60" t="str">
        <f t="shared" si="291"/>
        <v>CACHEMIREзеленый</v>
      </c>
      <c r="W2339" s="60" t="str">
        <f t="shared" si="288"/>
        <v>CACHEMIRE</v>
      </c>
      <c r="X2339" s="60" t="str">
        <f t="shared" si="292"/>
        <v/>
      </c>
      <c r="AC2339" s="51">
        <f t="shared" si="293"/>
        <v>80</v>
      </c>
      <c r="AD2339" s="44">
        <f t="shared" si="294"/>
        <v>909</v>
      </c>
      <c r="AE2339" s="51">
        <f t="shared" si="295"/>
        <v>80909</v>
      </c>
    </row>
    <row r="2340" spans="1:31">
      <c r="A2340" s="60" t="str">
        <f t="shared" si="289"/>
        <v>CALEIDOSCOPEmulticolor</v>
      </c>
      <c r="B2340" s="60" t="str">
        <f t="shared" si="290"/>
        <v>80-910-28</v>
      </c>
      <c r="C2340" s="73" t="s">
        <v>5277</v>
      </c>
      <c r="D2340" s="73" t="s">
        <v>5278</v>
      </c>
      <c r="E2340" s="73" t="s">
        <v>931</v>
      </c>
      <c r="F2340" s="74">
        <v>0</v>
      </c>
      <c r="G2340" s="73" t="s">
        <v>5279</v>
      </c>
      <c r="H2340" s="73" t="s">
        <v>216</v>
      </c>
      <c r="I2340" s="73" t="s">
        <v>964</v>
      </c>
      <c r="J2340" s="73" t="s">
        <v>344</v>
      </c>
      <c r="K2340" s="73" t="s">
        <v>387</v>
      </c>
      <c r="L2340" s="73" t="s">
        <v>383</v>
      </c>
      <c r="M2340" s="73" t="s">
        <v>388</v>
      </c>
      <c r="O2340" s="73" t="s">
        <v>386</v>
      </c>
      <c r="P2340" s="73" t="s">
        <v>907</v>
      </c>
      <c r="Q2340" s="73" t="s">
        <v>1354</v>
      </c>
      <c r="R2340" s="73" t="s">
        <v>68</v>
      </c>
      <c r="V2340" s="60" t="str">
        <f t="shared" si="291"/>
        <v>CALEIDOSCOPEрозовый / фиолетовый</v>
      </c>
      <c r="W2340" s="60" t="str">
        <f t="shared" si="288"/>
        <v>CALEIDOSCOPE</v>
      </c>
      <c r="X2340" s="60" t="str">
        <f t="shared" si="292"/>
        <v/>
      </c>
      <c r="AC2340" s="51">
        <f t="shared" si="293"/>
        <v>80</v>
      </c>
      <c r="AD2340" s="44">
        <f t="shared" si="294"/>
        <v>910</v>
      </c>
      <c r="AE2340" s="51">
        <f t="shared" si="295"/>
        <v>80910</v>
      </c>
    </row>
    <row r="2341" spans="1:31">
      <c r="A2341" s="60" t="str">
        <f t="shared" si="289"/>
        <v>CARROSSEmulticolor</v>
      </c>
      <c r="B2341" s="60" t="str">
        <f t="shared" si="290"/>
        <v>80-911-13</v>
      </c>
      <c r="C2341" s="73" t="s">
        <v>5280</v>
      </c>
      <c r="D2341" s="73" t="s">
        <v>5281</v>
      </c>
      <c r="E2341" s="73" t="s">
        <v>931</v>
      </c>
      <c r="F2341" s="74">
        <v>0</v>
      </c>
      <c r="G2341" s="73" t="s">
        <v>5282</v>
      </c>
      <c r="H2341" s="73" t="s">
        <v>769</v>
      </c>
      <c r="I2341" s="73" t="s">
        <v>964</v>
      </c>
      <c r="J2341" s="73" t="s">
        <v>344</v>
      </c>
      <c r="K2341" s="73" t="s">
        <v>387</v>
      </c>
      <c r="L2341" s="73" t="s">
        <v>383</v>
      </c>
      <c r="M2341" s="73" t="s">
        <v>388</v>
      </c>
      <c r="O2341" s="73" t="s">
        <v>386</v>
      </c>
      <c r="P2341" s="73" t="s">
        <v>907</v>
      </c>
      <c r="Q2341" s="73" t="s">
        <v>1354</v>
      </c>
      <c r="R2341" s="73" t="s">
        <v>199</v>
      </c>
      <c r="V2341" s="60" t="str">
        <f t="shared" si="291"/>
        <v>CARROSSEрыжий / белый</v>
      </c>
      <c r="W2341" s="60" t="str">
        <f t="shared" si="288"/>
        <v>CARROSSE</v>
      </c>
      <c r="X2341" s="60" t="str">
        <f t="shared" si="292"/>
        <v/>
      </c>
      <c r="AC2341" s="51">
        <f t="shared" si="293"/>
        <v>80</v>
      </c>
      <c r="AD2341" s="44">
        <f t="shared" si="294"/>
        <v>911</v>
      </c>
      <c r="AE2341" s="51">
        <f t="shared" si="295"/>
        <v>80911</v>
      </c>
    </row>
    <row r="2342" spans="1:31">
      <c r="A2342" s="60" t="str">
        <f t="shared" si="289"/>
        <v>CAVALIEREmulticolor</v>
      </c>
      <c r="B2342" s="60" t="str">
        <f t="shared" si="290"/>
        <v>80-912-21</v>
      </c>
      <c r="C2342" s="73" t="s">
        <v>5283</v>
      </c>
      <c r="D2342" s="73" t="s">
        <v>5284</v>
      </c>
      <c r="E2342" s="73" t="s">
        <v>931</v>
      </c>
      <c r="F2342" s="74">
        <v>0</v>
      </c>
      <c r="G2342" s="73" t="s">
        <v>5285</v>
      </c>
      <c r="H2342" s="73" t="s">
        <v>252</v>
      </c>
      <c r="I2342" s="73" t="s">
        <v>964</v>
      </c>
      <c r="J2342" s="73" t="s">
        <v>512</v>
      </c>
      <c r="K2342" s="73" t="s">
        <v>387</v>
      </c>
      <c r="L2342" s="73" t="s">
        <v>383</v>
      </c>
      <c r="M2342" s="73" t="s">
        <v>388</v>
      </c>
      <c r="O2342" s="73" t="s">
        <v>386</v>
      </c>
      <c r="P2342" s="73" t="s">
        <v>907</v>
      </c>
      <c r="Q2342" s="73" t="s">
        <v>1354</v>
      </c>
      <c r="R2342" s="73" t="s">
        <v>71</v>
      </c>
      <c r="V2342" s="60" t="str">
        <f t="shared" si="291"/>
        <v>CAVALIEREсиний / красный</v>
      </c>
      <c r="W2342" s="60" t="str">
        <f t="shared" si="288"/>
        <v>CAVALIERE</v>
      </c>
      <c r="X2342" s="60" t="str">
        <f t="shared" si="292"/>
        <v/>
      </c>
      <c r="AC2342" s="51">
        <f t="shared" si="293"/>
        <v>80</v>
      </c>
      <c r="AD2342" s="44">
        <f t="shared" si="294"/>
        <v>912</v>
      </c>
      <c r="AE2342" s="51">
        <f t="shared" si="295"/>
        <v>80912</v>
      </c>
    </row>
    <row r="2343" spans="1:31">
      <c r="A2343" s="60" t="str">
        <f t="shared" si="289"/>
        <v>COCOON 001putty</v>
      </c>
      <c r="B2343" s="60" t="str">
        <f t="shared" si="290"/>
        <v>80-582-02</v>
      </c>
      <c r="C2343" s="73" t="s">
        <v>5286</v>
      </c>
      <c r="D2343" s="73" t="s">
        <v>5287</v>
      </c>
      <c r="E2343" s="73" t="s">
        <v>931</v>
      </c>
      <c r="F2343" s="74">
        <v>0</v>
      </c>
      <c r="G2343" s="73" t="s">
        <v>1983</v>
      </c>
      <c r="H2343" s="73" t="s">
        <v>63</v>
      </c>
      <c r="I2343" s="73" t="s">
        <v>1631</v>
      </c>
      <c r="J2343" s="73" t="s">
        <v>332</v>
      </c>
      <c r="K2343" s="73" t="s">
        <v>382</v>
      </c>
      <c r="L2343" s="73" t="s">
        <v>383</v>
      </c>
      <c r="M2343" s="73" t="s">
        <v>389</v>
      </c>
      <c r="O2343" s="73" t="s">
        <v>386</v>
      </c>
      <c r="P2343" s="73" t="s">
        <v>907</v>
      </c>
      <c r="Q2343" s="73" t="s">
        <v>1539</v>
      </c>
      <c r="R2343" s="73" t="s">
        <v>63</v>
      </c>
      <c r="V2343" s="60" t="str">
        <f t="shared" si="291"/>
        <v>COCOON 001бежевый</v>
      </c>
      <c r="W2343" s="60" t="str">
        <f t="shared" si="288"/>
        <v>COCOON 001</v>
      </c>
      <c r="X2343" s="60" t="str">
        <f t="shared" si="292"/>
        <v>001</v>
      </c>
      <c r="AC2343" s="51">
        <f t="shared" si="293"/>
        <v>80</v>
      </c>
      <c r="AD2343" s="44">
        <f t="shared" si="294"/>
        <v>582</v>
      </c>
      <c r="AE2343" s="51">
        <f t="shared" si="295"/>
        <v>80582</v>
      </c>
    </row>
    <row r="2344" spans="1:31">
      <c r="A2344" s="60" t="str">
        <f t="shared" si="289"/>
        <v>FREEZE 2301raspberry</v>
      </c>
      <c r="B2344" s="60" t="str">
        <f t="shared" si="290"/>
        <v>80-913-93</v>
      </c>
      <c r="C2344" s="73" t="s">
        <v>5288</v>
      </c>
      <c r="D2344" s="73" t="s">
        <v>5289</v>
      </c>
      <c r="E2344" s="73" t="s">
        <v>931</v>
      </c>
      <c r="F2344" s="74">
        <v>0</v>
      </c>
      <c r="G2344" s="73" t="s">
        <v>5290</v>
      </c>
      <c r="H2344" s="73" t="s">
        <v>192</v>
      </c>
      <c r="I2344" s="73" t="s">
        <v>964</v>
      </c>
      <c r="J2344" s="73" t="s">
        <v>344</v>
      </c>
      <c r="K2344" s="73" t="s">
        <v>382</v>
      </c>
      <c r="L2344" s="73" t="s">
        <v>383</v>
      </c>
      <c r="M2344" s="73" t="s">
        <v>389</v>
      </c>
      <c r="O2344" s="73" t="s">
        <v>386</v>
      </c>
      <c r="P2344" s="73" t="s">
        <v>907</v>
      </c>
      <c r="Q2344" s="73" t="s">
        <v>1514</v>
      </c>
      <c r="R2344" s="73" t="s">
        <v>78</v>
      </c>
      <c r="V2344" s="60" t="str">
        <f t="shared" si="291"/>
        <v>FREEZE 2301малиновый</v>
      </c>
      <c r="W2344" s="60" t="str">
        <f t="shared" si="288"/>
        <v>FREEZE 2301</v>
      </c>
      <c r="X2344" s="60" t="str">
        <f t="shared" si="292"/>
        <v>2301</v>
      </c>
      <c r="AC2344" s="51">
        <f t="shared" si="293"/>
        <v>80</v>
      </c>
      <c r="AD2344" s="44">
        <f t="shared" si="294"/>
        <v>913</v>
      </c>
      <c r="AE2344" s="51">
        <f t="shared" si="295"/>
        <v>80913</v>
      </c>
    </row>
    <row r="2345" spans="1:31">
      <c r="A2345" s="60" t="str">
        <f t="shared" si="289"/>
        <v>JUSTIN 8297pink</v>
      </c>
      <c r="B2345" s="60" t="str">
        <f t="shared" si="290"/>
        <v>80-914-34</v>
      </c>
      <c r="C2345" s="73" t="s">
        <v>5291</v>
      </c>
      <c r="D2345" s="73" t="s">
        <v>5292</v>
      </c>
      <c r="E2345" s="73" t="s">
        <v>931</v>
      </c>
      <c r="F2345" s="74">
        <v>0</v>
      </c>
      <c r="G2345" s="73" t="s">
        <v>5293</v>
      </c>
      <c r="H2345" s="73" t="s">
        <v>704</v>
      </c>
      <c r="I2345" s="73" t="s">
        <v>1631</v>
      </c>
      <c r="J2345" s="73" t="s">
        <v>344</v>
      </c>
      <c r="K2345" s="73" t="s">
        <v>387</v>
      </c>
      <c r="L2345" s="73" t="s">
        <v>383</v>
      </c>
      <c r="M2345" s="73" t="s">
        <v>389</v>
      </c>
      <c r="O2345" s="73" t="s">
        <v>386</v>
      </c>
      <c r="P2345" s="73" t="s">
        <v>907</v>
      </c>
      <c r="Q2345" s="73" t="s">
        <v>1119</v>
      </c>
      <c r="R2345" s="73" t="s">
        <v>68</v>
      </c>
      <c r="V2345" s="60" t="str">
        <f t="shared" si="291"/>
        <v>JUSTIN 8297розовый / голубой</v>
      </c>
      <c r="W2345" s="60" t="str">
        <f t="shared" si="288"/>
        <v>JUSTIN 8297</v>
      </c>
      <c r="X2345" s="60" t="str">
        <f t="shared" si="292"/>
        <v>8297</v>
      </c>
      <c r="AC2345" s="51">
        <f t="shared" si="293"/>
        <v>80</v>
      </c>
      <c r="AD2345" s="44">
        <f t="shared" si="294"/>
        <v>914</v>
      </c>
      <c r="AE2345" s="51">
        <f t="shared" si="295"/>
        <v>80914</v>
      </c>
    </row>
    <row r="2346" spans="1:31">
      <c r="A2346" s="60" t="str">
        <f t="shared" si="289"/>
        <v>JUSTIN 8300pink</v>
      </c>
      <c r="B2346" s="60" t="str">
        <f t="shared" si="290"/>
        <v>80-915-34</v>
      </c>
      <c r="C2346" s="73" t="s">
        <v>5294</v>
      </c>
      <c r="D2346" s="73" t="s">
        <v>5295</v>
      </c>
      <c r="E2346" s="73" t="s">
        <v>931</v>
      </c>
      <c r="F2346" s="74">
        <v>0</v>
      </c>
      <c r="G2346" s="73" t="s">
        <v>5296</v>
      </c>
      <c r="H2346" s="73" t="s">
        <v>770</v>
      </c>
      <c r="I2346" s="73" t="s">
        <v>1631</v>
      </c>
      <c r="J2346" s="73" t="s">
        <v>344</v>
      </c>
      <c r="K2346" s="73" t="s">
        <v>387</v>
      </c>
      <c r="L2346" s="73" t="s">
        <v>383</v>
      </c>
      <c r="M2346" s="73" t="s">
        <v>389</v>
      </c>
      <c r="O2346" s="73" t="s">
        <v>386</v>
      </c>
      <c r="P2346" s="73" t="s">
        <v>907</v>
      </c>
      <c r="Q2346" s="73" t="s">
        <v>1119</v>
      </c>
      <c r="R2346" s="73" t="s">
        <v>68</v>
      </c>
      <c r="V2346" s="60" t="str">
        <f t="shared" si="291"/>
        <v>JUSTIN 8300розовый / черный</v>
      </c>
      <c r="W2346" s="60" t="str">
        <f t="shared" si="288"/>
        <v>JUSTIN 8300</v>
      </c>
      <c r="X2346" s="60" t="str">
        <f t="shared" si="292"/>
        <v>8300</v>
      </c>
      <c r="AC2346" s="51">
        <f t="shared" si="293"/>
        <v>80</v>
      </c>
      <c r="AD2346" s="44">
        <f t="shared" si="294"/>
        <v>915</v>
      </c>
      <c r="AE2346" s="51">
        <f t="shared" si="295"/>
        <v>80915</v>
      </c>
    </row>
    <row r="2347" spans="1:31">
      <c r="A2347" s="60" t="str">
        <f t="shared" si="289"/>
        <v>JUSTIN 8611pink</v>
      </c>
      <c r="B2347" s="60" t="str">
        <f t="shared" si="290"/>
        <v>80-916-34</v>
      </c>
      <c r="C2347" s="73" t="s">
        <v>5297</v>
      </c>
      <c r="D2347" s="73" t="s">
        <v>5298</v>
      </c>
      <c r="E2347" s="73" t="s">
        <v>931</v>
      </c>
      <c r="F2347" s="74">
        <v>0</v>
      </c>
      <c r="G2347" s="73" t="s">
        <v>5299</v>
      </c>
      <c r="H2347" s="73" t="s">
        <v>771</v>
      </c>
      <c r="I2347" s="73" t="s">
        <v>1644</v>
      </c>
      <c r="J2347" s="73" t="s">
        <v>344</v>
      </c>
      <c r="K2347" s="73" t="s">
        <v>387</v>
      </c>
      <c r="L2347" s="73" t="s">
        <v>383</v>
      </c>
      <c r="M2347" s="73" t="s">
        <v>389</v>
      </c>
      <c r="N2347" s="73" t="s">
        <v>44</v>
      </c>
      <c r="O2347" s="73" t="s">
        <v>386</v>
      </c>
      <c r="P2347" s="73" t="s">
        <v>907</v>
      </c>
      <c r="Q2347" s="73" t="s">
        <v>1119</v>
      </c>
      <c r="R2347" s="73" t="s">
        <v>68</v>
      </c>
      <c r="V2347" s="60" t="str">
        <f t="shared" si="291"/>
        <v>JUSTIN 8611розовый / желтый</v>
      </c>
      <c r="W2347" s="60" t="str">
        <f t="shared" si="288"/>
        <v>JUSTIN 8611</v>
      </c>
      <c r="X2347" s="60" t="str">
        <f t="shared" si="292"/>
        <v>8611</v>
      </c>
      <c r="AC2347" s="51">
        <f t="shared" si="293"/>
        <v>80</v>
      </c>
      <c r="AD2347" s="44">
        <f t="shared" si="294"/>
        <v>916</v>
      </c>
      <c r="AE2347" s="51">
        <f t="shared" si="295"/>
        <v>80916</v>
      </c>
    </row>
    <row r="2348" spans="1:31">
      <c r="A2348" s="60" t="str">
        <f t="shared" si="289"/>
        <v>LOUISE 087black</v>
      </c>
      <c r="B2348" s="60" t="str">
        <f t="shared" si="290"/>
        <v>80-917-09</v>
      </c>
      <c r="C2348" s="73" t="s">
        <v>5300</v>
      </c>
      <c r="D2348" s="73" t="s">
        <v>5301</v>
      </c>
      <c r="E2348" s="73" t="s">
        <v>931</v>
      </c>
      <c r="F2348" s="74">
        <v>0</v>
      </c>
      <c r="G2348" s="73" t="s">
        <v>5302</v>
      </c>
      <c r="H2348" s="73" t="s">
        <v>53</v>
      </c>
      <c r="I2348" s="73" t="s">
        <v>1631</v>
      </c>
      <c r="J2348" s="73" t="s">
        <v>344</v>
      </c>
      <c r="K2348" s="73" t="s">
        <v>382</v>
      </c>
      <c r="L2348" s="73" t="s">
        <v>383</v>
      </c>
      <c r="M2348" s="73" t="s">
        <v>389</v>
      </c>
      <c r="O2348" s="73" t="s">
        <v>386</v>
      </c>
      <c r="P2348" s="73" t="s">
        <v>907</v>
      </c>
      <c r="Q2348" s="73" t="s">
        <v>928</v>
      </c>
      <c r="R2348" s="73" t="s">
        <v>53</v>
      </c>
      <c r="V2348" s="60" t="str">
        <f t="shared" si="291"/>
        <v>LOUISE 087черный</v>
      </c>
      <c r="W2348" s="60" t="str">
        <f t="shared" si="288"/>
        <v>LOUISE 087</v>
      </c>
      <c r="X2348" s="60" t="str">
        <f t="shared" si="292"/>
        <v>087</v>
      </c>
      <c r="AC2348" s="51">
        <f t="shared" si="293"/>
        <v>80</v>
      </c>
      <c r="AD2348" s="44">
        <f t="shared" si="294"/>
        <v>917</v>
      </c>
      <c r="AE2348" s="51">
        <f t="shared" si="295"/>
        <v>80917</v>
      </c>
    </row>
    <row r="2349" spans="1:31">
      <c r="A2349" s="60" t="str">
        <f t="shared" si="289"/>
        <v>LYSmulticolor</v>
      </c>
      <c r="B2349" s="60" t="str">
        <f t="shared" si="290"/>
        <v>80-918-00</v>
      </c>
      <c r="C2349" s="73" t="s">
        <v>5303</v>
      </c>
      <c r="D2349" s="73" t="s">
        <v>5304</v>
      </c>
      <c r="E2349" s="73" t="s">
        <v>931</v>
      </c>
      <c r="F2349" s="74">
        <v>0</v>
      </c>
      <c r="G2349" s="73" t="s">
        <v>5305</v>
      </c>
      <c r="H2349" s="73" t="s">
        <v>111</v>
      </c>
      <c r="I2349" s="73" t="s">
        <v>964</v>
      </c>
      <c r="J2349" s="73" t="s">
        <v>512</v>
      </c>
      <c r="K2349" s="73" t="s">
        <v>387</v>
      </c>
      <c r="L2349" s="73" t="s">
        <v>383</v>
      </c>
      <c r="M2349" s="73" t="s">
        <v>388</v>
      </c>
      <c r="O2349" s="73" t="s">
        <v>386</v>
      </c>
      <c r="P2349" s="73" t="s">
        <v>907</v>
      </c>
      <c r="Q2349" s="73" t="s">
        <v>1354</v>
      </c>
      <c r="R2349" s="73" t="s">
        <v>57</v>
      </c>
      <c r="V2349" s="60" t="str">
        <f t="shared" si="291"/>
        <v>LYSбелый / красный</v>
      </c>
      <c r="W2349" s="60" t="str">
        <f t="shared" si="288"/>
        <v>LYS</v>
      </c>
      <c r="X2349" s="60" t="str">
        <f t="shared" si="292"/>
        <v/>
      </c>
      <c r="AC2349" s="51">
        <f t="shared" si="293"/>
        <v>80</v>
      </c>
      <c r="AD2349" s="44">
        <f t="shared" si="294"/>
        <v>918</v>
      </c>
      <c r="AE2349" s="51">
        <f t="shared" si="295"/>
        <v>80918</v>
      </c>
    </row>
    <row r="2350" spans="1:31">
      <c r="A2350" s="60" t="str">
        <f t="shared" si="289"/>
        <v>MAGGY 8601navy</v>
      </c>
      <c r="B2350" s="60" t="str">
        <f t="shared" si="290"/>
        <v>80-919-16</v>
      </c>
      <c r="C2350" s="73" t="s">
        <v>5306</v>
      </c>
      <c r="D2350" s="73" t="s">
        <v>5307</v>
      </c>
      <c r="E2350" s="73" t="s">
        <v>931</v>
      </c>
      <c r="F2350" s="74">
        <v>0</v>
      </c>
      <c r="G2350" s="73" t="s">
        <v>5308</v>
      </c>
      <c r="H2350" s="73" t="s">
        <v>55</v>
      </c>
      <c r="I2350" s="73" t="s">
        <v>1644</v>
      </c>
      <c r="J2350" s="73" t="s">
        <v>332</v>
      </c>
      <c r="K2350" s="73" t="s">
        <v>387</v>
      </c>
      <c r="L2350" s="73" t="s">
        <v>383</v>
      </c>
      <c r="M2350" s="73" t="s">
        <v>389</v>
      </c>
      <c r="N2350" s="73" t="s">
        <v>44</v>
      </c>
      <c r="O2350" s="73" t="s">
        <v>386</v>
      </c>
      <c r="P2350" s="73" t="s">
        <v>907</v>
      </c>
      <c r="Q2350" s="73" t="s">
        <v>1003</v>
      </c>
      <c r="R2350" s="73" t="s">
        <v>71</v>
      </c>
      <c r="V2350" s="60" t="str">
        <f t="shared" si="291"/>
        <v>MAGGY 8601темно-синий</v>
      </c>
      <c r="W2350" s="60" t="str">
        <f t="shared" si="288"/>
        <v>MAGGY 8601</v>
      </c>
      <c r="X2350" s="60" t="str">
        <f t="shared" si="292"/>
        <v>8601</v>
      </c>
      <c r="AC2350" s="51">
        <f t="shared" si="293"/>
        <v>80</v>
      </c>
      <c r="AD2350" s="44">
        <f t="shared" si="294"/>
        <v>919</v>
      </c>
      <c r="AE2350" s="51">
        <f t="shared" si="295"/>
        <v>80919</v>
      </c>
    </row>
    <row r="2351" spans="1:31">
      <c r="A2351" s="60" t="str">
        <f t="shared" si="289"/>
        <v>MAGGY 8623grey</v>
      </c>
      <c r="B2351" s="60" t="str">
        <f t="shared" si="290"/>
        <v>80-920-08</v>
      </c>
      <c r="C2351" s="73" t="s">
        <v>5309</v>
      </c>
      <c r="D2351" s="73" t="s">
        <v>5310</v>
      </c>
      <c r="E2351" s="73" t="s">
        <v>931</v>
      </c>
      <c r="F2351" s="74">
        <v>0</v>
      </c>
      <c r="G2351" s="73" t="s">
        <v>5311</v>
      </c>
      <c r="H2351" s="73" t="s">
        <v>83</v>
      </c>
      <c r="I2351" s="73" t="s">
        <v>1644</v>
      </c>
      <c r="J2351" s="73" t="s">
        <v>344</v>
      </c>
      <c r="K2351" s="73" t="s">
        <v>387</v>
      </c>
      <c r="L2351" s="73" t="s">
        <v>383</v>
      </c>
      <c r="M2351" s="73" t="s">
        <v>389</v>
      </c>
      <c r="N2351" s="73" t="s">
        <v>44</v>
      </c>
      <c r="O2351" s="73" t="s">
        <v>386</v>
      </c>
      <c r="P2351" s="73" t="s">
        <v>907</v>
      </c>
      <c r="Q2351" s="73" t="s">
        <v>917</v>
      </c>
      <c r="R2351" s="73" t="s">
        <v>83</v>
      </c>
      <c r="V2351" s="60" t="str">
        <f t="shared" si="291"/>
        <v>MAGGY 8623серый</v>
      </c>
      <c r="W2351" s="60" t="str">
        <f t="shared" si="288"/>
        <v>MAGGY 8623</v>
      </c>
      <c r="X2351" s="60" t="str">
        <f t="shared" si="292"/>
        <v>8623</v>
      </c>
      <c r="AC2351" s="51">
        <f t="shared" si="293"/>
        <v>80</v>
      </c>
      <c r="AD2351" s="44">
        <f t="shared" si="294"/>
        <v>920</v>
      </c>
      <c r="AE2351" s="51">
        <f t="shared" si="295"/>
        <v>80920</v>
      </c>
    </row>
    <row r="2352" spans="1:31">
      <c r="A2352" s="60" t="str">
        <f t="shared" si="289"/>
        <v>ORISISmulticolor</v>
      </c>
      <c r="B2352" s="60" t="str">
        <f t="shared" si="290"/>
        <v>80-921-00</v>
      </c>
      <c r="C2352" s="73" t="s">
        <v>5312</v>
      </c>
      <c r="D2352" s="73" t="s">
        <v>5313</v>
      </c>
      <c r="E2352" s="73" t="s">
        <v>931</v>
      </c>
      <c r="F2352" s="74">
        <v>0</v>
      </c>
      <c r="G2352" s="73" t="s">
        <v>5314</v>
      </c>
      <c r="H2352" s="73" t="s">
        <v>249</v>
      </c>
      <c r="I2352" s="73" t="s">
        <v>964</v>
      </c>
      <c r="J2352" s="73" t="s">
        <v>512</v>
      </c>
      <c r="K2352" s="73" t="s">
        <v>387</v>
      </c>
      <c r="L2352" s="73" t="s">
        <v>383</v>
      </c>
      <c r="M2352" s="73" t="s">
        <v>388</v>
      </c>
      <c r="O2352" s="73" t="s">
        <v>386</v>
      </c>
      <c r="P2352" s="73" t="s">
        <v>907</v>
      </c>
      <c r="Q2352" s="73" t="s">
        <v>1354</v>
      </c>
      <c r="R2352" s="73" t="s">
        <v>71</v>
      </c>
      <c r="V2352" s="60" t="str">
        <f t="shared" si="291"/>
        <v>ORISISсиний / голубой</v>
      </c>
      <c r="W2352" s="60" t="str">
        <f t="shared" si="288"/>
        <v>ORISIS</v>
      </c>
      <c r="X2352" s="60" t="str">
        <f t="shared" si="292"/>
        <v/>
      </c>
      <c r="AC2352" s="51">
        <f t="shared" si="293"/>
        <v>80</v>
      </c>
      <c r="AD2352" s="44">
        <f t="shared" si="294"/>
        <v>921</v>
      </c>
      <c r="AE2352" s="51">
        <f t="shared" si="295"/>
        <v>80921</v>
      </c>
    </row>
    <row r="2353" spans="1:31">
      <c r="A2353" s="60" t="str">
        <f t="shared" si="289"/>
        <v>SHELL Arainbow</v>
      </c>
      <c r="B2353" s="60" t="str">
        <f t="shared" si="290"/>
        <v>80-922-35</v>
      </c>
      <c r="C2353" s="73" t="s">
        <v>5315</v>
      </c>
      <c r="D2353" s="73" t="s">
        <v>5316</v>
      </c>
      <c r="E2353" s="73" t="s">
        <v>931</v>
      </c>
      <c r="F2353" s="74">
        <v>0</v>
      </c>
      <c r="G2353" s="73" t="s">
        <v>5317</v>
      </c>
      <c r="H2353" s="73" t="s">
        <v>209</v>
      </c>
      <c r="I2353" s="73" t="s">
        <v>964</v>
      </c>
      <c r="J2353" s="73" t="s">
        <v>344</v>
      </c>
      <c r="K2353" s="73" t="s">
        <v>382</v>
      </c>
      <c r="L2353" s="73" t="s">
        <v>383</v>
      </c>
      <c r="M2353" s="73" t="s">
        <v>388</v>
      </c>
      <c r="O2353" s="73" t="s">
        <v>386</v>
      </c>
      <c r="P2353" s="73" t="s">
        <v>907</v>
      </c>
      <c r="Q2353" s="73" t="s">
        <v>5318</v>
      </c>
      <c r="R2353" s="73" t="s">
        <v>209</v>
      </c>
      <c r="V2353" s="60" t="str">
        <f t="shared" si="291"/>
        <v>SHELL Aразноцветный</v>
      </c>
      <c r="W2353" s="60" t="str">
        <f t="shared" si="288"/>
        <v>SHELL A</v>
      </c>
      <c r="X2353" s="60" t="str">
        <f t="shared" si="292"/>
        <v>A</v>
      </c>
      <c r="AC2353" s="51">
        <f t="shared" si="293"/>
        <v>80</v>
      </c>
      <c r="AD2353" s="44">
        <f t="shared" si="294"/>
        <v>922</v>
      </c>
      <c r="AE2353" s="51">
        <f t="shared" si="295"/>
        <v>80922</v>
      </c>
    </row>
    <row r="2354" spans="1:31">
      <c r="A2354" s="60" t="str">
        <f t="shared" si="289"/>
        <v>SHELL Bfreedom</v>
      </c>
      <c r="B2354" s="60" t="str">
        <f t="shared" si="290"/>
        <v>80-923-19</v>
      </c>
      <c r="C2354" s="73" t="s">
        <v>5319</v>
      </c>
      <c r="D2354" s="73" t="s">
        <v>5320</v>
      </c>
      <c r="E2354" s="73" t="s">
        <v>931</v>
      </c>
      <c r="F2354" s="74">
        <v>0</v>
      </c>
      <c r="G2354" s="73" t="s">
        <v>5321</v>
      </c>
      <c r="H2354" s="73" t="s">
        <v>91</v>
      </c>
      <c r="I2354" s="73" t="s">
        <v>964</v>
      </c>
      <c r="J2354" s="73" t="s">
        <v>344</v>
      </c>
      <c r="K2354" s="73" t="s">
        <v>382</v>
      </c>
      <c r="L2354" s="73" t="s">
        <v>383</v>
      </c>
      <c r="M2354" s="73" t="s">
        <v>388</v>
      </c>
      <c r="O2354" s="73" t="s">
        <v>386</v>
      </c>
      <c r="P2354" s="73" t="s">
        <v>907</v>
      </c>
      <c r="Q2354" s="73" t="s">
        <v>5322</v>
      </c>
      <c r="R2354" s="73" t="s">
        <v>91</v>
      </c>
      <c r="V2354" s="60" t="str">
        <f t="shared" si="291"/>
        <v>SHELL Bголубой</v>
      </c>
      <c r="W2354" s="60" t="str">
        <f t="shared" si="288"/>
        <v>SHELL B</v>
      </c>
      <c r="X2354" s="60" t="str">
        <f t="shared" si="292"/>
        <v>B</v>
      </c>
      <c r="AC2354" s="51">
        <f t="shared" si="293"/>
        <v>80</v>
      </c>
      <c r="AD2354" s="44">
        <f t="shared" si="294"/>
        <v>923</v>
      </c>
      <c r="AE2354" s="51">
        <f t="shared" si="295"/>
        <v>80923</v>
      </c>
    </row>
    <row r="2355" spans="1:31">
      <c r="A2355" s="60" t="str">
        <f t="shared" si="289"/>
        <v>SHELL Ctomba</v>
      </c>
      <c r="B2355" s="60" t="str">
        <f t="shared" si="290"/>
        <v>80-924-21</v>
      </c>
      <c r="C2355" s="73" t="s">
        <v>5323</v>
      </c>
      <c r="D2355" s="73" t="s">
        <v>5324</v>
      </c>
      <c r="E2355" s="73" t="s">
        <v>931</v>
      </c>
      <c r="F2355" s="74">
        <v>0</v>
      </c>
      <c r="G2355" s="73" t="s">
        <v>5325</v>
      </c>
      <c r="H2355" s="73" t="s">
        <v>252</v>
      </c>
      <c r="I2355" s="73" t="s">
        <v>964</v>
      </c>
      <c r="J2355" s="73" t="s">
        <v>338</v>
      </c>
      <c r="K2355" s="73" t="s">
        <v>382</v>
      </c>
      <c r="L2355" s="73" t="s">
        <v>383</v>
      </c>
      <c r="M2355" s="73" t="s">
        <v>389</v>
      </c>
      <c r="O2355" s="73" t="s">
        <v>386</v>
      </c>
      <c r="P2355" s="73" t="s">
        <v>907</v>
      </c>
      <c r="Q2355" s="73" t="s">
        <v>5326</v>
      </c>
      <c r="R2355" s="73" t="s">
        <v>71</v>
      </c>
      <c r="V2355" s="60" t="str">
        <f t="shared" si="291"/>
        <v>SHELL Cсиний / красный</v>
      </c>
      <c r="W2355" s="60" t="str">
        <f t="shared" si="288"/>
        <v>SHELL C</v>
      </c>
      <c r="X2355" s="60" t="str">
        <f t="shared" si="292"/>
        <v>C</v>
      </c>
      <c r="AC2355" s="51">
        <f t="shared" si="293"/>
        <v>80</v>
      </c>
      <c r="AD2355" s="44">
        <f t="shared" si="294"/>
        <v>924</v>
      </c>
      <c r="AE2355" s="51">
        <f t="shared" si="295"/>
        <v>80924</v>
      </c>
    </row>
    <row r="2356" spans="1:31">
      <c r="A2356" s="60" t="str">
        <f t="shared" si="289"/>
        <v>TECH Ared cach</v>
      </c>
      <c r="B2356" s="60" t="str">
        <f t="shared" si="290"/>
        <v>80-359-00</v>
      </c>
      <c r="C2356" s="73" t="s">
        <v>5327</v>
      </c>
      <c r="D2356" s="73" t="s">
        <v>5328</v>
      </c>
      <c r="E2356" s="73" t="s">
        <v>931</v>
      </c>
      <c r="F2356" s="74">
        <v>0</v>
      </c>
      <c r="G2356" s="73" t="s">
        <v>1650</v>
      </c>
      <c r="H2356" s="73" t="s">
        <v>111</v>
      </c>
      <c r="I2356" s="73" t="s">
        <v>964</v>
      </c>
      <c r="J2356" s="73" t="s">
        <v>344</v>
      </c>
      <c r="K2356" s="73" t="s">
        <v>382</v>
      </c>
      <c r="L2356" s="73" t="s">
        <v>383</v>
      </c>
      <c r="M2356" s="73" t="s">
        <v>389</v>
      </c>
      <c r="O2356" s="73" t="s">
        <v>386</v>
      </c>
      <c r="P2356" s="73" t="s">
        <v>907</v>
      </c>
      <c r="Q2356" s="73" t="s">
        <v>5329</v>
      </c>
      <c r="R2356" s="73" t="s">
        <v>57</v>
      </c>
      <c r="V2356" s="60" t="str">
        <f t="shared" si="291"/>
        <v>TECH Aбелый / красный</v>
      </c>
      <c r="W2356" s="60" t="str">
        <f t="shared" si="288"/>
        <v>TECH A</v>
      </c>
      <c r="X2356" s="60" t="str">
        <f t="shared" si="292"/>
        <v>A</v>
      </c>
      <c r="AC2356" s="51">
        <f t="shared" si="293"/>
        <v>80</v>
      </c>
      <c r="AD2356" s="44">
        <f t="shared" si="294"/>
        <v>359</v>
      </c>
      <c r="AE2356" s="51">
        <f t="shared" si="295"/>
        <v>80359</v>
      </c>
    </row>
    <row r="2357" spans="1:31">
      <c r="A2357" s="60" t="str">
        <f t="shared" si="289"/>
        <v>TECH Khippie</v>
      </c>
      <c r="B2357" s="60" t="str">
        <f t="shared" si="290"/>
        <v>80-360-08</v>
      </c>
      <c r="C2357" s="73" t="s">
        <v>5330</v>
      </c>
      <c r="D2357" s="73" t="s">
        <v>5331</v>
      </c>
      <c r="E2357" s="73" t="s">
        <v>931</v>
      </c>
      <c r="F2357" s="74">
        <v>0</v>
      </c>
      <c r="G2357" s="73" t="s">
        <v>1666</v>
      </c>
      <c r="H2357" s="73" t="s">
        <v>83</v>
      </c>
      <c r="I2357" s="73" t="s">
        <v>964</v>
      </c>
      <c r="J2357" s="73" t="s">
        <v>344</v>
      </c>
      <c r="K2357" s="73" t="s">
        <v>391</v>
      </c>
      <c r="L2357" s="73" t="s">
        <v>383</v>
      </c>
      <c r="M2357" s="73" t="s">
        <v>389</v>
      </c>
      <c r="O2357" s="73" t="s">
        <v>386</v>
      </c>
      <c r="P2357" s="73" t="s">
        <v>907</v>
      </c>
      <c r="Q2357" s="73" t="s">
        <v>2130</v>
      </c>
      <c r="R2357" s="73" t="s">
        <v>83</v>
      </c>
      <c r="V2357" s="60" t="str">
        <f t="shared" si="291"/>
        <v>TECH Kсерый</v>
      </c>
      <c r="W2357" s="60" t="str">
        <f t="shared" si="288"/>
        <v>TECH K</v>
      </c>
      <c r="X2357" s="60" t="str">
        <f t="shared" si="292"/>
        <v>K</v>
      </c>
      <c r="AC2357" s="51">
        <f t="shared" si="293"/>
        <v>80</v>
      </c>
      <c r="AD2357" s="44">
        <f t="shared" si="294"/>
        <v>360</v>
      </c>
      <c r="AE2357" s="51">
        <f t="shared" si="295"/>
        <v>80360</v>
      </c>
    </row>
    <row r="2358" spans="1:31">
      <c r="A2358" s="60" t="str">
        <f t="shared" si="289"/>
        <v>TYRA 002grey</v>
      </c>
      <c r="B2358" s="60" t="str">
        <f t="shared" si="290"/>
        <v>80-925-08</v>
      </c>
      <c r="C2358" s="73" t="s">
        <v>5332</v>
      </c>
      <c r="D2358" s="73" t="s">
        <v>5333</v>
      </c>
      <c r="E2358" s="73" t="s">
        <v>931</v>
      </c>
      <c r="F2358" s="74">
        <v>0</v>
      </c>
      <c r="G2358" s="73" t="s">
        <v>5334</v>
      </c>
      <c r="H2358" s="73" t="s">
        <v>83</v>
      </c>
      <c r="I2358" s="73" t="s">
        <v>964</v>
      </c>
      <c r="J2358" s="73" t="s">
        <v>344</v>
      </c>
      <c r="K2358" s="73" t="s">
        <v>387</v>
      </c>
      <c r="L2358" s="73" t="s">
        <v>383</v>
      </c>
      <c r="M2358" s="73" t="s">
        <v>389</v>
      </c>
      <c r="O2358" s="73" t="s">
        <v>386</v>
      </c>
      <c r="P2358" s="73" t="s">
        <v>907</v>
      </c>
      <c r="Q2358" s="73" t="s">
        <v>917</v>
      </c>
      <c r="R2358" s="73" t="s">
        <v>83</v>
      </c>
      <c r="V2358" s="60" t="str">
        <f t="shared" si="291"/>
        <v>TYRA 002серый</v>
      </c>
      <c r="W2358" s="60" t="str">
        <f t="shared" si="288"/>
        <v>TYRA 002</v>
      </c>
      <c r="X2358" s="60" t="str">
        <f t="shared" si="292"/>
        <v>002</v>
      </c>
      <c r="AC2358" s="51">
        <f t="shared" si="293"/>
        <v>80</v>
      </c>
      <c r="AD2358" s="44">
        <f t="shared" si="294"/>
        <v>925</v>
      </c>
      <c r="AE2358" s="51">
        <f t="shared" si="295"/>
        <v>80925</v>
      </c>
    </row>
    <row r="2359" spans="1:31">
      <c r="A2359" s="60" t="str">
        <f t="shared" si="289"/>
        <v>TYRA 003white</v>
      </c>
      <c r="B2359" s="60" t="str">
        <f t="shared" si="290"/>
        <v>80-926-01</v>
      </c>
      <c r="C2359" s="73" t="s">
        <v>5335</v>
      </c>
      <c r="D2359" s="73" t="s">
        <v>5336</v>
      </c>
      <c r="E2359" s="73" t="s">
        <v>931</v>
      </c>
      <c r="F2359" s="74">
        <v>0</v>
      </c>
      <c r="G2359" s="73" t="s">
        <v>5337</v>
      </c>
      <c r="H2359" s="73" t="s">
        <v>231</v>
      </c>
      <c r="I2359" s="73" t="s">
        <v>964</v>
      </c>
      <c r="J2359" s="73" t="s">
        <v>344</v>
      </c>
      <c r="K2359" s="73" t="s">
        <v>387</v>
      </c>
      <c r="L2359" s="73" t="s">
        <v>383</v>
      </c>
      <c r="M2359" s="73" t="s">
        <v>389</v>
      </c>
      <c r="O2359" s="73" t="s">
        <v>386</v>
      </c>
      <c r="P2359" s="73" t="s">
        <v>907</v>
      </c>
      <c r="Q2359" s="73" t="s">
        <v>908</v>
      </c>
      <c r="R2359" s="73" t="s">
        <v>83</v>
      </c>
      <c r="V2359" s="60" t="str">
        <f t="shared" si="291"/>
        <v>TYRA 003светло-серый</v>
      </c>
      <c r="W2359" s="60" t="str">
        <f t="shared" si="288"/>
        <v>TYRA 003</v>
      </c>
      <c r="X2359" s="60" t="str">
        <f t="shared" si="292"/>
        <v>003</v>
      </c>
      <c r="AC2359" s="51">
        <f t="shared" si="293"/>
        <v>80</v>
      </c>
      <c r="AD2359" s="44">
        <f t="shared" si="294"/>
        <v>926</v>
      </c>
      <c r="AE2359" s="51">
        <f t="shared" si="295"/>
        <v>80926</v>
      </c>
    </row>
    <row r="2360" spans="1:31">
      <c r="A2360" s="60" t="str">
        <f t="shared" si="289"/>
        <v>DON GLOSSburgundy</v>
      </c>
      <c r="B2360" s="60" t="str">
        <f t="shared" si="290"/>
        <v>80-927-12</v>
      </c>
      <c r="C2360" s="73" t="s">
        <v>5338</v>
      </c>
      <c r="D2360" s="73" t="s">
        <v>5339</v>
      </c>
      <c r="E2360" s="73" t="s">
        <v>956</v>
      </c>
      <c r="F2360" s="74">
        <v>55</v>
      </c>
      <c r="G2360" s="73" t="s">
        <v>5340</v>
      </c>
      <c r="H2360" s="73" t="s">
        <v>121</v>
      </c>
      <c r="I2360" s="73" t="s">
        <v>5341</v>
      </c>
      <c r="J2360" s="73" t="s">
        <v>357</v>
      </c>
      <c r="K2360" s="73" t="s">
        <v>387</v>
      </c>
      <c r="L2360" s="73" t="s">
        <v>383</v>
      </c>
      <c r="M2360" s="73" t="s">
        <v>388</v>
      </c>
      <c r="O2360" s="73" t="s">
        <v>386</v>
      </c>
      <c r="P2360" s="73" t="s">
        <v>907</v>
      </c>
      <c r="Q2360" s="73" t="s">
        <v>1546</v>
      </c>
      <c r="R2360" s="73" t="s">
        <v>121</v>
      </c>
      <c r="V2360" s="60" t="str">
        <f t="shared" si="291"/>
        <v>DON GLOSSбордовый</v>
      </c>
      <c r="W2360" s="60" t="str">
        <f t="shared" si="288"/>
        <v>DON GLOSS</v>
      </c>
      <c r="X2360" s="60" t="str">
        <f t="shared" si="292"/>
        <v>GLOSS</v>
      </c>
      <c r="AC2360" s="51">
        <f t="shared" si="293"/>
        <v>80</v>
      </c>
      <c r="AD2360" s="44">
        <f t="shared" si="294"/>
        <v>927</v>
      </c>
      <c r="AE2360" s="51">
        <f t="shared" si="295"/>
        <v>80927</v>
      </c>
    </row>
    <row r="2361" spans="1:31">
      <c r="A2361" s="60" t="str">
        <f t="shared" si="289"/>
        <v>DON KAIRANblack</v>
      </c>
      <c r="B2361" s="60" t="str">
        <f t="shared" si="290"/>
        <v>80-595-09</v>
      </c>
      <c r="C2361" s="73" t="s">
        <v>5342</v>
      </c>
      <c r="D2361" s="73" t="s">
        <v>5343</v>
      </c>
      <c r="E2361" s="73" t="s">
        <v>904</v>
      </c>
      <c r="F2361" s="74">
        <v>57</v>
      </c>
      <c r="G2361" s="73" t="s">
        <v>2037</v>
      </c>
      <c r="H2361" s="73" t="s">
        <v>53</v>
      </c>
      <c r="I2361" s="73" t="s">
        <v>964</v>
      </c>
      <c r="J2361" s="73" t="s">
        <v>329</v>
      </c>
      <c r="K2361" s="73" t="s">
        <v>382</v>
      </c>
      <c r="L2361" s="73" t="s">
        <v>383</v>
      </c>
      <c r="M2361" s="73" t="s">
        <v>388</v>
      </c>
      <c r="O2361" s="73" t="s">
        <v>386</v>
      </c>
      <c r="P2361" s="73" t="s">
        <v>907</v>
      </c>
      <c r="Q2361" s="73" t="s">
        <v>928</v>
      </c>
      <c r="R2361" s="73" t="s">
        <v>53</v>
      </c>
      <c r="V2361" s="60" t="str">
        <f t="shared" si="291"/>
        <v>DON KAIRANчерный</v>
      </c>
      <c r="W2361" s="60" t="str">
        <f t="shared" si="288"/>
        <v>DON KAIRAN</v>
      </c>
      <c r="X2361" s="60" t="str">
        <f t="shared" si="292"/>
        <v>KAIRAN</v>
      </c>
      <c r="AC2361" s="51">
        <f t="shared" si="293"/>
        <v>80</v>
      </c>
      <c r="AD2361" s="44">
        <f t="shared" si="294"/>
        <v>595</v>
      </c>
      <c r="AE2361" s="51">
        <f t="shared" si="295"/>
        <v>80595</v>
      </c>
    </row>
    <row r="2362" spans="1:31">
      <c r="A2362" s="60" t="str">
        <f t="shared" si="289"/>
        <v>DON LEWISbeige</v>
      </c>
      <c r="B2362" s="60" t="str">
        <f t="shared" si="290"/>
        <v>80-928-02</v>
      </c>
      <c r="C2362" s="73" t="s">
        <v>5344</v>
      </c>
      <c r="D2362" s="73" t="s">
        <v>5345</v>
      </c>
      <c r="E2362" s="73" t="s">
        <v>910</v>
      </c>
      <c r="F2362" s="74">
        <v>59</v>
      </c>
      <c r="G2362" s="73" t="s">
        <v>5346</v>
      </c>
      <c r="H2362" s="73" t="s">
        <v>63</v>
      </c>
      <c r="I2362" s="73" t="s">
        <v>1265</v>
      </c>
      <c r="J2362" s="73" t="s">
        <v>346</v>
      </c>
      <c r="K2362" s="73" t="s">
        <v>382</v>
      </c>
      <c r="L2362" s="73" t="s">
        <v>383</v>
      </c>
      <c r="M2362" s="73" t="s">
        <v>388</v>
      </c>
      <c r="N2362" s="73" t="s">
        <v>30</v>
      </c>
      <c r="O2362" s="73" t="s">
        <v>386</v>
      </c>
      <c r="P2362" s="73" t="s">
        <v>907</v>
      </c>
      <c r="Q2362" s="73" t="s">
        <v>937</v>
      </c>
      <c r="R2362" s="73" t="s">
        <v>63</v>
      </c>
      <c r="V2362" s="60" t="str">
        <f t="shared" si="291"/>
        <v>DON LEWISбежевый</v>
      </c>
      <c r="W2362" s="60" t="str">
        <f t="shared" si="288"/>
        <v>DON LEWIS</v>
      </c>
      <c r="X2362" s="60" t="str">
        <f t="shared" si="292"/>
        <v>LEWIS</v>
      </c>
      <c r="AC2362" s="51">
        <f t="shared" si="293"/>
        <v>80</v>
      </c>
      <c r="AD2362" s="44">
        <f t="shared" si="294"/>
        <v>928</v>
      </c>
      <c r="AE2362" s="51">
        <f t="shared" si="295"/>
        <v>80928</v>
      </c>
    </row>
    <row r="2363" spans="1:31">
      <c r="A2363" s="60" t="str">
        <f t="shared" si="289"/>
        <v>DON LEWISbeige</v>
      </c>
      <c r="B2363" s="60" t="str">
        <f t="shared" si="290"/>
        <v>80-928-02</v>
      </c>
      <c r="C2363" s="73" t="s">
        <v>5347</v>
      </c>
      <c r="D2363" s="73" t="s">
        <v>5345</v>
      </c>
      <c r="E2363" s="73" t="s">
        <v>956</v>
      </c>
      <c r="F2363" s="74">
        <v>55</v>
      </c>
      <c r="G2363" s="73" t="s">
        <v>5346</v>
      </c>
      <c r="H2363" s="73" t="s">
        <v>63</v>
      </c>
      <c r="I2363" s="73" t="s">
        <v>1265</v>
      </c>
      <c r="J2363" s="73" t="s">
        <v>346</v>
      </c>
      <c r="K2363" s="73" t="s">
        <v>382</v>
      </c>
      <c r="L2363" s="73" t="s">
        <v>383</v>
      </c>
      <c r="M2363" s="73" t="s">
        <v>388</v>
      </c>
      <c r="N2363" s="73" t="s">
        <v>30</v>
      </c>
      <c r="O2363" s="73" t="s">
        <v>386</v>
      </c>
      <c r="P2363" s="73" t="s">
        <v>907</v>
      </c>
      <c r="Q2363" s="73" t="s">
        <v>937</v>
      </c>
      <c r="R2363" s="73" t="s">
        <v>63</v>
      </c>
      <c r="V2363" s="60" t="str">
        <f t="shared" si="291"/>
        <v>DON LEWISбежевый</v>
      </c>
      <c r="W2363" s="60" t="str">
        <f t="shared" si="288"/>
        <v>DON LEWIS</v>
      </c>
      <c r="X2363" s="60" t="str">
        <f t="shared" si="292"/>
        <v>LEWIS</v>
      </c>
      <c r="AC2363" s="51">
        <f t="shared" si="293"/>
        <v>80</v>
      </c>
      <c r="AD2363" s="44">
        <f t="shared" si="294"/>
        <v>928</v>
      </c>
      <c r="AE2363" s="51">
        <f t="shared" si="295"/>
        <v>80928</v>
      </c>
    </row>
    <row r="2364" spans="1:31">
      <c r="A2364" s="60" t="str">
        <f t="shared" si="289"/>
        <v>DON LEWISbeige</v>
      </c>
      <c r="B2364" s="60" t="str">
        <f t="shared" si="290"/>
        <v>80-928-02</v>
      </c>
      <c r="C2364" s="73" t="s">
        <v>5348</v>
      </c>
      <c r="D2364" s="73" t="s">
        <v>5345</v>
      </c>
      <c r="E2364" s="73" t="s">
        <v>904</v>
      </c>
      <c r="F2364" s="74">
        <v>57</v>
      </c>
      <c r="G2364" s="73" t="s">
        <v>5346</v>
      </c>
      <c r="H2364" s="73" t="s">
        <v>63</v>
      </c>
      <c r="I2364" s="73" t="s">
        <v>1265</v>
      </c>
      <c r="J2364" s="73" t="s">
        <v>346</v>
      </c>
      <c r="K2364" s="73" t="s">
        <v>382</v>
      </c>
      <c r="L2364" s="73" t="s">
        <v>383</v>
      </c>
      <c r="M2364" s="73" t="s">
        <v>388</v>
      </c>
      <c r="N2364" s="73" t="s">
        <v>30</v>
      </c>
      <c r="O2364" s="73" t="s">
        <v>386</v>
      </c>
      <c r="P2364" s="73" t="s">
        <v>907</v>
      </c>
      <c r="Q2364" s="73" t="s">
        <v>937</v>
      </c>
      <c r="R2364" s="73" t="s">
        <v>63</v>
      </c>
      <c r="V2364" s="60" t="str">
        <f t="shared" si="291"/>
        <v>DON LEWISбежевый</v>
      </c>
      <c r="W2364" s="60" t="str">
        <f t="shared" si="288"/>
        <v>DON LEWIS</v>
      </c>
      <c r="X2364" s="60" t="str">
        <f t="shared" si="292"/>
        <v>LEWIS</v>
      </c>
      <c r="AC2364" s="51">
        <f t="shared" si="293"/>
        <v>80</v>
      </c>
      <c r="AD2364" s="44">
        <f t="shared" si="294"/>
        <v>928</v>
      </c>
      <c r="AE2364" s="51">
        <f t="shared" si="295"/>
        <v>80928</v>
      </c>
    </row>
    <row r="2365" spans="1:31">
      <c r="A2365" s="60" t="str">
        <f t="shared" si="289"/>
        <v>DON LEWISbeige</v>
      </c>
      <c r="B2365" s="60" t="str">
        <f t="shared" si="290"/>
        <v>80-928-02</v>
      </c>
      <c r="C2365" s="73" t="s">
        <v>5349</v>
      </c>
      <c r="D2365" s="73" t="s">
        <v>5345</v>
      </c>
      <c r="E2365" s="73" t="s">
        <v>912</v>
      </c>
      <c r="F2365" s="74">
        <v>61</v>
      </c>
      <c r="G2365" s="73" t="s">
        <v>5346</v>
      </c>
      <c r="H2365" s="73" t="s">
        <v>63</v>
      </c>
      <c r="I2365" s="73" t="s">
        <v>1265</v>
      </c>
      <c r="J2365" s="73" t="s">
        <v>346</v>
      </c>
      <c r="K2365" s="73" t="s">
        <v>382</v>
      </c>
      <c r="L2365" s="73" t="s">
        <v>383</v>
      </c>
      <c r="M2365" s="73" t="s">
        <v>388</v>
      </c>
      <c r="N2365" s="73" t="s">
        <v>30</v>
      </c>
      <c r="O2365" s="73" t="s">
        <v>386</v>
      </c>
      <c r="P2365" s="73" t="s">
        <v>907</v>
      </c>
      <c r="Q2365" s="73" t="s">
        <v>937</v>
      </c>
      <c r="R2365" s="73" t="s">
        <v>63</v>
      </c>
      <c r="V2365" s="60" t="str">
        <f t="shared" si="291"/>
        <v>DON LEWISбежевый</v>
      </c>
      <c r="W2365" s="60" t="str">
        <f t="shared" si="288"/>
        <v>DON LEWIS</v>
      </c>
      <c r="X2365" s="60" t="str">
        <f t="shared" si="292"/>
        <v>LEWIS</v>
      </c>
      <c r="AC2365" s="51">
        <f t="shared" si="293"/>
        <v>80</v>
      </c>
      <c r="AD2365" s="44">
        <f t="shared" si="294"/>
        <v>928</v>
      </c>
      <c r="AE2365" s="51">
        <f t="shared" si="295"/>
        <v>80928</v>
      </c>
    </row>
    <row r="2366" spans="1:31">
      <c r="A2366" s="60" t="str">
        <f t="shared" si="289"/>
        <v>DON VEGASblack</v>
      </c>
      <c r="B2366" s="60" t="str">
        <f t="shared" si="290"/>
        <v>80-929-09</v>
      </c>
      <c r="C2366" s="73" t="s">
        <v>5350</v>
      </c>
      <c r="D2366" s="73" t="s">
        <v>5351</v>
      </c>
      <c r="E2366" s="73" t="s">
        <v>904</v>
      </c>
      <c r="F2366" s="74">
        <v>57</v>
      </c>
      <c r="G2366" s="73" t="s">
        <v>5352</v>
      </c>
      <c r="H2366" s="73" t="s">
        <v>53</v>
      </c>
      <c r="I2366" s="73" t="s">
        <v>1265</v>
      </c>
      <c r="J2366" s="73" t="s">
        <v>359</v>
      </c>
      <c r="K2366" s="73" t="s">
        <v>390</v>
      </c>
      <c r="L2366" s="73" t="s">
        <v>383</v>
      </c>
      <c r="M2366" s="73" t="s">
        <v>388</v>
      </c>
      <c r="N2366" s="73" t="s">
        <v>30</v>
      </c>
      <c r="O2366" s="73" t="s">
        <v>386</v>
      </c>
      <c r="P2366" s="73" t="s">
        <v>907</v>
      </c>
      <c r="Q2366" s="73" t="s">
        <v>928</v>
      </c>
      <c r="R2366" s="73" t="s">
        <v>53</v>
      </c>
      <c r="V2366" s="60" t="str">
        <f t="shared" si="291"/>
        <v>DON VEGASчерный</v>
      </c>
      <c r="W2366" s="60" t="str">
        <f t="shared" si="288"/>
        <v>DON VEGAS</v>
      </c>
      <c r="X2366" s="60" t="str">
        <f t="shared" si="292"/>
        <v>VEGAS</v>
      </c>
      <c r="AC2366" s="51">
        <f t="shared" si="293"/>
        <v>80</v>
      </c>
      <c r="AD2366" s="44">
        <f t="shared" si="294"/>
        <v>929</v>
      </c>
      <c r="AE2366" s="51">
        <f t="shared" si="295"/>
        <v>80929</v>
      </c>
    </row>
    <row r="2367" spans="1:31">
      <c r="A2367" s="60" t="str">
        <f t="shared" si="289"/>
        <v>DON VEGASblack</v>
      </c>
      <c r="B2367" s="60" t="str">
        <f t="shared" si="290"/>
        <v>80-929-09</v>
      </c>
      <c r="C2367" s="73" t="s">
        <v>5353</v>
      </c>
      <c r="D2367" s="73" t="s">
        <v>5351</v>
      </c>
      <c r="E2367" s="73" t="s">
        <v>910</v>
      </c>
      <c r="F2367" s="74">
        <v>59</v>
      </c>
      <c r="G2367" s="73" t="s">
        <v>5352</v>
      </c>
      <c r="H2367" s="73" t="s">
        <v>53</v>
      </c>
      <c r="I2367" s="73" t="s">
        <v>1265</v>
      </c>
      <c r="J2367" s="73" t="s">
        <v>359</v>
      </c>
      <c r="K2367" s="73" t="s">
        <v>390</v>
      </c>
      <c r="L2367" s="73" t="s">
        <v>383</v>
      </c>
      <c r="M2367" s="73" t="s">
        <v>388</v>
      </c>
      <c r="N2367" s="73" t="s">
        <v>30</v>
      </c>
      <c r="O2367" s="73" t="s">
        <v>386</v>
      </c>
      <c r="P2367" s="73" t="s">
        <v>907</v>
      </c>
      <c r="Q2367" s="73" t="s">
        <v>928</v>
      </c>
      <c r="R2367" s="73" t="s">
        <v>53</v>
      </c>
      <c r="V2367" s="60" t="str">
        <f t="shared" si="291"/>
        <v>DON VEGASчерный</v>
      </c>
      <c r="W2367" s="60" t="str">
        <f t="shared" si="288"/>
        <v>DON VEGAS</v>
      </c>
      <c r="X2367" s="60" t="str">
        <f t="shared" si="292"/>
        <v>VEGAS</v>
      </c>
      <c r="AC2367" s="51">
        <f t="shared" si="293"/>
        <v>80</v>
      </c>
      <c r="AD2367" s="44">
        <f t="shared" si="294"/>
        <v>929</v>
      </c>
      <c r="AE2367" s="51">
        <f t="shared" si="295"/>
        <v>80929</v>
      </c>
    </row>
    <row r="2368" spans="1:31">
      <c r="A2368" s="60" t="str">
        <f t="shared" si="289"/>
        <v>MAC ABRAMSblack</v>
      </c>
      <c r="B2368" s="60" t="str">
        <f t="shared" si="290"/>
        <v>80-930-09</v>
      </c>
      <c r="C2368" s="73" t="s">
        <v>5354</v>
      </c>
      <c r="D2368" s="73" t="s">
        <v>5355</v>
      </c>
      <c r="E2368" s="73" t="s">
        <v>910</v>
      </c>
      <c r="F2368" s="74">
        <v>59</v>
      </c>
      <c r="G2368" s="73" t="s">
        <v>5356</v>
      </c>
      <c r="H2368" s="73" t="s">
        <v>53</v>
      </c>
      <c r="I2368" s="73" t="s">
        <v>1265</v>
      </c>
      <c r="J2368" s="73" t="s">
        <v>331</v>
      </c>
      <c r="K2368" s="73" t="s">
        <v>382</v>
      </c>
      <c r="L2368" s="73" t="s">
        <v>383</v>
      </c>
      <c r="M2368" s="73" t="s">
        <v>388</v>
      </c>
      <c r="N2368" s="73" t="s">
        <v>30</v>
      </c>
      <c r="O2368" s="73" t="s">
        <v>386</v>
      </c>
      <c r="P2368" s="73" t="s">
        <v>907</v>
      </c>
      <c r="Q2368" s="73" t="s">
        <v>928</v>
      </c>
      <c r="R2368" s="73" t="s">
        <v>53</v>
      </c>
      <c r="V2368" s="60" t="str">
        <f t="shared" si="291"/>
        <v>MAC ABRAMSчерный</v>
      </c>
      <c r="W2368" s="60" t="str">
        <f t="shared" si="288"/>
        <v>MAC ABRAMS</v>
      </c>
      <c r="X2368" s="60" t="str">
        <f t="shared" si="292"/>
        <v>ABRAMS</v>
      </c>
      <c r="AC2368" s="51">
        <f t="shared" si="293"/>
        <v>80</v>
      </c>
      <c r="AD2368" s="44">
        <f t="shared" si="294"/>
        <v>930</v>
      </c>
      <c r="AE2368" s="51">
        <f t="shared" si="295"/>
        <v>80930</v>
      </c>
    </row>
    <row r="2369" spans="1:31">
      <c r="A2369" s="60" t="str">
        <f t="shared" si="289"/>
        <v>MAC EYEcharcoal</v>
      </c>
      <c r="B2369" s="60" t="str">
        <f t="shared" si="290"/>
        <v>80-931-08</v>
      </c>
      <c r="C2369" s="73" t="s">
        <v>5357</v>
      </c>
      <c r="D2369" s="73" t="s">
        <v>5358</v>
      </c>
      <c r="E2369" s="73" t="s">
        <v>910</v>
      </c>
      <c r="F2369" s="74">
        <v>59</v>
      </c>
      <c r="G2369" s="73" t="s">
        <v>5359</v>
      </c>
      <c r="H2369" s="73" t="s">
        <v>83</v>
      </c>
      <c r="I2369" s="73" t="s">
        <v>1265</v>
      </c>
      <c r="J2369" s="73" t="s">
        <v>330</v>
      </c>
      <c r="K2369" s="73" t="s">
        <v>382</v>
      </c>
      <c r="L2369" s="73" t="s">
        <v>383</v>
      </c>
      <c r="M2369" s="73" t="s">
        <v>388</v>
      </c>
      <c r="N2369" s="73" t="s">
        <v>30</v>
      </c>
      <c r="O2369" s="73" t="s">
        <v>386</v>
      </c>
      <c r="P2369" s="73" t="s">
        <v>907</v>
      </c>
      <c r="Q2369" s="73" t="s">
        <v>1710</v>
      </c>
      <c r="R2369" s="73" t="s">
        <v>83</v>
      </c>
      <c r="V2369" s="60" t="str">
        <f t="shared" si="291"/>
        <v>MAC EYEсерый</v>
      </c>
      <c r="W2369" s="60" t="str">
        <f t="shared" si="288"/>
        <v>MAC EYE</v>
      </c>
      <c r="X2369" s="60" t="str">
        <f t="shared" si="292"/>
        <v>EYE</v>
      </c>
      <c r="AC2369" s="51">
        <f t="shared" si="293"/>
        <v>80</v>
      </c>
      <c r="AD2369" s="44">
        <f t="shared" si="294"/>
        <v>931</v>
      </c>
      <c r="AE2369" s="51">
        <f t="shared" si="295"/>
        <v>80931</v>
      </c>
    </row>
    <row r="2370" spans="1:31">
      <c r="A2370" s="60" t="str">
        <f t="shared" si="289"/>
        <v>MAC EYEcharcoal</v>
      </c>
      <c r="B2370" s="60" t="str">
        <f t="shared" si="290"/>
        <v>80-931-08</v>
      </c>
      <c r="C2370" s="73" t="s">
        <v>5360</v>
      </c>
      <c r="D2370" s="73" t="s">
        <v>5358</v>
      </c>
      <c r="E2370" s="73" t="s">
        <v>904</v>
      </c>
      <c r="F2370" s="74">
        <v>57</v>
      </c>
      <c r="G2370" s="73" t="s">
        <v>5359</v>
      </c>
      <c r="H2370" s="73" t="s">
        <v>83</v>
      </c>
      <c r="I2370" s="73" t="s">
        <v>1265</v>
      </c>
      <c r="J2370" s="73" t="s">
        <v>330</v>
      </c>
      <c r="K2370" s="73" t="s">
        <v>382</v>
      </c>
      <c r="L2370" s="73" t="s">
        <v>383</v>
      </c>
      <c r="M2370" s="73" t="s">
        <v>388</v>
      </c>
      <c r="N2370" s="73" t="s">
        <v>30</v>
      </c>
      <c r="O2370" s="73" t="s">
        <v>386</v>
      </c>
      <c r="P2370" s="73" t="s">
        <v>907</v>
      </c>
      <c r="Q2370" s="73" t="s">
        <v>1710</v>
      </c>
      <c r="R2370" s="73" t="s">
        <v>83</v>
      </c>
      <c r="V2370" s="60" t="str">
        <f t="shared" si="291"/>
        <v>MAC EYEсерый</v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MAC EYE</v>
      </c>
      <c r="X2370" s="60" t="str">
        <f t="shared" si="292"/>
        <v>EYE</v>
      </c>
      <c r="AC2370" s="51">
        <f t="shared" si="293"/>
        <v>80</v>
      </c>
      <c r="AD2370" s="44">
        <f t="shared" si="294"/>
        <v>931</v>
      </c>
      <c r="AE2370" s="51">
        <f t="shared" si="295"/>
        <v>80931</v>
      </c>
    </row>
    <row r="2371" spans="1:31">
      <c r="A2371" s="60" t="str">
        <f t="shared" ref="A2371:A2434" si="297">IF(G2371&amp;Q2371&lt;&gt;"",W2371&amp;Q2371,"")</f>
        <v>MAC EYEcharcoal</v>
      </c>
      <c r="B2371" s="60" t="str">
        <f t="shared" ref="B2371:B2434" si="298">IF(C2371&lt;&gt;"",LEFT(C2371,9),"")</f>
        <v>80-931-08</v>
      </c>
      <c r="C2371" s="73" t="s">
        <v>5361</v>
      </c>
      <c r="D2371" s="73" t="s">
        <v>5358</v>
      </c>
      <c r="E2371" s="73" t="s">
        <v>912</v>
      </c>
      <c r="F2371" s="74">
        <v>61</v>
      </c>
      <c r="G2371" s="73" t="s">
        <v>5359</v>
      </c>
      <c r="H2371" s="73" t="s">
        <v>83</v>
      </c>
      <c r="I2371" s="73" t="s">
        <v>1265</v>
      </c>
      <c r="J2371" s="73" t="s">
        <v>330</v>
      </c>
      <c r="K2371" s="73" t="s">
        <v>382</v>
      </c>
      <c r="L2371" s="73" t="s">
        <v>383</v>
      </c>
      <c r="M2371" s="73" t="s">
        <v>388</v>
      </c>
      <c r="N2371" s="73" t="s">
        <v>30</v>
      </c>
      <c r="O2371" s="73" t="s">
        <v>386</v>
      </c>
      <c r="P2371" s="73" t="s">
        <v>907</v>
      </c>
      <c r="Q2371" s="73" t="s">
        <v>1710</v>
      </c>
      <c r="R2371" s="73" t="s">
        <v>83</v>
      </c>
      <c r="V2371" s="60" t="str">
        <f t="shared" ref="V2371:V2434" si="299">W2371&amp;H2371</f>
        <v>MAC EYEсерый</v>
      </c>
      <c r="W2371" s="60" t="str">
        <f t="shared" si="296"/>
        <v>MAC EYE</v>
      </c>
      <c r="X2371" s="60" t="str">
        <f t="shared" ref="X2371:X2434" si="300">IF(A2371&lt;&gt;"",IFERROR(IF(FIND(" ",G2371)&gt;=1,MID(G2371,FIND(" ",G2371)+1,LEN(G2371)),""),""),"")</f>
        <v>EYE</v>
      </c>
      <c r="AC2371" s="51">
        <f t="shared" ref="AC2371:AC2434" si="301">IFERROR(VALUE(MID($C2371,1,2)),0)</f>
        <v>80</v>
      </c>
      <c r="AD2371" s="44">
        <f t="shared" ref="AD2371:AD2434" si="302">IFERROR(VALUE(MID($C2371,4,3)),0)</f>
        <v>931</v>
      </c>
      <c r="AE2371" s="51">
        <f t="shared" ref="AE2371:AE2434" si="303">VALUE(RIGHT("00"&amp;AC2371,2)&amp;RIGHT("000"&amp;AD2371,3))</f>
        <v>80931</v>
      </c>
    </row>
    <row r="2372" spans="1:31">
      <c r="A2372" s="60" t="str">
        <f t="shared" si="297"/>
        <v>MAC LEWISblue</v>
      </c>
      <c r="B2372" s="60" t="str">
        <f t="shared" si="298"/>
        <v>80-932-16</v>
      </c>
      <c r="C2372" s="73" t="s">
        <v>5362</v>
      </c>
      <c r="D2372" s="73" t="s">
        <v>5363</v>
      </c>
      <c r="E2372" s="73" t="s">
        <v>910</v>
      </c>
      <c r="F2372" s="74">
        <v>59</v>
      </c>
      <c r="G2372" s="73" t="s">
        <v>5364</v>
      </c>
      <c r="H2372" s="73" t="s">
        <v>55</v>
      </c>
      <c r="I2372" s="73" t="s">
        <v>1265</v>
      </c>
      <c r="J2372" s="73" t="s">
        <v>330</v>
      </c>
      <c r="K2372" s="73" t="s">
        <v>382</v>
      </c>
      <c r="L2372" s="73" t="s">
        <v>383</v>
      </c>
      <c r="M2372" s="73" t="s">
        <v>388</v>
      </c>
      <c r="N2372" s="73" t="s">
        <v>30</v>
      </c>
      <c r="O2372" s="73" t="s">
        <v>386</v>
      </c>
      <c r="P2372" s="73" t="s">
        <v>907</v>
      </c>
      <c r="Q2372" s="73" t="s">
        <v>932</v>
      </c>
      <c r="R2372" s="73" t="s">
        <v>71</v>
      </c>
      <c r="V2372" s="60" t="str">
        <f t="shared" si="299"/>
        <v>MAC LEWISтемно-синий</v>
      </c>
      <c r="W2372" s="60" t="str">
        <f t="shared" si="296"/>
        <v>MAC LEWIS</v>
      </c>
      <c r="X2372" s="60" t="str">
        <f t="shared" si="300"/>
        <v>LEWIS</v>
      </c>
      <c r="AC2372" s="51">
        <f t="shared" si="301"/>
        <v>80</v>
      </c>
      <c r="AD2372" s="44">
        <f t="shared" si="302"/>
        <v>932</v>
      </c>
      <c r="AE2372" s="51">
        <f t="shared" si="303"/>
        <v>80932</v>
      </c>
    </row>
    <row r="2373" spans="1:31">
      <c r="A2373" s="60" t="str">
        <f t="shared" si="297"/>
        <v>MAC LEWISblue</v>
      </c>
      <c r="B2373" s="60" t="str">
        <f t="shared" si="298"/>
        <v>80-932-16</v>
      </c>
      <c r="C2373" s="73" t="s">
        <v>5365</v>
      </c>
      <c r="D2373" s="73" t="s">
        <v>5363</v>
      </c>
      <c r="E2373" s="73" t="s">
        <v>904</v>
      </c>
      <c r="F2373" s="74">
        <v>57</v>
      </c>
      <c r="G2373" s="73" t="s">
        <v>5364</v>
      </c>
      <c r="H2373" s="73" t="s">
        <v>55</v>
      </c>
      <c r="I2373" s="73" t="s">
        <v>1265</v>
      </c>
      <c r="J2373" s="73" t="s">
        <v>330</v>
      </c>
      <c r="K2373" s="73" t="s">
        <v>382</v>
      </c>
      <c r="L2373" s="73" t="s">
        <v>383</v>
      </c>
      <c r="M2373" s="73" t="s">
        <v>388</v>
      </c>
      <c r="N2373" s="73" t="s">
        <v>30</v>
      </c>
      <c r="O2373" s="73" t="s">
        <v>386</v>
      </c>
      <c r="P2373" s="73" t="s">
        <v>907</v>
      </c>
      <c r="Q2373" s="73" t="s">
        <v>932</v>
      </c>
      <c r="R2373" s="73" t="s">
        <v>71</v>
      </c>
      <c r="V2373" s="60" t="str">
        <f t="shared" si="299"/>
        <v>MAC LEWISтемно-синий</v>
      </c>
      <c r="W2373" s="60" t="str">
        <f t="shared" si="296"/>
        <v>MAC LEWIS</v>
      </c>
      <c r="X2373" s="60" t="str">
        <f t="shared" si="300"/>
        <v>LEWIS</v>
      </c>
      <c r="AC2373" s="51">
        <f t="shared" si="301"/>
        <v>80</v>
      </c>
      <c r="AD2373" s="44">
        <f t="shared" si="302"/>
        <v>932</v>
      </c>
      <c r="AE2373" s="51">
        <f t="shared" si="303"/>
        <v>80932</v>
      </c>
    </row>
    <row r="2374" spans="1:31">
      <c r="A2374" s="60" t="str">
        <f t="shared" si="297"/>
        <v>MAC NELLAblue</v>
      </c>
      <c r="B2374" s="60" t="str">
        <f t="shared" si="298"/>
        <v>80-933-06</v>
      </c>
      <c r="C2374" s="73" t="s">
        <v>5366</v>
      </c>
      <c r="D2374" s="73" t="s">
        <v>5367</v>
      </c>
      <c r="E2374" s="73" t="s">
        <v>904</v>
      </c>
      <c r="F2374" s="74">
        <v>57</v>
      </c>
      <c r="G2374" s="73" t="s">
        <v>5368</v>
      </c>
      <c r="H2374" s="73" t="s">
        <v>71</v>
      </c>
      <c r="I2374" s="73" t="s">
        <v>1265</v>
      </c>
      <c r="J2374" s="73" t="s">
        <v>330</v>
      </c>
      <c r="K2374" s="73" t="s">
        <v>387</v>
      </c>
      <c r="L2374" s="73" t="s">
        <v>383</v>
      </c>
      <c r="M2374" s="73" t="s">
        <v>388</v>
      </c>
      <c r="N2374" s="73" t="s">
        <v>30</v>
      </c>
      <c r="O2374" s="73" t="s">
        <v>386</v>
      </c>
      <c r="P2374" s="73" t="s">
        <v>907</v>
      </c>
      <c r="Q2374" s="73" t="s">
        <v>932</v>
      </c>
      <c r="R2374" s="73" t="s">
        <v>71</v>
      </c>
      <c r="V2374" s="60" t="str">
        <f t="shared" si="299"/>
        <v>MAC NELLAсиний</v>
      </c>
      <c r="W2374" s="60" t="str">
        <f t="shared" si="296"/>
        <v>MAC NELLA</v>
      </c>
      <c r="X2374" s="60" t="str">
        <f t="shared" si="300"/>
        <v>NELLA</v>
      </c>
      <c r="AC2374" s="51">
        <f t="shared" si="301"/>
        <v>80</v>
      </c>
      <c r="AD2374" s="44">
        <f t="shared" si="302"/>
        <v>933</v>
      </c>
      <c r="AE2374" s="51">
        <f t="shared" si="303"/>
        <v>80933</v>
      </c>
    </row>
    <row r="2375" spans="1:31">
      <c r="A2375" s="60" t="str">
        <f t="shared" si="297"/>
        <v>MAC NELLAblue</v>
      </c>
      <c r="B2375" s="60" t="str">
        <f t="shared" si="298"/>
        <v>80-933-06</v>
      </c>
      <c r="C2375" s="73" t="s">
        <v>5369</v>
      </c>
      <c r="D2375" s="73" t="s">
        <v>5367</v>
      </c>
      <c r="E2375" s="73" t="s">
        <v>956</v>
      </c>
      <c r="F2375" s="74">
        <v>55</v>
      </c>
      <c r="G2375" s="73" t="s">
        <v>5368</v>
      </c>
      <c r="H2375" s="73" t="s">
        <v>71</v>
      </c>
      <c r="I2375" s="73" t="s">
        <v>1265</v>
      </c>
      <c r="J2375" s="73" t="s">
        <v>330</v>
      </c>
      <c r="K2375" s="73" t="s">
        <v>387</v>
      </c>
      <c r="L2375" s="73" t="s">
        <v>383</v>
      </c>
      <c r="M2375" s="73" t="s">
        <v>388</v>
      </c>
      <c r="N2375" s="73" t="s">
        <v>30</v>
      </c>
      <c r="O2375" s="73" t="s">
        <v>386</v>
      </c>
      <c r="P2375" s="73" t="s">
        <v>907</v>
      </c>
      <c r="Q2375" s="73" t="s">
        <v>932</v>
      </c>
      <c r="R2375" s="73" t="s">
        <v>71</v>
      </c>
      <c r="V2375" s="60" t="str">
        <f t="shared" si="299"/>
        <v>MAC NELLAсиний</v>
      </c>
      <c r="W2375" s="60" t="str">
        <f t="shared" si="296"/>
        <v>MAC NELLA</v>
      </c>
      <c r="X2375" s="60" t="str">
        <f t="shared" si="300"/>
        <v>NELLA</v>
      </c>
      <c r="AC2375" s="51">
        <f t="shared" si="301"/>
        <v>80</v>
      </c>
      <c r="AD2375" s="44">
        <f t="shared" si="302"/>
        <v>933</v>
      </c>
      <c r="AE2375" s="51">
        <f t="shared" si="303"/>
        <v>80933</v>
      </c>
    </row>
    <row r="2376" spans="1:31">
      <c r="A2376" s="60" t="str">
        <f t="shared" si="297"/>
        <v>MAC OTTOgrey</v>
      </c>
      <c r="B2376" s="60" t="str">
        <f t="shared" si="298"/>
        <v>80-934-08</v>
      </c>
      <c r="C2376" s="73" t="s">
        <v>5370</v>
      </c>
      <c r="D2376" s="73" t="s">
        <v>5371</v>
      </c>
      <c r="E2376" s="73" t="s">
        <v>910</v>
      </c>
      <c r="F2376" s="74">
        <v>59</v>
      </c>
      <c r="G2376" s="73" t="s">
        <v>5372</v>
      </c>
      <c r="H2376" s="73" t="s">
        <v>83</v>
      </c>
      <c r="I2376" s="73" t="s">
        <v>1265</v>
      </c>
      <c r="J2376" s="73" t="s">
        <v>330</v>
      </c>
      <c r="K2376" s="73" t="s">
        <v>382</v>
      </c>
      <c r="L2376" s="73" t="s">
        <v>383</v>
      </c>
      <c r="M2376" s="73" t="s">
        <v>388</v>
      </c>
      <c r="N2376" s="73" t="s">
        <v>30</v>
      </c>
      <c r="O2376" s="73" t="s">
        <v>385</v>
      </c>
      <c r="P2376" s="73" t="s">
        <v>907</v>
      </c>
      <c r="Q2376" s="73" t="s">
        <v>917</v>
      </c>
      <c r="R2376" s="73" t="s">
        <v>83</v>
      </c>
      <c r="V2376" s="60" t="str">
        <f t="shared" si="299"/>
        <v>MAC OTTOсерый</v>
      </c>
      <c r="W2376" s="60" t="str">
        <f t="shared" si="296"/>
        <v>MAC OTTO</v>
      </c>
      <c r="X2376" s="60" t="str">
        <f t="shared" si="300"/>
        <v>OTTO</v>
      </c>
      <c r="AC2376" s="51">
        <f t="shared" si="301"/>
        <v>80</v>
      </c>
      <c r="AD2376" s="44">
        <f t="shared" si="302"/>
        <v>934</v>
      </c>
      <c r="AE2376" s="51">
        <f t="shared" si="303"/>
        <v>80934</v>
      </c>
    </row>
    <row r="2377" spans="1:31">
      <c r="A2377" s="60" t="str">
        <f t="shared" si="297"/>
        <v>MAC RANGblue</v>
      </c>
      <c r="B2377" s="60" t="str">
        <f t="shared" si="298"/>
        <v>80-935-06</v>
      </c>
      <c r="C2377" s="73" t="s">
        <v>5373</v>
      </c>
      <c r="D2377" s="73" t="s">
        <v>5374</v>
      </c>
      <c r="E2377" s="73" t="s">
        <v>910</v>
      </c>
      <c r="F2377" s="74">
        <v>59</v>
      </c>
      <c r="G2377" s="73" t="s">
        <v>5375</v>
      </c>
      <c r="H2377" s="73" t="s">
        <v>71</v>
      </c>
      <c r="I2377" s="73" t="s">
        <v>1265</v>
      </c>
      <c r="J2377" s="73" t="s">
        <v>330</v>
      </c>
      <c r="K2377" s="73" t="s">
        <v>382</v>
      </c>
      <c r="L2377" s="73" t="s">
        <v>383</v>
      </c>
      <c r="M2377" s="73" t="s">
        <v>388</v>
      </c>
      <c r="N2377" s="73" t="s">
        <v>30</v>
      </c>
      <c r="O2377" s="73" t="s">
        <v>386</v>
      </c>
      <c r="P2377" s="73" t="s">
        <v>907</v>
      </c>
      <c r="Q2377" s="73" t="s">
        <v>932</v>
      </c>
      <c r="R2377" s="73" t="s">
        <v>71</v>
      </c>
      <c r="V2377" s="60" t="str">
        <f t="shared" si="299"/>
        <v>MAC RANGсиний</v>
      </c>
      <c r="W2377" s="60" t="str">
        <f t="shared" si="296"/>
        <v>MAC RANG</v>
      </c>
      <c r="X2377" s="60" t="str">
        <f t="shared" si="300"/>
        <v>RANG</v>
      </c>
      <c r="AC2377" s="51">
        <f t="shared" si="301"/>
        <v>80</v>
      </c>
      <c r="AD2377" s="44">
        <f t="shared" si="302"/>
        <v>935</v>
      </c>
      <c r="AE2377" s="51">
        <f t="shared" si="303"/>
        <v>80935</v>
      </c>
    </row>
    <row r="2378" spans="1:31">
      <c r="A2378" s="60" t="str">
        <f t="shared" si="297"/>
        <v>MAC ROSEnavy</v>
      </c>
      <c r="B2378" s="60" t="str">
        <f t="shared" si="298"/>
        <v>80-600-16</v>
      </c>
      <c r="C2378" s="73" t="s">
        <v>5376</v>
      </c>
      <c r="D2378" s="73" t="s">
        <v>5377</v>
      </c>
      <c r="E2378" s="73" t="s">
        <v>956</v>
      </c>
      <c r="F2378" s="74">
        <v>55</v>
      </c>
      <c r="G2378" s="73" t="s">
        <v>2064</v>
      </c>
      <c r="H2378" s="73" t="s">
        <v>55</v>
      </c>
      <c r="I2378" s="73" t="s">
        <v>1265</v>
      </c>
      <c r="J2378" s="73" t="s">
        <v>330</v>
      </c>
      <c r="K2378" s="73" t="s">
        <v>382</v>
      </c>
      <c r="L2378" s="73" t="s">
        <v>383</v>
      </c>
      <c r="M2378" s="73" t="s">
        <v>388</v>
      </c>
      <c r="N2378" s="73" t="s">
        <v>30</v>
      </c>
      <c r="O2378" s="73" t="s">
        <v>385</v>
      </c>
      <c r="P2378" s="73" t="s">
        <v>907</v>
      </c>
      <c r="Q2378" s="73" t="s">
        <v>1003</v>
      </c>
      <c r="R2378" s="73" t="s">
        <v>71</v>
      </c>
      <c r="V2378" s="60" t="str">
        <f t="shared" si="299"/>
        <v>MAC ROSEтемно-синий</v>
      </c>
      <c r="W2378" s="60" t="str">
        <f t="shared" si="296"/>
        <v>MAC ROSE</v>
      </c>
      <c r="X2378" s="60" t="str">
        <f t="shared" si="300"/>
        <v>ROSE</v>
      </c>
      <c r="AC2378" s="51">
        <f t="shared" si="301"/>
        <v>80</v>
      </c>
      <c r="AD2378" s="44">
        <f t="shared" si="302"/>
        <v>600</v>
      </c>
      <c r="AE2378" s="51">
        <f t="shared" si="303"/>
        <v>80600</v>
      </c>
    </row>
    <row r="2379" spans="1:31">
      <c r="A2379" s="60" t="str">
        <f t="shared" si="297"/>
        <v>MAC ROSSblack</v>
      </c>
      <c r="B2379" s="60" t="str">
        <f t="shared" si="298"/>
        <v>80-936-09</v>
      </c>
      <c r="C2379" s="73" t="s">
        <v>5378</v>
      </c>
      <c r="D2379" s="73" t="s">
        <v>5379</v>
      </c>
      <c r="E2379" s="73" t="s">
        <v>910</v>
      </c>
      <c r="F2379" s="74">
        <v>59</v>
      </c>
      <c r="G2379" s="73" t="s">
        <v>5380</v>
      </c>
      <c r="H2379" s="73" t="s">
        <v>53</v>
      </c>
      <c r="I2379" s="73" t="s">
        <v>1265</v>
      </c>
      <c r="J2379" s="73" t="s">
        <v>330</v>
      </c>
      <c r="K2379" s="73" t="s">
        <v>382</v>
      </c>
      <c r="L2379" s="73" t="s">
        <v>383</v>
      </c>
      <c r="M2379" s="73" t="s">
        <v>388</v>
      </c>
      <c r="N2379" s="73" t="s">
        <v>30</v>
      </c>
      <c r="O2379" s="73" t="s">
        <v>386</v>
      </c>
      <c r="P2379" s="73" t="s">
        <v>907</v>
      </c>
      <c r="Q2379" s="73" t="s">
        <v>928</v>
      </c>
      <c r="R2379" s="73" t="s">
        <v>53</v>
      </c>
      <c r="V2379" s="60" t="str">
        <f t="shared" si="299"/>
        <v>MAC ROSSчерный</v>
      </c>
      <c r="W2379" s="60" t="str">
        <f t="shared" si="296"/>
        <v>MAC ROSS</v>
      </c>
      <c r="X2379" s="60" t="str">
        <f t="shared" si="300"/>
        <v>ROSS</v>
      </c>
      <c r="AC2379" s="51">
        <f t="shared" si="301"/>
        <v>80</v>
      </c>
      <c r="AD2379" s="44">
        <f t="shared" si="302"/>
        <v>936</v>
      </c>
      <c r="AE2379" s="51">
        <f t="shared" si="303"/>
        <v>80936</v>
      </c>
    </row>
    <row r="2380" spans="1:31">
      <c r="A2380" s="60" t="str">
        <f t="shared" si="297"/>
        <v>MAC ROSSblue</v>
      </c>
      <c r="B2380" s="60" t="str">
        <f t="shared" si="298"/>
        <v>80-937-06</v>
      </c>
      <c r="C2380" s="73" t="s">
        <v>5381</v>
      </c>
      <c r="D2380" s="73" t="s">
        <v>5382</v>
      </c>
      <c r="E2380" s="73" t="s">
        <v>910</v>
      </c>
      <c r="F2380" s="74">
        <v>59</v>
      </c>
      <c r="G2380" s="73" t="s">
        <v>5380</v>
      </c>
      <c r="H2380" s="73" t="s">
        <v>71</v>
      </c>
      <c r="I2380" s="73" t="s">
        <v>1265</v>
      </c>
      <c r="J2380" s="73" t="s">
        <v>330</v>
      </c>
      <c r="K2380" s="73" t="s">
        <v>382</v>
      </c>
      <c r="L2380" s="73" t="s">
        <v>383</v>
      </c>
      <c r="M2380" s="73" t="s">
        <v>388</v>
      </c>
      <c r="N2380" s="73" t="s">
        <v>30</v>
      </c>
      <c r="O2380" s="73" t="s">
        <v>386</v>
      </c>
      <c r="P2380" s="73" t="s">
        <v>907</v>
      </c>
      <c r="Q2380" s="73" t="s">
        <v>932</v>
      </c>
      <c r="R2380" s="73" t="s">
        <v>71</v>
      </c>
      <c r="V2380" s="60" t="str">
        <f t="shared" si="299"/>
        <v>MAC ROSSсиний</v>
      </c>
      <c r="W2380" s="60" t="str">
        <f t="shared" si="296"/>
        <v>MAC ROSS</v>
      </c>
      <c r="X2380" s="60" t="str">
        <f t="shared" si="300"/>
        <v>ROSS</v>
      </c>
      <c r="AC2380" s="51">
        <f t="shared" si="301"/>
        <v>80</v>
      </c>
      <c r="AD2380" s="44">
        <f t="shared" si="302"/>
        <v>937</v>
      </c>
      <c r="AE2380" s="51">
        <f t="shared" si="303"/>
        <v>80937</v>
      </c>
    </row>
    <row r="2381" spans="1:31">
      <c r="A2381" s="60" t="str">
        <f t="shared" si="297"/>
        <v>MAC SOFTpink</v>
      </c>
      <c r="B2381" s="60" t="str">
        <f t="shared" si="298"/>
        <v>80-369-34</v>
      </c>
      <c r="C2381" s="73" t="s">
        <v>5383</v>
      </c>
      <c r="D2381" s="73" t="s">
        <v>5384</v>
      </c>
      <c r="E2381" s="73" t="s">
        <v>910</v>
      </c>
      <c r="F2381" s="74">
        <v>59</v>
      </c>
      <c r="G2381" s="73" t="s">
        <v>1719</v>
      </c>
      <c r="H2381" s="73" t="s">
        <v>68</v>
      </c>
      <c r="I2381" s="73" t="s">
        <v>1265</v>
      </c>
      <c r="J2381" s="73" t="s">
        <v>330</v>
      </c>
      <c r="K2381" s="73" t="s">
        <v>387</v>
      </c>
      <c r="L2381" s="73" t="s">
        <v>383</v>
      </c>
      <c r="M2381" s="73" t="s">
        <v>388</v>
      </c>
      <c r="N2381" s="73" t="s">
        <v>30</v>
      </c>
      <c r="O2381" s="73" t="s">
        <v>386</v>
      </c>
      <c r="P2381" s="73" t="s">
        <v>907</v>
      </c>
      <c r="Q2381" s="73" t="s">
        <v>1119</v>
      </c>
      <c r="R2381" s="73" t="s">
        <v>68</v>
      </c>
      <c r="V2381" s="60" t="str">
        <f t="shared" si="299"/>
        <v>MAC SOFTрозовый</v>
      </c>
      <c r="W2381" s="60" t="str">
        <f t="shared" si="296"/>
        <v>MAC SOFT</v>
      </c>
      <c r="X2381" s="60" t="str">
        <f t="shared" si="300"/>
        <v>SOFT</v>
      </c>
      <c r="AC2381" s="51">
        <f t="shared" si="301"/>
        <v>80</v>
      </c>
      <c r="AD2381" s="44">
        <f t="shared" si="302"/>
        <v>369</v>
      </c>
      <c r="AE2381" s="51">
        <f t="shared" si="303"/>
        <v>80369</v>
      </c>
    </row>
    <row r="2382" spans="1:31">
      <c r="A2382" s="60" t="str">
        <f t="shared" si="297"/>
        <v>MAC SOFTpink</v>
      </c>
      <c r="B2382" s="60" t="str">
        <f t="shared" si="298"/>
        <v>80-369-34</v>
      </c>
      <c r="C2382" s="73" t="s">
        <v>5385</v>
      </c>
      <c r="D2382" s="73" t="s">
        <v>5384</v>
      </c>
      <c r="E2382" s="73" t="s">
        <v>956</v>
      </c>
      <c r="F2382" s="74">
        <v>55</v>
      </c>
      <c r="G2382" s="73" t="s">
        <v>1719</v>
      </c>
      <c r="H2382" s="73" t="s">
        <v>68</v>
      </c>
      <c r="I2382" s="73" t="s">
        <v>1265</v>
      </c>
      <c r="J2382" s="73" t="s">
        <v>330</v>
      </c>
      <c r="K2382" s="73" t="s">
        <v>387</v>
      </c>
      <c r="L2382" s="73" t="s">
        <v>383</v>
      </c>
      <c r="M2382" s="73" t="s">
        <v>388</v>
      </c>
      <c r="N2382" s="73" t="s">
        <v>30</v>
      </c>
      <c r="O2382" s="73" t="s">
        <v>386</v>
      </c>
      <c r="P2382" s="73" t="s">
        <v>907</v>
      </c>
      <c r="Q2382" s="73" t="s">
        <v>1119</v>
      </c>
      <c r="R2382" s="73" t="s">
        <v>68</v>
      </c>
      <c r="V2382" s="60" t="str">
        <f t="shared" si="299"/>
        <v>MAC SOFTрозовый</v>
      </c>
      <c r="W2382" s="60" t="str">
        <f t="shared" si="296"/>
        <v>MAC SOFT</v>
      </c>
      <c r="X2382" s="60" t="str">
        <f t="shared" si="300"/>
        <v>SOFT</v>
      </c>
      <c r="AC2382" s="51">
        <f t="shared" si="301"/>
        <v>80</v>
      </c>
      <c r="AD2382" s="44">
        <f t="shared" si="302"/>
        <v>369</v>
      </c>
      <c r="AE2382" s="51">
        <f t="shared" si="303"/>
        <v>80369</v>
      </c>
    </row>
    <row r="2383" spans="1:31">
      <c r="A2383" s="60" t="str">
        <f t="shared" si="297"/>
        <v>MAC SOFTpink</v>
      </c>
      <c r="B2383" s="60" t="str">
        <f t="shared" si="298"/>
        <v>80-369-34</v>
      </c>
      <c r="C2383" s="73" t="s">
        <v>5386</v>
      </c>
      <c r="D2383" s="73" t="s">
        <v>5384</v>
      </c>
      <c r="E2383" s="73" t="s">
        <v>904</v>
      </c>
      <c r="F2383" s="74">
        <v>57</v>
      </c>
      <c r="G2383" s="73" t="s">
        <v>1719</v>
      </c>
      <c r="H2383" s="73" t="s">
        <v>68</v>
      </c>
      <c r="I2383" s="73" t="s">
        <v>1265</v>
      </c>
      <c r="J2383" s="73" t="s">
        <v>330</v>
      </c>
      <c r="K2383" s="73" t="s">
        <v>387</v>
      </c>
      <c r="L2383" s="73" t="s">
        <v>383</v>
      </c>
      <c r="M2383" s="73" t="s">
        <v>388</v>
      </c>
      <c r="N2383" s="73" t="s">
        <v>30</v>
      </c>
      <c r="O2383" s="73" t="s">
        <v>386</v>
      </c>
      <c r="P2383" s="73" t="s">
        <v>907</v>
      </c>
      <c r="Q2383" s="73" t="s">
        <v>1119</v>
      </c>
      <c r="R2383" s="73" t="s">
        <v>68</v>
      </c>
      <c r="V2383" s="60" t="str">
        <f t="shared" si="299"/>
        <v>MAC SOFTрозовый</v>
      </c>
      <c r="W2383" s="60" t="str">
        <f t="shared" si="296"/>
        <v>MAC SOFT</v>
      </c>
      <c r="X2383" s="60" t="str">
        <f t="shared" si="300"/>
        <v>SOFT</v>
      </c>
      <c r="AC2383" s="51">
        <f t="shared" si="301"/>
        <v>80</v>
      </c>
      <c r="AD2383" s="44">
        <f t="shared" si="302"/>
        <v>369</v>
      </c>
      <c r="AE2383" s="51">
        <f t="shared" si="303"/>
        <v>80369</v>
      </c>
    </row>
    <row r="2384" spans="1:31">
      <c r="A2384" s="60" t="str">
        <f t="shared" si="297"/>
        <v>MAC SOFT VINTAGEbrown</v>
      </c>
      <c r="B2384" s="60" t="str">
        <f t="shared" si="298"/>
        <v>80-938-14</v>
      </c>
      <c r="C2384" s="73" t="s">
        <v>5387</v>
      </c>
      <c r="D2384" s="73" t="s">
        <v>5388</v>
      </c>
      <c r="E2384" s="73" t="s">
        <v>910</v>
      </c>
      <c r="F2384" s="74">
        <v>59</v>
      </c>
      <c r="G2384" s="73" t="s">
        <v>5389</v>
      </c>
      <c r="H2384" s="73" t="s">
        <v>86</v>
      </c>
      <c r="I2384" s="73" t="s">
        <v>1265</v>
      </c>
      <c r="J2384" s="73" t="s">
        <v>330</v>
      </c>
      <c r="K2384" s="73" t="s">
        <v>387</v>
      </c>
      <c r="L2384" s="73" t="s">
        <v>383</v>
      </c>
      <c r="M2384" s="73" t="s">
        <v>388</v>
      </c>
      <c r="N2384" s="73" t="s">
        <v>30</v>
      </c>
      <c r="O2384" s="73" t="s">
        <v>386</v>
      </c>
      <c r="P2384" s="73" t="s">
        <v>907</v>
      </c>
      <c r="Q2384" s="73" t="s">
        <v>1033</v>
      </c>
      <c r="R2384" s="73" t="s">
        <v>86</v>
      </c>
      <c r="V2384" s="60" t="str">
        <f t="shared" si="299"/>
        <v>MAC SOFT VINTAGEкоричневый</v>
      </c>
      <c r="W2384" s="60" t="str">
        <f t="shared" si="296"/>
        <v>MAC SOFT VINTAGE</v>
      </c>
      <c r="X2384" s="60" t="str">
        <f t="shared" si="300"/>
        <v>SOFT VINTAGE</v>
      </c>
      <c r="AC2384" s="51">
        <f t="shared" si="301"/>
        <v>80</v>
      </c>
      <c r="AD2384" s="44">
        <f t="shared" si="302"/>
        <v>938</v>
      </c>
      <c r="AE2384" s="51">
        <f t="shared" si="303"/>
        <v>80938</v>
      </c>
    </row>
    <row r="2385" spans="1:31">
      <c r="A2385" s="60" t="str">
        <f t="shared" si="297"/>
        <v>MAC SOFT VINTAGEbrown</v>
      </c>
      <c r="B2385" s="60" t="str">
        <f t="shared" si="298"/>
        <v>80-938-14</v>
      </c>
      <c r="C2385" s="73" t="s">
        <v>5390</v>
      </c>
      <c r="D2385" s="73" t="s">
        <v>5388</v>
      </c>
      <c r="E2385" s="73" t="s">
        <v>956</v>
      </c>
      <c r="F2385" s="74">
        <v>55</v>
      </c>
      <c r="G2385" s="73" t="s">
        <v>5389</v>
      </c>
      <c r="H2385" s="73" t="s">
        <v>86</v>
      </c>
      <c r="I2385" s="73" t="s">
        <v>1265</v>
      </c>
      <c r="J2385" s="73" t="s">
        <v>330</v>
      </c>
      <c r="K2385" s="73" t="s">
        <v>387</v>
      </c>
      <c r="L2385" s="73" t="s">
        <v>383</v>
      </c>
      <c r="M2385" s="73" t="s">
        <v>388</v>
      </c>
      <c r="N2385" s="73" t="s">
        <v>30</v>
      </c>
      <c r="O2385" s="73" t="s">
        <v>386</v>
      </c>
      <c r="P2385" s="73" t="s">
        <v>907</v>
      </c>
      <c r="Q2385" s="73" t="s">
        <v>1033</v>
      </c>
      <c r="R2385" s="73" t="s">
        <v>86</v>
      </c>
      <c r="V2385" s="60" t="str">
        <f t="shared" si="299"/>
        <v>MAC SOFT VINTAGEкоричневый</v>
      </c>
      <c r="W2385" s="60" t="str">
        <f t="shared" si="296"/>
        <v>MAC SOFT VINTAGE</v>
      </c>
      <c r="X2385" s="60" t="str">
        <f t="shared" si="300"/>
        <v>SOFT VINTAGE</v>
      </c>
      <c r="AC2385" s="51">
        <f t="shared" si="301"/>
        <v>80</v>
      </c>
      <c r="AD2385" s="44">
        <f t="shared" si="302"/>
        <v>938</v>
      </c>
      <c r="AE2385" s="51">
        <f t="shared" si="303"/>
        <v>80938</v>
      </c>
    </row>
    <row r="2386" spans="1:31">
      <c r="A2386" s="60" t="str">
        <f t="shared" si="297"/>
        <v>MAC SOFT VINTAGEbrown</v>
      </c>
      <c r="B2386" s="60" t="str">
        <f t="shared" si="298"/>
        <v>80-938-14</v>
      </c>
      <c r="C2386" s="73" t="s">
        <v>5391</v>
      </c>
      <c r="D2386" s="73" t="s">
        <v>5388</v>
      </c>
      <c r="E2386" s="73" t="s">
        <v>904</v>
      </c>
      <c r="F2386" s="74">
        <v>57</v>
      </c>
      <c r="G2386" s="73" t="s">
        <v>5389</v>
      </c>
      <c r="H2386" s="73" t="s">
        <v>86</v>
      </c>
      <c r="I2386" s="73" t="s">
        <v>1265</v>
      </c>
      <c r="J2386" s="73" t="s">
        <v>330</v>
      </c>
      <c r="K2386" s="73" t="s">
        <v>387</v>
      </c>
      <c r="L2386" s="73" t="s">
        <v>383</v>
      </c>
      <c r="M2386" s="73" t="s">
        <v>388</v>
      </c>
      <c r="N2386" s="73" t="s">
        <v>30</v>
      </c>
      <c r="O2386" s="73" t="s">
        <v>386</v>
      </c>
      <c r="P2386" s="73" t="s">
        <v>907</v>
      </c>
      <c r="Q2386" s="73" t="s">
        <v>1033</v>
      </c>
      <c r="R2386" s="73" t="s">
        <v>86</v>
      </c>
      <c r="V2386" s="60" t="str">
        <f t="shared" si="299"/>
        <v>MAC SOFT VINTAGEкоричневый</v>
      </c>
      <c r="W2386" s="60" t="str">
        <f t="shared" si="296"/>
        <v>MAC SOFT VINTAGE</v>
      </c>
      <c r="X2386" s="60" t="str">
        <f t="shared" si="300"/>
        <v>SOFT VINTAGE</v>
      </c>
      <c r="AC2386" s="51">
        <f t="shared" si="301"/>
        <v>80</v>
      </c>
      <c r="AD2386" s="44">
        <f t="shared" si="302"/>
        <v>938</v>
      </c>
      <c r="AE2386" s="51">
        <f t="shared" si="303"/>
        <v>80938</v>
      </c>
    </row>
    <row r="2387" spans="1:31">
      <c r="A2387" s="60" t="str">
        <f t="shared" si="297"/>
        <v>MAC VINYnavy</v>
      </c>
      <c r="B2387" s="60" t="str">
        <f t="shared" si="298"/>
        <v>80-939-16</v>
      </c>
      <c r="C2387" s="73" t="s">
        <v>5392</v>
      </c>
      <c r="D2387" s="73" t="s">
        <v>5393</v>
      </c>
      <c r="E2387" s="73" t="s">
        <v>904</v>
      </c>
      <c r="F2387" s="74">
        <v>57</v>
      </c>
      <c r="G2387" s="73" t="s">
        <v>5394</v>
      </c>
      <c r="H2387" s="73" t="s">
        <v>55</v>
      </c>
      <c r="I2387" s="73" t="s">
        <v>1265</v>
      </c>
      <c r="J2387" s="73" t="s">
        <v>330</v>
      </c>
      <c r="K2387" s="73" t="s">
        <v>382</v>
      </c>
      <c r="L2387" s="73" t="s">
        <v>383</v>
      </c>
      <c r="M2387" s="73" t="s">
        <v>388</v>
      </c>
      <c r="N2387" s="73" t="s">
        <v>30</v>
      </c>
      <c r="O2387" s="73" t="s">
        <v>385</v>
      </c>
      <c r="P2387" s="73" t="s">
        <v>907</v>
      </c>
      <c r="Q2387" s="73" t="s">
        <v>1003</v>
      </c>
      <c r="R2387" s="73" t="s">
        <v>71</v>
      </c>
      <c r="V2387" s="60" t="str">
        <f t="shared" si="299"/>
        <v>MAC VINYтемно-синий</v>
      </c>
      <c r="W2387" s="60" t="str">
        <f t="shared" si="296"/>
        <v>MAC VINY</v>
      </c>
      <c r="X2387" s="60" t="str">
        <f t="shared" si="300"/>
        <v>VINY</v>
      </c>
      <c r="AC2387" s="51">
        <f t="shared" si="301"/>
        <v>80</v>
      </c>
      <c r="AD2387" s="44">
        <f t="shared" si="302"/>
        <v>939</v>
      </c>
      <c r="AE2387" s="51">
        <f t="shared" si="303"/>
        <v>80939</v>
      </c>
    </row>
    <row r="2388" spans="1:31">
      <c r="A2388" s="60" t="str">
        <f t="shared" si="297"/>
        <v>O GOLDWINorange</v>
      </c>
      <c r="B2388" s="60" t="str">
        <f t="shared" si="298"/>
        <v>80-251-13</v>
      </c>
      <c r="C2388" s="73" t="s">
        <v>5395</v>
      </c>
      <c r="D2388" s="73" t="s">
        <v>5396</v>
      </c>
      <c r="E2388" s="73" t="s">
        <v>912</v>
      </c>
      <c r="F2388" s="74">
        <v>61</v>
      </c>
      <c r="G2388" s="73" t="s">
        <v>2072</v>
      </c>
      <c r="H2388" s="73" t="s">
        <v>199</v>
      </c>
      <c r="I2388" s="73" t="s">
        <v>1265</v>
      </c>
      <c r="J2388" s="73" t="s">
        <v>330</v>
      </c>
      <c r="K2388" s="73" t="s">
        <v>390</v>
      </c>
      <c r="L2388" s="73" t="s">
        <v>383</v>
      </c>
      <c r="M2388" s="73" t="s">
        <v>388</v>
      </c>
      <c r="N2388" s="73" t="s">
        <v>30</v>
      </c>
      <c r="O2388" s="73" t="s">
        <v>385</v>
      </c>
      <c r="P2388" s="73" t="s">
        <v>907</v>
      </c>
      <c r="Q2388" s="73" t="s">
        <v>1300</v>
      </c>
      <c r="R2388" s="73" t="s">
        <v>199</v>
      </c>
      <c r="V2388" s="60" t="str">
        <f t="shared" si="299"/>
        <v>O GOLDWINоранжевый</v>
      </c>
      <c r="W2388" s="60" t="str">
        <f t="shared" si="296"/>
        <v>O GOLDWIN</v>
      </c>
      <c r="X2388" s="60" t="str">
        <f t="shared" si="300"/>
        <v>GOLDWIN</v>
      </c>
      <c r="AC2388" s="51">
        <f t="shared" si="301"/>
        <v>80</v>
      </c>
      <c r="AD2388" s="44">
        <f t="shared" si="302"/>
        <v>251</v>
      </c>
      <c r="AE2388" s="51">
        <f t="shared" si="303"/>
        <v>80251</v>
      </c>
    </row>
    <row r="2389" spans="1:31">
      <c r="A2389" s="60" t="str">
        <f t="shared" si="297"/>
        <v>O GOLDWINorange</v>
      </c>
      <c r="B2389" s="60" t="str">
        <f t="shared" si="298"/>
        <v>80-251-13</v>
      </c>
      <c r="C2389" s="73" t="s">
        <v>5397</v>
      </c>
      <c r="D2389" s="73" t="s">
        <v>5396</v>
      </c>
      <c r="E2389" s="73" t="s">
        <v>904</v>
      </c>
      <c r="F2389" s="74">
        <v>57</v>
      </c>
      <c r="G2389" s="73" t="s">
        <v>2072</v>
      </c>
      <c r="H2389" s="73" t="s">
        <v>199</v>
      </c>
      <c r="I2389" s="73" t="s">
        <v>1265</v>
      </c>
      <c r="J2389" s="73" t="s">
        <v>330</v>
      </c>
      <c r="K2389" s="73" t="s">
        <v>390</v>
      </c>
      <c r="L2389" s="73" t="s">
        <v>383</v>
      </c>
      <c r="M2389" s="73" t="s">
        <v>388</v>
      </c>
      <c r="N2389" s="73" t="s">
        <v>30</v>
      </c>
      <c r="O2389" s="73" t="s">
        <v>385</v>
      </c>
      <c r="P2389" s="73" t="s">
        <v>907</v>
      </c>
      <c r="Q2389" s="73" t="s">
        <v>1300</v>
      </c>
      <c r="R2389" s="73" t="s">
        <v>199</v>
      </c>
      <c r="V2389" s="60" t="str">
        <f t="shared" si="299"/>
        <v>O GOLDWINоранжевый</v>
      </c>
      <c r="W2389" s="60" t="str">
        <f t="shared" si="296"/>
        <v>O GOLDWIN</v>
      </c>
      <c r="X2389" s="60" t="str">
        <f t="shared" si="300"/>
        <v>GOLDWIN</v>
      </c>
      <c r="AC2389" s="51">
        <f t="shared" si="301"/>
        <v>80</v>
      </c>
      <c r="AD2389" s="44">
        <f t="shared" si="302"/>
        <v>251</v>
      </c>
      <c r="AE2389" s="51">
        <f t="shared" si="303"/>
        <v>80251</v>
      </c>
    </row>
    <row r="2390" spans="1:31">
      <c r="A2390" s="60" t="str">
        <f t="shared" si="297"/>
        <v>O GOLDWINorange</v>
      </c>
      <c r="B2390" s="60" t="str">
        <f t="shared" si="298"/>
        <v>80-251-13</v>
      </c>
      <c r="C2390" s="73" t="s">
        <v>5398</v>
      </c>
      <c r="D2390" s="73" t="s">
        <v>5396</v>
      </c>
      <c r="E2390" s="73" t="s">
        <v>910</v>
      </c>
      <c r="F2390" s="74">
        <v>59</v>
      </c>
      <c r="G2390" s="73" t="s">
        <v>2072</v>
      </c>
      <c r="H2390" s="73" t="s">
        <v>199</v>
      </c>
      <c r="I2390" s="73" t="s">
        <v>1265</v>
      </c>
      <c r="J2390" s="73" t="s">
        <v>330</v>
      </c>
      <c r="K2390" s="73" t="s">
        <v>390</v>
      </c>
      <c r="L2390" s="73" t="s">
        <v>383</v>
      </c>
      <c r="M2390" s="73" t="s">
        <v>388</v>
      </c>
      <c r="N2390" s="73" t="s">
        <v>30</v>
      </c>
      <c r="O2390" s="73" t="s">
        <v>385</v>
      </c>
      <c r="P2390" s="73" t="s">
        <v>907</v>
      </c>
      <c r="Q2390" s="73" t="s">
        <v>1300</v>
      </c>
      <c r="R2390" s="73" t="s">
        <v>199</v>
      </c>
      <c r="V2390" s="60" t="str">
        <f t="shared" si="299"/>
        <v>O GOLDWINоранжевый</v>
      </c>
      <c r="W2390" s="60" t="str">
        <f t="shared" si="296"/>
        <v>O GOLDWIN</v>
      </c>
      <c r="X2390" s="60" t="str">
        <f t="shared" si="300"/>
        <v>GOLDWIN</v>
      </c>
      <c r="AC2390" s="51">
        <f t="shared" si="301"/>
        <v>80</v>
      </c>
      <c r="AD2390" s="44">
        <f t="shared" si="302"/>
        <v>251</v>
      </c>
      <c r="AE2390" s="51">
        <f t="shared" si="303"/>
        <v>80251</v>
      </c>
    </row>
    <row r="2391" spans="1:31">
      <c r="A2391" s="60" t="str">
        <f t="shared" si="297"/>
        <v>QUEEN TOWNmustard</v>
      </c>
      <c r="B2391" s="60" t="str">
        <f t="shared" si="298"/>
        <v>80-940-03</v>
      </c>
      <c r="C2391" s="73" t="s">
        <v>5399</v>
      </c>
      <c r="D2391" s="73" t="s">
        <v>5400</v>
      </c>
      <c r="E2391" s="73" t="s">
        <v>910</v>
      </c>
      <c r="F2391" s="74">
        <v>59</v>
      </c>
      <c r="G2391" s="73" t="s">
        <v>5401</v>
      </c>
      <c r="H2391" s="73" t="s">
        <v>195</v>
      </c>
      <c r="I2391" s="73" t="s">
        <v>1265</v>
      </c>
      <c r="J2391" s="73" t="s">
        <v>323</v>
      </c>
      <c r="K2391" s="73" t="s">
        <v>387</v>
      </c>
      <c r="L2391" s="73" t="s">
        <v>383</v>
      </c>
      <c r="M2391" s="73" t="s">
        <v>388</v>
      </c>
      <c r="N2391" s="73" t="s">
        <v>30</v>
      </c>
      <c r="O2391" s="73" t="s">
        <v>386</v>
      </c>
      <c r="P2391" s="73" t="s">
        <v>907</v>
      </c>
      <c r="Q2391" s="73" t="s">
        <v>5402</v>
      </c>
      <c r="R2391" s="73" t="s">
        <v>195</v>
      </c>
      <c r="V2391" s="60" t="str">
        <f t="shared" si="299"/>
        <v>QUEEN TOWNоливковый</v>
      </c>
      <c r="W2391" s="60" t="str">
        <f t="shared" si="296"/>
        <v>QUEEN TOWN</v>
      </c>
      <c r="X2391" s="60" t="str">
        <f t="shared" si="300"/>
        <v>TOWN</v>
      </c>
      <c r="AC2391" s="51">
        <f t="shared" si="301"/>
        <v>80</v>
      </c>
      <c r="AD2391" s="44">
        <f t="shared" si="302"/>
        <v>940</v>
      </c>
      <c r="AE2391" s="51">
        <f t="shared" si="303"/>
        <v>80940</v>
      </c>
    </row>
    <row r="2392" spans="1:31">
      <c r="A2392" s="60" t="str">
        <f t="shared" si="297"/>
        <v>JUSTIN 8172rose</v>
      </c>
      <c r="B2392" s="60" t="str">
        <f t="shared" si="298"/>
        <v>80-489-85</v>
      </c>
      <c r="C2392" s="73" t="s">
        <v>5403</v>
      </c>
      <c r="D2392" s="73" t="s">
        <v>5404</v>
      </c>
      <c r="E2392" s="73" t="s">
        <v>931</v>
      </c>
      <c r="F2392" s="74">
        <v>0</v>
      </c>
      <c r="G2392" s="73" t="s">
        <v>3168</v>
      </c>
      <c r="H2392" s="73" t="s">
        <v>230</v>
      </c>
      <c r="I2392" s="73" t="s">
        <v>1644</v>
      </c>
      <c r="J2392" s="73" t="s">
        <v>342</v>
      </c>
      <c r="K2392" s="73" t="s">
        <v>387</v>
      </c>
      <c r="L2392" s="73" t="s">
        <v>383</v>
      </c>
      <c r="M2392" s="73" t="s">
        <v>389</v>
      </c>
      <c r="N2392" s="73" t="s">
        <v>44</v>
      </c>
      <c r="O2392" s="73" t="s">
        <v>386</v>
      </c>
      <c r="P2392" s="73" t="s">
        <v>907</v>
      </c>
      <c r="Q2392" s="73" t="s">
        <v>4437</v>
      </c>
      <c r="R2392" s="73" t="s">
        <v>68</v>
      </c>
      <c r="V2392" s="60" t="str">
        <f t="shared" si="299"/>
        <v>JUSTIN 8172светло-розовый</v>
      </c>
      <c r="W2392" s="60" t="str">
        <f t="shared" si="296"/>
        <v>JUSTIN 8172</v>
      </c>
      <c r="X2392" s="60" t="str">
        <f t="shared" si="300"/>
        <v>8172</v>
      </c>
      <c r="AC2392" s="51">
        <f t="shared" si="301"/>
        <v>80</v>
      </c>
      <c r="AD2392" s="44">
        <f t="shared" si="302"/>
        <v>489</v>
      </c>
      <c r="AE2392" s="51">
        <f t="shared" si="303"/>
        <v>80489</v>
      </c>
    </row>
    <row r="2393" spans="1:31">
      <c r="A2393" s="60" t="str">
        <f t="shared" si="297"/>
        <v>CONQUEST 019pink</v>
      </c>
      <c r="B2393" s="60" t="str">
        <f t="shared" si="298"/>
        <v>80-658-34</v>
      </c>
      <c r="C2393" s="73" t="s">
        <v>5405</v>
      </c>
      <c r="D2393" s="73" t="s">
        <v>5406</v>
      </c>
      <c r="E2393" s="73" t="s">
        <v>5407</v>
      </c>
      <c r="F2393" s="74">
        <v>49</v>
      </c>
      <c r="G2393" s="73" t="s">
        <v>3881</v>
      </c>
      <c r="H2393" s="73" t="s">
        <v>68</v>
      </c>
      <c r="I2393" s="73" t="s">
        <v>5408</v>
      </c>
      <c r="J2393" s="73" t="s">
        <v>327</v>
      </c>
      <c r="K2393" s="73" t="s">
        <v>391</v>
      </c>
      <c r="L2393" s="73" t="s">
        <v>383</v>
      </c>
      <c r="M2393" s="73" t="s">
        <v>384</v>
      </c>
      <c r="N2393" s="73" t="s">
        <v>43</v>
      </c>
      <c r="O2393" s="73" t="s">
        <v>386</v>
      </c>
      <c r="P2393" s="73" t="s">
        <v>907</v>
      </c>
      <c r="Q2393" s="73" t="s">
        <v>1119</v>
      </c>
      <c r="R2393" s="73" t="s">
        <v>68</v>
      </c>
      <c r="V2393" s="60" t="str">
        <f t="shared" si="299"/>
        <v>CONQUEST 019розовый</v>
      </c>
      <c r="W2393" s="60" t="str">
        <f t="shared" si="296"/>
        <v>CONQUEST 019</v>
      </c>
      <c r="X2393" s="60" t="str">
        <f t="shared" si="300"/>
        <v>019</v>
      </c>
      <c r="AC2393" s="51">
        <f t="shared" si="301"/>
        <v>80</v>
      </c>
      <c r="AD2393" s="44">
        <f t="shared" si="302"/>
        <v>658</v>
      </c>
      <c r="AE2393" s="51">
        <f t="shared" si="303"/>
        <v>80658</v>
      </c>
    </row>
    <row r="2394" spans="1:31">
      <c r="A2394" s="60" t="str">
        <f t="shared" si="297"/>
        <v>KITEblue</v>
      </c>
      <c r="B2394" s="60" t="str">
        <f t="shared" si="298"/>
        <v>80-941-19</v>
      </c>
      <c r="C2394" s="73" t="s">
        <v>5409</v>
      </c>
      <c r="D2394" s="73" t="s">
        <v>5410</v>
      </c>
      <c r="E2394" s="73" t="s">
        <v>910</v>
      </c>
      <c r="F2394" s="74">
        <v>59</v>
      </c>
      <c r="G2394" s="73" t="s">
        <v>5411</v>
      </c>
      <c r="H2394" s="73" t="s">
        <v>91</v>
      </c>
      <c r="I2394" s="73" t="s">
        <v>906</v>
      </c>
      <c r="J2394" s="73" t="s">
        <v>327</v>
      </c>
      <c r="K2394" s="73" t="s">
        <v>382</v>
      </c>
      <c r="L2394" s="73" t="s">
        <v>383</v>
      </c>
      <c r="M2394" s="73" t="s">
        <v>384</v>
      </c>
      <c r="N2394" s="73" t="s">
        <v>43</v>
      </c>
      <c r="O2394" s="73" t="s">
        <v>386</v>
      </c>
      <c r="P2394" s="73" t="s">
        <v>907</v>
      </c>
      <c r="Q2394" s="73" t="s">
        <v>932</v>
      </c>
      <c r="R2394" s="73" t="s">
        <v>91</v>
      </c>
      <c r="V2394" s="60" t="str">
        <f t="shared" si="299"/>
        <v>KITEголубой</v>
      </c>
      <c r="W2394" s="60" t="str">
        <f t="shared" si="296"/>
        <v>KITE</v>
      </c>
      <c r="X2394" s="60" t="str">
        <f t="shared" si="300"/>
        <v/>
      </c>
      <c r="AC2394" s="51">
        <f t="shared" si="301"/>
        <v>80</v>
      </c>
      <c r="AD2394" s="44">
        <f t="shared" si="302"/>
        <v>941</v>
      </c>
      <c r="AE2394" s="51">
        <f t="shared" si="303"/>
        <v>80941</v>
      </c>
    </row>
    <row r="2395" spans="1:31">
      <c r="A2395" s="60" t="str">
        <f t="shared" si="297"/>
        <v>AGAMIyellow</v>
      </c>
      <c r="B2395" s="60" t="str">
        <f t="shared" si="298"/>
        <v>80-942-20</v>
      </c>
      <c r="C2395" s="73" t="s">
        <v>5412</v>
      </c>
      <c r="D2395" s="73" t="s">
        <v>5413</v>
      </c>
      <c r="E2395" s="73" t="s">
        <v>910</v>
      </c>
      <c r="F2395" s="74">
        <v>59</v>
      </c>
      <c r="G2395" s="73" t="s">
        <v>5414</v>
      </c>
      <c r="H2395" s="73" t="s">
        <v>692</v>
      </c>
      <c r="I2395" s="73" t="s">
        <v>906</v>
      </c>
      <c r="J2395" s="73" t="s">
        <v>327</v>
      </c>
      <c r="K2395" s="73" t="s">
        <v>390</v>
      </c>
      <c r="L2395" s="73" t="s">
        <v>383</v>
      </c>
      <c r="M2395" s="73" t="s">
        <v>388</v>
      </c>
      <c r="N2395" s="73" t="s">
        <v>43</v>
      </c>
      <c r="O2395" s="73" t="s">
        <v>386</v>
      </c>
      <c r="P2395" s="73" t="s">
        <v>907</v>
      </c>
      <c r="Q2395" s="73" t="s">
        <v>1383</v>
      </c>
      <c r="R2395" s="73" t="s">
        <v>65</v>
      </c>
      <c r="V2395" s="60" t="str">
        <f t="shared" si="299"/>
        <v>AGAMIжелтый / синий</v>
      </c>
      <c r="W2395" s="60" t="str">
        <f t="shared" si="296"/>
        <v>AGAMI</v>
      </c>
      <c r="X2395" s="60" t="str">
        <f t="shared" si="300"/>
        <v/>
      </c>
      <c r="AC2395" s="51">
        <f t="shared" si="301"/>
        <v>80</v>
      </c>
      <c r="AD2395" s="44">
        <f t="shared" si="302"/>
        <v>942</v>
      </c>
      <c r="AE2395" s="51">
        <f t="shared" si="303"/>
        <v>80942</v>
      </c>
    </row>
    <row r="2396" spans="1:31">
      <c r="A2396" s="60" t="str">
        <f t="shared" si="297"/>
        <v>AGAMIyellow</v>
      </c>
      <c r="B2396" s="60" t="str">
        <f t="shared" si="298"/>
        <v>80-942-20</v>
      </c>
      <c r="C2396" s="73" t="s">
        <v>5415</v>
      </c>
      <c r="D2396" s="73" t="s">
        <v>5413</v>
      </c>
      <c r="E2396" s="73" t="s">
        <v>904</v>
      </c>
      <c r="F2396" s="74">
        <v>57</v>
      </c>
      <c r="G2396" s="73" t="s">
        <v>5414</v>
      </c>
      <c r="H2396" s="73" t="s">
        <v>692</v>
      </c>
      <c r="I2396" s="73" t="s">
        <v>906</v>
      </c>
      <c r="J2396" s="73" t="s">
        <v>327</v>
      </c>
      <c r="K2396" s="73" t="s">
        <v>390</v>
      </c>
      <c r="L2396" s="73" t="s">
        <v>383</v>
      </c>
      <c r="M2396" s="73" t="s">
        <v>388</v>
      </c>
      <c r="N2396" s="73" t="s">
        <v>43</v>
      </c>
      <c r="O2396" s="73" t="s">
        <v>386</v>
      </c>
      <c r="P2396" s="73" t="s">
        <v>907</v>
      </c>
      <c r="Q2396" s="73" t="s">
        <v>1383</v>
      </c>
      <c r="R2396" s="73" t="s">
        <v>65</v>
      </c>
      <c r="V2396" s="60" t="str">
        <f t="shared" si="299"/>
        <v>AGAMIжелтый / синий</v>
      </c>
      <c r="W2396" s="60" t="str">
        <f t="shared" si="296"/>
        <v>AGAMI</v>
      </c>
      <c r="X2396" s="60" t="str">
        <f t="shared" si="300"/>
        <v/>
      </c>
      <c r="AC2396" s="51">
        <f t="shared" si="301"/>
        <v>80</v>
      </c>
      <c r="AD2396" s="44">
        <f t="shared" si="302"/>
        <v>942</v>
      </c>
      <c r="AE2396" s="51">
        <f t="shared" si="303"/>
        <v>80942</v>
      </c>
    </row>
    <row r="2397" spans="1:31">
      <c r="A2397" s="60" t="str">
        <f t="shared" si="297"/>
        <v>AGUSTAbeige</v>
      </c>
      <c r="B2397" s="60" t="str">
        <f t="shared" si="298"/>
        <v>80-941-02</v>
      </c>
      <c r="C2397" s="73" t="s">
        <v>5416</v>
      </c>
      <c r="D2397" s="73" t="s">
        <v>5417</v>
      </c>
      <c r="E2397" s="73" t="s">
        <v>910</v>
      </c>
      <c r="F2397" s="74">
        <v>59</v>
      </c>
      <c r="G2397" s="73" t="s">
        <v>5418</v>
      </c>
      <c r="H2397" s="73" t="s">
        <v>63</v>
      </c>
      <c r="I2397" s="73" t="s">
        <v>906</v>
      </c>
      <c r="J2397" s="73" t="s">
        <v>327</v>
      </c>
      <c r="K2397" s="73" t="s">
        <v>390</v>
      </c>
      <c r="L2397" s="73" t="s">
        <v>383</v>
      </c>
      <c r="M2397" s="73" t="s">
        <v>388</v>
      </c>
      <c r="N2397" s="73" t="s">
        <v>43</v>
      </c>
      <c r="O2397" s="73" t="s">
        <v>386</v>
      </c>
      <c r="P2397" s="73" t="s">
        <v>907</v>
      </c>
      <c r="Q2397" s="73" t="s">
        <v>937</v>
      </c>
      <c r="R2397" s="73" t="s">
        <v>63</v>
      </c>
      <c r="V2397" s="60" t="str">
        <f t="shared" si="299"/>
        <v>AGUSTAбежевый</v>
      </c>
      <c r="W2397" s="60" t="str">
        <f t="shared" si="296"/>
        <v>AGUSTA</v>
      </c>
      <c r="X2397" s="60" t="str">
        <f t="shared" si="300"/>
        <v/>
      </c>
      <c r="AC2397" s="51">
        <f t="shared" si="301"/>
        <v>80</v>
      </c>
      <c r="AD2397" s="44">
        <f t="shared" si="302"/>
        <v>941</v>
      </c>
      <c r="AE2397" s="51">
        <f t="shared" si="303"/>
        <v>80941</v>
      </c>
    </row>
    <row r="2398" spans="1:31">
      <c r="A2398" s="60" t="str">
        <f t="shared" si="297"/>
        <v>GRAVEwhite</v>
      </c>
      <c r="B2398" s="60" t="str">
        <f t="shared" si="298"/>
        <v>80-942-17</v>
      </c>
      <c r="C2398" s="73" t="s">
        <v>5419</v>
      </c>
      <c r="D2398" s="73" t="s">
        <v>5420</v>
      </c>
      <c r="E2398" s="73" t="s">
        <v>910</v>
      </c>
      <c r="F2398" s="74">
        <v>59</v>
      </c>
      <c r="G2398" s="73" t="s">
        <v>5421</v>
      </c>
      <c r="H2398" s="73" t="s">
        <v>57</v>
      </c>
      <c r="I2398" s="73" t="s">
        <v>906</v>
      </c>
      <c r="J2398" s="73" t="s">
        <v>327</v>
      </c>
      <c r="K2398" s="73" t="s">
        <v>390</v>
      </c>
      <c r="L2398" s="73" t="s">
        <v>383</v>
      </c>
      <c r="M2398" s="73" t="s">
        <v>388</v>
      </c>
      <c r="N2398" s="73" t="s">
        <v>43</v>
      </c>
      <c r="O2398" s="73" t="s">
        <v>386</v>
      </c>
      <c r="P2398" s="73" t="s">
        <v>907</v>
      </c>
      <c r="Q2398" s="73" t="s">
        <v>908</v>
      </c>
      <c r="R2398" s="73" t="s">
        <v>57</v>
      </c>
      <c r="V2398" s="60" t="str">
        <f t="shared" si="299"/>
        <v>GRAVEбелый</v>
      </c>
      <c r="W2398" s="60" t="str">
        <f t="shared" si="296"/>
        <v>GRAVE</v>
      </c>
      <c r="X2398" s="60" t="str">
        <f t="shared" si="300"/>
        <v/>
      </c>
      <c r="AC2398" s="51">
        <f t="shared" si="301"/>
        <v>80</v>
      </c>
      <c r="AD2398" s="44">
        <f t="shared" si="302"/>
        <v>942</v>
      </c>
      <c r="AE2398" s="51">
        <f t="shared" si="303"/>
        <v>80942</v>
      </c>
    </row>
    <row r="2399" spans="1:31">
      <c r="A2399" s="60" t="str">
        <f t="shared" si="297"/>
        <v>GRAVEwhite</v>
      </c>
      <c r="B2399" s="60" t="str">
        <f t="shared" si="298"/>
        <v>80-942-17</v>
      </c>
      <c r="C2399" s="73" t="s">
        <v>5422</v>
      </c>
      <c r="D2399" s="73" t="s">
        <v>5420</v>
      </c>
      <c r="E2399" s="73" t="s">
        <v>904</v>
      </c>
      <c r="F2399" s="74">
        <v>57</v>
      </c>
      <c r="G2399" s="73" t="s">
        <v>5421</v>
      </c>
      <c r="H2399" s="73" t="s">
        <v>57</v>
      </c>
      <c r="I2399" s="73" t="s">
        <v>906</v>
      </c>
      <c r="J2399" s="73" t="s">
        <v>327</v>
      </c>
      <c r="K2399" s="73" t="s">
        <v>390</v>
      </c>
      <c r="L2399" s="73" t="s">
        <v>383</v>
      </c>
      <c r="M2399" s="73" t="s">
        <v>388</v>
      </c>
      <c r="N2399" s="73" t="s">
        <v>43</v>
      </c>
      <c r="O2399" s="73" t="s">
        <v>386</v>
      </c>
      <c r="P2399" s="73" t="s">
        <v>907</v>
      </c>
      <c r="Q2399" s="73" t="s">
        <v>908</v>
      </c>
      <c r="R2399" s="73" t="s">
        <v>57</v>
      </c>
      <c r="V2399" s="60" t="str">
        <f t="shared" si="299"/>
        <v>GRAVEбелый</v>
      </c>
      <c r="W2399" s="60" t="str">
        <f t="shared" si="296"/>
        <v>GRAVE</v>
      </c>
      <c r="X2399" s="60" t="str">
        <f t="shared" si="300"/>
        <v/>
      </c>
      <c r="AC2399" s="51">
        <f t="shared" si="301"/>
        <v>80</v>
      </c>
      <c r="AD2399" s="44">
        <f t="shared" si="302"/>
        <v>942</v>
      </c>
      <c r="AE2399" s="51">
        <f t="shared" si="303"/>
        <v>80942</v>
      </c>
    </row>
    <row r="2400" spans="1:31">
      <c r="A2400" s="60" t="str">
        <f t="shared" si="297"/>
        <v>CONQUEST 041navy</v>
      </c>
      <c r="B2400" s="60" t="str">
        <f t="shared" si="298"/>
        <v>80-664-16</v>
      </c>
      <c r="C2400" s="73" t="s">
        <v>5423</v>
      </c>
      <c r="D2400" s="73" t="s">
        <v>5424</v>
      </c>
      <c r="E2400" s="73" t="s">
        <v>904</v>
      </c>
      <c r="F2400" s="74">
        <v>57</v>
      </c>
      <c r="G2400" s="73" t="s">
        <v>3901</v>
      </c>
      <c r="H2400" s="73" t="s">
        <v>55</v>
      </c>
      <c r="I2400" s="73" t="s">
        <v>3902</v>
      </c>
      <c r="J2400" s="73" t="s">
        <v>327</v>
      </c>
      <c r="K2400" s="73" t="s">
        <v>382</v>
      </c>
      <c r="L2400" s="73" t="s">
        <v>383</v>
      </c>
      <c r="M2400" s="73" t="s">
        <v>384</v>
      </c>
      <c r="N2400" s="73" t="s">
        <v>43</v>
      </c>
      <c r="O2400" s="73" t="s">
        <v>386</v>
      </c>
      <c r="P2400" s="73" t="s">
        <v>907</v>
      </c>
      <c r="Q2400" s="73" t="s">
        <v>1003</v>
      </c>
      <c r="R2400" s="73" t="s">
        <v>71</v>
      </c>
      <c r="V2400" s="60" t="str">
        <f t="shared" si="299"/>
        <v>CONQUEST 041темно-синий</v>
      </c>
      <c r="W2400" s="60" t="str">
        <f t="shared" si="296"/>
        <v>CONQUEST 041</v>
      </c>
      <c r="X2400" s="60" t="str">
        <f t="shared" si="300"/>
        <v>041</v>
      </c>
      <c r="AC2400" s="51">
        <f t="shared" si="301"/>
        <v>80</v>
      </c>
      <c r="AD2400" s="44">
        <f t="shared" si="302"/>
        <v>664</v>
      </c>
      <c r="AE2400" s="51">
        <f t="shared" si="303"/>
        <v>80664</v>
      </c>
    </row>
    <row r="2401" spans="1:31">
      <c r="A2401" s="60" t="str">
        <f t="shared" si="297"/>
        <v>VISOR 002navy</v>
      </c>
      <c r="B2401" s="60" t="str">
        <f t="shared" si="298"/>
        <v>80-943-06</v>
      </c>
      <c r="C2401" s="73" t="s">
        <v>5425</v>
      </c>
      <c r="D2401" s="73" t="s">
        <v>5426</v>
      </c>
      <c r="E2401" s="73" t="s">
        <v>904</v>
      </c>
      <c r="F2401" s="74">
        <v>57</v>
      </c>
      <c r="G2401" s="73" t="s">
        <v>5427</v>
      </c>
      <c r="H2401" s="73" t="s">
        <v>71</v>
      </c>
      <c r="I2401" s="73" t="s">
        <v>2511</v>
      </c>
      <c r="J2401" s="73" t="s">
        <v>351</v>
      </c>
      <c r="K2401" s="73" t="s">
        <v>387</v>
      </c>
      <c r="L2401" s="73" t="s">
        <v>383</v>
      </c>
      <c r="M2401" s="73" t="s">
        <v>384</v>
      </c>
      <c r="N2401" s="73" t="s">
        <v>36</v>
      </c>
      <c r="O2401" s="73" t="s">
        <v>386</v>
      </c>
      <c r="P2401" s="73" t="s">
        <v>907</v>
      </c>
      <c r="Q2401" s="73" t="s">
        <v>1003</v>
      </c>
      <c r="R2401" s="73" t="s">
        <v>71</v>
      </c>
      <c r="V2401" s="60" t="str">
        <f t="shared" si="299"/>
        <v>VISOR 002синий</v>
      </c>
      <c r="W2401" s="60" t="str">
        <f t="shared" si="296"/>
        <v>VISOR 002</v>
      </c>
      <c r="X2401" s="60" t="str">
        <f t="shared" si="300"/>
        <v>002</v>
      </c>
      <c r="AC2401" s="51">
        <f t="shared" si="301"/>
        <v>80</v>
      </c>
      <c r="AD2401" s="44">
        <f t="shared" si="302"/>
        <v>943</v>
      </c>
      <c r="AE2401" s="51">
        <f t="shared" si="303"/>
        <v>80943</v>
      </c>
    </row>
    <row r="2402" spans="1:31">
      <c r="A2402" s="60" t="str">
        <f t="shared" si="297"/>
        <v>VISOR 002navy</v>
      </c>
      <c r="B2402" s="60" t="str">
        <f t="shared" si="298"/>
        <v>80-943-06</v>
      </c>
      <c r="C2402" s="73" t="s">
        <v>5428</v>
      </c>
      <c r="D2402" s="73" t="s">
        <v>5426</v>
      </c>
      <c r="E2402" s="73" t="s">
        <v>931</v>
      </c>
      <c r="F2402" s="74">
        <v>0</v>
      </c>
      <c r="G2402" s="73" t="s">
        <v>5427</v>
      </c>
      <c r="H2402" s="73" t="s">
        <v>71</v>
      </c>
      <c r="I2402" s="73" t="s">
        <v>2511</v>
      </c>
      <c r="J2402" s="73" t="s">
        <v>351</v>
      </c>
      <c r="K2402" s="73" t="s">
        <v>387</v>
      </c>
      <c r="L2402" s="73" t="s">
        <v>383</v>
      </c>
      <c r="M2402" s="73" t="s">
        <v>384</v>
      </c>
      <c r="N2402" s="73" t="s">
        <v>36</v>
      </c>
      <c r="O2402" s="73" t="s">
        <v>386</v>
      </c>
      <c r="P2402" s="73" t="s">
        <v>907</v>
      </c>
      <c r="Q2402" s="73" t="s">
        <v>1003</v>
      </c>
      <c r="R2402" s="73" t="s">
        <v>71</v>
      </c>
      <c r="V2402" s="60" t="str">
        <f t="shared" si="299"/>
        <v>VISOR 002синий</v>
      </c>
      <c r="W2402" s="60" t="str">
        <f t="shared" si="296"/>
        <v>VISOR 002</v>
      </c>
      <c r="X2402" s="60" t="str">
        <f t="shared" si="300"/>
        <v>002</v>
      </c>
      <c r="AC2402" s="51">
        <f t="shared" si="301"/>
        <v>80</v>
      </c>
      <c r="AD2402" s="44">
        <f t="shared" si="302"/>
        <v>943</v>
      </c>
      <c r="AE2402" s="51">
        <f t="shared" si="303"/>
        <v>80943</v>
      </c>
    </row>
    <row r="2403" spans="1:31">
      <c r="A2403" s="60" t="str">
        <f t="shared" si="297"/>
        <v>VISOR 001beige</v>
      </c>
      <c r="B2403" s="60" t="str">
        <f t="shared" si="298"/>
        <v>80-944-02</v>
      </c>
      <c r="C2403" s="73" t="s">
        <v>5429</v>
      </c>
      <c r="D2403" s="73" t="s">
        <v>5430</v>
      </c>
      <c r="E2403" s="73" t="s">
        <v>904</v>
      </c>
      <c r="F2403" s="74">
        <v>57</v>
      </c>
      <c r="G2403" s="73" t="s">
        <v>5431</v>
      </c>
      <c r="H2403" s="73" t="s">
        <v>63</v>
      </c>
      <c r="I2403" s="73" t="s">
        <v>2511</v>
      </c>
      <c r="J2403" s="73" t="s">
        <v>351</v>
      </c>
      <c r="K2403" s="73" t="s">
        <v>387</v>
      </c>
      <c r="L2403" s="73" t="s">
        <v>383</v>
      </c>
      <c r="M2403" s="73" t="s">
        <v>384</v>
      </c>
      <c r="N2403" s="73" t="s">
        <v>36</v>
      </c>
      <c r="O2403" s="73" t="s">
        <v>386</v>
      </c>
      <c r="P2403" s="73" t="s">
        <v>907</v>
      </c>
      <c r="Q2403" s="73" t="s">
        <v>937</v>
      </c>
      <c r="R2403" s="73" t="s">
        <v>63</v>
      </c>
      <c r="V2403" s="60" t="str">
        <f t="shared" si="299"/>
        <v>VISOR 001бежевый</v>
      </c>
      <c r="W2403" s="60" t="str">
        <f t="shared" si="296"/>
        <v>VISOR 001</v>
      </c>
      <c r="X2403" s="60" t="str">
        <f t="shared" si="300"/>
        <v>001</v>
      </c>
      <c r="AC2403" s="51">
        <f t="shared" si="301"/>
        <v>80</v>
      </c>
      <c r="AD2403" s="44">
        <f t="shared" si="302"/>
        <v>944</v>
      </c>
      <c r="AE2403" s="51">
        <f t="shared" si="303"/>
        <v>80944</v>
      </c>
    </row>
    <row r="2404" spans="1:31">
      <c r="A2404" s="60" t="str">
        <f t="shared" si="297"/>
        <v>VISOR 001beige</v>
      </c>
      <c r="B2404" s="60" t="str">
        <f t="shared" si="298"/>
        <v>80-944-02</v>
      </c>
      <c r="C2404" s="73" t="s">
        <v>5432</v>
      </c>
      <c r="D2404" s="73" t="s">
        <v>5430</v>
      </c>
      <c r="E2404" s="73" t="s">
        <v>931</v>
      </c>
      <c r="F2404" s="74">
        <v>0</v>
      </c>
      <c r="G2404" s="73" t="s">
        <v>5431</v>
      </c>
      <c r="H2404" s="73" t="s">
        <v>63</v>
      </c>
      <c r="I2404" s="73" t="s">
        <v>2511</v>
      </c>
      <c r="J2404" s="73" t="s">
        <v>351</v>
      </c>
      <c r="K2404" s="73" t="s">
        <v>387</v>
      </c>
      <c r="L2404" s="73" t="s">
        <v>383</v>
      </c>
      <c r="M2404" s="73" t="s">
        <v>384</v>
      </c>
      <c r="N2404" s="73" t="s">
        <v>36</v>
      </c>
      <c r="O2404" s="73" t="s">
        <v>386</v>
      </c>
      <c r="P2404" s="73" t="s">
        <v>907</v>
      </c>
      <c r="Q2404" s="73" t="s">
        <v>937</v>
      </c>
      <c r="R2404" s="73" t="s">
        <v>63</v>
      </c>
      <c r="V2404" s="60" t="str">
        <f t="shared" si="299"/>
        <v>VISOR 001бежевый</v>
      </c>
      <c r="W2404" s="60" t="str">
        <f t="shared" si="296"/>
        <v>VISOR 001</v>
      </c>
      <c r="X2404" s="60" t="str">
        <f t="shared" si="300"/>
        <v>001</v>
      </c>
      <c r="AC2404" s="51">
        <f t="shared" si="301"/>
        <v>80</v>
      </c>
      <c r="AD2404" s="44">
        <f t="shared" si="302"/>
        <v>944</v>
      </c>
      <c r="AE2404" s="51">
        <f t="shared" si="303"/>
        <v>80944</v>
      </c>
    </row>
    <row r="2405" spans="1:31">
      <c r="A2405" s="60" t="str">
        <f t="shared" si="297"/>
        <v>VISOR 004white</v>
      </c>
      <c r="B2405" s="60" t="str">
        <f t="shared" si="298"/>
        <v>80-772-17</v>
      </c>
      <c r="C2405" s="73" t="s">
        <v>5433</v>
      </c>
      <c r="D2405" s="73" t="s">
        <v>5434</v>
      </c>
      <c r="E2405" s="73" t="s">
        <v>904</v>
      </c>
      <c r="F2405" s="74">
        <v>57</v>
      </c>
      <c r="G2405" s="73" t="s">
        <v>4381</v>
      </c>
      <c r="H2405" s="73" t="s">
        <v>57</v>
      </c>
      <c r="I2405" s="73" t="s">
        <v>906</v>
      </c>
      <c r="J2405" s="73" t="s">
        <v>351</v>
      </c>
      <c r="K2405" s="73" t="s">
        <v>387</v>
      </c>
      <c r="L2405" s="73" t="s">
        <v>383</v>
      </c>
      <c r="M2405" s="73" t="s">
        <v>388</v>
      </c>
      <c r="N2405" s="73" t="s">
        <v>43</v>
      </c>
      <c r="O2405" s="73" t="s">
        <v>386</v>
      </c>
      <c r="P2405" s="73" t="s">
        <v>907</v>
      </c>
      <c r="Q2405" s="73" t="s">
        <v>908</v>
      </c>
      <c r="R2405" s="73" t="s">
        <v>57</v>
      </c>
      <c r="V2405" s="60" t="str">
        <f t="shared" si="299"/>
        <v>VISOR 004белый</v>
      </c>
      <c r="W2405" s="60" t="str">
        <f t="shared" si="296"/>
        <v>VISOR 004</v>
      </c>
      <c r="X2405" s="60" t="str">
        <f t="shared" si="300"/>
        <v>004</v>
      </c>
      <c r="AC2405" s="51">
        <f t="shared" si="301"/>
        <v>80</v>
      </c>
      <c r="AD2405" s="44">
        <f t="shared" si="302"/>
        <v>772</v>
      </c>
      <c r="AE2405" s="51">
        <f t="shared" si="303"/>
        <v>80772</v>
      </c>
    </row>
    <row r="2406" spans="1:31">
      <c r="A2406" s="60" t="str">
        <f t="shared" si="297"/>
        <v>VISOR 004white</v>
      </c>
      <c r="B2406" s="60" t="str">
        <f t="shared" si="298"/>
        <v>80-772-17</v>
      </c>
      <c r="C2406" s="73" t="s">
        <v>5435</v>
      </c>
      <c r="D2406" s="73" t="s">
        <v>5434</v>
      </c>
      <c r="E2406" s="73" t="s">
        <v>931</v>
      </c>
      <c r="F2406" s="74">
        <v>0</v>
      </c>
      <c r="G2406" s="73" t="s">
        <v>4381</v>
      </c>
      <c r="H2406" s="73" t="s">
        <v>57</v>
      </c>
      <c r="I2406" s="73" t="s">
        <v>906</v>
      </c>
      <c r="J2406" s="73" t="s">
        <v>351</v>
      </c>
      <c r="K2406" s="73" t="s">
        <v>387</v>
      </c>
      <c r="L2406" s="73" t="s">
        <v>383</v>
      </c>
      <c r="M2406" s="73" t="s">
        <v>388</v>
      </c>
      <c r="N2406" s="73" t="s">
        <v>43</v>
      </c>
      <c r="O2406" s="73" t="s">
        <v>386</v>
      </c>
      <c r="P2406" s="73" t="s">
        <v>907</v>
      </c>
      <c r="Q2406" s="73" t="s">
        <v>908</v>
      </c>
      <c r="R2406" s="73" t="s">
        <v>57</v>
      </c>
      <c r="V2406" s="60" t="str">
        <f t="shared" si="299"/>
        <v>VISOR 004белый</v>
      </c>
      <c r="W2406" s="60" t="str">
        <f t="shared" si="296"/>
        <v>VISOR 004</v>
      </c>
      <c r="X2406" s="60" t="str">
        <f t="shared" si="300"/>
        <v>004</v>
      </c>
      <c r="AC2406" s="51">
        <f t="shared" si="301"/>
        <v>80</v>
      </c>
      <c r="AD2406" s="44">
        <f t="shared" si="302"/>
        <v>772</v>
      </c>
      <c r="AE2406" s="51">
        <f t="shared" si="303"/>
        <v>80772</v>
      </c>
    </row>
    <row r="2407" spans="1:31">
      <c r="A2407" s="60" t="str">
        <f t="shared" si="297"/>
        <v>VIGURbeige</v>
      </c>
      <c r="B2407" s="60" t="str">
        <f t="shared" si="298"/>
        <v>80-945-02</v>
      </c>
      <c r="C2407" s="73" t="s">
        <v>5436</v>
      </c>
      <c r="D2407" s="73" t="s">
        <v>5437</v>
      </c>
      <c r="E2407" s="73" t="s">
        <v>904</v>
      </c>
      <c r="F2407" s="74">
        <v>57</v>
      </c>
      <c r="G2407" s="73" t="s">
        <v>5438</v>
      </c>
      <c r="H2407" s="73" t="s">
        <v>63</v>
      </c>
      <c r="I2407" s="73" t="s">
        <v>5439</v>
      </c>
      <c r="J2407" s="73" t="s">
        <v>348</v>
      </c>
      <c r="K2407" s="73" t="s">
        <v>382</v>
      </c>
      <c r="L2407" s="73" t="s">
        <v>383</v>
      </c>
      <c r="M2407" s="73" t="s">
        <v>384</v>
      </c>
      <c r="N2407" s="73" t="s">
        <v>43</v>
      </c>
      <c r="O2407" s="73" t="s">
        <v>386</v>
      </c>
      <c r="P2407" s="73" t="s">
        <v>907</v>
      </c>
      <c r="Q2407" s="73" t="s">
        <v>937</v>
      </c>
      <c r="R2407" s="73" t="s">
        <v>63</v>
      </c>
      <c r="V2407" s="60" t="str">
        <f t="shared" si="299"/>
        <v>VIGURбежевый</v>
      </c>
      <c r="W2407" s="60" t="str">
        <f t="shared" si="296"/>
        <v>VIGUR</v>
      </c>
      <c r="X2407" s="60" t="str">
        <f t="shared" si="300"/>
        <v/>
      </c>
      <c r="AC2407" s="51">
        <f t="shared" si="301"/>
        <v>80</v>
      </c>
      <c r="AD2407" s="44">
        <f t="shared" si="302"/>
        <v>945</v>
      </c>
      <c r="AE2407" s="51">
        <f t="shared" si="303"/>
        <v>80945</v>
      </c>
    </row>
    <row r="2408" spans="1:31">
      <c r="A2408" s="60" t="str">
        <f t="shared" si="297"/>
        <v>MORSbeige</v>
      </c>
      <c r="B2408" s="60" t="str">
        <f t="shared" si="298"/>
        <v>80-946-02</v>
      </c>
      <c r="C2408" s="73" t="s">
        <v>5440</v>
      </c>
      <c r="D2408" s="73" t="s">
        <v>5441</v>
      </c>
      <c r="E2408" s="73" t="s">
        <v>904</v>
      </c>
      <c r="F2408" s="74">
        <v>57</v>
      </c>
      <c r="G2408" s="73" t="s">
        <v>5442</v>
      </c>
      <c r="H2408" s="73" t="s">
        <v>63</v>
      </c>
      <c r="I2408" s="73" t="s">
        <v>927</v>
      </c>
      <c r="J2408" s="73" t="s">
        <v>348</v>
      </c>
      <c r="K2408" s="73" t="s">
        <v>382</v>
      </c>
      <c r="L2408" s="73" t="s">
        <v>383</v>
      </c>
      <c r="M2408" s="73" t="s">
        <v>384</v>
      </c>
      <c r="N2408" s="73" t="s">
        <v>36</v>
      </c>
      <c r="O2408" s="73" t="s">
        <v>386</v>
      </c>
      <c r="P2408" s="73" t="s">
        <v>907</v>
      </c>
      <c r="Q2408" s="73" t="s">
        <v>937</v>
      </c>
      <c r="R2408" s="73" t="s">
        <v>63</v>
      </c>
      <c r="V2408" s="60" t="str">
        <f t="shared" si="299"/>
        <v>MORSбежевый</v>
      </c>
      <c r="W2408" s="60" t="str">
        <f t="shared" si="296"/>
        <v>MORS</v>
      </c>
      <c r="X2408" s="60" t="str">
        <f t="shared" si="300"/>
        <v/>
      </c>
      <c r="AC2408" s="51">
        <f t="shared" si="301"/>
        <v>80</v>
      </c>
      <c r="AD2408" s="44">
        <f t="shared" si="302"/>
        <v>946</v>
      </c>
      <c r="AE2408" s="51">
        <f t="shared" si="303"/>
        <v>80946</v>
      </c>
    </row>
    <row r="2409" spans="1:31">
      <c r="A2409" s="60" t="str">
        <f t="shared" si="297"/>
        <v>BRANDURtobacco</v>
      </c>
      <c r="B2409" s="60" t="str">
        <f t="shared" si="298"/>
        <v>80-947-02</v>
      </c>
      <c r="C2409" s="73" t="s">
        <v>5443</v>
      </c>
      <c r="D2409" s="73" t="s">
        <v>5444</v>
      </c>
      <c r="E2409" s="73" t="s">
        <v>910</v>
      </c>
      <c r="F2409" s="74">
        <v>59</v>
      </c>
      <c r="G2409" s="73" t="s">
        <v>5445</v>
      </c>
      <c r="H2409" s="73" t="s">
        <v>63</v>
      </c>
      <c r="I2409" s="73" t="s">
        <v>5446</v>
      </c>
      <c r="J2409" s="73" t="s">
        <v>348</v>
      </c>
      <c r="K2409" s="73" t="s">
        <v>382</v>
      </c>
      <c r="L2409" s="73" t="s">
        <v>383</v>
      </c>
      <c r="M2409" s="73" t="s">
        <v>384</v>
      </c>
      <c r="N2409" s="73" t="s">
        <v>36</v>
      </c>
      <c r="O2409" s="73" t="s">
        <v>386</v>
      </c>
      <c r="P2409" s="73" t="s">
        <v>907</v>
      </c>
      <c r="Q2409" s="73" t="s">
        <v>942</v>
      </c>
      <c r="R2409" s="73" t="s">
        <v>63</v>
      </c>
      <c r="V2409" s="60" t="str">
        <f t="shared" si="299"/>
        <v>BRANDURбежевый</v>
      </c>
      <c r="W2409" s="60" t="str">
        <f t="shared" si="296"/>
        <v>BRANDUR</v>
      </c>
      <c r="X2409" s="60" t="str">
        <f t="shared" si="300"/>
        <v/>
      </c>
      <c r="AC2409" s="51">
        <f t="shared" si="301"/>
        <v>80</v>
      </c>
      <c r="AD2409" s="44">
        <f t="shared" si="302"/>
        <v>947</v>
      </c>
      <c r="AE2409" s="51">
        <f t="shared" si="303"/>
        <v>80947</v>
      </c>
    </row>
    <row r="2410" spans="1:31">
      <c r="A2410" s="60" t="str">
        <f t="shared" si="297"/>
        <v>BENGALEorange</v>
      </c>
      <c r="B2410" s="60" t="str">
        <f t="shared" si="298"/>
        <v>80-948-13</v>
      </c>
      <c r="C2410" s="73" t="s">
        <v>5447</v>
      </c>
      <c r="D2410" s="73" t="s">
        <v>5448</v>
      </c>
      <c r="E2410" s="73" t="s">
        <v>920</v>
      </c>
      <c r="F2410" s="74">
        <v>58</v>
      </c>
      <c r="G2410" s="73" t="s">
        <v>5449</v>
      </c>
      <c r="H2410" s="73" t="s">
        <v>199</v>
      </c>
      <c r="I2410" s="73" t="s">
        <v>1021</v>
      </c>
      <c r="J2410" s="73" t="s">
        <v>324</v>
      </c>
      <c r="K2410" s="73" t="s">
        <v>382</v>
      </c>
      <c r="L2410" s="73" t="s">
        <v>383</v>
      </c>
      <c r="M2410" s="73" t="s">
        <v>384</v>
      </c>
      <c r="N2410" s="73" t="s">
        <v>37</v>
      </c>
      <c r="O2410" s="73" t="s">
        <v>385</v>
      </c>
      <c r="P2410" s="73" t="s">
        <v>907</v>
      </c>
      <c r="Q2410" s="73" t="s">
        <v>1300</v>
      </c>
      <c r="R2410" s="73" t="s">
        <v>199</v>
      </c>
      <c r="V2410" s="60" t="str">
        <f t="shared" si="299"/>
        <v>BENGALEоранжевый</v>
      </c>
      <c r="W2410" s="60" t="str">
        <f t="shared" si="296"/>
        <v>BENGALE</v>
      </c>
      <c r="X2410" s="60" t="str">
        <f t="shared" si="300"/>
        <v/>
      </c>
      <c r="AC2410" s="51">
        <f t="shared" si="301"/>
        <v>80</v>
      </c>
      <c r="AD2410" s="44">
        <f t="shared" si="302"/>
        <v>948</v>
      </c>
      <c r="AE2410" s="51">
        <f t="shared" si="303"/>
        <v>80948</v>
      </c>
    </row>
    <row r="2411" spans="1:31">
      <c r="A2411" s="60" t="str">
        <f t="shared" si="297"/>
        <v>ARALburgundy</v>
      </c>
      <c r="B2411" s="60" t="str">
        <f t="shared" si="298"/>
        <v>80-949-12</v>
      </c>
      <c r="C2411" s="73" t="s">
        <v>5450</v>
      </c>
      <c r="D2411" s="73" t="s">
        <v>5451</v>
      </c>
      <c r="E2411" s="73" t="s">
        <v>920</v>
      </c>
      <c r="F2411" s="74">
        <v>58</v>
      </c>
      <c r="G2411" s="73" t="s">
        <v>5452</v>
      </c>
      <c r="H2411" s="73" t="s">
        <v>121</v>
      </c>
      <c r="I2411" s="73" t="s">
        <v>906</v>
      </c>
      <c r="J2411" s="73" t="s">
        <v>324</v>
      </c>
      <c r="K2411" s="73" t="s">
        <v>382</v>
      </c>
      <c r="L2411" s="73" t="s">
        <v>383</v>
      </c>
      <c r="M2411" s="73" t="s">
        <v>384</v>
      </c>
      <c r="N2411" s="73" t="s">
        <v>43</v>
      </c>
      <c r="O2411" s="73" t="s">
        <v>385</v>
      </c>
      <c r="P2411" s="73" t="s">
        <v>907</v>
      </c>
      <c r="Q2411" s="73" t="s">
        <v>1546</v>
      </c>
      <c r="R2411" s="73" t="s">
        <v>121</v>
      </c>
      <c r="V2411" s="60" t="str">
        <f t="shared" si="299"/>
        <v>ARALбордовый</v>
      </c>
      <c r="W2411" s="60" t="str">
        <f t="shared" si="296"/>
        <v>ARAL</v>
      </c>
      <c r="X2411" s="60" t="str">
        <f t="shared" si="300"/>
        <v/>
      </c>
      <c r="AC2411" s="51">
        <f t="shared" si="301"/>
        <v>80</v>
      </c>
      <c r="AD2411" s="44">
        <f t="shared" si="302"/>
        <v>949</v>
      </c>
      <c r="AE2411" s="51">
        <f t="shared" si="303"/>
        <v>80949</v>
      </c>
    </row>
    <row r="2412" spans="1:31">
      <c r="A2412" s="60" t="str">
        <f t="shared" si="297"/>
        <v>BASSbeige</v>
      </c>
      <c r="B2412" s="60" t="str">
        <f t="shared" si="298"/>
        <v>80-950-02</v>
      </c>
      <c r="C2412" s="73" t="s">
        <v>5453</v>
      </c>
      <c r="D2412" s="73" t="s">
        <v>5454</v>
      </c>
      <c r="E2412" s="73" t="s">
        <v>920</v>
      </c>
      <c r="F2412" s="74">
        <v>58</v>
      </c>
      <c r="G2412" s="73" t="s">
        <v>5455</v>
      </c>
      <c r="H2412" s="73" t="s">
        <v>63</v>
      </c>
      <c r="I2412" s="73" t="s">
        <v>1021</v>
      </c>
      <c r="J2412" s="73" t="s">
        <v>324</v>
      </c>
      <c r="K2412" s="73" t="s">
        <v>382</v>
      </c>
      <c r="L2412" s="73" t="s">
        <v>383</v>
      </c>
      <c r="M2412" s="73" t="s">
        <v>384</v>
      </c>
      <c r="N2412" s="73" t="s">
        <v>37</v>
      </c>
      <c r="O2412" s="73" t="s">
        <v>385</v>
      </c>
      <c r="P2412" s="73" t="s">
        <v>907</v>
      </c>
      <c r="Q2412" s="73" t="s">
        <v>937</v>
      </c>
      <c r="R2412" s="73" t="s">
        <v>63</v>
      </c>
      <c r="V2412" s="60" t="str">
        <f t="shared" si="299"/>
        <v>BASSбежевый</v>
      </c>
      <c r="W2412" s="60" t="str">
        <f t="shared" si="296"/>
        <v>BASS</v>
      </c>
      <c r="X2412" s="60" t="str">
        <f t="shared" si="300"/>
        <v/>
      </c>
      <c r="AC2412" s="51">
        <f t="shared" si="301"/>
        <v>80</v>
      </c>
      <c r="AD2412" s="44">
        <f t="shared" si="302"/>
        <v>950</v>
      </c>
      <c r="AE2412" s="51">
        <f t="shared" si="303"/>
        <v>80950</v>
      </c>
    </row>
    <row r="2413" spans="1:31">
      <c r="A2413" s="60" t="str">
        <f t="shared" si="297"/>
        <v>AVERNASburgundy</v>
      </c>
      <c r="B2413" s="60" t="str">
        <f t="shared" si="298"/>
        <v>80-951-12</v>
      </c>
      <c r="C2413" s="73" t="s">
        <v>5456</v>
      </c>
      <c r="D2413" s="73" t="s">
        <v>5457</v>
      </c>
      <c r="E2413" s="73" t="s">
        <v>910</v>
      </c>
      <c r="F2413" s="74">
        <v>59</v>
      </c>
      <c r="G2413" s="73" t="s">
        <v>5458</v>
      </c>
      <c r="H2413" s="73" t="s">
        <v>121</v>
      </c>
      <c r="I2413" s="73" t="s">
        <v>906</v>
      </c>
      <c r="J2413" s="73" t="s">
        <v>320</v>
      </c>
      <c r="K2413" s="73" t="s">
        <v>382</v>
      </c>
      <c r="L2413" s="73" t="s">
        <v>383</v>
      </c>
      <c r="M2413" s="73" t="s">
        <v>384</v>
      </c>
      <c r="N2413" s="73" t="s">
        <v>43</v>
      </c>
      <c r="O2413" s="73" t="s">
        <v>386</v>
      </c>
      <c r="P2413" s="73" t="s">
        <v>907</v>
      </c>
      <c r="Q2413" s="73" t="s">
        <v>1546</v>
      </c>
      <c r="R2413" s="73" t="s">
        <v>121</v>
      </c>
      <c r="V2413" s="60" t="str">
        <f t="shared" si="299"/>
        <v>AVERNASбордовый</v>
      </c>
      <c r="W2413" s="60" t="str">
        <f t="shared" si="296"/>
        <v>AVERNAS</v>
      </c>
      <c r="X2413" s="60" t="str">
        <f t="shared" si="300"/>
        <v/>
      </c>
      <c r="AC2413" s="51">
        <f t="shared" si="301"/>
        <v>80</v>
      </c>
      <c r="AD2413" s="44">
        <f t="shared" si="302"/>
        <v>951</v>
      </c>
      <c r="AE2413" s="51">
        <f t="shared" si="303"/>
        <v>80951</v>
      </c>
    </row>
    <row r="2414" spans="1:31">
      <c r="A2414" s="60" t="str">
        <f t="shared" si="297"/>
        <v>TOMINIwhite</v>
      </c>
      <c r="B2414" s="60" t="str">
        <f t="shared" si="298"/>
        <v>80-952-17</v>
      </c>
      <c r="C2414" s="73" t="s">
        <v>5459</v>
      </c>
      <c r="D2414" s="73" t="s">
        <v>5460</v>
      </c>
      <c r="E2414" s="73" t="s">
        <v>920</v>
      </c>
      <c r="F2414" s="74">
        <v>58</v>
      </c>
      <c r="G2414" s="73" t="s">
        <v>5461</v>
      </c>
      <c r="H2414" s="73" t="s">
        <v>57</v>
      </c>
      <c r="I2414" s="73" t="s">
        <v>1021</v>
      </c>
      <c r="J2414" s="73" t="s">
        <v>320</v>
      </c>
      <c r="K2414" s="73" t="s">
        <v>382</v>
      </c>
      <c r="L2414" s="73" t="s">
        <v>383</v>
      </c>
      <c r="M2414" s="73" t="s">
        <v>384</v>
      </c>
      <c r="N2414" s="73" t="s">
        <v>37</v>
      </c>
      <c r="O2414" s="73" t="s">
        <v>385</v>
      </c>
      <c r="P2414" s="73" t="s">
        <v>907</v>
      </c>
      <c r="Q2414" s="73" t="s">
        <v>908</v>
      </c>
      <c r="R2414" s="73" t="s">
        <v>57</v>
      </c>
      <c r="V2414" s="60" t="str">
        <f t="shared" si="299"/>
        <v>TOMINIбелый</v>
      </c>
      <c r="W2414" s="60" t="str">
        <f t="shared" si="296"/>
        <v>TOMINI</v>
      </c>
      <c r="X2414" s="60" t="str">
        <f t="shared" si="300"/>
        <v/>
      </c>
      <c r="AC2414" s="51">
        <f t="shared" si="301"/>
        <v>80</v>
      </c>
      <c r="AD2414" s="44">
        <f t="shared" si="302"/>
        <v>952</v>
      </c>
      <c r="AE2414" s="51">
        <f t="shared" si="303"/>
        <v>80952</v>
      </c>
    </row>
    <row r="2415" spans="1:31">
      <c r="A2415" s="60" t="str">
        <f t="shared" si="297"/>
        <v>CANTABRIQUEblue</v>
      </c>
      <c r="B2415" s="60" t="str">
        <f t="shared" si="298"/>
        <v>80-953-19</v>
      </c>
      <c r="C2415" s="73" t="s">
        <v>5462</v>
      </c>
      <c r="D2415" s="73" t="s">
        <v>5463</v>
      </c>
      <c r="E2415" s="73" t="s">
        <v>920</v>
      </c>
      <c r="F2415" s="74">
        <v>58</v>
      </c>
      <c r="G2415" s="73" t="s">
        <v>5464</v>
      </c>
      <c r="H2415" s="73" t="s">
        <v>91</v>
      </c>
      <c r="I2415" s="73" t="s">
        <v>5465</v>
      </c>
      <c r="J2415" s="73" t="s">
        <v>320</v>
      </c>
      <c r="K2415" s="73" t="s">
        <v>382</v>
      </c>
      <c r="L2415" s="73" t="s">
        <v>383</v>
      </c>
      <c r="M2415" s="73" t="s">
        <v>384</v>
      </c>
      <c r="N2415" s="73" t="s">
        <v>37</v>
      </c>
      <c r="O2415" s="73" t="s">
        <v>385</v>
      </c>
      <c r="P2415" s="73" t="s">
        <v>907</v>
      </c>
      <c r="Q2415" s="73" t="s">
        <v>932</v>
      </c>
      <c r="R2415" s="73" t="s">
        <v>91</v>
      </c>
      <c r="V2415" s="60" t="str">
        <f t="shared" si="299"/>
        <v>CANTABRIQUEголубой</v>
      </c>
      <c r="W2415" s="60" t="str">
        <f t="shared" si="296"/>
        <v>CANTABRIQUE</v>
      </c>
      <c r="X2415" s="60" t="str">
        <f t="shared" si="300"/>
        <v/>
      </c>
      <c r="AC2415" s="51">
        <f t="shared" si="301"/>
        <v>80</v>
      </c>
      <c r="AD2415" s="44">
        <f t="shared" si="302"/>
        <v>953</v>
      </c>
      <c r="AE2415" s="51">
        <f t="shared" si="303"/>
        <v>80953</v>
      </c>
    </row>
    <row r="2416" spans="1:31">
      <c r="A2416" s="60" t="str">
        <f t="shared" si="297"/>
        <v>CORAILburgundy</v>
      </c>
      <c r="B2416" s="60" t="str">
        <f t="shared" si="298"/>
        <v>80-954-12</v>
      </c>
      <c r="C2416" s="73" t="s">
        <v>5466</v>
      </c>
      <c r="D2416" s="73" t="s">
        <v>5467</v>
      </c>
      <c r="E2416" s="73" t="s">
        <v>910</v>
      </c>
      <c r="F2416" s="74">
        <v>59</v>
      </c>
      <c r="G2416" s="73" t="s">
        <v>5468</v>
      </c>
      <c r="H2416" s="73" t="s">
        <v>121</v>
      </c>
      <c r="I2416" s="73" t="s">
        <v>906</v>
      </c>
      <c r="J2416" s="73" t="s">
        <v>324</v>
      </c>
      <c r="K2416" s="73" t="s">
        <v>382</v>
      </c>
      <c r="L2416" s="73" t="s">
        <v>383</v>
      </c>
      <c r="M2416" s="73" t="s">
        <v>384</v>
      </c>
      <c r="N2416" s="73" t="s">
        <v>43</v>
      </c>
      <c r="O2416" s="73" t="s">
        <v>386</v>
      </c>
      <c r="P2416" s="73" t="s">
        <v>907</v>
      </c>
      <c r="Q2416" s="73" t="s">
        <v>1546</v>
      </c>
      <c r="R2416" s="73" t="s">
        <v>121</v>
      </c>
      <c r="V2416" s="60" t="str">
        <f t="shared" si="299"/>
        <v>CORAILбордовый</v>
      </c>
      <c r="W2416" s="60" t="str">
        <f t="shared" si="296"/>
        <v>CORAIL</v>
      </c>
      <c r="X2416" s="60" t="str">
        <f t="shared" si="300"/>
        <v/>
      </c>
      <c r="AC2416" s="51">
        <f t="shared" si="301"/>
        <v>80</v>
      </c>
      <c r="AD2416" s="44">
        <f t="shared" si="302"/>
        <v>954</v>
      </c>
      <c r="AE2416" s="51">
        <f t="shared" si="303"/>
        <v>80954</v>
      </c>
    </row>
    <row r="2417" spans="1:31">
      <c r="A2417" s="60" t="str">
        <f t="shared" si="297"/>
        <v>MAKASSARbrown</v>
      </c>
      <c r="B2417" s="60" t="str">
        <f t="shared" si="298"/>
        <v>80-955-14</v>
      </c>
      <c r="C2417" s="73" t="s">
        <v>5469</v>
      </c>
      <c r="D2417" s="73" t="s">
        <v>5470</v>
      </c>
      <c r="E2417" s="73" t="s">
        <v>910</v>
      </c>
      <c r="F2417" s="74">
        <v>59</v>
      </c>
      <c r="G2417" s="73" t="s">
        <v>5471</v>
      </c>
      <c r="H2417" s="73" t="s">
        <v>86</v>
      </c>
      <c r="I2417" s="73" t="s">
        <v>964</v>
      </c>
      <c r="J2417" s="73" t="s">
        <v>320</v>
      </c>
      <c r="K2417" s="73" t="s">
        <v>382</v>
      </c>
      <c r="L2417" s="73" t="s">
        <v>383</v>
      </c>
      <c r="M2417" s="73" t="s">
        <v>388</v>
      </c>
      <c r="O2417" s="73" t="s">
        <v>386</v>
      </c>
      <c r="P2417" s="73" t="s">
        <v>907</v>
      </c>
      <c r="Q2417" s="73" t="s">
        <v>1033</v>
      </c>
      <c r="R2417" s="73" t="s">
        <v>86</v>
      </c>
      <c r="V2417" s="60" t="str">
        <f t="shared" si="299"/>
        <v>MAKASSARкоричневый</v>
      </c>
      <c r="W2417" s="60" t="str">
        <f t="shared" si="296"/>
        <v>MAKASSAR</v>
      </c>
      <c r="X2417" s="60" t="str">
        <f t="shared" si="300"/>
        <v/>
      </c>
      <c r="AC2417" s="51">
        <f t="shared" si="301"/>
        <v>80</v>
      </c>
      <c r="AD2417" s="44">
        <f t="shared" si="302"/>
        <v>955</v>
      </c>
      <c r="AE2417" s="51">
        <f t="shared" si="303"/>
        <v>80955</v>
      </c>
    </row>
    <row r="2418" spans="1:31">
      <c r="A2418" s="60" t="str">
        <f t="shared" si="297"/>
        <v>MARTABANnavy</v>
      </c>
      <c r="B2418" s="60" t="str">
        <f t="shared" si="298"/>
        <v>80-956-16</v>
      </c>
      <c r="C2418" s="73" t="s">
        <v>5472</v>
      </c>
      <c r="D2418" s="73" t="s">
        <v>5473</v>
      </c>
      <c r="E2418" s="73" t="s">
        <v>910</v>
      </c>
      <c r="F2418" s="74">
        <v>59</v>
      </c>
      <c r="G2418" s="73" t="s">
        <v>5474</v>
      </c>
      <c r="H2418" s="73" t="s">
        <v>55</v>
      </c>
      <c r="I2418" s="73" t="s">
        <v>5475</v>
      </c>
      <c r="J2418" s="73" t="s">
        <v>318</v>
      </c>
      <c r="K2418" s="73" t="s">
        <v>382</v>
      </c>
      <c r="L2418" s="73" t="s">
        <v>383</v>
      </c>
      <c r="M2418" s="73" t="s">
        <v>388</v>
      </c>
      <c r="N2418" s="73" t="s">
        <v>43</v>
      </c>
      <c r="O2418" s="73" t="s">
        <v>386</v>
      </c>
      <c r="P2418" s="73" t="s">
        <v>907</v>
      </c>
      <c r="Q2418" s="73" t="s">
        <v>1003</v>
      </c>
      <c r="R2418" s="73" t="s">
        <v>71</v>
      </c>
      <c r="V2418" s="60" t="str">
        <f t="shared" si="299"/>
        <v>MARTABANтемно-синий</v>
      </c>
      <c r="W2418" s="60" t="str">
        <f t="shared" si="296"/>
        <v>MARTABAN</v>
      </c>
      <c r="X2418" s="60" t="str">
        <f t="shared" si="300"/>
        <v/>
      </c>
      <c r="AC2418" s="51">
        <f t="shared" si="301"/>
        <v>80</v>
      </c>
      <c r="AD2418" s="44">
        <f t="shared" si="302"/>
        <v>956</v>
      </c>
      <c r="AE2418" s="51">
        <f t="shared" si="303"/>
        <v>80956</v>
      </c>
    </row>
    <row r="2419" spans="1:31">
      <c r="A2419" s="60" t="str">
        <f t="shared" si="297"/>
        <v>LIONblack</v>
      </c>
      <c r="B2419" s="60" t="str">
        <f t="shared" si="298"/>
        <v>80-957-09</v>
      </c>
      <c r="C2419" s="73" t="s">
        <v>5476</v>
      </c>
      <c r="D2419" s="73" t="s">
        <v>5477</v>
      </c>
      <c r="E2419" s="73" t="s">
        <v>920</v>
      </c>
      <c r="F2419" s="74">
        <v>58</v>
      </c>
      <c r="G2419" s="73" t="s">
        <v>5478</v>
      </c>
      <c r="H2419" s="73" t="s">
        <v>53</v>
      </c>
      <c r="I2419" s="73" t="s">
        <v>5479</v>
      </c>
      <c r="J2419" s="73" t="s">
        <v>324</v>
      </c>
      <c r="K2419" s="73" t="s">
        <v>382</v>
      </c>
      <c r="L2419" s="73" t="s">
        <v>383</v>
      </c>
      <c r="M2419" s="73" t="s">
        <v>384</v>
      </c>
      <c r="N2419" s="73" t="s">
        <v>43</v>
      </c>
      <c r="O2419" s="73" t="s">
        <v>385</v>
      </c>
      <c r="P2419" s="73" t="s">
        <v>907</v>
      </c>
      <c r="Q2419" s="73" t="s">
        <v>928</v>
      </c>
      <c r="R2419" s="73" t="s">
        <v>53</v>
      </c>
      <c r="V2419" s="60" t="str">
        <f t="shared" si="299"/>
        <v>LIONчерный</v>
      </c>
      <c r="W2419" s="60" t="str">
        <f t="shared" si="296"/>
        <v>LION</v>
      </c>
      <c r="X2419" s="60" t="str">
        <f t="shared" si="300"/>
        <v/>
      </c>
      <c r="AC2419" s="51">
        <f t="shared" si="301"/>
        <v>80</v>
      </c>
      <c r="AD2419" s="44">
        <f t="shared" si="302"/>
        <v>957</v>
      </c>
      <c r="AE2419" s="51">
        <f t="shared" si="303"/>
        <v>80957</v>
      </c>
    </row>
    <row r="2420" spans="1:31">
      <c r="A2420" s="60" t="str">
        <f t="shared" si="297"/>
        <v>CONDORTurquoise</v>
      </c>
      <c r="B2420" s="60" t="str">
        <f t="shared" si="298"/>
        <v>80-958-19</v>
      </c>
      <c r="C2420" s="73" t="s">
        <v>5480</v>
      </c>
      <c r="D2420" s="73" t="s">
        <v>5481</v>
      </c>
      <c r="E2420" s="73" t="s">
        <v>931</v>
      </c>
      <c r="F2420" s="74">
        <v>0</v>
      </c>
      <c r="G2420" s="73" t="s">
        <v>5482</v>
      </c>
      <c r="H2420" s="73" t="s">
        <v>91</v>
      </c>
      <c r="I2420" s="73" t="s">
        <v>906</v>
      </c>
      <c r="J2420" s="73" t="s">
        <v>360</v>
      </c>
      <c r="K2420" s="73" t="s">
        <v>387</v>
      </c>
      <c r="L2420" s="73" t="s">
        <v>383</v>
      </c>
      <c r="M2420" s="73" t="s">
        <v>384</v>
      </c>
      <c r="N2420" s="73" t="s">
        <v>43</v>
      </c>
      <c r="O2420" s="73" t="s">
        <v>386</v>
      </c>
      <c r="P2420" s="73" t="s">
        <v>907</v>
      </c>
      <c r="Q2420" s="73" t="s">
        <v>1012</v>
      </c>
      <c r="R2420" s="73" t="s">
        <v>91</v>
      </c>
      <c r="V2420" s="60" t="str">
        <f t="shared" si="299"/>
        <v>CONDORголубой</v>
      </c>
      <c r="W2420" s="60" t="str">
        <f t="shared" si="296"/>
        <v>CONDOR</v>
      </c>
      <c r="X2420" s="60" t="str">
        <f t="shared" si="300"/>
        <v/>
      </c>
      <c r="AC2420" s="51">
        <f t="shared" si="301"/>
        <v>80</v>
      </c>
      <c r="AD2420" s="44">
        <f t="shared" si="302"/>
        <v>958</v>
      </c>
      <c r="AE2420" s="51">
        <f t="shared" si="303"/>
        <v>80958</v>
      </c>
    </row>
    <row r="2421" spans="1:31">
      <c r="A2421" s="60" t="str">
        <f t="shared" si="297"/>
        <v>BOXER PATCHpatchwork</v>
      </c>
      <c r="B2421" s="60" t="str">
        <f t="shared" si="298"/>
        <v>80-780-35</v>
      </c>
      <c r="C2421" s="73" t="s">
        <v>5483</v>
      </c>
      <c r="D2421" s="73" t="s">
        <v>5484</v>
      </c>
      <c r="E2421" s="73" t="s">
        <v>910</v>
      </c>
      <c r="F2421" s="74">
        <v>59</v>
      </c>
      <c r="G2421" s="73" t="s">
        <v>4457</v>
      </c>
      <c r="H2421" s="73" t="s">
        <v>209</v>
      </c>
      <c r="I2421" s="73" t="s">
        <v>2835</v>
      </c>
      <c r="J2421" s="73" t="s">
        <v>320</v>
      </c>
      <c r="K2421" s="73" t="s">
        <v>382</v>
      </c>
      <c r="L2421" s="73" t="s">
        <v>383</v>
      </c>
      <c r="M2421" s="73" t="s">
        <v>384</v>
      </c>
      <c r="N2421" s="73" t="s">
        <v>43</v>
      </c>
      <c r="O2421" s="73" t="s">
        <v>385</v>
      </c>
      <c r="P2421" s="73" t="s">
        <v>907</v>
      </c>
      <c r="Q2421" s="73" t="s">
        <v>1387</v>
      </c>
      <c r="R2421" s="73" t="s">
        <v>209</v>
      </c>
      <c r="V2421" s="60" t="str">
        <f t="shared" si="299"/>
        <v>BOXER PATCHразноцветный</v>
      </c>
      <c r="W2421" s="60" t="str">
        <f t="shared" si="296"/>
        <v>BOXER PATCH</v>
      </c>
      <c r="X2421" s="60" t="str">
        <f t="shared" si="300"/>
        <v>PATCH</v>
      </c>
      <c r="AC2421" s="51">
        <f t="shared" si="301"/>
        <v>80</v>
      </c>
      <c r="AD2421" s="44">
        <f t="shared" si="302"/>
        <v>780</v>
      </c>
      <c r="AE2421" s="51">
        <f t="shared" si="303"/>
        <v>80780</v>
      </c>
    </row>
    <row r="2422" spans="1:31">
      <c r="A2422" s="60" t="str">
        <f t="shared" si="297"/>
        <v>DOCHENblack</v>
      </c>
      <c r="B2422" s="60" t="str">
        <f t="shared" si="298"/>
        <v>80-959-09</v>
      </c>
      <c r="C2422" s="73" t="s">
        <v>5485</v>
      </c>
      <c r="D2422" s="73" t="s">
        <v>5486</v>
      </c>
      <c r="E2422" s="73" t="s">
        <v>910</v>
      </c>
      <c r="F2422" s="74">
        <v>59</v>
      </c>
      <c r="G2422" s="73" t="s">
        <v>5487</v>
      </c>
      <c r="H2422" s="73" t="s">
        <v>53</v>
      </c>
      <c r="I2422" s="73" t="s">
        <v>906</v>
      </c>
      <c r="J2422" s="73" t="s">
        <v>325</v>
      </c>
      <c r="K2422" s="73" t="s">
        <v>382</v>
      </c>
      <c r="L2422" s="73" t="s">
        <v>383</v>
      </c>
      <c r="M2422" s="73" t="s">
        <v>384</v>
      </c>
      <c r="N2422" s="73" t="s">
        <v>43</v>
      </c>
      <c r="O2422" s="73" t="s">
        <v>386</v>
      </c>
      <c r="P2422" s="73" t="s">
        <v>907</v>
      </c>
      <c r="Q2422" s="73" t="s">
        <v>928</v>
      </c>
      <c r="R2422" s="73" t="s">
        <v>53</v>
      </c>
      <c r="V2422" s="60" t="str">
        <f t="shared" si="299"/>
        <v>DOCHENчерный</v>
      </c>
      <c r="W2422" s="60" t="str">
        <f t="shared" si="296"/>
        <v>DOCHEN</v>
      </c>
      <c r="X2422" s="60" t="str">
        <f t="shared" si="300"/>
        <v/>
      </c>
      <c r="AC2422" s="51">
        <f t="shared" si="301"/>
        <v>80</v>
      </c>
      <c r="AD2422" s="44">
        <f t="shared" si="302"/>
        <v>959</v>
      </c>
      <c r="AE2422" s="51">
        <f t="shared" si="303"/>
        <v>80959</v>
      </c>
    </row>
    <row r="2423" spans="1:31">
      <c r="A2423" s="60" t="str">
        <f t="shared" si="297"/>
        <v>ROLLERnavy</v>
      </c>
      <c r="B2423" s="60" t="str">
        <f t="shared" si="298"/>
        <v>80-960-16</v>
      </c>
      <c r="C2423" s="73" t="s">
        <v>5488</v>
      </c>
      <c r="D2423" s="73" t="s">
        <v>5489</v>
      </c>
      <c r="E2423" s="73" t="s">
        <v>910</v>
      </c>
      <c r="F2423" s="74">
        <v>59</v>
      </c>
      <c r="G2423" s="73" t="s">
        <v>5490</v>
      </c>
      <c r="H2423" s="73" t="s">
        <v>55</v>
      </c>
      <c r="I2423" s="73" t="s">
        <v>906</v>
      </c>
      <c r="J2423" s="73" t="s">
        <v>325</v>
      </c>
      <c r="K2423" s="73" t="s">
        <v>382</v>
      </c>
      <c r="L2423" s="73" t="s">
        <v>383</v>
      </c>
      <c r="M2423" s="73" t="s">
        <v>384</v>
      </c>
      <c r="N2423" s="73" t="s">
        <v>43</v>
      </c>
      <c r="O2423" s="73" t="s">
        <v>386</v>
      </c>
      <c r="P2423" s="73" t="s">
        <v>907</v>
      </c>
      <c r="Q2423" s="73" t="s">
        <v>1003</v>
      </c>
      <c r="R2423" s="73" t="s">
        <v>71</v>
      </c>
      <c r="V2423" s="60" t="str">
        <f t="shared" si="299"/>
        <v>ROLLERтемно-синий</v>
      </c>
      <c r="W2423" s="60" t="str">
        <f t="shared" si="296"/>
        <v>ROLLER</v>
      </c>
      <c r="X2423" s="60" t="str">
        <f t="shared" si="300"/>
        <v/>
      </c>
      <c r="AC2423" s="51">
        <f t="shared" si="301"/>
        <v>80</v>
      </c>
      <c r="AD2423" s="44">
        <f t="shared" si="302"/>
        <v>960</v>
      </c>
      <c r="AE2423" s="51">
        <f t="shared" si="303"/>
        <v>80960</v>
      </c>
    </row>
    <row r="2424" spans="1:31">
      <c r="A2424" s="60" t="str">
        <f t="shared" si="297"/>
        <v>SNAPbeige</v>
      </c>
      <c r="B2424" s="60" t="str">
        <f t="shared" si="298"/>
        <v>80-961-02</v>
      </c>
      <c r="C2424" s="73" t="s">
        <v>5491</v>
      </c>
      <c r="D2424" s="73" t="s">
        <v>5492</v>
      </c>
      <c r="E2424" s="73" t="s">
        <v>910</v>
      </c>
      <c r="F2424" s="74">
        <v>59</v>
      </c>
      <c r="G2424" s="73" t="s">
        <v>5493</v>
      </c>
      <c r="H2424" s="73" t="s">
        <v>63</v>
      </c>
      <c r="I2424" s="73" t="s">
        <v>906</v>
      </c>
      <c r="J2424" s="73" t="s">
        <v>325</v>
      </c>
      <c r="K2424" s="73" t="s">
        <v>390</v>
      </c>
      <c r="L2424" s="73" t="s">
        <v>383</v>
      </c>
      <c r="M2424" s="73" t="s">
        <v>388</v>
      </c>
      <c r="N2424" s="73" t="s">
        <v>43</v>
      </c>
      <c r="O2424" s="73" t="s">
        <v>386</v>
      </c>
      <c r="P2424" s="73" t="s">
        <v>907</v>
      </c>
      <c r="Q2424" s="73" t="s">
        <v>937</v>
      </c>
      <c r="R2424" s="73" t="s">
        <v>63</v>
      </c>
      <c r="V2424" s="60" t="str">
        <f t="shared" si="299"/>
        <v>SNAPбежевый</v>
      </c>
      <c r="W2424" s="60" t="str">
        <f t="shared" si="296"/>
        <v>SNAP</v>
      </c>
      <c r="X2424" s="60" t="str">
        <f t="shared" si="300"/>
        <v/>
      </c>
      <c r="AC2424" s="51">
        <f t="shared" si="301"/>
        <v>80</v>
      </c>
      <c r="AD2424" s="44">
        <f t="shared" si="302"/>
        <v>961</v>
      </c>
      <c r="AE2424" s="51">
        <f t="shared" si="303"/>
        <v>80961</v>
      </c>
    </row>
    <row r="2425" spans="1:31">
      <c r="A2425" s="60" t="str">
        <f t="shared" si="297"/>
        <v>SNAPbeige</v>
      </c>
      <c r="B2425" s="60" t="str">
        <f t="shared" si="298"/>
        <v>80-961-02</v>
      </c>
      <c r="C2425" s="73" t="s">
        <v>5494</v>
      </c>
      <c r="D2425" s="73" t="s">
        <v>5492</v>
      </c>
      <c r="E2425" s="73" t="s">
        <v>956</v>
      </c>
      <c r="F2425" s="74">
        <v>55</v>
      </c>
      <c r="G2425" s="73" t="s">
        <v>5493</v>
      </c>
      <c r="H2425" s="73" t="s">
        <v>63</v>
      </c>
      <c r="I2425" s="73" t="s">
        <v>906</v>
      </c>
      <c r="J2425" s="73" t="s">
        <v>325</v>
      </c>
      <c r="K2425" s="73" t="s">
        <v>390</v>
      </c>
      <c r="L2425" s="73" t="s">
        <v>383</v>
      </c>
      <c r="M2425" s="73" t="s">
        <v>388</v>
      </c>
      <c r="N2425" s="73" t="s">
        <v>43</v>
      </c>
      <c r="O2425" s="73" t="s">
        <v>386</v>
      </c>
      <c r="P2425" s="73" t="s">
        <v>907</v>
      </c>
      <c r="Q2425" s="73" t="s">
        <v>937</v>
      </c>
      <c r="R2425" s="73" t="s">
        <v>63</v>
      </c>
      <c r="V2425" s="60" t="str">
        <f t="shared" si="299"/>
        <v>SNAPбежевый</v>
      </c>
      <c r="W2425" s="60" t="str">
        <f t="shared" si="296"/>
        <v>SNAP</v>
      </c>
      <c r="X2425" s="60" t="str">
        <f t="shared" si="300"/>
        <v/>
      </c>
      <c r="AC2425" s="51">
        <f t="shared" si="301"/>
        <v>80</v>
      </c>
      <c r="AD2425" s="44">
        <f t="shared" si="302"/>
        <v>961</v>
      </c>
      <c r="AE2425" s="51">
        <f t="shared" si="303"/>
        <v>80961</v>
      </c>
    </row>
    <row r="2426" spans="1:31">
      <c r="A2426" s="60" t="str">
        <f t="shared" si="297"/>
        <v>SNAPbeige</v>
      </c>
      <c r="B2426" s="60" t="str">
        <f t="shared" si="298"/>
        <v>80-961-02</v>
      </c>
      <c r="C2426" s="73" t="s">
        <v>5495</v>
      </c>
      <c r="D2426" s="73" t="s">
        <v>5492</v>
      </c>
      <c r="E2426" s="73" t="s">
        <v>904</v>
      </c>
      <c r="F2426" s="74">
        <v>57</v>
      </c>
      <c r="G2426" s="73" t="s">
        <v>5493</v>
      </c>
      <c r="H2426" s="73" t="s">
        <v>63</v>
      </c>
      <c r="I2426" s="73" t="s">
        <v>906</v>
      </c>
      <c r="J2426" s="73" t="s">
        <v>325</v>
      </c>
      <c r="K2426" s="73" t="s">
        <v>390</v>
      </c>
      <c r="L2426" s="73" t="s">
        <v>383</v>
      </c>
      <c r="M2426" s="73" t="s">
        <v>388</v>
      </c>
      <c r="N2426" s="73" t="s">
        <v>43</v>
      </c>
      <c r="O2426" s="73" t="s">
        <v>386</v>
      </c>
      <c r="P2426" s="73" t="s">
        <v>907</v>
      </c>
      <c r="Q2426" s="73" t="s">
        <v>937</v>
      </c>
      <c r="R2426" s="73" t="s">
        <v>63</v>
      </c>
      <c r="V2426" s="60" t="str">
        <f t="shared" si="299"/>
        <v>SNAPбежевый</v>
      </c>
      <c r="W2426" s="60" t="str">
        <f t="shared" si="296"/>
        <v>SNAP</v>
      </c>
      <c r="X2426" s="60" t="str">
        <f t="shared" si="300"/>
        <v/>
      </c>
      <c r="AC2426" s="51">
        <f t="shared" si="301"/>
        <v>80</v>
      </c>
      <c r="AD2426" s="44">
        <f t="shared" si="302"/>
        <v>961</v>
      </c>
      <c r="AE2426" s="51">
        <f t="shared" si="303"/>
        <v>80961</v>
      </c>
    </row>
    <row r="2427" spans="1:31">
      <c r="A2427" s="60" t="str">
        <f t="shared" si="297"/>
        <v>SNAPbeige</v>
      </c>
      <c r="B2427" s="60" t="str">
        <f t="shared" si="298"/>
        <v>80-961-02</v>
      </c>
      <c r="C2427" s="73" t="s">
        <v>5496</v>
      </c>
      <c r="D2427" s="73" t="s">
        <v>5492</v>
      </c>
      <c r="E2427" s="73" t="s">
        <v>912</v>
      </c>
      <c r="F2427" s="74">
        <v>61</v>
      </c>
      <c r="G2427" s="73" t="s">
        <v>5493</v>
      </c>
      <c r="H2427" s="73" t="s">
        <v>63</v>
      </c>
      <c r="I2427" s="73" t="s">
        <v>906</v>
      </c>
      <c r="J2427" s="73" t="s">
        <v>325</v>
      </c>
      <c r="K2427" s="73" t="s">
        <v>390</v>
      </c>
      <c r="L2427" s="73" t="s">
        <v>383</v>
      </c>
      <c r="M2427" s="73" t="s">
        <v>388</v>
      </c>
      <c r="N2427" s="73" t="s">
        <v>43</v>
      </c>
      <c r="O2427" s="73" t="s">
        <v>386</v>
      </c>
      <c r="P2427" s="73" t="s">
        <v>907</v>
      </c>
      <c r="Q2427" s="73" t="s">
        <v>937</v>
      </c>
      <c r="R2427" s="73" t="s">
        <v>63</v>
      </c>
      <c r="V2427" s="60" t="str">
        <f t="shared" si="299"/>
        <v>SNAPбежевый</v>
      </c>
      <c r="W2427" s="60" t="str">
        <f t="shared" si="296"/>
        <v>SNAP</v>
      </c>
      <c r="X2427" s="60" t="str">
        <f t="shared" si="300"/>
        <v/>
      </c>
      <c r="AC2427" s="51">
        <f t="shared" si="301"/>
        <v>80</v>
      </c>
      <c r="AD2427" s="44">
        <f t="shared" si="302"/>
        <v>961</v>
      </c>
      <c r="AE2427" s="51">
        <f t="shared" si="303"/>
        <v>80961</v>
      </c>
    </row>
    <row r="2428" spans="1:31">
      <c r="A2428" s="60" t="str">
        <f t="shared" si="297"/>
        <v>GLASSYorange</v>
      </c>
      <c r="B2428" s="60" t="str">
        <f t="shared" si="298"/>
        <v>80-962-13</v>
      </c>
      <c r="C2428" s="73" t="s">
        <v>5497</v>
      </c>
      <c r="D2428" s="73" t="s">
        <v>5498</v>
      </c>
      <c r="E2428" s="73" t="s">
        <v>910</v>
      </c>
      <c r="F2428" s="74">
        <v>59</v>
      </c>
      <c r="G2428" s="73" t="s">
        <v>5499</v>
      </c>
      <c r="H2428" s="73" t="s">
        <v>199</v>
      </c>
      <c r="I2428" s="73" t="s">
        <v>906</v>
      </c>
      <c r="J2428" s="73" t="s">
        <v>325</v>
      </c>
      <c r="K2428" s="73" t="s">
        <v>382</v>
      </c>
      <c r="L2428" s="73" t="s">
        <v>383</v>
      </c>
      <c r="M2428" s="73" t="s">
        <v>384</v>
      </c>
      <c r="N2428" s="73" t="s">
        <v>43</v>
      </c>
      <c r="O2428" s="73" t="s">
        <v>386</v>
      </c>
      <c r="P2428" s="73" t="s">
        <v>907</v>
      </c>
      <c r="Q2428" s="73" t="s">
        <v>1300</v>
      </c>
      <c r="R2428" s="73" t="s">
        <v>199</v>
      </c>
      <c r="V2428" s="60" t="str">
        <f t="shared" si="299"/>
        <v>GLASSYоранжевый</v>
      </c>
      <c r="W2428" s="60" t="str">
        <f t="shared" si="296"/>
        <v>GLASSY</v>
      </c>
      <c r="X2428" s="60" t="str">
        <f t="shared" si="300"/>
        <v/>
      </c>
      <c r="AC2428" s="51">
        <f t="shared" si="301"/>
        <v>80</v>
      </c>
      <c r="AD2428" s="44">
        <f t="shared" si="302"/>
        <v>962</v>
      </c>
      <c r="AE2428" s="51">
        <f t="shared" si="303"/>
        <v>80962</v>
      </c>
    </row>
    <row r="2429" spans="1:31">
      <c r="A2429" s="60" t="str">
        <f t="shared" si="297"/>
        <v>LEASHburgundy</v>
      </c>
      <c r="B2429" s="60" t="str">
        <f t="shared" si="298"/>
        <v>80-963-12</v>
      </c>
      <c r="C2429" s="73" t="s">
        <v>5500</v>
      </c>
      <c r="D2429" s="73" t="s">
        <v>5501</v>
      </c>
      <c r="E2429" s="73" t="s">
        <v>904</v>
      </c>
      <c r="F2429" s="74">
        <v>57</v>
      </c>
      <c r="G2429" s="73" t="s">
        <v>5502</v>
      </c>
      <c r="H2429" s="73" t="s">
        <v>121</v>
      </c>
      <c r="I2429" s="73" t="s">
        <v>5503</v>
      </c>
      <c r="J2429" s="73" t="s">
        <v>325</v>
      </c>
      <c r="K2429" s="73" t="s">
        <v>382</v>
      </c>
      <c r="L2429" s="73" t="s">
        <v>383</v>
      </c>
      <c r="M2429" s="73" t="s">
        <v>384</v>
      </c>
      <c r="N2429" s="73" t="s">
        <v>43</v>
      </c>
      <c r="O2429" s="73" t="s">
        <v>386</v>
      </c>
      <c r="P2429" s="73" t="s">
        <v>907</v>
      </c>
      <c r="Q2429" s="73" t="s">
        <v>1546</v>
      </c>
      <c r="R2429" s="73" t="s">
        <v>121</v>
      </c>
      <c r="V2429" s="60" t="str">
        <f t="shared" si="299"/>
        <v>LEASHбордовый</v>
      </c>
      <c r="W2429" s="60" t="str">
        <f t="shared" si="296"/>
        <v>LEASH</v>
      </c>
      <c r="X2429" s="60" t="str">
        <f t="shared" si="300"/>
        <v/>
      </c>
      <c r="AC2429" s="51">
        <f t="shared" si="301"/>
        <v>80</v>
      </c>
      <c r="AD2429" s="44">
        <f t="shared" si="302"/>
        <v>963</v>
      </c>
      <c r="AE2429" s="51">
        <f t="shared" si="303"/>
        <v>80963</v>
      </c>
    </row>
    <row r="2430" spans="1:31">
      <c r="A2430" s="60" t="str">
        <f t="shared" si="297"/>
        <v>BRETTyellow</v>
      </c>
      <c r="B2430" s="60" t="str">
        <f t="shared" si="298"/>
        <v>80-964-20</v>
      </c>
      <c r="C2430" s="73" t="s">
        <v>5504</v>
      </c>
      <c r="D2430" s="73" t="s">
        <v>5505</v>
      </c>
      <c r="E2430" s="73" t="s">
        <v>910</v>
      </c>
      <c r="F2430" s="74">
        <v>59</v>
      </c>
      <c r="G2430" s="73" t="s">
        <v>5506</v>
      </c>
      <c r="H2430" s="73" t="s">
        <v>65</v>
      </c>
      <c r="I2430" s="73" t="s">
        <v>964</v>
      </c>
      <c r="J2430" s="73" t="s">
        <v>325</v>
      </c>
      <c r="K2430" s="73" t="s">
        <v>382</v>
      </c>
      <c r="L2430" s="73" t="s">
        <v>383</v>
      </c>
      <c r="M2430" s="73" t="s">
        <v>384</v>
      </c>
      <c r="O2430" s="73" t="s">
        <v>386</v>
      </c>
      <c r="P2430" s="73" t="s">
        <v>907</v>
      </c>
      <c r="Q2430" s="73" t="s">
        <v>1383</v>
      </c>
      <c r="R2430" s="73" t="s">
        <v>65</v>
      </c>
      <c r="V2430" s="60" t="str">
        <f t="shared" si="299"/>
        <v>BRETTжелтый</v>
      </c>
      <c r="W2430" s="60" t="str">
        <f t="shared" si="296"/>
        <v>BRETT</v>
      </c>
      <c r="X2430" s="60" t="str">
        <f t="shared" si="300"/>
        <v/>
      </c>
      <c r="AC2430" s="51">
        <f t="shared" si="301"/>
        <v>80</v>
      </c>
      <c r="AD2430" s="44">
        <f t="shared" si="302"/>
        <v>964</v>
      </c>
      <c r="AE2430" s="51">
        <f t="shared" si="303"/>
        <v>80964</v>
      </c>
    </row>
    <row r="2431" spans="1:31">
      <c r="A2431" s="60" t="str">
        <f t="shared" si="297"/>
        <v>BOOGIEburgundy</v>
      </c>
      <c r="B2431" s="60" t="str">
        <f t="shared" si="298"/>
        <v>80-965-12</v>
      </c>
      <c r="C2431" s="73" t="s">
        <v>5507</v>
      </c>
      <c r="D2431" s="73" t="s">
        <v>5508</v>
      </c>
      <c r="E2431" s="73" t="s">
        <v>904</v>
      </c>
      <c r="F2431" s="74">
        <v>57</v>
      </c>
      <c r="G2431" s="73" t="s">
        <v>5509</v>
      </c>
      <c r="H2431" s="73" t="s">
        <v>121</v>
      </c>
      <c r="I2431" s="73" t="s">
        <v>906</v>
      </c>
      <c r="J2431" s="73" t="s">
        <v>325</v>
      </c>
      <c r="K2431" s="73" t="s">
        <v>387</v>
      </c>
      <c r="L2431" s="73" t="s">
        <v>383</v>
      </c>
      <c r="M2431" s="73" t="s">
        <v>388</v>
      </c>
      <c r="N2431" s="73" t="s">
        <v>43</v>
      </c>
      <c r="O2431" s="73" t="s">
        <v>386</v>
      </c>
      <c r="P2431" s="73" t="s">
        <v>907</v>
      </c>
      <c r="Q2431" s="73" t="s">
        <v>1546</v>
      </c>
      <c r="R2431" s="73" t="s">
        <v>121</v>
      </c>
      <c r="V2431" s="60" t="str">
        <f t="shared" si="299"/>
        <v>BOOGIEбордовый</v>
      </c>
      <c r="W2431" s="60" t="str">
        <f t="shared" si="296"/>
        <v>BOOGIE</v>
      </c>
      <c r="X2431" s="60" t="str">
        <f t="shared" si="300"/>
        <v/>
      </c>
      <c r="AC2431" s="51">
        <f t="shared" si="301"/>
        <v>80</v>
      </c>
      <c r="AD2431" s="44">
        <f t="shared" si="302"/>
        <v>965</v>
      </c>
      <c r="AE2431" s="51">
        <f t="shared" si="303"/>
        <v>80965</v>
      </c>
    </row>
    <row r="2432" spans="1:31">
      <c r="A2432" s="60" t="str">
        <f t="shared" si="297"/>
        <v>BOOGIEburgundy</v>
      </c>
      <c r="B2432" s="60" t="str">
        <f t="shared" si="298"/>
        <v>80-965-12</v>
      </c>
      <c r="C2432" s="73" t="s">
        <v>5510</v>
      </c>
      <c r="D2432" s="73" t="s">
        <v>5508</v>
      </c>
      <c r="E2432" s="73" t="s">
        <v>956</v>
      </c>
      <c r="F2432" s="74">
        <v>55</v>
      </c>
      <c r="G2432" s="73" t="s">
        <v>5509</v>
      </c>
      <c r="H2432" s="73" t="s">
        <v>121</v>
      </c>
      <c r="I2432" s="73" t="s">
        <v>906</v>
      </c>
      <c r="J2432" s="73" t="s">
        <v>325</v>
      </c>
      <c r="K2432" s="73" t="s">
        <v>387</v>
      </c>
      <c r="L2432" s="73" t="s">
        <v>383</v>
      </c>
      <c r="M2432" s="73" t="s">
        <v>388</v>
      </c>
      <c r="N2432" s="73" t="s">
        <v>43</v>
      </c>
      <c r="O2432" s="73" t="s">
        <v>386</v>
      </c>
      <c r="P2432" s="73" t="s">
        <v>907</v>
      </c>
      <c r="Q2432" s="73" t="s">
        <v>1546</v>
      </c>
      <c r="R2432" s="73" t="s">
        <v>121</v>
      </c>
      <c r="V2432" s="60" t="str">
        <f t="shared" si="299"/>
        <v>BOOGIEбордовый</v>
      </c>
      <c r="W2432" s="60" t="str">
        <f t="shared" si="296"/>
        <v>BOOGIE</v>
      </c>
      <c r="X2432" s="60" t="str">
        <f t="shared" si="300"/>
        <v/>
      </c>
      <c r="AC2432" s="51">
        <f t="shared" si="301"/>
        <v>80</v>
      </c>
      <c r="AD2432" s="44">
        <f t="shared" si="302"/>
        <v>965</v>
      </c>
      <c r="AE2432" s="51">
        <f t="shared" si="303"/>
        <v>80965</v>
      </c>
    </row>
    <row r="2433" spans="1:31">
      <c r="A2433" s="60" t="str">
        <f t="shared" si="297"/>
        <v>BOOGIEburgundy</v>
      </c>
      <c r="B2433" s="60" t="str">
        <f t="shared" si="298"/>
        <v>80-965-12</v>
      </c>
      <c r="C2433" s="73" t="s">
        <v>5511</v>
      </c>
      <c r="D2433" s="73" t="s">
        <v>5508</v>
      </c>
      <c r="E2433" s="73" t="s">
        <v>910</v>
      </c>
      <c r="F2433" s="74">
        <v>59</v>
      </c>
      <c r="G2433" s="73" t="s">
        <v>5509</v>
      </c>
      <c r="H2433" s="73" t="s">
        <v>121</v>
      </c>
      <c r="I2433" s="73" t="s">
        <v>906</v>
      </c>
      <c r="J2433" s="73" t="s">
        <v>325</v>
      </c>
      <c r="K2433" s="73" t="s">
        <v>387</v>
      </c>
      <c r="L2433" s="73" t="s">
        <v>383</v>
      </c>
      <c r="M2433" s="73" t="s">
        <v>388</v>
      </c>
      <c r="N2433" s="73" t="s">
        <v>43</v>
      </c>
      <c r="O2433" s="73" t="s">
        <v>386</v>
      </c>
      <c r="P2433" s="73" t="s">
        <v>907</v>
      </c>
      <c r="Q2433" s="73" t="s">
        <v>1546</v>
      </c>
      <c r="R2433" s="73" t="s">
        <v>121</v>
      </c>
      <c r="V2433" s="60" t="str">
        <f t="shared" si="299"/>
        <v>BOOGIEбордовый</v>
      </c>
      <c r="W2433" s="60" t="str">
        <f t="shared" si="296"/>
        <v>BOOGIE</v>
      </c>
      <c r="X2433" s="60" t="str">
        <f t="shared" si="300"/>
        <v/>
      </c>
      <c r="AC2433" s="51">
        <f t="shared" si="301"/>
        <v>80</v>
      </c>
      <c r="AD2433" s="44">
        <f t="shared" si="302"/>
        <v>965</v>
      </c>
      <c r="AE2433" s="51">
        <f t="shared" si="303"/>
        <v>80965</v>
      </c>
    </row>
    <row r="2434" spans="1:31">
      <c r="A2434" s="60" t="str">
        <f t="shared" si="297"/>
        <v>BRIDGE 016brown</v>
      </c>
      <c r="B2434" s="60" t="str">
        <f t="shared" si="298"/>
        <v>80-966-14</v>
      </c>
      <c r="C2434" s="73" t="s">
        <v>5512</v>
      </c>
      <c r="D2434" s="73" t="s">
        <v>5513</v>
      </c>
      <c r="E2434" s="73" t="s">
        <v>931</v>
      </c>
      <c r="F2434" s="74">
        <v>0</v>
      </c>
      <c r="G2434" s="73" t="s">
        <v>5514</v>
      </c>
      <c r="H2434" s="73" t="s">
        <v>86</v>
      </c>
      <c r="I2434" s="73" t="s">
        <v>2682</v>
      </c>
      <c r="J2434" s="73" t="s">
        <v>332</v>
      </c>
      <c r="K2434" s="73" t="s">
        <v>382</v>
      </c>
      <c r="L2434" s="73" t="s">
        <v>383</v>
      </c>
      <c r="M2434" s="73" t="s">
        <v>388</v>
      </c>
      <c r="O2434" s="73" t="s">
        <v>386</v>
      </c>
      <c r="P2434" s="73" t="s">
        <v>907</v>
      </c>
      <c r="Q2434" s="73" t="s">
        <v>1033</v>
      </c>
      <c r="R2434" s="73" t="s">
        <v>86</v>
      </c>
      <c r="V2434" s="60" t="str">
        <f t="shared" si="299"/>
        <v>BRIDGE 016коричневый</v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BRIDGE 016</v>
      </c>
      <c r="X2434" s="60" t="str">
        <f t="shared" si="300"/>
        <v>016</v>
      </c>
      <c r="AC2434" s="51">
        <f t="shared" si="301"/>
        <v>80</v>
      </c>
      <c r="AD2434" s="44">
        <f t="shared" si="302"/>
        <v>966</v>
      </c>
      <c r="AE2434" s="51">
        <f t="shared" si="303"/>
        <v>80966</v>
      </c>
    </row>
    <row r="2435" spans="1:31">
      <c r="A2435" s="60" t="str">
        <f t="shared" ref="A2435:A2498" si="305">IF(G2435&amp;Q2435&lt;&gt;"",W2435&amp;Q2435,"")</f>
        <v>BRIDGE 014white</v>
      </c>
      <c r="B2435" s="60" t="str">
        <f t="shared" ref="B2435:B2498" si="306">IF(C2435&lt;&gt;"",LEFT(C2435,9),"")</f>
        <v>80-967-17</v>
      </c>
      <c r="C2435" s="73" t="s">
        <v>5515</v>
      </c>
      <c r="D2435" s="73" t="s">
        <v>5516</v>
      </c>
      <c r="E2435" s="73" t="s">
        <v>931</v>
      </c>
      <c r="F2435" s="74">
        <v>0</v>
      </c>
      <c r="G2435" s="73" t="s">
        <v>5517</v>
      </c>
      <c r="H2435" s="73" t="s">
        <v>57</v>
      </c>
      <c r="I2435" s="73" t="s">
        <v>964</v>
      </c>
      <c r="J2435" s="73" t="s">
        <v>332</v>
      </c>
      <c r="K2435" s="73" t="s">
        <v>382</v>
      </c>
      <c r="L2435" s="73" t="s">
        <v>383</v>
      </c>
      <c r="M2435" s="73" t="s">
        <v>388</v>
      </c>
      <c r="O2435" s="73" t="s">
        <v>386</v>
      </c>
      <c r="P2435" s="73" t="s">
        <v>907</v>
      </c>
      <c r="Q2435" s="73" t="s">
        <v>908</v>
      </c>
      <c r="R2435" s="73" t="s">
        <v>57</v>
      </c>
      <c r="V2435" s="60" t="str">
        <f t="shared" ref="V2435:V2498" si="307">W2435&amp;H2435</f>
        <v>BRIDGE 014белый</v>
      </c>
      <c r="W2435" s="60" t="str">
        <f t="shared" si="304"/>
        <v>BRIDGE 014</v>
      </c>
      <c r="X2435" s="60" t="str">
        <f t="shared" ref="X2435:X2498" si="308">IF(A2435&lt;&gt;"",IFERROR(IF(FIND(" ",G2435)&gt;=1,MID(G2435,FIND(" ",G2435)+1,LEN(G2435)),""),""),"")</f>
        <v>014</v>
      </c>
      <c r="AC2435" s="51">
        <f t="shared" ref="AC2435:AC2498" si="309">IFERROR(VALUE(MID($C2435,1,2)),0)</f>
        <v>80</v>
      </c>
      <c r="AD2435" s="44">
        <f t="shared" ref="AD2435:AD2498" si="310">IFERROR(VALUE(MID($C2435,4,3)),0)</f>
        <v>967</v>
      </c>
      <c r="AE2435" s="51">
        <f t="shared" ref="AE2435:AE2498" si="311">VALUE(RIGHT("00"&amp;AC2435,2)&amp;RIGHT("000"&amp;AD2435,3))</f>
        <v>80967</v>
      </c>
    </row>
    <row r="2436" spans="1:31">
      <c r="A2436" s="60" t="str">
        <f t="shared" si="305"/>
        <v>BRIDGE 019orange</v>
      </c>
      <c r="B2436" s="60" t="str">
        <f t="shared" si="306"/>
        <v>80-968-17</v>
      </c>
      <c r="C2436" s="73" t="s">
        <v>5518</v>
      </c>
      <c r="D2436" s="73" t="s">
        <v>5519</v>
      </c>
      <c r="E2436" s="73" t="s">
        <v>931</v>
      </c>
      <c r="F2436" s="74">
        <v>0</v>
      </c>
      <c r="G2436" s="73" t="s">
        <v>5520</v>
      </c>
      <c r="H2436" s="73" t="s">
        <v>768</v>
      </c>
      <c r="I2436" s="73" t="s">
        <v>964</v>
      </c>
      <c r="J2436" s="73" t="s">
        <v>332</v>
      </c>
      <c r="K2436" s="73" t="s">
        <v>382</v>
      </c>
      <c r="L2436" s="73" t="s">
        <v>383</v>
      </c>
      <c r="M2436" s="73" t="s">
        <v>388</v>
      </c>
      <c r="O2436" s="73" t="s">
        <v>386</v>
      </c>
      <c r="P2436" s="73" t="s">
        <v>907</v>
      </c>
      <c r="Q2436" s="73" t="s">
        <v>1300</v>
      </c>
      <c r="R2436" s="73" t="s">
        <v>199</v>
      </c>
      <c r="V2436" s="60" t="str">
        <f t="shared" si="307"/>
        <v>BRIDGE 019оранжевый / белый</v>
      </c>
      <c r="W2436" s="60" t="str">
        <f t="shared" si="304"/>
        <v>BRIDGE 019</v>
      </c>
      <c r="X2436" s="60" t="str">
        <f t="shared" si="308"/>
        <v>019</v>
      </c>
      <c r="AC2436" s="51">
        <f t="shared" si="309"/>
        <v>80</v>
      </c>
      <c r="AD2436" s="44">
        <f t="shared" si="310"/>
        <v>968</v>
      </c>
      <c r="AE2436" s="51">
        <f t="shared" si="311"/>
        <v>80968</v>
      </c>
    </row>
    <row r="2437" spans="1:31">
      <c r="A2437" s="60" t="str">
        <f t="shared" si="305"/>
        <v>BRIDGE 018grey</v>
      </c>
      <c r="B2437" s="60" t="str">
        <f t="shared" si="306"/>
        <v>80-969-08</v>
      </c>
      <c r="C2437" s="73" t="s">
        <v>5521</v>
      </c>
      <c r="D2437" s="73" t="s">
        <v>5522</v>
      </c>
      <c r="E2437" s="73" t="s">
        <v>931</v>
      </c>
      <c r="F2437" s="74">
        <v>0</v>
      </c>
      <c r="G2437" s="73" t="s">
        <v>5523</v>
      </c>
      <c r="H2437" s="73" t="s">
        <v>83</v>
      </c>
      <c r="I2437" s="73" t="s">
        <v>2682</v>
      </c>
      <c r="J2437" s="73" t="s">
        <v>332</v>
      </c>
      <c r="K2437" s="73" t="s">
        <v>382</v>
      </c>
      <c r="L2437" s="73" t="s">
        <v>383</v>
      </c>
      <c r="M2437" s="73" t="s">
        <v>388</v>
      </c>
      <c r="O2437" s="73" t="s">
        <v>386</v>
      </c>
      <c r="P2437" s="73" t="s">
        <v>907</v>
      </c>
      <c r="Q2437" s="73" t="s">
        <v>917</v>
      </c>
      <c r="R2437" s="73" t="s">
        <v>83</v>
      </c>
      <c r="V2437" s="60" t="str">
        <f t="shared" si="307"/>
        <v>BRIDGE 018серый</v>
      </c>
      <c r="W2437" s="60" t="str">
        <f t="shared" si="304"/>
        <v>BRIDGE 018</v>
      </c>
      <c r="X2437" s="60" t="str">
        <f t="shared" si="308"/>
        <v>018</v>
      </c>
      <c r="AC2437" s="51">
        <f t="shared" si="309"/>
        <v>80</v>
      </c>
      <c r="AD2437" s="44">
        <f t="shared" si="310"/>
        <v>969</v>
      </c>
      <c r="AE2437" s="51">
        <f t="shared" si="311"/>
        <v>80969</v>
      </c>
    </row>
    <row r="2438" spans="1:31">
      <c r="A2438" s="60" t="str">
        <f t="shared" si="305"/>
        <v>DON GUNnavy</v>
      </c>
      <c r="B2438" s="60" t="str">
        <f t="shared" si="306"/>
        <v>80-970-32</v>
      </c>
      <c r="C2438" s="73" t="s">
        <v>5524</v>
      </c>
      <c r="D2438" s="73" t="s">
        <v>5525</v>
      </c>
      <c r="E2438" s="73" t="s">
        <v>910</v>
      </c>
      <c r="F2438" s="74">
        <v>59</v>
      </c>
      <c r="G2438" s="73" t="s">
        <v>5526</v>
      </c>
      <c r="H2438" s="73" t="s">
        <v>97</v>
      </c>
      <c r="I2438" s="73" t="s">
        <v>927</v>
      </c>
      <c r="J2438" s="73" t="s">
        <v>330</v>
      </c>
      <c r="K2438" s="73" t="s">
        <v>382</v>
      </c>
      <c r="L2438" s="73" t="s">
        <v>383</v>
      </c>
      <c r="M2438" s="73" t="s">
        <v>384</v>
      </c>
      <c r="N2438" s="73" t="s">
        <v>36</v>
      </c>
      <c r="O2438" s="73" t="s">
        <v>386</v>
      </c>
      <c r="P2438" s="73" t="s">
        <v>907</v>
      </c>
      <c r="Q2438" s="73" t="s">
        <v>1003</v>
      </c>
      <c r="R2438" s="73" t="s">
        <v>63</v>
      </c>
      <c r="V2438" s="60" t="str">
        <f t="shared" si="307"/>
        <v>DON GUNбежевый / синий</v>
      </c>
      <c r="W2438" s="60" t="str">
        <f t="shared" si="304"/>
        <v>DON GUN</v>
      </c>
      <c r="X2438" s="60" t="str">
        <f t="shared" si="308"/>
        <v>GUN</v>
      </c>
      <c r="AC2438" s="51">
        <f t="shared" si="309"/>
        <v>80</v>
      </c>
      <c r="AD2438" s="44">
        <f t="shared" si="310"/>
        <v>970</v>
      </c>
      <c r="AE2438" s="51">
        <f t="shared" si="311"/>
        <v>80970</v>
      </c>
    </row>
    <row r="2439" spans="1:31">
      <c r="A2439" s="60" t="str">
        <f t="shared" si="305"/>
        <v>DON GUNnavy</v>
      </c>
      <c r="B2439" s="60" t="str">
        <f t="shared" si="306"/>
        <v>80-970-32</v>
      </c>
      <c r="C2439" s="73" t="s">
        <v>5527</v>
      </c>
      <c r="D2439" s="73" t="s">
        <v>5525</v>
      </c>
      <c r="E2439" s="73" t="s">
        <v>912</v>
      </c>
      <c r="F2439" s="74">
        <v>61</v>
      </c>
      <c r="G2439" s="73" t="s">
        <v>5526</v>
      </c>
      <c r="H2439" s="73" t="s">
        <v>97</v>
      </c>
      <c r="I2439" s="73" t="s">
        <v>927</v>
      </c>
      <c r="J2439" s="73" t="s">
        <v>330</v>
      </c>
      <c r="K2439" s="73" t="s">
        <v>382</v>
      </c>
      <c r="L2439" s="73" t="s">
        <v>383</v>
      </c>
      <c r="M2439" s="73" t="s">
        <v>384</v>
      </c>
      <c r="N2439" s="73" t="s">
        <v>36</v>
      </c>
      <c r="O2439" s="73" t="s">
        <v>386</v>
      </c>
      <c r="P2439" s="73" t="s">
        <v>907</v>
      </c>
      <c r="Q2439" s="73" t="s">
        <v>1003</v>
      </c>
      <c r="R2439" s="73" t="s">
        <v>63</v>
      </c>
      <c r="V2439" s="60" t="str">
        <f t="shared" si="307"/>
        <v>DON GUNбежевый / синий</v>
      </c>
      <c r="W2439" s="60" t="str">
        <f t="shared" si="304"/>
        <v>DON GUN</v>
      </c>
      <c r="X2439" s="60" t="str">
        <f t="shared" si="308"/>
        <v>GUN</v>
      </c>
      <c r="AC2439" s="51">
        <f t="shared" si="309"/>
        <v>80</v>
      </c>
      <c r="AD2439" s="44">
        <f t="shared" si="310"/>
        <v>970</v>
      </c>
      <c r="AE2439" s="51">
        <f t="shared" si="311"/>
        <v>80970</v>
      </c>
    </row>
    <row r="2440" spans="1:31">
      <c r="A2440" s="60" t="str">
        <f t="shared" si="305"/>
        <v>DON GUNnavy</v>
      </c>
      <c r="B2440" s="60" t="str">
        <f t="shared" si="306"/>
        <v>80-970-32</v>
      </c>
      <c r="C2440" s="73" t="s">
        <v>5528</v>
      </c>
      <c r="D2440" s="73" t="s">
        <v>5525</v>
      </c>
      <c r="E2440" s="73" t="s">
        <v>904</v>
      </c>
      <c r="F2440" s="74">
        <v>57</v>
      </c>
      <c r="G2440" s="73" t="s">
        <v>5526</v>
      </c>
      <c r="H2440" s="73" t="s">
        <v>97</v>
      </c>
      <c r="I2440" s="73" t="s">
        <v>927</v>
      </c>
      <c r="J2440" s="73" t="s">
        <v>330</v>
      </c>
      <c r="K2440" s="73" t="s">
        <v>382</v>
      </c>
      <c r="L2440" s="73" t="s">
        <v>383</v>
      </c>
      <c r="M2440" s="73" t="s">
        <v>384</v>
      </c>
      <c r="N2440" s="73" t="s">
        <v>36</v>
      </c>
      <c r="O2440" s="73" t="s">
        <v>386</v>
      </c>
      <c r="P2440" s="73" t="s">
        <v>907</v>
      </c>
      <c r="Q2440" s="73" t="s">
        <v>1003</v>
      </c>
      <c r="R2440" s="73" t="s">
        <v>63</v>
      </c>
      <c r="V2440" s="60" t="str">
        <f t="shared" si="307"/>
        <v>DON GUNбежевый / синий</v>
      </c>
      <c r="W2440" s="60" t="str">
        <f t="shared" si="304"/>
        <v>DON GUN</v>
      </c>
      <c r="X2440" s="60" t="str">
        <f t="shared" si="308"/>
        <v>GUN</v>
      </c>
      <c r="AC2440" s="51">
        <f t="shared" si="309"/>
        <v>80</v>
      </c>
      <c r="AD2440" s="44">
        <f t="shared" si="310"/>
        <v>970</v>
      </c>
      <c r="AE2440" s="51">
        <f t="shared" si="311"/>
        <v>80970</v>
      </c>
    </row>
    <row r="2441" spans="1:31">
      <c r="A2441" s="60" t="str">
        <f t="shared" si="305"/>
        <v>DON GUNnavy</v>
      </c>
      <c r="B2441" s="60" t="str">
        <f t="shared" si="306"/>
        <v>80-970-32</v>
      </c>
      <c r="C2441" s="73" t="s">
        <v>5529</v>
      </c>
      <c r="D2441" s="73" t="s">
        <v>5525</v>
      </c>
      <c r="E2441" s="73" t="s">
        <v>956</v>
      </c>
      <c r="F2441" s="74">
        <v>55</v>
      </c>
      <c r="G2441" s="73" t="s">
        <v>5526</v>
      </c>
      <c r="H2441" s="73" t="s">
        <v>97</v>
      </c>
      <c r="I2441" s="73" t="s">
        <v>927</v>
      </c>
      <c r="J2441" s="73" t="s">
        <v>330</v>
      </c>
      <c r="K2441" s="73" t="s">
        <v>382</v>
      </c>
      <c r="L2441" s="73" t="s">
        <v>383</v>
      </c>
      <c r="M2441" s="73" t="s">
        <v>384</v>
      </c>
      <c r="N2441" s="73" t="s">
        <v>36</v>
      </c>
      <c r="O2441" s="73" t="s">
        <v>386</v>
      </c>
      <c r="P2441" s="73" t="s">
        <v>907</v>
      </c>
      <c r="Q2441" s="73" t="s">
        <v>1003</v>
      </c>
      <c r="R2441" s="73" t="s">
        <v>63</v>
      </c>
      <c r="V2441" s="60" t="str">
        <f t="shared" si="307"/>
        <v>DON GUNбежевый / синий</v>
      </c>
      <c r="W2441" s="60" t="str">
        <f t="shared" si="304"/>
        <v>DON GUN</v>
      </c>
      <c r="X2441" s="60" t="str">
        <f t="shared" si="308"/>
        <v>GUN</v>
      </c>
      <c r="AC2441" s="51">
        <f t="shared" si="309"/>
        <v>80</v>
      </c>
      <c r="AD2441" s="44">
        <f t="shared" si="310"/>
        <v>970</v>
      </c>
      <c r="AE2441" s="51">
        <f t="shared" si="311"/>
        <v>80970</v>
      </c>
    </row>
    <row r="2442" spans="1:31">
      <c r="A2442" s="60" t="str">
        <f t="shared" si="305"/>
        <v>DON SOLOblue</v>
      </c>
      <c r="B2442" s="60" t="str">
        <f t="shared" si="306"/>
        <v>80-971-32</v>
      </c>
      <c r="C2442" s="73" t="s">
        <v>5530</v>
      </c>
      <c r="D2442" s="73" t="s">
        <v>5531</v>
      </c>
      <c r="E2442" s="73" t="s">
        <v>910</v>
      </c>
      <c r="F2442" s="74">
        <v>59</v>
      </c>
      <c r="G2442" s="73" t="s">
        <v>5532</v>
      </c>
      <c r="H2442" s="73" t="s">
        <v>97</v>
      </c>
      <c r="I2442" s="73" t="s">
        <v>927</v>
      </c>
      <c r="J2442" s="73" t="s">
        <v>329</v>
      </c>
      <c r="K2442" s="73" t="s">
        <v>382</v>
      </c>
      <c r="L2442" s="73" t="s">
        <v>383</v>
      </c>
      <c r="M2442" s="73" t="s">
        <v>384</v>
      </c>
      <c r="N2442" s="73" t="s">
        <v>36</v>
      </c>
      <c r="O2442" s="73" t="s">
        <v>386</v>
      </c>
      <c r="P2442" s="73" t="s">
        <v>907</v>
      </c>
      <c r="Q2442" s="73" t="s">
        <v>932</v>
      </c>
      <c r="R2442" s="73" t="s">
        <v>63</v>
      </c>
      <c r="V2442" s="60" t="str">
        <f t="shared" si="307"/>
        <v>DON SOLOбежевый / синий</v>
      </c>
      <c r="W2442" s="60" t="str">
        <f t="shared" si="304"/>
        <v>DON SOLO</v>
      </c>
      <c r="X2442" s="60" t="str">
        <f t="shared" si="308"/>
        <v>SOLO</v>
      </c>
      <c r="AC2442" s="51">
        <f t="shared" si="309"/>
        <v>80</v>
      </c>
      <c r="AD2442" s="44">
        <f t="shared" si="310"/>
        <v>971</v>
      </c>
      <c r="AE2442" s="51">
        <f t="shared" si="311"/>
        <v>80971</v>
      </c>
    </row>
    <row r="2443" spans="1:31">
      <c r="A2443" s="60" t="str">
        <f t="shared" si="305"/>
        <v>DON SCOTTnatural</v>
      </c>
      <c r="B2443" s="60" t="str">
        <f t="shared" si="306"/>
        <v>80-972-02</v>
      </c>
      <c r="C2443" s="73" t="s">
        <v>5533</v>
      </c>
      <c r="D2443" s="73" t="s">
        <v>5534</v>
      </c>
      <c r="E2443" s="73" t="s">
        <v>910</v>
      </c>
      <c r="F2443" s="74">
        <v>59</v>
      </c>
      <c r="G2443" s="73" t="s">
        <v>5535</v>
      </c>
      <c r="H2443" s="73" t="s">
        <v>63</v>
      </c>
      <c r="I2443" s="73" t="s">
        <v>2305</v>
      </c>
      <c r="J2443" s="73" t="s">
        <v>329</v>
      </c>
      <c r="K2443" s="73" t="s">
        <v>382</v>
      </c>
      <c r="L2443" s="73" t="s">
        <v>383</v>
      </c>
      <c r="M2443" s="73" t="s">
        <v>384</v>
      </c>
      <c r="N2443" s="73" t="s">
        <v>35</v>
      </c>
      <c r="O2443" s="73" t="s">
        <v>386</v>
      </c>
      <c r="P2443" s="73" t="s">
        <v>907</v>
      </c>
      <c r="Q2443" s="73" t="s">
        <v>947</v>
      </c>
      <c r="R2443" s="73" t="s">
        <v>63</v>
      </c>
      <c r="V2443" s="60" t="str">
        <f t="shared" si="307"/>
        <v>DON SCOTTбежевый</v>
      </c>
      <c r="W2443" s="60" t="str">
        <f t="shared" si="304"/>
        <v>DON SCOTT</v>
      </c>
      <c r="X2443" s="60" t="str">
        <f t="shared" si="308"/>
        <v>SCOTT</v>
      </c>
      <c r="AC2443" s="51">
        <f t="shared" si="309"/>
        <v>80</v>
      </c>
      <c r="AD2443" s="44">
        <f t="shared" si="310"/>
        <v>972</v>
      </c>
      <c r="AE2443" s="51">
        <f t="shared" si="311"/>
        <v>80972</v>
      </c>
    </row>
    <row r="2444" spans="1:31">
      <c r="A2444" s="60" t="str">
        <f t="shared" si="305"/>
        <v>DON SATOblue</v>
      </c>
      <c r="B2444" s="60" t="str">
        <f t="shared" si="306"/>
        <v>80-973-32</v>
      </c>
      <c r="C2444" s="73" t="s">
        <v>5536</v>
      </c>
      <c r="D2444" s="73" t="s">
        <v>5537</v>
      </c>
      <c r="E2444" s="73" t="s">
        <v>910</v>
      </c>
      <c r="F2444" s="74">
        <v>59</v>
      </c>
      <c r="G2444" s="73" t="s">
        <v>5538</v>
      </c>
      <c r="H2444" s="73" t="s">
        <v>97</v>
      </c>
      <c r="I2444" s="73" t="s">
        <v>2305</v>
      </c>
      <c r="J2444" s="73" t="s">
        <v>329</v>
      </c>
      <c r="K2444" s="73" t="s">
        <v>382</v>
      </c>
      <c r="L2444" s="73" t="s">
        <v>383</v>
      </c>
      <c r="M2444" s="73" t="s">
        <v>384</v>
      </c>
      <c r="N2444" s="73" t="s">
        <v>35</v>
      </c>
      <c r="O2444" s="73" t="s">
        <v>386</v>
      </c>
      <c r="P2444" s="73" t="s">
        <v>907</v>
      </c>
      <c r="Q2444" s="73" t="s">
        <v>932</v>
      </c>
      <c r="R2444" s="73" t="s">
        <v>63</v>
      </c>
      <c r="V2444" s="60" t="str">
        <f t="shared" si="307"/>
        <v>DON SATOбежевый / синий</v>
      </c>
      <c r="W2444" s="60" t="str">
        <f t="shared" si="304"/>
        <v>DON SATO</v>
      </c>
      <c r="X2444" s="60" t="str">
        <f t="shared" si="308"/>
        <v>SATO</v>
      </c>
      <c r="AC2444" s="51">
        <f t="shared" si="309"/>
        <v>80</v>
      </c>
      <c r="AD2444" s="44">
        <f t="shared" si="310"/>
        <v>973</v>
      </c>
      <c r="AE2444" s="51">
        <f t="shared" si="311"/>
        <v>80973</v>
      </c>
    </row>
    <row r="2445" spans="1:31">
      <c r="A2445" s="60" t="str">
        <f t="shared" si="305"/>
        <v>DON FARMERblue</v>
      </c>
      <c r="B2445" s="60" t="str">
        <f t="shared" si="306"/>
        <v>80-747-06</v>
      </c>
      <c r="C2445" s="73" t="s">
        <v>5539</v>
      </c>
      <c r="D2445" s="73" t="s">
        <v>5540</v>
      </c>
      <c r="E2445" s="73" t="s">
        <v>910</v>
      </c>
      <c r="F2445" s="74">
        <v>59</v>
      </c>
      <c r="G2445" s="73" t="s">
        <v>4265</v>
      </c>
      <c r="H2445" s="73" t="s">
        <v>71</v>
      </c>
      <c r="I2445" s="73" t="s">
        <v>927</v>
      </c>
      <c r="J2445" s="73" t="s">
        <v>329</v>
      </c>
      <c r="K2445" s="73" t="s">
        <v>382</v>
      </c>
      <c r="L2445" s="73" t="s">
        <v>383</v>
      </c>
      <c r="M2445" s="73" t="s">
        <v>384</v>
      </c>
      <c r="N2445" s="73" t="s">
        <v>36</v>
      </c>
      <c r="O2445" s="73" t="s">
        <v>386</v>
      </c>
      <c r="P2445" s="73" t="s">
        <v>907</v>
      </c>
      <c r="Q2445" s="73" t="s">
        <v>932</v>
      </c>
      <c r="R2445" s="73" t="s">
        <v>71</v>
      </c>
      <c r="V2445" s="60" t="str">
        <f t="shared" si="307"/>
        <v>DON FARMERсиний</v>
      </c>
      <c r="W2445" s="60" t="str">
        <f t="shared" si="304"/>
        <v>DON FARMER</v>
      </c>
      <c r="X2445" s="60" t="str">
        <f t="shared" si="308"/>
        <v>FARMER</v>
      </c>
      <c r="AC2445" s="51">
        <f t="shared" si="309"/>
        <v>80</v>
      </c>
      <c r="AD2445" s="44">
        <f t="shared" si="310"/>
        <v>747</v>
      </c>
      <c r="AE2445" s="51">
        <f t="shared" si="311"/>
        <v>80747</v>
      </c>
    </row>
    <row r="2446" spans="1:31">
      <c r="A2446" s="60" t="str">
        <f t="shared" si="305"/>
        <v>DON KIRAblue</v>
      </c>
      <c r="B2446" s="60" t="str">
        <f t="shared" si="306"/>
        <v>80-974-32</v>
      </c>
      <c r="C2446" s="73" t="s">
        <v>5541</v>
      </c>
      <c r="D2446" s="73" t="s">
        <v>5542</v>
      </c>
      <c r="E2446" s="73" t="s">
        <v>910</v>
      </c>
      <c r="F2446" s="74">
        <v>59</v>
      </c>
      <c r="G2446" s="73" t="s">
        <v>5543</v>
      </c>
      <c r="H2446" s="73" t="s">
        <v>97</v>
      </c>
      <c r="I2446" s="73" t="s">
        <v>2305</v>
      </c>
      <c r="J2446" s="73" t="s">
        <v>329</v>
      </c>
      <c r="K2446" s="73" t="s">
        <v>382</v>
      </c>
      <c r="L2446" s="73" t="s">
        <v>383</v>
      </c>
      <c r="M2446" s="73" t="s">
        <v>384</v>
      </c>
      <c r="N2446" s="73" t="s">
        <v>35</v>
      </c>
      <c r="O2446" s="73" t="s">
        <v>386</v>
      </c>
      <c r="P2446" s="73" t="s">
        <v>907</v>
      </c>
      <c r="Q2446" s="73" t="s">
        <v>932</v>
      </c>
      <c r="R2446" s="73" t="s">
        <v>63</v>
      </c>
      <c r="V2446" s="60" t="str">
        <f t="shared" si="307"/>
        <v>DON KIRAбежевый / синий</v>
      </c>
      <c r="W2446" s="60" t="str">
        <f t="shared" si="304"/>
        <v>DON KIRA</v>
      </c>
      <c r="X2446" s="60" t="str">
        <f t="shared" si="308"/>
        <v>KIRA</v>
      </c>
      <c r="AC2446" s="51">
        <f t="shared" si="309"/>
        <v>80</v>
      </c>
      <c r="AD2446" s="44">
        <f t="shared" si="310"/>
        <v>974</v>
      </c>
      <c r="AE2446" s="51">
        <f t="shared" si="311"/>
        <v>80974</v>
      </c>
    </row>
    <row r="2447" spans="1:31">
      <c r="A2447" s="60" t="str">
        <f t="shared" si="305"/>
        <v>DON KIRAblue</v>
      </c>
      <c r="B2447" s="60" t="str">
        <f t="shared" si="306"/>
        <v>80-974-32</v>
      </c>
      <c r="C2447" s="73" t="s">
        <v>5544</v>
      </c>
      <c r="D2447" s="73" t="s">
        <v>5542</v>
      </c>
      <c r="E2447" s="73" t="s">
        <v>912</v>
      </c>
      <c r="F2447" s="74">
        <v>61</v>
      </c>
      <c r="G2447" s="73" t="s">
        <v>5543</v>
      </c>
      <c r="H2447" s="73" t="s">
        <v>97</v>
      </c>
      <c r="I2447" s="73" t="s">
        <v>2305</v>
      </c>
      <c r="J2447" s="73" t="s">
        <v>329</v>
      </c>
      <c r="K2447" s="73" t="s">
        <v>382</v>
      </c>
      <c r="L2447" s="73" t="s">
        <v>383</v>
      </c>
      <c r="M2447" s="73" t="s">
        <v>384</v>
      </c>
      <c r="N2447" s="73" t="s">
        <v>35</v>
      </c>
      <c r="O2447" s="73" t="s">
        <v>386</v>
      </c>
      <c r="P2447" s="73" t="s">
        <v>907</v>
      </c>
      <c r="Q2447" s="73" t="s">
        <v>932</v>
      </c>
      <c r="R2447" s="73" t="s">
        <v>63</v>
      </c>
      <c r="V2447" s="60" t="str">
        <f t="shared" si="307"/>
        <v>DON KIRAбежевый / синий</v>
      </c>
      <c r="W2447" s="60" t="str">
        <f t="shared" si="304"/>
        <v>DON KIRA</v>
      </c>
      <c r="X2447" s="60" t="str">
        <f t="shared" si="308"/>
        <v>KIRA</v>
      </c>
      <c r="AC2447" s="51">
        <f t="shared" si="309"/>
        <v>80</v>
      </c>
      <c r="AD2447" s="44">
        <f t="shared" si="310"/>
        <v>974</v>
      </c>
      <c r="AE2447" s="51">
        <f t="shared" si="311"/>
        <v>80974</v>
      </c>
    </row>
    <row r="2448" spans="1:31">
      <c r="A2448" s="60" t="str">
        <f t="shared" si="305"/>
        <v>DON KIRAblue</v>
      </c>
      <c r="B2448" s="60" t="str">
        <f t="shared" si="306"/>
        <v>80-974-32</v>
      </c>
      <c r="C2448" s="73" t="s">
        <v>5545</v>
      </c>
      <c r="D2448" s="73" t="s">
        <v>5542</v>
      </c>
      <c r="E2448" s="73" t="s">
        <v>904</v>
      </c>
      <c r="F2448" s="74">
        <v>57</v>
      </c>
      <c r="G2448" s="73" t="s">
        <v>5543</v>
      </c>
      <c r="H2448" s="73" t="s">
        <v>97</v>
      </c>
      <c r="I2448" s="73" t="s">
        <v>2305</v>
      </c>
      <c r="J2448" s="73" t="s">
        <v>329</v>
      </c>
      <c r="K2448" s="73" t="s">
        <v>382</v>
      </c>
      <c r="L2448" s="73" t="s">
        <v>383</v>
      </c>
      <c r="M2448" s="73" t="s">
        <v>384</v>
      </c>
      <c r="N2448" s="73" t="s">
        <v>35</v>
      </c>
      <c r="O2448" s="73" t="s">
        <v>386</v>
      </c>
      <c r="P2448" s="73" t="s">
        <v>907</v>
      </c>
      <c r="Q2448" s="73" t="s">
        <v>932</v>
      </c>
      <c r="R2448" s="73" t="s">
        <v>63</v>
      </c>
      <c r="V2448" s="60" t="str">
        <f t="shared" si="307"/>
        <v>DON KIRAбежевый / синий</v>
      </c>
      <c r="W2448" s="60" t="str">
        <f t="shared" si="304"/>
        <v>DON KIRA</v>
      </c>
      <c r="X2448" s="60" t="str">
        <f t="shared" si="308"/>
        <v>KIRA</v>
      </c>
      <c r="AC2448" s="51">
        <f t="shared" si="309"/>
        <v>80</v>
      </c>
      <c r="AD2448" s="44">
        <f t="shared" si="310"/>
        <v>974</v>
      </c>
      <c r="AE2448" s="51">
        <f t="shared" si="311"/>
        <v>80974</v>
      </c>
    </row>
    <row r="2449" spans="1:31">
      <c r="A2449" s="60" t="str">
        <f t="shared" si="305"/>
        <v>DON KIRAblue</v>
      </c>
      <c r="B2449" s="60" t="str">
        <f t="shared" si="306"/>
        <v>80-974-32</v>
      </c>
      <c r="C2449" s="73" t="s">
        <v>5546</v>
      </c>
      <c r="D2449" s="73" t="s">
        <v>5542</v>
      </c>
      <c r="E2449" s="73" t="s">
        <v>956</v>
      </c>
      <c r="F2449" s="74">
        <v>55</v>
      </c>
      <c r="G2449" s="73" t="s">
        <v>5543</v>
      </c>
      <c r="H2449" s="73" t="s">
        <v>97</v>
      </c>
      <c r="I2449" s="73" t="s">
        <v>2305</v>
      </c>
      <c r="J2449" s="73" t="s">
        <v>329</v>
      </c>
      <c r="K2449" s="73" t="s">
        <v>382</v>
      </c>
      <c r="L2449" s="73" t="s">
        <v>383</v>
      </c>
      <c r="M2449" s="73" t="s">
        <v>384</v>
      </c>
      <c r="N2449" s="73" t="s">
        <v>35</v>
      </c>
      <c r="O2449" s="73" t="s">
        <v>386</v>
      </c>
      <c r="P2449" s="73" t="s">
        <v>907</v>
      </c>
      <c r="Q2449" s="73" t="s">
        <v>932</v>
      </c>
      <c r="R2449" s="73" t="s">
        <v>63</v>
      </c>
      <c r="V2449" s="60" t="str">
        <f t="shared" si="307"/>
        <v>DON KIRAбежевый / синий</v>
      </c>
      <c r="W2449" s="60" t="str">
        <f t="shared" si="304"/>
        <v>DON KIRA</v>
      </c>
      <c r="X2449" s="60" t="str">
        <f t="shared" si="308"/>
        <v>KIRA</v>
      </c>
      <c r="AC2449" s="51">
        <f t="shared" si="309"/>
        <v>80</v>
      </c>
      <c r="AD2449" s="44">
        <f t="shared" si="310"/>
        <v>974</v>
      </c>
      <c r="AE2449" s="51">
        <f t="shared" si="311"/>
        <v>80974</v>
      </c>
    </row>
    <row r="2450" spans="1:31">
      <c r="A2450" s="60" t="str">
        <f t="shared" si="305"/>
        <v>DON PIKEоffwhite</v>
      </c>
      <c r="B2450" s="60" t="str">
        <f t="shared" si="306"/>
        <v>80-975-36</v>
      </c>
      <c r="C2450" s="73" t="s">
        <v>5547</v>
      </c>
      <c r="D2450" s="73" t="s">
        <v>5548</v>
      </c>
      <c r="E2450" s="73" t="s">
        <v>910</v>
      </c>
      <c r="F2450" s="74">
        <v>59</v>
      </c>
      <c r="G2450" s="73" t="s">
        <v>5549</v>
      </c>
      <c r="H2450" s="73" t="s">
        <v>187</v>
      </c>
      <c r="I2450" s="73" t="s">
        <v>927</v>
      </c>
      <c r="J2450" s="73" t="s">
        <v>329</v>
      </c>
      <c r="K2450" s="73" t="s">
        <v>382</v>
      </c>
      <c r="L2450" s="73" t="s">
        <v>383</v>
      </c>
      <c r="M2450" s="73" t="s">
        <v>384</v>
      </c>
      <c r="N2450" s="73" t="s">
        <v>36</v>
      </c>
      <c r="O2450" s="73" t="s">
        <v>386</v>
      </c>
      <c r="P2450" s="73" t="s">
        <v>907</v>
      </c>
      <c r="Q2450" s="73" t="s">
        <v>5550</v>
      </c>
      <c r="R2450" s="73" t="s">
        <v>63</v>
      </c>
      <c r="V2450" s="60" t="str">
        <f t="shared" si="307"/>
        <v>DON PIKEкремовый</v>
      </c>
      <c r="W2450" s="60" t="str">
        <f t="shared" si="304"/>
        <v>DON PIKE</v>
      </c>
      <c r="X2450" s="60" t="str">
        <f t="shared" si="308"/>
        <v>PIKE</v>
      </c>
      <c r="AC2450" s="51">
        <f t="shared" si="309"/>
        <v>80</v>
      </c>
      <c r="AD2450" s="44">
        <f t="shared" si="310"/>
        <v>975</v>
      </c>
      <c r="AE2450" s="51">
        <f t="shared" si="311"/>
        <v>80975</v>
      </c>
    </row>
    <row r="2451" spans="1:31">
      <c r="A2451" s="60" t="str">
        <f t="shared" si="305"/>
        <v>DON JObeige</v>
      </c>
      <c r="B2451" s="60" t="str">
        <f t="shared" si="306"/>
        <v>80-976-02</v>
      </c>
      <c r="C2451" s="73" t="s">
        <v>5551</v>
      </c>
      <c r="D2451" s="73" t="s">
        <v>5552</v>
      </c>
      <c r="E2451" s="73" t="s">
        <v>904</v>
      </c>
      <c r="F2451" s="74">
        <v>57</v>
      </c>
      <c r="G2451" s="73" t="s">
        <v>5553</v>
      </c>
      <c r="H2451" s="73" t="s">
        <v>63</v>
      </c>
      <c r="I2451" s="73" t="s">
        <v>906</v>
      </c>
      <c r="J2451" s="73" t="s">
        <v>329</v>
      </c>
      <c r="K2451" s="73" t="s">
        <v>382</v>
      </c>
      <c r="L2451" s="73" t="s">
        <v>383</v>
      </c>
      <c r="M2451" s="73" t="s">
        <v>384</v>
      </c>
      <c r="N2451" s="73" t="s">
        <v>43</v>
      </c>
      <c r="O2451" s="73" t="s">
        <v>386</v>
      </c>
      <c r="P2451" s="73" t="s">
        <v>907</v>
      </c>
      <c r="Q2451" s="73" t="s">
        <v>937</v>
      </c>
      <c r="R2451" s="73" t="s">
        <v>63</v>
      </c>
      <c r="V2451" s="60" t="str">
        <f t="shared" si="307"/>
        <v>DON JOбежевый</v>
      </c>
      <c r="W2451" s="60" t="str">
        <f t="shared" si="304"/>
        <v>DON JO</v>
      </c>
      <c r="X2451" s="60" t="str">
        <f t="shared" si="308"/>
        <v>JO</v>
      </c>
      <c r="AC2451" s="51">
        <f t="shared" si="309"/>
        <v>80</v>
      </c>
      <c r="AD2451" s="44">
        <f t="shared" si="310"/>
        <v>976</v>
      </c>
      <c r="AE2451" s="51">
        <f t="shared" si="311"/>
        <v>80976</v>
      </c>
    </row>
    <row r="2452" spans="1:31">
      <c r="A2452" s="60" t="str">
        <f t="shared" si="305"/>
        <v>CONQUEST 040beige</v>
      </c>
      <c r="B2452" s="60" t="str">
        <f t="shared" si="306"/>
        <v>80-738-02</v>
      </c>
      <c r="C2452" s="73" t="s">
        <v>5554</v>
      </c>
      <c r="D2452" s="73" t="s">
        <v>5555</v>
      </c>
      <c r="E2452" s="73" t="s">
        <v>956</v>
      </c>
      <c r="F2452" s="74">
        <v>55</v>
      </c>
      <c r="G2452" s="73" t="s">
        <v>4230</v>
      </c>
      <c r="H2452" s="73" t="s">
        <v>63</v>
      </c>
      <c r="I2452" s="73" t="s">
        <v>927</v>
      </c>
      <c r="J2452" s="73" t="s">
        <v>357</v>
      </c>
      <c r="K2452" s="73" t="s">
        <v>387</v>
      </c>
      <c r="L2452" s="73" t="s">
        <v>383</v>
      </c>
      <c r="M2452" s="73" t="s">
        <v>384</v>
      </c>
      <c r="N2452" s="73" t="s">
        <v>36</v>
      </c>
      <c r="O2452" s="73" t="s">
        <v>386</v>
      </c>
      <c r="P2452" s="73" t="s">
        <v>907</v>
      </c>
      <c r="Q2452" s="73" t="s">
        <v>937</v>
      </c>
      <c r="R2452" s="73" t="s">
        <v>63</v>
      </c>
      <c r="V2452" s="60" t="str">
        <f t="shared" si="307"/>
        <v>CONQUEST 040бежевый</v>
      </c>
      <c r="W2452" s="60" t="str">
        <f t="shared" si="304"/>
        <v>CONQUEST 040</v>
      </c>
      <c r="X2452" s="60" t="str">
        <f t="shared" si="308"/>
        <v>040</v>
      </c>
      <c r="AC2452" s="51">
        <f t="shared" si="309"/>
        <v>80</v>
      </c>
      <c r="AD2452" s="44">
        <f t="shared" si="310"/>
        <v>738</v>
      </c>
      <c r="AE2452" s="51">
        <f t="shared" si="311"/>
        <v>80738</v>
      </c>
    </row>
    <row r="2453" spans="1:31">
      <c r="A2453" s="60" t="str">
        <f t="shared" si="305"/>
        <v>CONQUEST 023white</v>
      </c>
      <c r="B2453" s="60" t="str">
        <f t="shared" si="306"/>
        <v>80-731-17</v>
      </c>
      <c r="C2453" s="73" t="s">
        <v>5556</v>
      </c>
      <c r="D2453" s="73" t="s">
        <v>5557</v>
      </c>
      <c r="E2453" s="73" t="s">
        <v>956</v>
      </c>
      <c r="F2453" s="74">
        <v>55</v>
      </c>
      <c r="G2453" s="73" t="s">
        <v>4208</v>
      </c>
      <c r="H2453" s="73" t="s">
        <v>57</v>
      </c>
      <c r="I2453" s="73" t="s">
        <v>927</v>
      </c>
      <c r="J2453" s="73" t="s">
        <v>357</v>
      </c>
      <c r="K2453" s="73" t="s">
        <v>387</v>
      </c>
      <c r="L2453" s="73" t="s">
        <v>383</v>
      </c>
      <c r="M2453" s="73" t="s">
        <v>384</v>
      </c>
      <c r="N2453" s="73" t="s">
        <v>36</v>
      </c>
      <c r="O2453" s="73" t="s">
        <v>386</v>
      </c>
      <c r="P2453" s="73" t="s">
        <v>907</v>
      </c>
      <c r="Q2453" s="73" t="s">
        <v>908</v>
      </c>
      <c r="R2453" s="73" t="s">
        <v>57</v>
      </c>
      <c r="V2453" s="60" t="str">
        <f t="shared" si="307"/>
        <v>CONQUEST 023белый</v>
      </c>
      <c r="W2453" s="60" t="str">
        <f t="shared" si="304"/>
        <v>CONQUEST 023</v>
      </c>
      <c r="X2453" s="60" t="str">
        <f t="shared" si="308"/>
        <v>023</v>
      </c>
      <c r="AC2453" s="51">
        <f t="shared" si="309"/>
        <v>80</v>
      </c>
      <c r="AD2453" s="44">
        <f t="shared" si="310"/>
        <v>731</v>
      </c>
      <c r="AE2453" s="51">
        <f t="shared" si="311"/>
        <v>80731</v>
      </c>
    </row>
    <row r="2454" spans="1:31">
      <c r="A2454" s="60" t="str">
        <f t="shared" si="305"/>
        <v>MAC SCOTTnatural</v>
      </c>
      <c r="B2454" s="60" t="str">
        <f t="shared" si="306"/>
        <v>80-977-02</v>
      </c>
      <c r="C2454" s="73" t="s">
        <v>5558</v>
      </c>
      <c r="D2454" s="73" t="s">
        <v>5559</v>
      </c>
      <c r="E2454" s="73" t="s">
        <v>910</v>
      </c>
      <c r="F2454" s="74">
        <v>59</v>
      </c>
      <c r="G2454" s="73" t="s">
        <v>5560</v>
      </c>
      <c r="H2454" s="73" t="s">
        <v>63</v>
      </c>
      <c r="I2454" s="73" t="s">
        <v>936</v>
      </c>
      <c r="J2454" s="73" t="s">
        <v>330</v>
      </c>
      <c r="K2454" s="73" t="s">
        <v>382</v>
      </c>
      <c r="L2454" s="73" t="s">
        <v>383</v>
      </c>
      <c r="M2454" s="73" t="s">
        <v>384</v>
      </c>
      <c r="N2454" s="73" t="s">
        <v>35</v>
      </c>
      <c r="O2454" s="73" t="s">
        <v>386</v>
      </c>
      <c r="P2454" s="73" t="s">
        <v>907</v>
      </c>
      <c r="Q2454" s="73" t="s">
        <v>947</v>
      </c>
      <c r="R2454" s="73" t="s">
        <v>63</v>
      </c>
      <c r="V2454" s="60" t="str">
        <f t="shared" si="307"/>
        <v>MAC SCOTTбежевый</v>
      </c>
      <c r="W2454" s="60" t="str">
        <f t="shared" si="304"/>
        <v>MAC SCOTT</v>
      </c>
      <c r="X2454" s="60" t="str">
        <f t="shared" si="308"/>
        <v>SCOTT</v>
      </c>
      <c r="AC2454" s="51">
        <f t="shared" si="309"/>
        <v>80</v>
      </c>
      <c r="AD2454" s="44">
        <f t="shared" si="310"/>
        <v>977</v>
      </c>
      <c r="AE2454" s="51">
        <f t="shared" si="311"/>
        <v>80977</v>
      </c>
    </row>
    <row r="2455" spans="1:31">
      <c r="A2455" s="60" t="str">
        <f t="shared" si="305"/>
        <v>MAC SCOTTnatural</v>
      </c>
      <c r="B2455" s="60" t="str">
        <f t="shared" si="306"/>
        <v>80-977-02</v>
      </c>
      <c r="C2455" s="73" t="s">
        <v>5561</v>
      </c>
      <c r="D2455" s="73" t="s">
        <v>5559</v>
      </c>
      <c r="E2455" s="73" t="s">
        <v>912</v>
      </c>
      <c r="F2455" s="74">
        <v>61</v>
      </c>
      <c r="G2455" s="73" t="s">
        <v>5560</v>
      </c>
      <c r="H2455" s="73" t="s">
        <v>63</v>
      </c>
      <c r="I2455" s="73" t="s">
        <v>936</v>
      </c>
      <c r="J2455" s="73" t="s">
        <v>330</v>
      </c>
      <c r="K2455" s="73" t="s">
        <v>382</v>
      </c>
      <c r="L2455" s="73" t="s">
        <v>383</v>
      </c>
      <c r="M2455" s="73" t="s">
        <v>384</v>
      </c>
      <c r="N2455" s="73" t="s">
        <v>35</v>
      </c>
      <c r="O2455" s="73" t="s">
        <v>386</v>
      </c>
      <c r="P2455" s="73" t="s">
        <v>907</v>
      </c>
      <c r="Q2455" s="73" t="s">
        <v>947</v>
      </c>
      <c r="R2455" s="73" t="s">
        <v>63</v>
      </c>
      <c r="V2455" s="60" t="str">
        <f t="shared" si="307"/>
        <v>MAC SCOTTбежевый</v>
      </c>
      <c r="W2455" s="60" t="str">
        <f t="shared" si="304"/>
        <v>MAC SCOTT</v>
      </c>
      <c r="X2455" s="60" t="str">
        <f t="shared" si="308"/>
        <v>SCOTT</v>
      </c>
      <c r="AC2455" s="51">
        <f t="shared" si="309"/>
        <v>80</v>
      </c>
      <c r="AD2455" s="44">
        <f t="shared" si="310"/>
        <v>977</v>
      </c>
      <c r="AE2455" s="51">
        <f t="shared" si="311"/>
        <v>80977</v>
      </c>
    </row>
    <row r="2456" spans="1:31">
      <c r="A2456" s="60" t="str">
        <f t="shared" si="305"/>
        <v>MAC SCOTTnatural</v>
      </c>
      <c r="B2456" s="60" t="str">
        <f t="shared" si="306"/>
        <v>80-977-02</v>
      </c>
      <c r="C2456" s="73" t="s">
        <v>5562</v>
      </c>
      <c r="D2456" s="73" t="s">
        <v>5559</v>
      </c>
      <c r="E2456" s="73" t="s">
        <v>904</v>
      </c>
      <c r="F2456" s="74">
        <v>57</v>
      </c>
      <c r="G2456" s="73" t="s">
        <v>5560</v>
      </c>
      <c r="H2456" s="73" t="s">
        <v>63</v>
      </c>
      <c r="I2456" s="73" t="s">
        <v>936</v>
      </c>
      <c r="J2456" s="73" t="s">
        <v>330</v>
      </c>
      <c r="K2456" s="73" t="s">
        <v>382</v>
      </c>
      <c r="L2456" s="73" t="s">
        <v>383</v>
      </c>
      <c r="M2456" s="73" t="s">
        <v>384</v>
      </c>
      <c r="N2456" s="73" t="s">
        <v>35</v>
      </c>
      <c r="O2456" s="73" t="s">
        <v>386</v>
      </c>
      <c r="P2456" s="73" t="s">
        <v>907</v>
      </c>
      <c r="Q2456" s="73" t="s">
        <v>947</v>
      </c>
      <c r="R2456" s="73" t="s">
        <v>63</v>
      </c>
      <c r="V2456" s="60" t="str">
        <f t="shared" si="307"/>
        <v>MAC SCOTTбежевый</v>
      </c>
      <c r="W2456" s="60" t="str">
        <f t="shared" si="304"/>
        <v>MAC SCOTT</v>
      </c>
      <c r="X2456" s="60" t="str">
        <f t="shared" si="308"/>
        <v>SCOTT</v>
      </c>
      <c r="AC2456" s="51">
        <f t="shared" si="309"/>
        <v>80</v>
      </c>
      <c r="AD2456" s="44">
        <f t="shared" si="310"/>
        <v>977</v>
      </c>
      <c r="AE2456" s="51">
        <f t="shared" si="311"/>
        <v>80977</v>
      </c>
    </row>
    <row r="2457" spans="1:31">
      <c r="A2457" s="60" t="str">
        <f t="shared" si="305"/>
        <v>MAC SCOTTnatural</v>
      </c>
      <c r="B2457" s="60" t="str">
        <f t="shared" si="306"/>
        <v>80-977-02</v>
      </c>
      <c r="C2457" s="73" t="s">
        <v>5563</v>
      </c>
      <c r="D2457" s="73" t="s">
        <v>5559</v>
      </c>
      <c r="E2457" s="73" t="s">
        <v>956</v>
      </c>
      <c r="F2457" s="74">
        <v>55</v>
      </c>
      <c r="G2457" s="73" t="s">
        <v>5560</v>
      </c>
      <c r="H2457" s="73" t="s">
        <v>63</v>
      </c>
      <c r="I2457" s="73" t="s">
        <v>936</v>
      </c>
      <c r="J2457" s="73" t="s">
        <v>330</v>
      </c>
      <c r="K2457" s="73" t="s">
        <v>382</v>
      </c>
      <c r="L2457" s="73" t="s">
        <v>383</v>
      </c>
      <c r="M2457" s="73" t="s">
        <v>384</v>
      </c>
      <c r="N2457" s="73" t="s">
        <v>35</v>
      </c>
      <c r="O2457" s="73" t="s">
        <v>386</v>
      </c>
      <c r="P2457" s="73" t="s">
        <v>907</v>
      </c>
      <c r="Q2457" s="73" t="s">
        <v>947</v>
      </c>
      <c r="R2457" s="73" t="s">
        <v>63</v>
      </c>
      <c r="V2457" s="60" t="str">
        <f t="shared" si="307"/>
        <v>MAC SCOTTбежевый</v>
      </c>
      <c r="W2457" s="60" t="str">
        <f t="shared" si="304"/>
        <v>MAC SCOTT</v>
      </c>
      <c r="X2457" s="60" t="str">
        <f t="shared" si="308"/>
        <v>SCOTT</v>
      </c>
      <c r="AC2457" s="51">
        <f t="shared" si="309"/>
        <v>80</v>
      </c>
      <c r="AD2457" s="44">
        <f t="shared" si="310"/>
        <v>977</v>
      </c>
      <c r="AE2457" s="51">
        <f t="shared" si="311"/>
        <v>80977</v>
      </c>
    </row>
    <row r="2458" spans="1:31">
      <c r="A2458" s="60" t="str">
        <f t="shared" si="305"/>
        <v>MAC ARCHERwhite</v>
      </c>
      <c r="B2458" s="60" t="str">
        <f t="shared" si="306"/>
        <v>80-978-17</v>
      </c>
      <c r="C2458" s="73" t="s">
        <v>5564</v>
      </c>
      <c r="D2458" s="73" t="s">
        <v>5565</v>
      </c>
      <c r="E2458" s="73" t="s">
        <v>910</v>
      </c>
      <c r="F2458" s="74">
        <v>59</v>
      </c>
      <c r="G2458" s="73" t="s">
        <v>5566</v>
      </c>
      <c r="H2458" s="73" t="s">
        <v>57</v>
      </c>
      <c r="I2458" s="73" t="s">
        <v>2856</v>
      </c>
      <c r="J2458" s="73" t="s">
        <v>330</v>
      </c>
      <c r="K2458" s="73" t="s">
        <v>382</v>
      </c>
      <c r="L2458" s="73" t="s">
        <v>383</v>
      </c>
      <c r="M2458" s="73" t="s">
        <v>384</v>
      </c>
      <c r="N2458" s="73" t="s">
        <v>35</v>
      </c>
      <c r="O2458" s="73" t="s">
        <v>396</v>
      </c>
      <c r="P2458" s="73" t="s">
        <v>907</v>
      </c>
      <c r="Q2458" s="73" t="s">
        <v>908</v>
      </c>
      <c r="R2458" s="73" t="s">
        <v>57</v>
      </c>
      <c r="V2458" s="60" t="str">
        <f t="shared" si="307"/>
        <v>MAC ARCHERбелый</v>
      </c>
      <c r="W2458" s="60" t="str">
        <f t="shared" si="304"/>
        <v>MAC ARCHER</v>
      </c>
      <c r="X2458" s="60" t="str">
        <f t="shared" si="308"/>
        <v>ARCHER</v>
      </c>
      <c r="AC2458" s="51">
        <f t="shared" si="309"/>
        <v>80</v>
      </c>
      <c r="AD2458" s="44">
        <f t="shared" si="310"/>
        <v>978</v>
      </c>
      <c r="AE2458" s="51">
        <f t="shared" si="311"/>
        <v>80978</v>
      </c>
    </row>
    <row r="2459" spans="1:31">
      <c r="A2459" s="60" t="str">
        <f t="shared" si="305"/>
        <v>MAC PAVELgreen</v>
      </c>
      <c r="B2459" s="60" t="str">
        <f t="shared" si="306"/>
        <v>80-979-11</v>
      </c>
      <c r="C2459" s="73" t="s">
        <v>5567</v>
      </c>
      <c r="D2459" s="73" t="s">
        <v>5568</v>
      </c>
      <c r="E2459" s="73" t="s">
        <v>910</v>
      </c>
      <c r="F2459" s="74">
        <v>59</v>
      </c>
      <c r="G2459" s="73" t="s">
        <v>5569</v>
      </c>
      <c r="H2459" s="73" t="s">
        <v>60</v>
      </c>
      <c r="I2459" s="73" t="s">
        <v>2856</v>
      </c>
      <c r="J2459" s="73" t="s">
        <v>330</v>
      </c>
      <c r="K2459" s="73" t="s">
        <v>382</v>
      </c>
      <c r="L2459" s="73" t="s">
        <v>383</v>
      </c>
      <c r="M2459" s="73" t="s">
        <v>384</v>
      </c>
      <c r="N2459" s="73" t="s">
        <v>35</v>
      </c>
      <c r="O2459" s="73" t="s">
        <v>396</v>
      </c>
      <c r="P2459" s="73" t="s">
        <v>907</v>
      </c>
      <c r="Q2459" s="73" t="s">
        <v>990</v>
      </c>
      <c r="R2459" s="73" t="s">
        <v>60</v>
      </c>
      <c r="V2459" s="60" t="str">
        <f t="shared" si="307"/>
        <v>MAC PAVELзеленый</v>
      </c>
      <c r="W2459" s="60" t="str">
        <f t="shared" si="304"/>
        <v>MAC PAVEL</v>
      </c>
      <c r="X2459" s="60" t="str">
        <f t="shared" si="308"/>
        <v>PAVEL</v>
      </c>
      <c r="AC2459" s="51">
        <f t="shared" si="309"/>
        <v>80</v>
      </c>
      <c r="AD2459" s="44">
        <f t="shared" si="310"/>
        <v>979</v>
      </c>
      <c r="AE2459" s="51">
        <f t="shared" si="311"/>
        <v>80979</v>
      </c>
    </row>
    <row r="2460" spans="1:31">
      <c r="A2460" s="60" t="str">
        <f t="shared" si="305"/>
        <v>DON SISKObeige</v>
      </c>
      <c r="B2460" s="60" t="str">
        <f t="shared" si="306"/>
        <v>80-980-02</v>
      </c>
      <c r="C2460" s="73" t="s">
        <v>5570</v>
      </c>
      <c r="D2460" s="73" t="s">
        <v>5571</v>
      </c>
      <c r="E2460" s="73" t="s">
        <v>904</v>
      </c>
      <c r="F2460" s="74">
        <v>57</v>
      </c>
      <c r="G2460" s="73" t="s">
        <v>5572</v>
      </c>
      <c r="H2460" s="73" t="s">
        <v>63</v>
      </c>
      <c r="I2460" s="73" t="s">
        <v>2856</v>
      </c>
      <c r="J2460" s="73" t="s">
        <v>330</v>
      </c>
      <c r="K2460" s="73" t="s">
        <v>382</v>
      </c>
      <c r="L2460" s="73" t="s">
        <v>383</v>
      </c>
      <c r="M2460" s="73" t="s">
        <v>384</v>
      </c>
      <c r="N2460" s="73" t="s">
        <v>35</v>
      </c>
      <c r="O2460" s="73" t="s">
        <v>396</v>
      </c>
      <c r="P2460" s="73" t="s">
        <v>907</v>
      </c>
      <c r="Q2460" s="73" t="s">
        <v>937</v>
      </c>
      <c r="R2460" s="73" t="s">
        <v>63</v>
      </c>
      <c r="V2460" s="60" t="str">
        <f t="shared" si="307"/>
        <v>DON SISKOбежевый</v>
      </c>
      <c r="W2460" s="60" t="str">
        <f t="shared" si="304"/>
        <v>DON SISKO</v>
      </c>
      <c r="X2460" s="60" t="str">
        <f t="shared" si="308"/>
        <v>SISKO</v>
      </c>
      <c r="AC2460" s="51">
        <f t="shared" si="309"/>
        <v>80</v>
      </c>
      <c r="AD2460" s="44">
        <f t="shared" si="310"/>
        <v>980</v>
      </c>
      <c r="AE2460" s="51">
        <f t="shared" si="311"/>
        <v>80980</v>
      </c>
    </row>
    <row r="2461" spans="1:31">
      <c r="A2461" s="60" t="str">
        <f t="shared" si="305"/>
        <v>REESEnatural</v>
      </c>
      <c r="B2461" s="60" t="str">
        <f t="shared" si="306"/>
        <v>80-981-02</v>
      </c>
      <c r="C2461" s="73" t="s">
        <v>5573</v>
      </c>
      <c r="D2461" s="73" t="s">
        <v>5574</v>
      </c>
      <c r="E2461" s="73" t="s">
        <v>956</v>
      </c>
      <c r="F2461" s="74">
        <v>55</v>
      </c>
      <c r="G2461" s="73" t="s">
        <v>5575</v>
      </c>
      <c r="H2461" s="73" t="s">
        <v>63</v>
      </c>
      <c r="I2461" s="73" t="s">
        <v>936</v>
      </c>
      <c r="J2461" s="73" t="s">
        <v>329</v>
      </c>
      <c r="K2461" s="73" t="s">
        <v>390</v>
      </c>
      <c r="L2461" s="73" t="s">
        <v>383</v>
      </c>
      <c r="M2461" s="73" t="s">
        <v>384</v>
      </c>
      <c r="N2461" s="73" t="s">
        <v>35</v>
      </c>
      <c r="O2461" s="73" t="s">
        <v>386</v>
      </c>
      <c r="P2461" s="73" t="s">
        <v>907</v>
      </c>
      <c r="Q2461" s="73" t="s">
        <v>947</v>
      </c>
      <c r="R2461" s="73" t="s">
        <v>63</v>
      </c>
      <c r="V2461" s="60" t="str">
        <f t="shared" si="307"/>
        <v>REESEбежевый</v>
      </c>
      <c r="W2461" s="60" t="str">
        <f t="shared" si="304"/>
        <v>REESE</v>
      </c>
      <c r="X2461" s="60" t="str">
        <f t="shared" si="308"/>
        <v/>
      </c>
      <c r="AC2461" s="51">
        <f t="shared" si="309"/>
        <v>80</v>
      </c>
      <c r="AD2461" s="44">
        <f t="shared" si="310"/>
        <v>981</v>
      </c>
      <c r="AE2461" s="51">
        <f t="shared" si="311"/>
        <v>80981</v>
      </c>
    </row>
    <row r="2462" spans="1:31">
      <c r="A2462" s="60" t="str">
        <f t="shared" si="305"/>
        <v>REESEnatural</v>
      </c>
      <c r="B2462" s="60" t="str">
        <f t="shared" si="306"/>
        <v>80-981-02</v>
      </c>
      <c r="C2462" s="73" t="s">
        <v>5576</v>
      </c>
      <c r="D2462" s="73" t="s">
        <v>5574</v>
      </c>
      <c r="E2462" s="73" t="s">
        <v>904</v>
      </c>
      <c r="F2462" s="74">
        <v>57</v>
      </c>
      <c r="G2462" s="73" t="s">
        <v>5575</v>
      </c>
      <c r="H2462" s="73" t="s">
        <v>63</v>
      </c>
      <c r="I2462" s="73" t="s">
        <v>936</v>
      </c>
      <c r="J2462" s="73" t="s">
        <v>329</v>
      </c>
      <c r="K2462" s="73" t="s">
        <v>390</v>
      </c>
      <c r="L2462" s="73" t="s">
        <v>383</v>
      </c>
      <c r="M2462" s="73" t="s">
        <v>384</v>
      </c>
      <c r="N2462" s="73" t="s">
        <v>35</v>
      </c>
      <c r="O2462" s="73" t="s">
        <v>386</v>
      </c>
      <c r="P2462" s="73" t="s">
        <v>907</v>
      </c>
      <c r="Q2462" s="73" t="s">
        <v>947</v>
      </c>
      <c r="R2462" s="73" t="s">
        <v>63</v>
      </c>
      <c r="V2462" s="60" t="str">
        <f t="shared" si="307"/>
        <v>REESEбежевый</v>
      </c>
      <c r="W2462" s="60" t="str">
        <f t="shared" si="304"/>
        <v>REESE</v>
      </c>
      <c r="X2462" s="60" t="str">
        <f t="shared" si="308"/>
        <v/>
      </c>
      <c r="AC2462" s="51">
        <f t="shared" si="309"/>
        <v>80</v>
      </c>
      <c r="AD2462" s="44">
        <f t="shared" si="310"/>
        <v>981</v>
      </c>
      <c r="AE2462" s="51">
        <f t="shared" si="311"/>
        <v>80981</v>
      </c>
    </row>
    <row r="2463" spans="1:31">
      <c r="A2463" s="60" t="str">
        <f t="shared" si="305"/>
        <v>REESEnatural</v>
      </c>
      <c r="B2463" s="60" t="str">
        <f t="shared" si="306"/>
        <v>80-981-02</v>
      </c>
      <c r="C2463" s="73" t="s">
        <v>5577</v>
      </c>
      <c r="D2463" s="73" t="s">
        <v>5574</v>
      </c>
      <c r="E2463" s="73" t="s">
        <v>910</v>
      </c>
      <c r="F2463" s="74">
        <v>59</v>
      </c>
      <c r="G2463" s="73" t="s">
        <v>5575</v>
      </c>
      <c r="H2463" s="73" t="s">
        <v>63</v>
      </c>
      <c r="I2463" s="73" t="s">
        <v>936</v>
      </c>
      <c r="J2463" s="73" t="s">
        <v>329</v>
      </c>
      <c r="K2463" s="73" t="s">
        <v>390</v>
      </c>
      <c r="L2463" s="73" t="s">
        <v>383</v>
      </c>
      <c r="M2463" s="73" t="s">
        <v>384</v>
      </c>
      <c r="N2463" s="73" t="s">
        <v>35</v>
      </c>
      <c r="O2463" s="73" t="s">
        <v>386</v>
      </c>
      <c r="P2463" s="73" t="s">
        <v>907</v>
      </c>
      <c r="Q2463" s="73" t="s">
        <v>947</v>
      </c>
      <c r="R2463" s="73" t="s">
        <v>63</v>
      </c>
      <c r="V2463" s="60" t="str">
        <f t="shared" si="307"/>
        <v>REESEбежевый</v>
      </c>
      <c r="W2463" s="60" t="str">
        <f t="shared" si="304"/>
        <v>REESE</v>
      </c>
      <c r="X2463" s="60" t="str">
        <f t="shared" si="308"/>
        <v/>
      </c>
      <c r="AC2463" s="51">
        <f t="shared" si="309"/>
        <v>80</v>
      </c>
      <c r="AD2463" s="44">
        <f t="shared" si="310"/>
        <v>981</v>
      </c>
      <c r="AE2463" s="51">
        <f t="shared" si="311"/>
        <v>80981</v>
      </c>
    </row>
    <row r="2464" spans="1:31">
      <c r="A2464" s="60" t="str">
        <f t="shared" si="305"/>
        <v>REESEnatural</v>
      </c>
      <c r="B2464" s="60" t="str">
        <f t="shared" si="306"/>
        <v>80-981-02</v>
      </c>
      <c r="C2464" s="73" t="s">
        <v>5578</v>
      </c>
      <c r="D2464" s="73" t="s">
        <v>5574</v>
      </c>
      <c r="E2464" s="73" t="s">
        <v>912</v>
      </c>
      <c r="F2464" s="74">
        <v>61</v>
      </c>
      <c r="G2464" s="73" t="s">
        <v>5575</v>
      </c>
      <c r="H2464" s="73" t="s">
        <v>63</v>
      </c>
      <c r="I2464" s="73" t="s">
        <v>936</v>
      </c>
      <c r="J2464" s="73" t="s">
        <v>329</v>
      </c>
      <c r="K2464" s="73" t="s">
        <v>390</v>
      </c>
      <c r="L2464" s="73" t="s">
        <v>383</v>
      </c>
      <c r="M2464" s="73" t="s">
        <v>384</v>
      </c>
      <c r="N2464" s="73" t="s">
        <v>35</v>
      </c>
      <c r="O2464" s="73" t="s">
        <v>386</v>
      </c>
      <c r="P2464" s="73" t="s">
        <v>907</v>
      </c>
      <c r="Q2464" s="73" t="s">
        <v>947</v>
      </c>
      <c r="R2464" s="73" t="s">
        <v>63</v>
      </c>
      <c r="V2464" s="60" t="str">
        <f t="shared" si="307"/>
        <v>REESEбежевый</v>
      </c>
      <c r="W2464" s="60" t="str">
        <f t="shared" si="304"/>
        <v>REESE</v>
      </c>
      <c r="X2464" s="60" t="str">
        <f t="shared" si="308"/>
        <v/>
      </c>
      <c r="AC2464" s="51">
        <f t="shared" si="309"/>
        <v>80</v>
      </c>
      <c r="AD2464" s="44">
        <f t="shared" si="310"/>
        <v>981</v>
      </c>
      <c r="AE2464" s="51">
        <f t="shared" si="311"/>
        <v>80981</v>
      </c>
    </row>
    <row r="2465" spans="1:31">
      <c r="A2465" s="60" t="str">
        <f t="shared" si="305"/>
        <v>DON DRAGObeige</v>
      </c>
      <c r="B2465" s="60" t="str">
        <f t="shared" si="306"/>
        <v>80-982-02</v>
      </c>
      <c r="C2465" s="73" t="s">
        <v>5579</v>
      </c>
      <c r="D2465" s="73" t="s">
        <v>5580</v>
      </c>
      <c r="E2465" s="73" t="s">
        <v>910</v>
      </c>
      <c r="F2465" s="74">
        <v>59</v>
      </c>
      <c r="G2465" s="73" t="s">
        <v>4259</v>
      </c>
      <c r="H2465" s="73" t="s">
        <v>63</v>
      </c>
      <c r="I2465" s="73" t="s">
        <v>927</v>
      </c>
      <c r="J2465" s="73" t="s">
        <v>330</v>
      </c>
      <c r="K2465" s="73" t="s">
        <v>382</v>
      </c>
      <c r="L2465" s="73" t="s">
        <v>383</v>
      </c>
      <c r="M2465" s="73" t="s">
        <v>384</v>
      </c>
      <c r="N2465" s="73" t="s">
        <v>35</v>
      </c>
      <c r="O2465" s="73" t="s">
        <v>386</v>
      </c>
      <c r="P2465" s="73" t="s">
        <v>907</v>
      </c>
      <c r="Q2465" s="73" t="s">
        <v>937</v>
      </c>
      <c r="R2465" s="73" t="s">
        <v>63</v>
      </c>
      <c r="V2465" s="60" t="str">
        <f t="shared" si="307"/>
        <v>DON DRAGOбежевый</v>
      </c>
      <c r="W2465" s="60" t="str">
        <f t="shared" si="304"/>
        <v>DON DRAGO</v>
      </c>
      <c r="X2465" s="60" t="str">
        <f t="shared" si="308"/>
        <v>DRAGO</v>
      </c>
      <c r="AC2465" s="51">
        <f t="shared" si="309"/>
        <v>80</v>
      </c>
      <c r="AD2465" s="44">
        <f t="shared" si="310"/>
        <v>982</v>
      </c>
      <c r="AE2465" s="51">
        <f t="shared" si="311"/>
        <v>80982</v>
      </c>
    </row>
    <row r="2466" spans="1:31">
      <c r="A2466" s="60" t="str">
        <f t="shared" si="305"/>
        <v>MAC WARRICKblue</v>
      </c>
      <c r="B2466" s="60" t="str">
        <f t="shared" si="306"/>
        <v>80-983-06</v>
      </c>
      <c r="C2466" s="73" t="s">
        <v>5581</v>
      </c>
      <c r="D2466" s="73" t="s">
        <v>5582</v>
      </c>
      <c r="E2466" s="73" t="s">
        <v>910</v>
      </c>
      <c r="F2466" s="74">
        <v>59</v>
      </c>
      <c r="G2466" s="73" t="s">
        <v>5583</v>
      </c>
      <c r="H2466" s="73" t="s">
        <v>71</v>
      </c>
      <c r="I2466" s="73" t="s">
        <v>927</v>
      </c>
      <c r="J2466" s="73" t="s">
        <v>330</v>
      </c>
      <c r="K2466" s="73" t="s">
        <v>382</v>
      </c>
      <c r="L2466" s="73" t="s">
        <v>383</v>
      </c>
      <c r="M2466" s="73" t="s">
        <v>384</v>
      </c>
      <c r="N2466" s="73" t="s">
        <v>36</v>
      </c>
      <c r="O2466" s="73" t="s">
        <v>386</v>
      </c>
      <c r="P2466" s="73" t="s">
        <v>907</v>
      </c>
      <c r="Q2466" s="73" t="s">
        <v>932</v>
      </c>
      <c r="R2466" s="73" t="s">
        <v>71</v>
      </c>
      <c r="V2466" s="60" t="str">
        <f t="shared" si="307"/>
        <v>MAC WARRICKсиний</v>
      </c>
      <c r="W2466" s="60" t="str">
        <f t="shared" si="304"/>
        <v>MAC WARRICK</v>
      </c>
      <c r="X2466" s="60" t="str">
        <f t="shared" si="308"/>
        <v>WARRICK</v>
      </c>
      <c r="AC2466" s="51">
        <f t="shared" si="309"/>
        <v>80</v>
      </c>
      <c r="AD2466" s="44">
        <f t="shared" si="310"/>
        <v>983</v>
      </c>
      <c r="AE2466" s="51">
        <f t="shared" si="311"/>
        <v>80983</v>
      </c>
    </row>
    <row r="2467" spans="1:31">
      <c r="A2467" s="60" t="str">
        <f t="shared" si="305"/>
        <v>MAC GRAYSONblue</v>
      </c>
      <c r="B2467" s="60" t="str">
        <f t="shared" si="306"/>
        <v>80-984-06</v>
      </c>
      <c r="C2467" s="73" t="s">
        <v>5584</v>
      </c>
      <c r="D2467" s="73" t="s">
        <v>5585</v>
      </c>
      <c r="E2467" s="73" t="s">
        <v>910</v>
      </c>
      <c r="F2467" s="74">
        <v>59</v>
      </c>
      <c r="G2467" s="73" t="s">
        <v>5586</v>
      </c>
      <c r="H2467" s="73" t="s">
        <v>71</v>
      </c>
      <c r="I2467" s="73" t="s">
        <v>2355</v>
      </c>
      <c r="J2467" s="73" t="s">
        <v>330</v>
      </c>
      <c r="K2467" s="73" t="s">
        <v>382</v>
      </c>
      <c r="L2467" s="73" t="s">
        <v>383</v>
      </c>
      <c r="M2467" s="73" t="s">
        <v>384</v>
      </c>
      <c r="O2467" s="73" t="s">
        <v>386</v>
      </c>
      <c r="P2467" s="73" t="s">
        <v>907</v>
      </c>
      <c r="Q2467" s="73" t="s">
        <v>932</v>
      </c>
      <c r="R2467" s="73" t="s">
        <v>71</v>
      </c>
      <c r="V2467" s="60" t="str">
        <f t="shared" si="307"/>
        <v>MAC GRAYSONсиний</v>
      </c>
      <c r="W2467" s="60" t="str">
        <f t="shared" si="304"/>
        <v>MAC GRAYSON</v>
      </c>
      <c r="X2467" s="60" t="str">
        <f t="shared" si="308"/>
        <v>GRAYSON</v>
      </c>
      <c r="AC2467" s="51">
        <f t="shared" si="309"/>
        <v>80</v>
      </c>
      <c r="AD2467" s="44">
        <f t="shared" si="310"/>
        <v>984</v>
      </c>
      <c r="AE2467" s="51">
        <f t="shared" si="311"/>
        <v>80984</v>
      </c>
    </row>
    <row r="2468" spans="1:31">
      <c r="A2468" s="60" t="str">
        <f t="shared" si="305"/>
        <v>MAC REEDnatural</v>
      </c>
      <c r="B2468" s="60" t="str">
        <f t="shared" si="306"/>
        <v>80-985-02</v>
      </c>
      <c r="C2468" s="73" t="s">
        <v>5587</v>
      </c>
      <c r="D2468" s="73" t="s">
        <v>5588</v>
      </c>
      <c r="E2468" s="73" t="s">
        <v>910</v>
      </c>
      <c r="F2468" s="74">
        <v>59</v>
      </c>
      <c r="G2468" s="73" t="s">
        <v>5589</v>
      </c>
      <c r="H2468" s="73" t="s">
        <v>63</v>
      </c>
      <c r="I2468" s="73" t="s">
        <v>2305</v>
      </c>
      <c r="J2468" s="73" t="s">
        <v>330</v>
      </c>
      <c r="K2468" s="73" t="s">
        <v>382</v>
      </c>
      <c r="L2468" s="73" t="s">
        <v>383</v>
      </c>
      <c r="M2468" s="73" t="s">
        <v>384</v>
      </c>
      <c r="N2468" s="73" t="s">
        <v>35</v>
      </c>
      <c r="O2468" s="73" t="s">
        <v>386</v>
      </c>
      <c r="P2468" s="73" t="s">
        <v>907</v>
      </c>
      <c r="Q2468" s="73" t="s">
        <v>947</v>
      </c>
      <c r="R2468" s="73" t="s">
        <v>63</v>
      </c>
      <c r="V2468" s="60" t="str">
        <f t="shared" si="307"/>
        <v>MAC REEDбежевый</v>
      </c>
      <c r="W2468" s="60" t="str">
        <f t="shared" si="304"/>
        <v>MAC REED</v>
      </c>
      <c r="X2468" s="60" t="str">
        <f t="shared" si="308"/>
        <v>REED</v>
      </c>
      <c r="AC2468" s="51">
        <f t="shared" si="309"/>
        <v>80</v>
      </c>
      <c r="AD2468" s="44">
        <f t="shared" si="310"/>
        <v>985</v>
      </c>
      <c r="AE2468" s="51">
        <f t="shared" si="311"/>
        <v>80985</v>
      </c>
    </row>
    <row r="2469" spans="1:31">
      <c r="A2469" s="60" t="str">
        <f t="shared" si="305"/>
        <v>MAC KINYpanther</v>
      </c>
      <c r="B2469" s="60" t="str">
        <f t="shared" si="306"/>
        <v>80-986-00</v>
      </c>
      <c r="C2469" s="73" t="s">
        <v>5590</v>
      </c>
      <c r="D2469" s="73" t="s">
        <v>5591</v>
      </c>
      <c r="E2469" s="73" t="s">
        <v>910</v>
      </c>
      <c r="F2469" s="74">
        <v>59</v>
      </c>
      <c r="G2469" s="73" t="s">
        <v>5592</v>
      </c>
      <c r="H2469" s="73" t="s">
        <v>292</v>
      </c>
      <c r="I2469" s="73" t="s">
        <v>4234</v>
      </c>
      <c r="J2469" s="73" t="s">
        <v>330</v>
      </c>
      <c r="K2469" s="73" t="s">
        <v>382</v>
      </c>
      <c r="L2469" s="73" t="s">
        <v>383</v>
      </c>
      <c r="M2469" s="73" t="s">
        <v>384</v>
      </c>
      <c r="O2469" s="73" t="s">
        <v>386</v>
      </c>
      <c r="P2469" s="73" t="s">
        <v>907</v>
      </c>
      <c r="Q2469" s="73" t="s">
        <v>5593</v>
      </c>
      <c r="R2469" s="73" t="s">
        <v>53</v>
      </c>
      <c r="V2469" s="60" t="str">
        <f t="shared" si="307"/>
        <v>MAC KINYчерный / бежевый</v>
      </c>
      <c r="W2469" s="60" t="str">
        <f t="shared" si="304"/>
        <v>MAC KINY</v>
      </c>
      <c r="X2469" s="60" t="str">
        <f t="shared" si="308"/>
        <v>KINY</v>
      </c>
      <c r="AC2469" s="51">
        <f t="shared" si="309"/>
        <v>80</v>
      </c>
      <c r="AD2469" s="44">
        <f t="shared" si="310"/>
        <v>986</v>
      </c>
      <c r="AE2469" s="51">
        <f t="shared" si="311"/>
        <v>80986</v>
      </c>
    </row>
    <row r="2470" spans="1:31">
      <c r="A2470" s="60" t="str">
        <f t="shared" si="305"/>
        <v>MAC TARKINnatural</v>
      </c>
      <c r="B2470" s="60" t="str">
        <f t="shared" si="306"/>
        <v>80-987-02</v>
      </c>
      <c r="C2470" s="73" t="s">
        <v>5594</v>
      </c>
      <c r="D2470" s="73" t="s">
        <v>5595</v>
      </c>
      <c r="E2470" s="73" t="s">
        <v>910</v>
      </c>
      <c r="F2470" s="74">
        <v>59</v>
      </c>
      <c r="G2470" s="73" t="s">
        <v>5596</v>
      </c>
      <c r="H2470" s="73" t="s">
        <v>63</v>
      </c>
      <c r="I2470" s="73" t="s">
        <v>5597</v>
      </c>
      <c r="J2470" s="73" t="s">
        <v>330</v>
      </c>
      <c r="K2470" s="73" t="s">
        <v>382</v>
      </c>
      <c r="L2470" s="73" t="s">
        <v>383</v>
      </c>
      <c r="M2470" s="73" t="s">
        <v>384</v>
      </c>
      <c r="O2470" s="73" t="s">
        <v>386</v>
      </c>
      <c r="P2470" s="73" t="s">
        <v>907</v>
      </c>
      <c r="Q2470" s="73" t="s">
        <v>947</v>
      </c>
      <c r="R2470" s="73" t="s">
        <v>63</v>
      </c>
      <c r="V2470" s="60" t="str">
        <f t="shared" si="307"/>
        <v>MAC TARKINбежевый</v>
      </c>
      <c r="W2470" s="60" t="str">
        <f t="shared" si="304"/>
        <v>MAC TARKIN</v>
      </c>
      <c r="X2470" s="60" t="str">
        <f t="shared" si="308"/>
        <v>TARKIN</v>
      </c>
      <c r="AC2470" s="51">
        <f t="shared" si="309"/>
        <v>80</v>
      </c>
      <c r="AD2470" s="44">
        <f t="shared" si="310"/>
        <v>987</v>
      </c>
      <c r="AE2470" s="51">
        <f t="shared" si="311"/>
        <v>80987</v>
      </c>
    </row>
    <row r="2471" spans="1:31">
      <c r="A2471" s="60" t="str">
        <f t="shared" si="305"/>
        <v>BOATER 005beige</v>
      </c>
      <c r="B2471" s="60" t="str">
        <f t="shared" si="306"/>
        <v>80-988-02</v>
      </c>
      <c r="C2471" s="73" t="s">
        <v>5598</v>
      </c>
      <c r="D2471" s="73" t="s">
        <v>5599</v>
      </c>
      <c r="E2471" s="73" t="s">
        <v>956</v>
      </c>
      <c r="F2471" s="74">
        <v>55</v>
      </c>
      <c r="G2471" s="73" t="s">
        <v>4189</v>
      </c>
      <c r="H2471" s="73" t="s">
        <v>63</v>
      </c>
      <c r="I2471" s="73" t="s">
        <v>936</v>
      </c>
      <c r="J2471" s="73" t="s">
        <v>321</v>
      </c>
      <c r="K2471" s="73" t="s">
        <v>382</v>
      </c>
      <c r="L2471" s="73" t="s">
        <v>383</v>
      </c>
      <c r="M2471" s="73" t="s">
        <v>384</v>
      </c>
      <c r="N2471" s="73" t="s">
        <v>35</v>
      </c>
      <c r="O2471" s="73" t="s">
        <v>386</v>
      </c>
      <c r="P2471" s="73" t="s">
        <v>907</v>
      </c>
      <c r="Q2471" s="73" t="s">
        <v>937</v>
      </c>
      <c r="R2471" s="73" t="s">
        <v>63</v>
      </c>
      <c r="V2471" s="60" t="str">
        <f t="shared" si="307"/>
        <v>BOATER 005бежевый</v>
      </c>
      <c r="W2471" s="60" t="str">
        <f t="shared" si="304"/>
        <v>BOATER 005</v>
      </c>
      <c r="X2471" s="60" t="str">
        <f t="shared" si="308"/>
        <v>005</v>
      </c>
      <c r="AC2471" s="51">
        <f t="shared" si="309"/>
        <v>80</v>
      </c>
      <c r="AD2471" s="44">
        <f t="shared" si="310"/>
        <v>988</v>
      </c>
      <c r="AE2471" s="51">
        <f t="shared" si="311"/>
        <v>80988</v>
      </c>
    </row>
    <row r="2472" spans="1:31">
      <c r="A2472" s="60" t="str">
        <f t="shared" si="305"/>
        <v>BOATER 005beige</v>
      </c>
      <c r="B2472" s="60" t="str">
        <f t="shared" si="306"/>
        <v>80-988-02</v>
      </c>
      <c r="C2472" s="73" t="s">
        <v>5600</v>
      </c>
      <c r="D2472" s="73" t="s">
        <v>5599</v>
      </c>
      <c r="E2472" s="73" t="s">
        <v>904</v>
      </c>
      <c r="F2472" s="74">
        <v>57</v>
      </c>
      <c r="G2472" s="73" t="s">
        <v>4189</v>
      </c>
      <c r="H2472" s="73" t="s">
        <v>63</v>
      </c>
      <c r="I2472" s="73" t="s">
        <v>936</v>
      </c>
      <c r="J2472" s="73" t="s">
        <v>321</v>
      </c>
      <c r="K2472" s="73" t="s">
        <v>382</v>
      </c>
      <c r="L2472" s="73" t="s">
        <v>383</v>
      </c>
      <c r="M2472" s="73" t="s">
        <v>384</v>
      </c>
      <c r="N2472" s="73" t="s">
        <v>35</v>
      </c>
      <c r="O2472" s="73" t="s">
        <v>386</v>
      </c>
      <c r="P2472" s="73" t="s">
        <v>907</v>
      </c>
      <c r="Q2472" s="73" t="s">
        <v>937</v>
      </c>
      <c r="R2472" s="73" t="s">
        <v>63</v>
      </c>
      <c r="V2472" s="60" t="str">
        <f t="shared" si="307"/>
        <v>BOATER 005бежевый</v>
      </c>
      <c r="W2472" s="60" t="str">
        <f t="shared" si="304"/>
        <v>BOATER 005</v>
      </c>
      <c r="X2472" s="60" t="str">
        <f t="shared" si="308"/>
        <v>005</v>
      </c>
      <c r="AC2472" s="51">
        <f t="shared" si="309"/>
        <v>80</v>
      </c>
      <c r="AD2472" s="44">
        <f t="shared" si="310"/>
        <v>988</v>
      </c>
      <c r="AE2472" s="51">
        <f t="shared" si="311"/>
        <v>80988</v>
      </c>
    </row>
    <row r="2473" spans="1:31">
      <c r="A2473" s="60" t="str">
        <f t="shared" si="305"/>
        <v>BOATER 005beige</v>
      </c>
      <c r="B2473" s="60" t="str">
        <f t="shared" si="306"/>
        <v>80-988-02</v>
      </c>
      <c r="C2473" s="73" t="s">
        <v>5601</v>
      </c>
      <c r="D2473" s="73" t="s">
        <v>5599</v>
      </c>
      <c r="E2473" s="73" t="s">
        <v>910</v>
      </c>
      <c r="F2473" s="74">
        <v>59</v>
      </c>
      <c r="G2473" s="73" t="s">
        <v>4189</v>
      </c>
      <c r="H2473" s="73" t="s">
        <v>63</v>
      </c>
      <c r="I2473" s="73" t="s">
        <v>936</v>
      </c>
      <c r="J2473" s="73" t="s">
        <v>321</v>
      </c>
      <c r="K2473" s="73" t="s">
        <v>382</v>
      </c>
      <c r="L2473" s="73" t="s">
        <v>383</v>
      </c>
      <c r="M2473" s="73" t="s">
        <v>384</v>
      </c>
      <c r="N2473" s="73" t="s">
        <v>35</v>
      </c>
      <c r="O2473" s="73" t="s">
        <v>386</v>
      </c>
      <c r="P2473" s="73" t="s">
        <v>907</v>
      </c>
      <c r="Q2473" s="73" t="s">
        <v>937</v>
      </c>
      <c r="R2473" s="73" t="s">
        <v>63</v>
      </c>
      <c r="V2473" s="60" t="str">
        <f t="shared" si="307"/>
        <v>BOATER 005бежевый</v>
      </c>
      <c r="W2473" s="60" t="str">
        <f t="shared" si="304"/>
        <v>BOATER 005</v>
      </c>
      <c r="X2473" s="60" t="str">
        <f t="shared" si="308"/>
        <v>005</v>
      </c>
      <c r="AC2473" s="51">
        <f t="shared" si="309"/>
        <v>80</v>
      </c>
      <c r="AD2473" s="44">
        <f t="shared" si="310"/>
        <v>988</v>
      </c>
      <c r="AE2473" s="51">
        <f t="shared" si="311"/>
        <v>80988</v>
      </c>
    </row>
    <row r="2474" spans="1:31">
      <c r="A2474" s="60" t="str">
        <f t="shared" si="305"/>
        <v>BOATER 005beige</v>
      </c>
      <c r="B2474" s="60" t="str">
        <f t="shared" si="306"/>
        <v>80-988-02</v>
      </c>
      <c r="C2474" s="73" t="s">
        <v>5602</v>
      </c>
      <c r="D2474" s="73" t="s">
        <v>5599</v>
      </c>
      <c r="E2474" s="73" t="s">
        <v>912</v>
      </c>
      <c r="F2474" s="74">
        <v>61</v>
      </c>
      <c r="G2474" s="73" t="s">
        <v>4189</v>
      </c>
      <c r="H2474" s="73" t="s">
        <v>63</v>
      </c>
      <c r="I2474" s="73" t="s">
        <v>936</v>
      </c>
      <c r="J2474" s="73" t="s">
        <v>321</v>
      </c>
      <c r="K2474" s="73" t="s">
        <v>382</v>
      </c>
      <c r="L2474" s="73" t="s">
        <v>383</v>
      </c>
      <c r="M2474" s="73" t="s">
        <v>384</v>
      </c>
      <c r="N2474" s="73" t="s">
        <v>35</v>
      </c>
      <c r="O2474" s="73" t="s">
        <v>386</v>
      </c>
      <c r="P2474" s="73" t="s">
        <v>907</v>
      </c>
      <c r="Q2474" s="73" t="s">
        <v>937</v>
      </c>
      <c r="R2474" s="73" t="s">
        <v>63</v>
      </c>
      <c r="V2474" s="60" t="str">
        <f t="shared" si="307"/>
        <v>BOATER 005бежевый</v>
      </c>
      <c r="W2474" s="60" t="str">
        <f t="shared" si="304"/>
        <v>BOATER 005</v>
      </c>
      <c r="X2474" s="60" t="str">
        <f t="shared" si="308"/>
        <v>005</v>
      </c>
      <c r="AC2474" s="51">
        <f t="shared" si="309"/>
        <v>80</v>
      </c>
      <c r="AD2474" s="44">
        <f t="shared" si="310"/>
        <v>988</v>
      </c>
      <c r="AE2474" s="51">
        <f t="shared" si="311"/>
        <v>80988</v>
      </c>
    </row>
    <row r="2475" spans="1:31">
      <c r="A2475" s="60" t="str">
        <f t="shared" si="305"/>
        <v>CONQUEST 027orange</v>
      </c>
      <c r="B2475" s="60" t="str">
        <f t="shared" si="306"/>
        <v>80-735-73</v>
      </c>
      <c r="C2475" s="73" t="s">
        <v>5603</v>
      </c>
      <c r="D2475" s="73" t="s">
        <v>5604</v>
      </c>
      <c r="E2475" s="73" t="s">
        <v>904</v>
      </c>
      <c r="F2475" s="74">
        <v>57</v>
      </c>
      <c r="G2475" s="73" t="s">
        <v>4221</v>
      </c>
      <c r="H2475" s="73" t="s">
        <v>81</v>
      </c>
      <c r="I2475" s="73" t="s">
        <v>936</v>
      </c>
      <c r="J2475" s="73" t="s">
        <v>357</v>
      </c>
      <c r="K2475" s="73" t="s">
        <v>387</v>
      </c>
      <c r="L2475" s="73" t="s">
        <v>383</v>
      </c>
      <c r="M2475" s="73" t="s">
        <v>384</v>
      </c>
      <c r="N2475" s="73" t="s">
        <v>35</v>
      </c>
      <c r="O2475" s="73" t="s">
        <v>386</v>
      </c>
      <c r="P2475" s="73" t="s">
        <v>907</v>
      </c>
      <c r="Q2475" s="73" t="s">
        <v>1300</v>
      </c>
      <c r="R2475" s="73" t="s">
        <v>63</v>
      </c>
      <c r="V2475" s="60" t="str">
        <f t="shared" si="307"/>
        <v>CONQUEST 027бежевый / коричневый</v>
      </c>
      <c r="W2475" s="60" t="str">
        <f t="shared" si="304"/>
        <v>CONQUEST 027</v>
      </c>
      <c r="X2475" s="60" t="str">
        <f t="shared" si="308"/>
        <v>027</v>
      </c>
      <c r="AC2475" s="51">
        <f t="shared" si="309"/>
        <v>80</v>
      </c>
      <c r="AD2475" s="44">
        <f t="shared" si="310"/>
        <v>735</v>
      </c>
      <c r="AE2475" s="51">
        <f t="shared" si="311"/>
        <v>80735</v>
      </c>
    </row>
    <row r="2476" spans="1:31">
      <c r="A2476" s="60" t="str">
        <f t="shared" si="305"/>
        <v>CONQUEST 029blue</v>
      </c>
      <c r="B2476" s="60" t="str">
        <f t="shared" si="306"/>
        <v>80-989-32</v>
      </c>
      <c r="C2476" s="73" t="s">
        <v>5605</v>
      </c>
      <c r="D2476" s="73" t="s">
        <v>5606</v>
      </c>
      <c r="E2476" s="73" t="s">
        <v>904</v>
      </c>
      <c r="F2476" s="74">
        <v>57</v>
      </c>
      <c r="G2476" s="73" t="s">
        <v>5607</v>
      </c>
      <c r="H2476" s="73" t="s">
        <v>97</v>
      </c>
      <c r="I2476" s="73" t="s">
        <v>936</v>
      </c>
      <c r="J2476" s="73" t="s">
        <v>357</v>
      </c>
      <c r="K2476" s="73" t="s">
        <v>387</v>
      </c>
      <c r="L2476" s="73" t="s">
        <v>383</v>
      </c>
      <c r="M2476" s="73" t="s">
        <v>384</v>
      </c>
      <c r="N2476" s="73" t="s">
        <v>35</v>
      </c>
      <c r="O2476" s="73" t="s">
        <v>386</v>
      </c>
      <c r="P2476" s="73" t="s">
        <v>907</v>
      </c>
      <c r="Q2476" s="73" t="s">
        <v>932</v>
      </c>
      <c r="R2476" s="73" t="s">
        <v>63</v>
      </c>
      <c r="V2476" s="60" t="str">
        <f t="shared" si="307"/>
        <v>CONQUEST 029бежевый / синий</v>
      </c>
      <c r="W2476" s="60" t="str">
        <f t="shared" si="304"/>
        <v>CONQUEST 029</v>
      </c>
      <c r="X2476" s="60" t="str">
        <f t="shared" si="308"/>
        <v>029</v>
      </c>
      <c r="AC2476" s="51">
        <f t="shared" si="309"/>
        <v>80</v>
      </c>
      <c r="AD2476" s="44">
        <f t="shared" si="310"/>
        <v>989</v>
      </c>
      <c r="AE2476" s="51">
        <f t="shared" si="311"/>
        <v>80989</v>
      </c>
    </row>
    <row r="2477" spans="1:31">
      <c r="A2477" s="60" t="str">
        <f t="shared" si="305"/>
        <v>QUEEN JUNGLEblack</v>
      </c>
      <c r="B2477" s="60" t="str">
        <f t="shared" si="306"/>
        <v>80-615-53</v>
      </c>
      <c r="C2477" s="73" t="s">
        <v>5608</v>
      </c>
      <c r="D2477" s="73" t="s">
        <v>5609</v>
      </c>
      <c r="E2477" s="73" t="s">
        <v>904</v>
      </c>
      <c r="F2477" s="74">
        <v>57</v>
      </c>
      <c r="G2477" s="73" t="s">
        <v>2421</v>
      </c>
      <c r="H2477" s="73" t="s">
        <v>782</v>
      </c>
      <c r="I2477" s="73" t="s">
        <v>2305</v>
      </c>
      <c r="J2477" s="73" t="s">
        <v>323</v>
      </c>
      <c r="K2477" s="73" t="s">
        <v>387</v>
      </c>
      <c r="L2477" s="73" t="s">
        <v>383</v>
      </c>
      <c r="M2477" s="73" t="s">
        <v>384</v>
      </c>
      <c r="N2477" s="73" t="s">
        <v>35</v>
      </c>
      <c r="O2477" s="73" t="s">
        <v>386</v>
      </c>
      <c r="P2477" s="73" t="s">
        <v>907</v>
      </c>
      <c r="Q2477" s="73" t="s">
        <v>928</v>
      </c>
      <c r="R2477" s="73" t="s">
        <v>63</v>
      </c>
      <c r="V2477" s="60" t="str">
        <f t="shared" si="307"/>
        <v>QUEEN JUNGLEбежевый  / черный</v>
      </c>
      <c r="W2477" s="60" t="str">
        <f t="shared" si="304"/>
        <v>QUEEN JUNGLE</v>
      </c>
      <c r="X2477" s="60" t="str">
        <f t="shared" si="308"/>
        <v>JUNGLE</v>
      </c>
      <c r="AC2477" s="51">
        <f t="shared" si="309"/>
        <v>80</v>
      </c>
      <c r="AD2477" s="44">
        <f t="shared" si="310"/>
        <v>615</v>
      </c>
      <c r="AE2477" s="51">
        <f t="shared" si="311"/>
        <v>80615</v>
      </c>
    </row>
    <row r="2478" spans="1:31">
      <c r="A2478" s="60" t="str">
        <f t="shared" si="305"/>
        <v>MAC ORGANAbeige</v>
      </c>
      <c r="B2478" s="60" t="str">
        <f t="shared" si="306"/>
        <v>80-990-02</v>
      </c>
      <c r="C2478" s="73" t="s">
        <v>5610</v>
      </c>
      <c r="D2478" s="73" t="s">
        <v>5611</v>
      </c>
      <c r="E2478" s="73" t="s">
        <v>910</v>
      </c>
      <c r="F2478" s="74">
        <v>59</v>
      </c>
      <c r="G2478" s="73" t="s">
        <v>5612</v>
      </c>
      <c r="H2478" s="73" t="s">
        <v>63</v>
      </c>
      <c r="I2478" s="73" t="s">
        <v>2355</v>
      </c>
      <c r="J2478" s="73" t="s">
        <v>323</v>
      </c>
      <c r="K2478" s="73" t="s">
        <v>382</v>
      </c>
      <c r="L2478" s="73" t="s">
        <v>383</v>
      </c>
      <c r="M2478" s="73" t="s">
        <v>384</v>
      </c>
      <c r="O2478" s="73" t="s">
        <v>386</v>
      </c>
      <c r="P2478" s="73" t="s">
        <v>907</v>
      </c>
      <c r="Q2478" s="73" t="s">
        <v>937</v>
      </c>
      <c r="R2478" s="73" t="s">
        <v>63</v>
      </c>
      <c r="V2478" s="60" t="str">
        <f t="shared" si="307"/>
        <v>MAC ORGANAбежевый</v>
      </c>
      <c r="W2478" s="60" t="str">
        <f t="shared" si="304"/>
        <v>MAC ORGANA</v>
      </c>
      <c r="X2478" s="60" t="str">
        <f t="shared" si="308"/>
        <v>ORGANA</v>
      </c>
      <c r="AC2478" s="51">
        <f t="shared" si="309"/>
        <v>80</v>
      </c>
      <c r="AD2478" s="44">
        <f t="shared" si="310"/>
        <v>990</v>
      </c>
      <c r="AE2478" s="51">
        <f t="shared" si="311"/>
        <v>80990</v>
      </c>
    </row>
    <row r="2479" spans="1:31">
      <c r="A2479" s="60" t="str">
        <f t="shared" si="305"/>
        <v>QUEEN SYRRANblue</v>
      </c>
      <c r="B2479" s="60" t="str">
        <f t="shared" si="306"/>
        <v>80-991-19</v>
      </c>
      <c r="C2479" s="73" t="s">
        <v>5613</v>
      </c>
      <c r="D2479" s="73" t="s">
        <v>5614</v>
      </c>
      <c r="E2479" s="73" t="s">
        <v>910</v>
      </c>
      <c r="F2479" s="74">
        <v>59</v>
      </c>
      <c r="G2479" s="73" t="s">
        <v>5615</v>
      </c>
      <c r="H2479" s="73" t="s">
        <v>91</v>
      </c>
      <c r="I2479" s="73" t="s">
        <v>936</v>
      </c>
      <c r="J2479" s="73" t="s">
        <v>323</v>
      </c>
      <c r="K2479" s="73" t="s">
        <v>387</v>
      </c>
      <c r="L2479" s="73" t="s">
        <v>383</v>
      </c>
      <c r="M2479" s="73" t="s">
        <v>384</v>
      </c>
      <c r="N2479" s="73" t="s">
        <v>35</v>
      </c>
      <c r="O2479" s="73" t="s">
        <v>386</v>
      </c>
      <c r="P2479" s="73" t="s">
        <v>907</v>
      </c>
      <c r="Q2479" s="73" t="s">
        <v>932</v>
      </c>
      <c r="R2479" s="73" t="s">
        <v>91</v>
      </c>
      <c r="V2479" s="60" t="str">
        <f t="shared" si="307"/>
        <v>QUEEN SYRRANголубой</v>
      </c>
      <c r="W2479" s="60" t="str">
        <f t="shared" si="304"/>
        <v>QUEEN SYRRAN</v>
      </c>
      <c r="X2479" s="60" t="str">
        <f t="shared" si="308"/>
        <v>SYRRAN</v>
      </c>
      <c r="AC2479" s="51">
        <f t="shared" si="309"/>
        <v>80</v>
      </c>
      <c r="AD2479" s="44">
        <f t="shared" si="310"/>
        <v>991</v>
      </c>
      <c r="AE2479" s="51">
        <f t="shared" si="311"/>
        <v>80991</v>
      </c>
    </row>
    <row r="2480" spans="1:31">
      <c r="A2480" s="60" t="str">
        <f t="shared" si="305"/>
        <v>QUEEN SYRRANblue</v>
      </c>
      <c r="B2480" s="60" t="str">
        <f t="shared" si="306"/>
        <v>80-991-19</v>
      </c>
      <c r="C2480" s="73" t="s">
        <v>5616</v>
      </c>
      <c r="D2480" s="73" t="s">
        <v>5614</v>
      </c>
      <c r="E2480" s="73" t="s">
        <v>904</v>
      </c>
      <c r="F2480" s="74">
        <v>57</v>
      </c>
      <c r="G2480" s="73" t="s">
        <v>5615</v>
      </c>
      <c r="H2480" s="73" t="s">
        <v>91</v>
      </c>
      <c r="I2480" s="73" t="s">
        <v>936</v>
      </c>
      <c r="J2480" s="73" t="s">
        <v>323</v>
      </c>
      <c r="K2480" s="73" t="s">
        <v>387</v>
      </c>
      <c r="L2480" s="73" t="s">
        <v>383</v>
      </c>
      <c r="M2480" s="73" t="s">
        <v>384</v>
      </c>
      <c r="N2480" s="73" t="s">
        <v>35</v>
      </c>
      <c r="O2480" s="73" t="s">
        <v>386</v>
      </c>
      <c r="P2480" s="73" t="s">
        <v>907</v>
      </c>
      <c r="Q2480" s="73" t="s">
        <v>932</v>
      </c>
      <c r="R2480" s="73" t="s">
        <v>91</v>
      </c>
      <c r="V2480" s="60" t="str">
        <f t="shared" si="307"/>
        <v>QUEEN SYRRANголубой</v>
      </c>
      <c r="W2480" s="60" t="str">
        <f t="shared" si="304"/>
        <v>QUEEN SYRRAN</v>
      </c>
      <c r="X2480" s="60" t="str">
        <f t="shared" si="308"/>
        <v>SYRRAN</v>
      </c>
      <c r="AC2480" s="51">
        <f t="shared" si="309"/>
        <v>80</v>
      </c>
      <c r="AD2480" s="44">
        <f t="shared" si="310"/>
        <v>991</v>
      </c>
      <c r="AE2480" s="51">
        <f t="shared" si="311"/>
        <v>80991</v>
      </c>
    </row>
    <row r="2481" spans="1:31">
      <c r="A2481" s="60" t="str">
        <f t="shared" si="305"/>
        <v>QUEEN AMApink</v>
      </c>
      <c r="B2481" s="60" t="str">
        <f t="shared" si="306"/>
        <v>80-992-34</v>
      </c>
      <c r="C2481" s="73" t="s">
        <v>5617</v>
      </c>
      <c r="D2481" s="73" t="s">
        <v>5618</v>
      </c>
      <c r="E2481" s="73" t="s">
        <v>904</v>
      </c>
      <c r="F2481" s="74">
        <v>57</v>
      </c>
      <c r="G2481" s="73" t="s">
        <v>5619</v>
      </c>
      <c r="H2481" s="73" t="s">
        <v>68</v>
      </c>
      <c r="I2481" s="73" t="s">
        <v>5597</v>
      </c>
      <c r="J2481" s="73" t="s">
        <v>357</v>
      </c>
      <c r="K2481" s="73" t="s">
        <v>387</v>
      </c>
      <c r="L2481" s="73" t="s">
        <v>383</v>
      </c>
      <c r="M2481" s="73" t="s">
        <v>384</v>
      </c>
      <c r="N2481" s="73" t="s">
        <v>36</v>
      </c>
      <c r="O2481" s="73" t="s">
        <v>386</v>
      </c>
      <c r="P2481" s="73" t="s">
        <v>907</v>
      </c>
      <c r="Q2481" s="73" t="s">
        <v>1119</v>
      </c>
      <c r="R2481" s="73" t="s">
        <v>68</v>
      </c>
      <c r="V2481" s="60" t="str">
        <f t="shared" si="307"/>
        <v>QUEEN AMAрозовый</v>
      </c>
      <c r="W2481" s="60" t="str">
        <f t="shared" si="304"/>
        <v>QUEEN AMA</v>
      </c>
      <c r="X2481" s="60" t="str">
        <f t="shared" si="308"/>
        <v>AMA</v>
      </c>
      <c r="AC2481" s="51">
        <f t="shared" si="309"/>
        <v>80</v>
      </c>
      <c r="AD2481" s="44">
        <f t="shared" si="310"/>
        <v>992</v>
      </c>
      <c r="AE2481" s="51">
        <f t="shared" si="311"/>
        <v>80992</v>
      </c>
    </row>
    <row r="2482" spans="1:31">
      <c r="A2482" s="60" t="str">
        <f t="shared" si="305"/>
        <v>CARTER 007beige</v>
      </c>
      <c r="B2482" s="60" t="str">
        <f t="shared" si="306"/>
        <v>80-718-02</v>
      </c>
      <c r="C2482" s="73" t="s">
        <v>5620</v>
      </c>
      <c r="D2482" s="73" t="s">
        <v>5621</v>
      </c>
      <c r="E2482" s="73" t="s">
        <v>912</v>
      </c>
      <c r="F2482" s="74">
        <v>61</v>
      </c>
      <c r="G2482" s="73" t="s">
        <v>4147</v>
      </c>
      <c r="H2482" s="73" t="s">
        <v>63</v>
      </c>
      <c r="I2482" s="73" t="s">
        <v>906</v>
      </c>
      <c r="J2482" s="73" t="s">
        <v>325</v>
      </c>
      <c r="K2482" s="73" t="s">
        <v>390</v>
      </c>
      <c r="L2482" s="73" t="s">
        <v>383</v>
      </c>
      <c r="M2482" s="73" t="s">
        <v>388</v>
      </c>
      <c r="N2482" s="73" t="s">
        <v>43</v>
      </c>
      <c r="O2482" s="73" t="s">
        <v>386</v>
      </c>
      <c r="P2482" s="73" t="s">
        <v>907</v>
      </c>
      <c r="Q2482" s="73" t="s">
        <v>937</v>
      </c>
      <c r="R2482" s="73" t="s">
        <v>63</v>
      </c>
      <c r="V2482" s="60" t="str">
        <f t="shared" si="307"/>
        <v>CARTER 007бежевый</v>
      </c>
      <c r="W2482" s="60" t="str">
        <f t="shared" si="304"/>
        <v>CARTER 007</v>
      </c>
      <c r="X2482" s="60" t="str">
        <f t="shared" si="308"/>
        <v>007</v>
      </c>
      <c r="AC2482" s="51">
        <f t="shared" si="309"/>
        <v>80</v>
      </c>
      <c r="AD2482" s="44">
        <f t="shared" si="310"/>
        <v>718</v>
      </c>
      <c r="AE2482" s="51">
        <f t="shared" si="311"/>
        <v>80718</v>
      </c>
    </row>
    <row r="2483" spans="1:31">
      <c r="A2483" s="60" t="str">
        <f t="shared" si="305"/>
        <v>CARTER 007beige</v>
      </c>
      <c r="B2483" s="60" t="str">
        <f t="shared" si="306"/>
        <v>80-718-02</v>
      </c>
      <c r="C2483" s="73" t="s">
        <v>5622</v>
      </c>
      <c r="D2483" s="73" t="s">
        <v>5621</v>
      </c>
      <c r="E2483" s="73" t="s">
        <v>956</v>
      </c>
      <c r="F2483" s="74">
        <v>55</v>
      </c>
      <c r="G2483" s="73" t="s">
        <v>4147</v>
      </c>
      <c r="H2483" s="73" t="s">
        <v>63</v>
      </c>
      <c r="I2483" s="73" t="s">
        <v>906</v>
      </c>
      <c r="J2483" s="73" t="s">
        <v>325</v>
      </c>
      <c r="K2483" s="73" t="s">
        <v>390</v>
      </c>
      <c r="L2483" s="73" t="s">
        <v>383</v>
      </c>
      <c r="M2483" s="73" t="s">
        <v>388</v>
      </c>
      <c r="N2483" s="73" t="s">
        <v>43</v>
      </c>
      <c r="O2483" s="73" t="s">
        <v>386</v>
      </c>
      <c r="P2483" s="73" t="s">
        <v>907</v>
      </c>
      <c r="Q2483" s="73" t="s">
        <v>937</v>
      </c>
      <c r="R2483" s="73" t="s">
        <v>63</v>
      </c>
      <c r="V2483" s="60" t="str">
        <f t="shared" si="307"/>
        <v>CARTER 007бежевый</v>
      </c>
      <c r="W2483" s="60" t="str">
        <f t="shared" si="304"/>
        <v>CARTER 007</v>
      </c>
      <c r="X2483" s="60" t="str">
        <f t="shared" si="308"/>
        <v>007</v>
      </c>
      <c r="AC2483" s="51">
        <f t="shared" si="309"/>
        <v>80</v>
      </c>
      <c r="AD2483" s="44">
        <f t="shared" si="310"/>
        <v>718</v>
      </c>
      <c r="AE2483" s="51">
        <f t="shared" si="311"/>
        <v>80718</v>
      </c>
    </row>
    <row r="2484" spans="1:31">
      <c r="A2484" s="60" t="str">
        <f t="shared" si="305"/>
        <v>CARTER 007beige</v>
      </c>
      <c r="B2484" s="60" t="str">
        <f t="shared" si="306"/>
        <v>80-718-02</v>
      </c>
      <c r="C2484" s="73" t="s">
        <v>5623</v>
      </c>
      <c r="D2484" s="73" t="s">
        <v>5621</v>
      </c>
      <c r="E2484" s="73" t="s">
        <v>904</v>
      </c>
      <c r="F2484" s="74">
        <v>57</v>
      </c>
      <c r="G2484" s="73" t="s">
        <v>4147</v>
      </c>
      <c r="H2484" s="73" t="s">
        <v>63</v>
      </c>
      <c r="I2484" s="73" t="s">
        <v>906</v>
      </c>
      <c r="J2484" s="73" t="s">
        <v>325</v>
      </c>
      <c r="K2484" s="73" t="s">
        <v>390</v>
      </c>
      <c r="L2484" s="73" t="s">
        <v>383</v>
      </c>
      <c r="M2484" s="73" t="s">
        <v>388</v>
      </c>
      <c r="N2484" s="73" t="s">
        <v>43</v>
      </c>
      <c r="O2484" s="73" t="s">
        <v>386</v>
      </c>
      <c r="P2484" s="73" t="s">
        <v>907</v>
      </c>
      <c r="Q2484" s="73" t="s">
        <v>937</v>
      </c>
      <c r="R2484" s="73" t="s">
        <v>63</v>
      </c>
      <c r="V2484" s="60" t="str">
        <f t="shared" si="307"/>
        <v>CARTER 007бежевый</v>
      </c>
      <c r="W2484" s="60" t="str">
        <f t="shared" si="304"/>
        <v>CARTER 007</v>
      </c>
      <c r="X2484" s="60" t="str">
        <f t="shared" si="308"/>
        <v>007</v>
      </c>
      <c r="AC2484" s="51">
        <f t="shared" si="309"/>
        <v>80</v>
      </c>
      <c r="AD2484" s="44">
        <f t="shared" si="310"/>
        <v>718</v>
      </c>
      <c r="AE2484" s="51">
        <f t="shared" si="311"/>
        <v>80718</v>
      </c>
    </row>
    <row r="2485" spans="1:31">
      <c r="A2485" s="60" t="str">
        <f t="shared" si="305"/>
        <v>CARTER 007beige</v>
      </c>
      <c r="B2485" s="60" t="str">
        <f t="shared" si="306"/>
        <v>80-718-02</v>
      </c>
      <c r="C2485" s="73" t="s">
        <v>5624</v>
      </c>
      <c r="D2485" s="73" t="s">
        <v>5621</v>
      </c>
      <c r="E2485" s="73" t="s">
        <v>910</v>
      </c>
      <c r="F2485" s="74">
        <v>59</v>
      </c>
      <c r="G2485" s="73" t="s">
        <v>4147</v>
      </c>
      <c r="H2485" s="73" t="s">
        <v>63</v>
      </c>
      <c r="I2485" s="73" t="s">
        <v>906</v>
      </c>
      <c r="J2485" s="73" t="s">
        <v>325</v>
      </c>
      <c r="K2485" s="73" t="s">
        <v>390</v>
      </c>
      <c r="L2485" s="73" t="s">
        <v>383</v>
      </c>
      <c r="M2485" s="73" t="s">
        <v>388</v>
      </c>
      <c r="N2485" s="73" t="s">
        <v>43</v>
      </c>
      <c r="O2485" s="73" t="s">
        <v>386</v>
      </c>
      <c r="P2485" s="73" t="s">
        <v>907</v>
      </c>
      <c r="Q2485" s="73" t="s">
        <v>937</v>
      </c>
      <c r="R2485" s="73" t="s">
        <v>63</v>
      </c>
      <c r="V2485" s="60" t="str">
        <f t="shared" si="307"/>
        <v>CARTER 007бежевый</v>
      </c>
      <c r="W2485" s="60" t="str">
        <f t="shared" si="304"/>
        <v>CARTER 007</v>
      </c>
      <c r="X2485" s="60" t="str">
        <f t="shared" si="308"/>
        <v>007</v>
      </c>
      <c r="AC2485" s="51">
        <f t="shared" si="309"/>
        <v>80</v>
      </c>
      <c r="AD2485" s="44">
        <f t="shared" si="310"/>
        <v>718</v>
      </c>
      <c r="AE2485" s="51">
        <f t="shared" si="311"/>
        <v>80718</v>
      </c>
    </row>
    <row r="2486" spans="1:31">
      <c r="A2486" s="60" t="str">
        <f t="shared" si="305"/>
        <v>TECH 4208black</v>
      </c>
      <c r="B2486" s="60" t="str">
        <f t="shared" si="306"/>
        <v>80-993-09</v>
      </c>
      <c r="C2486" s="73" t="s">
        <v>5625</v>
      </c>
      <c r="D2486" s="73" t="s">
        <v>5626</v>
      </c>
      <c r="E2486" s="73" t="s">
        <v>931</v>
      </c>
      <c r="F2486" s="74">
        <v>0</v>
      </c>
      <c r="G2486" s="73" t="s">
        <v>5627</v>
      </c>
      <c r="H2486" s="73" t="s">
        <v>53</v>
      </c>
      <c r="I2486" s="73" t="s">
        <v>964</v>
      </c>
      <c r="J2486" s="73" t="s">
        <v>353</v>
      </c>
      <c r="K2486" s="73" t="s">
        <v>390</v>
      </c>
      <c r="L2486" s="73" t="s">
        <v>383</v>
      </c>
      <c r="M2486" s="73" t="s">
        <v>389</v>
      </c>
      <c r="N2486" s="73" t="s">
        <v>39</v>
      </c>
      <c r="O2486" s="73" t="s">
        <v>386</v>
      </c>
      <c r="P2486" s="73" t="s">
        <v>907</v>
      </c>
      <c r="Q2486" s="73" t="s">
        <v>928</v>
      </c>
      <c r="R2486" s="73" t="s">
        <v>53</v>
      </c>
      <c r="V2486" s="60" t="str">
        <f t="shared" si="307"/>
        <v>TECH 4208черный</v>
      </c>
      <c r="W2486" s="60" t="str">
        <f t="shared" si="304"/>
        <v>TECH 4208</v>
      </c>
      <c r="X2486" s="60" t="str">
        <f t="shared" si="308"/>
        <v>4208</v>
      </c>
      <c r="AC2486" s="51">
        <f t="shared" si="309"/>
        <v>80</v>
      </c>
      <c r="AD2486" s="44">
        <f t="shared" si="310"/>
        <v>993</v>
      </c>
      <c r="AE2486" s="51">
        <f t="shared" si="311"/>
        <v>80993</v>
      </c>
    </row>
    <row r="2487" spans="1:31">
      <c r="A2487" s="60" t="str">
        <f t="shared" si="305"/>
        <v>CARDINALblack</v>
      </c>
      <c r="B2487" s="60" t="str">
        <f t="shared" si="306"/>
        <v>80-793-09</v>
      </c>
      <c r="C2487" s="73" t="s">
        <v>5628</v>
      </c>
      <c r="D2487" s="73" t="s">
        <v>5629</v>
      </c>
      <c r="E2487" s="73" t="s">
        <v>904</v>
      </c>
      <c r="F2487" s="74">
        <v>57</v>
      </c>
      <c r="G2487" s="73" t="s">
        <v>4753</v>
      </c>
      <c r="H2487" s="73" t="s">
        <v>53</v>
      </c>
      <c r="I2487" s="73" t="s">
        <v>4754</v>
      </c>
      <c r="J2487" s="73" t="s">
        <v>327</v>
      </c>
      <c r="K2487" s="73" t="s">
        <v>382</v>
      </c>
      <c r="L2487" s="73" t="s">
        <v>383</v>
      </c>
      <c r="M2487" s="73" t="s">
        <v>388</v>
      </c>
      <c r="N2487" s="73" t="s">
        <v>43</v>
      </c>
      <c r="O2487" s="73" t="s">
        <v>386</v>
      </c>
      <c r="P2487" s="73" t="s">
        <v>907</v>
      </c>
      <c r="Q2487" s="73" t="s">
        <v>928</v>
      </c>
      <c r="R2487" s="73" t="s">
        <v>53</v>
      </c>
      <c r="V2487" s="60" t="str">
        <f t="shared" si="307"/>
        <v>CARDINALчерный</v>
      </c>
      <c r="W2487" s="60" t="str">
        <f t="shared" si="304"/>
        <v>CARDINAL</v>
      </c>
      <c r="X2487" s="60" t="str">
        <f t="shared" si="308"/>
        <v/>
      </c>
      <c r="AC2487" s="51">
        <f t="shared" si="309"/>
        <v>80</v>
      </c>
      <c r="AD2487" s="44">
        <f t="shared" si="310"/>
        <v>793</v>
      </c>
      <c r="AE2487" s="51">
        <f t="shared" si="311"/>
        <v>80793</v>
      </c>
    </row>
    <row r="2488" spans="1:31">
      <c r="A2488" s="60" t="str">
        <f t="shared" si="305"/>
        <v>CARDINALblack</v>
      </c>
      <c r="B2488" s="60" t="str">
        <f t="shared" si="306"/>
        <v>80-793-09</v>
      </c>
      <c r="C2488" s="73" t="s">
        <v>5630</v>
      </c>
      <c r="D2488" s="73" t="s">
        <v>5629</v>
      </c>
      <c r="E2488" s="73" t="s">
        <v>910</v>
      </c>
      <c r="F2488" s="74">
        <v>59</v>
      </c>
      <c r="G2488" s="73" t="s">
        <v>4753</v>
      </c>
      <c r="H2488" s="73" t="s">
        <v>53</v>
      </c>
      <c r="I2488" s="73" t="s">
        <v>4754</v>
      </c>
      <c r="J2488" s="73" t="s">
        <v>327</v>
      </c>
      <c r="K2488" s="73" t="s">
        <v>382</v>
      </c>
      <c r="L2488" s="73" t="s">
        <v>383</v>
      </c>
      <c r="M2488" s="73" t="s">
        <v>388</v>
      </c>
      <c r="N2488" s="73" t="s">
        <v>43</v>
      </c>
      <c r="O2488" s="73" t="s">
        <v>386</v>
      </c>
      <c r="P2488" s="73" t="s">
        <v>907</v>
      </c>
      <c r="Q2488" s="73" t="s">
        <v>928</v>
      </c>
      <c r="R2488" s="73" t="s">
        <v>53</v>
      </c>
      <c r="V2488" s="60" t="str">
        <f t="shared" si="307"/>
        <v>CARDINALчерный</v>
      </c>
      <c r="W2488" s="60" t="str">
        <f t="shared" si="304"/>
        <v>CARDINAL</v>
      </c>
      <c r="X2488" s="60" t="str">
        <f t="shared" si="308"/>
        <v/>
      </c>
      <c r="AC2488" s="51">
        <f t="shared" si="309"/>
        <v>80</v>
      </c>
      <c r="AD2488" s="44">
        <f t="shared" si="310"/>
        <v>793</v>
      </c>
      <c r="AE2488" s="51">
        <f t="shared" si="311"/>
        <v>80793</v>
      </c>
    </row>
    <row r="2489" spans="1:31">
      <c r="A2489" s="60" t="str">
        <f t="shared" si="305"/>
        <v>CARDINALblue</v>
      </c>
      <c r="B2489" s="60" t="str">
        <f t="shared" si="306"/>
        <v>80-793-06</v>
      </c>
      <c r="C2489" s="73" t="s">
        <v>5631</v>
      </c>
      <c r="D2489" s="73" t="s">
        <v>5632</v>
      </c>
      <c r="E2489" s="73" t="s">
        <v>904</v>
      </c>
      <c r="F2489" s="74">
        <v>57</v>
      </c>
      <c r="G2489" s="73" t="s">
        <v>4753</v>
      </c>
      <c r="H2489" s="73" t="s">
        <v>71</v>
      </c>
      <c r="I2489" s="73" t="s">
        <v>4754</v>
      </c>
      <c r="J2489" s="73" t="s">
        <v>327</v>
      </c>
      <c r="K2489" s="73" t="s">
        <v>382</v>
      </c>
      <c r="L2489" s="73" t="s">
        <v>383</v>
      </c>
      <c r="M2489" s="73" t="s">
        <v>388</v>
      </c>
      <c r="N2489" s="73" t="s">
        <v>43</v>
      </c>
      <c r="O2489" s="73" t="s">
        <v>386</v>
      </c>
      <c r="P2489" s="73" t="s">
        <v>907</v>
      </c>
      <c r="Q2489" s="73" t="s">
        <v>932</v>
      </c>
      <c r="R2489" s="73" t="s">
        <v>71</v>
      </c>
      <c r="V2489" s="60" t="str">
        <f t="shared" si="307"/>
        <v>CARDINALсиний</v>
      </c>
      <c r="W2489" s="60" t="str">
        <f t="shared" si="304"/>
        <v>CARDINAL</v>
      </c>
      <c r="X2489" s="60" t="str">
        <f t="shared" si="308"/>
        <v/>
      </c>
      <c r="AC2489" s="51">
        <f t="shared" si="309"/>
        <v>80</v>
      </c>
      <c r="AD2489" s="44">
        <f t="shared" si="310"/>
        <v>793</v>
      </c>
      <c r="AE2489" s="51">
        <f t="shared" si="311"/>
        <v>80793</v>
      </c>
    </row>
    <row r="2490" spans="1:31">
      <c r="A2490" s="60" t="str">
        <f t="shared" si="305"/>
        <v>CARDINALblue</v>
      </c>
      <c r="B2490" s="60" t="str">
        <f t="shared" si="306"/>
        <v>80-793-06</v>
      </c>
      <c r="C2490" s="73" t="s">
        <v>5633</v>
      </c>
      <c r="D2490" s="73" t="s">
        <v>5632</v>
      </c>
      <c r="E2490" s="73" t="s">
        <v>910</v>
      </c>
      <c r="F2490" s="74">
        <v>59</v>
      </c>
      <c r="G2490" s="73" t="s">
        <v>4753</v>
      </c>
      <c r="H2490" s="73" t="s">
        <v>71</v>
      </c>
      <c r="I2490" s="73" t="s">
        <v>4754</v>
      </c>
      <c r="J2490" s="73" t="s">
        <v>327</v>
      </c>
      <c r="K2490" s="73" t="s">
        <v>382</v>
      </c>
      <c r="L2490" s="73" t="s">
        <v>383</v>
      </c>
      <c r="M2490" s="73" t="s">
        <v>388</v>
      </c>
      <c r="N2490" s="73" t="s">
        <v>43</v>
      </c>
      <c r="O2490" s="73" t="s">
        <v>386</v>
      </c>
      <c r="P2490" s="73" t="s">
        <v>907</v>
      </c>
      <c r="Q2490" s="73" t="s">
        <v>932</v>
      </c>
      <c r="R2490" s="73" t="s">
        <v>71</v>
      </c>
      <c r="V2490" s="60" t="str">
        <f t="shared" si="307"/>
        <v>CARDINALсиний</v>
      </c>
      <c r="W2490" s="60" t="str">
        <f t="shared" si="304"/>
        <v>CARDINAL</v>
      </c>
      <c r="X2490" s="60" t="str">
        <f t="shared" si="308"/>
        <v/>
      </c>
      <c r="AC2490" s="51">
        <f t="shared" si="309"/>
        <v>80</v>
      </c>
      <c r="AD2490" s="44">
        <f t="shared" si="310"/>
        <v>793</v>
      </c>
      <c r="AE2490" s="51">
        <f t="shared" si="311"/>
        <v>80793</v>
      </c>
    </row>
    <row r="2491" spans="1:31">
      <c r="A2491" s="60" t="str">
        <f t="shared" si="305"/>
        <v>CARDINALgrey</v>
      </c>
      <c r="B2491" s="60" t="str">
        <f t="shared" si="306"/>
        <v>80-793-08</v>
      </c>
      <c r="C2491" s="73" t="s">
        <v>5634</v>
      </c>
      <c r="D2491" s="73" t="s">
        <v>5635</v>
      </c>
      <c r="E2491" s="73" t="s">
        <v>904</v>
      </c>
      <c r="F2491" s="74">
        <v>57</v>
      </c>
      <c r="G2491" s="73" t="s">
        <v>4753</v>
      </c>
      <c r="H2491" s="73" t="s">
        <v>83</v>
      </c>
      <c r="I2491" s="73" t="s">
        <v>4754</v>
      </c>
      <c r="J2491" s="73" t="s">
        <v>327</v>
      </c>
      <c r="K2491" s="73" t="s">
        <v>382</v>
      </c>
      <c r="L2491" s="73" t="s">
        <v>383</v>
      </c>
      <c r="M2491" s="73" t="s">
        <v>388</v>
      </c>
      <c r="N2491" s="73" t="s">
        <v>43</v>
      </c>
      <c r="O2491" s="73" t="s">
        <v>386</v>
      </c>
      <c r="P2491" s="73" t="s">
        <v>907</v>
      </c>
      <c r="Q2491" s="73" t="s">
        <v>917</v>
      </c>
      <c r="R2491" s="73" t="s">
        <v>83</v>
      </c>
      <c r="V2491" s="60" t="str">
        <f t="shared" si="307"/>
        <v>CARDINALсерый</v>
      </c>
      <c r="W2491" s="60" t="str">
        <f t="shared" si="304"/>
        <v>CARDINAL</v>
      </c>
      <c r="X2491" s="60" t="str">
        <f t="shared" si="308"/>
        <v/>
      </c>
      <c r="AC2491" s="51">
        <f t="shared" si="309"/>
        <v>80</v>
      </c>
      <c r="AD2491" s="44">
        <f t="shared" si="310"/>
        <v>793</v>
      </c>
      <c r="AE2491" s="51">
        <f t="shared" si="311"/>
        <v>80793</v>
      </c>
    </row>
    <row r="2492" spans="1:31">
      <c r="A2492" s="60" t="str">
        <f t="shared" si="305"/>
        <v>CARDINALgrey</v>
      </c>
      <c r="B2492" s="60" t="str">
        <f t="shared" si="306"/>
        <v>80-793-08</v>
      </c>
      <c r="C2492" s="73" t="s">
        <v>5636</v>
      </c>
      <c r="D2492" s="73" t="s">
        <v>5635</v>
      </c>
      <c r="E2492" s="73" t="s">
        <v>910</v>
      </c>
      <c r="F2492" s="74">
        <v>59</v>
      </c>
      <c r="G2492" s="73" t="s">
        <v>4753</v>
      </c>
      <c r="H2492" s="73" t="s">
        <v>83</v>
      </c>
      <c r="I2492" s="73" t="s">
        <v>4754</v>
      </c>
      <c r="J2492" s="73" t="s">
        <v>327</v>
      </c>
      <c r="K2492" s="73" t="s">
        <v>382</v>
      </c>
      <c r="L2492" s="73" t="s">
        <v>383</v>
      </c>
      <c r="M2492" s="73" t="s">
        <v>388</v>
      </c>
      <c r="N2492" s="73" t="s">
        <v>43</v>
      </c>
      <c r="O2492" s="73" t="s">
        <v>386</v>
      </c>
      <c r="P2492" s="73" t="s">
        <v>907</v>
      </c>
      <c r="Q2492" s="73" t="s">
        <v>917</v>
      </c>
      <c r="R2492" s="73" t="s">
        <v>83</v>
      </c>
      <c r="V2492" s="60" t="str">
        <f t="shared" si="307"/>
        <v>CARDINALсерый</v>
      </c>
      <c r="W2492" s="60" t="str">
        <f t="shared" si="304"/>
        <v>CARDINAL</v>
      </c>
      <c r="X2492" s="60" t="str">
        <f t="shared" si="308"/>
        <v/>
      </c>
      <c r="AC2492" s="51">
        <f t="shared" si="309"/>
        <v>80</v>
      </c>
      <c r="AD2492" s="44">
        <f t="shared" si="310"/>
        <v>793</v>
      </c>
      <c r="AE2492" s="51">
        <f t="shared" si="311"/>
        <v>80793</v>
      </c>
    </row>
    <row r="2493" spans="1:31">
      <c r="A2493" s="60" t="str">
        <f t="shared" si="305"/>
        <v>CASSICANblack</v>
      </c>
      <c r="B2493" s="60" t="str">
        <f t="shared" si="306"/>
        <v>80-794-09</v>
      </c>
      <c r="C2493" s="73" t="s">
        <v>5637</v>
      </c>
      <c r="D2493" s="73" t="s">
        <v>5638</v>
      </c>
      <c r="E2493" s="73" t="s">
        <v>904</v>
      </c>
      <c r="F2493" s="74">
        <v>57</v>
      </c>
      <c r="G2493" s="73" t="s">
        <v>4758</v>
      </c>
      <c r="H2493" s="73" t="s">
        <v>53</v>
      </c>
      <c r="I2493" s="73" t="s">
        <v>5045</v>
      </c>
      <c r="J2493" s="73" t="s">
        <v>327</v>
      </c>
      <c r="K2493" s="73" t="s">
        <v>382</v>
      </c>
      <c r="L2493" s="73" t="s">
        <v>383</v>
      </c>
      <c r="M2493" s="73" t="s">
        <v>388</v>
      </c>
      <c r="N2493" s="73" t="s">
        <v>4759</v>
      </c>
      <c r="O2493" s="73" t="s">
        <v>386</v>
      </c>
      <c r="P2493" s="73" t="s">
        <v>907</v>
      </c>
      <c r="Q2493" s="73" t="s">
        <v>928</v>
      </c>
      <c r="R2493" s="73" t="s">
        <v>53</v>
      </c>
      <c r="V2493" s="60" t="str">
        <f t="shared" si="307"/>
        <v>CASSICANчерный</v>
      </c>
      <c r="W2493" s="60" t="str">
        <f t="shared" si="304"/>
        <v>CASSICAN</v>
      </c>
      <c r="X2493" s="60" t="str">
        <f t="shared" si="308"/>
        <v/>
      </c>
      <c r="AC2493" s="51">
        <f t="shared" si="309"/>
        <v>80</v>
      </c>
      <c r="AD2493" s="44">
        <f t="shared" si="310"/>
        <v>794</v>
      </c>
      <c r="AE2493" s="51">
        <f t="shared" si="311"/>
        <v>80794</v>
      </c>
    </row>
    <row r="2494" spans="1:31">
      <c r="A2494" s="60" t="str">
        <f t="shared" si="305"/>
        <v>CASSICANblack</v>
      </c>
      <c r="B2494" s="60" t="str">
        <f t="shared" si="306"/>
        <v>80-794-09</v>
      </c>
      <c r="C2494" s="73" t="s">
        <v>5639</v>
      </c>
      <c r="D2494" s="73" t="s">
        <v>5638</v>
      </c>
      <c r="E2494" s="73" t="s">
        <v>910</v>
      </c>
      <c r="F2494" s="74">
        <v>59</v>
      </c>
      <c r="G2494" s="73" t="s">
        <v>4758</v>
      </c>
      <c r="H2494" s="73" t="s">
        <v>53</v>
      </c>
      <c r="I2494" s="73" t="s">
        <v>5045</v>
      </c>
      <c r="J2494" s="73" t="s">
        <v>327</v>
      </c>
      <c r="K2494" s="73" t="s">
        <v>382</v>
      </c>
      <c r="L2494" s="73" t="s">
        <v>383</v>
      </c>
      <c r="M2494" s="73" t="s">
        <v>388</v>
      </c>
      <c r="N2494" s="73" t="s">
        <v>4759</v>
      </c>
      <c r="O2494" s="73" t="s">
        <v>386</v>
      </c>
      <c r="P2494" s="73" t="s">
        <v>907</v>
      </c>
      <c r="Q2494" s="73" t="s">
        <v>928</v>
      </c>
      <c r="R2494" s="73" t="s">
        <v>53</v>
      </c>
      <c r="V2494" s="60" t="str">
        <f t="shared" si="307"/>
        <v>CASSICANчерный</v>
      </c>
      <c r="W2494" s="60" t="str">
        <f t="shared" si="304"/>
        <v>CASSICAN</v>
      </c>
      <c r="X2494" s="60" t="str">
        <f t="shared" si="308"/>
        <v/>
      </c>
      <c r="AC2494" s="51">
        <f t="shared" si="309"/>
        <v>80</v>
      </c>
      <c r="AD2494" s="44">
        <f t="shared" si="310"/>
        <v>794</v>
      </c>
      <c r="AE2494" s="51">
        <f t="shared" si="311"/>
        <v>80794</v>
      </c>
    </row>
    <row r="2495" spans="1:31">
      <c r="A2495" s="60" t="str">
        <f t="shared" si="305"/>
        <v>CASSICANblue</v>
      </c>
      <c r="B2495" s="60" t="str">
        <f t="shared" si="306"/>
        <v>80-794-06</v>
      </c>
      <c r="C2495" s="73" t="s">
        <v>5640</v>
      </c>
      <c r="D2495" s="73" t="s">
        <v>5641</v>
      </c>
      <c r="E2495" s="73" t="s">
        <v>904</v>
      </c>
      <c r="F2495" s="74">
        <v>57</v>
      </c>
      <c r="G2495" s="73" t="s">
        <v>4758</v>
      </c>
      <c r="H2495" s="73" t="s">
        <v>71</v>
      </c>
      <c r="I2495" s="73" t="s">
        <v>906</v>
      </c>
      <c r="J2495" s="73" t="s">
        <v>327</v>
      </c>
      <c r="K2495" s="73" t="s">
        <v>390</v>
      </c>
      <c r="L2495" s="73" t="s">
        <v>383</v>
      </c>
      <c r="M2495" s="73" t="s">
        <v>388</v>
      </c>
      <c r="N2495" s="73" t="s">
        <v>4759</v>
      </c>
      <c r="O2495" s="73" t="s">
        <v>386</v>
      </c>
      <c r="P2495" s="73" t="s">
        <v>907</v>
      </c>
      <c r="Q2495" s="73" t="s">
        <v>932</v>
      </c>
      <c r="R2495" s="73" t="s">
        <v>71</v>
      </c>
      <c r="V2495" s="60" t="str">
        <f t="shared" si="307"/>
        <v>CASSICANсиний</v>
      </c>
      <c r="W2495" s="60" t="str">
        <f t="shared" si="304"/>
        <v>CASSICAN</v>
      </c>
      <c r="X2495" s="60" t="str">
        <f t="shared" si="308"/>
        <v/>
      </c>
      <c r="AC2495" s="51">
        <f t="shared" si="309"/>
        <v>80</v>
      </c>
      <c r="AD2495" s="44">
        <f t="shared" si="310"/>
        <v>794</v>
      </c>
      <c r="AE2495" s="51">
        <f t="shared" si="311"/>
        <v>80794</v>
      </c>
    </row>
    <row r="2496" spans="1:31">
      <c r="A2496" s="60" t="str">
        <f t="shared" si="305"/>
        <v>CASSICANblue</v>
      </c>
      <c r="B2496" s="60" t="str">
        <f t="shared" si="306"/>
        <v>80-794-06</v>
      </c>
      <c r="C2496" s="73" t="s">
        <v>5642</v>
      </c>
      <c r="D2496" s="73" t="s">
        <v>5641</v>
      </c>
      <c r="E2496" s="73" t="s">
        <v>910</v>
      </c>
      <c r="F2496" s="74">
        <v>59</v>
      </c>
      <c r="G2496" s="73" t="s">
        <v>4758</v>
      </c>
      <c r="H2496" s="73" t="s">
        <v>71</v>
      </c>
      <c r="I2496" s="73" t="s">
        <v>906</v>
      </c>
      <c r="J2496" s="73" t="s">
        <v>327</v>
      </c>
      <c r="K2496" s="73" t="s">
        <v>390</v>
      </c>
      <c r="L2496" s="73" t="s">
        <v>383</v>
      </c>
      <c r="M2496" s="73" t="s">
        <v>388</v>
      </c>
      <c r="N2496" s="73" t="s">
        <v>4759</v>
      </c>
      <c r="O2496" s="73" t="s">
        <v>386</v>
      </c>
      <c r="P2496" s="73" t="s">
        <v>907</v>
      </c>
      <c r="Q2496" s="73" t="s">
        <v>932</v>
      </c>
      <c r="R2496" s="73" t="s">
        <v>71</v>
      </c>
      <c r="V2496" s="60" t="str">
        <f t="shared" si="307"/>
        <v>CASSICANсиний</v>
      </c>
      <c r="W2496" s="60" t="str">
        <f t="shared" si="304"/>
        <v>CASSICAN</v>
      </c>
      <c r="X2496" s="60" t="str">
        <f t="shared" si="308"/>
        <v/>
      </c>
      <c r="AC2496" s="51">
        <f t="shared" si="309"/>
        <v>80</v>
      </c>
      <c r="AD2496" s="44">
        <f t="shared" si="310"/>
        <v>794</v>
      </c>
      <c r="AE2496" s="51">
        <f t="shared" si="311"/>
        <v>80794</v>
      </c>
    </row>
    <row r="2497" spans="1:31">
      <c r="A2497" s="60" t="str">
        <f t="shared" si="305"/>
        <v>CASSICANgreen</v>
      </c>
      <c r="B2497" s="60" t="str">
        <f t="shared" si="306"/>
        <v>80-794-11</v>
      </c>
      <c r="C2497" s="73" t="s">
        <v>5643</v>
      </c>
      <c r="D2497" s="73" t="s">
        <v>5644</v>
      </c>
      <c r="E2497" s="73" t="s">
        <v>904</v>
      </c>
      <c r="F2497" s="74">
        <v>57</v>
      </c>
      <c r="G2497" s="73" t="s">
        <v>4758</v>
      </c>
      <c r="H2497" s="73" t="s">
        <v>60</v>
      </c>
      <c r="I2497" s="73" t="s">
        <v>906</v>
      </c>
      <c r="J2497" s="73" t="s">
        <v>327</v>
      </c>
      <c r="K2497" s="73" t="s">
        <v>390</v>
      </c>
      <c r="L2497" s="73" t="s">
        <v>383</v>
      </c>
      <c r="M2497" s="73" t="s">
        <v>388</v>
      </c>
      <c r="N2497" s="73" t="s">
        <v>4759</v>
      </c>
      <c r="O2497" s="73" t="s">
        <v>386</v>
      </c>
      <c r="P2497" s="73" t="s">
        <v>907</v>
      </c>
      <c r="Q2497" s="73" t="s">
        <v>990</v>
      </c>
      <c r="R2497" s="73" t="s">
        <v>60</v>
      </c>
      <c r="V2497" s="60" t="str">
        <f t="shared" si="307"/>
        <v>CASSICANзеленый</v>
      </c>
      <c r="W2497" s="60" t="str">
        <f t="shared" si="304"/>
        <v>CASSICAN</v>
      </c>
      <c r="X2497" s="60" t="str">
        <f t="shared" si="308"/>
        <v/>
      </c>
      <c r="AC2497" s="51">
        <f t="shared" si="309"/>
        <v>80</v>
      </c>
      <c r="AD2497" s="44">
        <f t="shared" si="310"/>
        <v>794</v>
      </c>
      <c r="AE2497" s="51">
        <f t="shared" si="311"/>
        <v>80794</v>
      </c>
    </row>
    <row r="2498" spans="1:31">
      <c r="A2498" s="60" t="str">
        <f t="shared" si="305"/>
        <v>CASSICANgreen</v>
      </c>
      <c r="B2498" s="60" t="str">
        <f t="shared" si="306"/>
        <v>80-794-11</v>
      </c>
      <c r="C2498" s="73" t="s">
        <v>5645</v>
      </c>
      <c r="D2498" s="73" t="s">
        <v>5644</v>
      </c>
      <c r="E2498" s="73" t="s">
        <v>910</v>
      </c>
      <c r="F2498" s="74">
        <v>59</v>
      </c>
      <c r="G2498" s="73" t="s">
        <v>4758</v>
      </c>
      <c r="H2498" s="73" t="s">
        <v>60</v>
      </c>
      <c r="I2498" s="73" t="s">
        <v>906</v>
      </c>
      <c r="J2498" s="73" t="s">
        <v>327</v>
      </c>
      <c r="K2498" s="73" t="s">
        <v>390</v>
      </c>
      <c r="L2498" s="73" t="s">
        <v>383</v>
      </c>
      <c r="M2498" s="73" t="s">
        <v>388</v>
      </c>
      <c r="N2498" s="73" t="s">
        <v>4759</v>
      </c>
      <c r="O2498" s="73" t="s">
        <v>386</v>
      </c>
      <c r="P2498" s="73" t="s">
        <v>907</v>
      </c>
      <c r="Q2498" s="73" t="s">
        <v>990</v>
      </c>
      <c r="R2498" s="73" t="s">
        <v>60</v>
      </c>
      <c r="V2498" s="60" t="str">
        <f t="shared" si="307"/>
        <v>CASSICANзеленый</v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CASSICAN</v>
      </c>
      <c r="X2498" s="60" t="str">
        <f t="shared" si="308"/>
        <v/>
      </c>
      <c r="AC2498" s="51">
        <f t="shared" si="309"/>
        <v>80</v>
      </c>
      <c r="AD2498" s="44">
        <f t="shared" si="310"/>
        <v>794</v>
      </c>
      <c r="AE2498" s="51">
        <f t="shared" si="311"/>
        <v>80794</v>
      </c>
    </row>
    <row r="2499" spans="1:31">
      <c r="A2499" s="60" t="str">
        <f t="shared" ref="A2499:A2562" si="313">IF(G2499&amp;Q2499&lt;&gt;"",W2499&amp;Q2499,"")</f>
        <v>CASSICANgrey</v>
      </c>
      <c r="B2499" s="60" t="str">
        <f t="shared" ref="B2499:B2562" si="314">IF(C2499&lt;&gt;"",LEFT(C2499,9),"")</f>
        <v>80-794-08</v>
      </c>
      <c r="C2499" s="73" t="s">
        <v>5646</v>
      </c>
      <c r="D2499" s="73" t="s">
        <v>5647</v>
      </c>
      <c r="E2499" s="73" t="s">
        <v>904</v>
      </c>
      <c r="F2499" s="74">
        <v>57</v>
      </c>
      <c r="G2499" s="73" t="s">
        <v>4758</v>
      </c>
      <c r="H2499" s="73" t="s">
        <v>83</v>
      </c>
      <c r="I2499" s="73" t="s">
        <v>906</v>
      </c>
      <c r="J2499" s="73" t="s">
        <v>327</v>
      </c>
      <c r="K2499" s="73" t="s">
        <v>390</v>
      </c>
      <c r="L2499" s="73" t="s">
        <v>383</v>
      </c>
      <c r="M2499" s="73" t="s">
        <v>388</v>
      </c>
      <c r="N2499" s="73" t="s">
        <v>4759</v>
      </c>
      <c r="O2499" s="73" t="s">
        <v>386</v>
      </c>
      <c r="P2499" s="73" t="s">
        <v>907</v>
      </c>
      <c r="Q2499" s="73" t="s">
        <v>917</v>
      </c>
      <c r="R2499" s="73" t="s">
        <v>83</v>
      </c>
      <c r="V2499" s="60" t="str">
        <f t="shared" ref="V2499:V2562" si="315">W2499&amp;H2499</f>
        <v>CASSICANсерый</v>
      </c>
      <c r="W2499" s="60" t="str">
        <f t="shared" si="312"/>
        <v>CASSICAN</v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80</v>
      </c>
      <c r="AD2499" s="44">
        <f t="shared" ref="AD2499:AD2562" si="318">IFERROR(VALUE(MID($C2499,4,3)),0)</f>
        <v>794</v>
      </c>
      <c r="AE2499" s="51">
        <f t="shared" ref="AE2499:AE2562" si="319">VALUE(RIGHT("00"&amp;AC2499,2)&amp;RIGHT("000"&amp;AD2499,3))</f>
        <v>80794</v>
      </c>
    </row>
    <row r="2500" spans="1:31">
      <c r="A2500" s="60" t="str">
        <f t="shared" si="313"/>
        <v>CASSICANgrey</v>
      </c>
      <c r="B2500" s="60" t="str">
        <f t="shared" si="314"/>
        <v>80-794-08</v>
      </c>
      <c r="C2500" s="73" t="s">
        <v>5648</v>
      </c>
      <c r="D2500" s="73" t="s">
        <v>5647</v>
      </c>
      <c r="E2500" s="73" t="s">
        <v>910</v>
      </c>
      <c r="F2500" s="74">
        <v>59</v>
      </c>
      <c r="G2500" s="73" t="s">
        <v>4758</v>
      </c>
      <c r="H2500" s="73" t="s">
        <v>83</v>
      </c>
      <c r="I2500" s="73" t="s">
        <v>906</v>
      </c>
      <c r="J2500" s="73" t="s">
        <v>327</v>
      </c>
      <c r="K2500" s="73" t="s">
        <v>390</v>
      </c>
      <c r="L2500" s="73" t="s">
        <v>383</v>
      </c>
      <c r="M2500" s="73" t="s">
        <v>388</v>
      </c>
      <c r="N2500" s="73" t="s">
        <v>4759</v>
      </c>
      <c r="O2500" s="73" t="s">
        <v>386</v>
      </c>
      <c r="P2500" s="73" t="s">
        <v>907</v>
      </c>
      <c r="Q2500" s="73" t="s">
        <v>917</v>
      </c>
      <c r="R2500" s="73" t="s">
        <v>83</v>
      </c>
      <c r="V2500" s="60" t="str">
        <f t="shared" si="315"/>
        <v>CASSICANсерый</v>
      </c>
      <c r="W2500" s="60" t="str">
        <f t="shared" si="312"/>
        <v>CASSICAN</v>
      </c>
      <c r="X2500" s="60" t="str">
        <f t="shared" si="316"/>
        <v/>
      </c>
      <c r="AC2500" s="51">
        <f t="shared" si="317"/>
        <v>80</v>
      </c>
      <c r="AD2500" s="44">
        <f t="shared" si="318"/>
        <v>794</v>
      </c>
      <c r="AE2500" s="51">
        <f t="shared" si="319"/>
        <v>80794</v>
      </c>
    </row>
    <row r="2501" spans="1:31">
      <c r="A2501" s="60" t="str">
        <f t="shared" si="313"/>
        <v>FULMARblack</v>
      </c>
      <c r="B2501" s="60" t="str">
        <f t="shared" si="314"/>
        <v>80-994-09</v>
      </c>
      <c r="C2501" s="73" t="s">
        <v>5649</v>
      </c>
      <c r="D2501" s="73" t="s">
        <v>5650</v>
      </c>
      <c r="E2501" s="73" t="s">
        <v>904</v>
      </c>
      <c r="F2501" s="74">
        <v>57</v>
      </c>
      <c r="G2501" s="73" t="s">
        <v>5651</v>
      </c>
      <c r="H2501" s="73" t="s">
        <v>53</v>
      </c>
      <c r="I2501" s="73" t="s">
        <v>4764</v>
      </c>
      <c r="J2501" s="73" t="s">
        <v>327</v>
      </c>
      <c r="K2501" s="73" t="s">
        <v>382</v>
      </c>
      <c r="L2501" s="73" t="s">
        <v>383</v>
      </c>
      <c r="M2501" s="73" t="s">
        <v>388</v>
      </c>
      <c r="N2501" s="73" t="s">
        <v>4759</v>
      </c>
      <c r="O2501" s="73" t="s">
        <v>386</v>
      </c>
      <c r="P2501" s="73" t="s">
        <v>907</v>
      </c>
      <c r="Q2501" s="73" t="s">
        <v>928</v>
      </c>
      <c r="R2501" s="73" t="s">
        <v>53</v>
      </c>
      <c r="V2501" s="60" t="str">
        <f t="shared" si="315"/>
        <v>FULMARчерный</v>
      </c>
      <c r="W2501" s="60" t="str">
        <f t="shared" si="312"/>
        <v>FULMAR</v>
      </c>
      <c r="X2501" s="60" t="str">
        <f t="shared" si="316"/>
        <v/>
      </c>
      <c r="AC2501" s="51">
        <f t="shared" si="317"/>
        <v>80</v>
      </c>
      <c r="AD2501" s="44">
        <f t="shared" si="318"/>
        <v>994</v>
      </c>
      <c r="AE2501" s="51">
        <f t="shared" si="319"/>
        <v>80994</v>
      </c>
    </row>
    <row r="2502" spans="1:31">
      <c r="A2502" s="60" t="str">
        <f t="shared" si="313"/>
        <v>FULMARblack</v>
      </c>
      <c r="B2502" s="60" t="str">
        <f t="shared" si="314"/>
        <v>80-994-09</v>
      </c>
      <c r="C2502" s="73" t="s">
        <v>5652</v>
      </c>
      <c r="D2502" s="73" t="s">
        <v>5650</v>
      </c>
      <c r="E2502" s="73" t="s">
        <v>910</v>
      </c>
      <c r="F2502" s="74">
        <v>59</v>
      </c>
      <c r="G2502" s="73" t="s">
        <v>5651</v>
      </c>
      <c r="H2502" s="73" t="s">
        <v>53</v>
      </c>
      <c r="I2502" s="73" t="s">
        <v>4764</v>
      </c>
      <c r="J2502" s="73" t="s">
        <v>327</v>
      </c>
      <c r="K2502" s="73" t="s">
        <v>382</v>
      </c>
      <c r="L2502" s="73" t="s">
        <v>383</v>
      </c>
      <c r="M2502" s="73" t="s">
        <v>388</v>
      </c>
      <c r="N2502" s="73" t="s">
        <v>4759</v>
      </c>
      <c r="O2502" s="73" t="s">
        <v>386</v>
      </c>
      <c r="P2502" s="73" t="s">
        <v>907</v>
      </c>
      <c r="Q2502" s="73" t="s">
        <v>928</v>
      </c>
      <c r="R2502" s="73" t="s">
        <v>53</v>
      </c>
      <c r="V2502" s="60" t="str">
        <f t="shared" si="315"/>
        <v>FULMARчерный</v>
      </c>
      <c r="W2502" s="60" t="str">
        <f t="shared" si="312"/>
        <v>FULMAR</v>
      </c>
      <c r="X2502" s="60" t="str">
        <f t="shared" si="316"/>
        <v/>
      </c>
      <c r="AC2502" s="51">
        <f t="shared" si="317"/>
        <v>80</v>
      </c>
      <c r="AD2502" s="44">
        <f t="shared" si="318"/>
        <v>994</v>
      </c>
      <c r="AE2502" s="51">
        <f t="shared" si="319"/>
        <v>80994</v>
      </c>
    </row>
    <row r="2503" spans="1:31">
      <c r="A2503" s="60" t="str">
        <f t="shared" si="313"/>
        <v>FULMARblue</v>
      </c>
      <c r="B2503" s="60" t="str">
        <f t="shared" si="314"/>
        <v>80-994-06</v>
      </c>
      <c r="C2503" s="73" t="s">
        <v>5653</v>
      </c>
      <c r="D2503" s="73" t="s">
        <v>5654</v>
      </c>
      <c r="E2503" s="73" t="s">
        <v>904</v>
      </c>
      <c r="F2503" s="74">
        <v>57</v>
      </c>
      <c r="G2503" s="73" t="s">
        <v>5651</v>
      </c>
      <c r="H2503" s="73" t="s">
        <v>71</v>
      </c>
      <c r="I2503" s="73" t="s">
        <v>4764</v>
      </c>
      <c r="J2503" s="73" t="s">
        <v>327</v>
      </c>
      <c r="K2503" s="73" t="s">
        <v>382</v>
      </c>
      <c r="L2503" s="73" t="s">
        <v>383</v>
      </c>
      <c r="M2503" s="73" t="s">
        <v>388</v>
      </c>
      <c r="N2503" s="73" t="s">
        <v>4759</v>
      </c>
      <c r="O2503" s="73" t="s">
        <v>386</v>
      </c>
      <c r="P2503" s="73" t="s">
        <v>907</v>
      </c>
      <c r="Q2503" s="73" t="s">
        <v>932</v>
      </c>
      <c r="R2503" s="73" t="s">
        <v>71</v>
      </c>
      <c r="V2503" s="60" t="str">
        <f t="shared" si="315"/>
        <v>FULMARсиний</v>
      </c>
      <c r="W2503" s="60" t="str">
        <f t="shared" si="312"/>
        <v>FULMAR</v>
      </c>
      <c r="X2503" s="60" t="str">
        <f t="shared" si="316"/>
        <v/>
      </c>
      <c r="AC2503" s="51">
        <f t="shared" si="317"/>
        <v>80</v>
      </c>
      <c r="AD2503" s="44">
        <f t="shared" si="318"/>
        <v>994</v>
      </c>
      <c r="AE2503" s="51">
        <f t="shared" si="319"/>
        <v>80994</v>
      </c>
    </row>
    <row r="2504" spans="1:31">
      <c r="A2504" s="60" t="str">
        <f t="shared" si="313"/>
        <v>FULMARblue</v>
      </c>
      <c r="B2504" s="60" t="str">
        <f t="shared" si="314"/>
        <v>80-994-06</v>
      </c>
      <c r="C2504" s="73" t="s">
        <v>5655</v>
      </c>
      <c r="D2504" s="73" t="s">
        <v>5654</v>
      </c>
      <c r="E2504" s="73" t="s">
        <v>910</v>
      </c>
      <c r="F2504" s="74">
        <v>59</v>
      </c>
      <c r="G2504" s="73" t="s">
        <v>5651</v>
      </c>
      <c r="H2504" s="73" t="s">
        <v>71</v>
      </c>
      <c r="I2504" s="73" t="s">
        <v>4764</v>
      </c>
      <c r="J2504" s="73" t="s">
        <v>327</v>
      </c>
      <c r="K2504" s="73" t="s">
        <v>382</v>
      </c>
      <c r="L2504" s="73" t="s">
        <v>383</v>
      </c>
      <c r="M2504" s="73" t="s">
        <v>388</v>
      </c>
      <c r="N2504" s="73" t="s">
        <v>4759</v>
      </c>
      <c r="O2504" s="73" t="s">
        <v>386</v>
      </c>
      <c r="P2504" s="73" t="s">
        <v>907</v>
      </c>
      <c r="Q2504" s="73" t="s">
        <v>932</v>
      </c>
      <c r="R2504" s="73" t="s">
        <v>71</v>
      </c>
      <c r="V2504" s="60" t="str">
        <f t="shared" si="315"/>
        <v>FULMARсиний</v>
      </c>
      <c r="W2504" s="60" t="str">
        <f t="shared" si="312"/>
        <v>FULMAR</v>
      </c>
      <c r="X2504" s="60" t="str">
        <f t="shared" si="316"/>
        <v/>
      </c>
      <c r="AC2504" s="51">
        <f t="shared" si="317"/>
        <v>80</v>
      </c>
      <c r="AD2504" s="44">
        <f t="shared" si="318"/>
        <v>994</v>
      </c>
      <c r="AE2504" s="51">
        <f t="shared" si="319"/>
        <v>80994</v>
      </c>
    </row>
    <row r="2505" spans="1:31">
      <c r="A2505" s="60" t="str">
        <f t="shared" si="313"/>
        <v>FULMARgrey</v>
      </c>
      <c r="B2505" s="60" t="str">
        <f t="shared" si="314"/>
        <v>80-994-08</v>
      </c>
      <c r="C2505" s="73" t="s">
        <v>5656</v>
      </c>
      <c r="D2505" s="73" t="s">
        <v>5657</v>
      </c>
      <c r="E2505" s="73" t="s">
        <v>910</v>
      </c>
      <c r="F2505" s="74">
        <v>59</v>
      </c>
      <c r="G2505" s="73" t="s">
        <v>5651</v>
      </c>
      <c r="H2505" s="73" t="s">
        <v>83</v>
      </c>
      <c r="I2505" s="73" t="s">
        <v>4764</v>
      </c>
      <c r="J2505" s="73" t="s">
        <v>327</v>
      </c>
      <c r="K2505" s="73" t="s">
        <v>382</v>
      </c>
      <c r="L2505" s="73" t="s">
        <v>383</v>
      </c>
      <c r="M2505" s="73" t="s">
        <v>388</v>
      </c>
      <c r="N2505" s="73" t="s">
        <v>4759</v>
      </c>
      <c r="O2505" s="73" t="s">
        <v>386</v>
      </c>
      <c r="P2505" s="73" t="s">
        <v>907</v>
      </c>
      <c r="Q2505" s="73" t="s">
        <v>917</v>
      </c>
      <c r="R2505" s="73" t="s">
        <v>83</v>
      </c>
      <c r="V2505" s="60" t="str">
        <f t="shared" si="315"/>
        <v>FULMARсерый</v>
      </c>
      <c r="W2505" s="60" t="str">
        <f t="shared" si="312"/>
        <v>FULMAR</v>
      </c>
      <c r="X2505" s="60" t="str">
        <f t="shared" si="316"/>
        <v/>
      </c>
      <c r="AC2505" s="51">
        <f t="shared" si="317"/>
        <v>80</v>
      </c>
      <c r="AD2505" s="44">
        <f t="shared" si="318"/>
        <v>994</v>
      </c>
      <c r="AE2505" s="51">
        <f t="shared" si="319"/>
        <v>80994</v>
      </c>
    </row>
    <row r="2506" spans="1:31">
      <c r="A2506" s="60" t="str">
        <f t="shared" si="313"/>
        <v>BERET 003taupe</v>
      </c>
      <c r="B2506" s="60" t="str">
        <f t="shared" si="314"/>
        <v>80-798-14</v>
      </c>
      <c r="C2506" s="73" t="s">
        <v>5658</v>
      </c>
      <c r="D2506" s="73" t="s">
        <v>5659</v>
      </c>
      <c r="E2506" s="73" t="s">
        <v>904</v>
      </c>
      <c r="F2506" s="74">
        <v>57</v>
      </c>
      <c r="G2506" s="73" t="s">
        <v>4781</v>
      </c>
      <c r="H2506" s="73" t="s">
        <v>86</v>
      </c>
      <c r="I2506" s="73" t="s">
        <v>1788</v>
      </c>
      <c r="J2506" s="73" t="s">
        <v>334</v>
      </c>
      <c r="K2506" s="73" t="s">
        <v>382</v>
      </c>
      <c r="L2506" s="73" t="s">
        <v>383</v>
      </c>
      <c r="M2506" s="73" t="s">
        <v>388</v>
      </c>
      <c r="N2506" s="73" t="s">
        <v>44</v>
      </c>
      <c r="O2506" s="73" t="s">
        <v>386</v>
      </c>
      <c r="P2506" s="73" t="s">
        <v>907</v>
      </c>
      <c r="Q2506" s="73" t="s">
        <v>1291</v>
      </c>
      <c r="R2506" s="73" t="s">
        <v>86</v>
      </c>
      <c r="V2506" s="60" t="str">
        <f t="shared" si="315"/>
        <v>BERET 003коричневый</v>
      </c>
      <c r="W2506" s="60" t="str">
        <f t="shared" si="312"/>
        <v>BERET 003</v>
      </c>
      <c r="X2506" s="60" t="str">
        <f t="shared" si="316"/>
        <v>003</v>
      </c>
      <c r="AC2506" s="51">
        <f t="shared" si="317"/>
        <v>80</v>
      </c>
      <c r="AD2506" s="44">
        <f t="shared" si="318"/>
        <v>798</v>
      </c>
      <c r="AE2506" s="51">
        <f t="shared" si="319"/>
        <v>80798</v>
      </c>
    </row>
    <row r="2507" spans="1:31">
      <c r="A2507" s="60" t="str">
        <f t="shared" si="313"/>
        <v>BERET 003taupe</v>
      </c>
      <c r="B2507" s="60" t="str">
        <f t="shared" si="314"/>
        <v>80-798-14</v>
      </c>
      <c r="C2507" s="73" t="s">
        <v>5660</v>
      </c>
      <c r="D2507" s="73" t="s">
        <v>5659</v>
      </c>
      <c r="E2507" s="73" t="s">
        <v>910</v>
      </c>
      <c r="F2507" s="74">
        <v>59</v>
      </c>
      <c r="G2507" s="73" t="s">
        <v>4781</v>
      </c>
      <c r="H2507" s="73" t="s">
        <v>86</v>
      </c>
      <c r="I2507" s="73" t="s">
        <v>1788</v>
      </c>
      <c r="J2507" s="73" t="s">
        <v>334</v>
      </c>
      <c r="K2507" s="73" t="s">
        <v>382</v>
      </c>
      <c r="L2507" s="73" t="s">
        <v>383</v>
      </c>
      <c r="M2507" s="73" t="s">
        <v>388</v>
      </c>
      <c r="N2507" s="73" t="s">
        <v>44</v>
      </c>
      <c r="O2507" s="73" t="s">
        <v>386</v>
      </c>
      <c r="P2507" s="73" t="s">
        <v>907</v>
      </c>
      <c r="Q2507" s="73" t="s">
        <v>1291</v>
      </c>
      <c r="R2507" s="73" t="s">
        <v>86</v>
      </c>
      <c r="V2507" s="60" t="str">
        <f t="shared" si="315"/>
        <v>BERET 003коричневый</v>
      </c>
      <c r="W2507" s="60" t="str">
        <f t="shared" si="312"/>
        <v>BERET 003</v>
      </c>
      <c r="X2507" s="60" t="str">
        <f t="shared" si="316"/>
        <v>003</v>
      </c>
      <c r="AC2507" s="51">
        <f t="shared" si="317"/>
        <v>80</v>
      </c>
      <c r="AD2507" s="44">
        <f t="shared" si="318"/>
        <v>798</v>
      </c>
      <c r="AE2507" s="51">
        <f t="shared" si="319"/>
        <v>80798</v>
      </c>
    </row>
    <row r="2508" spans="1:31">
      <c r="A2508" s="60" t="str">
        <f t="shared" si="313"/>
        <v>JUSTIN 8185pink</v>
      </c>
      <c r="B2508" s="60" t="str">
        <f t="shared" si="314"/>
        <v>80-472-34</v>
      </c>
      <c r="C2508" s="73" t="s">
        <v>5661</v>
      </c>
      <c r="D2508" s="73" t="s">
        <v>5662</v>
      </c>
      <c r="E2508" s="73" t="s">
        <v>931</v>
      </c>
      <c r="F2508" s="74">
        <v>0</v>
      </c>
      <c r="G2508" s="73" t="s">
        <v>2921</v>
      </c>
      <c r="H2508" s="73" t="s">
        <v>68</v>
      </c>
      <c r="I2508" s="73" t="s">
        <v>1644</v>
      </c>
      <c r="J2508" s="73" t="s">
        <v>347</v>
      </c>
      <c r="K2508" s="73" t="s">
        <v>387</v>
      </c>
      <c r="L2508" s="73" t="s">
        <v>383</v>
      </c>
      <c r="M2508" s="73" t="s">
        <v>389</v>
      </c>
      <c r="N2508" s="73" t="s">
        <v>44</v>
      </c>
      <c r="O2508" s="73" t="s">
        <v>386</v>
      </c>
      <c r="P2508" s="73" t="s">
        <v>907</v>
      </c>
      <c r="Q2508" s="73" t="s">
        <v>1119</v>
      </c>
      <c r="R2508" s="73" t="s">
        <v>68</v>
      </c>
      <c r="V2508" s="60" t="str">
        <f t="shared" si="315"/>
        <v>JUSTIN 8185розовый</v>
      </c>
      <c r="W2508" s="60" t="str">
        <f t="shared" si="312"/>
        <v>JUSTIN 8185</v>
      </c>
      <c r="X2508" s="60" t="str">
        <f t="shared" si="316"/>
        <v>8185</v>
      </c>
      <c r="AC2508" s="51">
        <f t="shared" si="317"/>
        <v>80</v>
      </c>
      <c r="AD2508" s="44">
        <f t="shared" si="318"/>
        <v>472</v>
      </c>
      <c r="AE2508" s="51">
        <f t="shared" si="319"/>
        <v>80472</v>
      </c>
    </row>
    <row r="2509" spans="1:31">
      <c r="A2509" s="60" t="str">
        <f t="shared" si="313"/>
        <v>ADVANCER 006blue</v>
      </c>
      <c r="B2509" s="60" t="str">
        <f t="shared" si="314"/>
        <v>80-995-08</v>
      </c>
      <c r="C2509" s="73" t="s">
        <v>5663</v>
      </c>
      <c r="D2509" s="73" t="s">
        <v>5664</v>
      </c>
      <c r="E2509" s="73" t="s">
        <v>920</v>
      </c>
      <c r="F2509" s="74">
        <v>58</v>
      </c>
      <c r="G2509" s="73" t="s">
        <v>5665</v>
      </c>
      <c r="H2509" s="73" t="s">
        <v>83</v>
      </c>
      <c r="I2509" s="73" t="s">
        <v>1265</v>
      </c>
      <c r="J2509" s="73" t="s">
        <v>318</v>
      </c>
      <c r="K2509" s="73" t="s">
        <v>382</v>
      </c>
      <c r="L2509" s="73" t="s">
        <v>383</v>
      </c>
      <c r="M2509" s="73" t="s">
        <v>388</v>
      </c>
      <c r="N2509" s="73" t="s">
        <v>44</v>
      </c>
      <c r="O2509" s="73" t="s">
        <v>385</v>
      </c>
      <c r="P2509" s="73" t="s">
        <v>907</v>
      </c>
      <c r="Q2509" s="73" t="s">
        <v>932</v>
      </c>
      <c r="R2509" s="73" t="s">
        <v>83</v>
      </c>
      <c r="V2509" s="60" t="str">
        <f t="shared" si="315"/>
        <v>ADVANCER 006серый</v>
      </c>
      <c r="W2509" s="60" t="str">
        <f t="shared" si="312"/>
        <v>ADVANCER 006</v>
      </c>
      <c r="X2509" s="60" t="str">
        <f t="shared" si="316"/>
        <v>006</v>
      </c>
      <c r="AC2509" s="51">
        <f t="shared" si="317"/>
        <v>80</v>
      </c>
      <c r="AD2509" s="44">
        <f t="shared" si="318"/>
        <v>995</v>
      </c>
      <c r="AE2509" s="51">
        <f t="shared" si="319"/>
        <v>80995</v>
      </c>
    </row>
    <row r="2510" spans="1:31">
      <c r="A2510" s="60" t="str">
        <f t="shared" si="313"/>
        <v>ADVANCER 006orange</v>
      </c>
      <c r="B2510" s="60" t="str">
        <f t="shared" si="314"/>
        <v>80-995-14</v>
      </c>
      <c r="C2510" s="73" t="s">
        <v>5666</v>
      </c>
      <c r="D2510" s="73" t="s">
        <v>5667</v>
      </c>
      <c r="E2510" s="73" t="s">
        <v>920</v>
      </c>
      <c r="F2510" s="74">
        <v>58</v>
      </c>
      <c r="G2510" s="73" t="s">
        <v>5665</v>
      </c>
      <c r="H2510" s="73" t="s">
        <v>86</v>
      </c>
      <c r="I2510" s="73" t="s">
        <v>1265</v>
      </c>
      <c r="J2510" s="73" t="s">
        <v>318</v>
      </c>
      <c r="K2510" s="73" t="s">
        <v>382</v>
      </c>
      <c r="L2510" s="73" t="s">
        <v>383</v>
      </c>
      <c r="M2510" s="73" t="s">
        <v>388</v>
      </c>
      <c r="N2510" s="73" t="s">
        <v>44</v>
      </c>
      <c r="O2510" s="73" t="s">
        <v>385</v>
      </c>
      <c r="P2510" s="73" t="s">
        <v>907</v>
      </c>
      <c r="Q2510" s="73" t="s">
        <v>1300</v>
      </c>
      <c r="R2510" s="73" t="s">
        <v>86</v>
      </c>
      <c r="V2510" s="60" t="str">
        <f t="shared" si="315"/>
        <v>ADVANCER 006коричневый</v>
      </c>
      <c r="W2510" s="60" t="str">
        <f t="shared" si="312"/>
        <v>ADVANCER 006</v>
      </c>
      <c r="X2510" s="60" t="str">
        <f t="shared" si="316"/>
        <v>006</v>
      </c>
      <c r="AC2510" s="51">
        <f t="shared" si="317"/>
        <v>80</v>
      </c>
      <c r="AD2510" s="44">
        <f t="shared" si="318"/>
        <v>995</v>
      </c>
      <c r="AE2510" s="51">
        <f t="shared" si="319"/>
        <v>80995</v>
      </c>
    </row>
    <row r="2511" spans="1:31">
      <c r="A2511" s="60" t="str">
        <f t="shared" si="313"/>
        <v>ADVANCER 010black</v>
      </c>
      <c r="B2511" s="60" t="str">
        <f t="shared" si="314"/>
        <v>80-522-09</v>
      </c>
      <c r="C2511" s="73" t="s">
        <v>5668</v>
      </c>
      <c r="D2511" s="73" t="s">
        <v>5669</v>
      </c>
      <c r="E2511" s="73" t="s">
        <v>915</v>
      </c>
      <c r="F2511" s="74">
        <v>56</v>
      </c>
      <c r="G2511" s="73" t="s">
        <v>1747</v>
      </c>
      <c r="H2511" s="73" t="s">
        <v>53</v>
      </c>
      <c r="I2511" s="73" t="s">
        <v>1265</v>
      </c>
      <c r="J2511" s="73" t="s">
        <v>318</v>
      </c>
      <c r="K2511" s="73" t="s">
        <v>382</v>
      </c>
      <c r="L2511" s="73" t="s">
        <v>383</v>
      </c>
      <c r="M2511" s="73" t="s">
        <v>388</v>
      </c>
      <c r="N2511" s="73" t="s">
        <v>44</v>
      </c>
      <c r="O2511" s="73" t="s">
        <v>385</v>
      </c>
      <c r="P2511" s="73" t="s">
        <v>907</v>
      </c>
      <c r="Q2511" s="73" t="s">
        <v>928</v>
      </c>
      <c r="R2511" s="73" t="s">
        <v>53</v>
      </c>
      <c r="V2511" s="60" t="str">
        <f t="shared" si="315"/>
        <v>ADVANCER 010черный</v>
      </c>
      <c r="W2511" s="60" t="str">
        <f t="shared" si="312"/>
        <v>ADVANCER 010</v>
      </c>
      <c r="X2511" s="60" t="str">
        <f t="shared" si="316"/>
        <v>010</v>
      </c>
      <c r="AC2511" s="51">
        <f t="shared" si="317"/>
        <v>80</v>
      </c>
      <c r="AD2511" s="44">
        <f t="shared" si="318"/>
        <v>522</v>
      </c>
      <c r="AE2511" s="51">
        <f t="shared" si="319"/>
        <v>80522</v>
      </c>
    </row>
    <row r="2512" spans="1:31">
      <c r="A2512" s="60" t="str">
        <f t="shared" si="313"/>
        <v>ADVANCER 010black</v>
      </c>
      <c r="B2512" s="60" t="str">
        <f t="shared" si="314"/>
        <v>80-522-09</v>
      </c>
      <c r="C2512" s="73" t="s">
        <v>5670</v>
      </c>
      <c r="D2512" s="73" t="s">
        <v>5669</v>
      </c>
      <c r="E2512" s="73" t="s">
        <v>904</v>
      </c>
      <c r="F2512" s="74">
        <v>57</v>
      </c>
      <c r="G2512" s="73" t="s">
        <v>1747</v>
      </c>
      <c r="H2512" s="73" t="s">
        <v>53</v>
      </c>
      <c r="I2512" s="73" t="s">
        <v>1265</v>
      </c>
      <c r="J2512" s="73" t="s">
        <v>318</v>
      </c>
      <c r="K2512" s="73" t="s">
        <v>382</v>
      </c>
      <c r="L2512" s="73" t="s">
        <v>383</v>
      </c>
      <c r="M2512" s="73" t="s">
        <v>388</v>
      </c>
      <c r="N2512" s="73" t="s">
        <v>44</v>
      </c>
      <c r="O2512" s="73" t="s">
        <v>385</v>
      </c>
      <c r="P2512" s="73" t="s">
        <v>907</v>
      </c>
      <c r="Q2512" s="73" t="s">
        <v>928</v>
      </c>
      <c r="R2512" s="73" t="s">
        <v>53</v>
      </c>
      <c r="V2512" s="60" t="str">
        <f t="shared" si="315"/>
        <v>ADVANCER 010черный</v>
      </c>
      <c r="W2512" s="60" t="str">
        <f t="shared" si="312"/>
        <v>ADVANCER 010</v>
      </c>
      <c r="X2512" s="60" t="str">
        <f t="shared" si="316"/>
        <v>010</v>
      </c>
      <c r="AC2512" s="51">
        <f t="shared" si="317"/>
        <v>80</v>
      </c>
      <c r="AD2512" s="44">
        <f t="shared" si="318"/>
        <v>522</v>
      </c>
      <c r="AE2512" s="51">
        <f t="shared" si="319"/>
        <v>80522</v>
      </c>
    </row>
    <row r="2513" spans="1:31">
      <c r="A2513" s="60" t="str">
        <f t="shared" si="313"/>
        <v>ADVANCER 010red</v>
      </c>
      <c r="B2513" s="60" t="str">
        <f t="shared" si="314"/>
        <v>80-522-18</v>
      </c>
      <c r="C2513" s="73" t="s">
        <v>5671</v>
      </c>
      <c r="D2513" s="73" t="s">
        <v>5672</v>
      </c>
      <c r="E2513" s="73" t="s">
        <v>956</v>
      </c>
      <c r="F2513" s="74">
        <v>55</v>
      </c>
      <c r="G2513" s="73" t="s">
        <v>1747</v>
      </c>
      <c r="H2513" s="73" t="s">
        <v>78</v>
      </c>
      <c r="I2513" s="73" t="s">
        <v>1265</v>
      </c>
      <c r="J2513" s="73" t="s">
        <v>318</v>
      </c>
      <c r="K2513" s="73" t="s">
        <v>382</v>
      </c>
      <c r="L2513" s="73" t="s">
        <v>383</v>
      </c>
      <c r="M2513" s="73" t="s">
        <v>388</v>
      </c>
      <c r="N2513" s="73" t="s">
        <v>44</v>
      </c>
      <c r="O2513" s="73" t="s">
        <v>385</v>
      </c>
      <c r="P2513" s="73" t="s">
        <v>907</v>
      </c>
      <c r="Q2513" s="73" t="s">
        <v>969</v>
      </c>
      <c r="R2513" s="73" t="s">
        <v>78</v>
      </c>
      <c r="V2513" s="60" t="str">
        <f t="shared" si="315"/>
        <v>ADVANCER 010красный</v>
      </c>
      <c r="W2513" s="60" t="str">
        <f t="shared" si="312"/>
        <v>ADVANCER 010</v>
      </c>
      <c r="X2513" s="60" t="str">
        <f t="shared" si="316"/>
        <v>010</v>
      </c>
      <c r="AC2513" s="51">
        <f t="shared" si="317"/>
        <v>80</v>
      </c>
      <c r="AD2513" s="44">
        <f t="shared" si="318"/>
        <v>522</v>
      </c>
      <c r="AE2513" s="51">
        <f t="shared" si="319"/>
        <v>80522</v>
      </c>
    </row>
    <row r="2514" spans="1:31">
      <c r="A2514" s="60" t="str">
        <f t="shared" si="313"/>
        <v>ADVANCER 010red</v>
      </c>
      <c r="B2514" s="60" t="str">
        <f t="shared" si="314"/>
        <v>80-522-18</v>
      </c>
      <c r="C2514" s="73" t="s">
        <v>5673</v>
      </c>
      <c r="D2514" s="73" t="s">
        <v>5672</v>
      </c>
      <c r="E2514" s="73" t="s">
        <v>915</v>
      </c>
      <c r="F2514" s="74">
        <v>56</v>
      </c>
      <c r="G2514" s="73" t="s">
        <v>1747</v>
      </c>
      <c r="H2514" s="73" t="s">
        <v>78</v>
      </c>
      <c r="I2514" s="73" t="s">
        <v>1265</v>
      </c>
      <c r="J2514" s="73" t="s">
        <v>318</v>
      </c>
      <c r="K2514" s="73" t="s">
        <v>382</v>
      </c>
      <c r="L2514" s="73" t="s">
        <v>383</v>
      </c>
      <c r="M2514" s="73" t="s">
        <v>388</v>
      </c>
      <c r="N2514" s="73" t="s">
        <v>44</v>
      </c>
      <c r="O2514" s="73" t="s">
        <v>385</v>
      </c>
      <c r="P2514" s="73" t="s">
        <v>907</v>
      </c>
      <c r="Q2514" s="73" t="s">
        <v>969</v>
      </c>
      <c r="R2514" s="73" t="s">
        <v>78</v>
      </c>
      <c r="V2514" s="60" t="str">
        <f t="shared" si="315"/>
        <v>ADVANCER 010красный</v>
      </c>
      <c r="W2514" s="60" t="str">
        <f t="shared" si="312"/>
        <v>ADVANCER 010</v>
      </c>
      <c r="X2514" s="60" t="str">
        <f t="shared" si="316"/>
        <v>010</v>
      </c>
      <c r="AC2514" s="51">
        <f t="shared" si="317"/>
        <v>80</v>
      </c>
      <c r="AD2514" s="44">
        <f t="shared" si="318"/>
        <v>522</v>
      </c>
      <c r="AE2514" s="51">
        <f t="shared" si="319"/>
        <v>80522</v>
      </c>
    </row>
    <row r="2515" spans="1:31">
      <c r="A2515" s="60" t="str">
        <f t="shared" si="313"/>
        <v>ADVANCER 010red</v>
      </c>
      <c r="B2515" s="60" t="str">
        <f t="shared" si="314"/>
        <v>80-522-18</v>
      </c>
      <c r="C2515" s="73" t="s">
        <v>5674</v>
      </c>
      <c r="D2515" s="73" t="s">
        <v>5672</v>
      </c>
      <c r="E2515" s="73" t="s">
        <v>904</v>
      </c>
      <c r="F2515" s="74">
        <v>57</v>
      </c>
      <c r="G2515" s="73" t="s">
        <v>1747</v>
      </c>
      <c r="H2515" s="73" t="s">
        <v>78</v>
      </c>
      <c r="I2515" s="73" t="s">
        <v>1265</v>
      </c>
      <c r="J2515" s="73" t="s">
        <v>318</v>
      </c>
      <c r="K2515" s="73" t="s">
        <v>382</v>
      </c>
      <c r="L2515" s="73" t="s">
        <v>383</v>
      </c>
      <c r="M2515" s="73" t="s">
        <v>388</v>
      </c>
      <c r="N2515" s="73" t="s">
        <v>44</v>
      </c>
      <c r="O2515" s="73" t="s">
        <v>385</v>
      </c>
      <c r="P2515" s="73" t="s">
        <v>907</v>
      </c>
      <c r="Q2515" s="73" t="s">
        <v>969</v>
      </c>
      <c r="R2515" s="73" t="s">
        <v>78</v>
      </c>
      <c r="V2515" s="60" t="str">
        <f t="shared" si="315"/>
        <v>ADVANCER 010красный</v>
      </c>
      <c r="W2515" s="60" t="str">
        <f t="shared" si="312"/>
        <v>ADVANCER 010</v>
      </c>
      <c r="X2515" s="60" t="str">
        <f t="shared" si="316"/>
        <v>010</v>
      </c>
      <c r="AC2515" s="51">
        <f t="shared" si="317"/>
        <v>80</v>
      </c>
      <c r="AD2515" s="44">
        <f t="shared" si="318"/>
        <v>522</v>
      </c>
      <c r="AE2515" s="51">
        <f t="shared" si="319"/>
        <v>80522</v>
      </c>
    </row>
    <row r="2516" spans="1:31">
      <c r="A2516" s="60" t="str">
        <f t="shared" si="313"/>
        <v>ADVANCER 010red</v>
      </c>
      <c r="B2516" s="60" t="str">
        <f t="shared" si="314"/>
        <v>80-522-18</v>
      </c>
      <c r="C2516" s="73" t="s">
        <v>5675</v>
      </c>
      <c r="D2516" s="73" t="s">
        <v>5672</v>
      </c>
      <c r="E2516" s="73" t="s">
        <v>920</v>
      </c>
      <c r="F2516" s="74">
        <v>58</v>
      </c>
      <c r="G2516" s="73" t="s">
        <v>1747</v>
      </c>
      <c r="H2516" s="73" t="s">
        <v>78</v>
      </c>
      <c r="I2516" s="73" t="s">
        <v>1265</v>
      </c>
      <c r="J2516" s="73" t="s">
        <v>318</v>
      </c>
      <c r="K2516" s="73" t="s">
        <v>382</v>
      </c>
      <c r="L2516" s="73" t="s">
        <v>383</v>
      </c>
      <c r="M2516" s="73" t="s">
        <v>388</v>
      </c>
      <c r="N2516" s="73" t="s">
        <v>44</v>
      </c>
      <c r="O2516" s="73" t="s">
        <v>385</v>
      </c>
      <c r="P2516" s="73" t="s">
        <v>907</v>
      </c>
      <c r="Q2516" s="73" t="s">
        <v>969</v>
      </c>
      <c r="R2516" s="73" t="s">
        <v>78</v>
      </c>
      <c r="V2516" s="60" t="str">
        <f t="shared" si="315"/>
        <v>ADVANCER 010красный</v>
      </c>
      <c r="W2516" s="60" t="str">
        <f t="shared" si="312"/>
        <v>ADVANCER 010</v>
      </c>
      <c r="X2516" s="60" t="str">
        <f t="shared" si="316"/>
        <v>010</v>
      </c>
      <c r="AC2516" s="51">
        <f t="shared" si="317"/>
        <v>80</v>
      </c>
      <c r="AD2516" s="44">
        <f t="shared" si="318"/>
        <v>522</v>
      </c>
      <c r="AE2516" s="51">
        <f t="shared" si="319"/>
        <v>80522</v>
      </c>
    </row>
    <row r="2517" spans="1:31">
      <c r="A2517" s="60" t="str">
        <f t="shared" si="313"/>
        <v>ADVANCER 010red</v>
      </c>
      <c r="B2517" s="60" t="str">
        <f t="shared" si="314"/>
        <v>80-522-18</v>
      </c>
      <c r="C2517" s="73" t="s">
        <v>5676</v>
      </c>
      <c r="D2517" s="73" t="s">
        <v>5672</v>
      </c>
      <c r="E2517" s="73" t="s">
        <v>910</v>
      </c>
      <c r="F2517" s="74">
        <v>59</v>
      </c>
      <c r="G2517" s="73" t="s">
        <v>1747</v>
      </c>
      <c r="H2517" s="73" t="s">
        <v>78</v>
      </c>
      <c r="I2517" s="73" t="s">
        <v>1265</v>
      </c>
      <c r="J2517" s="73" t="s">
        <v>318</v>
      </c>
      <c r="K2517" s="73" t="s">
        <v>382</v>
      </c>
      <c r="L2517" s="73" t="s">
        <v>383</v>
      </c>
      <c r="M2517" s="73" t="s">
        <v>388</v>
      </c>
      <c r="N2517" s="73" t="s">
        <v>44</v>
      </c>
      <c r="O2517" s="73" t="s">
        <v>385</v>
      </c>
      <c r="P2517" s="73" t="s">
        <v>907</v>
      </c>
      <c r="Q2517" s="73" t="s">
        <v>969</v>
      </c>
      <c r="R2517" s="73" t="s">
        <v>78</v>
      </c>
      <c r="V2517" s="60" t="str">
        <f t="shared" si="315"/>
        <v>ADVANCER 010красный</v>
      </c>
      <c r="W2517" s="60" t="str">
        <f t="shared" si="312"/>
        <v>ADVANCER 010</v>
      </c>
      <c r="X2517" s="60" t="str">
        <f t="shared" si="316"/>
        <v>010</v>
      </c>
      <c r="AC2517" s="51">
        <f t="shared" si="317"/>
        <v>80</v>
      </c>
      <c r="AD2517" s="44">
        <f t="shared" si="318"/>
        <v>522</v>
      </c>
      <c r="AE2517" s="51">
        <f t="shared" si="319"/>
        <v>80522</v>
      </c>
    </row>
    <row r="2518" spans="1:31">
      <c r="A2518" s="60" t="str">
        <f t="shared" si="313"/>
        <v>ALBORANbrown</v>
      </c>
      <c r="B2518" s="60" t="str">
        <f t="shared" si="314"/>
        <v>80-802-14</v>
      </c>
      <c r="C2518" s="73" t="s">
        <v>5677</v>
      </c>
      <c r="D2518" s="73" t="s">
        <v>5678</v>
      </c>
      <c r="E2518" s="73" t="s">
        <v>915</v>
      </c>
      <c r="F2518" s="74">
        <v>56</v>
      </c>
      <c r="G2518" s="73" t="s">
        <v>4798</v>
      </c>
      <c r="H2518" s="73" t="s">
        <v>168</v>
      </c>
      <c r="I2518" s="73" t="s">
        <v>1265</v>
      </c>
      <c r="J2518" s="73" t="s">
        <v>318</v>
      </c>
      <c r="K2518" s="73" t="s">
        <v>382</v>
      </c>
      <c r="L2518" s="73" t="s">
        <v>383</v>
      </c>
      <c r="M2518" s="73" t="s">
        <v>388</v>
      </c>
      <c r="N2518" s="73" t="s">
        <v>44</v>
      </c>
      <c r="O2518" s="73" t="s">
        <v>385</v>
      </c>
      <c r="P2518" s="73" t="s">
        <v>907</v>
      </c>
      <c r="Q2518" s="73" t="s">
        <v>1033</v>
      </c>
      <c r="R2518" s="73" t="s">
        <v>86</v>
      </c>
      <c r="V2518" s="60" t="str">
        <f t="shared" si="315"/>
        <v>ALBORANкоричневый / зеленый</v>
      </c>
      <c r="W2518" s="60" t="str">
        <f t="shared" si="312"/>
        <v>ALBORAN</v>
      </c>
      <c r="X2518" s="60" t="str">
        <f t="shared" si="316"/>
        <v/>
      </c>
      <c r="AC2518" s="51">
        <f t="shared" si="317"/>
        <v>80</v>
      </c>
      <c r="AD2518" s="44">
        <f t="shared" si="318"/>
        <v>802</v>
      </c>
      <c r="AE2518" s="51">
        <f t="shared" si="319"/>
        <v>80802</v>
      </c>
    </row>
    <row r="2519" spans="1:31">
      <c r="A2519" s="60" t="str">
        <f t="shared" si="313"/>
        <v>ALBORANbrown</v>
      </c>
      <c r="B2519" s="60" t="str">
        <f t="shared" si="314"/>
        <v>80-802-14</v>
      </c>
      <c r="C2519" s="73" t="s">
        <v>5679</v>
      </c>
      <c r="D2519" s="73" t="s">
        <v>5678</v>
      </c>
      <c r="E2519" s="73" t="s">
        <v>904</v>
      </c>
      <c r="F2519" s="74">
        <v>57</v>
      </c>
      <c r="G2519" s="73" t="s">
        <v>4798</v>
      </c>
      <c r="H2519" s="73" t="s">
        <v>168</v>
      </c>
      <c r="I2519" s="73" t="s">
        <v>1265</v>
      </c>
      <c r="J2519" s="73" t="s">
        <v>318</v>
      </c>
      <c r="K2519" s="73" t="s">
        <v>382</v>
      </c>
      <c r="L2519" s="73" t="s">
        <v>383</v>
      </c>
      <c r="M2519" s="73" t="s">
        <v>388</v>
      </c>
      <c r="N2519" s="73" t="s">
        <v>44</v>
      </c>
      <c r="O2519" s="73" t="s">
        <v>385</v>
      </c>
      <c r="P2519" s="73" t="s">
        <v>907</v>
      </c>
      <c r="Q2519" s="73" t="s">
        <v>1033</v>
      </c>
      <c r="R2519" s="73" t="s">
        <v>86</v>
      </c>
      <c r="V2519" s="60" t="str">
        <f t="shared" si="315"/>
        <v>ALBORANкоричневый / зеленый</v>
      </c>
      <c r="W2519" s="60" t="str">
        <f t="shared" si="312"/>
        <v>ALBORAN</v>
      </c>
      <c r="X2519" s="60" t="str">
        <f t="shared" si="316"/>
        <v/>
      </c>
      <c r="AC2519" s="51">
        <f t="shared" si="317"/>
        <v>80</v>
      </c>
      <c r="AD2519" s="44">
        <f t="shared" si="318"/>
        <v>802</v>
      </c>
      <c r="AE2519" s="51">
        <f t="shared" si="319"/>
        <v>80802</v>
      </c>
    </row>
    <row r="2520" spans="1:31">
      <c r="A2520" s="60" t="str">
        <f t="shared" si="313"/>
        <v>ALBORANbrown</v>
      </c>
      <c r="B2520" s="60" t="str">
        <f t="shared" si="314"/>
        <v>80-802-14</v>
      </c>
      <c r="C2520" s="73" t="s">
        <v>5680</v>
      </c>
      <c r="D2520" s="73" t="s">
        <v>5678</v>
      </c>
      <c r="E2520" s="73" t="s">
        <v>920</v>
      </c>
      <c r="F2520" s="74">
        <v>58</v>
      </c>
      <c r="G2520" s="73" t="s">
        <v>4798</v>
      </c>
      <c r="H2520" s="73" t="s">
        <v>168</v>
      </c>
      <c r="I2520" s="73" t="s">
        <v>1265</v>
      </c>
      <c r="J2520" s="73" t="s">
        <v>318</v>
      </c>
      <c r="K2520" s="73" t="s">
        <v>382</v>
      </c>
      <c r="L2520" s="73" t="s">
        <v>383</v>
      </c>
      <c r="M2520" s="73" t="s">
        <v>388</v>
      </c>
      <c r="N2520" s="73" t="s">
        <v>44</v>
      </c>
      <c r="O2520" s="73" t="s">
        <v>385</v>
      </c>
      <c r="P2520" s="73" t="s">
        <v>907</v>
      </c>
      <c r="Q2520" s="73" t="s">
        <v>1033</v>
      </c>
      <c r="R2520" s="73" t="s">
        <v>86</v>
      </c>
      <c r="V2520" s="60" t="str">
        <f t="shared" si="315"/>
        <v>ALBORANкоричневый / зеленый</v>
      </c>
      <c r="W2520" s="60" t="str">
        <f t="shared" si="312"/>
        <v>ALBORAN</v>
      </c>
      <c r="X2520" s="60" t="str">
        <f t="shared" si="316"/>
        <v/>
      </c>
      <c r="AC2520" s="51">
        <f t="shared" si="317"/>
        <v>80</v>
      </c>
      <c r="AD2520" s="44">
        <f t="shared" si="318"/>
        <v>802</v>
      </c>
      <c r="AE2520" s="51">
        <f t="shared" si="319"/>
        <v>80802</v>
      </c>
    </row>
    <row r="2521" spans="1:31">
      <c r="A2521" s="60" t="str">
        <f t="shared" si="313"/>
        <v>ALBORANbrown</v>
      </c>
      <c r="B2521" s="60" t="str">
        <f t="shared" si="314"/>
        <v>80-802-14</v>
      </c>
      <c r="C2521" s="73" t="s">
        <v>5681</v>
      </c>
      <c r="D2521" s="73" t="s">
        <v>5678</v>
      </c>
      <c r="E2521" s="73" t="s">
        <v>910</v>
      </c>
      <c r="F2521" s="74">
        <v>59</v>
      </c>
      <c r="G2521" s="73" t="s">
        <v>4798</v>
      </c>
      <c r="H2521" s="73" t="s">
        <v>168</v>
      </c>
      <c r="I2521" s="73" t="s">
        <v>1265</v>
      </c>
      <c r="J2521" s="73" t="s">
        <v>318</v>
      </c>
      <c r="K2521" s="73" t="s">
        <v>382</v>
      </c>
      <c r="L2521" s="73" t="s">
        <v>383</v>
      </c>
      <c r="M2521" s="73" t="s">
        <v>388</v>
      </c>
      <c r="N2521" s="73" t="s">
        <v>44</v>
      </c>
      <c r="O2521" s="73" t="s">
        <v>385</v>
      </c>
      <c r="P2521" s="73" t="s">
        <v>907</v>
      </c>
      <c r="Q2521" s="73" t="s">
        <v>1033</v>
      </c>
      <c r="R2521" s="73" t="s">
        <v>86</v>
      </c>
      <c r="V2521" s="60" t="str">
        <f t="shared" si="315"/>
        <v>ALBORANкоричневый / зеленый</v>
      </c>
      <c r="W2521" s="60" t="str">
        <f t="shared" si="312"/>
        <v>ALBORAN</v>
      </c>
      <c r="X2521" s="60" t="str">
        <f t="shared" si="316"/>
        <v/>
      </c>
      <c r="AC2521" s="51">
        <f t="shared" si="317"/>
        <v>80</v>
      </c>
      <c r="AD2521" s="44">
        <f t="shared" si="318"/>
        <v>802</v>
      </c>
      <c r="AE2521" s="51">
        <f t="shared" si="319"/>
        <v>80802</v>
      </c>
    </row>
    <row r="2522" spans="1:31">
      <c r="A2522" s="60" t="str">
        <f t="shared" si="313"/>
        <v>ALBORANbrown</v>
      </c>
      <c r="B2522" s="60" t="str">
        <f t="shared" si="314"/>
        <v>80-802-14</v>
      </c>
      <c r="C2522" s="73" t="s">
        <v>5682</v>
      </c>
      <c r="D2522" s="73" t="s">
        <v>5678</v>
      </c>
      <c r="E2522" s="73" t="s">
        <v>922</v>
      </c>
      <c r="F2522" s="74">
        <v>60</v>
      </c>
      <c r="G2522" s="73" t="s">
        <v>4798</v>
      </c>
      <c r="H2522" s="73" t="s">
        <v>168</v>
      </c>
      <c r="I2522" s="73" t="s">
        <v>1265</v>
      </c>
      <c r="J2522" s="73" t="s">
        <v>318</v>
      </c>
      <c r="K2522" s="73" t="s">
        <v>382</v>
      </c>
      <c r="L2522" s="73" t="s">
        <v>383</v>
      </c>
      <c r="M2522" s="73" t="s">
        <v>388</v>
      </c>
      <c r="N2522" s="73" t="s">
        <v>44</v>
      </c>
      <c r="O2522" s="73" t="s">
        <v>385</v>
      </c>
      <c r="P2522" s="73" t="s">
        <v>907</v>
      </c>
      <c r="Q2522" s="73" t="s">
        <v>1033</v>
      </c>
      <c r="R2522" s="73" t="s">
        <v>86</v>
      </c>
      <c r="V2522" s="60" t="str">
        <f t="shared" si="315"/>
        <v>ALBORANкоричневый / зеленый</v>
      </c>
      <c r="W2522" s="60" t="str">
        <f t="shared" si="312"/>
        <v>ALBORAN</v>
      </c>
      <c r="X2522" s="60" t="str">
        <f t="shared" si="316"/>
        <v/>
      </c>
      <c r="AC2522" s="51">
        <f t="shared" si="317"/>
        <v>80</v>
      </c>
      <c r="AD2522" s="44">
        <f t="shared" si="318"/>
        <v>802</v>
      </c>
      <c r="AE2522" s="51">
        <f t="shared" si="319"/>
        <v>80802</v>
      </c>
    </row>
    <row r="2523" spans="1:31">
      <c r="A2523" s="60" t="str">
        <f t="shared" si="313"/>
        <v>ALBORANbrown</v>
      </c>
      <c r="B2523" s="60" t="str">
        <f t="shared" si="314"/>
        <v>80-802-14</v>
      </c>
      <c r="C2523" s="73" t="s">
        <v>5683</v>
      </c>
      <c r="D2523" s="73" t="s">
        <v>5678</v>
      </c>
      <c r="E2523" s="73" t="s">
        <v>912</v>
      </c>
      <c r="F2523" s="74">
        <v>61</v>
      </c>
      <c r="G2523" s="73" t="s">
        <v>4798</v>
      </c>
      <c r="H2523" s="73" t="s">
        <v>168</v>
      </c>
      <c r="I2523" s="73" t="s">
        <v>1265</v>
      </c>
      <c r="J2523" s="73" t="s">
        <v>318</v>
      </c>
      <c r="K2523" s="73" t="s">
        <v>382</v>
      </c>
      <c r="L2523" s="73" t="s">
        <v>383</v>
      </c>
      <c r="M2523" s="73" t="s">
        <v>388</v>
      </c>
      <c r="N2523" s="73" t="s">
        <v>44</v>
      </c>
      <c r="O2523" s="73" t="s">
        <v>385</v>
      </c>
      <c r="P2523" s="73" t="s">
        <v>907</v>
      </c>
      <c r="Q2523" s="73" t="s">
        <v>1033</v>
      </c>
      <c r="R2523" s="73" t="s">
        <v>86</v>
      </c>
      <c r="V2523" s="60" t="str">
        <f t="shared" si="315"/>
        <v>ALBORANкоричневый / зеленый</v>
      </c>
      <c r="W2523" s="60" t="str">
        <f t="shared" si="312"/>
        <v>ALBORAN</v>
      </c>
      <c r="X2523" s="60" t="str">
        <f t="shared" si="316"/>
        <v/>
      </c>
      <c r="AC2523" s="51">
        <f t="shared" si="317"/>
        <v>80</v>
      </c>
      <c r="AD2523" s="44">
        <f t="shared" si="318"/>
        <v>802</v>
      </c>
      <c r="AE2523" s="51">
        <f t="shared" si="319"/>
        <v>80802</v>
      </c>
    </row>
    <row r="2524" spans="1:31">
      <c r="A2524" s="60" t="str">
        <f t="shared" si="313"/>
        <v>BARBEAUgrey</v>
      </c>
      <c r="B2524" s="60" t="str">
        <f t="shared" si="314"/>
        <v>80-805-08</v>
      </c>
      <c r="C2524" s="73" t="s">
        <v>5684</v>
      </c>
      <c r="D2524" s="73" t="s">
        <v>5685</v>
      </c>
      <c r="E2524" s="73" t="s">
        <v>956</v>
      </c>
      <c r="F2524" s="74">
        <v>55</v>
      </c>
      <c r="G2524" s="73" t="s">
        <v>4809</v>
      </c>
      <c r="H2524" s="73" t="s">
        <v>83</v>
      </c>
      <c r="I2524" s="73" t="s">
        <v>1788</v>
      </c>
      <c r="J2524" s="73" t="s">
        <v>320</v>
      </c>
      <c r="K2524" s="73" t="s">
        <v>382</v>
      </c>
      <c r="L2524" s="73" t="s">
        <v>383</v>
      </c>
      <c r="M2524" s="73" t="s">
        <v>388</v>
      </c>
      <c r="N2524" s="73" t="s">
        <v>44</v>
      </c>
      <c r="O2524" s="73" t="s">
        <v>386</v>
      </c>
      <c r="P2524" s="73" t="s">
        <v>907</v>
      </c>
      <c r="Q2524" s="73" t="s">
        <v>917</v>
      </c>
      <c r="R2524" s="73" t="s">
        <v>83</v>
      </c>
      <c r="V2524" s="60" t="str">
        <f t="shared" si="315"/>
        <v>BARBEAUсерый</v>
      </c>
      <c r="W2524" s="60" t="str">
        <f t="shared" si="312"/>
        <v>BARBEAU</v>
      </c>
      <c r="X2524" s="60" t="str">
        <f t="shared" si="316"/>
        <v/>
      </c>
      <c r="AC2524" s="51">
        <f t="shared" si="317"/>
        <v>80</v>
      </c>
      <c r="AD2524" s="44">
        <f t="shared" si="318"/>
        <v>805</v>
      </c>
      <c r="AE2524" s="51">
        <f t="shared" si="319"/>
        <v>80805</v>
      </c>
    </row>
    <row r="2525" spans="1:31">
      <c r="A2525" s="60" t="str">
        <f t="shared" si="313"/>
        <v>BARBEAUgrey</v>
      </c>
      <c r="B2525" s="60" t="str">
        <f t="shared" si="314"/>
        <v>80-805-08</v>
      </c>
      <c r="C2525" s="73" t="s">
        <v>5686</v>
      </c>
      <c r="D2525" s="73" t="s">
        <v>5685</v>
      </c>
      <c r="E2525" s="73" t="s">
        <v>904</v>
      </c>
      <c r="F2525" s="74">
        <v>57</v>
      </c>
      <c r="G2525" s="73" t="s">
        <v>4809</v>
      </c>
      <c r="H2525" s="73" t="s">
        <v>83</v>
      </c>
      <c r="I2525" s="73" t="s">
        <v>1788</v>
      </c>
      <c r="J2525" s="73" t="s">
        <v>320</v>
      </c>
      <c r="K2525" s="73" t="s">
        <v>382</v>
      </c>
      <c r="L2525" s="73" t="s">
        <v>383</v>
      </c>
      <c r="M2525" s="73" t="s">
        <v>388</v>
      </c>
      <c r="N2525" s="73" t="s">
        <v>44</v>
      </c>
      <c r="O2525" s="73" t="s">
        <v>386</v>
      </c>
      <c r="P2525" s="73" t="s">
        <v>907</v>
      </c>
      <c r="Q2525" s="73" t="s">
        <v>917</v>
      </c>
      <c r="R2525" s="73" t="s">
        <v>83</v>
      </c>
      <c r="V2525" s="60" t="str">
        <f t="shared" si="315"/>
        <v>BARBEAUсерый</v>
      </c>
      <c r="W2525" s="60" t="str">
        <f t="shared" si="312"/>
        <v>BARBEAU</v>
      </c>
      <c r="X2525" s="60" t="str">
        <f t="shared" si="316"/>
        <v/>
      </c>
      <c r="AC2525" s="51">
        <f t="shared" si="317"/>
        <v>80</v>
      </c>
      <c r="AD2525" s="44">
        <f t="shared" si="318"/>
        <v>805</v>
      </c>
      <c r="AE2525" s="51">
        <f t="shared" si="319"/>
        <v>80805</v>
      </c>
    </row>
    <row r="2526" spans="1:31">
      <c r="A2526" s="60" t="str">
        <f t="shared" si="313"/>
        <v>BARBEAUgrey</v>
      </c>
      <c r="B2526" s="60" t="str">
        <f t="shared" si="314"/>
        <v>80-805-08</v>
      </c>
      <c r="C2526" s="73" t="s">
        <v>5687</v>
      </c>
      <c r="D2526" s="73" t="s">
        <v>5685</v>
      </c>
      <c r="E2526" s="73" t="s">
        <v>910</v>
      </c>
      <c r="F2526" s="74">
        <v>59</v>
      </c>
      <c r="G2526" s="73" t="s">
        <v>4809</v>
      </c>
      <c r="H2526" s="73" t="s">
        <v>83</v>
      </c>
      <c r="I2526" s="73" t="s">
        <v>1788</v>
      </c>
      <c r="J2526" s="73" t="s">
        <v>320</v>
      </c>
      <c r="K2526" s="73" t="s">
        <v>382</v>
      </c>
      <c r="L2526" s="73" t="s">
        <v>383</v>
      </c>
      <c r="M2526" s="73" t="s">
        <v>388</v>
      </c>
      <c r="N2526" s="73" t="s">
        <v>44</v>
      </c>
      <c r="O2526" s="73" t="s">
        <v>386</v>
      </c>
      <c r="P2526" s="73" t="s">
        <v>907</v>
      </c>
      <c r="Q2526" s="73" t="s">
        <v>917</v>
      </c>
      <c r="R2526" s="73" t="s">
        <v>83</v>
      </c>
      <c r="V2526" s="60" t="str">
        <f t="shared" si="315"/>
        <v>BARBEAUсерый</v>
      </c>
      <c r="W2526" s="60" t="str">
        <f t="shared" si="312"/>
        <v>BARBEAU</v>
      </c>
      <c r="X2526" s="60" t="str">
        <f t="shared" si="316"/>
        <v/>
      </c>
      <c r="AC2526" s="51">
        <f t="shared" si="317"/>
        <v>80</v>
      </c>
      <c r="AD2526" s="44">
        <f t="shared" si="318"/>
        <v>805</v>
      </c>
      <c r="AE2526" s="51">
        <f t="shared" si="319"/>
        <v>80805</v>
      </c>
    </row>
    <row r="2527" spans="1:31">
      <c r="A2527" s="60" t="str">
        <f t="shared" si="313"/>
        <v>BARBEAUgrey</v>
      </c>
      <c r="B2527" s="60" t="str">
        <f t="shared" si="314"/>
        <v>80-805-08</v>
      </c>
      <c r="C2527" s="73" t="s">
        <v>5688</v>
      </c>
      <c r="D2527" s="73" t="s">
        <v>5685</v>
      </c>
      <c r="E2527" s="73" t="s">
        <v>912</v>
      </c>
      <c r="F2527" s="74">
        <v>61</v>
      </c>
      <c r="G2527" s="73" t="s">
        <v>4809</v>
      </c>
      <c r="H2527" s="73" t="s">
        <v>83</v>
      </c>
      <c r="I2527" s="73" t="s">
        <v>1788</v>
      </c>
      <c r="J2527" s="73" t="s">
        <v>320</v>
      </c>
      <c r="K2527" s="73" t="s">
        <v>382</v>
      </c>
      <c r="L2527" s="73" t="s">
        <v>383</v>
      </c>
      <c r="M2527" s="73" t="s">
        <v>388</v>
      </c>
      <c r="N2527" s="73" t="s">
        <v>44</v>
      </c>
      <c r="O2527" s="73" t="s">
        <v>386</v>
      </c>
      <c r="P2527" s="73" t="s">
        <v>907</v>
      </c>
      <c r="Q2527" s="73" t="s">
        <v>917</v>
      </c>
      <c r="R2527" s="73" t="s">
        <v>83</v>
      </c>
      <c r="V2527" s="60" t="str">
        <f t="shared" si="315"/>
        <v>BARBEAUсерый</v>
      </c>
      <c r="W2527" s="60" t="str">
        <f t="shared" si="312"/>
        <v>BARBEAU</v>
      </c>
      <c r="X2527" s="60" t="str">
        <f t="shared" si="316"/>
        <v/>
      </c>
      <c r="AC2527" s="51">
        <f t="shared" si="317"/>
        <v>80</v>
      </c>
      <c r="AD2527" s="44">
        <f t="shared" si="318"/>
        <v>805</v>
      </c>
      <c r="AE2527" s="51">
        <f t="shared" si="319"/>
        <v>80805</v>
      </c>
    </row>
    <row r="2528" spans="1:31">
      <c r="A2528" s="60" t="str">
        <f t="shared" si="313"/>
        <v>BARENTSblue</v>
      </c>
      <c r="B2528" s="60" t="str">
        <f t="shared" si="314"/>
        <v>80-806-16</v>
      </c>
      <c r="C2528" s="73" t="s">
        <v>5689</v>
      </c>
      <c r="D2528" s="73" t="s">
        <v>5690</v>
      </c>
      <c r="E2528" s="73" t="s">
        <v>956</v>
      </c>
      <c r="F2528" s="74">
        <v>55</v>
      </c>
      <c r="G2528" s="73" t="s">
        <v>4812</v>
      </c>
      <c r="H2528" s="73" t="s">
        <v>55</v>
      </c>
      <c r="I2528" s="73" t="s">
        <v>1413</v>
      </c>
      <c r="J2528" s="73" t="s">
        <v>324</v>
      </c>
      <c r="K2528" s="73" t="s">
        <v>382</v>
      </c>
      <c r="L2528" s="73" t="s">
        <v>383</v>
      </c>
      <c r="M2528" s="73" t="s">
        <v>388</v>
      </c>
      <c r="N2528" s="73" t="s">
        <v>44</v>
      </c>
      <c r="O2528" s="73" t="s">
        <v>385</v>
      </c>
      <c r="P2528" s="73" t="s">
        <v>907</v>
      </c>
      <c r="Q2528" s="73" t="s">
        <v>932</v>
      </c>
      <c r="R2528" s="73" t="s">
        <v>71</v>
      </c>
      <c r="V2528" s="60" t="str">
        <f t="shared" si="315"/>
        <v>BARENTSтемно-синий</v>
      </c>
      <c r="W2528" s="60" t="str">
        <f t="shared" si="312"/>
        <v>BARENTS</v>
      </c>
      <c r="X2528" s="60" t="str">
        <f t="shared" si="316"/>
        <v/>
      </c>
      <c r="AC2528" s="51">
        <f t="shared" si="317"/>
        <v>80</v>
      </c>
      <c r="AD2528" s="44">
        <f t="shared" si="318"/>
        <v>806</v>
      </c>
      <c r="AE2528" s="51">
        <f t="shared" si="319"/>
        <v>80806</v>
      </c>
    </row>
    <row r="2529" spans="1:31">
      <c r="A2529" s="60" t="str">
        <f t="shared" si="313"/>
        <v>BARENTSblue</v>
      </c>
      <c r="B2529" s="60" t="str">
        <f t="shared" si="314"/>
        <v>80-806-16</v>
      </c>
      <c r="C2529" s="73" t="s">
        <v>5691</v>
      </c>
      <c r="D2529" s="73" t="s">
        <v>5690</v>
      </c>
      <c r="E2529" s="73" t="s">
        <v>915</v>
      </c>
      <c r="F2529" s="74">
        <v>56</v>
      </c>
      <c r="G2529" s="73" t="s">
        <v>4812</v>
      </c>
      <c r="H2529" s="73" t="s">
        <v>55</v>
      </c>
      <c r="I2529" s="73" t="s">
        <v>1413</v>
      </c>
      <c r="J2529" s="73" t="s">
        <v>324</v>
      </c>
      <c r="K2529" s="73" t="s">
        <v>382</v>
      </c>
      <c r="L2529" s="73" t="s">
        <v>383</v>
      </c>
      <c r="M2529" s="73" t="s">
        <v>388</v>
      </c>
      <c r="N2529" s="73" t="s">
        <v>44</v>
      </c>
      <c r="O2529" s="73" t="s">
        <v>385</v>
      </c>
      <c r="P2529" s="73" t="s">
        <v>907</v>
      </c>
      <c r="Q2529" s="73" t="s">
        <v>932</v>
      </c>
      <c r="R2529" s="73" t="s">
        <v>71</v>
      </c>
      <c r="V2529" s="60" t="str">
        <f t="shared" si="315"/>
        <v>BARENTSтемно-синий</v>
      </c>
      <c r="W2529" s="60" t="str">
        <f t="shared" si="312"/>
        <v>BARENTS</v>
      </c>
      <c r="X2529" s="60" t="str">
        <f t="shared" si="316"/>
        <v/>
      </c>
      <c r="AC2529" s="51">
        <f t="shared" si="317"/>
        <v>80</v>
      </c>
      <c r="AD2529" s="44">
        <f t="shared" si="318"/>
        <v>806</v>
      </c>
      <c r="AE2529" s="51">
        <f t="shared" si="319"/>
        <v>80806</v>
      </c>
    </row>
    <row r="2530" spans="1:31">
      <c r="A2530" s="60" t="str">
        <f t="shared" si="313"/>
        <v>BARENTSblue</v>
      </c>
      <c r="B2530" s="60" t="str">
        <f t="shared" si="314"/>
        <v>80-806-16</v>
      </c>
      <c r="C2530" s="73" t="s">
        <v>5692</v>
      </c>
      <c r="D2530" s="73" t="s">
        <v>5690</v>
      </c>
      <c r="E2530" s="73" t="s">
        <v>904</v>
      </c>
      <c r="F2530" s="74">
        <v>57</v>
      </c>
      <c r="G2530" s="73" t="s">
        <v>4812</v>
      </c>
      <c r="H2530" s="73" t="s">
        <v>55</v>
      </c>
      <c r="I2530" s="73" t="s">
        <v>1413</v>
      </c>
      <c r="J2530" s="73" t="s">
        <v>324</v>
      </c>
      <c r="K2530" s="73" t="s">
        <v>382</v>
      </c>
      <c r="L2530" s="73" t="s">
        <v>383</v>
      </c>
      <c r="M2530" s="73" t="s">
        <v>388</v>
      </c>
      <c r="N2530" s="73" t="s">
        <v>44</v>
      </c>
      <c r="O2530" s="73" t="s">
        <v>385</v>
      </c>
      <c r="P2530" s="73" t="s">
        <v>907</v>
      </c>
      <c r="Q2530" s="73" t="s">
        <v>932</v>
      </c>
      <c r="R2530" s="73" t="s">
        <v>71</v>
      </c>
      <c r="V2530" s="60" t="str">
        <f t="shared" si="315"/>
        <v>BARENTSтемно-синий</v>
      </c>
      <c r="W2530" s="60" t="str">
        <f t="shared" si="312"/>
        <v>BARENTS</v>
      </c>
      <c r="X2530" s="60" t="str">
        <f t="shared" si="316"/>
        <v/>
      </c>
      <c r="AC2530" s="51">
        <f t="shared" si="317"/>
        <v>80</v>
      </c>
      <c r="AD2530" s="44">
        <f t="shared" si="318"/>
        <v>806</v>
      </c>
      <c r="AE2530" s="51">
        <f t="shared" si="319"/>
        <v>80806</v>
      </c>
    </row>
    <row r="2531" spans="1:31">
      <c r="A2531" s="60" t="str">
        <f t="shared" si="313"/>
        <v>BARENTSblue</v>
      </c>
      <c r="B2531" s="60" t="str">
        <f t="shared" si="314"/>
        <v>80-806-16</v>
      </c>
      <c r="C2531" s="73" t="s">
        <v>5693</v>
      </c>
      <c r="D2531" s="73" t="s">
        <v>5690</v>
      </c>
      <c r="E2531" s="73" t="s">
        <v>920</v>
      </c>
      <c r="F2531" s="74">
        <v>58</v>
      </c>
      <c r="G2531" s="73" t="s">
        <v>4812</v>
      </c>
      <c r="H2531" s="73" t="s">
        <v>55</v>
      </c>
      <c r="I2531" s="73" t="s">
        <v>1413</v>
      </c>
      <c r="J2531" s="73" t="s">
        <v>324</v>
      </c>
      <c r="K2531" s="73" t="s">
        <v>382</v>
      </c>
      <c r="L2531" s="73" t="s">
        <v>383</v>
      </c>
      <c r="M2531" s="73" t="s">
        <v>388</v>
      </c>
      <c r="N2531" s="73" t="s">
        <v>44</v>
      </c>
      <c r="O2531" s="73" t="s">
        <v>385</v>
      </c>
      <c r="P2531" s="73" t="s">
        <v>907</v>
      </c>
      <c r="Q2531" s="73" t="s">
        <v>932</v>
      </c>
      <c r="R2531" s="73" t="s">
        <v>71</v>
      </c>
      <c r="V2531" s="60" t="str">
        <f t="shared" si="315"/>
        <v>BARENTSтемно-синий</v>
      </c>
      <c r="W2531" s="60" t="str">
        <f t="shared" si="312"/>
        <v>BARENTS</v>
      </c>
      <c r="X2531" s="60" t="str">
        <f t="shared" si="316"/>
        <v/>
      </c>
      <c r="AC2531" s="51">
        <f t="shared" si="317"/>
        <v>80</v>
      </c>
      <c r="AD2531" s="44">
        <f t="shared" si="318"/>
        <v>806</v>
      </c>
      <c r="AE2531" s="51">
        <f t="shared" si="319"/>
        <v>80806</v>
      </c>
    </row>
    <row r="2532" spans="1:31">
      <c r="A2532" s="60" t="str">
        <f t="shared" si="313"/>
        <v>BARENTSblue</v>
      </c>
      <c r="B2532" s="60" t="str">
        <f t="shared" si="314"/>
        <v>80-806-16</v>
      </c>
      <c r="C2532" s="73" t="s">
        <v>5694</v>
      </c>
      <c r="D2532" s="73" t="s">
        <v>5690</v>
      </c>
      <c r="E2532" s="73" t="s">
        <v>910</v>
      </c>
      <c r="F2532" s="74">
        <v>59</v>
      </c>
      <c r="G2532" s="73" t="s">
        <v>4812</v>
      </c>
      <c r="H2532" s="73" t="s">
        <v>55</v>
      </c>
      <c r="I2532" s="73" t="s">
        <v>1413</v>
      </c>
      <c r="J2532" s="73" t="s">
        <v>324</v>
      </c>
      <c r="K2532" s="73" t="s">
        <v>382</v>
      </c>
      <c r="L2532" s="73" t="s">
        <v>383</v>
      </c>
      <c r="M2532" s="73" t="s">
        <v>388</v>
      </c>
      <c r="N2532" s="73" t="s">
        <v>44</v>
      </c>
      <c r="O2532" s="73" t="s">
        <v>385</v>
      </c>
      <c r="P2532" s="73" t="s">
        <v>907</v>
      </c>
      <c r="Q2532" s="73" t="s">
        <v>932</v>
      </c>
      <c r="R2532" s="73" t="s">
        <v>71</v>
      </c>
      <c r="V2532" s="60" t="str">
        <f t="shared" si="315"/>
        <v>BARENTSтемно-синий</v>
      </c>
      <c r="W2532" s="60" t="str">
        <f t="shared" si="312"/>
        <v>BARENTS</v>
      </c>
      <c r="X2532" s="60" t="str">
        <f t="shared" si="316"/>
        <v/>
      </c>
      <c r="AC2532" s="51">
        <f t="shared" si="317"/>
        <v>80</v>
      </c>
      <c r="AD2532" s="44">
        <f t="shared" si="318"/>
        <v>806</v>
      </c>
      <c r="AE2532" s="51">
        <f t="shared" si="319"/>
        <v>80806</v>
      </c>
    </row>
    <row r="2533" spans="1:31">
      <c r="A2533" s="60" t="str">
        <f t="shared" si="313"/>
        <v>BARENTSblue</v>
      </c>
      <c r="B2533" s="60" t="str">
        <f t="shared" si="314"/>
        <v>80-806-16</v>
      </c>
      <c r="C2533" s="73" t="s">
        <v>5695</v>
      </c>
      <c r="D2533" s="73" t="s">
        <v>5690</v>
      </c>
      <c r="E2533" s="73" t="s">
        <v>922</v>
      </c>
      <c r="F2533" s="74">
        <v>60</v>
      </c>
      <c r="G2533" s="73" t="s">
        <v>4812</v>
      </c>
      <c r="H2533" s="73" t="s">
        <v>55</v>
      </c>
      <c r="I2533" s="73" t="s">
        <v>1413</v>
      </c>
      <c r="J2533" s="73" t="s">
        <v>324</v>
      </c>
      <c r="K2533" s="73" t="s">
        <v>382</v>
      </c>
      <c r="L2533" s="73" t="s">
        <v>383</v>
      </c>
      <c r="M2533" s="73" t="s">
        <v>388</v>
      </c>
      <c r="N2533" s="73" t="s">
        <v>44</v>
      </c>
      <c r="O2533" s="73" t="s">
        <v>385</v>
      </c>
      <c r="P2533" s="73" t="s">
        <v>907</v>
      </c>
      <c r="Q2533" s="73" t="s">
        <v>932</v>
      </c>
      <c r="R2533" s="73" t="s">
        <v>71</v>
      </c>
      <c r="V2533" s="60" t="str">
        <f t="shared" si="315"/>
        <v>BARENTSтемно-синий</v>
      </c>
      <c r="W2533" s="60" t="str">
        <f t="shared" si="312"/>
        <v>BARENTS</v>
      </c>
      <c r="X2533" s="60" t="str">
        <f t="shared" si="316"/>
        <v/>
      </c>
      <c r="AC2533" s="51">
        <f t="shared" si="317"/>
        <v>80</v>
      </c>
      <c r="AD2533" s="44">
        <f t="shared" si="318"/>
        <v>806</v>
      </c>
      <c r="AE2533" s="51">
        <f t="shared" si="319"/>
        <v>80806</v>
      </c>
    </row>
    <row r="2534" spans="1:31">
      <c r="A2534" s="60" t="str">
        <f t="shared" si="313"/>
        <v>BARENTSblue</v>
      </c>
      <c r="B2534" s="60" t="str">
        <f t="shared" si="314"/>
        <v>80-806-16</v>
      </c>
      <c r="C2534" s="73" t="s">
        <v>5696</v>
      </c>
      <c r="D2534" s="73" t="s">
        <v>5690</v>
      </c>
      <c r="E2534" s="73" t="s">
        <v>912</v>
      </c>
      <c r="F2534" s="74">
        <v>61</v>
      </c>
      <c r="G2534" s="73" t="s">
        <v>4812</v>
      </c>
      <c r="H2534" s="73" t="s">
        <v>55</v>
      </c>
      <c r="I2534" s="73" t="s">
        <v>1413</v>
      </c>
      <c r="J2534" s="73" t="s">
        <v>324</v>
      </c>
      <c r="K2534" s="73" t="s">
        <v>382</v>
      </c>
      <c r="L2534" s="73" t="s">
        <v>383</v>
      </c>
      <c r="M2534" s="73" t="s">
        <v>388</v>
      </c>
      <c r="N2534" s="73" t="s">
        <v>44</v>
      </c>
      <c r="O2534" s="73" t="s">
        <v>385</v>
      </c>
      <c r="P2534" s="73" t="s">
        <v>907</v>
      </c>
      <c r="Q2534" s="73" t="s">
        <v>932</v>
      </c>
      <c r="R2534" s="73" t="s">
        <v>71</v>
      </c>
      <c r="V2534" s="60" t="str">
        <f t="shared" si="315"/>
        <v>BARENTSтемно-синий</v>
      </c>
      <c r="W2534" s="60" t="str">
        <f t="shared" si="312"/>
        <v>BARENTS</v>
      </c>
      <c r="X2534" s="60" t="str">
        <f t="shared" si="316"/>
        <v/>
      </c>
      <c r="AC2534" s="51">
        <f t="shared" si="317"/>
        <v>80</v>
      </c>
      <c r="AD2534" s="44">
        <f t="shared" si="318"/>
        <v>806</v>
      </c>
      <c r="AE2534" s="51">
        <f t="shared" si="319"/>
        <v>80806</v>
      </c>
    </row>
    <row r="2535" spans="1:31">
      <c r="A2535" s="60" t="str">
        <f t="shared" si="313"/>
        <v>BENTLEYbrown</v>
      </c>
      <c r="B2535" s="60" t="str">
        <f t="shared" si="314"/>
        <v>80-808-14</v>
      </c>
      <c r="C2535" s="73" t="s">
        <v>5697</v>
      </c>
      <c r="D2535" s="73" t="s">
        <v>5698</v>
      </c>
      <c r="E2535" s="73" t="s">
        <v>904</v>
      </c>
      <c r="F2535" s="74">
        <v>57</v>
      </c>
      <c r="G2535" s="73" t="s">
        <v>4819</v>
      </c>
      <c r="H2535" s="73" t="s">
        <v>86</v>
      </c>
      <c r="I2535" s="73" t="s">
        <v>4820</v>
      </c>
      <c r="J2535" s="73" t="s">
        <v>320</v>
      </c>
      <c r="K2535" s="73" t="s">
        <v>382</v>
      </c>
      <c r="L2535" s="73" t="s">
        <v>383</v>
      </c>
      <c r="M2535" s="73" t="s">
        <v>388</v>
      </c>
      <c r="N2535" s="73" t="s">
        <v>44</v>
      </c>
      <c r="O2535" s="73" t="s">
        <v>385</v>
      </c>
      <c r="P2535" s="73" t="s">
        <v>907</v>
      </c>
      <c r="Q2535" s="73" t="s">
        <v>1033</v>
      </c>
      <c r="R2535" s="73" t="s">
        <v>86</v>
      </c>
      <c r="V2535" s="60" t="str">
        <f t="shared" si="315"/>
        <v>BENTLEYкоричневый</v>
      </c>
      <c r="W2535" s="60" t="str">
        <f t="shared" si="312"/>
        <v>BENTLEY</v>
      </c>
      <c r="X2535" s="60" t="str">
        <f t="shared" si="316"/>
        <v/>
      </c>
      <c r="AC2535" s="51">
        <f t="shared" si="317"/>
        <v>80</v>
      </c>
      <c r="AD2535" s="44">
        <f t="shared" si="318"/>
        <v>808</v>
      </c>
      <c r="AE2535" s="51">
        <f t="shared" si="319"/>
        <v>80808</v>
      </c>
    </row>
    <row r="2536" spans="1:31">
      <c r="A2536" s="60" t="str">
        <f t="shared" si="313"/>
        <v>BENTLEYbrown</v>
      </c>
      <c r="B2536" s="60" t="str">
        <f t="shared" si="314"/>
        <v>80-808-14</v>
      </c>
      <c r="C2536" s="73" t="s">
        <v>5699</v>
      </c>
      <c r="D2536" s="73" t="s">
        <v>5698</v>
      </c>
      <c r="E2536" s="73" t="s">
        <v>920</v>
      </c>
      <c r="F2536" s="74">
        <v>58</v>
      </c>
      <c r="G2536" s="73" t="s">
        <v>4819</v>
      </c>
      <c r="H2536" s="73" t="s">
        <v>86</v>
      </c>
      <c r="I2536" s="73" t="s">
        <v>4820</v>
      </c>
      <c r="J2536" s="73" t="s">
        <v>320</v>
      </c>
      <c r="K2536" s="73" t="s">
        <v>382</v>
      </c>
      <c r="L2536" s="73" t="s">
        <v>383</v>
      </c>
      <c r="M2536" s="73" t="s">
        <v>388</v>
      </c>
      <c r="N2536" s="73" t="s">
        <v>44</v>
      </c>
      <c r="O2536" s="73" t="s">
        <v>385</v>
      </c>
      <c r="P2536" s="73" t="s">
        <v>907</v>
      </c>
      <c r="Q2536" s="73" t="s">
        <v>1033</v>
      </c>
      <c r="R2536" s="73" t="s">
        <v>86</v>
      </c>
      <c r="V2536" s="60" t="str">
        <f t="shared" si="315"/>
        <v>BENTLEYкоричневый</v>
      </c>
      <c r="W2536" s="60" t="str">
        <f t="shared" si="312"/>
        <v>BENTLEY</v>
      </c>
      <c r="X2536" s="60" t="str">
        <f t="shared" si="316"/>
        <v/>
      </c>
      <c r="AC2536" s="51">
        <f t="shared" si="317"/>
        <v>80</v>
      </c>
      <c r="AD2536" s="44">
        <f t="shared" si="318"/>
        <v>808</v>
      </c>
      <c r="AE2536" s="51">
        <f t="shared" si="319"/>
        <v>80808</v>
      </c>
    </row>
    <row r="2537" spans="1:31">
      <c r="A2537" s="60" t="str">
        <f t="shared" si="313"/>
        <v>BENTLEYbrown</v>
      </c>
      <c r="B2537" s="60" t="str">
        <f t="shared" si="314"/>
        <v>80-808-14</v>
      </c>
      <c r="C2537" s="73" t="s">
        <v>5700</v>
      </c>
      <c r="D2537" s="73" t="s">
        <v>5698</v>
      </c>
      <c r="E2537" s="73" t="s">
        <v>910</v>
      </c>
      <c r="F2537" s="74">
        <v>59</v>
      </c>
      <c r="G2537" s="73" t="s">
        <v>4819</v>
      </c>
      <c r="H2537" s="73" t="s">
        <v>86</v>
      </c>
      <c r="I2537" s="73" t="s">
        <v>4820</v>
      </c>
      <c r="J2537" s="73" t="s">
        <v>320</v>
      </c>
      <c r="K2537" s="73" t="s">
        <v>382</v>
      </c>
      <c r="L2537" s="73" t="s">
        <v>383</v>
      </c>
      <c r="M2537" s="73" t="s">
        <v>388</v>
      </c>
      <c r="N2537" s="73" t="s">
        <v>44</v>
      </c>
      <c r="O2537" s="73" t="s">
        <v>385</v>
      </c>
      <c r="P2537" s="73" t="s">
        <v>907</v>
      </c>
      <c r="Q2537" s="73" t="s">
        <v>1033</v>
      </c>
      <c r="R2537" s="73" t="s">
        <v>86</v>
      </c>
      <c r="V2537" s="60" t="str">
        <f t="shared" si="315"/>
        <v>BENTLEYкоричневый</v>
      </c>
      <c r="W2537" s="60" t="str">
        <f t="shared" si="312"/>
        <v>BENTLEY</v>
      </c>
      <c r="X2537" s="60" t="str">
        <f t="shared" si="316"/>
        <v/>
      </c>
      <c r="AC2537" s="51">
        <f t="shared" si="317"/>
        <v>80</v>
      </c>
      <c r="AD2537" s="44">
        <f t="shared" si="318"/>
        <v>808</v>
      </c>
      <c r="AE2537" s="51">
        <f t="shared" si="319"/>
        <v>80808</v>
      </c>
    </row>
    <row r="2538" spans="1:31">
      <c r="A2538" s="60" t="str">
        <f t="shared" si="313"/>
        <v>BENTLEYbrown</v>
      </c>
      <c r="B2538" s="60" t="str">
        <f t="shared" si="314"/>
        <v>80-808-14</v>
      </c>
      <c r="C2538" s="73" t="s">
        <v>5701</v>
      </c>
      <c r="D2538" s="73" t="s">
        <v>5698</v>
      </c>
      <c r="E2538" s="73" t="s">
        <v>922</v>
      </c>
      <c r="F2538" s="74">
        <v>60</v>
      </c>
      <c r="G2538" s="73" t="s">
        <v>4819</v>
      </c>
      <c r="H2538" s="73" t="s">
        <v>86</v>
      </c>
      <c r="I2538" s="73" t="s">
        <v>4820</v>
      </c>
      <c r="J2538" s="73" t="s">
        <v>320</v>
      </c>
      <c r="K2538" s="73" t="s">
        <v>382</v>
      </c>
      <c r="L2538" s="73" t="s">
        <v>383</v>
      </c>
      <c r="M2538" s="73" t="s">
        <v>388</v>
      </c>
      <c r="N2538" s="73" t="s">
        <v>44</v>
      </c>
      <c r="O2538" s="73" t="s">
        <v>385</v>
      </c>
      <c r="P2538" s="73" t="s">
        <v>907</v>
      </c>
      <c r="Q2538" s="73" t="s">
        <v>1033</v>
      </c>
      <c r="R2538" s="73" t="s">
        <v>86</v>
      </c>
      <c r="V2538" s="60" t="str">
        <f t="shared" si="315"/>
        <v>BENTLEYкоричневый</v>
      </c>
      <c r="W2538" s="60" t="str">
        <f t="shared" si="312"/>
        <v>BENTLEY</v>
      </c>
      <c r="X2538" s="60" t="str">
        <f t="shared" si="316"/>
        <v/>
      </c>
      <c r="AC2538" s="51">
        <f t="shared" si="317"/>
        <v>80</v>
      </c>
      <c r="AD2538" s="44">
        <f t="shared" si="318"/>
        <v>808</v>
      </c>
      <c r="AE2538" s="51">
        <f t="shared" si="319"/>
        <v>80808</v>
      </c>
    </row>
    <row r="2539" spans="1:31">
      <c r="A2539" s="60" t="str">
        <f t="shared" si="313"/>
        <v>BENTLEYbrown</v>
      </c>
      <c r="B2539" s="60" t="str">
        <f t="shared" si="314"/>
        <v>80-808-14</v>
      </c>
      <c r="C2539" s="73" t="s">
        <v>5702</v>
      </c>
      <c r="D2539" s="73" t="s">
        <v>5698</v>
      </c>
      <c r="E2539" s="73" t="s">
        <v>912</v>
      </c>
      <c r="F2539" s="74">
        <v>61</v>
      </c>
      <c r="G2539" s="73" t="s">
        <v>4819</v>
      </c>
      <c r="H2539" s="73" t="s">
        <v>86</v>
      </c>
      <c r="I2539" s="73" t="s">
        <v>4820</v>
      </c>
      <c r="J2539" s="73" t="s">
        <v>320</v>
      </c>
      <c r="K2539" s="73" t="s">
        <v>382</v>
      </c>
      <c r="L2539" s="73" t="s">
        <v>383</v>
      </c>
      <c r="M2539" s="73" t="s">
        <v>388</v>
      </c>
      <c r="N2539" s="73" t="s">
        <v>44</v>
      </c>
      <c r="O2539" s="73" t="s">
        <v>385</v>
      </c>
      <c r="P2539" s="73" t="s">
        <v>907</v>
      </c>
      <c r="Q2539" s="73" t="s">
        <v>1033</v>
      </c>
      <c r="R2539" s="73" t="s">
        <v>86</v>
      </c>
      <c r="V2539" s="60" t="str">
        <f t="shared" si="315"/>
        <v>BENTLEYкоричневый</v>
      </c>
      <c r="W2539" s="60" t="str">
        <f t="shared" si="312"/>
        <v>BENTLEY</v>
      </c>
      <c r="X2539" s="60" t="str">
        <f t="shared" si="316"/>
        <v/>
      </c>
      <c r="AC2539" s="51">
        <f t="shared" si="317"/>
        <v>80</v>
      </c>
      <c r="AD2539" s="44">
        <f t="shared" si="318"/>
        <v>808</v>
      </c>
      <c r="AE2539" s="51">
        <f t="shared" si="319"/>
        <v>80808</v>
      </c>
    </row>
    <row r="2540" spans="1:31">
      <c r="A2540" s="60" t="str">
        <f t="shared" si="313"/>
        <v>BOXER 003brown</v>
      </c>
      <c r="B2540" s="60" t="str">
        <f t="shared" si="314"/>
        <v>80-524-14</v>
      </c>
      <c r="C2540" s="73" t="s">
        <v>5703</v>
      </c>
      <c r="D2540" s="73" t="s">
        <v>5704</v>
      </c>
      <c r="E2540" s="73" t="s">
        <v>922</v>
      </c>
      <c r="F2540" s="74">
        <v>60</v>
      </c>
      <c r="G2540" s="73" t="s">
        <v>1755</v>
      </c>
      <c r="H2540" s="73" t="s">
        <v>86</v>
      </c>
      <c r="I2540" s="73" t="s">
        <v>1265</v>
      </c>
      <c r="J2540" s="73" t="s">
        <v>320</v>
      </c>
      <c r="K2540" s="73" t="s">
        <v>382</v>
      </c>
      <c r="L2540" s="73" t="s">
        <v>383</v>
      </c>
      <c r="M2540" s="73" t="s">
        <v>388</v>
      </c>
      <c r="N2540" s="73" t="s">
        <v>44</v>
      </c>
      <c r="O2540" s="73" t="s">
        <v>385</v>
      </c>
      <c r="P2540" s="73" t="s">
        <v>907</v>
      </c>
      <c r="Q2540" s="73" t="s">
        <v>1033</v>
      </c>
      <c r="R2540" s="73" t="s">
        <v>86</v>
      </c>
      <c r="V2540" s="60" t="str">
        <f t="shared" si="315"/>
        <v>BOXER 003коричневый</v>
      </c>
      <c r="W2540" s="60" t="str">
        <f t="shared" si="312"/>
        <v>BOXER 003</v>
      </c>
      <c r="X2540" s="60" t="str">
        <f t="shared" si="316"/>
        <v>003</v>
      </c>
      <c r="AC2540" s="51">
        <f t="shared" si="317"/>
        <v>80</v>
      </c>
      <c r="AD2540" s="44">
        <f t="shared" si="318"/>
        <v>524</v>
      </c>
      <c r="AE2540" s="51">
        <f t="shared" si="319"/>
        <v>80524</v>
      </c>
    </row>
    <row r="2541" spans="1:31">
      <c r="A2541" s="60" t="str">
        <f t="shared" si="313"/>
        <v>CELTICblue</v>
      </c>
      <c r="B2541" s="60" t="str">
        <f t="shared" si="314"/>
        <v>80-810-06</v>
      </c>
      <c r="C2541" s="73" t="s">
        <v>5705</v>
      </c>
      <c r="D2541" s="73" t="s">
        <v>5706</v>
      </c>
      <c r="E2541" s="73" t="s">
        <v>956</v>
      </c>
      <c r="F2541" s="74">
        <v>55</v>
      </c>
      <c r="G2541" s="73" t="s">
        <v>4830</v>
      </c>
      <c r="H2541" s="73" t="s">
        <v>175</v>
      </c>
      <c r="I2541" s="73" t="s">
        <v>1265</v>
      </c>
      <c r="J2541" s="73" t="s">
        <v>318</v>
      </c>
      <c r="K2541" s="73" t="s">
        <v>382</v>
      </c>
      <c r="L2541" s="73" t="s">
        <v>383</v>
      </c>
      <c r="M2541" s="73" t="s">
        <v>388</v>
      </c>
      <c r="N2541" s="73" t="s">
        <v>44</v>
      </c>
      <c r="O2541" s="73" t="s">
        <v>385</v>
      </c>
      <c r="P2541" s="73" t="s">
        <v>907</v>
      </c>
      <c r="Q2541" s="73" t="s">
        <v>932</v>
      </c>
      <c r="R2541" s="73" t="s">
        <v>86</v>
      </c>
      <c r="V2541" s="60" t="str">
        <f t="shared" si="315"/>
        <v>CELTICкоричневый / синий</v>
      </c>
      <c r="W2541" s="60" t="str">
        <f t="shared" si="312"/>
        <v>CELTIC</v>
      </c>
      <c r="X2541" s="60" t="str">
        <f t="shared" si="316"/>
        <v/>
      </c>
      <c r="AC2541" s="51">
        <f t="shared" si="317"/>
        <v>80</v>
      </c>
      <c r="AD2541" s="44">
        <f t="shared" si="318"/>
        <v>810</v>
      </c>
      <c r="AE2541" s="51">
        <f t="shared" si="319"/>
        <v>80810</v>
      </c>
    </row>
    <row r="2542" spans="1:31">
      <c r="A2542" s="60" t="str">
        <f t="shared" si="313"/>
        <v>CELTICblue</v>
      </c>
      <c r="B2542" s="60" t="str">
        <f t="shared" si="314"/>
        <v>80-810-06</v>
      </c>
      <c r="C2542" s="73" t="s">
        <v>5707</v>
      </c>
      <c r="D2542" s="73" t="s">
        <v>5706</v>
      </c>
      <c r="E2542" s="73" t="s">
        <v>915</v>
      </c>
      <c r="F2542" s="74">
        <v>56</v>
      </c>
      <c r="G2542" s="73" t="s">
        <v>4830</v>
      </c>
      <c r="H2542" s="73" t="s">
        <v>175</v>
      </c>
      <c r="I2542" s="73" t="s">
        <v>1265</v>
      </c>
      <c r="J2542" s="73" t="s">
        <v>318</v>
      </c>
      <c r="K2542" s="73" t="s">
        <v>382</v>
      </c>
      <c r="L2542" s="73" t="s">
        <v>383</v>
      </c>
      <c r="M2542" s="73" t="s">
        <v>388</v>
      </c>
      <c r="N2542" s="73" t="s">
        <v>44</v>
      </c>
      <c r="O2542" s="73" t="s">
        <v>385</v>
      </c>
      <c r="P2542" s="73" t="s">
        <v>907</v>
      </c>
      <c r="Q2542" s="73" t="s">
        <v>932</v>
      </c>
      <c r="R2542" s="73" t="s">
        <v>86</v>
      </c>
      <c r="V2542" s="60" t="str">
        <f t="shared" si="315"/>
        <v>CELTICкоричневый / синий</v>
      </c>
      <c r="W2542" s="60" t="str">
        <f t="shared" si="312"/>
        <v>CELTIC</v>
      </c>
      <c r="X2542" s="60" t="str">
        <f t="shared" si="316"/>
        <v/>
      </c>
      <c r="AC2542" s="51">
        <f t="shared" si="317"/>
        <v>80</v>
      </c>
      <c r="AD2542" s="44">
        <f t="shared" si="318"/>
        <v>810</v>
      </c>
      <c r="AE2542" s="51">
        <f t="shared" si="319"/>
        <v>80810</v>
      </c>
    </row>
    <row r="2543" spans="1:31">
      <c r="A2543" s="60" t="str">
        <f t="shared" si="313"/>
        <v>CELTICblue</v>
      </c>
      <c r="B2543" s="60" t="str">
        <f t="shared" si="314"/>
        <v>80-810-06</v>
      </c>
      <c r="C2543" s="73" t="s">
        <v>5708</v>
      </c>
      <c r="D2543" s="73" t="s">
        <v>5706</v>
      </c>
      <c r="E2543" s="73" t="s">
        <v>904</v>
      </c>
      <c r="F2543" s="74">
        <v>57</v>
      </c>
      <c r="G2543" s="73" t="s">
        <v>4830</v>
      </c>
      <c r="H2543" s="73" t="s">
        <v>175</v>
      </c>
      <c r="I2543" s="73" t="s">
        <v>1265</v>
      </c>
      <c r="J2543" s="73" t="s">
        <v>318</v>
      </c>
      <c r="K2543" s="73" t="s">
        <v>382</v>
      </c>
      <c r="L2543" s="73" t="s">
        <v>383</v>
      </c>
      <c r="M2543" s="73" t="s">
        <v>388</v>
      </c>
      <c r="N2543" s="73" t="s">
        <v>44</v>
      </c>
      <c r="O2543" s="73" t="s">
        <v>385</v>
      </c>
      <c r="P2543" s="73" t="s">
        <v>907</v>
      </c>
      <c r="Q2543" s="73" t="s">
        <v>932</v>
      </c>
      <c r="R2543" s="73" t="s">
        <v>86</v>
      </c>
      <c r="V2543" s="60" t="str">
        <f t="shared" si="315"/>
        <v>CELTICкоричневый / синий</v>
      </c>
      <c r="W2543" s="60" t="str">
        <f t="shared" si="312"/>
        <v>CELTIC</v>
      </c>
      <c r="X2543" s="60" t="str">
        <f t="shared" si="316"/>
        <v/>
      </c>
      <c r="AC2543" s="51">
        <f t="shared" si="317"/>
        <v>80</v>
      </c>
      <c r="AD2543" s="44">
        <f t="shared" si="318"/>
        <v>810</v>
      </c>
      <c r="AE2543" s="51">
        <f t="shared" si="319"/>
        <v>80810</v>
      </c>
    </row>
    <row r="2544" spans="1:31">
      <c r="A2544" s="60" t="str">
        <f t="shared" si="313"/>
        <v>CELTICblue</v>
      </c>
      <c r="B2544" s="60" t="str">
        <f t="shared" si="314"/>
        <v>80-810-06</v>
      </c>
      <c r="C2544" s="73" t="s">
        <v>5709</v>
      </c>
      <c r="D2544" s="73" t="s">
        <v>5706</v>
      </c>
      <c r="E2544" s="73" t="s">
        <v>920</v>
      </c>
      <c r="F2544" s="74">
        <v>58</v>
      </c>
      <c r="G2544" s="73" t="s">
        <v>4830</v>
      </c>
      <c r="H2544" s="73" t="s">
        <v>175</v>
      </c>
      <c r="I2544" s="73" t="s">
        <v>1265</v>
      </c>
      <c r="J2544" s="73" t="s">
        <v>318</v>
      </c>
      <c r="K2544" s="73" t="s">
        <v>382</v>
      </c>
      <c r="L2544" s="73" t="s">
        <v>383</v>
      </c>
      <c r="M2544" s="73" t="s">
        <v>388</v>
      </c>
      <c r="N2544" s="73" t="s">
        <v>44</v>
      </c>
      <c r="O2544" s="73" t="s">
        <v>385</v>
      </c>
      <c r="P2544" s="73" t="s">
        <v>907</v>
      </c>
      <c r="Q2544" s="73" t="s">
        <v>932</v>
      </c>
      <c r="R2544" s="73" t="s">
        <v>86</v>
      </c>
      <c r="V2544" s="60" t="str">
        <f t="shared" si="315"/>
        <v>CELTICкоричневый / синий</v>
      </c>
      <c r="W2544" s="60" t="str">
        <f t="shared" si="312"/>
        <v>CELTIC</v>
      </c>
      <c r="X2544" s="60" t="str">
        <f t="shared" si="316"/>
        <v/>
      </c>
      <c r="AC2544" s="51">
        <f t="shared" si="317"/>
        <v>80</v>
      </c>
      <c r="AD2544" s="44">
        <f t="shared" si="318"/>
        <v>810</v>
      </c>
      <c r="AE2544" s="51">
        <f t="shared" si="319"/>
        <v>80810</v>
      </c>
    </row>
    <row r="2545" spans="1:31">
      <c r="A2545" s="60" t="str">
        <f t="shared" si="313"/>
        <v>CELTICblue</v>
      </c>
      <c r="B2545" s="60" t="str">
        <f t="shared" si="314"/>
        <v>80-810-06</v>
      </c>
      <c r="C2545" s="73" t="s">
        <v>5710</v>
      </c>
      <c r="D2545" s="73" t="s">
        <v>5706</v>
      </c>
      <c r="E2545" s="73" t="s">
        <v>910</v>
      </c>
      <c r="F2545" s="74">
        <v>59</v>
      </c>
      <c r="G2545" s="73" t="s">
        <v>4830</v>
      </c>
      <c r="H2545" s="73" t="s">
        <v>175</v>
      </c>
      <c r="I2545" s="73" t="s">
        <v>1265</v>
      </c>
      <c r="J2545" s="73" t="s">
        <v>318</v>
      </c>
      <c r="K2545" s="73" t="s">
        <v>382</v>
      </c>
      <c r="L2545" s="73" t="s">
        <v>383</v>
      </c>
      <c r="M2545" s="73" t="s">
        <v>388</v>
      </c>
      <c r="N2545" s="73" t="s">
        <v>44</v>
      </c>
      <c r="O2545" s="73" t="s">
        <v>385</v>
      </c>
      <c r="P2545" s="73" t="s">
        <v>907</v>
      </c>
      <c r="Q2545" s="73" t="s">
        <v>932</v>
      </c>
      <c r="R2545" s="73" t="s">
        <v>86</v>
      </c>
      <c r="V2545" s="60" t="str">
        <f t="shared" si="315"/>
        <v>CELTICкоричневый / синий</v>
      </c>
      <c r="W2545" s="60" t="str">
        <f t="shared" si="312"/>
        <v>CELTIC</v>
      </c>
      <c r="X2545" s="60" t="str">
        <f t="shared" si="316"/>
        <v/>
      </c>
      <c r="AC2545" s="51">
        <f t="shared" si="317"/>
        <v>80</v>
      </c>
      <c r="AD2545" s="44">
        <f t="shared" si="318"/>
        <v>810</v>
      </c>
      <c r="AE2545" s="51">
        <f t="shared" si="319"/>
        <v>80810</v>
      </c>
    </row>
    <row r="2546" spans="1:31">
      <c r="A2546" s="60" t="str">
        <f t="shared" si="313"/>
        <v>CELTICblue</v>
      </c>
      <c r="B2546" s="60" t="str">
        <f t="shared" si="314"/>
        <v>80-810-06</v>
      </c>
      <c r="C2546" s="73" t="s">
        <v>5711</v>
      </c>
      <c r="D2546" s="73" t="s">
        <v>5706</v>
      </c>
      <c r="E2546" s="73" t="s">
        <v>922</v>
      </c>
      <c r="F2546" s="74">
        <v>60</v>
      </c>
      <c r="G2546" s="73" t="s">
        <v>4830</v>
      </c>
      <c r="H2546" s="73" t="s">
        <v>175</v>
      </c>
      <c r="I2546" s="73" t="s">
        <v>1265</v>
      </c>
      <c r="J2546" s="73" t="s">
        <v>318</v>
      </c>
      <c r="K2546" s="73" t="s">
        <v>382</v>
      </c>
      <c r="L2546" s="73" t="s">
        <v>383</v>
      </c>
      <c r="M2546" s="73" t="s">
        <v>388</v>
      </c>
      <c r="N2546" s="73" t="s">
        <v>44</v>
      </c>
      <c r="O2546" s="73" t="s">
        <v>385</v>
      </c>
      <c r="P2546" s="73" t="s">
        <v>907</v>
      </c>
      <c r="Q2546" s="73" t="s">
        <v>932</v>
      </c>
      <c r="R2546" s="73" t="s">
        <v>86</v>
      </c>
      <c r="V2546" s="60" t="str">
        <f t="shared" si="315"/>
        <v>CELTICкоричневый / синий</v>
      </c>
      <c r="W2546" s="60" t="str">
        <f t="shared" si="312"/>
        <v>CELTIC</v>
      </c>
      <c r="X2546" s="60" t="str">
        <f t="shared" si="316"/>
        <v/>
      </c>
      <c r="AC2546" s="51">
        <f t="shared" si="317"/>
        <v>80</v>
      </c>
      <c r="AD2546" s="44">
        <f t="shared" si="318"/>
        <v>810</v>
      </c>
      <c r="AE2546" s="51">
        <f t="shared" si="319"/>
        <v>80810</v>
      </c>
    </row>
    <row r="2547" spans="1:31">
      <c r="A2547" s="60" t="str">
        <f t="shared" si="313"/>
        <v>CELTICblue</v>
      </c>
      <c r="B2547" s="60" t="str">
        <f t="shared" si="314"/>
        <v>80-810-06</v>
      </c>
      <c r="C2547" s="73" t="s">
        <v>5712</v>
      </c>
      <c r="D2547" s="73" t="s">
        <v>5706</v>
      </c>
      <c r="E2547" s="73" t="s">
        <v>912</v>
      </c>
      <c r="F2547" s="74">
        <v>61</v>
      </c>
      <c r="G2547" s="73" t="s">
        <v>4830</v>
      </c>
      <c r="H2547" s="73" t="s">
        <v>175</v>
      </c>
      <c r="I2547" s="73" t="s">
        <v>1265</v>
      </c>
      <c r="J2547" s="73" t="s">
        <v>318</v>
      </c>
      <c r="K2547" s="73" t="s">
        <v>382</v>
      </c>
      <c r="L2547" s="73" t="s">
        <v>383</v>
      </c>
      <c r="M2547" s="73" t="s">
        <v>388</v>
      </c>
      <c r="N2547" s="73" t="s">
        <v>44</v>
      </c>
      <c r="O2547" s="73" t="s">
        <v>385</v>
      </c>
      <c r="P2547" s="73" t="s">
        <v>907</v>
      </c>
      <c r="Q2547" s="73" t="s">
        <v>932</v>
      </c>
      <c r="R2547" s="73" t="s">
        <v>86</v>
      </c>
      <c r="V2547" s="60" t="str">
        <f t="shared" si="315"/>
        <v>CELTICкоричневый / синий</v>
      </c>
      <c r="W2547" s="60" t="str">
        <f t="shared" si="312"/>
        <v>CELTIC</v>
      </c>
      <c r="X2547" s="60" t="str">
        <f t="shared" si="316"/>
        <v/>
      </c>
      <c r="AC2547" s="51">
        <f t="shared" si="317"/>
        <v>80</v>
      </c>
      <c r="AD2547" s="44">
        <f t="shared" si="318"/>
        <v>810</v>
      </c>
      <c r="AE2547" s="51">
        <f t="shared" si="319"/>
        <v>80810</v>
      </c>
    </row>
    <row r="2548" spans="1:31">
      <c r="A2548" s="60" t="str">
        <f t="shared" si="313"/>
        <v>CELTICred</v>
      </c>
      <c r="B2548" s="60" t="str">
        <f t="shared" si="314"/>
        <v>80-810-18</v>
      </c>
      <c r="C2548" s="73" t="s">
        <v>5713</v>
      </c>
      <c r="D2548" s="73" t="s">
        <v>5714</v>
      </c>
      <c r="E2548" s="73" t="s">
        <v>956</v>
      </c>
      <c r="F2548" s="74">
        <v>55</v>
      </c>
      <c r="G2548" s="73" t="s">
        <v>4830</v>
      </c>
      <c r="H2548" s="73" t="s">
        <v>252</v>
      </c>
      <c r="I2548" s="73" t="s">
        <v>1265</v>
      </c>
      <c r="J2548" s="73" t="s">
        <v>318</v>
      </c>
      <c r="K2548" s="73" t="s">
        <v>382</v>
      </c>
      <c r="L2548" s="73" t="s">
        <v>383</v>
      </c>
      <c r="M2548" s="73" t="s">
        <v>388</v>
      </c>
      <c r="N2548" s="73" t="s">
        <v>44</v>
      </c>
      <c r="O2548" s="73" t="s">
        <v>385</v>
      </c>
      <c r="P2548" s="73" t="s">
        <v>907</v>
      </c>
      <c r="Q2548" s="73" t="s">
        <v>969</v>
      </c>
      <c r="R2548" s="73" t="s">
        <v>71</v>
      </c>
      <c r="V2548" s="60" t="str">
        <f t="shared" si="315"/>
        <v>CELTICсиний / красный</v>
      </c>
      <c r="W2548" s="60" t="str">
        <f t="shared" si="312"/>
        <v>CELTIC</v>
      </c>
      <c r="X2548" s="60" t="str">
        <f t="shared" si="316"/>
        <v/>
      </c>
      <c r="AC2548" s="51">
        <f t="shared" si="317"/>
        <v>80</v>
      </c>
      <c r="AD2548" s="44">
        <f t="shared" si="318"/>
        <v>810</v>
      </c>
      <c r="AE2548" s="51">
        <f t="shared" si="319"/>
        <v>80810</v>
      </c>
    </row>
    <row r="2549" spans="1:31">
      <c r="A2549" s="60" t="str">
        <f t="shared" si="313"/>
        <v>CELTICred</v>
      </c>
      <c r="B2549" s="60" t="str">
        <f t="shared" si="314"/>
        <v>80-810-18</v>
      </c>
      <c r="C2549" s="73" t="s">
        <v>5715</v>
      </c>
      <c r="D2549" s="73" t="s">
        <v>5714</v>
      </c>
      <c r="E2549" s="73" t="s">
        <v>915</v>
      </c>
      <c r="F2549" s="74">
        <v>56</v>
      </c>
      <c r="G2549" s="73" t="s">
        <v>4830</v>
      </c>
      <c r="H2549" s="73" t="s">
        <v>252</v>
      </c>
      <c r="I2549" s="73" t="s">
        <v>1265</v>
      </c>
      <c r="J2549" s="73" t="s">
        <v>318</v>
      </c>
      <c r="K2549" s="73" t="s">
        <v>382</v>
      </c>
      <c r="L2549" s="73" t="s">
        <v>383</v>
      </c>
      <c r="M2549" s="73" t="s">
        <v>388</v>
      </c>
      <c r="N2549" s="73" t="s">
        <v>44</v>
      </c>
      <c r="O2549" s="73" t="s">
        <v>385</v>
      </c>
      <c r="P2549" s="73" t="s">
        <v>907</v>
      </c>
      <c r="Q2549" s="73" t="s">
        <v>969</v>
      </c>
      <c r="R2549" s="73" t="s">
        <v>71</v>
      </c>
      <c r="V2549" s="60" t="str">
        <f t="shared" si="315"/>
        <v>CELTICсиний / красный</v>
      </c>
      <c r="W2549" s="60" t="str">
        <f t="shared" si="312"/>
        <v>CELTIC</v>
      </c>
      <c r="X2549" s="60" t="str">
        <f t="shared" si="316"/>
        <v/>
      </c>
      <c r="AC2549" s="51">
        <f t="shared" si="317"/>
        <v>80</v>
      </c>
      <c r="AD2549" s="44">
        <f t="shared" si="318"/>
        <v>810</v>
      </c>
      <c r="AE2549" s="51">
        <f t="shared" si="319"/>
        <v>80810</v>
      </c>
    </row>
    <row r="2550" spans="1:31">
      <c r="A2550" s="60" t="str">
        <f t="shared" si="313"/>
        <v>CELTICred</v>
      </c>
      <c r="B2550" s="60" t="str">
        <f t="shared" si="314"/>
        <v>80-810-18</v>
      </c>
      <c r="C2550" s="73" t="s">
        <v>5716</v>
      </c>
      <c r="D2550" s="73" t="s">
        <v>5714</v>
      </c>
      <c r="E2550" s="73" t="s">
        <v>904</v>
      </c>
      <c r="F2550" s="74">
        <v>57</v>
      </c>
      <c r="G2550" s="73" t="s">
        <v>4830</v>
      </c>
      <c r="H2550" s="73" t="s">
        <v>252</v>
      </c>
      <c r="I2550" s="73" t="s">
        <v>1265</v>
      </c>
      <c r="J2550" s="73" t="s">
        <v>318</v>
      </c>
      <c r="K2550" s="73" t="s">
        <v>382</v>
      </c>
      <c r="L2550" s="73" t="s">
        <v>383</v>
      </c>
      <c r="M2550" s="73" t="s">
        <v>388</v>
      </c>
      <c r="N2550" s="73" t="s">
        <v>44</v>
      </c>
      <c r="O2550" s="73" t="s">
        <v>385</v>
      </c>
      <c r="P2550" s="73" t="s">
        <v>907</v>
      </c>
      <c r="Q2550" s="73" t="s">
        <v>969</v>
      </c>
      <c r="R2550" s="73" t="s">
        <v>71</v>
      </c>
      <c r="V2550" s="60" t="str">
        <f t="shared" si="315"/>
        <v>CELTICсиний / красный</v>
      </c>
      <c r="W2550" s="60" t="str">
        <f t="shared" si="312"/>
        <v>CELTIC</v>
      </c>
      <c r="X2550" s="60" t="str">
        <f t="shared" si="316"/>
        <v/>
      </c>
      <c r="AC2550" s="51">
        <f t="shared" si="317"/>
        <v>80</v>
      </c>
      <c r="AD2550" s="44">
        <f t="shared" si="318"/>
        <v>810</v>
      </c>
      <c r="AE2550" s="51">
        <f t="shared" si="319"/>
        <v>80810</v>
      </c>
    </row>
    <row r="2551" spans="1:31">
      <c r="A2551" s="60" t="str">
        <f t="shared" si="313"/>
        <v>CELTICred</v>
      </c>
      <c r="B2551" s="60" t="str">
        <f t="shared" si="314"/>
        <v>80-810-18</v>
      </c>
      <c r="C2551" s="73" t="s">
        <v>5717</v>
      </c>
      <c r="D2551" s="73" t="s">
        <v>5714</v>
      </c>
      <c r="E2551" s="73" t="s">
        <v>920</v>
      </c>
      <c r="F2551" s="74">
        <v>58</v>
      </c>
      <c r="G2551" s="73" t="s">
        <v>4830</v>
      </c>
      <c r="H2551" s="73" t="s">
        <v>252</v>
      </c>
      <c r="I2551" s="73" t="s">
        <v>1265</v>
      </c>
      <c r="J2551" s="73" t="s">
        <v>318</v>
      </c>
      <c r="K2551" s="73" t="s">
        <v>382</v>
      </c>
      <c r="L2551" s="73" t="s">
        <v>383</v>
      </c>
      <c r="M2551" s="73" t="s">
        <v>388</v>
      </c>
      <c r="N2551" s="73" t="s">
        <v>44</v>
      </c>
      <c r="O2551" s="73" t="s">
        <v>385</v>
      </c>
      <c r="P2551" s="73" t="s">
        <v>907</v>
      </c>
      <c r="Q2551" s="73" t="s">
        <v>969</v>
      </c>
      <c r="R2551" s="73" t="s">
        <v>71</v>
      </c>
      <c r="V2551" s="60" t="str">
        <f t="shared" si="315"/>
        <v>CELTICсиний / красный</v>
      </c>
      <c r="W2551" s="60" t="str">
        <f t="shared" si="312"/>
        <v>CELTIC</v>
      </c>
      <c r="X2551" s="60" t="str">
        <f t="shared" si="316"/>
        <v/>
      </c>
      <c r="AC2551" s="51">
        <f t="shared" si="317"/>
        <v>80</v>
      </c>
      <c r="AD2551" s="44">
        <f t="shared" si="318"/>
        <v>810</v>
      </c>
      <c r="AE2551" s="51">
        <f t="shared" si="319"/>
        <v>80810</v>
      </c>
    </row>
    <row r="2552" spans="1:31">
      <c r="A2552" s="60" t="str">
        <f t="shared" si="313"/>
        <v>CELTICred</v>
      </c>
      <c r="B2552" s="60" t="str">
        <f t="shared" si="314"/>
        <v>80-810-18</v>
      </c>
      <c r="C2552" s="73" t="s">
        <v>5718</v>
      </c>
      <c r="D2552" s="73" t="s">
        <v>5714</v>
      </c>
      <c r="E2552" s="73" t="s">
        <v>910</v>
      </c>
      <c r="F2552" s="74">
        <v>59</v>
      </c>
      <c r="G2552" s="73" t="s">
        <v>4830</v>
      </c>
      <c r="H2552" s="73" t="s">
        <v>252</v>
      </c>
      <c r="I2552" s="73" t="s">
        <v>1265</v>
      </c>
      <c r="J2552" s="73" t="s">
        <v>318</v>
      </c>
      <c r="K2552" s="73" t="s">
        <v>382</v>
      </c>
      <c r="L2552" s="73" t="s">
        <v>383</v>
      </c>
      <c r="M2552" s="73" t="s">
        <v>388</v>
      </c>
      <c r="N2552" s="73" t="s">
        <v>44</v>
      </c>
      <c r="O2552" s="73" t="s">
        <v>385</v>
      </c>
      <c r="P2552" s="73" t="s">
        <v>907</v>
      </c>
      <c r="Q2552" s="73" t="s">
        <v>969</v>
      </c>
      <c r="R2552" s="73" t="s">
        <v>71</v>
      </c>
      <c r="V2552" s="60" t="str">
        <f t="shared" si="315"/>
        <v>CELTICсиний / красный</v>
      </c>
      <c r="W2552" s="60" t="str">
        <f t="shared" si="312"/>
        <v>CELTIC</v>
      </c>
      <c r="X2552" s="60" t="str">
        <f t="shared" si="316"/>
        <v/>
      </c>
      <c r="AC2552" s="51">
        <f t="shared" si="317"/>
        <v>80</v>
      </c>
      <c r="AD2552" s="44">
        <f t="shared" si="318"/>
        <v>810</v>
      </c>
      <c r="AE2552" s="51">
        <f t="shared" si="319"/>
        <v>80810</v>
      </c>
    </row>
    <row r="2553" spans="1:31">
      <c r="A2553" s="60" t="str">
        <f t="shared" si="313"/>
        <v>CELTICred</v>
      </c>
      <c r="B2553" s="60" t="str">
        <f t="shared" si="314"/>
        <v>80-810-18</v>
      </c>
      <c r="C2553" s="73" t="s">
        <v>5719</v>
      </c>
      <c r="D2553" s="73" t="s">
        <v>5714</v>
      </c>
      <c r="E2553" s="73" t="s">
        <v>922</v>
      </c>
      <c r="F2553" s="74">
        <v>60</v>
      </c>
      <c r="G2553" s="73" t="s">
        <v>4830</v>
      </c>
      <c r="H2553" s="73" t="s">
        <v>252</v>
      </c>
      <c r="I2553" s="73" t="s">
        <v>1265</v>
      </c>
      <c r="J2553" s="73" t="s">
        <v>318</v>
      </c>
      <c r="K2553" s="73" t="s">
        <v>382</v>
      </c>
      <c r="L2553" s="73" t="s">
        <v>383</v>
      </c>
      <c r="M2553" s="73" t="s">
        <v>388</v>
      </c>
      <c r="N2553" s="73" t="s">
        <v>44</v>
      </c>
      <c r="O2553" s="73" t="s">
        <v>385</v>
      </c>
      <c r="P2553" s="73" t="s">
        <v>907</v>
      </c>
      <c r="Q2553" s="73" t="s">
        <v>969</v>
      </c>
      <c r="R2553" s="73" t="s">
        <v>71</v>
      </c>
      <c r="V2553" s="60" t="str">
        <f t="shared" si="315"/>
        <v>CELTICсиний / красный</v>
      </c>
      <c r="W2553" s="60" t="str">
        <f t="shared" si="312"/>
        <v>CELTIC</v>
      </c>
      <c r="X2553" s="60" t="str">
        <f t="shared" si="316"/>
        <v/>
      </c>
      <c r="AC2553" s="51">
        <f t="shared" si="317"/>
        <v>80</v>
      </c>
      <c r="AD2553" s="44">
        <f t="shared" si="318"/>
        <v>810</v>
      </c>
      <c r="AE2553" s="51">
        <f t="shared" si="319"/>
        <v>80810</v>
      </c>
    </row>
    <row r="2554" spans="1:31">
      <c r="A2554" s="60" t="str">
        <f t="shared" si="313"/>
        <v>CELTICred</v>
      </c>
      <c r="B2554" s="60" t="str">
        <f t="shared" si="314"/>
        <v>80-810-18</v>
      </c>
      <c r="C2554" s="73" t="s">
        <v>5720</v>
      </c>
      <c r="D2554" s="73" t="s">
        <v>5714</v>
      </c>
      <c r="E2554" s="73" t="s">
        <v>912</v>
      </c>
      <c r="F2554" s="74">
        <v>61</v>
      </c>
      <c r="G2554" s="73" t="s">
        <v>4830</v>
      </c>
      <c r="H2554" s="73" t="s">
        <v>252</v>
      </c>
      <c r="I2554" s="73" t="s">
        <v>1265</v>
      </c>
      <c r="J2554" s="73" t="s">
        <v>318</v>
      </c>
      <c r="K2554" s="73" t="s">
        <v>382</v>
      </c>
      <c r="L2554" s="73" t="s">
        <v>383</v>
      </c>
      <c r="M2554" s="73" t="s">
        <v>388</v>
      </c>
      <c r="N2554" s="73" t="s">
        <v>44</v>
      </c>
      <c r="O2554" s="73" t="s">
        <v>385</v>
      </c>
      <c r="P2554" s="73" t="s">
        <v>907</v>
      </c>
      <c r="Q2554" s="73" t="s">
        <v>969</v>
      </c>
      <c r="R2554" s="73" t="s">
        <v>71</v>
      </c>
      <c r="V2554" s="60" t="str">
        <f t="shared" si="315"/>
        <v>CELTICсиний / красный</v>
      </c>
      <c r="W2554" s="60" t="str">
        <f t="shared" si="312"/>
        <v>CELTIC</v>
      </c>
      <c r="X2554" s="60" t="str">
        <f t="shared" si="316"/>
        <v/>
      </c>
      <c r="AC2554" s="51">
        <f t="shared" si="317"/>
        <v>80</v>
      </c>
      <c r="AD2554" s="44">
        <f t="shared" si="318"/>
        <v>810</v>
      </c>
      <c r="AE2554" s="51">
        <f t="shared" si="319"/>
        <v>80810</v>
      </c>
    </row>
    <row r="2555" spans="1:31">
      <c r="A2555" s="60" t="str">
        <f t="shared" si="313"/>
        <v>DARWINblue</v>
      </c>
      <c r="B2555" s="60" t="str">
        <f t="shared" si="314"/>
        <v>80-996-00</v>
      </c>
      <c r="C2555" s="73" t="s">
        <v>5721</v>
      </c>
      <c r="D2555" s="73" t="s">
        <v>5722</v>
      </c>
      <c r="E2555" s="73" t="s">
        <v>904</v>
      </c>
      <c r="F2555" s="74">
        <v>57</v>
      </c>
      <c r="G2555" s="73" t="s">
        <v>5723</v>
      </c>
      <c r="H2555" s="73" t="s">
        <v>256</v>
      </c>
      <c r="I2555" s="73" t="s">
        <v>1265</v>
      </c>
      <c r="J2555" s="73" t="s">
        <v>320</v>
      </c>
      <c r="K2555" s="73" t="s">
        <v>382</v>
      </c>
      <c r="L2555" s="73" t="s">
        <v>383</v>
      </c>
      <c r="M2555" s="73" t="s">
        <v>388</v>
      </c>
      <c r="N2555" s="73" t="s">
        <v>44</v>
      </c>
      <c r="O2555" s="73" t="s">
        <v>385</v>
      </c>
      <c r="P2555" s="73" t="s">
        <v>907</v>
      </c>
      <c r="Q2555" s="73" t="s">
        <v>932</v>
      </c>
      <c r="R2555" s="73" t="s">
        <v>71</v>
      </c>
      <c r="V2555" s="60" t="str">
        <f t="shared" si="315"/>
        <v>DARWINсиний / серый</v>
      </c>
      <c r="W2555" s="60" t="str">
        <f t="shared" si="312"/>
        <v>DARWIN</v>
      </c>
      <c r="X2555" s="60" t="str">
        <f t="shared" si="316"/>
        <v/>
      </c>
      <c r="AC2555" s="51">
        <f t="shared" si="317"/>
        <v>80</v>
      </c>
      <c r="AD2555" s="44">
        <f t="shared" si="318"/>
        <v>996</v>
      </c>
      <c r="AE2555" s="51">
        <f t="shared" si="319"/>
        <v>80996</v>
      </c>
    </row>
    <row r="2556" spans="1:31">
      <c r="A2556" s="60" t="str">
        <f t="shared" si="313"/>
        <v>DARWINblue</v>
      </c>
      <c r="B2556" s="60" t="str">
        <f t="shared" si="314"/>
        <v>80-996-00</v>
      </c>
      <c r="C2556" s="73" t="s">
        <v>5724</v>
      </c>
      <c r="D2556" s="73" t="s">
        <v>5722</v>
      </c>
      <c r="E2556" s="73" t="s">
        <v>920</v>
      </c>
      <c r="F2556" s="74">
        <v>58</v>
      </c>
      <c r="G2556" s="73" t="s">
        <v>5723</v>
      </c>
      <c r="H2556" s="73" t="s">
        <v>256</v>
      </c>
      <c r="I2556" s="73" t="s">
        <v>1265</v>
      </c>
      <c r="J2556" s="73" t="s">
        <v>320</v>
      </c>
      <c r="K2556" s="73" t="s">
        <v>382</v>
      </c>
      <c r="L2556" s="73" t="s">
        <v>383</v>
      </c>
      <c r="M2556" s="73" t="s">
        <v>388</v>
      </c>
      <c r="N2556" s="73" t="s">
        <v>44</v>
      </c>
      <c r="O2556" s="73" t="s">
        <v>385</v>
      </c>
      <c r="P2556" s="73" t="s">
        <v>907</v>
      </c>
      <c r="Q2556" s="73" t="s">
        <v>932</v>
      </c>
      <c r="R2556" s="73" t="s">
        <v>71</v>
      </c>
      <c r="V2556" s="60" t="str">
        <f t="shared" si="315"/>
        <v>DARWINсиний / серый</v>
      </c>
      <c r="W2556" s="60" t="str">
        <f t="shared" si="312"/>
        <v>DARWIN</v>
      </c>
      <c r="X2556" s="60" t="str">
        <f t="shared" si="316"/>
        <v/>
      </c>
      <c r="AC2556" s="51">
        <f t="shared" si="317"/>
        <v>80</v>
      </c>
      <c r="AD2556" s="44">
        <f t="shared" si="318"/>
        <v>996</v>
      </c>
      <c r="AE2556" s="51">
        <f t="shared" si="319"/>
        <v>80996</v>
      </c>
    </row>
    <row r="2557" spans="1:31">
      <c r="A2557" s="60" t="str">
        <f t="shared" si="313"/>
        <v>DARWINblue</v>
      </c>
      <c r="B2557" s="60" t="str">
        <f t="shared" si="314"/>
        <v>80-996-00</v>
      </c>
      <c r="C2557" s="73" t="s">
        <v>5725</v>
      </c>
      <c r="D2557" s="73" t="s">
        <v>5722</v>
      </c>
      <c r="E2557" s="73" t="s">
        <v>910</v>
      </c>
      <c r="F2557" s="74">
        <v>59</v>
      </c>
      <c r="G2557" s="73" t="s">
        <v>5723</v>
      </c>
      <c r="H2557" s="73" t="s">
        <v>256</v>
      </c>
      <c r="I2557" s="73" t="s">
        <v>1265</v>
      </c>
      <c r="J2557" s="73" t="s">
        <v>320</v>
      </c>
      <c r="K2557" s="73" t="s">
        <v>382</v>
      </c>
      <c r="L2557" s="73" t="s">
        <v>383</v>
      </c>
      <c r="M2557" s="73" t="s">
        <v>388</v>
      </c>
      <c r="N2557" s="73" t="s">
        <v>44</v>
      </c>
      <c r="O2557" s="73" t="s">
        <v>385</v>
      </c>
      <c r="P2557" s="73" t="s">
        <v>907</v>
      </c>
      <c r="Q2557" s="73" t="s">
        <v>932</v>
      </c>
      <c r="R2557" s="73" t="s">
        <v>71</v>
      </c>
      <c r="V2557" s="60" t="str">
        <f t="shared" si="315"/>
        <v>DARWINсиний / серый</v>
      </c>
      <c r="W2557" s="60" t="str">
        <f t="shared" si="312"/>
        <v>DARWIN</v>
      </c>
      <c r="X2557" s="60" t="str">
        <f t="shared" si="316"/>
        <v/>
      </c>
      <c r="AC2557" s="51">
        <f t="shared" si="317"/>
        <v>80</v>
      </c>
      <c r="AD2557" s="44">
        <f t="shared" si="318"/>
        <v>996</v>
      </c>
      <c r="AE2557" s="51">
        <f t="shared" si="319"/>
        <v>80996</v>
      </c>
    </row>
    <row r="2558" spans="1:31">
      <c r="A2558" s="60" t="str">
        <f t="shared" si="313"/>
        <v>DARWINblue</v>
      </c>
      <c r="B2558" s="60" t="str">
        <f t="shared" si="314"/>
        <v>80-996-00</v>
      </c>
      <c r="C2558" s="73" t="s">
        <v>5726</v>
      </c>
      <c r="D2558" s="73" t="s">
        <v>5722</v>
      </c>
      <c r="E2558" s="73" t="s">
        <v>922</v>
      </c>
      <c r="F2558" s="74">
        <v>60</v>
      </c>
      <c r="G2558" s="73" t="s">
        <v>5723</v>
      </c>
      <c r="H2558" s="73" t="s">
        <v>256</v>
      </c>
      <c r="I2558" s="73" t="s">
        <v>1265</v>
      </c>
      <c r="J2558" s="73" t="s">
        <v>320</v>
      </c>
      <c r="K2558" s="73" t="s">
        <v>382</v>
      </c>
      <c r="L2558" s="73" t="s">
        <v>383</v>
      </c>
      <c r="M2558" s="73" t="s">
        <v>388</v>
      </c>
      <c r="N2558" s="73" t="s">
        <v>44</v>
      </c>
      <c r="O2558" s="73" t="s">
        <v>385</v>
      </c>
      <c r="P2558" s="73" t="s">
        <v>907</v>
      </c>
      <c r="Q2558" s="73" t="s">
        <v>932</v>
      </c>
      <c r="R2558" s="73" t="s">
        <v>71</v>
      </c>
      <c r="V2558" s="60" t="str">
        <f t="shared" si="315"/>
        <v>DARWINсиний / серый</v>
      </c>
      <c r="W2558" s="60" t="str">
        <f t="shared" si="312"/>
        <v>DARWIN</v>
      </c>
      <c r="X2558" s="60" t="str">
        <f t="shared" si="316"/>
        <v/>
      </c>
      <c r="AC2558" s="51">
        <f t="shared" si="317"/>
        <v>80</v>
      </c>
      <c r="AD2558" s="44">
        <f t="shared" si="318"/>
        <v>996</v>
      </c>
      <c r="AE2558" s="51">
        <f t="shared" si="319"/>
        <v>80996</v>
      </c>
    </row>
    <row r="2559" spans="1:31">
      <c r="A2559" s="60" t="str">
        <f t="shared" si="313"/>
        <v>DARWINblue</v>
      </c>
      <c r="B2559" s="60" t="str">
        <f t="shared" si="314"/>
        <v>80-996-00</v>
      </c>
      <c r="C2559" s="73" t="s">
        <v>5727</v>
      </c>
      <c r="D2559" s="73" t="s">
        <v>5722</v>
      </c>
      <c r="E2559" s="73" t="s">
        <v>912</v>
      </c>
      <c r="F2559" s="74">
        <v>61</v>
      </c>
      <c r="G2559" s="73" t="s">
        <v>5723</v>
      </c>
      <c r="H2559" s="73" t="s">
        <v>256</v>
      </c>
      <c r="I2559" s="73" t="s">
        <v>1265</v>
      </c>
      <c r="J2559" s="73" t="s">
        <v>320</v>
      </c>
      <c r="K2559" s="73" t="s">
        <v>382</v>
      </c>
      <c r="L2559" s="73" t="s">
        <v>383</v>
      </c>
      <c r="M2559" s="73" t="s">
        <v>388</v>
      </c>
      <c r="N2559" s="73" t="s">
        <v>44</v>
      </c>
      <c r="O2559" s="73" t="s">
        <v>385</v>
      </c>
      <c r="P2559" s="73" t="s">
        <v>907</v>
      </c>
      <c r="Q2559" s="73" t="s">
        <v>932</v>
      </c>
      <c r="R2559" s="73" t="s">
        <v>71</v>
      </c>
      <c r="V2559" s="60" t="str">
        <f t="shared" si="315"/>
        <v>DARWINсиний / серый</v>
      </c>
      <c r="W2559" s="60" t="str">
        <f t="shared" si="312"/>
        <v>DARWIN</v>
      </c>
      <c r="X2559" s="60" t="str">
        <f t="shared" si="316"/>
        <v/>
      </c>
      <c r="AC2559" s="51">
        <f t="shared" si="317"/>
        <v>80</v>
      </c>
      <c r="AD2559" s="44">
        <f t="shared" si="318"/>
        <v>996</v>
      </c>
      <c r="AE2559" s="51">
        <f t="shared" si="319"/>
        <v>80996</v>
      </c>
    </row>
    <row r="2560" spans="1:31">
      <c r="A2560" s="60" t="str">
        <f t="shared" si="313"/>
        <v>DARWINbrown</v>
      </c>
      <c r="B2560" s="60" t="str">
        <f t="shared" si="314"/>
        <v>80-996-27</v>
      </c>
      <c r="C2560" s="73" t="s">
        <v>5728</v>
      </c>
      <c r="D2560" s="73" t="s">
        <v>5729</v>
      </c>
      <c r="E2560" s="73" t="s">
        <v>904</v>
      </c>
      <c r="F2560" s="74">
        <v>57</v>
      </c>
      <c r="G2560" s="73" t="s">
        <v>5723</v>
      </c>
      <c r="H2560" s="73" t="s">
        <v>168</v>
      </c>
      <c r="I2560" s="73" t="s">
        <v>1265</v>
      </c>
      <c r="J2560" s="73" t="s">
        <v>320</v>
      </c>
      <c r="K2560" s="73" t="s">
        <v>382</v>
      </c>
      <c r="L2560" s="73" t="s">
        <v>383</v>
      </c>
      <c r="M2560" s="73" t="s">
        <v>388</v>
      </c>
      <c r="N2560" s="73" t="s">
        <v>44</v>
      </c>
      <c r="O2560" s="73" t="s">
        <v>385</v>
      </c>
      <c r="P2560" s="73" t="s">
        <v>907</v>
      </c>
      <c r="Q2560" s="73" t="s">
        <v>1033</v>
      </c>
      <c r="R2560" s="73" t="s">
        <v>86</v>
      </c>
      <c r="V2560" s="60" t="str">
        <f t="shared" si="315"/>
        <v>DARWINкоричневый / зеленый</v>
      </c>
      <c r="W2560" s="60" t="str">
        <f t="shared" si="312"/>
        <v>DARWIN</v>
      </c>
      <c r="X2560" s="60" t="str">
        <f t="shared" si="316"/>
        <v/>
      </c>
      <c r="AC2560" s="51">
        <f t="shared" si="317"/>
        <v>80</v>
      </c>
      <c r="AD2560" s="44">
        <f t="shared" si="318"/>
        <v>996</v>
      </c>
      <c r="AE2560" s="51">
        <f t="shared" si="319"/>
        <v>80996</v>
      </c>
    </row>
    <row r="2561" spans="1:31">
      <c r="A2561" s="60" t="str">
        <f t="shared" si="313"/>
        <v>DARWINbrown</v>
      </c>
      <c r="B2561" s="60" t="str">
        <f t="shared" si="314"/>
        <v>80-996-27</v>
      </c>
      <c r="C2561" s="73" t="s">
        <v>5730</v>
      </c>
      <c r="D2561" s="73" t="s">
        <v>5729</v>
      </c>
      <c r="E2561" s="73" t="s">
        <v>920</v>
      </c>
      <c r="F2561" s="74">
        <v>58</v>
      </c>
      <c r="G2561" s="73" t="s">
        <v>5723</v>
      </c>
      <c r="H2561" s="73" t="s">
        <v>168</v>
      </c>
      <c r="I2561" s="73" t="s">
        <v>1265</v>
      </c>
      <c r="J2561" s="73" t="s">
        <v>320</v>
      </c>
      <c r="K2561" s="73" t="s">
        <v>382</v>
      </c>
      <c r="L2561" s="73" t="s">
        <v>383</v>
      </c>
      <c r="M2561" s="73" t="s">
        <v>388</v>
      </c>
      <c r="N2561" s="73" t="s">
        <v>44</v>
      </c>
      <c r="O2561" s="73" t="s">
        <v>385</v>
      </c>
      <c r="P2561" s="73" t="s">
        <v>907</v>
      </c>
      <c r="Q2561" s="73" t="s">
        <v>1033</v>
      </c>
      <c r="R2561" s="73" t="s">
        <v>86</v>
      </c>
      <c r="V2561" s="60" t="str">
        <f t="shared" si="315"/>
        <v>DARWINкоричневый / зеленый</v>
      </c>
      <c r="W2561" s="60" t="str">
        <f t="shared" si="312"/>
        <v>DARWIN</v>
      </c>
      <c r="X2561" s="60" t="str">
        <f t="shared" si="316"/>
        <v/>
      </c>
      <c r="AC2561" s="51">
        <f t="shared" si="317"/>
        <v>80</v>
      </c>
      <c r="AD2561" s="44">
        <f t="shared" si="318"/>
        <v>996</v>
      </c>
      <c r="AE2561" s="51">
        <f t="shared" si="319"/>
        <v>80996</v>
      </c>
    </row>
    <row r="2562" spans="1:31">
      <c r="A2562" s="60" t="str">
        <f t="shared" si="313"/>
        <v>DARWINbrown</v>
      </c>
      <c r="B2562" s="60" t="str">
        <f t="shared" si="314"/>
        <v>80-996-27</v>
      </c>
      <c r="C2562" s="73" t="s">
        <v>5731</v>
      </c>
      <c r="D2562" s="73" t="s">
        <v>5729</v>
      </c>
      <c r="E2562" s="73" t="s">
        <v>910</v>
      </c>
      <c r="F2562" s="74">
        <v>59</v>
      </c>
      <c r="G2562" s="73" t="s">
        <v>5723</v>
      </c>
      <c r="H2562" s="73" t="s">
        <v>168</v>
      </c>
      <c r="I2562" s="73" t="s">
        <v>1265</v>
      </c>
      <c r="J2562" s="73" t="s">
        <v>320</v>
      </c>
      <c r="K2562" s="73" t="s">
        <v>382</v>
      </c>
      <c r="L2562" s="73" t="s">
        <v>383</v>
      </c>
      <c r="M2562" s="73" t="s">
        <v>388</v>
      </c>
      <c r="N2562" s="73" t="s">
        <v>44</v>
      </c>
      <c r="O2562" s="73" t="s">
        <v>385</v>
      </c>
      <c r="P2562" s="73" t="s">
        <v>907</v>
      </c>
      <c r="Q2562" s="73" t="s">
        <v>1033</v>
      </c>
      <c r="R2562" s="73" t="s">
        <v>86</v>
      </c>
      <c r="V2562" s="60" t="str">
        <f t="shared" si="315"/>
        <v>DARWINкоричневый / зеленый</v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DARWIN</v>
      </c>
      <c r="X2562" s="60" t="str">
        <f t="shared" si="316"/>
        <v/>
      </c>
      <c r="AC2562" s="51">
        <f t="shared" si="317"/>
        <v>80</v>
      </c>
      <c r="AD2562" s="44">
        <f t="shared" si="318"/>
        <v>996</v>
      </c>
      <c r="AE2562" s="51">
        <f t="shared" si="319"/>
        <v>80996</v>
      </c>
    </row>
    <row r="2563" spans="1:31">
      <c r="A2563" s="60" t="str">
        <f t="shared" ref="A2563:A2626" si="321">IF(G2563&amp;Q2563&lt;&gt;"",W2563&amp;Q2563,"")</f>
        <v>DARWINbrown</v>
      </c>
      <c r="B2563" s="60" t="str">
        <f t="shared" ref="B2563:B2626" si="322">IF(C2563&lt;&gt;"",LEFT(C2563,9),"")</f>
        <v>80-996-27</v>
      </c>
      <c r="C2563" s="73" t="s">
        <v>5732</v>
      </c>
      <c r="D2563" s="73" t="s">
        <v>5729</v>
      </c>
      <c r="E2563" s="73" t="s">
        <v>922</v>
      </c>
      <c r="F2563" s="74">
        <v>60</v>
      </c>
      <c r="G2563" s="73" t="s">
        <v>5723</v>
      </c>
      <c r="H2563" s="73" t="s">
        <v>168</v>
      </c>
      <c r="I2563" s="73" t="s">
        <v>1265</v>
      </c>
      <c r="J2563" s="73" t="s">
        <v>320</v>
      </c>
      <c r="K2563" s="73" t="s">
        <v>382</v>
      </c>
      <c r="L2563" s="73" t="s">
        <v>383</v>
      </c>
      <c r="M2563" s="73" t="s">
        <v>388</v>
      </c>
      <c r="N2563" s="73" t="s">
        <v>44</v>
      </c>
      <c r="O2563" s="73" t="s">
        <v>385</v>
      </c>
      <c r="P2563" s="73" t="s">
        <v>907</v>
      </c>
      <c r="Q2563" s="73" t="s">
        <v>1033</v>
      </c>
      <c r="R2563" s="73" t="s">
        <v>86</v>
      </c>
      <c r="V2563" s="60" t="str">
        <f t="shared" ref="V2563:V2626" si="323">W2563&amp;H2563</f>
        <v>DARWINкоричневый / зеленый</v>
      </c>
      <c r="W2563" s="60" t="str">
        <f t="shared" si="320"/>
        <v>DARWIN</v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80</v>
      </c>
      <c r="AD2563" s="44">
        <f t="shared" ref="AD2563:AD2626" si="326">IFERROR(VALUE(MID($C2563,4,3)),0)</f>
        <v>996</v>
      </c>
      <c r="AE2563" s="51">
        <f t="shared" ref="AE2563:AE2626" si="327">VALUE(RIGHT("00"&amp;AC2563,2)&amp;RIGHT("000"&amp;AD2563,3))</f>
        <v>80996</v>
      </c>
    </row>
    <row r="2564" spans="1:31">
      <c r="A2564" s="60" t="str">
        <f t="shared" si="321"/>
        <v>DARWINbrown</v>
      </c>
      <c r="B2564" s="60" t="str">
        <f t="shared" si="322"/>
        <v>80-996-27</v>
      </c>
      <c r="C2564" s="73" t="s">
        <v>5733</v>
      </c>
      <c r="D2564" s="73" t="s">
        <v>5729</v>
      </c>
      <c r="E2564" s="73" t="s">
        <v>912</v>
      </c>
      <c r="F2564" s="74">
        <v>61</v>
      </c>
      <c r="G2564" s="73" t="s">
        <v>5723</v>
      </c>
      <c r="H2564" s="73" t="s">
        <v>168</v>
      </c>
      <c r="I2564" s="73" t="s">
        <v>1265</v>
      </c>
      <c r="J2564" s="73" t="s">
        <v>320</v>
      </c>
      <c r="K2564" s="73" t="s">
        <v>382</v>
      </c>
      <c r="L2564" s="73" t="s">
        <v>383</v>
      </c>
      <c r="M2564" s="73" t="s">
        <v>388</v>
      </c>
      <c r="N2564" s="73" t="s">
        <v>44</v>
      </c>
      <c r="O2564" s="73" t="s">
        <v>385</v>
      </c>
      <c r="P2564" s="73" t="s">
        <v>907</v>
      </c>
      <c r="Q2564" s="73" t="s">
        <v>1033</v>
      </c>
      <c r="R2564" s="73" t="s">
        <v>86</v>
      </c>
      <c r="V2564" s="60" t="str">
        <f t="shared" si="323"/>
        <v>DARWINкоричневый / зеленый</v>
      </c>
      <c r="W2564" s="60" t="str">
        <f t="shared" si="320"/>
        <v>DARWIN</v>
      </c>
      <c r="X2564" s="60" t="str">
        <f t="shared" si="324"/>
        <v/>
      </c>
      <c r="AC2564" s="51">
        <f t="shared" si="325"/>
        <v>80</v>
      </c>
      <c r="AD2564" s="44">
        <f t="shared" si="326"/>
        <v>996</v>
      </c>
      <c r="AE2564" s="51">
        <f t="shared" si="327"/>
        <v>80996</v>
      </c>
    </row>
    <row r="2565" spans="1:31">
      <c r="A2565" s="60" t="str">
        <f t="shared" si="321"/>
        <v>DUKE 8black</v>
      </c>
      <c r="B2565" s="60" t="str">
        <f t="shared" si="322"/>
        <v>80-997-09</v>
      </c>
      <c r="C2565" s="73" t="s">
        <v>5734</v>
      </c>
      <c r="D2565" s="73" t="s">
        <v>5735</v>
      </c>
      <c r="E2565" s="73" t="s">
        <v>904</v>
      </c>
      <c r="F2565" s="74">
        <v>57</v>
      </c>
      <c r="G2565" s="73" t="s">
        <v>5736</v>
      </c>
      <c r="H2565" s="73" t="s">
        <v>53</v>
      </c>
      <c r="I2565" s="73" t="s">
        <v>1211</v>
      </c>
      <c r="J2565" s="73" t="s">
        <v>318</v>
      </c>
      <c r="K2565" s="73" t="s">
        <v>382</v>
      </c>
      <c r="L2565" s="73" t="s">
        <v>383</v>
      </c>
      <c r="M2565" s="73" t="s">
        <v>388</v>
      </c>
      <c r="N2565" s="73" t="s">
        <v>32</v>
      </c>
      <c r="O2565" s="73" t="s">
        <v>385</v>
      </c>
      <c r="P2565" s="73" t="s">
        <v>907</v>
      </c>
      <c r="Q2565" s="73" t="s">
        <v>928</v>
      </c>
      <c r="R2565" s="73" t="s">
        <v>53</v>
      </c>
      <c r="V2565" s="60" t="str">
        <f t="shared" si="323"/>
        <v>DUKE 8черный</v>
      </c>
      <c r="W2565" s="60" t="str">
        <f t="shared" si="320"/>
        <v>DUKE 8</v>
      </c>
      <c r="X2565" s="60" t="str">
        <f t="shared" si="324"/>
        <v>8</v>
      </c>
      <c r="AC2565" s="51">
        <f t="shared" si="325"/>
        <v>80</v>
      </c>
      <c r="AD2565" s="44">
        <f t="shared" si="326"/>
        <v>997</v>
      </c>
      <c r="AE2565" s="51">
        <f t="shared" si="327"/>
        <v>80997</v>
      </c>
    </row>
    <row r="2566" spans="1:31">
      <c r="A2566" s="60" t="str">
        <f t="shared" si="321"/>
        <v>DUKE 8black</v>
      </c>
      <c r="B2566" s="60" t="str">
        <f t="shared" si="322"/>
        <v>80-997-09</v>
      </c>
      <c r="C2566" s="73" t="s">
        <v>5737</v>
      </c>
      <c r="D2566" s="73" t="s">
        <v>5735</v>
      </c>
      <c r="E2566" s="73" t="s">
        <v>920</v>
      </c>
      <c r="F2566" s="74">
        <v>58</v>
      </c>
      <c r="G2566" s="73" t="s">
        <v>5736</v>
      </c>
      <c r="H2566" s="73" t="s">
        <v>53</v>
      </c>
      <c r="I2566" s="73" t="s">
        <v>1211</v>
      </c>
      <c r="J2566" s="73" t="s">
        <v>318</v>
      </c>
      <c r="K2566" s="73" t="s">
        <v>382</v>
      </c>
      <c r="L2566" s="73" t="s">
        <v>383</v>
      </c>
      <c r="M2566" s="73" t="s">
        <v>388</v>
      </c>
      <c r="N2566" s="73" t="s">
        <v>32</v>
      </c>
      <c r="O2566" s="73" t="s">
        <v>385</v>
      </c>
      <c r="P2566" s="73" t="s">
        <v>907</v>
      </c>
      <c r="Q2566" s="73" t="s">
        <v>928</v>
      </c>
      <c r="R2566" s="73" t="s">
        <v>53</v>
      </c>
      <c r="V2566" s="60" t="str">
        <f t="shared" si="323"/>
        <v>DUKE 8черный</v>
      </c>
      <c r="W2566" s="60" t="str">
        <f t="shared" si="320"/>
        <v>DUKE 8</v>
      </c>
      <c r="X2566" s="60" t="str">
        <f t="shared" si="324"/>
        <v>8</v>
      </c>
      <c r="AC2566" s="51">
        <f t="shared" si="325"/>
        <v>80</v>
      </c>
      <c r="AD2566" s="44">
        <f t="shared" si="326"/>
        <v>997</v>
      </c>
      <c r="AE2566" s="51">
        <f t="shared" si="327"/>
        <v>80997</v>
      </c>
    </row>
    <row r="2567" spans="1:31">
      <c r="A2567" s="60" t="str">
        <f t="shared" si="321"/>
        <v>DUKE 8black</v>
      </c>
      <c r="B2567" s="60" t="str">
        <f t="shared" si="322"/>
        <v>80-997-09</v>
      </c>
      <c r="C2567" s="73" t="s">
        <v>5738</v>
      </c>
      <c r="D2567" s="73" t="s">
        <v>5735</v>
      </c>
      <c r="E2567" s="73" t="s">
        <v>910</v>
      </c>
      <c r="F2567" s="74">
        <v>59</v>
      </c>
      <c r="G2567" s="73" t="s">
        <v>5736</v>
      </c>
      <c r="H2567" s="73" t="s">
        <v>53</v>
      </c>
      <c r="I2567" s="73" t="s">
        <v>1211</v>
      </c>
      <c r="J2567" s="73" t="s">
        <v>318</v>
      </c>
      <c r="K2567" s="73" t="s">
        <v>382</v>
      </c>
      <c r="L2567" s="73" t="s">
        <v>383</v>
      </c>
      <c r="M2567" s="73" t="s">
        <v>388</v>
      </c>
      <c r="N2567" s="73" t="s">
        <v>32</v>
      </c>
      <c r="O2567" s="73" t="s">
        <v>385</v>
      </c>
      <c r="P2567" s="73" t="s">
        <v>907</v>
      </c>
      <c r="Q2567" s="73" t="s">
        <v>928</v>
      </c>
      <c r="R2567" s="73" t="s">
        <v>53</v>
      </c>
      <c r="V2567" s="60" t="str">
        <f t="shared" si="323"/>
        <v>DUKE 8черный</v>
      </c>
      <c r="W2567" s="60" t="str">
        <f t="shared" si="320"/>
        <v>DUKE 8</v>
      </c>
      <c r="X2567" s="60" t="str">
        <f t="shared" si="324"/>
        <v>8</v>
      </c>
      <c r="AC2567" s="51">
        <f t="shared" si="325"/>
        <v>80</v>
      </c>
      <c r="AD2567" s="44">
        <f t="shared" si="326"/>
        <v>997</v>
      </c>
      <c r="AE2567" s="51">
        <f t="shared" si="327"/>
        <v>80997</v>
      </c>
    </row>
    <row r="2568" spans="1:31">
      <c r="A2568" s="60" t="str">
        <f t="shared" si="321"/>
        <v>DUKE 8black</v>
      </c>
      <c r="B2568" s="60" t="str">
        <f t="shared" si="322"/>
        <v>80-997-09</v>
      </c>
      <c r="C2568" s="73" t="s">
        <v>5739</v>
      </c>
      <c r="D2568" s="73" t="s">
        <v>5735</v>
      </c>
      <c r="E2568" s="73" t="s">
        <v>922</v>
      </c>
      <c r="F2568" s="74">
        <v>60</v>
      </c>
      <c r="G2568" s="73" t="s">
        <v>5736</v>
      </c>
      <c r="H2568" s="73" t="s">
        <v>53</v>
      </c>
      <c r="I2568" s="73" t="s">
        <v>1211</v>
      </c>
      <c r="J2568" s="73" t="s">
        <v>318</v>
      </c>
      <c r="K2568" s="73" t="s">
        <v>382</v>
      </c>
      <c r="L2568" s="73" t="s">
        <v>383</v>
      </c>
      <c r="M2568" s="73" t="s">
        <v>388</v>
      </c>
      <c r="N2568" s="73" t="s">
        <v>32</v>
      </c>
      <c r="O2568" s="73" t="s">
        <v>385</v>
      </c>
      <c r="P2568" s="73" t="s">
        <v>907</v>
      </c>
      <c r="Q2568" s="73" t="s">
        <v>928</v>
      </c>
      <c r="R2568" s="73" t="s">
        <v>53</v>
      </c>
      <c r="V2568" s="60" t="str">
        <f t="shared" si="323"/>
        <v>DUKE 8черный</v>
      </c>
      <c r="W2568" s="60" t="str">
        <f t="shared" si="320"/>
        <v>DUKE 8</v>
      </c>
      <c r="X2568" s="60" t="str">
        <f t="shared" si="324"/>
        <v>8</v>
      </c>
      <c r="AC2568" s="51">
        <f t="shared" si="325"/>
        <v>80</v>
      </c>
      <c r="AD2568" s="44">
        <f t="shared" si="326"/>
        <v>997</v>
      </c>
      <c r="AE2568" s="51">
        <f t="shared" si="327"/>
        <v>80997</v>
      </c>
    </row>
    <row r="2569" spans="1:31">
      <c r="A2569" s="60" t="str">
        <f t="shared" si="321"/>
        <v>DUKE 8black</v>
      </c>
      <c r="B2569" s="60" t="str">
        <f t="shared" si="322"/>
        <v>80-997-09</v>
      </c>
      <c r="C2569" s="73" t="s">
        <v>5740</v>
      </c>
      <c r="D2569" s="73" t="s">
        <v>5735</v>
      </c>
      <c r="E2569" s="73" t="s">
        <v>912</v>
      </c>
      <c r="F2569" s="74">
        <v>61</v>
      </c>
      <c r="G2569" s="73" t="s">
        <v>5736</v>
      </c>
      <c r="H2569" s="73" t="s">
        <v>53</v>
      </c>
      <c r="I2569" s="73" t="s">
        <v>1211</v>
      </c>
      <c r="J2569" s="73" t="s">
        <v>318</v>
      </c>
      <c r="K2569" s="73" t="s">
        <v>382</v>
      </c>
      <c r="L2569" s="73" t="s">
        <v>383</v>
      </c>
      <c r="M2569" s="73" t="s">
        <v>388</v>
      </c>
      <c r="N2569" s="73" t="s">
        <v>32</v>
      </c>
      <c r="O2569" s="73" t="s">
        <v>385</v>
      </c>
      <c r="P2569" s="73" t="s">
        <v>907</v>
      </c>
      <c r="Q2569" s="73" t="s">
        <v>928</v>
      </c>
      <c r="R2569" s="73" t="s">
        <v>53</v>
      </c>
      <c r="V2569" s="60" t="str">
        <f t="shared" si="323"/>
        <v>DUKE 8черный</v>
      </c>
      <c r="W2569" s="60" t="str">
        <f t="shared" si="320"/>
        <v>DUKE 8</v>
      </c>
      <c r="X2569" s="60" t="str">
        <f t="shared" si="324"/>
        <v>8</v>
      </c>
      <c r="AC2569" s="51">
        <f t="shared" si="325"/>
        <v>80</v>
      </c>
      <c r="AD2569" s="44">
        <f t="shared" si="326"/>
        <v>997</v>
      </c>
      <c r="AE2569" s="51">
        <f t="shared" si="327"/>
        <v>80997</v>
      </c>
    </row>
    <row r="2570" spans="1:31">
      <c r="A2570" s="60" t="str">
        <f t="shared" si="321"/>
        <v>DUKE 8brown</v>
      </c>
      <c r="B2570" s="60" t="str">
        <f t="shared" si="322"/>
        <v>80-997-14</v>
      </c>
      <c r="C2570" s="73" t="s">
        <v>5741</v>
      </c>
      <c r="D2570" s="73" t="s">
        <v>5742</v>
      </c>
      <c r="E2570" s="73" t="s">
        <v>904</v>
      </c>
      <c r="F2570" s="74">
        <v>57</v>
      </c>
      <c r="G2570" s="73" t="s">
        <v>5736</v>
      </c>
      <c r="H2570" s="73" t="s">
        <v>86</v>
      </c>
      <c r="I2570" s="73" t="s">
        <v>1211</v>
      </c>
      <c r="J2570" s="73" t="s">
        <v>318</v>
      </c>
      <c r="K2570" s="73" t="s">
        <v>382</v>
      </c>
      <c r="L2570" s="73" t="s">
        <v>383</v>
      </c>
      <c r="M2570" s="73" t="s">
        <v>388</v>
      </c>
      <c r="N2570" s="73" t="s">
        <v>32</v>
      </c>
      <c r="O2570" s="73" t="s">
        <v>385</v>
      </c>
      <c r="P2570" s="73" t="s">
        <v>907</v>
      </c>
      <c r="Q2570" s="73" t="s">
        <v>1033</v>
      </c>
      <c r="R2570" s="73" t="s">
        <v>86</v>
      </c>
      <c r="V2570" s="60" t="str">
        <f t="shared" si="323"/>
        <v>DUKE 8коричневый</v>
      </c>
      <c r="W2570" s="60" t="str">
        <f t="shared" si="320"/>
        <v>DUKE 8</v>
      </c>
      <c r="X2570" s="60" t="str">
        <f t="shared" si="324"/>
        <v>8</v>
      </c>
      <c r="AC2570" s="51">
        <f t="shared" si="325"/>
        <v>80</v>
      </c>
      <c r="AD2570" s="44">
        <f t="shared" si="326"/>
        <v>997</v>
      </c>
      <c r="AE2570" s="51">
        <f t="shared" si="327"/>
        <v>80997</v>
      </c>
    </row>
    <row r="2571" spans="1:31">
      <c r="A2571" s="60" t="str">
        <f t="shared" si="321"/>
        <v>DUKE 8brown</v>
      </c>
      <c r="B2571" s="60" t="str">
        <f t="shared" si="322"/>
        <v>80-997-14</v>
      </c>
      <c r="C2571" s="73" t="s">
        <v>5743</v>
      </c>
      <c r="D2571" s="73" t="s">
        <v>5742</v>
      </c>
      <c r="E2571" s="73" t="s">
        <v>920</v>
      </c>
      <c r="F2571" s="74">
        <v>58</v>
      </c>
      <c r="G2571" s="73" t="s">
        <v>5736</v>
      </c>
      <c r="H2571" s="73" t="s">
        <v>86</v>
      </c>
      <c r="I2571" s="73" t="s">
        <v>1211</v>
      </c>
      <c r="J2571" s="73" t="s">
        <v>318</v>
      </c>
      <c r="K2571" s="73" t="s">
        <v>382</v>
      </c>
      <c r="L2571" s="73" t="s">
        <v>383</v>
      </c>
      <c r="M2571" s="73" t="s">
        <v>388</v>
      </c>
      <c r="N2571" s="73" t="s">
        <v>32</v>
      </c>
      <c r="O2571" s="73" t="s">
        <v>385</v>
      </c>
      <c r="P2571" s="73" t="s">
        <v>907</v>
      </c>
      <c r="Q2571" s="73" t="s">
        <v>1033</v>
      </c>
      <c r="R2571" s="73" t="s">
        <v>86</v>
      </c>
      <c r="V2571" s="60" t="str">
        <f t="shared" si="323"/>
        <v>DUKE 8коричневый</v>
      </c>
      <c r="W2571" s="60" t="str">
        <f t="shared" si="320"/>
        <v>DUKE 8</v>
      </c>
      <c r="X2571" s="60" t="str">
        <f t="shared" si="324"/>
        <v>8</v>
      </c>
      <c r="AC2571" s="51">
        <f t="shared" si="325"/>
        <v>80</v>
      </c>
      <c r="AD2571" s="44">
        <f t="shared" si="326"/>
        <v>997</v>
      </c>
      <c r="AE2571" s="51">
        <f t="shared" si="327"/>
        <v>80997</v>
      </c>
    </row>
    <row r="2572" spans="1:31">
      <c r="A2572" s="60" t="str">
        <f t="shared" si="321"/>
        <v>DUKE 8brown</v>
      </c>
      <c r="B2572" s="60" t="str">
        <f t="shared" si="322"/>
        <v>80-997-14</v>
      </c>
      <c r="C2572" s="73" t="s">
        <v>5744</v>
      </c>
      <c r="D2572" s="73" t="s">
        <v>5742</v>
      </c>
      <c r="E2572" s="73" t="s">
        <v>910</v>
      </c>
      <c r="F2572" s="74">
        <v>59</v>
      </c>
      <c r="G2572" s="73" t="s">
        <v>5736</v>
      </c>
      <c r="H2572" s="73" t="s">
        <v>86</v>
      </c>
      <c r="I2572" s="73" t="s">
        <v>1211</v>
      </c>
      <c r="J2572" s="73" t="s">
        <v>318</v>
      </c>
      <c r="K2572" s="73" t="s">
        <v>382</v>
      </c>
      <c r="L2572" s="73" t="s">
        <v>383</v>
      </c>
      <c r="M2572" s="73" t="s">
        <v>388</v>
      </c>
      <c r="N2572" s="73" t="s">
        <v>32</v>
      </c>
      <c r="O2572" s="73" t="s">
        <v>385</v>
      </c>
      <c r="P2572" s="73" t="s">
        <v>907</v>
      </c>
      <c r="Q2572" s="73" t="s">
        <v>1033</v>
      </c>
      <c r="R2572" s="73" t="s">
        <v>86</v>
      </c>
      <c r="V2572" s="60" t="str">
        <f t="shared" si="323"/>
        <v>DUKE 8коричневый</v>
      </c>
      <c r="W2572" s="60" t="str">
        <f t="shared" si="320"/>
        <v>DUKE 8</v>
      </c>
      <c r="X2572" s="60" t="str">
        <f t="shared" si="324"/>
        <v>8</v>
      </c>
      <c r="AC2572" s="51">
        <f t="shared" si="325"/>
        <v>80</v>
      </c>
      <c r="AD2572" s="44">
        <f t="shared" si="326"/>
        <v>997</v>
      </c>
      <c r="AE2572" s="51">
        <f t="shared" si="327"/>
        <v>80997</v>
      </c>
    </row>
    <row r="2573" spans="1:31">
      <c r="A2573" s="60" t="str">
        <f t="shared" si="321"/>
        <v>DUKE 8brown</v>
      </c>
      <c r="B2573" s="60" t="str">
        <f t="shared" si="322"/>
        <v>80-997-14</v>
      </c>
      <c r="C2573" s="73" t="s">
        <v>5745</v>
      </c>
      <c r="D2573" s="73" t="s">
        <v>5742</v>
      </c>
      <c r="E2573" s="73" t="s">
        <v>922</v>
      </c>
      <c r="F2573" s="74">
        <v>60</v>
      </c>
      <c r="G2573" s="73" t="s">
        <v>5736</v>
      </c>
      <c r="H2573" s="73" t="s">
        <v>86</v>
      </c>
      <c r="I2573" s="73" t="s">
        <v>1211</v>
      </c>
      <c r="J2573" s="73" t="s">
        <v>318</v>
      </c>
      <c r="K2573" s="73" t="s">
        <v>382</v>
      </c>
      <c r="L2573" s="73" t="s">
        <v>383</v>
      </c>
      <c r="M2573" s="73" t="s">
        <v>388</v>
      </c>
      <c r="N2573" s="73" t="s">
        <v>32</v>
      </c>
      <c r="O2573" s="73" t="s">
        <v>385</v>
      </c>
      <c r="P2573" s="73" t="s">
        <v>907</v>
      </c>
      <c r="Q2573" s="73" t="s">
        <v>1033</v>
      </c>
      <c r="R2573" s="73" t="s">
        <v>86</v>
      </c>
      <c r="V2573" s="60" t="str">
        <f t="shared" si="323"/>
        <v>DUKE 8коричневый</v>
      </c>
      <c r="W2573" s="60" t="str">
        <f t="shared" si="320"/>
        <v>DUKE 8</v>
      </c>
      <c r="X2573" s="60" t="str">
        <f t="shared" si="324"/>
        <v>8</v>
      </c>
      <c r="AC2573" s="51">
        <f t="shared" si="325"/>
        <v>80</v>
      </c>
      <c r="AD2573" s="44">
        <f t="shared" si="326"/>
        <v>997</v>
      </c>
      <c r="AE2573" s="51">
        <f t="shared" si="327"/>
        <v>80997</v>
      </c>
    </row>
    <row r="2574" spans="1:31">
      <c r="A2574" s="60" t="str">
        <f t="shared" si="321"/>
        <v>DUKE 8brown</v>
      </c>
      <c r="B2574" s="60" t="str">
        <f t="shared" si="322"/>
        <v>80-997-14</v>
      </c>
      <c r="C2574" s="73" t="s">
        <v>5746</v>
      </c>
      <c r="D2574" s="73" t="s">
        <v>5742</v>
      </c>
      <c r="E2574" s="73" t="s">
        <v>912</v>
      </c>
      <c r="F2574" s="74">
        <v>61</v>
      </c>
      <c r="G2574" s="73" t="s">
        <v>5736</v>
      </c>
      <c r="H2574" s="73" t="s">
        <v>86</v>
      </c>
      <c r="I2574" s="73" t="s">
        <v>1211</v>
      </c>
      <c r="J2574" s="73" t="s">
        <v>318</v>
      </c>
      <c r="K2574" s="73" t="s">
        <v>382</v>
      </c>
      <c r="L2574" s="73" t="s">
        <v>383</v>
      </c>
      <c r="M2574" s="73" t="s">
        <v>388</v>
      </c>
      <c r="N2574" s="73" t="s">
        <v>32</v>
      </c>
      <c r="O2574" s="73" t="s">
        <v>385</v>
      </c>
      <c r="P2574" s="73" t="s">
        <v>907</v>
      </c>
      <c r="Q2574" s="73" t="s">
        <v>1033</v>
      </c>
      <c r="R2574" s="73" t="s">
        <v>86</v>
      </c>
      <c r="V2574" s="60" t="str">
        <f t="shared" si="323"/>
        <v>DUKE 8коричневый</v>
      </c>
      <c r="W2574" s="60" t="str">
        <f t="shared" si="320"/>
        <v>DUKE 8</v>
      </c>
      <c r="X2574" s="60" t="str">
        <f t="shared" si="324"/>
        <v>8</v>
      </c>
      <c r="AC2574" s="51">
        <f t="shared" si="325"/>
        <v>80</v>
      </c>
      <c r="AD2574" s="44">
        <f t="shared" si="326"/>
        <v>997</v>
      </c>
      <c r="AE2574" s="51">
        <f t="shared" si="327"/>
        <v>80997</v>
      </c>
    </row>
    <row r="2575" spans="1:31">
      <c r="A2575" s="60" t="str">
        <f t="shared" si="321"/>
        <v>DUKE 8cognac</v>
      </c>
      <c r="B2575" s="60" t="str">
        <f t="shared" si="322"/>
        <v>80-997-13</v>
      </c>
      <c r="C2575" s="73" t="s">
        <v>5747</v>
      </c>
      <c r="D2575" s="73" t="s">
        <v>5748</v>
      </c>
      <c r="E2575" s="73" t="s">
        <v>904</v>
      </c>
      <c r="F2575" s="74">
        <v>57</v>
      </c>
      <c r="G2575" s="73" t="s">
        <v>5736</v>
      </c>
      <c r="H2575" s="73" t="s">
        <v>217</v>
      </c>
      <c r="I2575" s="73" t="s">
        <v>1211</v>
      </c>
      <c r="J2575" s="73" t="s">
        <v>318</v>
      </c>
      <c r="K2575" s="73" t="s">
        <v>382</v>
      </c>
      <c r="L2575" s="73" t="s">
        <v>383</v>
      </c>
      <c r="M2575" s="73" t="s">
        <v>388</v>
      </c>
      <c r="N2575" s="73" t="s">
        <v>32</v>
      </c>
      <c r="O2575" s="73" t="s">
        <v>385</v>
      </c>
      <c r="P2575" s="73" t="s">
        <v>907</v>
      </c>
      <c r="Q2575" s="73" t="s">
        <v>1193</v>
      </c>
      <c r="R2575" s="73" t="s">
        <v>199</v>
      </c>
      <c r="V2575" s="60" t="str">
        <f t="shared" si="323"/>
        <v>DUKE 8рыжий</v>
      </c>
      <c r="W2575" s="60" t="str">
        <f t="shared" si="320"/>
        <v>DUKE 8</v>
      </c>
      <c r="X2575" s="60" t="str">
        <f t="shared" si="324"/>
        <v>8</v>
      </c>
      <c r="AC2575" s="51">
        <f t="shared" si="325"/>
        <v>80</v>
      </c>
      <c r="AD2575" s="44">
        <f t="shared" si="326"/>
        <v>997</v>
      </c>
      <c r="AE2575" s="51">
        <f t="shared" si="327"/>
        <v>80997</v>
      </c>
    </row>
    <row r="2576" spans="1:31">
      <c r="A2576" s="60" t="str">
        <f t="shared" si="321"/>
        <v>DUKE 8cognac</v>
      </c>
      <c r="B2576" s="60" t="str">
        <f t="shared" si="322"/>
        <v>80-997-13</v>
      </c>
      <c r="C2576" s="73" t="s">
        <v>5749</v>
      </c>
      <c r="D2576" s="73" t="s">
        <v>5748</v>
      </c>
      <c r="E2576" s="73" t="s">
        <v>920</v>
      </c>
      <c r="F2576" s="74">
        <v>58</v>
      </c>
      <c r="G2576" s="73" t="s">
        <v>5736</v>
      </c>
      <c r="H2576" s="73" t="s">
        <v>217</v>
      </c>
      <c r="I2576" s="73" t="s">
        <v>1211</v>
      </c>
      <c r="J2576" s="73" t="s">
        <v>318</v>
      </c>
      <c r="K2576" s="73" t="s">
        <v>382</v>
      </c>
      <c r="L2576" s="73" t="s">
        <v>383</v>
      </c>
      <c r="M2576" s="73" t="s">
        <v>388</v>
      </c>
      <c r="N2576" s="73" t="s">
        <v>32</v>
      </c>
      <c r="O2576" s="73" t="s">
        <v>385</v>
      </c>
      <c r="P2576" s="73" t="s">
        <v>907</v>
      </c>
      <c r="Q2576" s="73" t="s">
        <v>1193</v>
      </c>
      <c r="R2576" s="73" t="s">
        <v>199</v>
      </c>
      <c r="V2576" s="60" t="str">
        <f t="shared" si="323"/>
        <v>DUKE 8рыжий</v>
      </c>
      <c r="W2576" s="60" t="str">
        <f t="shared" si="320"/>
        <v>DUKE 8</v>
      </c>
      <c r="X2576" s="60" t="str">
        <f t="shared" si="324"/>
        <v>8</v>
      </c>
      <c r="AC2576" s="51">
        <f t="shared" si="325"/>
        <v>80</v>
      </c>
      <c r="AD2576" s="44">
        <f t="shared" si="326"/>
        <v>997</v>
      </c>
      <c r="AE2576" s="51">
        <f t="shared" si="327"/>
        <v>80997</v>
      </c>
    </row>
    <row r="2577" spans="1:31">
      <c r="A2577" s="60" t="str">
        <f t="shared" si="321"/>
        <v>DUKE 8cognac</v>
      </c>
      <c r="B2577" s="60" t="str">
        <f t="shared" si="322"/>
        <v>80-997-13</v>
      </c>
      <c r="C2577" s="73" t="s">
        <v>5750</v>
      </c>
      <c r="D2577" s="73" t="s">
        <v>5748</v>
      </c>
      <c r="E2577" s="73" t="s">
        <v>910</v>
      </c>
      <c r="F2577" s="74">
        <v>59</v>
      </c>
      <c r="G2577" s="73" t="s">
        <v>5736</v>
      </c>
      <c r="H2577" s="73" t="s">
        <v>217</v>
      </c>
      <c r="I2577" s="73" t="s">
        <v>1211</v>
      </c>
      <c r="J2577" s="73" t="s">
        <v>318</v>
      </c>
      <c r="K2577" s="73" t="s">
        <v>382</v>
      </c>
      <c r="L2577" s="73" t="s">
        <v>383</v>
      </c>
      <c r="M2577" s="73" t="s">
        <v>388</v>
      </c>
      <c r="N2577" s="73" t="s">
        <v>32</v>
      </c>
      <c r="O2577" s="73" t="s">
        <v>385</v>
      </c>
      <c r="P2577" s="73" t="s">
        <v>907</v>
      </c>
      <c r="Q2577" s="73" t="s">
        <v>1193</v>
      </c>
      <c r="R2577" s="73" t="s">
        <v>199</v>
      </c>
      <c r="V2577" s="60" t="str">
        <f t="shared" si="323"/>
        <v>DUKE 8рыжий</v>
      </c>
      <c r="W2577" s="60" t="str">
        <f t="shared" si="320"/>
        <v>DUKE 8</v>
      </c>
      <c r="X2577" s="60" t="str">
        <f t="shared" si="324"/>
        <v>8</v>
      </c>
      <c r="AC2577" s="51">
        <f t="shared" si="325"/>
        <v>80</v>
      </c>
      <c r="AD2577" s="44">
        <f t="shared" si="326"/>
        <v>997</v>
      </c>
      <c r="AE2577" s="51">
        <f t="shared" si="327"/>
        <v>80997</v>
      </c>
    </row>
    <row r="2578" spans="1:31">
      <c r="A2578" s="60" t="str">
        <f t="shared" si="321"/>
        <v>DUKE 8cognac</v>
      </c>
      <c r="B2578" s="60" t="str">
        <f t="shared" si="322"/>
        <v>80-997-13</v>
      </c>
      <c r="C2578" s="73" t="s">
        <v>5751</v>
      </c>
      <c r="D2578" s="73" t="s">
        <v>5748</v>
      </c>
      <c r="E2578" s="73" t="s">
        <v>922</v>
      </c>
      <c r="F2578" s="74">
        <v>60</v>
      </c>
      <c r="G2578" s="73" t="s">
        <v>5736</v>
      </c>
      <c r="H2578" s="73" t="s">
        <v>217</v>
      </c>
      <c r="I2578" s="73" t="s">
        <v>1211</v>
      </c>
      <c r="J2578" s="73" t="s">
        <v>318</v>
      </c>
      <c r="K2578" s="73" t="s">
        <v>382</v>
      </c>
      <c r="L2578" s="73" t="s">
        <v>383</v>
      </c>
      <c r="M2578" s="73" t="s">
        <v>388</v>
      </c>
      <c r="N2578" s="73" t="s">
        <v>32</v>
      </c>
      <c r="O2578" s="73" t="s">
        <v>385</v>
      </c>
      <c r="P2578" s="73" t="s">
        <v>907</v>
      </c>
      <c r="Q2578" s="73" t="s">
        <v>1193</v>
      </c>
      <c r="R2578" s="73" t="s">
        <v>199</v>
      </c>
      <c r="V2578" s="60" t="str">
        <f t="shared" si="323"/>
        <v>DUKE 8рыжий</v>
      </c>
      <c r="W2578" s="60" t="str">
        <f t="shared" si="320"/>
        <v>DUKE 8</v>
      </c>
      <c r="X2578" s="60" t="str">
        <f t="shared" si="324"/>
        <v>8</v>
      </c>
      <c r="AC2578" s="51">
        <f t="shared" si="325"/>
        <v>80</v>
      </c>
      <c r="AD2578" s="44">
        <f t="shared" si="326"/>
        <v>997</v>
      </c>
      <c r="AE2578" s="51">
        <f t="shared" si="327"/>
        <v>80997</v>
      </c>
    </row>
    <row r="2579" spans="1:31">
      <c r="A2579" s="60" t="str">
        <f t="shared" si="321"/>
        <v>DUKE 8cognac</v>
      </c>
      <c r="B2579" s="60" t="str">
        <f t="shared" si="322"/>
        <v>80-997-13</v>
      </c>
      <c r="C2579" s="73" t="s">
        <v>5752</v>
      </c>
      <c r="D2579" s="73" t="s">
        <v>5748</v>
      </c>
      <c r="E2579" s="73" t="s">
        <v>912</v>
      </c>
      <c r="F2579" s="74">
        <v>61</v>
      </c>
      <c r="G2579" s="73" t="s">
        <v>5736</v>
      </c>
      <c r="H2579" s="73" t="s">
        <v>217</v>
      </c>
      <c r="I2579" s="73" t="s">
        <v>1211</v>
      </c>
      <c r="J2579" s="73" t="s">
        <v>318</v>
      </c>
      <c r="K2579" s="73" t="s">
        <v>382</v>
      </c>
      <c r="L2579" s="73" t="s">
        <v>383</v>
      </c>
      <c r="M2579" s="73" t="s">
        <v>388</v>
      </c>
      <c r="N2579" s="73" t="s">
        <v>32</v>
      </c>
      <c r="O2579" s="73" t="s">
        <v>385</v>
      </c>
      <c r="P2579" s="73" t="s">
        <v>907</v>
      </c>
      <c r="Q2579" s="73" t="s">
        <v>1193</v>
      </c>
      <c r="R2579" s="73" t="s">
        <v>199</v>
      </c>
      <c r="V2579" s="60" t="str">
        <f t="shared" si="323"/>
        <v>DUKE 8рыжий</v>
      </c>
      <c r="W2579" s="60" t="str">
        <f t="shared" si="320"/>
        <v>DUKE 8</v>
      </c>
      <c r="X2579" s="60" t="str">
        <f t="shared" si="324"/>
        <v>8</v>
      </c>
      <c r="AC2579" s="51">
        <f t="shared" si="325"/>
        <v>80</v>
      </c>
      <c r="AD2579" s="44">
        <f t="shared" si="326"/>
        <v>997</v>
      </c>
      <c r="AE2579" s="51">
        <f t="shared" si="327"/>
        <v>80997</v>
      </c>
    </row>
    <row r="2580" spans="1:31">
      <c r="A2580" s="60" t="str">
        <f t="shared" si="321"/>
        <v>DUKE SIXblack</v>
      </c>
      <c r="B2580" s="60" t="str">
        <f t="shared" si="322"/>
        <v>80-998-09</v>
      </c>
      <c r="C2580" s="73" t="s">
        <v>5753</v>
      </c>
      <c r="D2580" s="73" t="s">
        <v>5754</v>
      </c>
      <c r="E2580" s="73" t="s">
        <v>904</v>
      </c>
      <c r="F2580" s="74">
        <v>57</v>
      </c>
      <c r="G2580" s="73" t="s">
        <v>5755</v>
      </c>
      <c r="H2580" s="73" t="s">
        <v>53</v>
      </c>
      <c r="I2580" s="73" t="s">
        <v>4954</v>
      </c>
      <c r="J2580" s="73" t="s">
        <v>320</v>
      </c>
      <c r="K2580" s="73" t="s">
        <v>382</v>
      </c>
      <c r="L2580" s="73" t="s">
        <v>383</v>
      </c>
      <c r="M2580" s="73" t="s">
        <v>388</v>
      </c>
      <c r="N2580" s="73" t="s">
        <v>32</v>
      </c>
      <c r="O2580" s="73" t="s">
        <v>385</v>
      </c>
      <c r="P2580" s="73" t="s">
        <v>907</v>
      </c>
      <c r="Q2580" s="73" t="s">
        <v>928</v>
      </c>
      <c r="R2580" s="73" t="s">
        <v>53</v>
      </c>
      <c r="V2580" s="60" t="str">
        <f t="shared" si="323"/>
        <v>DUKE SIXчерный</v>
      </c>
      <c r="W2580" s="60" t="str">
        <f t="shared" si="320"/>
        <v>DUKE SIX</v>
      </c>
      <c r="X2580" s="60" t="str">
        <f t="shared" si="324"/>
        <v>SIX</v>
      </c>
      <c r="AC2580" s="51">
        <f t="shared" si="325"/>
        <v>80</v>
      </c>
      <c r="AD2580" s="44">
        <f t="shared" si="326"/>
        <v>998</v>
      </c>
      <c r="AE2580" s="51">
        <f t="shared" si="327"/>
        <v>80998</v>
      </c>
    </row>
    <row r="2581" spans="1:31">
      <c r="A2581" s="60" t="str">
        <f t="shared" si="321"/>
        <v>DUKE SIXblack</v>
      </c>
      <c r="B2581" s="60" t="str">
        <f t="shared" si="322"/>
        <v>80-998-09</v>
      </c>
      <c r="C2581" s="73" t="s">
        <v>5756</v>
      </c>
      <c r="D2581" s="73" t="s">
        <v>5754</v>
      </c>
      <c r="E2581" s="73" t="s">
        <v>920</v>
      </c>
      <c r="F2581" s="74">
        <v>58</v>
      </c>
      <c r="G2581" s="73" t="s">
        <v>5755</v>
      </c>
      <c r="H2581" s="73" t="s">
        <v>53</v>
      </c>
      <c r="I2581" s="73" t="s">
        <v>4954</v>
      </c>
      <c r="J2581" s="73" t="s">
        <v>320</v>
      </c>
      <c r="K2581" s="73" t="s">
        <v>382</v>
      </c>
      <c r="L2581" s="73" t="s">
        <v>383</v>
      </c>
      <c r="M2581" s="73" t="s">
        <v>388</v>
      </c>
      <c r="N2581" s="73" t="s">
        <v>32</v>
      </c>
      <c r="O2581" s="73" t="s">
        <v>385</v>
      </c>
      <c r="P2581" s="73" t="s">
        <v>907</v>
      </c>
      <c r="Q2581" s="73" t="s">
        <v>928</v>
      </c>
      <c r="R2581" s="73" t="s">
        <v>53</v>
      </c>
      <c r="V2581" s="60" t="str">
        <f t="shared" si="323"/>
        <v>DUKE SIXчерный</v>
      </c>
      <c r="W2581" s="60" t="str">
        <f t="shared" si="320"/>
        <v>DUKE SIX</v>
      </c>
      <c r="X2581" s="60" t="str">
        <f t="shared" si="324"/>
        <v>SIX</v>
      </c>
      <c r="AC2581" s="51">
        <f t="shared" si="325"/>
        <v>80</v>
      </c>
      <c r="AD2581" s="44">
        <f t="shared" si="326"/>
        <v>998</v>
      </c>
      <c r="AE2581" s="51">
        <f t="shared" si="327"/>
        <v>80998</v>
      </c>
    </row>
    <row r="2582" spans="1:31">
      <c r="A2582" s="60" t="str">
        <f t="shared" si="321"/>
        <v>DUKE SIXblack</v>
      </c>
      <c r="B2582" s="60" t="str">
        <f t="shared" si="322"/>
        <v>80-998-09</v>
      </c>
      <c r="C2582" s="73" t="s">
        <v>5757</v>
      </c>
      <c r="D2582" s="73" t="s">
        <v>5754</v>
      </c>
      <c r="E2582" s="73" t="s">
        <v>910</v>
      </c>
      <c r="F2582" s="74">
        <v>59</v>
      </c>
      <c r="G2582" s="73" t="s">
        <v>5755</v>
      </c>
      <c r="H2582" s="73" t="s">
        <v>53</v>
      </c>
      <c r="I2582" s="73" t="s">
        <v>4954</v>
      </c>
      <c r="J2582" s="73" t="s">
        <v>320</v>
      </c>
      <c r="K2582" s="73" t="s">
        <v>382</v>
      </c>
      <c r="L2582" s="73" t="s">
        <v>383</v>
      </c>
      <c r="M2582" s="73" t="s">
        <v>388</v>
      </c>
      <c r="N2582" s="73" t="s">
        <v>32</v>
      </c>
      <c r="O2582" s="73" t="s">
        <v>385</v>
      </c>
      <c r="P2582" s="73" t="s">
        <v>907</v>
      </c>
      <c r="Q2582" s="73" t="s">
        <v>928</v>
      </c>
      <c r="R2582" s="73" t="s">
        <v>53</v>
      </c>
      <c r="V2582" s="60" t="str">
        <f t="shared" si="323"/>
        <v>DUKE SIXчерный</v>
      </c>
      <c r="W2582" s="60" t="str">
        <f t="shared" si="320"/>
        <v>DUKE SIX</v>
      </c>
      <c r="X2582" s="60" t="str">
        <f t="shared" si="324"/>
        <v>SIX</v>
      </c>
      <c r="AC2582" s="51">
        <f t="shared" si="325"/>
        <v>80</v>
      </c>
      <c r="AD2582" s="44">
        <f t="shared" si="326"/>
        <v>998</v>
      </c>
      <c r="AE2582" s="51">
        <f t="shared" si="327"/>
        <v>80998</v>
      </c>
    </row>
    <row r="2583" spans="1:31">
      <c r="A2583" s="60" t="str">
        <f t="shared" si="321"/>
        <v>DUKE SIXblack</v>
      </c>
      <c r="B2583" s="60" t="str">
        <f t="shared" si="322"/>
        <v>80-998-09</v>
      </c>
      <c r="C2583" s="73" t="s">
        <v>5758</v>
      </c>
      <c r="D2583" s="73" t="s">
        <v>5754</v>
      </c>
      <c r="E2583" s="73" t="s">
        <v>922</v>
      </c>
      <c r="F2583" s="74">
        <v>60</v>
      </c>
      <c r="G2583" s="73" t="s">
        <v>5755</v>
      </c>
      <c r="H2583" s="73" t="s">
        <v>53</v>
      </c>
      <c r="I2583" s="73" t="s">
        <v>4954</v>
      </c>
      <c r="J2583" s="73" t="s">
        <v>320</v>
      </c>
      <c r="K2583" s="73" t="s">
        <v>382</v>
      </c>
      <c r="L2583" s="73" t="s">
        <v>383</v>
      </c>
      <c r="M2583" s="73" t="s">
        <v>388</v>
      </c>
      <c r="N2583" s="73" t="s">
        <v>32</v>
      </c>
      <c r="O2583" s="73" t="s">
        <v>385</v>
      </c>
      <c r="P2583" s="73" t="s">
        <v>907</v>
      </c>
      <c r="Q2583" s="73" t="s">
        <v>928</v>
      </c>
      <c r="R2583" s="73" t="s">
        <v>53</v>
      </c>
      <c r="V2583" s="60" t="str">
        <f t="shared" si="323"/>
        <v>DUKE SIXчерный</v>
      </c>
      <c r="W2583" s="60" t="str">
        <f t="shared" si="320"/>
        <v>DUKE SIX</v>
      </c>
      <c r="X2583" s="60" t="str">
        <f t="shared" si="324"/>
        <v>SIX</v>
      </c>
      <c r="AC2583" s="51">
        <f t="shared" si="325"/>
        <v>80</v>
      </c>
      <c r="AD2583" s="44">
        <f t="shared" si="326"/>
        <v>998</v>
      </c>
      <c r="AE2583" s="51">
        <f t="shared" si="327"/>
        <v>80998</v>
      </c>
    </row>
    <row r="2584" spans="1:31">
      <c r="A2584" s="60" t="str">
        <f t="shared" si="321"/>
        <v>DUKE SIXblack</v>
      </c>
      <c r="B2584" s="60" t="str">
        <f t="shared" si="322"/>
        <v>80-998-09</v>
      </c>
      <c r="C2584" s="73" t="s">
        <v>5759</v>
      </c>
      <c r="D2584" s="73" t="s">
        <v>5754</v>
      </c>
      <c r="E2584" s="73" t="s">
        <v>912</v>
      </c>
      <c r="F2584" s="74">
        <v>61</v>
      </c>
      <c r="G2584" s="73" t="s">
        <v>5755</v>
      </c>
      <c r="H2584" s="73" t="s">
        <v>53</v>
      </c>
      <c r="I2584" s="73" t="s">
        <v>4954</v>
      </c>
      <c r="J2584" s="73" t="s">
        <v>320</v>
      </c>
      <c r="K2584" s="73" t="s">
        <v>382</v>
      </c>
      <c r="L2584" s="73" t="s">
        <v>383</v>
      </c>
      <c r="M2584" s="73" t="s">
        <v>388</v>
      </c>
      <c r="N2584" s="73" t="s">
        <v>32</v>
      </c>
      <c r="O2584" s="73" t="s">
        <v>385</v>
      </c>
      <c r="P2584" s="73" t="s">
        <v>907</v>
      </c>
      <c r="Q2584" s="73" t="s">
        <v>928</v>
      </c>
      <c r="R2584" s="73" t="s">
        <v>53</v>
      </c>
      <c r="V2584" s="60" t="str">
        <f t="shared" si="323"/>
        <v>DUKE SIXчерный</v>
      </c>
      <c r="W2584" s="60" t="str">
        <f t="shared" si="320"/>
        <v>DUKE SIX</v>
      </c>
      <c r="X2584" s="60" t="str">
        <f t="shared" si="324"/>
        <v>SIX</v>
      </c>
      <c r="AC2584" s="51">
        <f t="shared" si="325"/>
        <v>80</v>
      </c>
      <c r="AD2584" s="44">
        <f t="shared" si="326"/>
        <v>998</v>
      </c>
      <c r="AE2584" s="51">
        <f t="shared" si="327"/>
        <v>80998</v>
      </c>
    </row>
    <row r="2585" spans="1:31">
      <c r="A2585" s="60" t="str">
        <f t="shared" si="321"/>
        <v>DUKE SIXbrown</v>
      </c>
      <c r="B2585" s="60" t="str">
        <f t="shared" si="322"/>
        <v>80-998-14</v>
      </c>
      <c r="C2585" s="73" t="s">
        <v>5760</v>
      </c>
      <c r="D2585" s="73" t="s">
        <v>5761</v>
      </c>
      <c r="E2585" s="73" t="s">
        <v>904</v>
      </c>
      <c r="F2585" s="74">
        <v>57</v>
      </c>
      <c r="G2585" s="73" t="s">
        <v>5755</v>
      </c>
      <c r="H2585" s="73" t="s">
        <v>86</v>
      </c>
      <c r="I2585" s="73" t="s">
        <v>1211</v>
      </c>
      <c r="J2585" s="73" t="s">
        <v>320</v>
      </c>
      <c r="K2585" s="73" t="s">
        <v>390</v>
      </c>
      <c r="L2585" s="73" t="s">
        <v>383</v>
      </c>
      <c r="M2585" s="73" t="s">
        <v>388</v>
      </c>
      <c r="N2585" s="73" t="s">
        <v>32</v>
      </c>
      <c r="O2585" s="73" t="s">
        <v>385</v>
      </c>
      <c r="P2585" s="73" t="s">
        <v>907</v>
      </c>
      <c r="Q2585" s="73" t="s">
        <v>1033</v>
      </c>
      <c r="R2585" s="73" t="s">
        <v>86</v>
      </c>
      <c r="V2585" s="60" t="str">
        <f t="shared" si="323"/>
        <v>DUKE SIXкоричневый</v>
      </c>
      <c r="W2585" s="60" t="str">
        <f t="shared" si="320"/>
        <v>DUKE SIX</v>
      </c>
      <c r="X2585" s="60" t="str">
        <f t="shared" si="324"/>
        <v>SIX</v>
      </c>
      <c r="AC2585" s="51">
        <f t="shared" si="325"/>
        <v>80</v>
      </c>
      <c r="AD2585" s="44">
        <f t="shared" si="326"/>
        <v>998</v>
      </c>
      <c r="AE2585" s="51">
        <f t="shared" si="327"/>
        <v>80998</v>
      </c>
    </row>
    <row r="2586" spans="1:31">
      <c r="A2586" s="60" t="str">
        <f t="shared" si="321"/>
        <v>DUKE SIXbrown</v>
      </c>
      <c r="B2586" s="60" t="str">
        <f t="shared" si="322"/>
        <v>80-998-14</v>
      </c>
      <c r="C2586" s="73" t="s">
        <v>5762</v>
      </c>
      <c r="D2586" s="73" t="s">
        <v>5761</v>
      </c>
      <c r="E2586" s="73" t="s">
        <v>920</v>
      </c>
      <c r="F2586" s="74">
        <v>58</v>
      </c>
      <c r="G2586" s="73" t="s">
        <v>5755</v>
      </c>
      <c r="H2586" s="73" t="s">
        <v>86</v>
      </c>
      <c r="I2586" s="73" t="s">
        <v>1211</v>
      </c>
      <c r="J2586" s="73" t="s">
        <v>320</v>
      </c>
      <c r="K2586" s="73" t="s">
        <v>390</v>
      </c>
      <c r="L2586" s="73" t="s">
        <v>383</v>
      </c>
      <c r="M2586" s="73" t="s">
        <v>388</v>
      </c>
      <c r="N2586" s="73" t="s">
        <v>32</v>
      </c>
      <c r="O2586" s="73" t="s">
        <v>385</v>
      </c>
      <c r="P2586" s="73" t="s">
        <v>907</v>
      </c>
      <c r="Q2586" s="73" t="s">
        <v>1033</v>
      </c>
      <c r="R2586" s="73" t="s">
        <v>86</v>
      </c>
      <c r="V2586" s="60" t="str">
        <f t="shared" si="323"/>
        <v>DUKE SIXкоричневый</v>
      </c>
      <c r="W2586" s="60" t="str">
        <f t="shared" si="320"/>
        <v>DUKE SIX</v>
      </c>
      <c r="X2586" s="60" t="str">
        <f t="shared" si="324"/>
        <v>SIX</v>
      </c>
      <c r="AC2586" s="51">
        <f t="shared" si="325"/>
        <v>80</v>
      </c>
      <c r="AD2586" s="44">
        <f t="shared" si="326"/>
        <v>998</v>
      </c>
      <c r="AE2586" s="51">
        <f t="shared" si="327"/>
        <v>80998</v>
      </c>
    </row>
    <row r="2587" spans="1:31">
      <c r="A2587" s="60" t="str">
        <f t="shared" si="321"/>
        <v>DUKE SIXbrown</v>
      </c>
      <c r="B2587" s="60" t="str">
        <f t="shared" si="322"/>
        <v>80-998-14</v>
      </c>
      <c r="C2587" s="73" t="s">
        <v>5763</v>
      </c>
      <c r="D2587" s="73" t="s">
        <v>5761</v>
      </c>
      <c r="E2587" s="73" t="s">
        <v>910</v>
      </c>
      <c r="F2587" s="74">
        <v>59</v>
      </c>
      <c r="G2587" s="73" t="s">
        <v>5755</v>
      </c>
      <c r="H2587" s="73" t="s">
        <v>86</v>
      </c>
      <c r="I2587" s="73" t="s">
        <v>1211</v>
      </c>
      <c r="J2587" s="73" t="s">
        <v>320</v>
      </c>
      <c r="K2587" s="73" t="s">
        <v>390</v>
      </c>
      <c r="L2587" s="73" t="s">
        <v>383</v>
      </c>
      <c r="M2587" s="73" t="s">
        <v>388</v>
      </c>
      <c r="N2587" s="73" t="s">
        <v>32</v>
      </c>
      <c r="O2587" s="73" t="s">
        <v>385</v>
      </c>
      <c r="P2587" s="73" t="s">
        <v>907</v>
      </c>
      <c r="Q2587" s="73" t="s">
        <v>1033</v>
      </c>
      <c r="R2587" s="73" t="s">
        <v>86</v>
      </c>
      <c r="V2587" s="60" t="str">
        <f t="shared" si="323"/>
        <v>DUKE SIXкоричневый</v>
      </c>
      <c r="W2587" s="60" t="str">
        <f t="shared" si="320"/>
        <v>DUKE SIX</v>
      </c>
      <c r="X2587" s="60" t="str">
        <f t="shared" si="324"/>
        <v>SIX</v>
      </c>
      <c r="AC2587" s="51">
        <f t="shared" si="325"/>
        <v>80</v>
      </c>
      <c r="AD2587" s="44">
        <f t="shared" si="326"/>
        <v>998</v>
      </c>
      <c r="AE2587" s="51">
        <f t="shared" si="327"/>
        <v>80998</v>
      </c>
    </row>
    <row r="2588" spans="1:31">
      <c r="A2588" s="60" t="str">
        <f t="shared" si="321"/>
        <v>DUKE SIXbrown</v>
      </c>
      <c r="B2588" s="60" t="str">
        <f t="shared" si="322"/>
        <v>80-998-14</v>
      </c>
      <c r="C2588" s="73" t="s">
        <v>5764</v>
      </c>
      <c r="D2588" s="73" t="s">
        <v>5761</v>
      </c>
      <c r="E2588" s="73" t="s">
        <v>922</v>
      </c>
      <c r="F2588" s="74">
        <v>60</v>
      </c>
      <c r="G2588" s="73" t="s">
        <v>5755</v>
      </c>
      <c r="H2588" s="73" t="s">
        <v>86</v>
      </c>
      <c r="I2588" s="73" t="s">
        <v>1211</v>
      </c>
      <c r="J2588" s="73" t="s">
        <v>320</v>
      </c>
      <c r="K2588" s="73" t="s">
        <v>390</v>
      </c>
      <c r="L2588" s="73" t="s">
        <v>383</v>
      </c>
      <c r="M2588" s="73" t="s">
        <v>388</v>
      </c>
      <c r="N2588" s="73" t="s">
        <v>32</v>
      </c>
      <c r="O2588" s="73" t="s">
        <v>385</v>
      </c>
      <c r="P2588" s="73" t="s">
        <v>907</v>
      </c>
      <c r="Q2588" s="73" t="s">
        <v>1033</v>
      </c>
      <c r="R2588" s="73" t="s">
        <v>86</v>
      </c>
      <c r="V2588" s="60" t="str">
        <f t="shared" si="323"/>
        <v>DUKE SIXкоричневый</v>
      </c>
      <c r="W2588" s="60" t="str">
        <f t="shared" si="320"/>
        <v>DUKE SIX</v>
      </c>
      <c r="X2588" s="60" t="str">
        <f t="shared" si="324"/>
        <v>SIX</v>
      </c>
      <c r="AC2588" s="51">
        <f t="shared" si="325"/>
        <v>80</v>
      </c>
      <c r="AD2588" s="44">
        <f t="shared" si="326"/>
        <v>998</v>
      </c>
      <c r="AE2588" s="51">
        <f t="shared" si="327"/>
        <v>80998</v>
      </c>
    </row>
    <row r="2589" spans="1:31">
      <c r="A2589" s="60" t="str">
        <f t="shared" si="321"/>
        <v>DUKE SIXbrown</v>
      </c>
      <c r="B2589" s="60" t="str">
        <f t="shared" si="322"/>
        <v>80-998-14</v>
      </c>
      <c r="C2589" s="73" t="s">
        <v>5765</v>
      </c>
      <c r="D2589" s="73" t="s">
        <v>5761</v>
      </c>
      <c r="E2589" s="73" t="s">
        <v>912</v>
      </c>
      <c r="F2589" s="74">
        <v>61</v>
      </c>
      <c r="G2589" s="73" t="s">
        <v>5755</v>
      </c>
      <c r="H2589" s="73" t="s">
        <v>86</v>
      </c>
      <c r="I2589" s="73" t="s">
        <v>1211</v>
      </c>
      <c r="J2589" s="73" t="s">
        <v>320</v>
      </c>
      <c r="K2589" s="73" t="s">
        <v>390</v>
      </c>
      <c r="L2589" s="73" t="s">
        <v>383</v>
      </c>
      <c r="M2589" s="73" t="s">
        <v>388</v>
      </c>
      <c r="N2589" s="73" t="s">
        <v>32</v>
      </c>
      <c r="O2589" s="73" t="s">
        <v>385</v>
      </c>
      <c r="P2589" s="73" t="s">
        <v>907</v>
      </c>
      <c r="Q2589" s="73" t="s">
        <v>1033</v>
      </c>
      <c r="R2589" s="73" t="s">
        <v>86</v>
      </c>
      <c r="V2589" s="60" t="str">
        <f t="shared" si="323"/>
        <v>DUKE SIXкоричневый</v>
      </c>
      <c r="W2589" s="60" t="str">
        <f t="shared" si="320"/>
        <v>DUKE SIX</v>
      </c>
      <c r="X2589" s="60" t="str">
        <f t="shared" si="324"/>
        <v>SIX</v>
      </c>
      <c r="AC2589" s="51">
        <f t="shared" si="325"/>
        <v>80</v>
      </c>
      <c r="AD2589" s="44">
        <f t="shared" si="326"/>
        <v>998</v>
      </c>
      <c r="AE2589" s="51">
        <f t="shared" si="327"/>
        <v>80998</v>
      </c>
    </row>
    <row r="2590" spans="1:31">
      <c r="A2590" s="60" t="str">
        <f t="shared" si="321"/>
        <v>DUKE SIXcognac</v>
      </c>
      <c r="B2590" s="60" t="str">
        <f t="shared" si="322"/>
        <v>80-998-13</v>
      </c>
      <c r="C2590" s="73" t="s">
        <v>5766</v>
      </c>
      <c r="D2590" s="73" t="s">
        <v>5767</v>
      </c>
      <c r="E2590" s="73" t="s">
        <v>904</v>
      </c>
      <c r="F2590" s="74">
        <v>57</v>
      </c>
      <c r="G2590" s="73" t="s">
        <v>5755</v>
      </c>
      <c r="H2590" s="73" t="s">
        <v>217</v>
      </c>
      <c r="I2590" s="73" t="s">
        <v>1211</v>
      </c>
      <c r="J2590" s="73" t="s">
        <v>320</v>
      </c>
      <c r="K2590" s="73" t="s">
        <v>390</v>
      </c>
      <c r="L2590" s="73" t="s">
        <v>383</v>
      </c>
      <c r="M2590" s="73" t="s">
        <v>388</v>
      </c>
      <c r="N2590" s="73" t="s">
        <v>32</v>
      </c>
      <c r="O2590" s="73" t="s">
        <v>385</v>
      </c>
      <c r="P2590" s="73" t="s">
        <v>907</v>
      </c>
      <c r="Q2590" s="73" t="s">
        <v>1193</v>
      </c>
      <c r="R2590" s="73" t="s">
        <v>199</v>
      </c>
      <c r="V2590" s="60" t="str">
        <f t="shared" si="323"/>
        <v>DUKE SIXрыжий</v>
      </c>
      <c r="W2590" s="60" t="str">
        <f t="shared" si="320"/>
        <v>DUKE SIX</v>
      </c>
      <c r="X2590" s="60" t="str">
        <f t="shared" si="324"/>
        <v>SIX</v>
      </c>
      <c r="AC2590" s="51">
        <f t="shared" si="325"/>
        <v>80</v>
      </c>
      <c r="AD2590" s="44">
        <f t="shared" si="326"/>
        <v>998</v>
      </c>
      <c r="AE2590" s="51">
        <f t="shared" si="327"/>
        <v>80998</v>
      </c>
    </row>
    <row r="2591" spans="1:31">
      <c r="A2591" s="60" t="str">
        <f t="shared" si="321"/>
        <v>DUKE SIXcognac</v>
      </c>
      <c r="B2591" s="60" t="str">
        <f t="shared" si="322"/>
        <v>80-998-13</v>
      </c>
      <c r="C2591" s="73" t="s">
        <v>5768</v>
      </c>
      <c r="D2591" s="73" t="s">
        <v>5767</v>
      </c>
      <c r="E2591" s="73" t="s">
        <v>920</v>
      </c>
      <c r="F2591" s="74">
        <v>58</v>
      </c>
      <c r="G2591" s="73" t="s">
        <v>5755</v>
      </c>
      <c r="H2591" s="73" t="s">
        <v>217</v>
      </c>
      <c r="I2591" s="73" t="s">
        <v>1211</v>
      </c>
      <c r="J2591" s="73" t="s">
        <v>320</v>
      </c>
      <c r="K2591" s="73" t="s">
        <v>390</v>
      </c>
      <c r="L2591" s="73" t="s">
        <v>383</v>
      </c>
      <c r="M2591" s="73" t="s">
        <v>388</v>
      </c>
      <c r="N2591" s="73" t="s">
        <v>32</v>
      </c>
      <c r="O2591" s="73" t="s">
        <v>385</v>
      </c>
      <c r="P2591" s="73" t="s">
        <v>907</v>
      </c>
      <c r="Q2591" s="73" t="s">
        <v>1193</v>
      </c>
      <c r="R2591" s="73" t="s">
        <v>199</v>
      </c>
      <c r="V2591" s="60" t="str">
        <f t="shared" si="323"/>
        <v>DUKE SIXрыжий</v>
      </c>
      <c r="W2591" s="60" t="str">
        <f t="shared" si="320"/>
        <v>DUKE SIX</v>
      </c>
      <c r="X2591" s="60" t="str">
        <f t="shared" si="324"/>
        <v>SIX</v>
      </c>
      <c r="AC2591" s="51">
        <f t="shared" si="325"/>
        <v>80</v>
      </c>
      <c r="AD2591" s="44">
        <f t="shared" si="326"/>
        <v>998</v>
      </c>
      <c r="AE2591" s="51">
        <f t="shared" si="327"/>
        <v>80998</v>
      </c>
    </row>
    <row r="2592" spans="1:31">
      <c r="A2592" s="60" t="str">
        <f t="shared" si="321"/>
        <v>DUKE SIXcognac</v>
      </c>
      <c r="B2592" s="60" t="str">
        <f t="shared" si="322"/>
        <v>80-998-13</v>
      </c>
      <c r="C2592" s="73" t="s">
        <v>5769</v>
      </c>
      <c r="D2592" s="73" t="s">
        <v>5767</v>
      </c>
      <c r="E2592" s="73" t="s">
        <v>910</v>
      </c>
      <c r="F2592" s="74">
        <v>59</v>
      </c>
      <c r="G2592" s="73" t="s">
        <v>5755</v>
      </c>
      <c r="H2592" s="73" t="s">
        <v>217</v>
      </c>
      <c r="I2592" s="73" t="s">
        <v>1211</v>
      </c>
      <c r="J2592" s="73" t="s">
        <v>320</v>
      </c>
      <c r="K2592" s="73" t="s">
        <v>390</v>
      </c>
      <c r="L2592" s="73" t="s">
        <v>383</v>
      </c>
      <c r="M2592" s="73" t="s">
        <v>388</v>
      </c>
      <c r="N2592" s="73" t="s">
        <v>32</v>
      </c>
      <c r="O2592" s="73" t="s">
        <v>385</v>
      </c>
      <c r="P2592" s="73" t="s">
        <v>907</v>
      </c>
      <c r="Q2592" s="73" t="s">
        <v>1193</v>
      </c>
      <c r="R2592" s="73" t="s">
        <v>199</v>
      </c>
      <c r="V2592" s="60" t="str">
        <f t="shared" si="323"/>
        <v>DUKE SIXрыжий</v>
      </c>
      <c r="W2592" s="60" t="str">
        <f t="shared" si="320"/>
        <v>DUKE SIX</v>
      </c>
      <c r="X2592" s="60" t="str">
        <f t="shared" si="324"/>
        <v>SIX</v>
      </c>
      <c r="AC2592" s="51">
        <f t="shared" si="325"/>
        <v>80</v>
      </c>
      <c r="AD2592" s="44">
        <f t="shared" si="326"/>
        <v>998</v>
      </c>
      <c r="AE2592" s="51">
        <f t="shared" si="327"/>
        <v>80998</v>
      </c>
    </row>
    <row r="2593" spans="1:31">
      <c r="A2593" s="60" t="str">
        <f t="shared" si="321"/>
        <v>DUKE SIXcognac</v>
      </c>
      <c r="B2593" s="60" t="str">
        <f t="shared" si="322"/>
        <v>80-998-13</v>
      </c>
      <c r="C2593" s="73" t="s">
        <v>5770</v>
      </c>
      <c r="D2593" s="73" t="s">
        <v>5767</v>
      </c>
      <c r="E2593" s="73" t="s">
        <v>922</v>
      </c>
      <c r="F2593" s="74">
        <v>60</v>
      </c>
      <c r="G2593" s="73" t="s">
        <v>5755</v>
      </c>
      <c r="H2593" s="73" t="s">
        <v>217</v>
      </c>
      <c r="I2593" s="73" t="s">
        <v>1211</v>
      </c>
      <c r="J2593" s="73" t="s">
        <v>320</v>
      </c>
      <c r="K2593" s="73" t="s">
        <v>390</v>
      </c>
      <c r="L2593" s="73" t="s">
        <v>383</v>
      </c>
      <c r="M2593" s="73" t="s">
        <v>388</v>
      </c>
      <c r="N2593" s="73" t="s">
        <v>32</v>
      </c>
      <c r="O2593" s="73" t="s">
        <v>385</v>
      </c>
      <c r="P2593" s="73" t="s">
        <v>907</v>
      </c>
      <c r="Q2593" s="73" t="s">
        <v>1193</v>
      </c>
      <c r="R2593" s="73" t="s">
        <v>199</v>
      </c>
      <c r="V2593" s="60" t="str">
        <f t="shared" si="323"/>
        <v>DUKE SIXрыжий</v>
      </c>
      <c r="W2593" s="60" t="str">
        <f t="shared" si="320"/>
        <v>DUKE SIX</v>
      </c>
      <c r="X2593" s="60" t="str">
        <f t="shared" si="324"/>
        <v>SIX</v>
      </c>
      <c r="AC2593" s="51">
        <f t="shared" si="325"/>
        <v>80</v>
      </c>
      <c r="AD2593" s="44">
        <f t="shared" si="326"/>
        <v>998</v>
      </c>
      <c r="AE2593" s="51">
        <f t="shared" si="327"/>
        <v>80998</v>
      </c>
    </row>
    <row r="2594" spans="1:31">
      <c r="A2594" s="60" t="str">
        <f t="shared" si="321"/>
        <v>DUKE SIXcognac</v>
      </c>
      <c r="B2594" s="60" t="str">
        <f t="shared" si="322"/>
        <v>80-998-13</v>
      </c>
      <c r="C2594" s="73" t="s">
        <v>5771</v>
      </c>
      <c r="D2594" s="73" t="s">
        <v>5767</v>
      </c>
      <c r="E2594" s="73" t="s">
        <v>912</v>
      </c>
      <c r="F2594" s="74">
        <v>61</v>
      </c>
      <c r="G2594" s="73" t="s">
        <v>5755</v>
      </c>
      <c r="H2594" s="73" t="s">
        <v>217</v>
      </c>
      <c r="I2594" s="73" t="s">
        <v>1211</v>
      </c>
      <c r="J2594" s="73" t="s">
        <v>320</v>
      </c>
      <c r="K2594" s="73" t="s">
        <v>390</v>
      </c>
      <c r="L2594" s="73" t="s">
        <v>383</v>
      </c>
      <c r="M2594" s="73" t="s">
        <v>388</v>
      </c>
      <c r="N2594" s="73" t="s">
        <v>32</v>
      </c>
      <c r="O2594" s="73" t="s">
        <v>385</v>
      </c>
      <c r="P2594" s="73" t="s">
        <v>907</v>
      </c>
      <c r="Q2594" s="73" t="s">
        <v>1193</v>
      </c>
      <c r="R2594" s="73" t="s">
        <v>199</v>
      </c>
      <c r="V2594" s="60" t="str">
        <f t="shared" si="323"/>
        <v>DUKE SIXрыжий</v>
      </c>
      <c r="W2594" s="60" t="str">
        <f t="shared" si="320"/>
        <v>DUKE SIX</v>
      </c>
      <c r="X2594" s="60" t="str">
        <f t="shared" si="324"/>
        <v>SIX</v>
      </c>
      <c r="AC2594" s="51">
        <f t="shared" si="325"/>
        <v>80</v>
      </c>
      <c r="AD2594" s="44">
        <f t="shared" si="326"/>
        <v>998</v>
      </c>
      <c r="AE2594" s="51">
        <f t="shared" si="327"/>
        <v>80998</v>
      </c>
    </row>
    <row r="2595" spans="1:31">
      <c r="A2595" s="60" t="str">
        <f t="shared" si="321"/>
        <v>DUKE SIXcognac</v>
      </c>
      <c r="B2595" s="60" t="str">
        <f t="shared" si="322"/>
        <v>80-998-13</v>
      </c>
      <c r="C2595" s="73" t="s">
        <v>5772</v>
      </c>
      <c r="D2595" s="73" t="s">
        <v>5767</v>
      </c>
      <c r="E2595" s="73" t="s">
        <v>915</v>
      </c>
      <c r="F2595" s="74">
        <v>56</v>
      </c>
      <c r="G2595" s="73" t="s">
        <v>5755</v>
      </c>
      <c r="H2595" s="73" t="s">
        <v>217</v>
      </c>
      <c r="I2595" s="73" t="s">
        <v>1211</v>
      </c>
      <c r="J2595" s="73" t="s">
        <v>320</v>
      </c>
      <c r="K2595" s="73" t="s">
        <v>390</v>
      </c>
      <c r="L2595" s="73" t="s">
        <v>383</v>
      </c>
      <c r="M2595" s="73" t="s">
        <v>388</v>
      </c>
      <c r="N2595" s="73" t="s">
        <v>32</v>
      </c>
      <c r="O2595" s="73" t="s">
        <v>385</v>
      </c>
      <c r="P2595" s="73" t="s">
        <v>907</v>
      </c>
      <c r="Q2595" s="73" t="s">
        <v>1193</v>
      </c>
      <c r="R2595" s="73" t="s">
        <v>199</v>
      </c>
      <c r="V2595" s="60" t="str">
        <f t="shared" si="323"/>
        <v>DUKE SIXрыжий</v>
      </c>
      <c r="W2595" s="60" t="str">
        <f t="shared" si="320"/>
        <v>DUKE SIX</v>
      </c>
      <c r="X2595" s="60" t="str">
        <f t="shared" si="324"/>
        <v>SIX</v>
      </c>
      <c r="AC2595" s="51">
        <f t="shared" si="325"/>
        <v>80</v>
      </c>
      <c r="AD2595" s="44">
        <f t="shared" si="326"/>
        <v>998</v>
      </c>
      <c r="AE2595" s="51">
        <f t="shared" si="327"/>
        <v>80998</v>
      </c>
    </row>
    <row r="2596" spans="1:31">
      <c r="A2596" s="60" t="str">
        <f t="shared" si="321"/>
        <v>DUKE SIX-Sblack</v>
      </c>
      <c r="B2596" s="60" t="str">
        <f t="shared" si="322"/>
        <v>80-814-09</v>
      </c>
      <c r="C2596" s="73" t="s">
        <v>5773</v>
      </c>
      <c r="D2596" s="73" t="s">
        <v>5774</v>
      </c>
      <c r="E2596" s="73" t="s">
        <v>904</v>
      </c>
      <c r="F2596" s="74">
        <v>57</v>
      </c>
      <c r="G2596" s="73" t="s">
        <v>4853</v>
      </c>
      <c r="H2596" s="73" t="s">
        <v>53</v>
      </c>
      <c r="I2596" s="73" t="s">
        <v>4954</v>
      </c>
      <c r="J2596" s="73" t="s">
        <v>336</v>
      </c>
      <c r="K2596" s="73" t="s">
        <v>382</v>
      </c>
      <c r="L2596" s="73" t="s">
        <v>383</v>
      </c>
      <c r="M2596" s="73" t="s">
        <v>388</v>
      </c>
      <c r="N2596" s="73" t="s">
        <v>32</v>
      </c>
      <c r="O2596" s="73" t="s">
        <v>385</v>
      </c>
      <c r="P2596" s="73" t="s">
        <v>907</v>
      </c>
      <c r="Q2596" s="73" t="s">
        <v>928</v>
      </c>
      <c r="R2596" s="73" t="s">
        <v>53</v>
      </c>
      <c r="V2596" s="60" t="str">
        <f t="shared" si="323"/>
        <v>DUKE SIX-Sчерный</v>
      </c>
      <c r="W2596" s="60" t="str">
        <f t="shared" si="320"/>
        <v>DUKE SIX-S</v>
      </c>
      <c r="X2596" s="60" t="str">
        <f t="shared" si="324"/>
        <v>SIX-S</v>
      </c>
      <c r="AC2596" s="51">
        <f t="shared" si="325"/>
        <v>80</v>
      </c>
      <c r="AD2596" s="44">
        <f t="shared" si="326"/>
        <v>814</v>
      </c>
      <c r="AE2596" s="51">
        <f t="shared" si="327"/>
        <v>80814</v>
      </c>
    </row>
    <row r="2597" spans="1:31">
      <c r="A2597" s="60" t="str">
        <f t="shared" si="321"/>
        <v>DUKE SIX-Sblack</v>
      </c>
      <c r="B2597" s="60" t="str">
        <f t="shared" si="322"/>
        <v>80-814-09</v>
      </c>
      <c r="C2597" s="73" t="s">
        <v>5775</v>
      </c>
      <c r="D2597" s="73" t="s">
        <v>5774</v>
      </c>
      <c r="E2597" s="73" t="s">
        <v>920</v>
      </c>
      <c r="F2597" s="74">
        <v>58</v>
      </c>
      <c r="G2597" s="73" t="s">
        <v>4853</v>
      </c>
      <c r="H2597" s="73" t="s">
        <v>53</v>
      </c>
      <c r="I2597" s="73" t="s">
        <v>4954</v>
      </c>
      <c r="J2597" s="73" t="s">
        <v>336</v>
      </c>
      <c r="K2597" s="73" t="s">
        <v>382</v>
      </c>
      <c r="L2597" s="73" t="s">
        <v>383</v>
      </c>
      <c r="M2597" s="73" t="s">
        <v>388</v>
      </c>
      <c r="N2597" s="73" t="s">
        <v>32</v>
      </c>
      <c r="O2597" s="73" t="s">
        <v>385</v>
      </c>
      <c r="P2597" s="73" t="s">
        <v>907</v>
      </c>
      <c r="Q2597" s="73" t="s">
        <v>928</v>
      </c>
      <c r="R2597" s="73" t="s">
        <v>53</v>
      </c>
      <c r="V2597" s="60" t="str">
        <f t="shared" si="323"/>
        <v>DUKE SIX-Sчерный</v>
      </c>
      <c r="W2597" s="60" t="str">
        <f t="shared" si="320"/>
        <v>DUKE SIX-S</v>
      </c>
      <c r="X2597" s="60" t="str">
        <f t="shared" si="324"/>
        <v>SIX-S</v>
      </c>
      <c r="AC2597" s="51">
        <f t="shared" si="325"/>
        <v>80</v>
      </c>
      <c r="AD2597" s="44">
        <f t="shared" si="326"/>
        <v>814</v>
      </c>
      <c r="AE2597" s="51">
        <f t="shared" si="327"/>
        <v>80814</v>
      </c>
    </row>
    <row r="2598" spans="1:31">
      <c r="A2598" s="60" t="str">
        <f t="shared" si="321"/>
        <v>DUKE SIX-Sblack</v>
      </c>
      <c r="B2598" s="60" t="str">
        <f t="shared" si="322"/>
        <v>80-814-09</v>
      </c>
      <c r="C2598" s="73" t="s">
        <v>5776</v>
      </c>
      <c r="D2598" s="73" t="s">
        <v>5774</v>
      </c>
      <c r="E2598" s="73" t="s">
        <v>910</v>
      </c>
      <c r="F2598" s="74">
        <v>59</v>
      </c>
      <c r="G2598" s="73" t="s">
        <v>4853</v>
      </c>
      <c r="H2598" s="73" t="s">
        <v>53</v>
      </c>
      <c r="I2598" s="73" t="s">
        <v>4954</v>
      </c>
      <c r="J2598" s="73" t="s">
        <v>336</v>
      </c>
      <c r="K2598" s="73" t="s">
        <v>382</v>
      </c>
      <c r="L2598" s="73" t="s">
        <v>383</v>
      </c>
      <c r="M2598" s="73" t="s">
        <v>388</v>
      </c>
      <c r="N2598" s="73" t="s">
        <v>32</v>
      </c>
      <c r="O2598" s="73" t="s">
        <v>385</v>
      </c>
      <c r="P2598" s="73" t="s">
        <v>907</v>
      </c>
      <c r="Q2598" s="73" t="s">
        <v>928</v>
      </c>
      <c r="R2598" s="73" t="s">
        <v>53</v>
      </c>
      <c r="V2598" s="60" t="str">
        <f t="shared" si="323"/>
        <v>DUKE SIX-Sчерный</v>
      </c>
      <c r="W2598" s="60" t="str">
        <f t="shared" si="320"/>
        <v>DUKE SIX-S</v>
      </c>
      <c r="X2598" s="60" t="str">
        <f t="shared" si="324"/>
        <v>SIX-S</v>
      </c>
      <c r="AC2598" s="51">
        <f t="shared" si="325"/>
        <v>80</v>
      </c>
      <c r="AD2598" s="44">
        <f t="shared" si="326"/>
        <v>814</v>
      </c>
      <c r="AE2598" s="51">
        <f t="shared" si="327"/>
        <v>80814</v>
      </c>
    </row>
    <row r="2599" spans="1:31">
      <c r="A2599" s="60" t="str">
        <f t="shared" si="321"/>
        <v>DUKE SIX-Sblack</v>
      </c>
      <c r="B2599" s="60" t="str">
        <f t="shared" si="322"/>
        <v>80-814-09</v>
      </c>
      <c r="C2599" s="73" t="s">
        <v>5777</v>
      </c>
      <c r="D2599" s="73" t="s">
        <v>5774</v>
      </c>
      <c r="E2599" s="73" t="s">
        <v>922</v>
      </c>
      <c r="F2599" s="74">
        <v>60</v>
      </c>
      <c r="G2599" s="73" t="s">
        <v>4853</v>
      </c>
      <c r="H2599" s="73" t="s">
        <v>53</v>
      </c>
      <c r="I2599" s="73" t="s">
        <v>4954</v>
      </c>
      <c r="J2599" s="73" t="s">
        <v>336</v>
      </c>
      <c r="K2599" s="73" t="s">
        <v>382</v>
      </c>
      <c r="L2599" s="73" t="s">
        <v>383</v>
      </c>
      <c r="M2599" s="73" t="s">
        <v>388</v>
      </c>
      <c r="N2599" s="73" t="s">
        <v>32</v>
      </c>
      <c r="O2599" s="73" t="s">
        <v>385</v>
      </c>
      <c r="P2599" s="73" t="s">
        <v>907</v>
      </c>
      <c r="Q2599" s="73" t="s">
        <v>928</v>
      </c>
      <c r="R2599" s="73" t="s">
        <v>53</v>
      </c>
      <c r="V2599" s="60" t="str">
        <f t="shared" si="323"/>
        <v>DUKE SIX-Sчерный</v>
      </c>
      <c r="W2599" s="60" t="str">
        <f t="shared" si="320"/>
        <v>DUKE SIX-S</v>
      </c>
      <c r="X2599" s="60" t="str">
        <f t="shared" si="324"/>
        <v>SIX-S</v>
      </c>
      <c r="AC2599" s="51">
        <f t="shared" si="325"/>
        <v>80</v>
      </c>
      <c r="AD2599" s="44">
        <f t="shared" si="326"/>
        <v>814</v>
      </c>
      <c r="AE2599" s="51">
        <f t="shared" si="327"/>
        <v>80814</v>
      </c>
    </row>
    <row r="2600" spans="1:31">
      <c r="A2600" s="60" t="str">
        <f t="shared" si="321"/>
        <v>DUKE SIX-Sblack</v>
      </c>
      <c r="B2600" s="60" t="str">
        <f t="shared" si="322"/>
        <v>80-814-09</v>
      </c>
      <c r="C2600" s="73" t="s">
        <v>5778</v>
      </c>
      <c r="D2600" s="73" t="s">
        <v>5774</v>
      </c>
      <c r="E2600" s="73" t="s">
        <v>912</v>
      </c>
      <c r="F2600" s="74">
        <v>61</v>
      </c>
      <c r="G2600" s="73" t="s">
        <v>4853</v>
      </c>
      <c r="H2600" s="73" t="s">
        <v>53</v>
      </c>
      <c r="I2600" s="73" t="s">
        <v>4954</v>
      </c>
      <c r="J2600" s="73" t="s">
        <v>336</v>
      </c>
      <c r="K2600" s="73" t="s">
        <v>382</v>
      </c>
      <c r="L2600" s="73" t="s">
        <v>383</v>
      </c>
      <c r="M2600" s="73" t="s">
        <v>388</v>
      </c>
      <c r="N2600" s="73" t="s">
        <v>32</v>
      </c>
      <c r="O2600" s="73" t="s">
        <v>385</v>
      </c>
      <c r="P2600" s="73" t="s">
        <v>907</v>
      </c>
      <c r="Q2600" s="73" t="s">
        <v>928</v>
      </c>
      <c r="R2600" s="73" t="s">
        <v>53</v>
      </c>
      <c r="V2600" s="60" t="str">
        <f t="shared" si="323"/>
        <v>DUKE SIX-Sчерный</v>
      </c>
      <c r="W2600" s="60" t="str">
        <f t="shared" si="320"/>
        <v>DUKE SIX-S</v>
      </c>
      <c r="X2600" s="60" t="str">
        <f t="shared" si="324"/>
        <v>SIX-S</v>
      </c>
      <c r="AC2600" s="51">
        <f t="shared" si="325"/>
        <v>80</v>
      </c>
      <c r="AD2600" s="44">
        <f t="shared" si="326"/>
        <v>814</v>
      </c>
      <c r="AE2600" s="51">
        <f t="shared" si="327"/>
        <v>80814</v>
      </c>
    </row>
    <row r="2601" spans="1:31">
      <c r="A2601" s="60" t="str">
        <f t="shared" si="321"/>
        <v>DUKE SIX-Sblack</v>
      </c>
      <c r="B2601" s="60" t="str">
        <f t="shared" si="322"/>
        <v>80-814-09</v>
      </c>
      <c r="C2601" s="73" t="s">
        <v>5779</v>
      </c>
      <c r="D2601" s="73" t="s">
        <v>5774</v>
      </c>
      <c r="E2601" s="73" t="s">
        <v>4858</v>
      </c>
      <c r="F2601" s="74">
        <v>63</v>
      </c>
      <c r="G2601" s="73" t="s">
        <v>4853</v>
      </c>
      <c r="H2601" s="73" t="s">
        <v>53</v>
      </c>
      <c r="I2601" s="73" t="s">
        <v>4954</v>
      </c>
      <c r="J2601" s="73" t="s">
        <v>336</v>
      </c>
      <c r="K2601" s="73" t="s">
        <v>382</v>
      </c>
      <c r="L2601" s="73" t="s">
        <v>383</v>
      </c>
      <c r="M2601" s="73" t="s">
        <v>388</v>
      </c>
      <c r="N2601" s="73" t="s">
        <v>32</v>
      </c>
      <c r="O2601" s="73" t="s">
        <v>385</v>
      </c>
      <c r="P2601" s="73" t="s">
        <v>907</v>
      </c>
      <c r="Q2601" s="73" t="s">
        <v>928</v>
      </c>
      <c r="R2601" s="73" t="s">
        <v>53</v>
      </c>
      <c r="V2601" s="60" t="str">
        <f t="shared" si="323"/>
        <v>DUKE SIX-Sчерный</v>
      </c>
      <c r="W2601" s="60" t="str">
        <f t="shared" si="320"/>
        <v>DUKE SIX-S</v>
      </c>
      <c r="X2601" s="60" t="str">
        <f t="shared" si="324"/>
        <v>SIX-S</v>
      </c>
      <c r="AC2601" s="51">
        <f t="shared" si="325"/>
        <v>80</v>
      </c>
      <c r="AD2601" s="44">
        <f t="shared" si="326"/>
        <v>814</v>
      </c>
      <c r="AE2601" s="51">
        <f t="shared" si="327"/>
        <v>80814</v>
      </c>
    </row>
    <row r="2602" spans="1:31">
      <c r="A2602" s="60" t="str">
        <f t="shared" si="321"/>
        <v>DUKE SIX-Sblack</v>
      </c>
      <c r="B2602" s="60" t="str">
        <f t="shared" si="322"/>
        <v>80-814-09</v>
      </c>
      <c r="C2602" s="73" t="s">
        <v>5780</v>
      </c>
      <c r="D2602" s="73" t="s">
        <v>5774</v>
      </c>
      <c r="E2602" s="73" t="s">
        <v>915</v>
      </c>
      <c r="F2602" s="74">
        <v>56</v>
      </c>
      <c r="G2602" s="73" t="s">
        <v>4853</v>
      </c>
      <c r="H2602" s="73" t="s">
        <v>53</v>
      </c>
      <c r="I2602" s="73" t="s">
        <v>4954</v>
      </c>
      <c r="J2602" s="73" t="s">
        <v>336</v>
      </c>
      <c r="K2602" s="73" t="s">
        <v>382</v>
      </c>
      <c r="L2602" s="73" t="s">
        <v>383</v>
      </c>
      <c r="M2602" s="73" t="s">
        <v>388</v>
      </c>
      <c r="N2602" s="73" t="s">
        <v>32</v>
      </c>
      <c r="O2602" s="73" t="s">
        <v>385</v>
      </c>
      <c r="P2602" s="73" t="s">
        <v>907</v>
      </c>
      <c r="Q2602" s="73" t="s">
        <v>928</v>
      </c>
      <c r="R2602" s="73" t="s">
        <v>53</v>
      </c>
      <c r="V2602" s="60" t="str">
        <f t="shared" si="323"/>
        <v>DUKE SIX-Sчерный</v>
      </c>
      <c r="W2602" s="60" t="str">
        <f t="shared" si="320"/>
        <v>DUKE SIX-S</v>
      </c>
      <c r="X2602" s="60" t="str">
        <f t="shared" si="324"/>
        <v>SIX-S</v>
      </c>
      <c r="AC2602" s="51">
        <f t="shared" si="325"/>
        <v>80</v>
      </c>
      <c r="AD2602" s="44">
        <f t="shared" si="326"/>
        <v>814</v>
      </c>
      <c r="AE2602" s="51">
        <f t="shared" si="327"/>
        <v>80814</v>
      </c>
    </row>
    <row r="2603" spans="1:31">
      <c r="A2603" s="60" t="str">
        <f t="shared" si="321"/>
        <v>GRASBERGcharcoal</v>
      </c>
      <c r="B2603" s="60" t="str">
        <f t="shared" si="322"/>
        <v>80-821-08</v>
      </c>
      <c r="C2603" s="73" t="s">
        <v>5781</v>
      </c>
      <c r="D2603" s="73" t="s">
        <v>5782</v>
      </c>
      <c r="E2603" s="73" t="s">
        <v>915</v>
      </c>
      <c r="F2603" s="74">
        <v>56</v>
      </c>
      <c r="G2603" s="73" t="s">
        <v>4902</v>
      </c>
      <c r="H2603" s="73" t="s">
        <v>83</v>
      </c>
      <c r="I2603" s="73" t="s">
        <v>5783</v>
      </c>
      <c r="J2603" s="73" t="s">
        <v>320</v>
      </c>
      <c r="K2603" s="73" t="s">
        <v>382</v>
      </c>
      <c r="L2603" s="73" t="s">
        <v>383</v>
      </c>
      <c r="M2603" s="73" t="s">
        <v>388</v>
      </c>
      <c r="N2603" s="73" t="s">
        <v>44</v>
      </c>
      <c r="O2603" s="73" t="s">
        <v>385</v>
      </c>
      <c r="P2603" s="73" t="s">
        <v>907</v>
      </c>
      <c r="Q2603" s="73" t="s">
        <v>1710</v>
      </c>
      <c r="R2603" s="73" t="s">
        <v>83</v>
      </c>
      <c r="V2603" s="60" t="str">
        <f t="shared" si="323"/>
        <v>GRASBERGсерый</v>
      </c>
      <c r="W2603" s="60" t="str">
        <f t="shared" si="320"/>
        <v>GRASBERG</v>
      </c>
      <c r="X2603" s="60" t="str">
        <f t="shared" si="324"/>
        <v/>
      </c>
      <c r="AC2603" s="51">
        <f t="shared" si="325"/>
        <v>80</v>
      </c>
      <c r="AD2603" s="44">
        <f t="shared" si="326"/>
        <v>821</v>
      </c>
      <c r="AE2603" s="51">
        <f t="shared" si="327"/>
        <v>80821</v>
      </c>
    </row>
    <row r="2604" spans="1:31">
      <c r="A2604" s="60" t="str">
        <f t="shared" si="321"/>
        <v>GRASBERGcharcoal</v>
      </c>
      <c r="B2604" s="60" t="str">
        <f t="shared" si="322"/>
        <v>80-821-08</v>
      </c>
      <c r="C2604" s="73" t="s">
        <v>5784</v>
      </c>
      <c r="D2604" s="73" t="s">
        <v>5782</v>
      </c>
      <c r="E2604" s="73" t="s">
        <v>904</v>
      </c>
      <c r="F2604" s="74">
        <v>57</v>
      </c>
      <c r="G2604" s="73" t="s">
        <v>4902</v>
      </c>
      <c r="H2604" s="73" t="s">
        <v>83</v>
      </c>
      <c r="I2604" s="73" t="s">
        <v>5783</v>
      </c>
      <c r="J2604" s="73" t="s">
        <v>320</v>
      </c>
      <c r="K2604" s="73" t="s">
        <v>382</v>
      </c>
      <c r="L2604" s="73" t="s">
        <v>383</v>
      </c>
      <c r="M2604" s="73" t="s">
        <v>388</v>
      </c>
      <c r="N2604" s="73" t="s">
        <v>44</v>
      </c>
      <c r="O2604" s="73" t="s">
        <v>385</v>
      </c>
      <c r="P2604" s="73" t="s">
        <v>907</v>
      </c>
      <c r="Q2604" s="73" t="s">
        <v>1710</v>
      </c>
      <c r="R2604" s="73" t="s">
        <v>83</v>
      </c>
      <c r="V2604" s="60" t="str">
        <f t="shared" si="323"/>
        <v>GRASBERGсерый</v>
      </c>
      <c r="W2604" s="60" t="str">
        <f t="shared" si="320"/>
        <v>GRASBERG</v>
      </c>
      <c r="X2604" s="60" t="str">
        <f t="shared" si="324"/>
        <v/>
      </c>
      <c r="AC2604" s="51">
        <f t="shared" si="325"/>
        <v>80</v>
      </c>
      <c r="AD2604" s="44">
        <f t="shared" si="326"/>
        <v>821</v>
      </c>
      <c r="AE2604" s="51">
        <f t="shared" si="327"/>
        <v>80821</v>
      </c>
    </row>
    <row r="2605" spans="1:31">
      <c r="A2605" s="60" t="str">
        <f t="shared" si="321"/>
        <v>GRASBERGcharcoal</v>
      </c>
      <c r="B2605" s="60" t="str">
        <f t="shared" si="322"/>
        <v>80-821-08</v>
      </c>
      <c r="C2605" s="73" t="s">
        <v>5785</v>
      </c>
      <c r="D2605" s="73" t="s">
        <v>5782</v>
      </c>
      <c r="E2605" s="73" t="s">
        <v>920</v>
      </c>
      <c r="F2605" s="74">
        <v>58</v>
      </c>
      <c r="G2605" s="73" t="s">
        <v>4902</v>
      </c>
      <c r="H2605" s="73" t="s">
        <v>83</v>
      </c>
      <c r="I2605" s="73" t="s">
        <v>5783</v>
      </c>
      <c r="J2605" s="73" t="s">
        <v>320</v>
      </c>
      <c r="K2605" s="73" t="s">
        <v>382</v>
      </c>
      <c r="L2605" s="73" t="s">
        <v>383</v>
      </c>
      <c r="M2605" s="73" t="s">
        <v>388</v>
      </c>
      <c r="N2605" s="73" t="s">
        <v>44</v>
      </c>
      <c r="O2605" s="73" t="s">
        <v>385</v>
      </c>
      <c r="P2605" s="73" t="s">
        <v>907</v>
      </c>
      <c r="Q2605" s="73" t="s">
        <v>1710</v>
      </c>
      <c r="R2605" s="73" t="s">
        <v>83</v>
      </c>
      <c r="V2605" s="60" t="str">
        <f t="shared" si="323"/>
        <v>GRASBERGсерый</v>
      </c>
      <c r="W2605" s="60" t="str">
        <f t="shared" si="320"/>
        <v>GRASBERG</v>
      </c>
      <c r="X2605" s="60" t="str">
        <f t="shared" si="324"/>
        <v/>
      </c>
      <c r="AC2605" s="51">
        <f t="shared" si="325"/>
        <v>80</v>
      </c>
      <c r="AD2605" s="44">
        <f t="shared" si="326"/>
        <v>821</v>
      </c>
      <c r="AE2605" s="51">
        <f t="shared" si="327"/>
        <v>80821</v>
      </c>
    </row>
    <row r="2606" spans="1:31">
      <c r="A2606" s="60" t="str">
        <f t="shared" si="321"/>
        <v>GRASBERGcharcoal</v>
      </c>
      <c r="B2606" s="60" t="str">
        <f t="shared" si="322"/>
        <v>80-821-08</v>
      </c>
      <c r="C2606" s="73" t="s">
        <v>5786</v>
      </c>
      <c r="D2606" s="73" t="s">
        <v>5782</v>
      </c>
      <c r="E2606" s="73" t="s">
        <v>910</v>
      </c>
      <c r="F2606" s="74">
        <v>59</v>
      </c>
      <c r="G2606" s="73" t="s">
        <v>4902</v>
      </c>
      <c r="H2606" s="73" t="s">
        <v>83</v>
      </c>
      <c r="I2606" s="73" t="s">
        <v>5783</v>
      </c>
      <c r="J2606" s="73" t="s">
        <v>320</v>
      </c>
      <c r="K2606" s="73" t="s">
        <v>382</v>
      </c>
      <c r="L2606" s="73" t="s">
        <v>383</v>
      </c>
      <c r="M2606" s="73" t="s">
        <v>388</v>
      </c>
      <c r="N2606" s="73" t="s">
        <v>44</v>
      </c>
      <c r="O2606" s="73" t="s">
        <v>385</v>
      </c>
      <c r="P2606" s="73" t="s">
        <v>907</v>
      </c>
      <c r="Q2606" s="73" t="s">
        <v>1710</v>
      </c>
      <c r="R2606" s="73" t="s">
        <v>83</v>
      </c>
      <c r="V2606" s="60" t="str">
        <f t="shared" si="323"/>
        <v>GRASBERGсерый</v>
      </c>
      <c r="W2606" s="60" t="str">
        <f t="shared" si="320"/>
        <v>GRASBERG</v>
      </c>
      <c r="X2606" s="60" t="str">
        <f t="shared" si="324"/>
        <v/>
      </c>
      <c r="AC2606" s="51">
        <f t="shared" si="325"/>
        <v>80</v>
      </c>
      <c r="AD2606" s="44">
        <f t="shared" si="326"/>
        <v>821</v>
      </c>
      <c r="AE2606" s="51">
        <f t="shared" si="327"/>
        <v>80821</v>
      </c>
    </row>
    <row r="2607" spans="1:31">
      <c r="A2607" s="60" t="str">
        <f t="shared" si="321"/>
        <v>GRASBERGcharcoal</v>
      </c>
      <c r="B2607" s="60" t="str">
        <f t="shared" si="322"/>
        <v>80-821-08</v>
      </c>
      <c r="C2607" s="73" t="s">
        <v>5787</v>
      </c>
      <c r="D2607" s="73" t="s">
        <v>5782</v>
      </c>
      <c r="E2607" s="73" t="s">
        <v>922</v>
      </c>
      <c r="F2607" s="74">
        <v>60</v>
      </c>
      <c r="G2607" s="73" t="s">
        <v>4902</v>
      </c>
      <c r="H2607" s="73" t="s">
        <v>83</v>
      </c>
      <c r="I2607" s="73" t="s">
        <v>5783</v>
      </c>
      <c r="J2607" s="73" t="s">
        <v>320</v>
      </c>
      <c r="K2607" s="73" t="s">
        <v>382</v>
      </c>
      <c r="L2607" s="73" t="s">
        <v>383</v>
      </c>
      <c r="M2607" s="73" t="s">
        <v>388</v>
      </c>
      <c r="N2607" s="73" t="s">
        <v>44</v>
      </c>
      <c r="O2607" s="73" t="s">
        <v>385</v>
      </c>
      <c r="P2607" s="73" t="s">
        <v>907</v>
      </c>
      <c r="Q2607" s="73" t="s">
        <v>1710</v>
      </c>
      <c r="R2607" s="73" t="s">
        <v>83</v>
      </c>
      <c r="V2607" s="60" t="str">
        <f t="shared" si="323"/>
        <v>GRASBERGсерый</v>
      </c>
      <c r="W2607" s="60" t="str">
        <f t="shared" si="320"/>
        <v>GRASBERG</v>
      </c>
      <c r="X2607" s="60" t="str">
        <f t="shared" si="324"/>
        <v/>
      </c>
      <c r="AC2607" s="51">
        <f t="shared" si="325"/>
        <v>80</v>
      </c>
      <c r="AD2607" s="44">
        <f t="shared" si="326"/>
        <v>821</v>
      </c>
      <c r="AE2607" s="51">
        <f t="shared" si="327"/>
        <v>80821</v>
      </c>
    </row>
    <row r="2608" spans="1:31">
      <c r="A2608" s="60" t="str">
        <f t="shared" si="321"/>
        <v>GRASBERGcharcoal</v>
      </c>
      <c r="B2608" s="60" t="str">
        <f t="shared" si="322"/>
        <v>80-821-08</v>
      </c>
      <c r="C2608" s="73" t="s">
        <v>5788</v>
      </c>
      <c r="D2608" s="73" t="s">
        <v>5782</v>
      </c>
      <c r="E2608" s="73" t="s">
        <v>912</v>
      </c>
      <c r="F2608" s="74">
        <v>61</v>
      </c>
      <c r="G2608" s="73" t="s">
        <v>4902</v>
      </c>
      <c r="H2608" s="73" t="s">
        <v>83</v>
      </c>
      <c r="I2608" s="73" t="s">
        <v>5783</v>
      </c>
      <c r="J2608" s="73" t="s">
        <v>320</v>
      </c>
      <c r="K2608" s="73" t="s">
        <v>382</v>
      </c>
      <c r="L2608" s="73" t="s">
        <v>383</v>
      </c>
      <c r="M2608" s="73" t="s">
        <v>388</v>
      </c>
      <c r="N2608" s="73" t="s">
        <v>44</v>
      </c>
      <c r="O2608" s="73" t="s">
        <v>385</v>
      </c>
      <c r="P2608" s="73" t="s">
        <v>907</v>
      </c>
      <c r="Q2608" s="73" t="s">
        <v>1710</v>
      </c>
      <c r="R2608" s="73" t="s">
        <v>83</v>
      </c>
      <c r="V2608" s="60" t="str">
        <f t="shared" si="323"/>
        <v>GRASBERGсерый</v>
      </c>
      <c r="W2608" s="60" t="str">
        <f t="shared" si="320"/>
        <v>GRASBERG</v>
      </c>
      <c r="X2608" s="60" t="str">
        <f t="shared" si="324"/>
        <v/>
      </c>
      <c r="AC2608" s="51">
        <f t="shared" si="325"/>
        <v>80</v>
      </c>
      <c r="AD2608" s="44">
        <f t="shared" si="326"/>
        <v>821</v>
      </c>
      <c r="AE2608" s="51">
        <f t="shared" si="327"/>
        <v>80821</v>
      </c>
    </row>
    <row r="2609" spans="1:31">
      <c r="A2609" s="60" t="str">
        <f t="shared" si="321"/>
        <v>GRASBERGcharcoal</v>
      </c>
      <c r="B2609" s="60" t="str">
        <f t="shared" si="322"/>
        <v>80-821-08</v>
      </c>
      <c r="C2609" s="73" t="s">
        <v>5789</v>
      </c>
      <c r="D2609" s="73" t="s">
        <v>5782</v>
      </c>
      <c r="E2609" s="73" t="s">
        <v>956</v>
      </c>
      <c r="F2609" s="74">
        <v>55</v>
      </c>
      <c r="G2609" s="73" t="s">
        <v>4902</v>
      </c>
      <c r="H2609" s="73" t="s">
        <v>83</v>
      </c>
      <c r="I2609" s="73" t="s">
        <v>5783</v>
      </c>
      <c r="J2609" s="73" t="s">
        <v>320</v>
      </c>
      <c r="K2609" s="73" t="s">
        <v>382</v>
      </c>
      <c r="L2609" s="73" t="s">
        <v>383</v>
      </c>
      <c r="M2609" s="73" t="s">
        <v>388</v>
      </c>
      <c r="N2609" s="73" t="s">
        <v>44</v>
      </c>
      <c r="O2609" s="73" t="s">
        <v>385</v>
      </c>
      <c r="P2609" s="73" t="s">
        <v>907</v>
      </c>
      <c r="Q2609" s="73" t="s">
        <v>1710</v>
      </c>
      <c r="R2609" s="73" t="s">
        <v>83</v>
      </c>
      <c r="V2609" s="60" t="str">
        <f t="shared" si="323"/>
        <v>GRASBERGсерый</v>
      </c>
      <c r="W2609" s="60" t="str">
        <f t="shared" si="320"/>
        <v>GRASBERG</v>
      </c>
      <c r="X2609" s="60" t="str">
        <f t="shared" si="324"/>
        <v/>
      </c>
      <c r="AC2609" s="51">
        <f t="shared" si="325"/>
        <v>80</v>
      </c>
      <c r="AD2609" s="44">
        <f t="shared" si="326"/>
        <v>821</v>
      </c>
      <c r="AE2609" s="51">
        <f t="shared" si="327"/>
        <v>80821</v>
      </c>
    </row>
    <row r="2610" spans="1:31">
      <c r="A2610" s="60" t="str">
        <f t="shared" si="321"/>
        <v>HILLblue</v>
      </c>
      <c r="B2610" s="60" t="str">
        <f t="shared" si="322"/>
        <v>80-999-06</v>
      </c>
      <c r="C2610" s="73" t="s">
        <v>5790</v>
      </c>
      <c r="D2610" s="73" t="s">
        <v>5791</v>
      </c>
      <c r="E2610" s="73" t="s">
        <v>956</v>
      </c>
      <c r="F2610" s="74">
        <v>55</v>
      </c>
      <c r="G2610" s="73" t="s">
        <v>5792</v>
      </c>
      <c r="H2610" s="73" t="s">
        <v>71</v>
      </c>
      <c r="I2610" s="73" t="s">
        <v>1413</v>
      </c>
      <c r="J2610" s="73" t="s">
        <v>336</v>
      </c>
      <c r="K2610" s="73" t="s">
        <v>382</v>
      </c>
      <c r="L2610" s="73" t="s">
        <v>383</v>
      </c>
      <c r="M2610" s="73" t="s">
        <v>388</v>
      </c>
      <c r="N2610" s="73" t="s">
        <v>44</v>
      </c>
      <c r="O2610" s="73" t="s">
        <v>385</v>
      </c>
      <c r="P2610" s="73" t="s">
        <v>907</v>
      </c>
      <c r="Q2610" s="73" t="s">
        <v>932</v>
      </c>
      <c r="R2610" s="73" t="s">
        <v>71</v>
      </c>
      <c r="V2610" s="60" t="str">
        <f t="shared" si="323"/>
        <v>HILLсиний</v>
      </c>
      <c r="W2610" s="60" t="str">
        <f t="shared" si="320"/>
        <v>HILL</v>
      </c>
      <c r="X2610" s="60" t="str">
        <f t="shared" si="324"/>
        <v/>
      </c>
      <c r="AC2610" s="51">
        <f t="shared" si="325"/>
        <v>80</v>
      </c>
      <c r="AD2610" s="44">
        <f t="shared" si="326"/>
        <v>999</v>
      </c>
      <c r="AE2610" s="51">
        <f t="shared" si="327"/>
        <v>80999</v>
      </c>
    </row>
    <row r="2611" spans="1:31">
      <c r="A2611" s="60" t="str">
        <f t="shared" si="321"/>
        <v>HILLblue</v>
      </c>
      <c r="B2611" s="60" t="str">
        <f t="shared" si="322"/>
        <v>80-999-06</v>
      </c>
      <c r="C2611" s="73" t="s">
        <v>5793</v>
      </c>
      <c r="D2611" s="73" t="s">
        <v>5791</v>
      </c>
      <c r="E2611" s="73" t="s">
        <v>915</v>
      </c>
      <c r="F2611" s="74">
        <v>56</v>
      </c>
      <c r="G2611" s="73" t="s">
        <v>5792</v>
      </c>
      <c r="H2611" s="73" t="s">
        <v>71</v>
      </c>
      <c r="I2611" s="73" t="s">
        <v>1413</v>
      </c>
      <c r="J2611" s="73" t="s">
        <v>336</v>
      </c>
      <c r="K2611" s="73" t="s">
        <v>382</v>
      </c>
      <c r="L2611" s="73" t="s">
        <v>383</v>
      </c>
      <c r="M2611" s="73" t="s">
        <v>388</v>
      </c>
      <c r="N2611" s="73" t="s">
        <v>44</v>
      </c>
      <c r="O2611" s="73" t="s">
        <v>385</v>
      </c>
      <c r="P2611" s="73" t="s">
        <v>907</v>
      </c>
      <c r="Q2611" s="73" t="s">
        <v>932</v>
      </c>
      <c r="R2611" s="73" t="s">
        <v>71</v>
      </c>
      <c r="V2611" s="60" t="str">
        <f t="shared" si="323"/>
        <v>HILLсиний</v>
      </c>
      <c r="W2611" s="60" t="str">
        <f t="shared" si="320"/>
        <v>HILL</v>
      </c>
      <c r="X2611" s="60" t="str">
        <f t="shared" si="324"/>
        <v/>
      </c>
      <c r="AC2611" s="51">
        <f t="shared" si="325"/>
        <v>80</v>
      </c>
      <c r="AD2611" s="44">
        <f t="shared" si="326"/>
        <v>999</v>
      </c>
      <c r="AE2611" s="51">
        <f t="shared" si="327"/>
        <v>80999</v>
      </c>
    </row>
    <row r="2612" spans="1:31">
      <c r="A2612" s="60" t="str">
        <f t="shared" si="321"/>
        <v>HILLblue</v>
      </c>
      <c r="B2612" s="60" t="str">
        <f t="shared" si="322"/>
        <v>80-999-06</v>
      </c>
      <c r="C2612" s="73" t="s">
        <v>5794</v>
      </c>
      <c r="D2612" s="73" t="s">
        <v>5791</v>
      </c>
      <c r="E2612" s="73" t="s">
        <v>904</v>
      </c>
      <c r="F2612" s="74">
        <v>57</v>
      </c>
      <c r="G2612" s="73" t="s">
        <v>5792</v>
      </c>
      <c r="H2612" s="73" t="s">
        <v>71</v>
      </c>
      <c r="I2612" s="73" t="s">
        <v>1413</v>
      </c>
      <c r="J2612" s="73" t="s">
        <v>336</v>
      </c>
      <c r="K2612" s="73" t="s">
        <v>382</v>
      </c>
      <c r="L2612" s="73" t="s">
        <v>383</v>
      </c>
      <c r="M2612" s="73" t="s">
        <v>388</v>
      </c>
      <c r="N2612" s="73" t="s">
        <v>44</v>
      </c>
      <c r="O2612" s="73" t="s">
        <v>385</v>
      </c>
      <c r="P2612" s="73" t="s">
        <v>907</v>
      </c>
      <c r="Q2612" s="73" t="s">
        <v>932</v>
      </c>
      <c r="R2612" s="73" t="s">
        <v>71</v>
      </c>
      <c r="V2612" s="60" t="str">
        <f t="shared" si="323"/>
        <v>HILLсиний</v>
      </c>
      <c r="W2612" s="60" t="str">
        <f t="shared" si="320"/>
        <v>HILL</v>
      </c>
      <c r="X2612" s="60" t="str">
        <f t="shared" si="324"/>
        <v/>
      </c>
      <c r="AC2612" s="51">
        <f t="shared" si="325"/>
        <v>80</v>
      </c>
      <c r="AD2612" s="44">
        <f t="shared" si="326"/>
        <v>999</v>
      </c>
      <c r="AE2612" s="51">
        <f t="shared" si="327"/>
        <v>80999</v>
      </c>
    </row>
    <row r="2613" spans="1:31">
      <c r="A2613" s="60" t="str">
        <f t="shared" si="321"/>
        <v>HILLblue</v>
      </c>
      <c r="B2613" s="60" t="str">
        <f t="shared" si="322"/>
        <v>80-999-06</v>
      </c>
      <c r="C2613" s="73" t="s">
        <v>5795</v>
      </c>
      <c r="D2613" s="73" t="s">
        <v>5791</v>
      </c>
      <c r="E2613" s="73" t="s">
        <v>920</v>
      </c>
      <c r="F2613" s="74">
        <v>58</v>
      </c>
      <c r="G2613" s="73" t="s">
        <v>5792</v>
      </c>
      <c r="H2613" s="73" t="s">
        <v>71</v>
      </c>
      <c r="I2613" s="73" t="s">
        <v>1413</v>
      </c>
      <c r="J2613" s="73" t="s">
        <v>336</v>
      </c>
      <c r="K2613" s="73" t="s">
        <v>382</v>
      </c>
      <c r="L2613" s="73" t="s">
        <v>383</v>
      </c>
      <c r="M2613" s="73" t="s">
        <v>388</v>
      </c>
      <c r="N2613" s="73" t="s">
        <v>44</v>
      </c>
      <c r="O2613" s="73" t="s">
        <v>385</v>
      </c>
      <c r="P2613" s="73" t="s">
        <v>907</v>
      </c>
      <c r="Q2613" s="73" t="s">
        <v>932</v>
      </c>
      <c r="R2613" s="73" t="s">
        <v>71</v>
      </c>
      <c r="V2613" s="60" t="str">
        <f t="shared" si="323"/>
        <v>HILLсиний</v>
      </c>
      <c r="W2613" s="60" t="str">
        <f t="shared" si="320"/>
        <v>HILL</v>
      </c>
      <c r="X2613" s="60" t="str">
        <f t="shared" si="324"/>
        <v/>
      </c>
      <c r="AC2613" s="51">
        <f t="shared" si="325"/>
        <v>80</v>
      </c>
      <c r="AD2613" s="44">
        <f t="shared" si="326"/>
        <v>999</v>
      </c>
      <c r="AE2613" s="51">
        <f t="shared" si="327"/>
        <v>80999</v>
      </c>
    </row>
    <row r="2614" spans="1:31">
      <c r="A2614" s="60" t="str">
        <f t="shared" si="321"/>
        <v>HILLblue</v>
      </c>
      <c r="B2614" s="60" t="str">
        <f t="shared" si="322"/>
        <v>80-999-06</v>
      </c>
      <c r="C2614" s="73" t="s">
        <v>5796</v>
      </c>
      <c r="D2614" s="73" t="s">
        <v>5791</v>
      </c>
      <c r="E2614" s="73" t="s">
        <v>910</v>
      </c>
      <c r="F2614" s="74">
        <v>59</v>
      </c>
      <c r="G2614" s="73" t="s">
        <v>5792</v>
      </c>
      <c r="H2614" s="73" t="s">
        <v>71</v>
      </c>
      <c r="I2614" s="73" t="s">
        <v>1413</v>
      </c>
      <c r="J2614" s="73" t="s">
        <v>336</v>
      </c>
      <c r="K2614" s="73" t="s">
        <v>382</v>
      </c>
      <c r="L2614" s="73" t="s">
        <v>383</v>
      </c>
      <c r="M2614" s="73" t="s">
        <v>388</v>
      </c>
      <c r="N2614" s="73" t="s">
        <v>44</v>
      </c>
      <c r="O2614" s="73" t="s">
        <v>385</v>
      </c>
      <c r="P2614" s="73" t="s">
        <v>907</v>
      </c>
      <c r="Q2614" s="73" t="s">
        <v>932</v>
      </c>
      <c r="R2614" s="73" t="s">
        <v>71</v>
      </c>
      <c r="V2614" s="60" t="str">
        <f t="shared" si="323"/>
        <v>HILLсиний</v>
      </c>
      <c r="W2614" s="60" t="str">
        <f t="shared" si="320"/>
        <v>HILL</v>
      </c>
      <c r="X2614" s="60" t="str">
        <f t="shared" si="324"/>
        <v/>
      </c>
      <c r="AC2614" s="51">
        <f t="shared" si="325"/>
        <v>80</v>
      </c>
      <c r="AD2614" s="44">
        <f t="shared" si="326"/>
        <v>999</v>
      </c>
      <c r="AE2614" s="51">
        <f t="shared" si="327"/>
        <v>80999</v>
      </c>
    </row>
    <row r="2615" spans="1:31">
      <c r="A2615" s="60" t="str">
        <f t="shared" si="321"/>
        <v>HILLblue</v>
      </c>
      <c r="B2615" s="60" t="str">
        <f t="shared" si="322"/>
        <v>80-999-06</v>
      </c>
      <c r="C2615" s="73" t="s">
        <v>5797</v>
      </c>
      <c r="D2615" s="73" t="s">
        <v>5791</v>
      </c>
      <c r="E2615" s="73" t="s">
        <v>922</v>
      </c>
      <c r="F2615" s="74">
        <v>60</v>
      </c>
      <c r="G2615" s="73" t="s">
        <v>5792</v>
      </c>
      <c r="H2615" s="73" t="s">
        <v>71</v>
      </c>
      <c r="I2615" s="73" t="s">
        <v>1413</v>
      </c>
      <c r="J2615" s="73" t="s">
        <v>336</v>
      </c>
      <c r="K2615" s="73" t="s">
        <v>382</v>
      </c>
      <c r="L2615" s="73" t="s">
        <v>383</v>
      </c>
      <c r="M2615" s="73" t="s">
        <v>388</v>
      </c>
      <c r="N2615" s="73" t="s">
        <v>44</v>
      </c>
      <c r="O2615" s="73" t="s">
        <v>385</v>
      </c>
      <c r="P2615" s="73" t="s">
        <v>907</v>
      </c>
      <c r="Q2615" s="73" t="s">
        <v>932</v>
      </c>
      <c r="R2615" s="73" t="s">
        <v>71</v>
      </c>
      <c r="V2615" s="60" t="str">
        <f t="shared" si="323"/>
        <v>HILLсиний</v>
      </c>
      <c r="W2615" s="60" t="str">
        <f t="shared" si="320"/>
        <v>HILL</v>
      </c>
      <c r="X2615" s="60" t="str">
        <f t="shared" si="324"/>
        <v/>
      </c>
      <c r="AC2615" s="51">
        <f t="shared" si="325"/>
        <v>80</v>
      </c>
      <c r="AD2615" s="44">
        <f t="shared" si="326"/>
        <v>999</v>
      </c>
      <c r="AE2615" s="51">
        <f t="shared" si="327"/>
        <v>80999</v>
      </c>
    </row>
    <row r="2616" spans="1:31">
      <c r="A2616" s="60" t="str">
        <f t="shared" si="321"/>
        <v>HILLblue</v>
      </c>
      <c r="B2616" s="60" t="str">
        <f t="shared" si="322"/>
        <v>80-999-06</v>
      </c>
      <c r="C2616" s="73" t="s">
        <v>5798</v>
      </c>
      <c r="D2616" s="73" t="s">
        <v>5791</v>
      </c>
      <c r="E2616" s="73" t="s">
        <v>912</v>
      </c>
      <c r="F2616" s="74">
        <v>61</v>
      </c>
      <c r="G2616" s="73" t="s">
        <v>5792</v>
      </c>
      <c r="H2616" s="73" t="s">
        <v>71</v>
      </c>
      <c r="I2616" s="73" t="s">
        <v>1413</v>
      </c>
      <c r="J2616" s="73" t="s">
        <v>336</v>
      </c>
      <c r="K2616" s="73" t="s">
        <v>382</v>
      </c>
      <c r="L2616" s="73" t="s">
        <v>383</v>
      </c>
      <c r="M2616" s="73" t="s">
        <v>388</v>
      </c>
      <c r="N2616" s="73" t="s">
        <v>44</v>
      </c>
      <c r="O2616" s="73" t="s">
        <v>385</v>
      </c>
      <c r="P2616" s="73" t="s">
        <v>907</v>
      </c>
      <c r="Q2616" s="73" t="s">
        <v>932</v>
      </c>
      <c r="R2616" s="73" t="s">
        <v>71</v>
      </c>
      <c r="V2616" s="60" t="str">
        <f t="shared" si="323"/>
        <v>HILLсиний</v>
      </c>
      <c r="W2616" s="60" t="str">
        <f t="shared" si="320"/>
        <v>HILL</v>
      </c>
      <c r="X2616" s="60" t="str">
        <f t="shared" si="324"/>
        <v/>
      </c>
      <c r="AC2616" s="51">
        <f t="shared" si="325"/>
        <v>80</v>
      </c>
      <c r="AD2616" s="44">
        <f t="shared" si="326"/>
        <v>999</v>
      </c>
      <c r="AE2616" s="51">
        <f t="shared" si="327"/>
        <v>80999</v>
      </c>
    </row>
    <row r="2617" spans="1:31">
      <c r="A2617" s="60" t="str">
        <f t="shared" si="321"/>
        <v>HILLblue</v>
      </c>
      <c r="B2617" s="60" t="str">
        <f t="shared" si="322"/>
        <v>80-999-06</v>
      </c>
      <c r="C2617" s="73" t="s">
        <v>5799</v>
      </c>
      <c r="D2617" s="73" t="s">
        <v>5791</v>
      </c>
      <c r="E2617" s="73" t="s">
        <v>4858</v>
      </c>
      <c r="F2617" s="74">
        <v>63</v>
      </c>
      <c r="G2617" s="73" t="s">
        <v>5792</v>
      </c>
      <c r="H2617" s="73" t="s">
        <v>71</v>
      </c>
      <c r="I2617" s="73" t="s">
        <v>1413</v>
      </c>
      <c r="J2617" s="73" t="s">
        <v>336</v>
      </c>
      <c r="K2617" s="73" t="s">
        <v>382</v>
      </c>
      <c r="L2617" s="73" t="s">
        <v>383</v>
      </c>
      <c r="M2617" s="73" t="s">
        <v>388</v>
      </c>
      <c r="N2617" s="73" t="s">
        <v>44</v>
      </c>
      <c r="O2617" s="73" t="s">
        <v>385</v>
      </c>
      <c r="P2617" s="73" t="s">
        <v>907</v>
      </c>
      <c r="Q2617" s="73" t="s">
        <v>932</v>
      </c>
      <c r="R2617" s="73" t="s">
        <v>71</v>
      </c>
      <c r="V2617" s="60" t="str">
        <f t="shared" si="323"/>
        <v>HILLсиний</v>
      </c>
      <c r="W2617" s="60" t="str">
        <f t="shared" si="320"/>
        <v>HILL</v>
      </c>
      <c r="X2617" s="60" t="str">
        <f t="shared" si="324"/>
        <v/>
      </c>
      <c r="AC2617" s="51">
        <f t="shared" si="325"/>
        <v>80</v>
      </c>
      <c r="AD2617" s="44">
        <f t="shared" si="326"/>
        <v>999</v>
      </c>
      <c r="AE2617" s="51">
        <f t="shared" si="327"/>
        <v>80999</v>
      </c>
    </row>
    <row r="2618" spans="1:31">
      <c r="A2618" s="60" t="str">
        <f t="shared" si="321"/>
        <v>HILLbrown</v>
      </c>
      <c r="B2618" s="60" t="str">
        <f t="shared" si="322"/>
        <v>80-999-14</v>
      </c>
      <c r="C2618" s="73" t="s">
        <v>5800</v>
      </c>
      <c r="D2618" s="73" t="s">
        <v>5801</v>
      </c>
      <c r="E2618" s="73" t="s">
        <v>904</v>
      </c>
      <c r="F2618" s="74">
        <v>57</v>
      </c>
      <c r="G2618" s="73" t="s">
        <v>5792</v>
      </c>
      <c r="H2618" s="73" t="s">
        <v>86</v>
      </c>
      <c r="I2618" s="73" t="s">
        <v>1265</v>
      </c>
      <c r="J2618" s="73" t="s">
        <v>336</v>
      </c>
      <c r="K2618" s="73" t="s">
        <v>382</v>
      </c>
      <c r="L2618" s="73" t="s">
        <v>383</v>
      </c>
      <c r="M2618" s="73" t="s">
        <v>388</v>
      </c>
      <c r="N2618" s="73" t="s">
        <v>44</v>
      </c>
      <c r="O2618" s="73" t="s">
        <v>385</v>
      </c>
      <c r="P2618" s="73" t="s">
        <v>907</v>
      </c>
      <c r="Q2618" s="73" t="s">
        <v>1033</v>
      </c>
      <c r="R2618" s="73" t="s">
        <v>86</v>
      </c>
      <c r="V2618" s="60" t="str">
        <f t="shared" si="323"/>
        <v>HILLкоричневый</v>
      </c>
      <c r="W2618" s="60" t="str">
        <f t="shared" si="320"/>
        <v>HILL</v>
      </c>
      <c r="X2618" s="60" t="str">
        <f t="shared" si="324"/>
        <v/>
      </c>
      <c r="AC2618" s="51">
        <f t="shared" si="325"/>
        <v>80</v>
      </c>
      <c r="AD2618" s="44">
        <f t="shared" si="326"/>
        <v>999</v>
      </c>
      <c r="AE2618" s="51">
        <f t="shared" si="327"/>
        <v>80999</v>
      </c>
    </row>
    <row r="2619" spans="1:31">
      <c r="A2619" s="60" t="str">
        <f t="shared" si="321"/>
        <v>HILLbrown</v>
      </c>
      <c r="B2619" s="60" t="str">
        <f t="shared" si="322"/>
        <v>80-999-14</v>
      </c>
      <c r="C2619" s="73" t="s">
        <v>5802</v>
      </c>
      <c r="D2619" s="73" t="s">
        <v>5801</v>
      </c>
      <c r="E2619" s="73" t="s">
        <v>920</v>
      </c>
      <c r="F2619" s="74">
        <v>58</v>
      </c>
      <c r="G2619" s="73" t="s">
        <v>5792</v>
      </c>
      <c r="H2619" s="73" t="s">
        <v>86</v>
      </c>
      <c r="I2619" s="73" t="s">
        <v>1265</v>
      </c>
      <c r="J2619" s="73" t="s">
        <v>336</v>
      </c>
      <c r="K2619" s="73" t="s">
        <v>382</v>
      </c>
      <c r="L2619" s="73" t="s">
        <v>383</v>
      </c>
      <c r="M2619" s="73" t="s">
        <v>388</v>
      </c>
      <c r="N2619" s="73" t="s">
        <v>44</v>
      </c>
      <c r="O2619" s="73" t="s">
        <v>385</v>
      </c>
      <c r="P2619" s="73" t="s">
        <v>907</v>
      </c>
      <c r="Q2619" s="73" t="s">
        <v>1033</v>
      </c>
      <c r="R2619" s="73" t="s">
        <v>86</v>
      </c>
      <c r="V2619" s="60" t="str">
        <f t="shared" si="323"/>
        <v>HILLкоричневый</v>
      </c>
      <c r="W2619" s="60" t="str">
        <f t="shared" si="320"/>
        <v>HILL</v>
      </c>
      <c r="X2619" s="60" t="str">
        <f t="shared" si="324"/>
        <v/>
      </c>
      <c r="AC2619" s="51">
        <f t="shared" si="325"/>
        <v>80</v>
      </c>
      <c r="AD2619" s="44">
        <f t="shared" si="326"/>
        <v>999</v>
      </c>
      <c r="AE2619" s="51">
        <f t="shared" si="327"/>
        <v>80999</v>
      </c>
    </row>
    <row r="2620" spans="1:31">
      <c r="A2620" s="60" t="str">
        <f t="shared" si="321"/>
        <v>HILLbrown</v>
      </c>
      <c r="B2620" s="60" t="str">
        <f t="shared" si="322"/>
        <v>80-999-14</v>
      </c>
      <c r="C2620" s="73" t="s">
        <v>5803</v>
      </c>
      <c r="D2620" s="73" t="s">
        <v>5801</v>
      </c>
      <c r="E2620" s="73" t="s">
        <v>910</v>
      </c>
      <c r="F2620" s="74">
        <v>59</v>
      </c>
      <c r="G2620" s="73" t="s">
        <v>5792</v>
      </c>
      <c r="H2620" s="73" t="s">
        <v>86</v>
      </c>
      <c r="I2620" s="73" t="s">
        <v>1265</v>
      </c>
      <c r="J2620" s="73" t="s">
        <v>336</v>
      </c>
      <c r="K2620" s="73" t="s">
        <v>382</v>
      </c>
      <c r="L2620" s="73" t="s">
        <v>383</v>
      </c>
      <c r="M2620" s="73" t="s">
        <v>388</v>
      </c>
      <c r="N2620" s="73" t="s">
        <v>44</v>
      </c>
      <c r="O2620" s="73" t="s">
        <v>385</v>
      </c>
      <c r="P2620" s="73" t="s">
        <v>907</v>
      </c>
      <c r="Q2620" s="73" t="s">
        <v>1033</v>
      </c>
      <c r="R2620" s="73" t="s">
        <v>86</v>
      </c>
      <c r="V2620" s="60" t="str">
        <f t="shared" si="323"/>
        <v>HILLкоричневый</v>
      </c>
      <c r="W2620" s="60" t="str">
        <f t="shared" si="320"/>
        <v>HILL</v>
      </c>
      <c r="X2620" s="60" t="str">
        <f t="shared" si="324"/>
        <v/>
      </c>
      <c r="AC2620" s="51">
        <f t="shared" si="325"/>
        <v>80</v>
      </c>
      <c r="AD2620" s="44">
        <f t="shared" si="326"/>
        <v>999</v>
      </c>
      <c r="AE2620" s="51">
        <f t="shared" si="327"/>
        <v>80999</v>
      </c>
    </row>
    <row r="2621" spans="1:31">
      <c r="A2621" s="60" t="str">
        <f t="shared" si="321"/>
        <v>HILLbrown</v>
      </c>
      <c r="B2621" s="60" t="str">
        <f t="shared" si="322"/>
        <v>80-999-14</v>
      </c>
      <c r="C2621" s="73" t="s">
        <v>5804</v>
      </c>
      <c r="D2621" s="73" t="s">
        <v>5801</v>
      </c>
      <c r="E2621" s="73" t="s">
        <v>922</v>
      </c>
      <c r="F2621" s="74">
        <v>60</v>
      </c>
      <c r="G2621" s="73" t="s">
        <v>5792</v>
      </c>
      <c r="H2621" s="73" t="s">
        <v>86</v>
      </c>
      <c r="I2621" s="73" t="s">
        <v>1265</v>
      </c>
      <c r="J2621" s="73" t="s">
        <v>336</v>
      </c>
      <c r="K2621" s="73" t="s">
        <v>382</v>
      </c>
      <c r="L2621" s="73" t="s">
        <v>383</v>
      </c>
      <c r="M2621" s="73" t="s">
        <v>388</v>
      </c>
      <c r="N2621" s="73" t="s">
        <v>44</v>
      </c>
      <c r="O2621" s="73" t="s">
        <v>385</v>
      </c>
      <c r="P2621" s="73" t="s">
        <v>907</v>
      </c>
      <c r="Q2621" s="73" t="s">
        <v>1033</v>
      </c>
      <c r="R2621" s="73" t="s">
        <v>86</v>
      </c>
      <c r="V2621" s="60" t="str">
        <f t="shared" si="323"/>
        <v>HILLкоричневый</v>
      </c>
      <c r="W2621" s="60" t="str">
        <f t="shared" si="320"/>
        <v>HILL</v>
      </c>
      <c r="X2621" s="60" t="str">
        <f t="shared" si="324"/>
        <v/>
      </c>
      <c r="AC2621" s="51">
        <f t="shared" si="325"/>
        <v>80</v>
      </c>
      <c r="AD2621" s="44">
        <f t="shared" si="326"/>
        <v>999</v>
      </c>
      <c r="AE2621" s="51">
        <f t="shared" si="327"/>
        <v>80999</v>
      </c>
    </row>
    <row r="2622" spans="1:31">
      <c r="A2622" s="60" t="str">
        <f t="shared" si="321"/>
        <v>HILLbrown</v>
      </c>
      <c r="B2622" s="60" t="str">
        <f t="shared" si="322"/>
        <v>80-999-14</v>
      </c>
      <c r="C2622" s="73" t="s">
        <v>5805</v>
      </c>
      <c r="D2622" s="73" t="s">
        <v>5801</v>
      </c>
      <c r="E2622" s="73" t="s">
        <v>912</v>
      </c>
      <c r="F2622" s="74">
        <v>61</v>
      </c>
      <c r="G2622" s="73" t="s">
        <v>5792</v>
      </c>
      <c r="H2622" s="73" t="s">
        <v>86</v>
      </c>
      <c r="I2622" s="73" t="s">
        <v>1265</v>
      </c>
      <c r="J2622" s="73" t="s">
        <v>336</v>
      </c>
      <c r="K2622" s="73" t="s">
        <v>382</v>
      </c>
      <c r="L2622" s="73" t="s">
        <v>383</v>
      </c>
      <c r="M2622" s="73" t="s">
        <v>388</v>
      </c>
      <c r="N2622" s="73" t="s">
        <v>44</v>
      </c>
      <c r="O2622" s="73" t="s">
        <v>385</v>
      </c>
      <c r="P2622" s="73" t="s">
        <v>907</v>
      </c>
      <c r="Q2622" s="73" t="s">
        <v>1033</v>
      </c>
      <c r="R2622" s="73" t="s">
        <v>86</v>
      </c>
      <c r="V2622" s="60" t="str">
        <f t="shared" si="323"/>
        <v>HILLкоричневый</v>
      </c>
      <c r="W2622" s="60" t="str">
        <f t="shared" si="320"/>
        <v>HILL</v>
      </c>
      <c r="X2622" s="60" t="str">
        <f t="shared" si="324"/>
        <v/>
      </c>
      <c r="AC2622" s="51">
        <f t="shared" si="325"/>
        <v>80</v>
      </c>
      <c r="AD2622" s="44">
        <f t="shared" si="326"/>
        <v>999</v>
      </c>
      <c r="AE2622" s="51">
        <f t="shared" si="327"/>
        <v>80999</v>
      </c>
    </row>
    <row r="2623" spans="1:31">
      <c r="A2623" s="60" t="str">
        <f t="shared" si="321"/>
        <v>HILLgrey</v>
      </c>
      <c r="B2623" s="60" t="str">
        <f t="shared" si="322"/>
        <v>80-999-08</v>
      </c>
      <c r="C2623" s="73" t="s">
        <v>5806</v>
      </c>
      <c r="D2623" s="73" t="s">
        <v>5807</v>
      </c>
      <c r="E2623" s="73" t="s">
        <v>956</v>
      </c>
      <c r="F2623" s="74">
        <v>55</v>
      </c>
      <c r="G2623" s="73" t="s">
        <v>5792</v>
      </c>
      <c r="H2623" s="73" t="s">
        <v>83</v>
      </c>
      <c r="I2623" s="73" t="s">
        <v>1413</v>
      </c>
      <c r="J2623" s="73" t="s">
        <v>336</v>
      </c>
      <c r="K2623" s="73" t="s">
        <v>382</v>
      </c>
      <c r="L2623" s="73" t="s">
        <v>383</v>
      </c>
      <c r="M2623" s="73" t="s">
        <v>388</v>
      </c>
      <c r="N2623" s="73" t="s">
        <v>44</v>
      </c>
      <c r="O2623" s="73" t="s">
        <v>385</v>
      </c>
      <c r="P2623" s="73" t="s">
        <v>907</v>
      </c>
      <c r="Q2623" s="73" t="s">
        <v>917</v>
      </c>
      <c r="R2623" s="73" t="s">
        <v>83</v>
      </c>
      <c r="V2623" s="60" t="str">
        <f t="shared" si="323"/>
        <v>HILLсерый</v>
      </c>
      <c r="W2623" s="60" t="str">
        <f t="shared" si="320"/>
        <v>HILL</v>
      </c>
      <c r="X2623" s="60" t="str">
        <f t="shared" si="324"/>
        <v/>
      </c>
      <c r="AC2623" s="51">
        <f t="shared" si="325"/>
        <v>80</v>
      </c>
      <c r="AD2623" s="44">
        <f t="shared" si="326"/>
        <v>999</v>
      </c>
      <c r="AE2623" s="51">
        <f t="shared" si="327"/>
        <v>80999</v>
      </c>
    </row>
    <row r="2624" spans="1:31">
      <c r="A2624" s="60" t="str">
        <f t="shared" si="321"/>
        <v>HILLgrey</v>
      </c>
      <c r="B2624" s="60" t="str">
        <f t="shared" si="322"/>
        <v>80-999-08</v>
      </c>
      <c r="C2624" s="73" t="s">
        <v>5808</v>
      </c>
      <c r="D2624" s="73" t="s">
        <v>5807</v>
      </c>
      <c r="E2624" s="73" t="s">
        <v>915</v>
      </c>
      <c r="F2624" s="74">
        <v>56</v>
      </c>
      <c r="G2624" s="73" t="s">
        <v>5792</v>
      </c>
      <c r="H2624" s="73" t="s">
        <v>83</v>
      </c>
      <c r="I2624" s="73" t="s">
        <v>1413</v>
      </c>
      <c r="J2624" s="73" t="s">
        <v>336</v>
      </c>
      <c r="K2624" s="73" t="s">
        <v>382</v>
      </c>
      <c r="L2624" s="73" t="s">
        <v>383</v>
      </c>
      <c r="M2624" s="73" t="s">
        <v>388</v>
      </c>
      <c r="N2624" s="73" t="s">
        <v>44</v>
      </c>
      <c r="O2624" s="73" t="s">
        <v>385</v>
      </c>
      <c r="P2624" s="73" t="s">
        <v>907</v>
      </c>
      <c r="Q2624" s="73" t="s">
        <v>917</v>
      </c>
      <c r="R2624" s="73" t="s">
        <v>83</v>
      </c>
      <c r="V2624" s="60" t="str">
        <f t="shared" si="323"/>
        <v>HILLсерый</v>
      </c>
      <c r="W2624" s="60" t="str">
        <f t="shared" si="320"/>
        <v>HILL</v>
      </c>
      <c r="X2624" s="60" t="str">
        <f t="shared" si="324"/>
        <v/>
      </c>
      <c r="AC2624" s="51">
        <f t="shared" si="325"/>
        <v>80</v>
      </c>
      <c r="AD2624" s="44">
        <f t="shared" si="326"/>
        <v>999</v>
      </c>
      <c r="AE2624" s="51">
        <f t="shared" si="327"/>
        <v>80999</v>
      </c>
    </row>
    <row r="2625" spans="1:31">
      <c r="A2625" s="60" t="str">
        <f t="shared" si="321"/>
        <v>HILLgrey</v>
      </c>
      <c r="B2625" s="60" t="str">
        <f t="shared" si="322"/>
        <v>80-999-08</v>
      </c>
      <c r="C2625" s="73" t="s">
        <v>5809</v>
      </c>
      <c r="D2625" s="73" t="s">
        <v>5807</v>
      </c>
      <c r="E2625" s="73" t="s">
        <v>904</v>
      </c>
      <c r="F2625" s="74">
        <v>57</v>
      </c>
      <c r="G2625" s="73" t="s">
        <v>5792</v>
      </c>
      <c r="H2625" s="73" t="s">
        <v>83</v>
      </c>
      <c r="I2625" s="73" t="s">
        <v>1413</v>
      </c>
      <c r="J2625" s="73" t="s">
        <v>336</v>
      </c>
      <c r="K2625" s="73" t="s">
        <v>382</v>
      </c>
      <c r="L2625" s="73" t="s">
        <v>383</v>
      </c>
      <c r="M2625" s="73" t="s">
        <v>388</v>
      </c>
      <c r="N2625" s="73" t="s">
        <v>44</v>
      </c>
      <c r="O2625" s="73" t="s">
        <v>385</v>
      </c>
      <c r="P2625" s="73" t="s">
        <v>907</v>
      </c>
      <c r="Q2625" s="73" t="s">
        <v>917</v>
      </c>
      <c r="R2625" s="73" t="s">
        <v>83</v>
      </c>
      <c r="V2625" s="60" t="str">
        <f t="shared" si="323"/>
        <v>HILLсерый</v>
      </c>
      <c r="W2625" s="60" t="str">
        <f t="shared" si="320"/>
        <v>HILL</v>
      </c>
      <c r="X2625" s="60" t="str">
        <f t="shared" si="324"/>
        <v/>
      </c>
      <c r="AC2625" s="51">
        <f t="shared" si="325"/>
        <v>80</v>
      </c>
      <c r="AD2625" s="44">
        <f t="shared" si="326"/>
        <v>999</v>
      </c>
      <c r="AE2625" s="51">
        <f t="shared" si="327"/>
        <v>80999</v>
      </c>
    </row>
    <row r="2626" spans="1:31">
      <c r="A2626" s="60" t="str">
        <f t="shared" si="321"/>
        <v>HILLgrey</v>
      </c>
      <c r="B2626" s="60" t="str">
        <f t="shared" si="322"/>
        <v>80-999-08</v>
      </c>
      <c r="C2626" s="73" t="s">
        <v>5810</v>
      </c>
      <c r="D2626" s="73" t="s">
        <v>5807</v>
      </c>
      <c r="E2626" s="73" t="s">
        <v>920</v>
      </c>
      <c r="F2626" s="74">
        <v>58</v>
      </c>
      <c r="G2626" s="73" t="s">
        <v>5792</v>
      </c>
      <c r="H2626" s="73" t="s">
        <v>83</v>
      </c>
      <c r="I2626" s="73" t="s">
        <v>1413</v>
      </c>
      <c r="J2626" s="73" t="s">
        <v>336</v>
      </c>
      <c r="K2626" s="73" t="s">
        <v>382</v>
      </c>
      <c r="L2626" s="73" t="s">
        <v>383</v>
      </c>
      <c r="M2626" s="73" t="s">
        <v>388</v>
      </c>
      <c r="N2626" s="73" t="s">
        <v>44</v>
      </c>
      <c r="O2626" s="73" t="s">
        <v>385</v>
      </c>
      <c r="P2626" s="73" t="s">
        <v>907</v>
      </c>
      <c r="Q2626" s="73" t="s">
        <v>917</v>
      </c>
      <c r="R2626" s="73" t="s">
        <v>83</v>
      </c>
      <c r="V2626" s="60" t="str">
        <f t="shared" si="323"/>
        <v>HILLсерый</v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HILL</v>
      </c>
      <c r="X2626" s="60" t="str">
        <f t="shared" si="324"/>
        <v/>
      </c>
      <c r="AC2626" s="51">
        <f t="shared" si="325"/>
        <v>80</v>
      </c>
      <c r="AD2626" s="44">
        <f t="shared" si="326"/>
        <v>999</v>
      </c>
      <c r="AE2626" s="51">
        <f t="shared" si="327"/>
        <v>80999</v>
      </c>
    </row>
    <row r="2627" spans="1:31">
      <c r="A2627" s="60" t="str">
        <f t="shared" ref="A2627:A2690" si="329">IF(G2627&amp;Q2627&lt;&gt;"",W2627&amp;Q2627,"")</f>
        <v>HILLgrey</v>
      </c>
      <c r="B2627" s="60" t="str">
        <f t="shared" ref="B2627:B2690" si="330">IF(C2627&lt;&gt;"",LEFT(C2627,9),"")</f>
        <v>80-999-08</v>
      </c>
      <c r="C2627" s="73" t="s">
        <v>5811</v>
      </c>
      <c r="D2627" s="73" t="s">
        <v>5807</v>
      </c>
      <c r="E2627" s="73" t="s">
        <v>910</v>
      </c>
      <c r="F2627" s="74">
        <v>59</v>
      </c>
      <c r="G2627" s="73" t="s">
        <v>5792</v>
      </c>
      <c r="H2627" s="73" t="s">
        <v>83</v>
      </c>
      <c r="I2627" s="73" t="s">
        <v>1413</v>
      </c>
      <c r="J2627" s="73" t="s">
        <v>336</v>
      </c>
      <c r="K2627" s="73" t="s">
        <v>382</v>
      </c>
      <c r="L2627" s="73" t="s">
        <v>383</v>
      </c>
      <c r="M2627" s="73" t="s">
        <v>388</v>
      </c>
      <c r="N2627" s="73" t="s">
        <v>44</v>
      </c>
      <c r="O2627" s="73" t="s">
        <v>385</v>
      </c>
      <c r="P2627" s="73" t="s">
        <v>907</v>
      </c>
      <c r="Q2627" s="73" t="s">
        <v>917</v>
      </c>
      <c r="R2627" s="73" t="s">
        <v>83</v>
      </c>
      <c r="V2627" s="60" t="str">
        <f t="shared" ref="V2627:V2690" si="331">W2627&amp;H2627</f>
        <v>HILLсерый</v>
      </c>
      <c r="W2627" s="60" t="str">
        <f t="shared" si="328"/>
        <v>HILL</v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80</v>
      </c>
      <c r="AD2627" s="44">
        <f t="shared" ref="AD2627:AD2690" si="334">IFERROR(VALUE(MID($C2627,4,3)),0)</f>
        <v>999</v>
      </c>
      <c r="AE2627" s="51">
        <f t="shared" ref="AE2627:AE2690" si="335">VALUE(RIGHT("00"&amp;AC2627,2)&amp;RIGHT("000"&amp;AD2627,3))</f>
        <v>80999</v>
      </c>
    </row>
    <row r="2628" spans="1:31">
      <c r="A2628" s="60" t="str">
        <f t="shared" si="329"/>
        <v>HILLgrey</v>
      </c>
      <c r="B2628" s="60" t="str">
        <f t="shared" si="330"/>
        <v>80-999-08</v>
      </c>
      <c r="C2628" s="73" t="s">
        <v>5812</v>
      </c>
      <c r="D2628" s="73" t="s">
        <v>5807</v>
      </c>
      <c r="E2628" s="73" t="s">
        <v>922</v>
      </c>
      <c r="F2628" s="74">
        <v>60</v>
      </c>
      <c r="G2628" s="73" t="s">
        <v>5792</v>
      </c>
      <c r="H2628" s="73" t="s">
        <v>83</v>
      </c>
      <c r="I2628" s="73" t="s">
        <v>1413</v>
      </c>
      <c r="J2628" s="73" t="s">
        <v>336</v>
      </c>
      <c r="K2628" s="73" t="s">
        <v>382</v>
      </c>
      <c r="L2628" s="73" t="s">
        <v>383</v>
      </c>
      <c r="M2628" s="73" t="s">
        <v>388</v>
      </c>
      <c r="N2628" s="73" t="s">
        <v>44</v>
      </c>
      <c r="O2628" s="73" t="s">
        <v>385</v>
      </c>
      <c r="P2628" s="73" t="s">
        <v>907</v>
      </c>
      <c r="Q2628" s="73" t="s">
        <v>917</v>
      </c>
      <c r="R2628" s="73" t="s">
        <v>83</v>
      </c>
      <c r="V2628" s="60" t="str">
        <f t="shared" si="331"/>
        <v>HILLсерый</v>
      </c>
      <c r="W2628" s="60" t="str">
        <f t="shared" si="328"/>
        <v>HILL</v>
      </c>
      <c r="X2628" s="60" t="str">
        <f t="shared" si="332"/>
        <v/>
      </c>
      <c r="AC2628" s="51">
        <f t="shared" si="333"/>
        <v>80</v>
      </c>
      <c r="AD2628" s="44">
        <f t="shared" si="334"/>
        <v>999</v>
      </c>
      <c r="AE2628" s="51">
        <f t="shared" si="335"/>
        <v>80999</v>
      </c>
    </row>
    <row r="2629" spans="1:31">
      <c r="A2629" s="60" t="str">
        <f t="shared" si="329"/>
        <v>HILLgrey</v>
      </c>
      <c r="B2629" s="60" t="str">
        <f t="shared" si="330"/>
        <v>80-999-08</v>
      </c>
      <c r="C2629" s="73" t="s">
        <v>5813</v>
      </c>
      <c r="D2629" s="73" t="s">
        <v>5807</v>
      </c>
      <c r="E2629" s="73" t="s">
        <v>912</v>
      </c>
      <c r="F2629" s="74">
        <v>61</v>
      </c>
      <c r="G2629" s="73" t="s">
        <v>5792</v>
      </c>
      <c r="H2629" s="73" t="s">
        <v>83</v>
      </c>
      <c r="I2629" s="73" t="s">
        <v>1413</v>
      </c>
      <c r="J2629" s="73" t="s">
        <v>336</v>
      </c>
      <c r="K2629" s="73" t="s">
        <v>382</v>
      </c>
      <c r="L2629" s="73" t="s">
        <v>383</v>
      </c>
      <c r="M2629" s="73" t="s">
        <v>388</v>
      </c>
      <c r="N2629" s="73" t="s">
        <v>44</v>
      </c>
      <c r="O2629" s="73" t="s">
        <v>385</v>
      </c>
      <c r="P2629" s="73" t="s">
        <v>907</v>
      </c>
      <c r="Q2629" s="73" t="s">
        <v>917</v>
      </c>
      <c r="R2629" s="73" t="s">
        <v>83</v>
      </c>
      <c r="V2629" s="60" t="str">
        <f t="shared" si="331"/>
        <v>HILLсерый</v>
      </c>
      <c r="W2629" s="60" t="str">
        <f t="shared" si="328"/>
        <v>HILL</v>
      </c>
      <c r="X2629" s="60" t="str">
        <f t="shared" si="332"/>
        <v/>
      </c>
      <c r="AC2629" s="51">
        <f t="shared" si="333"/>
        <v>80</v>
      </c>
      <c r="AD2629" s="44">
        <f t="shared" si="334"/>
        <v>999</v>
      </c>
      <c r="AE2629" s="51">
        <f t="shared" si="335"/>
        <v>80999</v>
      </c>
    </row>
    <row r="2630" spans="1:31">
      <c r="A2630" s="60" t="str">
        <f t="shared" si="329"/>
        <v>HILLgrey</v>
      </c>
      <c r="B2630" s="60" t="str">
        <f t="shared" si="330"/>
        <v>80-999-08</v>
      </c>
      <c r="C2630" s="73" t="s">
        <v>5814</v>
      </c>
      <c r="D2630" s="73" t="s">
        <v>5807</v>
      </c>
      <c r="E2630" s="73" t="s">
        <v>4858</v>
      </c>
      <c r="F2630" s="74">
        <v>63</v>
      </c>
      <c r="G2630" s="73" t="s">
        <v>5792</v>
      </c>
      <c r="H2630" s="73" t="s">
        <v>83</v>
      </c>
      <c r="I2630" s="73" t="s">
        <v>1413</v>
      </c>
      <c r="J2630" s="73" t="s">
        <v>336</v>
      </c>
      <c r="K2630" s="73" t="s">
        <v>382</v>
      </c>
      <c r="L2630" s="73" t="s">
        <v>383</v>
      </c>
      <c r="M2630" s="73" t="s">
        <v>388</v>
      </c>
      <c r="N2630" s="73" t="s">
        <v>44</v>
      </c>
      <c r="O2630" s="73" t="s">
        <v>385</v>
      </c>
      <c r="P2630" s="73" t="s">
        <v>907</v>
      </c>
      <c r="Q2630" s="73" t="s">
        <v>917</v>
      </c>
      <c r="R2630" s="73" t="s">
        <v>83</v>
      </c>
      <c r="V2630" s="60" t="str">
        <f t="shared" si="331"/>
        <v>HILLсерый</v>
      </c>
      <c r="W2630" s="60" t="str">
        <f t="shared" si="328"/>
        <v>HILL</v>
      </c>
      <c r="X2630" s="60" t="str">
        <f t="shared" si="332"/>
        <v/>
      </c>
      <c r="AC2630" s="51">
        <f t="shared" si="333"/>
        <v>80</v>
      </c>
      <c r="AD2630" s="44">
        <f t="shared" si="334"/>
        <v>999</v>
      </c>
      <c r="AE2630" s="51">
        <f t="shared" si="335"/>
        <v>80999</v>
      </c>
    </row>
    <row r="2631" spans="1:31">
      <c r="A2631" s="60" t="str">
        <f t="shared" si="329"/>
        <v>KAPLANblack</v>
      </c>
      <c r="B2631" s="60" t="str">
        <f t="shared" si="330"/>
        <v>80-826-09</v>
      </c>
      <c r="C2631" s="73" t="s">
        <v>5815</v>
      </c>
      <c r="D2631" s="73" t="s">
        <v>5816</v>
      </c>
      <c r="E2631" s="73" t="s">
        <v>915</v>
      </c>
      <c r="F2631" s="74">
        <v>56</v>
      </c>
      <c r="G2631" s="73" t="s">
        <v>4928</v>
      </c>
      <c r="H2631" s="73" t="s">
        <v>83</v>
      </c>
      <c r="I2631" s="73" t="s">
        <v>4929</v>
      </c>
      <c r="J2631" s="73" t="s">
        <v>320</v>
      </c>
      <c r="K2631" s="73" t="s">
        <v>382</v>
      </c>
      <c r="L2631" s="73" t="s">
        <v>383</v>
      </c>
      <c r="M2631" s="73" t="s">
        <v>388</v>
      </c>
      <c r="N2631" s="73" t="s">
        <v>44</v>
      </c>
      <c r="O2631" s="73" t="s">
        <v>385</v>
      </c>
      <c r="P2631" s="73" t="s">
        <v>907</v>
      </c>
      <c r="Q2631" s="73" t="s">
        <v>928</v>
      </c>
      <c r="R2631" s="73" t="s">
        <v>83</v>
      </c>
      <c r="V2631" s="60" t="str">
        <f t="shared" si="331"/>
        <v>KAPLANсерый</v>
      </c>
      <c r="W2631" s="60" t="str">
        <f t="shared" si="328"/>
        <v>KAPLAN</v>
      </c>
      <c r="X2631" s="60" t="str">
        <f t="shared" si="332"/>
        <v/>
      </c>
      <c r="AC2631" s="51">
        <f t="shared" si="333"/>
        <v>80</v>
      </c>
      <c r="AD2631" s="44">
        <f t="shared" si="334"/>
        <v>826</v>
      </c>
      <c r="AE2631" s="51">
        <f t="shared" si="335"/>
        <v>80826</v>
      </c>
    </row>
    <row r="2632" spans="1:31">
      <c r="A2632" s="60" t="str">
        <f t="shared" si="329"/>
        <v>KAPLANblack</v>
      </c>
      <c r="B2632" s="60" t="str">
        <f t="shared" si="330"/>
        <v>80-826-09</v>
      </c>
      <c r="C2632" s="73" t="s">
        <v>5817</v>
      </c>
      <c r="D2632" s="73" t="s">
        <v>5816</v>
      </c>
      <c r="E2632" s="73" t="s">
        <v>904</v>
      </c>
      <c r="F2632" s="74">
        <v>57</v>
      </c>
      <c r="G2632" s="73" t="s">
        <v>4928</v>
      </c>
      <c r="H2632" s="73" t="s">
        <v>83</v>
      </c>
      <c r="I2632" s="73" t="s">
        <v>4929</v>
      </c>
      <c r="J2632" s="73" t="s">
        <v>320</v>
      </c>
      <c r="K2632" s="73" t="s">
        <v>382</v>
      </c>
      <c r="L2632" s="73" t="s">
        <v>383</v>
      </c>
      <c r="M2632" s="73" t="s">
        <v>388</v>
      </c>
      <c r="N2632" s="73" t="s">
        <v>44</v>
      </c>
      <c r="O2632" s="73" t="s">
        <v>385</v>
      </c>
      <c r="P2632" s="73" t="s">
        <v>907</v>
      </c>
      <c r="Q2632" s="73" t="s">
        <v>928</v>
      </c>
      <c r="R2632" s="73" t="s">
        <v>83</v>
      </c>
      <c r="V2632" s="60" t="str">
        <f t="shared" si="331"/>
        <v>KAPLANсерый</v>
      </c>
      <c r="W2632" s="60" t="str">
        <f t="shared" si="328"/>
        <v>KAPLAN</v>
      </c>
      <c r="X2632" s="60" t="str">
        <f t="shared" si="332"/>
        <v/>
      </c>
      <c r="AC2632" s="51">
        <f t="shared" si="333"/>
        <v>80</v>
      </c>
      <c r="AD2632" s="44">
        <f t="shared" si="334"/>
        <v>826</v>
      </c>
      <c r="AE2632" s="51">
        <f t="shared" si="335"/>
        <v>80826</v>
      </c>
    </row>
    <row r="2633" spans="1:31">
      <c r="A2633" s="60" t="str">
        <f t="shared" si="329"/>
        <v>KAPLANblack</v>
      </c>
      <c r="B2633" s="60" t="str">
        <f t="shared" si="330"/>
        <v>80-826-09</v>
      </c>
      <c r="C2633" s="73" t="s">
        <v>5818</v>
      </c>
      <c r="D2633" s="73" t="s">
        <v>5816</v>
      </c>
      <c r="E2633" s="73" t="s">
        <v>920</v>
      </c>
      <c r="F2633" s="74">
        <v>58</v>
      </c>
      <c r="G2633" s="73" t="s">
        <v>4928</v>
      </c>
      <c r="H2633" s="73" t="s">
        <v>83</v>
      </c>
      <c r="I2633" s="73" t="s">
        <v>4929</v>
      </c>
      <c r="J2633" s="73" t="s">
        <v>320</v>
      </c>
      <c r="K2633" s="73" t="s">
        <v>382</v>
      </c>
      <c r="L2633" s="73" t="s">
        <v>383</v>
      </c>
      <c r="M2633" s="73" t="s">
        <v>388</v>
      </c>
      <c r="N2633" s="73" t="s">
        <v>44</v>
      </c>
      <c r="O2633" s="73" t="s">
        <v>385</v>
      </c>
      <c r="P2633" s="73" t="s">
        <v>907</v>
      </c>
      <c r="Q2633" s="73" t="s">
        <v>928</v>
      </c>
      <c r="R2633" s="73" t="s">
        <v>83</v>
      </c>
      <c r="V2633" s="60" t="str">
        <f t="shared" si="331"/>
        <v>KAPLANсерый</v>
      </c>
      <c r="W2633" s="60" t="str">
        <f t="shared" si="328"/>
        <v>KAPLAN</v>
      </c>
      <c r="X2633" s="60" t="str">
        <f t="shared" si="332"/>
        <v/>
      </c>
      <c r="AC2633" s="51">
        <f t="shared" si="333"/>
        <v>80</v>
      </c>
      <c r="AD2633" s="44">
        <f t="shared" si="334"/>
        <v>826</v>
      </c>
      <c r="AE2633" s="51">
        <f t="shared" si="335"/>
        <v>80826</v>
      </c>
    </row>
    <row r="2634" spans="1:31">
      <c r="A2634" s="60" t="str">
        <f t="shared" si="329"/>
        <v>KAPLANblack</v>
      </c>
      <c r="B2634" s="60" t="str">
        <f t="shared" si="330"/>
        <v>80-826-09</v>
      </c>
      <c r="C2634" s="73" t="s">
        <v>5819</v>
      </c>
      <c r="D2634" s="73" t="s">
        <v>5816</v>
      </c>
      <c r="E2634" s="73" t="s">
        <v>910</v>
      </c>
      <c r="F2634" s="74">
        <v>59</v>
      </c>
      <c r="G2634" s="73" t="s">
        <v>4928</v>
      </c>
      <c r="H2634" s="73" t="s">
        <v>83</v>
      </c>
      <c r="I2634" s="73" t="s">
        <v>4929</v>
      </c>
      <c r="J2634" s="73" t="s">
        <v>320</v>
      </c>
      <c r="K2634" s="73" t="s">
        <v>382</v>
      </c>
      <c r="L2634" s="73" t="s">
        <v>383</v>
      </c>
      <c r="M2634" s="73" t="s">
        <v>388</v>
      </c>
      <c r="N2634" s="73" t="s">
        <v>44</v>
      </c>
      <c r="O2634" s="73" t="s">
        <v>385</v>
      </c>
      <c r="P2634" s="73" t="s">
        <v>907</v>
      </c>
      <c r="Q2634" s="73" t="s">
        <v>928</v>
      </c>
      <c r="R2634" s="73" t="s">
        <v>83</v>
      </c>
      <c r="V2634" s="60" t="str">
        <f t="shared" si="331"/>
        <v>KAPLANсерый</v>
      </c>
      <c r="W2634" s="60" t="str">
        <f t="shared" si="328"/>
        <v>KAPLAN</v>
      </c>
      <c r="X2634" s="60" t="str">
        <f t="shared" si="332"/>
        <v/>
      </c>
      <c r="AC2634" s="51">
        <f t="shared" si="333"/>
        <v>80</v>
      </c>
      <c r="AD2634" s="44">
        <f t="shared" si="334"/>
        <v>826</v>
      </c>
      <c r="AE2634" s="51">
        <f t="shared" si="335"/>
        <v>80826</v>
      </c>
    </row>
    <row r="2635" spans="1:31">
      <c r="A2635" s="60" t="str">
        <f t="shared" si="329"/>
        <v>KAPLANblack</v>
      </c>
      <c r="B2635" s="60" t="str">
        <f t="shared" si="330"/>
        <v>80-826-09</v>
      </c>
      <c r="C2635" s="73" t="s">
        <v>5820</v>
      </c>
      <c r="D2635" s="73" t="s">
        <v>5816</v>
      </c>
      <c r="E2635" s="73" t="s">
        <v>922</v>
      </c>
      <c r="F2635" s="74">
        <v>60</v>
      </c>
      <c r="G2635" s="73" t="s">
        <v>4928</v>
      </c>
      <c r="H2635" s="73" t="s">
        <v>83</v>
      </c>
      <c r="I2635" s="73" t="s">
        <v>4929</v>
      </c>
      <c r="J2635" s="73" t="s">
        <v>320</v>
      </c>
      <c r="K2635" s="73" t="s">
        <v>382</v>
      </c>
      <c r="L2635" s="73" t="s">
        <v>383</v>
      </c>
      <c r="M2635" s="73" t="s">
        <v>388</v>
      </c>
      <c r="N2635" s="73" t="s">
        <v>44</v>
      </c>
      <c r="O2635" s="73" t="s">
        <v>385</v>
      </c>
      <c r="P2635" s="73" t="s">
        <v>907</v>
      </c>
      <c r="Q2635" s="73" t="s">
        <v>928</v>
      </c>
      <c r="R2635" s="73" t="s">
        <v>83</v>
      </c>
      <c r="V2635" s="60" t="str">
        <f t="shared" si="331"/>
        <v>KAPLANсерый</v>
      </c>
      <c r="W2635" s="60" t="str">
        <f t="shared" si="328"/>
        <v>KAPLAN</v>
      </c>
      <c r="X2635" s="60" t="str">
        <f t="shared" si="332"/>
        <v/>
      </c>
      <c r="AC2635" s="51">
        <f t="shared" si="333"/>
        <v>80</v>
      </c>
      <c r="AD2635" s="44">
        <f t="shared" si="334"/>
        <v>826</v>
      </c>
      <c r="AE2635" s="51">
        <f t="shared" si="335"/>
        <v>80826</v>
      </c>
    </row>
    <row r="2636" spans="1:31">
      <c r="A2636" s="60" t="str">
        <f t="shared" si="329"/>
        <v>KAPLANblack</v>
      </c>
      <c r="B2636" s="60" t="str">
        <f t="shared" si="330"/>
        <v>80-826-09</v>
      </c>
      <c r="C2636" s="73" t="s">
        <v>5821</v>
      </c>
      <c r="D2636" s="73" t="s">
        <v>5816</v>
      </c>
      <c r="E2636" s="73" t="s">
        <v>912</v>
      </c>
      <c r="F2636" s="74">
        <v>61</v>
      </c>
      <c r="G2636" s="73" t="s">
        <v>4928</v>
      </c>
      <c r="H2636" s="73" t="s">
        <v>83</v>
      </c>
      <c r="I2636" s="73" t="s">
        <v>4929</v>
      </c>
      <c r="J2636" s="73" t="s">
        <v>320</v>
      </c>
      <c r="K2636" s="73" t="s">
        <v>382</v>
      </c>
      <c r="L2636" s="73" t="s">
        <v>383</v>
      </c>
      <c r="M2636" s="73" t="s">
        <v>388</v>
      </c>
      <c r="N2636" s="73" t="s">
        <v>44</v>
      </c>
      <c r="O2636" s="73" t="s">
        <v>385</v>
      </c>
      <c r="P2636" s="73" t="s">
        <v>907</v>
      </c>
      <c r="Q2636" s="73" t="s">
        <v>928</v>
      </c>
      <c r="R2636" s="73" t="s">
        <v>83</v>
      </c>
      <c r="V2636" s="60" t="str">
        <f t="shared" si="331"/>
        <v>KAPLANсерый</v>
      </c>
      <c r="W2636" s="60" t="str">
        <f t="shared" si="328"/>
        <v>KAPLAN</v>
      </c>
      <c r="X2636" s="60" t="str">
        <f t="shared" si="332"/>
        <v/>
      </c>
      <c r="AC2636" s="51">
        <f t="shared" si="333"/>
        <v>80</v>
      </c>
      <c r="AD2636" s="44">
        <f t="shared" si="334"/>
        <v>826</v>
      </c>
      <c r="AE2636" s="51">
        <f t="shared" si="335"/>
        <v>80826</v>
      </c>
    </row>
    <row r="2637" spans="1:31">
      <c r="A2637" s="60" t="str">
        <f t="shared" si="329"/>
        <v>KATTEGATblue</v>
      </c>
      <c r="B2637" s="60" t="str">
        <f t="shared" si="330"/>
        <v>80-827-06</v>
      </c>
      <c r="C2637" s="73" t="s">
        <v>5822</v>
      </c>
      <c r="D2637" s="73" t="s">
        <v>5823</v>
      </c>
      <c r="E2637" s="73" t="s">
        <v>904</v>
      </c>
      <c r="F2637" s="74">
        <v>57</v>
      </c>
      <c r="G2637" s="73" t="s">
        <v>4937</v>
      </c>
      <c r="H2637" s="73" t="s">
        <v>71</v>
      </c>
      <c r="I2637" s="73" t="s">
        <v>4938</v>
      </c>
      <c r="J2637" s="73" t="s">
        <v>324</v>
      </c>
      <c r="K2637" s="73" t="s">
        <v>382</v>
      </c>
      <c r="L2637" s="73" t="s">
        <v>383</v>
      </c>
      <c r="M2637" s="73" t="s">
        <v>388</v>
      </c>
      <c r="N2637" s="73" t="s">
        <v>44</v>
      </c>
      <c r="O2637" s="73" t="s">
        <v>385</v>
      </c>
      <c r="P2637" s="73" t="s">
        <v>907</v>
      </c>
      <c r="Q2637" s="73" t="s">
        <v>932</v>
      </c>
      <c r="R2637" s="73" t="s">
        <v>71</v>
      </c>
      <c r="V2637" s="60" t="str">
        <f t="shared" si="331"/>
        <v>KATTEGATсиний</v>
      </c>
      <c r="W2637" s="60" t="str">
        <f t="shared" si="328"/>
        <v>KATTEGAT</v>
      </c>
      <c r="X2637" s="60" t="str">
        <f t="shared" si="332"/>
        <v/>
      </c>
      <c r="AC2637" s="51">
        <f t="shared" si="333"/>
        <v>80</v>
      </c>
      <c r="AD2637" s="44">
        <f t="shared" si="334"/>
        <v>827</v>
      </c>
      <c r="AE2637" s="51">
        <f t="shared" si="335"/>
        <v>80827</v>
      </c>
    </row>
    <row r="2638" spans="1:31">
      <c r="A2638" s="60" t="str">
        <f t="shared" si="329"/>
        <v>KATTEGATblue</v>
      </c>
      <c r="B2638" s="60" t="str">
        <f t="shared" si="330"/>
        <v>80-827-06</v>
      </c>
      <c r="C2638" s="73" t="s">
        <v>5824</v>
      </c>
      <c r="D2638" s="73" t="s">
        <v>5823</v>
      </c>
      <c r="E2638" s="73" t="s">
        <v>920</v>
      </c>
      <c r="F2638" s="74">
        <v>58</v>
      </c>
      <c r="G2638" s="73" t="s">
        <v>4937</v>
      </c>
      <c r="H2638" s="73" t="s">
        <v>71</v>
      </c>
      <c r="I2638" s="73" t="s">
        <v>4938</v>
      </c>
      <c r="J2638" s="73" t="s">
        <v>324</v>
      </c>
      <c r="K2638" s="73" t="s">
        <v>382</v>
      </c>
      <c r="L2638" s="73" t="s">
        <v>383</v>
      </c>
      <c r="M2638" s="73" t="s">
        <v>388</v>
      </c>
      <c r="N2638" s="73" t="s">
        <v>44</v>
      </c>
      <c r="O2638" s="73" t="s">
        <v>385</v>
      </c>
      <c r="P2638" s="73" t="s">
        <v>907</v>
      </c>
      <c r="Q2638" s="73" t="s">
        <v>932</v>
      </c>
      <c r="R2638" s="73" t="s">
        <v>71</v>
      </c>
      <c r="V2638" s="60" t="str">
        <f t="shared" si="331"/>
        <v>KATTEGATсиний</v>
      </c>
      <c r="W2638" s="60" t="str">
        <f t="shared" si="328"/>
        <v>KATTEGAT</v>
      </c>
      <c r="X2638" s="60" t="str">
        <f t="shared" si="332"/>
        <v/>
      </c>
      <c r="AC2638" s="51">
        <f t="shared" si="333"/>
        <v>80</v>
      </c>
      <c r="AD2638" s="44">
        <f t="shared" si="334"/>
        <v>827</v>
      </c>
      <c r="AE2638" s="51">
        <f t="shared" si="335"/>
        <v>80827</v>
      </c>
    </row>
    <row r="2639" spans="1:31">
      <c r="A2639" s="60" t="str">
        <f t="shared" si="329"/>
        <v>KATTEGATblue</v>
      </c>
      <c r="B2639" s="60" t="str">
        <f t="shared" si="330"/>
        <v>80-827-06</v>
      </c>
      <c r="C2639" s="73" t="s">
        <v>5825</v>
      </c>
      <c r="D2639" s="73" t="s">
        <v>5823</v>
      </c>
      <c r="E2639" s="73" t="s">
        <v>910</v>
      </c>
      <c r="F2639" s="74">
        <v>59</v>
      </c>
      <c r="G2639" s="73" t="s">
        <v>4937</v>
      </c>
      <c r="H2639" s="73" t="s">
        <v>71</v>
      </c>
      <c r="I2639" s="73" t="s">
        <v>4938</v>
      </c>
      <c r="J2639" s="73" t="s">
        <v>324</v>
      </c>
      <c r="K2639" s="73" t="s">
        <v>382</v>
      </c>
      <c r="L2639" s="73" t="s">
        <v>383</v>
      </c>
      <c r="M2639" s="73" t="s">
        <v>388</v>
      </c>
      <c r="N2639" s="73" t="s">
        <v>44</v>
      </c>
      <c r="O2639" s="73" t="s">
        <v>385</v>
      </c>
      <c r="P2639" s="73" t="s">
        <v>907</v>
      </c>
      <c r="Q2639" s="73" t="s">
        <v>932</v>
      </c>
      <c r="R2639" s="73" t="s">
        <v>71</v>
      </c>
      <c r="V2639" s="60" t="str">
        <f t="shared" si="331"/>
        <v>KATTEGATсиний</v>
      </c>
      <c r="W2639" s="60" t="str">
        <f t="shared" si="328"/>
        <v>KATTEGAT</v>
      </c>
      <c r="X2639" s="60" t="str">
        <f t="shared" si="332"/>
        <v/>
      </c>
      <c r="AC2639" s="51">
        <f t="shared" si="333"/>
        <v>80</v>
      </c>
      <c r="AD2639" s="44">
        <f t="shared" si="334"/>
        <v>827</v>
      </c>
      <c r="AE2639" s="51">
        <f t="shared" si="335"/>
        <v>80827</v>
      </c>
    </row>
    <row r="2640" spans="1:31">
      <c r="A2640" s="60" t="str">
        <f t="shared" si="329"/>
        <v>KATTEGATblue</v>
      </c>
      <c r="B2640" s="60" t="str">
        <f t="shared" si="330"/>
        <v>80-827-06</v>
      </c>
      <c r="C2640" s="73" t="s">
        <v>5826</v>
      </c>
      <c r="D2640" s="73" t="s">
        <v>5823</v>
      </c>
      <c r="E2640" s="73" t="s">
        <v>922</v>
      </c>
      <c r="F2640" s="74">
        <v>60</v>
      </c>
      <c r="G2640" s="73" t="s">
        <v>4937</v>
      </c>
      <c r="H2640" s="73" t="s">
        <v>71</v>
      </c>
      <c r="I2640" s="73" t="s">
        <v>4938</v>
      </c>
      <c r="J2640" s="73" t="s">
        <v>324</v>
      </c>
      <c r="K2640" s="73" t="s">
        <v>382</v>
      </c>
      <c r="L2640" s="73" t="s">
        <v>383</v>
      </c>
      <c r="M2640" s="73" t="s">
        <v>388</v>
      </c>
      <c r="N2640" s="73" t="s">
        <v>44</v>
      </c>
      <c r="O2640" s="73" t="s">
        <v>385</v>
      </c>
      <c r="P2640" s="73" t="s">
        <v>907</v>
      </c>
      <c r="Q2640" s="73" t="s">
        <v>932</v>
      </c>
      <c r="R2640" s="73" t="s">
        <v>71</v>
      </c>
      <c r="V2640" s="60" t="str">
        <f t="shared" si="331"/>
        <v>KATTEGATсиний</v>
      </c>
      <c r="W2640" s="60" t="str">
        <f t="shared" si="328"/>
        <v>KATTEGAT</v>
      </c>
      <c r="X2640" s="60" t="str">
        <f t="shared" si="332"/>
        <v/>
      </c>
      <c r="AC2640" s="51">
        <f t="shared" si="333"/>
        <v>80</v>
      </c>
      <c r="AD2640" s="44">
        <f t="shared" si="334"/>
        <v>827</v>
      </c>
      <c r="AE2640" s="51">
        <f t="shared" si="335"/>
        <v>80827</v>
      </c>
    </row>
    <row r="2641" spans="1:31">
      <c r="A2641" s="60" t="str">
        <f t="shared" si="329"/>
        <v>KATTEGATblue</v>
      </c>
      <c r="B2641" s="60" t="str">
        <f t="shared" si="330"/>
        <v>80-827-06</v>
      </c>
      <c r="C2641" s="73" t="s">
        <v>5827</v>
      </c>
      <c r="D2641" s="73" t="s">
        <v>5823</v>
      </c>
      <c r="E2641" s="73" t="s">
        <v>912</v>
      </c>
      <c r="F2641" s="74">
        <v>61</v>
      </c>
      <c r="G2641" s="73" t="s">
        <v>4937</v>
      </c>
      <c r="H2641" s="73" t="s">
        <v>71</v>
      </c>
      <c r="I2641" s="73" t="s">
        <v>4938</v>
      </c>
      <c r="J2641" s="73" t="s">
        <v>324</v>
      </c>
      <c r="K2641" s="73" t="s">
        <v>382</v>
      </c>
      <c r="L2641" s="73" t="s">
        <v>383</v>
      </c>
      <c r="M2641" s="73" t="s">
        <v>388</v>
      </c>
      <c r="N2641" s="73" t="s">
        <v>44</v>
      </c>
      <c r="O2641" s="73" t="s">
        <v>385</v>
      </c>
      <c r="P2641" s="73" t="s">
        <v>907</v>
      </c>
      <c r="Q2641" s="73" t="s">
        <v>932</v>
      </c>
      <c r="R2641" s="73" t="s">
        <v>71</v>
      </c>
      <c r="V2641" s="60" t="str">
        <f t="shared" si="331"/>
        <v>KATTEGATсиний</v>
      </c>
      <c r="W2641" s="60" t="str">
        <f t="shared" si="328"/>
        <v>KATTEGAT</v>
      </c>
      <c r="X2641" s="60" t="str">
        <f t="shared" si="332"/>
        <v/>
      </c>
      <c r="AC2641" s="51">
        <f t="shared" si="333"/>
        <v>80</v>
      </c>
      <c r="AD2641" s="44">
        <f t="shared" si="334"/>
        <v>827</v>
      </c>
      <c r="AE2641" s="51">
        <f t="shared" si="335"/>
        <v>80827</v>
      </c>
    </row>
    <row r="2642" spans="1:31">
      <c r="A2642" s="60" t="str">
        <f t="shared" si="329"/>
        <v>KELLARbeige</v>
      </c>
      <c r="B2642" s="60" t="str">
        <f t="shared" si="330"/>
        <v>80-828-02</v>
      </c>
      <c r="C2642" s="73" t="s">
        <v>5828</v>
      </c>
      <c r="D2642" s="73" t="s">
        <v>5829</v>
      </c>
      <c r="E2642" s="73" t="s">
        <v>915</v>
      </c>
      <c r="F2642" s="74">
        <v>56</v>
      </c>
      <c r="G2642" s="73" t="s">
        <v>4945</v>
      </c>
      <c r="H2642" s="73" t="s">
        <v>63</v>
      </c>
      <c r="I2642" s="73" t="s">
        <v>1826</v>
      </c>
      <c r="J2642" s="73" t="s">
        <v>324</v>
      </c>
      <c r="K2642" s="73" t="s">
        <v>382</v>
      </c>
      <c r="L2642" s="73" t="s">
        <v>383</v>
      </c>
      <c r="M2642" s="73" t="s">
        <v>388</v>
      </c>
      <c r="N2642" s="73" t="s">
        <v>44</v>
      </c>
      <c r="O2642" s="73" t="s">
        <v>385</v>
      </c>
      <c r="P2642" s="73" t="s">
        <v>907</v>
      </c>
      <c r="Q2642" s="73" t="s">
        <v>937</v>
      </c>
      <c r="R2642" s="73" t="s">
        <v>63</v>
      </c>
      <c r="V2642" s="60" t="str">
        <f t="shared" si="331"/>
        <v>KELLARбежевый</v>
      </c>
      <c r="W2642" s="60" t="str">
        <f t="shared" si="328"/>
        <v>KELLAR</v>
      </c>
      <c r="X2642" s="60" t="str">
        <f t="shared" si="332"/>
        <v/>
      </c>
      <c r="AC2642" s="51">
        <f t="shared" si="333"/>
        <v>80</v>
      </c>
      <c r="AD2642" s="44">
        <f t="shared" si="334"/>
        <v>828</v>
      </c>
      <c r="AE2642" s="51">
        <f t="shared" si="335"/>
        <v>80828</v>
      </c>
    </row>
    <row r="2643" spans="1:31">
      <c r="A2643" s="60" t="str">
        <f t="shared" si="329"/>
        <v>KELLARbeige</v>
      </c>
      <c r="B2643" s="60" t="str">
        <f t="shared" si="330"/>
        <v>80-828-02</v>
      </c>
      <c r="C2643" s="73" t="s">
        <v>5830</v>
      </c>
      <c r="D2643" s="73" t="s">
        <v>5829</v>
      </c>
      <c r="E2643" s="73" t="s">
        <v>904</v>
      </c>
      <c r="F2643" s="74">
        <v>57</v>
      </c>
      <c r="G2643" s="73" t="s">
        <v>4945</v>
      </c>
      <c r="H2643" s="73" t="s">
        <v>63</v>
      </c>
      <c r="I2643" s="73" t="s">
        <v>1826</v>
      </c>
      <c r="J2643" s="73" t="s">
        <v>324</v>
      </c>
      <c r="K2643" s="73" t="s">
        <v>382</v>
      </c>
      <c r="L2643" s="73" t="s">
        <v>383</v>
      </c>
      <c r="M2643" s="73" t="s">
        <v>388</v>
      </c>
      <c r="N2643" s="73" t="s">
        <v>44</v>
      </c>
      <c r="O2643" s="73" t="s">
        <v>385</v>
      </c>
      <c r="P2643" s="73" t="s">
        <v>907</v>
      </c>
      <c r="Q2643" s="73" t="s">
        <v>937</v>
      </c>
      <c r="R2643" s="73" t="s">
        <v>63</v>
      </c>
      <c r="V2643" s="60" t="str">
        <f t="shared" si="331"/>
        <v>KELLARбежевый</v>
      </c>
      <c r="W2643" s="60" t="str">
        <f t="shared" si="328"/>
        <v>KELLAR</v>
      </c>
      <c r="X2643" s="60" t="str">
        <f t="shared" si="332"/>
        <v/>
      </c>
      <c r="AC2643" s="51">
        <f t="shared" si="333"/>
        <v>80</v>
      </c>
      <c r="AD2643" s="44">
        <f t="shared" si="334"/>
        <v>828</v>
      </c>
      <c r="AE2643" s="51">
        <f t="shared" si="335"/>
        <v>80828</v>
      </c>
    </row>
    <row r="2644" spans="1:31">
      <c r="A2644" s="60" t="str">
        <f t="shared" si="329"/>
        <v>KELLARbeige</v>
      </c>
      <c r="B2644" s="60" t="str">
        <f t="shared" si="330"/>
        <v>80-828-02</v>
      </c>
      <c r="C2644" s="73" t="s">
        <v>5831</v>
      </c>
      <c r="D2644" s="73" t="s">
        <v>5829</v>
      </c>
      <c r="E2644" s="73" t="s">
        <v>920</v>
      </c>
      <c r="F2644" s="74">
        <v>58</v>
      </c>
      <c r="G2644" s="73" t="s">
        <v>4945</v>
      </c>
      <c r="H2644" s="73" t="s">
        <v>63</v>
      </c>
      <c r="I2644" s="73" t="s">
        <v>1826</v>
      </c>
      <c r="J2644" s="73" t="s">
        <v>324</v>
      </c>
      <c r="K2644" s="73" t="s">
        <v>382</v>
      </c>
      <c r="L2644" s="73" t="s">
        <v>383</v>
      </c>
      <c r="M2644" s="73" t="s">
        <v>388</v>
      </c>
      <c r="N2644" s="73" t="s">
        <v>44</v>
      </c>
      <c r="O2644" s="73" t="s">
        <v>385</v>
      </c>
      <c r="P2644" s="73" t="s">
        <v>907</v>
      </c>
      <c r="Q2644" s="73" t="s">
        <v>937</v>
      </c>
      <c r="R2644" s="73" t="s">
        <v>63</v>
      </c>
      <c r="V2644" s="60" t="str">
        <f t="shared" si="331"/>
        <v>KELLARбежевый</v>
      </c>
      <c r="W2644" s="60" t="str">
        <f t="shared" si="328"/>
        <v>KELLAR</v>
      </c>
      <c r="X2644" s="60" t="str">
        <f t="shared" si="332"/>
        <v/>
      </c>
      <c r="AC2644" s="51">
        <f t="shared" si="333"/>
        <v>80</v>
      </c>
      <c r="AD2644" s="44">
        <f t="shared" si="334"/>
        <v>828</v>
      </c>
      <c r="AE2644" s="51">
        <f t="shared" si="335"/>
        <v>80828</v>
      </c>
    </row>
    <row r="2645" spans="1:31">
      <c r="A2645" s="60" t="str">
        <f t="shared" si="329"/>
        <v>KELLARbeige</v>
      </c>
      <c r="B2645" s="60" t="str">
        <f t="shared" si="330"/>
        <v>80-828-02</v>
      </c>
      <c r="C2645" s="73" t="s">
        <v>5832</v>
      </c>
      <c r="D2645" s="73" t="s">
        <v>5829</v>
      </c>
      <c r="E2645" s="73" t="s">
        <v>910</v>
      </c>
      <c r="F2645" s="74">
        <v>59</v>
      </c>
      <c r="G2645" s="73" t="s">
        <v>4945</v>
      </c>
      <c r="H2645" s="73" t="s">
        <v>63</v>
      </c>
      <c r="I2645" s="73" t="s">
        <v>1826</v>
      </c>
      <c r="J2645" s="73" t="s">
        <v>324</v>
      </c>
      <c r="K2645" s="73" t="s">
        <v>382</v>
      </c>
      <c r="L2645" s="73" t="s">
        <v>383</v>
      </c>
      <c r="M2645" s="73" t="s">
        <v>388</v>
      </c>
      <c r="N2645" s="73" t="s">
        <v>44</v>
      </c>
      <c r="O2645" s="73" t="s">
        <v>385</v>
      </c>
      <c r="P2645" s="73" t="s">
        <v>907</v>
      </c>
      <c r="Q2645" s="73" t="s">
        <v>937</v>
      </c>
      <c r="R2645" s="73" t="s">
        <v>63</v>
      </c>
      <c r="V2645" s="60" t="str">
        <f t="shared" si="331"/>
        <v>KELLARбежевый</v>
      </c>
      <c r="W2645" s="60" t="str">
        <f t="shared" si="328"/>
        <v>KELLAR</v>
      </c>
      <c r="X2645" s="60" t="str">
        <f t="shared" si="332"/>
        <v/>
      </c>
      <c r="AC2645" s="51">
        <f t="shared" si="333"/>
        <v>80</v>
      </c>
      <c r="AD2645" s="44">
        <f t="shared" si="334"/>
        <v>828</v>
      </c>
      <c r="AE2645" s="51">
        <f t="shared" si="335"/>
        <v>80828</v>
      </c>
    </row>
    <row r="2646" spans="1:31">
      <c r="A2646" s="60" t="str">
        <f t="shared" si="329"/>
        <v>KELLARbeige</v>
      </c>
      <c r="B2646" s="60" t="str">
        <f t="shared" si="330"/>
        <v>80-828-02</v>
      </c>
      <c r="C2646" s="73" t="s">
        <v>5833</v>
      </c>
      <c r="D2646" s="73" t="s">
        <v>5829</v>
      </c>
      <c r="E2646" s="73" t="s">
        <v>922</v>
      </c>
      <c r="F2646" s="74">
        <v>60</v>
      </c>
      <c r="G2646" s="73" t="s">
        <v>4945</v>
      </c>
      <c r="H2646" s="73" t="s">
        <v>63</v>
      </c>
      <c r="I2646" s="73" t="s">
        <v>1826</v>
      </c>
      <c r="J2646" s="73" t="s">
        <v>324</v>
      </c>
      <c r="K2646" s="73" t="s">
        <v>382</v>
      </c>
      <c r="L2646" s="73" t="s">
        <v>383</v>
      </c>
      <c r="M2646" s="73" t="s">
        <v>388</v>
      </c>
      <c r="N2646" s="73" t="s">
        <v>44</v>
      </c>
      <c r="O2646" s="73" t="s">
        <v>385</v>
      </c>
      <c r="P2646" s="73" t="s">
        <v>907</v>
      </c>
      <c r="Q2646" s="73" t="s">
        <v>937</v>
      </c>
      <c r="R2646" s="73" t="s">
        <v>63</v>
      </c>
      <c r="V2646" s="60" t="str">
        <f t="shared" si="331"/>
        <v>KELLARбежевый</v>
      </c>
      <c r="W2646" s="60" t="str">
        <f t="shared" si="328"/>
        <v>KELLAR</v>
      </c>
      <c r="X2646" s="60" t="str">
        <f t="shared" si="332"/>
        <v/>
      </c>
      <c r="AC2646" s="51">
        <f t="shared" si="333"/>
        <v>80</v>
      </c>
      <c r="AD2646" s="44">
        <f t="shared" si="334"/>
        <v>828</v>
      </c>
      <c r="AE2646" s="51">
        <f t="shared" si="335"/>
        <v>80828</v>
      </c>
    </row>
    <row r="2647" spans="1:31">
      <c r="A2647" s="60" t="str">
        <f t="shared" si="329"/>
        <v>KELLARbeige</v>
      </c>
      <c r="B2647" s="60" t="str">
        <f t="shared" si="330"/>
        <v>80-828-02</v>
      </c>
      <c r="C2647" s="73" t="s">
        <v>5834</v>
      </c>
      <c r="D2647" s="73" t="s">
        <v>5829</v>
      </c>
      <c r="E2647" s="73" t="s">
        <v>912</v>
      </c>
      <c r="F2647" s="74">
        <v>61</v>
      </c>
      <c r="G2647" s="73" t="s">
        <v>4945</v>
      </c>
      <c r="H2647" s="73" t="s">
        <v>63</v>
      </c>
      <c r="I2647" s="73" t="s">
        <v>1826</v>
      </c>
      <c r="J2647" s="73" t="s">
        <v>324</v>
      </c>
      <c r="K2647" s="73" t="s">
        <v>382</v>
      </c>
      <c r="L2647" s="73" t="s">
        <v>383</v>
      </c>
      <c r="M2647" s="73" t="s">
        <v>388</v>
      </c>
      <c r="N2647" s="73" t="s">
        <v>44</v>
      </c>
      <c r="O2647" s="73" t="s">
        <v>385</v>
      </c>
      <c r="P2647" s="73" t="s">
        <v>907</v>
      </c>
      <c r="Q2647" s="73" t="s">
        <v>937</v>
      </c>
      <c r="R2647" s="73" t="s">
        <v>63</v>
      </c>
      <c r="V2647" s="60" t="str">
        <f t="shared" si="331"/>
        <v>KELLARбежевый</v>
      </c>
      <c r="W2647" s="60" t="str">
        <f t="shared" si="328"/>
        <v>KELLAR</v>
      </c>
      <c r="X2647" s="60" t="str">
        <f t="shared" si="332"/>
        <v/>
      </c>
      <c r="AC2647" s="51">
        <f t="shared" si="333"/>
        <v>80</v>
      </c>
      <c r="AD2647" s="44">
        <f t="shared" si="334"/>
        <v>828</v>
      </c>
      <c r="AE2647" s="51">
        <f t="shared" si="335"/>
        <v>80828</v>
      </c>
    </row>
    <row r="2648" spans="1:31">
      <c r="A2648" s="60" t="str">
        <f t="shared" si="329"/>
        <v>KING QUATTRObrown</v>
      </c>
      <c r="B2648" s="60" t="str">
        <f t="shared" si="330"/>
        <v>80-829-91</v>
      </c>
      <c r="C2648" s="73" t="s">
        <v>5835</v>
      </c>
      <c r="D2648" s="73" t="s">
        <v>5836</v>
      </c>
      <c r="E2648" s="73" t="s">
        <v>920</v>
      </c>
      <c r="F2648" s="74">
        <v>58</v>
      </c>
      <c r="G2648" s="73" t="s">
        <v>4953</v>
      </c>
      <c r="H2648" s="73" t="s">
        <v>271</v>
      </c>
      <c r="I2648" s="73" t="s">
        <v>1211</v>
      </c>
      <c r="J2648" s="73" t="s">
        <v>320</v>
      </c>
      <c r="K2648" s="73" t="s">
        <v>390</v>
      </c>
      <c r="L2648" s="73" t="s">
        <v>383</v>
      </c>
      <c r="M2648" s="73" t="s">
        <v>388</v>
      </c>
      <c r="N2648" s="73" t="s">
        <v>32</v>
      </c>
      <c r="O2648" s="73" t="s">
        <v>385</v>
      </c>
      <c r="P2648" s="73" t="s">
        <v>907</v>
      </c>
      <c r="Q2648" s="73" t="s">
        <v>1033</v>
      </c>
      <c r="R2648" s="73" t="s">
        <v>86</v>
      </c>
      <c r="V2648" s="60" t="str">
        <f t="shared" si="331"/>
        <v>KING QUATTROтемно-коричневый</v>
      </c>
      <c r="W2648" s="60" t="str">
        <f t="shared" si="328"/>
        <v>KING QUATTRO</v>
      </c>
      <c r="X2648" s="60" t="str">
        <f t="shared" si="332"/>
        <v>QUATTRO</v>
      </c>
      <c r="AC2648" s="51">
        <f t="shared" si="333"/>
        <v>80</v>
      </c>
      <c r="AD2648" s="44">
        <f t="shared" si="334"/>
        <v>829</v>
      </c>
      <c r="AE2648" s="51">
        <f t="shared" si="335"/>
        <v>80829</v>
      </c>
    </row>
    <row r="2649" spans="1:31">
      <c r="A2649" s="60" t="str">
        <f t="shared" si="329"/>
        <v>KING QUATTRObrown</v>
      </c>
      <c r="B2649" s="60" t="str">
        <f t="shared" si="330"/>
        <v>80-829-91</v>
      </c>
      <c r="C2649" s="73" t="s">
        <v>5837</v>
      </c>
      <c r="D2649" s="73" t="s">
        <v>5836</v>
      </c>
      <c r="E2649" s="73" t="s">
        <v>904</v>
      </c>
      <c r="F2649" s="74">
        <v>57</v>
      </c>
      <c r="G2649" s="73" t="s">
        <v>4953</v>
      </c>
      <c r="H2649" s="73" t="s">
        <v>271</v>
      </c>
      <c r="I2649" s="73" t="s">
        <v>1211</v>
      </c>
      <c r="J2649" s="73" t="s">
        <v>320</v>
      </c>
      <c r="K2649" s="73" t="s">
        <v>390</v>
      </c>
      <c r="L2649" s="73" t="s">
        <v>383</v>
      </c>
      <c r="M2649" s="73" t="s">
        <v>388</v>
      </c>
      <c r="N2649" s="73" t="s">
        <v>32</v>
      </c>
      <c r="O2649" s="73" t="s">
        <v>385</v>
      </c>
      <c r="P2649" s="73" t="s">
        <v>907</v>
      </c>
      <c r="Q2649" s="73" t="s">
        <v>1033</v>
      </c>
      <c r="R2649" s="73" t="s">
        <v>86</v>
      </c>
      <c r="V2649" s="60" t="str">
        <f t="shared" si="331"/>
        <v>KING QUATTROтемно-коричневый</v>
      </c>
      <c r="W2649" s="60" t="str">
        <f t="shared" si="328"/>
        <v>KING QUATTRO</v>
      </c>
      <c r="X2649" s="60" t="str">
        <f t="shared" si="332"/>
        <v>QUATTRO</v>
      </c>
      <c r="AC2649" s="51">
        <f t="shared" si="333"/>
        <v>80</v>
      </c>
      <c r="AD2649" s="44">
        <f t="shared" si="334"/>
        <v>829</v>
      </c>
      <c r="AE2649" s="51">
        <f t="shared" si="335"/>
        <v>80829</v>
      </c>
    </row>
    <row r="2650" spans="1:31">
      <c r="A2650" s="60" t="str">
        <f t="shared" si="329"/>
        <v>KING QUATTRObrown</v>
      </c>
      <c r="B2650" s="60" t="str">
        <f t="shared" si="330"/>
        <v>80-829-91</v>
      </c>
      <c r="C2650" s="73" t="s">
        <v>5838</v>
      </c>
      <c r="D2650" s="73" t="s">
        <v>5836</v>
      </c>
      <c r="E2650" s="73" t="s">
        <v>910</v>
      </c>
      <c r="F2650" s="74">
        <v>59</v>
      </c>
      <c r="G2650" s="73" t="s">
        <v>4953</v>
      </c>
      <c r="H2650" s="73" t="s">
        <v>271</v>
      </c>
      <c r="I2650" s="73" t="s">
        <v>1211</v>
      </c>
      <c r="J2650" s="73" t="s">
        <v>320</v>
      </c>
      <c r="K2650" s="73" t="s">
        <v>390</v>
      </c>
      <c r="L2650" s="73" t="s">
        <v>383</v>
      </c>
      <c r="M2650" s="73" t="s">
        <v>388</v>
      </c>
      <c r="N2650" s="73" t="s">
        <v>32</v>
      </c>
      <c r="O2650" s="73" t="s">
        <v>385</v>
      </c>
      <c r="P2650" s="73" t="s">
        <v>907</v>
      </c>
      <c r="Q2650" s="73" t="s">
        <v>1033</v>
      </c>
      <c r="R2650" s="73" t="s">
        <v>86</v>
      </c>
      <c r="V2650" s="60" t="str">
        <f t="shared" si="331"/>
        <v>KING QUATTROтемно-коричневый</v>
      </c>
      <c r="W2650" s="60" t="str">
        <f t="shared" si="328"/>
        <v>KING QUATTRO</v>
      </c>
      <c r="X2650" s="60" t="str">
        <f t="shared" si="332"/>
        <v>QUATTRO</v>
      </c>
      <c r="AC2650" s="51">
        <f t="shared" si="333"/>
        <v>80</v>
      </c>
      <c r="AD2650" s="44">
        <f t="shared" si="334"/>
        <v>829</v>
      </c>
      <c r="AE2650" s="51">
        <f t="shared" si="335"/>
        <v>80829</v>
      </c>
    </row>
    <row r="2651" spans="1:31">
      <c r="A2651" s="60" t="str">
        <f t="shared" si="329"/>
        <v>KING QUATTRObrown</v>
      </c>
      <c r="B2651" s="60" t="str">
        <f t="shared" si="330"/>
        <v>80-829-91</v>
      </c>
      <c r="C2651" s="73" t="s">
        <v>5839</v>
      </c>
      <c r="D2651" s="73" t="s">
        <v>5836</v>
      </c>
      <c r="E2651" s="73" t="s">
        <v>922</v>
      </c>
      <c r="F2651" s="74">
        <v>60</v>
      </c>
      <c r="G2651" s="73" t="s">
        <v>4953</v>
      </c>
      <c r="H2651" s="73" t="s">
        <v>271</v>
      </c>
      <c r="I2651" s="73" t="s">
        <v>1211</v>
      </c>
      <c r="J2651" s="73" t="s">
        <v>320</v>
      </c>
      <c r="K2651" s="73" t="s">
        <v>390</v>
      </c>
      <c r="L2651" s="73" t="s">
        <v>383</v>
      </c>
      <c r="M2651" s="73" t="s">
        <v>388</v>
      </c>
      <c r="N2651" s="73" t="s">
        <v>32</v>
      </c>
      <c r="O2651" s="73" t="s">
        <v>385</v>
      </c>
      <c r="P2651" s="73" t="s">
        <v>907</v>
      </c>
      <c r="Q2651" s="73" t="s">
        <v>1033</v>
      </c>
      <c r="R2651" s="73" t="s">
        <v>86</v>
      </c>
      <c r="V2651" s="60" t="str">
        <f t="shared" si="331"/>
        <v>KING QUATTROтемно-коричневый</v>
      </c>
      <c r="W2651" s="60" t="str">
        <f t="shared" si="328"/>
        <v>KING QUATTRO</v>
      </c>
      <c r="X2651" s="60" t="str">
        <f t="shared" si="332"/>
        <v>QUATTRO</v>
      </c>
      <c r="AC2651" s="51">
        <f t="shared" si="333"/>
        <v>80</v>
      </c>
      <c r="AD2651" s="44">
        <f t="shared" si="334"/>
        <v>829</v>
      </c>
      <c r="AE2651" s="51">
        <f t="shared" si="335"/>
        <v>80829</v>
      </c>
    </row>
    <row r="2652" spans="1:31">
      <c r="A2652" s="60" t="str">
        <f t="shared" si="329"/>
        <v>KING QUATTRObrown</v>
      </c>
      <c r="B2652" s="60" t="str">
        <f t="shared" si="330"/>
        <v>80-829-91</v>
      </c>
      <c r="C2652" s="73" t="s">
        <v>5840</v>
      </c>
      <c r="D2652" s="73" t="s">
        <v>5836</v>
      </c>
      <c r="E2652" s="73" t="s">
        <v>912</v>
      </c>
      <c r="F2652" s="74">
        <v>61</v>
      </c>
      <c r="G2652" s="73" t="s">
        <v>4953</v>
      </c>
      <c r="H2652" s="73" t="s">
        <v>271</v>
      </c>
      <c r="I2652" s="73" t="s">
        <v>1211</v>
      </c>
      <c r="J2652" s="73" t="s">
        <v>320</v>
      </c>
      <c r="K2652" s="73" t="s">
        <v>390</v>
      </c>
      <c r="L2652" s="73" t="s">
        <v>383</v>
      </c>
      <c r="M2652" s="73" t="s">
        <v>388</v>
      </c>
      <c r="N2652" s="73" t="s">
        <v>32</v>
      </c>
      <c r="O2652" s="73" t="s">
        <v>385</v>
      </c>
      <c r="P2652" s="73" t="s">
        <v>907</v>
      </c>
      <c r="Q2652" s="73" t="s">
        <v>1033</v>
      </c>
      <c r="R2652" s="73" t="s">
        <v>86</v>
      </c>
      <c r="V2652" s="60" t="str">
        <f t="shared" si="331"/>
        <v>KING QUATTROтемно-коричневый</v>
      </c>
      <c r="W2652" s="60" t="str">
        <f t="shared" si="328"/>
        <v>KING QUATTRO</v>
      </c>
      <c r="X2652" s="60" t="str">
        <f t="shared" si="332"/>
        <v>QUATTRO</v>
      </c>
      <c r="AC2652" s="51">
        <f t="shared" si="333"/>
        <v>80</v>
      </c>
      <c r="AD2652" s="44">
        <f t="shared" si="334"/>
        <v>829</v>
      </c>
      <c r="AE2652" s="51">
        <f t="shared" si="335"/>
        <v>80829</v>
      </c>
    </row>
    <row r="2653" spans="1:31">
      <c r="A2653" s="60" t="str">
        <f t="shared" si="329"/>
        <v>KING SIXbrown</v>
      </c>
      <c r="B2653" s="60" t="str">
        <f t="shared" si="330"/>
        <v>80-830-14</v>
      </c>
      <c r="C2653" s="73" t="s">
        <v>5841</v>
      </c>
      <c r="D2653" s="73" t="s">
        <v>5842</v>
      </c>
      <c r="E2653" s="73" t="s">
        <v>920</v>
      </c>
      <c r="F2653" s="74">
        <v>58</v>
      </c>
      <c r="G2653" s="73" t="s">
        <v>4962</v>
      </c>
      <c r="H2653" s="73" t="s">
        <v>86</v>
      </c>
      <c r="I2653" s="73" t="s">
        <v>1211</v>
      </c>
      <c r="J2653" s="73" t="s">
        <v>320</v>
      </c>
      <c r="K2653" s="73" t="s">
        <v>382</v>
      </c>
      <c r="L2653" s="73" t="s">
        <v>383</v>
      </c>
      <c r="M2653" s="73" t="s">
        <v>388</v>
      </c>
      <c r="N2653" s="73" t="s">
        <v>32</v>
      </c>
      <c r="O2653" s="73" t="s">
        <v>385</v>
      </c>
      <c r="P2653" s="73" t="s">
        <v>907</v>
      </c>
      <c r="Q2653" s="73" t="s">
        <v>1033</v>
      </c>
      <c r="R2653" s="73" t="s">
        <v>86</v>
      </c>
      <c r="V2653" s="60" t="str">
        <f t="shared" si="331"/>
        <v>KING SIXкоричневый</v>
      </c>
      <c r="W2653" s="60" t="str">
        <f t="shared" si="328"/>
        <v>KING SIX</v>
      </c>
      <c r="X2653" s="60" t="str">
        <f t="shared" si="332"/>
        <v>SIX</v>
      </c>
      <c r="AC2653" s="51">
        <f t="shared" si="333"/>
        <v>80</v>
      </c>
      <c r="AD2653" s="44">
        <f t="shared" si="334"/>
        <v>830</v>
      </c>
      <c r="AE2653" s="51">
        <f t="shared" si="335"/>
        <v>80830</v>
      </c>
    </row>
    <row r="2654" spans="1:31">
      <c r="A2654" s="60" t="str">
        <f t="shared" si="329"/>
        <v>KING SIXbrown</v>
      </c>
      <c r="B2654" s="60" t="str">
        <f t="shared" si="330"/>
        <v>80-830-14</v>
      </c>
      <c r="C2654" s="73" t="s">
        <v>5843</v>
      </c>
      <c r="D2654" s="73" t="s">
        <v>5842</v>
      </c>
      <c r="E2654" s="73" t="s">
        <v>912</v>
      </c>
      <c r="F2654" s="74">
        <v>61</v>
      </c>
      <c r="G2654" s="73" t="s">
        <v>4962</v>
      </c>
      <c r="H2654" s="73" t="s">
        <v>86</v>
      </c>
      <c r="I2654" s="73" t="s">
        <v>1211</v>
      </c>
      <c r="J2654" s="73" t="s">
        <v>320</v>
      </c>
      <c r="K2654" s="73" t="s">
        <v>382</v>
      </c>
      <c r="L2654" s="73" t="s">
        <v>383</v>
      </c>
      <c r="M2654" s="73" t="s">
        <v>388</v>
      </c>
      <c r="N2654" s="73" t="s">
        <v>32</v>
      </c>
      <c r="O2654" s="73" t="s">
        <v>385</v>
      </c>
      <c r="P2654" s="73" t="s">
        <v>907</v>
      </c>
      <c r="Q2654" s="73" t="s">
        <v>1033</v>
      </c>
      <c r="R2654" s="73" t="s">
        <v>86</v>
      </c>
      <c r="V2654" s="60" t="str">
        <f t="shared" si="331"/>
        <v>KING SIXкоричневый</v>
      </c>
      <c r="W2654" s="60" t="str">
        <f t="shared" si="328"/>
        <v>KING SIX</v>
      </c>
      <c r="X2654" s="60" t="str">
        <f t="shared" si="332"/>
        <v>SIX</v>
      </c>
      <c r="AC2654" s="51">
        <f t="shared" si="333"/>
        <v>80</v>
      </c>
      <c r="AD2654" s="44">
        <f t="shared" si="334"/>
        <v>830</v>
      </c>
      <c r="AE2654" s="51">
        <f t="shared" si="335"/>
        <v>80830</v>
      </c>
    </row>
    <row r="2655" spans="1:31">
      <c r="A2655" s="60" t="str">
        <f t="shared" si="329"/>
        <v>KUBORpatchwork</v>
      </c>
      <c r="B2655" s="60" t="str">
        <f t="shared" si="330"/>
        <v>80-831-35</v>
      </c>
      <c r="C2655" s="73" t="s">
        <v>5844</v>
      </c>
      <c r="D2655" s="73" t="s">
        <v>5845</v>
      </c>
      <c r="E2655" s="73" t="s">
        <v>904</v>
      </c>
      <c r="F2655" s="74">
        <v>57</v>
      </c>
      <c r="G2655" s="73" t="s">
        <v>4967</v>
      </c>
      <c r="H2655" s="73" t="s">
        <v>209</v>
      </c>
      <c r="I2655" s="73" t="s">
        <v>1413</v>
      </c>
      <c r="J2655" s="73" t="s">
        <v>320</v>
      </c>
      <c r="K2655" s="73" t="s">
        <v>382</v>
      </c>
      <c r="L2655" s="73" t="s">
        <v>383</v>
      </c>
      <c r="M2655" s="73" t="s">
        <v>388</v>
      </c>
      <c r="N2655" s="73" t="s">
        <v>44</v>
      </c>
      <c r="O2655" s="73" t="s">
        <v>385</v>
      </c>
      <c r="P2655" s="73" t="s">
        <v>907</v>
      </c>
      <c r="Q2655" s="73" t="s">
        <v>1387</v>
      </c>
      <c r="R2655" s="73" t="s">
        <v>209</v>
      </c>
      <c r="V2655" s="60" t="str">
        <f t="shared" si="331"/>
        <v>KUBORразноцветный</v>
      </c>
      <c r="W2655" s="60" t="str">
        <f t="shared" si="328"/>
        <v>KUBOR</v>
      </c>
      <c r="X2655" s="60" t="str">
        <f t="shared" si="332"/>
        <v/>
      </c>
      <c r="AC2655" s="51">
        <f t="shared" si="333"/>
        <v>80</v>
      </c>
      <c r="AD2655" s="44">
        <f t="shared" si="334"/>
        <v>831</v>
      </c>
      <c r="AE2655" s="51">
        <f t="shared" si="335"/>
        <v>80831</v>
      </c>
    </row>
    <row r="2656" spans="1:31">
      <c r="A2656" s="60" t="str">
        <f t="shared" si="329"/>
        <v>KUBORpatchwork</v>
      </c>
      <c r="B2656" s="60" t="str">
        <f t="shared" si="330"/>
        <v>80-831-35</v>
      </c>
      <c r="C2656" s="73" t="s">
        <v>5846</v>
      </c>
      <c r="D2656" s="73" t="s">
        <v>5845</v>
      </c>
      <c r="E2656" s="73" t="s">
        <v>920</v>
      </c>
      <c r="F2656" s="74">
        <v>58</v>
      </c>
      <c r="G2656" s="73" t="s">
        <v>4967</v>
      </c>
      <c r="H2656" s="73" t="s">
        <v>209</v>
      </c>
      <c r="I2656" s="73" t="s">
        <v>1413</v>
      </c>
      <c r="J2656" s="73" t="s">
        <v>320</v>
      </c>
      <c r="K2656" s="73" t="s">
        <v>382</v>
      </c>
      <c r="L2656" s="73" t="s">
        <v>383</v>
      </c>
      <c r="M2656" s="73" t="s">
        <v>388</v>
      </c>
      <c r="N2656" s="73" t="s">
        <v>44</v>
      </c>
      <c r="O2656" s="73" t="s">
        <v>385</v>
      </c>
      <c r="P2656" s="73" t="s">
        <v>907</v>
      </c>
      <c r="Q2656" s="73" t="s">
        <v>1387</v>
      </c>
      <c r="R2656" s="73" t="s">
        <v>209</v>
      </c>
      <c r="V2656" s="60" t="str">
        <f t="shared" si="331"/>
        <v>KUBORразноцветный</v>
      </c>
      <c r="W2656" s="60" t="str">
        <f t="shared" si="328"/>
        <v>KUBOR</v>
      </c>
      <c r="X2656" s="60" t="str">
        <f t="shared" si="332"/>
        <v/>
      </c>
      <c r="AC2656" s="51">
        <f t="shared" si="333"/>
        <v>80</v>
      </c>
      <c r="AD2656" s="44">
        <f t="shared" si="334"/>
        <v>831</v>
      </c>
      <c r="AE2656" s="51">
        <f t="shared" si="335"/>
        <v>80831</v>
      </c>
    </row>
    <row r="2657" spans="1:31">
      <c r="A2657" s="60" t="str">
        <f t="shared" si="329"/>
        <v>KUBORpatchwork</v>
      </c>
      <c r="B2657" s="60" t="str">
        <f t="shared" si="330"/>
        <v>80-831-35</v>
      </c>
      <c r="C2657" s="73" t="s">
        <v>5847</v>
      </c>
      <c r="D2657" s="73" t="s">
        <v>5845</v>
      </c>
      <c r="E2657" s="73" t="s">
        <v>910</v>
      </c>
      <c r="F2657" s="74">
        <v>59</v>
      </c>
      <c r="G2657" s="73" t="s">
        <v>4967</v>
      </c>
      <c r="H2657" s="73" t="s">
        <v>209</v>
      </c>
      <c r="I2657" s="73" t="s">
        <v>1413</v>
      </c>
      <c r="J2657" s="73" t="s">
        <v>320</v>
      </c>
      <c r="K2657" s="73" t="s">
        <v>382</v>
      </c>
      <c r="L2657" s="73" t="s">
        <v>383</v>
      </c>
      <c r="M2657" s="73" t="s">
        <v>388</v>
      </c>
      <c r="N2657" s="73" t="s">
        <v>44</v>
      </c>
      <c r="O2657" s="73" t="s">
        <v>385</v>
      </c>
      <c r="P2657" s="73" t="s">
        <v>907</v>
      </c>
      <c r="Q2657" s="73" t="s">
        <v>1387</v>
      </c>
      <c r="R2657" s="73" t="s">
        <v>209</v>
      </c>
      <c r="V2657" s="60" t="str">
        <f t="shared" si="331"/>
        <v>KUBORразноцветный</v>
      </c>
      <c r="W2657" s="60" t="str">
        <f t="shared" si="328"/>
        <v>KUBOR</v>
      </c>
      <c r="X2657" s="60" t="str">
        <f t="shared" si="332"/>
        <v/>
      </c>
      <c r="AC2657" s="51">
        <f t="shared" si="333"/>
        <v>80</v>
      </c>
      <c r="AD2657" s="44">
        <f t="shared" si="334"/>
        <v>831</v>
      </c>
      <c r="AE2657" s="51">
        <f t="shared" si="335"/>
        <v>80831</v>
      </c>
    </row>
    <row r="2658" spans="1:31">
      <c r="A2658" s="60" t="str">
        <f t="shared" si="329"/>
        <v>KUBORpatchwork</v>
      </c>
      <c r="B2658" s="60" t="str">
        <f t="shared" si="330"/>
        <v>80-831-35</v>
      </c>
      <c r="C2658" s="73" t="s">
        <v>5848</v>
      </c>
      <c r="D2658" s="73" t="s">
        <v>5845</v>
      </c>
      <c r="E2658" s="73" t="s">
        <v>922</v>
      </c>
      <c r="F2658" s="74">
        <v>60</v>
      </c>
      <c r="G2658" s="73" t="s">
        <v>4967</v>
      </c>
      <c r="H2658" s="73" t="s">
        <v>209</v>
      </c>
      <c r="I2658" s="73" t="s">
        <v>1413</v>
      </c>
      <c r="J2658" s="73" t="s">
        <v>320</v>
      </c>
      <c r="K2658" s="73" t="s">
        <v>382</v>
      </c>
      <c r="L2658" s="73" t="s">
        <v>383</v>
      </c>
      <c r="M2658" s="73" t="s">
        <v>388</v>
      </c>
      <c r="N2658" s="73" t="s">
        <v>44</v>
      </c>
      <c r="O2658" s="73" t="s">
        <v>385</v>
      </c>
      <c r="P2658" s="73" t="s">
        <v>907</v>
      </c>
      <c r="Q2658" s="73" t="s">
        <v>1387</v>
      </c>
      <c r="R2658" s="73" t="s">
        <v>209</v>
      </c>
      <c r="V2658" s="60" t="str">
        <f t="shared" si="331"/>
        <v>KUBORразноцветный</v>
      </c>
      <c r="W2658" s="60" t="str">
        <f t="shared" si="328"/>
        <v>KUBOR</v>
      </c>
      <c r="X2658" s="60" t="str">
        <f t="shared" si="332"/>
        <v/>
      </c>
      <c r="AC2658" s="51">
        <f t="shared" si="333"/>
        <v>80</v>
      </c>
      <c r="AD2658" s="44">
        <f t="shared" si="334"/>
        <v>831</v>
      </c>
      <c r="AE2658" s="51">
        <f t="shared" si="335"/>
        <v>80831</v>
      </c>
    </row>
    <row r="2659" spans="1:31">
      <c r="A2659" s="60" t="str">
        <f t="shared" si="329"/>
        <v>KUBORpatchwork</v>
      </c>
      <c r="B2659" s="60" t="str">
        <f t="shared" si="330"/>
        <v>80-831-35</v>
      </c>
      <c r="C2659" s="73" t="s">
        <v>5849</v>
      </c>
      <c r="D2659" s="73" t="s">
        <v>5845</v>
      </c>
      <c r="E2659" s="73" t="s">
        <v>912</v>
      </c>
      <c r="F2659" s="74">
        <v>61</v>
      </c>
      <c r="G2659" s="73" t="s">
        <v>4967</v>
      </c>
      <c r="H2659" s="73" t="s">
        <v>209</v>
      </c>
      <c r="I2659" s="73" t="s">
        <v>1413</v>
      </c>
      <c r="J2659" s="73" t="s">
        <v>320</v>
      </c>
      <c r="K2659" s="73" t="s">
        <v>382</v>
      </c>
      <c r="L2659" s="73" t="s">
        <v>383</v>
      </c>
      <c r="M2659" s="73" t="s">
        <v>388</v>
      </c>
      <c r="N2659" s="73" t="s">
        <v>44</v>
      </c>
      <c r="O2659" s="73" t="s">
        <v>385</v>
      </c>
      <c r="P2659" s="73" t="s">
        <v>907</v>
      </c>
      <c r="Q2659" s="73" t="s">
        <v>1387</v>
      </c>
      <c r="R2659" s="73" t="s">
        <v>209</v>
      </c>
      <c r="V2659" s="60" t="str">
        <f t="shared" si="331"/>
        <v>KUBORразноцветный</v>
      </c>
      <c r="W2659" s="60" t="str">
        <f t="shared" si="328"/>
        <v>KUBOR</v>
      </c>
      <c r="X2659" s="60" t="str">
        <f t="shared" si="332"/>
        <v/>
      </c>
      <c r="AC2659" s="51">
        <f t="shared" si="333"/>
        <v>80</v>
      </c>
      <c r="AD2659" s="44">
        <f t="shared" si="334"/>
        <v>831</v>
      </c>
      <c r="AE2659" s="51">
        <f t="shared" si="335"/>
        <v>80831</v>
      </c>
    </row>
    <row r="2660" spans="1:31">
      <c r="A2660" s="60" t="str">
        <f t="shared" si="329"/>
        <v>KUBORpatchwork</v>
      </c>
      <c r="B2660" s="60" t="str">
        <f t="shared" si="330"/>
        <v>80-831-35</v>
      </c>
      <c r="C2660" s="73" t="s">
        <v>5850</v>
      </c>
      <c r="D2660" s="73" t="s">
        <v>5845</v>
      </c>
      <c r="E2660" s="73" t="s">
        <v>956</v>
      </c>
      <c r="F2660" s="74">
        <v>55</v>
      </c>
      <c r="G2660" s="73" t="s">
        <v>4967</v>
      </c>
      <c r="H2660" s="73" t="s">
        <v>209</v>
      </c>
      <c r="I2660" s="73" t="s">
        <v>1413</v>
      </c>
      <c r="J2660" s="73" t="s">
        <v>320</v>
      </c>
      <c r="K2660" s="73" t="s">
        <v>382</v>
      </c>
      <c r="L2660" s="73" t="s">
        <v>383</v>
      </c>
      <c r="M2660" s="73" t="s">
        <v>388</v>
      </c>
      <c r="N2660" s="73" t="s">
        <v>44</v>
      </c>
      <c r="O2660" s="73" t="s">
        <v>385</v>
      </c>
      <c r="P2660" s="73" t="s">
        <v>907</v>
      </c>
      <c r="Q2660" s="73" t="s">
        <v>1387</v>
      </c>
      <c r="R2660" s="73" t="s">
        <v>209</v>
      </c>
      <c r="V2660" s="60" t="str">
        <f t="shared" si="331"/>
        <v>KUBORразноцветный</v>
      </c>
      <c r="W2660" s="60" t="str">
        <f t="shared" si="328"/>
        <v>KUBOR</v>
      </c>
      <c r="X2660" s="60" t="str">
        <f t="shared" si="332"/>
        <v/>
      </c>
      <c r="AC2660" s="51">
        <f t="shared" si="333"/>
        <v>80</v>
      </c>
      <c r="AD2660" s="44">
        <f t="shared" si="334"/>
        <v>831</v>
      </c>
      <c r="AE2660" s="51">
        <f t="shared" si="335"/>
        <v>80831</v>
      </c>
    </row>
    <row r="2661" spans="1:31">
      <c r="A2661" s="60" t="str">
        <f t="shared" si="329"/>
        <v>KUBORpatchwork</v>
      </c>
      <c r="B2661" s="60" t="str">
        <f t="shared" si="330"/>
        <v>80-831-35</v>
      </c>
      <c r="C2661" s="73" t="s">
        <v>5851</v>
      </c>
      <c r="D2661" s="73" t="s">
        <v>5845</v>
      </c>
      <c r="E2661" s="73" t="s">
        <v>915</v>
      </c>
      <c r="F2661" s="74">
        <v>56</v>
      </c>
      <c r="G2661" s="73" t="s">
        <v>4967</v>
      </c>
      <c r="H2661" s="73" t="s">
        <v>209</v>
      </c>
      <c r="I2661" s="73" t="s">
        <v>1413</v>
      </c>
      <c r="J2661" s="73" t="s">
        <v>320</v>
      </c>
      <c r="K2661" s="73" t="s">
        <v>382</v>
      </c>
      <c r="L2661" s="73" t="s">
        <v>383</v>
      </c>
      <c r="M2661" s="73" t="s">
        <v>388</v>
      </c>
      <c r="N2661" s="73" t="s">
        <v>44</v>
      </c>
      <c r="O2661" s="73" t="s">
        <v>385</v>
      </c>
      <c r="P2661" s="73" t="s">
        <v>907</v>
      </c>
      <c r="Q2661" s="73" t="s">
        <v>1387</v>
      </c>
      <c r="R2661" s="73" t="s">
        <v>209</v>
      </c>
      <c r="V2661" s="60" t="str">
        <f t="shared" si="331"/>
        <v>KUBORразноцветный</v>
      </c>
      <c r="W2661" s="60" t="str">
        <f t="shared" si="328"/>
        <v>KUBOR</v>
      </c>
      <c r="X2661" s="60" t="str">
        <f t="shared" si="332"/>
        <v/>
      </c>
      <c r="AC2661" s="51">
        <f t="shared" si="333"/>
        <v>80</v>
      </c>
      <c r="AD2661" s="44">
        <f t="shared" si="334"/>
        <v>831</v>
      </c>
      <c r="AE2661" s="51">
        <f t="shared" si="335"/>
        <v>80831</v>
      </c>
    </row>
    <row r="2662" spans="1:31">
      <c r="A2662" s="60" t="str">
        <f t="shared" si="329"/>
        <v>LISTERblack</v>
      </c>
      <c r="B2662" s="60" t="str">
        <f t="shared" si="330"/>
        <v>80-832-05</v>
      </c>
      <c r="C2662" s="73" t="s">
        <v>5852</v>
      </c>
      <c r="D2662" s="73" t="s">
        <v>5853</v>
      </c>
      <c r="E2662" s="73" t="s">
        <v>956</v>
      </c>
      <c r="F2662" s="74">
        <v>55</v>
      </c>
      <c r="G2662" s="73" t="s">
        <v>4976</v>
      </c>
      <c r="H2662" s="73" t="s">
        <v>277</v>
      </c>
      <c r="I2662" s="73" t="s">
        <v>4977</v>
      </c>
      <c r="J2662" s="73" t="s">
        <v>320</v>
      </c>
      <c r="K2662" s="73" t="s">
        <v>382</v>
      </c>
      <c r="L2662" s="73" t="s">
        <v>383</v>
      </c>
      <c r="M2662" s="73" t="s">
        <v>388</v>
      </c>
      <c r="N2662" s="73" t="s">
        <v>44</v>
      </c>
      <c r="O2662" s="73" t="s">
        <v>386</v>
      </c>
      <c r="P2662" s="73" t="s">
        <v>907</v>
      </c>
      <c r="Q2662" s="73" t="s">
        <v>928</v>
      </c>
      <c r="R2662" s="73" t="s">
        <v>83</v>
      </c>
      <c r="V2662" s="60" t="str">
        <f t="shared" si="331"/>
        <v>LISTERтемно-серый</v>
      </c>
      <c r="W2662" s="60" t="str">
        <f t="shared" si="328"/>
        <v>LISTER</v>
      </c>
      <c r="X2662" s="60" t="str">
        <f t="shared" si="332"/>
        <v/>
      </c>
      <c r="AC2662" s="51">
        <f t="shared" si="333"/>
        <v>80</v>
      </c>
      <c r="AD2662" s="44">
        <f t="shared" si="334"/>
        <v>832</v>
      </c>
      <c r="AE2662" s="51">
        <f t="shared" si="335"/>
        <v>80832</v>
      </c>
    </row>
    <row r="2663" spans="1:31">
      <c r="A2663" s="60" t="str">
        <f t="shared" si="329"/>
        <v>LISTERblack</v>
      </c>
      <c r="B2663" s="60" t="str">
        <f t="shared" si="330"/>
        <v>80-832-05</v>
      </c>
      <c r="C2663" s="73" t="s">
        <v>5854</v>
      </c>
      <c r="D2663" s="73" t="s">
        <v>5853</v>
      </c>
      <c r="E2663" s="73" t="s">
        <v>904</v>
      </c>
      <c r="F2663" s="74">
        <v>57</v>
      </c>
      <c r="G2663" s="73" t="s">
        <v>4976</v>
      </c>
      <c r="H2663" s="73" t="s">
        <v>277</v>
      </c>
      <c r="I2663" s="73" t="s">
        <v>4977</v>
      </c>
      <c r="J2663" s="73" t="s">
        <v>320</v>
      </c>
      <c r="K2663" s="73" t="s">
        <v>382</v>
      </c>
      <c r="L2663" s="73" t="s">
        <v>383</v>
      </c>
      <c r="M2663" s="73" t="s">
        <v>388</v>
      </c>
      <c r="N2663" s="73" t="s">
        <v>44</v>
      </c>
      <c r="O2663" s="73" t="s">
        <v>386</v>
      </c>
      <c r="P2663" s="73" t="s">
        <v>907</v>
      </c>
      <c r="Q2663" s="73" t="s">
        <v>928</v>
      </c>
      <c r="R2663" s="73" t="s">
        <v>83</v>
      </c>
      <c r="V2663" s="60" t="str">
        <f t="shared" si="331"/>
        <v>LISTERтемно-серый</v>
      </c>
      <c r="W2663" s="60" t="str">
        <f t="shared" si="328"/>
        <v>LISTER</v>
      </c>
      <c r="X2663" s="60" t="str">
        <f t="shared" si="332"/>
        <v/>
      </c>
      <c r="AC2663" s="51">
        <f t="shared" si="333"/>
        <v>80</v>
      </c>
      <c r="AD2663" s="44">
        <f t="shared" si="334"/>
        <v>832</v>
      </c>
      <c r="AE2663" s="51">
        <f t="shared" si="335"/>
        <v>80832</v>
      </c>
    </row>
    <row r="2664" spans="1:31">
      <c r="A2664" s="60" t="str">
        <f t="shared" si="329"/>
        <v>LISTERblack</v>
      </c>
      <c r="B2664" s="60" t="str">
        <f t="shared" si="330"/>
        <v>80-832-05</v>
      </c>
      <c r="C2664" s="73" t="s">
        <v>5855</v>
      </c>
      <c r="D2664" s="73" t="s">
        <v>5853</v>
      </c>
      <c r="E2664" s="73" t="s">
        <v>910</v>
      </c>
      <c r="F2664" s="74">
        <v>59</v>
      </c>
      <c r="G2664" s="73" t="s">
        <v>4976</v>
      </c>
      <c r="H2664" s="73" t="s">
        <v>277</v>
      </c>
      <c r="I2664" s="73" t="s">
        <v>4977</v>
      </c>
      <c r="J2664" s="73" t="s">
        <v>320</v>
      </c>
      <c r="K2664" s="73" t="s">
        <v>382</v>
      </c>
      <c r="L2664" s="73" t="s">
        <v>383</v>
      </c>
      <c r="M2664" s="73" t="s">
        <v>388</v>
      </c>
      <c r="N2664" s="73" t="s">
        <v>44</v>
      </c>
      <c r="O2664" s="73" t="s">
        <v>386</v>
      </c>
      <c r="P2664" s="73" t="s">
        <v>907</v>
      </c>
      <c r="Q2664" s="73" t="s">
        <v>928</v>
      </c>
      <c r="R2664" s="73" t="s">
        <v>83</v>
      </c>
      <c r="V2664" s="60" t="str">
        <f t="shared" si="331"/>
        <v>LISTERтемно-серый</v>
      </c>
      <c r="W2664" s="60" t="str">
        <f t="shared" si="328"/>
        <v>LISTER</v>
      </c>
      <c r="X2664" s="60" t="str">
        <f t="shared" si="332"/>
        <v/>
      </c>
      <c r="AC2664" s="51">
        <f t="shared" si="333"/>
        <v>80</v>
      </c>
      <c r="AD2664" s="44">
        <f t="shared" si="334"/>
        <v>832</v>
      </c>
      <c r="AE2664" s="51">
        <f t="shared" si="335"/>
        <v>80832</v>
      </c>
    </row>
    <row r="2665" spans="1:31">
      <c r="A2665" s="60" t="str">
        <f t="shared" si="329"/>
        <v>LISTERblack</v>
      </c>
      <c r="B2665" s="60" t="str">
        <f t="shared" si="330"/>
        <v>80-832-05</v>
      </c>
      <c r="C2665" s="73" t="s">
        <v>5856</v>
      </c>
      <c r="D2665" s="73" t="s">
        <v>5853</v>
      </c>
      <c r="E2665" s="73" t="s">
        <v>912</v>
      </c>
      <c r="F2665" s="74">
        <v>61</v>
      </c>
      <c r="G2665" s="73" t="s">
        <v>4976</v>
      </c>
      <c r="H2665" s="73" t="s">
        <v>277</v>
      </c>
      <c r="I2665" s="73" t="s">
        <v>4977</v>
      </c>
      <c r="J2665" s="73" t="s">
        <v>320</v>
      </c>
      <c r="K2665" s="73" t="s">
        <v>382</v>
      </c>
      <c r="L2665" s="73" t="s">
        <v>383</v>
      </c>
      <c r="M2665" s="73" t="s">
        <v>388</v>
      </c>
      <c r="N2665" s="73" t="s">
        <v>44</v>
      </c>
      <c r="O2665" s="73" t="s">
        <v>386</v>
      </c>
      <c r="P2665" s="73" t="s">
        <v>907</v>
      </c>
      <c r="Q2665" s="73" t="s">
        <v>928</v>
      </c>
      <c r="R2665" s="73" t="s">
        <v>83</v>
      </c>
      <c r="V2665" s="60" t="str">
        <f t="shared" si="331"/>
        <v>LISTERтемно-серый</v>
      </c>
      <c r="W2665" s="60" t="str">
        <f t="shared" si="328"/>
        <v>LISTER</v>
      </c>
      <c r="X2665" s="60" t="str">
        <f t="shared" si="332"/>
        <v/>
      </c>
      <c r="AC2665" s="51">
        <f t="shared" si="333"/>
        <v>80</v>
      </c>
      <c r="AD2665" s="44">
        <f t="shared" si="334"/>
        <v>832</v>
      </c>
      <c r="AE2665" s="51">
        <f t="shared" si="335"/>
        <v>80832</v>
      </c>
    </row>
    <row r="2666" spans="1:31">
      <c r="A2666" s="60" t="str">
        <f t="shared" si="329"/>
        <v>MARINS 007black</v>
      </c>
      <c r="B2666" s="60" t="str">
        <f t="shared" si="330"/>
        <v>80-687-09</v>
      </c>
      <c r="C2666" s="73" t="s">
        <v>5857</v>
      </c>
      <c r="D2666" s="73" t="s">
        <v>5858</v>
      </c>
      <c r="E2666" s="73" t="s">
        <v>956</v>
      </c>
      <c r="F2666" s="74">
        <v>55</v>
      </c>
      <c r="G2666" s="73" t="s">
        <v>3994</v>
      </c>
      <c r="H2666" s="73" t="s">
        <v>53</v>
      </c>
      <c r="I2666" s="73" t="s">
        <v>906</v>
      </c>
      <c r="J2666" s="73" t="s">
        <v>348</v>
      </c>
      <c r="K2666" s="73" t="s">
        <v>382</v>
      </c>
      <c r="L2666" s="73" t="s">
        <v>383</v>
      </c>
      <c r="M2666" s="73" t="s">
        <v>384</v>
      </c>
      <c r="N2666" s="73" t="s">
        <v>43</v>
      </c>
      <c r="O2666" s="73" t="s">
        <v>386</v>
      </c>
      <c r="P2666" s="73" t="s">
        <v>907</v>
      </c>
      <c r="Q2666" s="73" t="s">
        <v>928</v>
      </c>
      <c r="R2666" s="73" t="s">
        <v>53</v>
      </c>
      <c r="V2666" s="60" t="str">
        <f t="shared" si="331"/>
        <v>MARINS 007черный</v>
      </c>
      <c r="W2666" s="60" t="str">
        <f t="shared" si="328"/>
        <v>MARINS 007</v>
      </c>
      <c r="X2666" s="60" t="str">
        <f t="shared" si="332"/>
        <v>007</v>
      </c>
      <c r="AC2666" s="51">
        <f t="shared" si="333"/>
        <v>80</v>
      </c>
      <c r="AD2666" s="44">
        <f t="shared" si="334"/>
        <v>687</v>
      </c>
      <c r="AE2666" s="51">
        <f t="shared" si="335"/>
        <v>80687</v>
      </c>
    </row>
    <row r="2667" spans="1:31">
      <c r="A2667" s="60" t="str">
        <f t="shared" si="329"/>
        <v>MARINS 007black</v>
      </c>
      <c r="B2667" s="60" t="str">
        <f t="shared" si="330"/>
        <v>80-687-09</v>
      </c>
      <c r="C2667" s="73" t="s">
        <v>5859</v>
      </c>
      <c r="D2667" s="73" t="s">
        <v>5858</v>
      </c>
      <c r="E2667" s="73" t="s">
        <v>904</v>
      </c>
      <c r="F2667" s="74">
        <v>57</v>
      </c>
      <c r="G2667" s="73" t="s">
        <v>3994</v>
      </c>
      <c r="H2667" s="73" t="s">
        <v>53</v>
      </c>
      <c r="I2667" s="73" t="s">
        <v>906</v>
      </c>
      <c r="J2667" s="73" t="s">
        <v>348</v>
      </c>
      <c r="K2667" s="73" t="s">
        <v>382</v>
      </c>
      <c r="L2667" s="73" t="s">
        <v>383</v>
      </c>
      <c r="M2667" s="73" t="s">
        <v>384</v>
      </c>
      <c r="N2667" s="73" t="s">
        <v>43</v>
      </c>
      <c r="O2667" s="73" t="s">
        <v>386</v>
      </c>
      <c r="P2667" s="73" t="s">
        <v>907</v>
      </c>
      <c r="Q2667" s="73" t="s">
        <v>928</v>
      </c>
      <c r="R2667" s="73" t="s">
        <v>53</v>
      </c>
      <c r="V2667" s="60" t="str">
        <f t="shared" si="331"/>
        <v>MARINS 007черный</v>
      </c>
      <c r="W2667" s="60" t="str">
        <f t="shared" si="328"/>
        <v>MARINS 007</v>
      </c>
      <c r="X2667" s="60" t="str">
        <f t="shared" si="332"/>
        <v>007</v>
      </c>
      <c r="AC2667" s="51">
        <f t="shared" si="333"/>
        <v>80</v>
      </c>
      <c r="AD2667" s="44">
        <f t="shared" si="334"/>
        <v>687</v>
      </c>
      <c r="AE2667" s="51">
        <f t="shared" si="335"/>
        <v>80687</v>
      </c>
    </row>
    <row r="2668" spans="1:31">
      <c r="A2668" s="60" t="str">
        <f t="shared" si="329"/>
        <v>MARMARAgrey</v>
      </c>
      <c r="B2668" s="60" t="str">
        <f t="shared" si="330"/>
        <v>80-835-08</v>
      </c>
      <c r="C2668" s="73" t="s">
        <v>5860</v>
      </c>
      <c r="D2668" s="73" t="s">
        <v>5861</v>
      </c>
      <c r="E2668" s="73" t="s">
        <v>915</v>
      </c>
      <c r="F2668" s="74">
        <v>56</v>
      </c>
      <c r="G2668" s="73" t="s">
        <v>4989</v>
      </c>
      <c r="H2668" s="73" t="s">
        <v>83</v>
      </c>
      <c r="I2668" s="73" t="s">
        <v>1265</v>
      </c>
      <c r="J2668" s="73" t="s">
        <v>318</v>
      </c>
      <c r="K2668" s="73" t="s">
        <v>382</v>
      </c>
      <c r="L2668" s="73" t="s">
        <v>383</v>
      </c>
      <c r="M2668" s="73" t="s">
        <v>388</v>
      </c>
      <c r="N2668" s="73" t="s">
        <v>44</v>
      </c>
      <c r="O2668" s="73" t="s">
        <v>385</v>
      </c>
      <c r="P2668" s="73" t="s">
        <v>907</v>
      </c>
      <c r="Q2668" s="73" t="s">
        <v>917</v>
      </c>
      <c r="R2668" s="73" t="s">
        <v>83</v>
      </c>
      <c r="V2668" s="60" t="str">
        <f t="shared" si="331"/>
        <v>MARMARAсерый</v>
      </c>
      <c r="W2668" s="60" t="str">
        <f t="shared" si="328"/>
        <v>MARMARA</v>
      </c>
      <c r="X2668" s="60" t="str">
        <f t="shared" si="332"/>
        <v/>
      </c>
      <c r="AC2668" s="51">
        <f t="shared" si="333"/>
        <v>80</v>
      </c>
      <c r="AD2668" s="44">
        <f t="shared" si="334"/>
        <v>835</v>
      </c>
      <c r="AE2668" s="51">
        <f t="shared" si="335"/>
        <v>80835</v>
      </c>
    </row>
    <row r="2669" spans="1:31">
      <c r="A2669" s="60" t="str">
        <f t="shared" si="329"/>
        <v>MARMARAgrey</v>
      </c>
      <c r="B2669" s="60" t="str">
        <f t="shared" si="330"/>
        <v>80-835-08</v>
      </c>
      <c r="C2669" s="73" t="s">
        <v>5862</v>
      </c>
      <c r="D2669" s="73" t="s">
        <v>5861</v>
      </c>
      <c r="E2669" s="73" t="s">
        <v>904</v>
      </c>
      <c r="F2669" s="74">
        <v>57</v>
      </c>
      <c r="G2669" s="73" t="s">
        <v>4989</v>
      </c>
      <c r="H2669" s="73" t="s">
        <v>83</v>
      </c>
      <c r="I2669" s="73" t="s">
        <v>1265</v>
      </c>
      <c r="J2669" s="73" t="s">
        <v>318</v>
      </c>
      <c r="K2669" s="73" t="s">
        <v>382</v>
      </c>
      <c r="L2669" s="73" t="s">
        <v>383</v>
      </c>
      <c r="M2669" s="73" t="s">
        <v>388</v>
      </c>
      <c r="N2669" s="73" t="s">
        <v>44</v>
      </c>
      <c r="O2669" s="73" t="s">
        <v>385</v>
      </c>
      <c r="P2669" s="73" t="s">
        <v>907</v>
      </c>
      <c r="Q2669" s="73" t="s">
        <v>917</v>
      </c>
      <c r="R2669" s="73" t="s">
        <v>83</v>
      </c>
      <c r="V2669" s="60" t="str">
        <f t="shared" si="331"/>
        <v>MARMARAсерый</v>
      </c>
      <c r="W2669" s="60" t="str">
        <f t="shared" si="328"/>
        <v>MARMARA</v>
      </c>
      <c r="X2669" s="60" t="str">
        <f t="shared" si="332"/>
        <v/>
      </c>
      <c r="AC2669" s="51">
        <f t="shared" si="333"/>
        <v>80</v>
      </c>
      <c r="AD2669" s="44">
        <f t="shared" si="334"/>
        <v>835</v>
      </c>
      <c r="AE2669" s="51">
        <f t="shared" si="335"/>
        <v>80835</v>
      </c>
    </row>
    <row r="2670" spans="1:31">
      <c r="A2670" s="60" t="str">
        <f t="shared" si="329"/>
        <v>MARMARAgrey</v>
      </c>
      <c r="B2670" s="60" t="str">
        <f t="shared" si="330"/>
        <v>80-835-08</v>
      </c>
      <c r="C2670" s="73" t="s">
        <v>5863</v>
      </c>
      <c r="D2670" s="73" t="s">
        <v>5861</v>
      </c>
      <c r="E2670" s="73" t="s">
        <v>920</v>
      </c>
      <c r="F2670" s="74">
        <v>58</v>
      </c>
      <c r="G2670" s="73" t="s">
        <v>4989</v>
      </c>
      <c r="H2670" s="73" t="s">
        <v>83</v>
      </c>
      <c r="I2670" s="73" t="s">
        <v>1265</v>
      </c>
      <c r="J2670" s="73" t="s">
        <v>318</v>
      </c>
      <c r="K2670" s="73" t="s">
        <v>382</v>
      </c>
      <c r="L2670" s="73" t="s">
        <v>383</v>
      </c>
      <c r="M2670" s="73" t="s">
        <v>388</v>
      </c>
      <c r="N2670" s="73" t="s">
        <v>44</v>
      </c>
      <c r="O2670" s="73" t="s">
        <v>385</v>
      </c>
      <c r="P2670" s="73" t="s">
        <v>907</v>
      </c>
      <c r="Q2670" s="73" t="s">
        <v>917</v>
      </c>
      <c r="R2670" s="73" t="s">
        <v>83</v>
      </c>
      <c r="V2670" s="60" t="str">
        <f t="shared" si="331"/>
        <v>MARMARAсерый</v>
      </c>
      <c r="W2670" s="60" t="str">
        <f t="shared" si="328"/>
        <v>MARMARA</v>
      </c>
      <c r="X2670" s="60" t="str">
        <f t="shared" si="332"/>
        <v/>
      </c>
      <c r="AC2670" s="51">
        <f t="shared" si="333"/>
        <v>80</v>
      </c>
      <c r="AD2670" s="44">
        <f t="shared" si="334"/>
        <v>835</v>
      </c>
      <c r="AE2670" s="51">
        <f t="shared" si="335"/>
        <v>80835</v>
      </c>
    </row>
    <row r="2671" spans="1:31">
      <c r="A2671" s="60" t="str">
        <f t="shared" si="329"/>
        <v>MARMARAgrey</v>
      </c>
      <c r="B2671" s="60" t="str">
        <f t="shared" si="330"/>
        <v>80-835-08</v>
      </c>
      <c r="C2671" s="73" t="s">
        <v>5864</v>
      </c>
      <c r="D2671" s="73" t="s">
        <v>5861</v>
      </c>
      <c r="E2671" s="73" t="s">
        <v>910</v>
      </c>
      <c r="F2671" s="74">
        <v>59</v>
      </c>
      <c r="G2671" s="73" t="s">
        <v>4989</v>
      </c>
      <c r="H2671" s="73" t="s">
        <v>83</v>
      </c>
      <c r="I2671" s="73" t="s">
        <v>1265</v>
      </c>
      <c r="J2671" s="73" t="s">
        <v>318</v>
      </c>
      <c r="K2671" s="73" t="s">
        <v>382</v>
      </c>
      <c r="L2671" s="73" t="s">
        <v>383</v>
      </c>
      <c r="M2671" s="73" t="s">
        <v>388</v>
      </c>
      <c r="N2671" s="73" t="s">
        <v>44</v>
      </c>
      <c r="O2671" s="73" t="s">
        <v>385</v>
      </c>
      <c r="P2671" s="73" t="s">
        <v>907</v>
      </c>
      <c r="Q2671" s="73" t="s">
        <v>917</v>
      </c>
      <c r="R2671" s="73" t="s">
        <v>83</v>
      </c>
      <c r="V2671" s="60" t="str">
        <f t="shared" si="331"/>
        <v>MARMARAсерый</v>
      </c>
      <c r="W2671" s="60" t="str">
        <f t="shared" si="328"/>
        <v>MARMARA</v>
      </c>
      <c r="X2671" s="60" t="str">
        <f t="shared" si="332"/>
        <v/>
      </c>
      <c r="AC2671" s="51">
        <f t="shared" si="333"/>
        <v>80</v>
      </c>
      <c r="AD2671" s="44">
        <f t="shared" si="334"/>
        <v>835</v>
      </c>
      <c r="AE2671" s="51">
        <f t="shared" si="335"/>
        <v>80835</v>
      </c>
    </row>
    <row r="2672" spans="1:31">
      <c r="A2672" s="60" t="str">
        <f t="shared" si="329"/>
        <v>MARMARAgrey</v>
      </c>
      <c r="B2672" s="60" t="str">
        <f t="shared" si="330"/>
        <v>80-835-08</v>
      </c>
      <c r="C2672" s="73" t="s">
        <v>5865</v>
      </c>
      <c r="D2672" s="73" t="s">
        <v>5861</v>
      </c>
      <c r="E2672" s="73" t="s">
        <v>922</v>
      </c>
      <c r="F2672" s="74">
        <v>60</v>
      </c>
      <c r="G2672" s="73" t="s">
        <v>4989</v>
      </c>
      <c r="H2672" s="73" t="s">
        <v>83</v>
      </c>
      <c r="I2672" s="73" t="s">
        <v>1265</v>
      </c>
      <c r="J2672" s="73" t="s">
        <v>318</v>
      </c>
      <c r="K2672" s="73" t="s">
        <v>382</v>
      </c>
      <c r="L2672" s="73" t="s">
        <v>383</v>
      </c>
      <c r="M2672" s="73" t="s">
        <v>388</v>
      </c>
      <c r="N2672" s="73" t="s">
        <v>44</v>
      </c>
      <c r="O2672" s="73" t="s">
        <v>385</v>
      </c>
      <c r="P2672" s="73" t="s">
        <v>907</v>
      </c>
      <c r="Q2672" s="73" t="s">
        <v>917</v>
      </c>
      <c r="R2672" s="73" t="s">
        <v>83</v>
      </c>
      <c r="V2672" s="60" t="str">
        <f t="shared" si="331"/>
        <v>MARMARAсерый</v>
      </c>
      <c r="W2672" s="60" t="str">
        <f t="shared" si="328"/>
        <v>MARMARA</v>
      </c>
      <c r="X2672" s="60" t="str">
        <f t="shared" si="332"/>
        <v/>
      </c>
      <c r="AC2672" s="51">
        <f t="shared" si="333"/>
        <v>80</v>
      </c>
      <c r="AD2672" s="44">
        <f t="shared" si="334"/>
        <v>835</v>
      </c>
      <c r="AE2672" s="51">
        <f t="shared" si="335"/>
        <v>80835</v>
      </c>
    </row>
    <row r="2673" spans="1:31">
      <c r="A2673" s="60" t="str">
        <f t="shared" si="329"/>
        <v>MARMARAgrey</v>
      </c>
      <c r="B2673" s="60" t="str">
        <f t="shared" si="330"/>
        <v>80-835-08</v>
      </c>
      <c r="C2673" s="73" t="s">
        <v>5866</v>
      </c>
      <c r="D2673" s="73" t="s">
        <v>5861</v>
      </c>
      <c r="E2673" s="73" t="s">
        <v>912</v>
      </c>
      <c r="F2673" s="74">
        <v>61</v>
      </c>
      <c r="G2673" s="73" t="s">
        <v>4989</v>
      </c>
      <c r="H2673" s="73" t="s">
        <v>83</v>
      </c>
      <c r="I2673" s="73" t="s">
        <v>1265</v>
      </c>
      <c r="J2673" s="73" t="s">
        <v>318</v>
      </c>
      <c r="K2673" s="73" t="s">
        <v>382</v>
      </c>
      <c r="L2673" s="73" t="s">
        <v>383</v>
      </c>
      <c r="M2673" s="73" t="s">
        <v>388</v>
      </c>
      <c r="N2673" s="73" t="s">
        <v>44</v>
      </c>
      <c r="O2673" s="73" t="s">
        <v>385</v>
      </c>
      <c r="P2673" s="73" t="s">
        <v>907</v>
      </c>
      <c r="Q2673" s="73" t="s">
        <v>917</v>
      </c>
      <c r="R2673" s="73" t="s">
        <v>83</v>
      </c>
      <c r="V2673" s="60" t="str">
        <f t="shared" si="331"/>
        <v>MARMARAсерый</v>
      </c>
      <c r="W2673" s="60" t="str">
        <f t="shared" si="328"/>
        <v>MARMARA</v>
      </c>
      <c r="X2673" s="60" t="str">
        <f t="shared" si="332"/>
        <v/>
      </c>
      <c r="AC2673" s="51">
        <f t="shared" si="333"/>
        <v>80</v>
      </c>
      <c r="AD2673" s="44">
        <f t="shared" si="334"/>
        <v>835</v>
      </c>
      <c r="AE2673" s="51">
        <f t="shared" si="335"/>
        <v>80835</v>
      </c>
    </row>
    <row r="2674" spans="1:31">
      <c r="A2674" s="60" t="str">
        <f t="shared" si="329"/>
        <v>MILLERblue</v>
      </c>
      <c r="B2674" s="60" t="str">
        <f t="shared" si="330"/>
        <v>80-836-06</v>
      </c>
      <c r="C2674" s="73" t="s">
        <v>5867</v>
      </c>
      <c r="D2674" s="73" t="s">
        <v>5868</v>
      </c>
      <c r="E2674" s="73" t="s">
        <v>904</v>
      </c>
      <c r="F2674" s="74">
        <v>57</v>
      </c>
      <c r="G2674" s="73" t="s">
        <v>4997</v>
      </c>
      <c r="H2674" s="73" t="s">
        <v>71</v>
      </c>
      <c r="I2674" s="73" t="s">
        <v>1265</v>
      </c>
      <c r="J2674" s="73" t="s">
        <v>320</v>
      </c>
      <c r="K2674" s="73" t="s">
        <v>382</v>
      </c>
      <c r="L2674" s="73" t="s">
        <v>383</v>
      </c>
      <c r="M2674" s="73" t="s">
        <v>388</v>
      </c>
      <c r="N2674" s="73" t="s">
        <v>44</v>
      </c>
      <c r="O2674" s="73" t="s">
        <v>386</v>
      </c>
      <c r="P2674" s="73" t="s">
        <v>907</v>
      </c>
      <c r="Q2674" s="73" t="s">
        <v>932</v>
      </c>
      <c r="R2674" s="73" t="s">
        <v>71</v>
      </c>
      <c r="V2674" s="60" t="str">
        <f t="shared" si="331"/>
        <v>MILLERсиний</v>
      </c>
      <c r="W2674" s="60" t="str">
        <f t="shared" si="328"/>
        <v>MILLER</v>
      </c>
      <c r="X2674" s="60" t="str">
        <f t="shared" si="332"/>
        <v/>
      </c>
      <c r="AC2674" s="51">
        <f t="shared" si="333"/>
        <v>80</v>
      </c>
      <c r="AD2674" s="44">
        <f t="shared" si="334"/>
        <v>836</v>
      </c>
      <c r="AE2674" s="51">
        <f t="shared" si="335"/>
        <v>80836</v>
      </c>
    </row>
    <row r="2675" spans="1:31">
      <c r="A2675" s="60" t="str">
        <f t="shared" si="329"/>
        <v>MILLERblue</v>
      </c>
      <c r="B2675" s="60" t="str">
        <f t="shared" si="330"/>
        <v>80-836-06</v>
      </c>
      <c r="C2675" s="73" t="s">
        <v>5869</v>
      </c>
      <c r="D2675" s="73" t="s">
        <v>5868</v>
      </c>
      <c r="E2675" s="73" t="s">
        <v>910</v>
      </c>
      <c r="F2675" s="74">
        <v>59</v>
      </c>
      <c r="G2675" s="73" t="s">
        <v>4997</v>
      </c>
      <c r="H2675" s="73" t="s">
        <v>71</v>
      </c>
      <c r="I2675" s="73" t="s">
        <v>1265</v>
      </c>
      <c r="J2675" s="73" t="s">
        <v>320</v>
      </c>
      <c r="K2675" s="73" t="s">
        <v>382</v>
      </c>
      <c r="L2675" s="73" t="s">
        <v>383</v>
      </c>
      <c r="M2675" s="73" t="s">
        <v>388</v>
      </c>
      <c r="N2675" s="73" t="s">
        <v>44</v>
      </c>
      <c r="O2675" s="73" t="s">
        <v>386</v>
      </c>
      <c r="P2675" s="73" t="s">
        <v>907</v>
      </c>
      <c r="Q2675" s="73" t="s">
        <v>932</v>
      </c>
      <c r="R2675" s="73" t="s">
        <v>71</v>
      </c>
      <c r="V2675" s="60" t="str">
        <f t="shared" si="331"/>
        <v>MILLERсиний</v>
      </c>
      <c r="W2675" s="60" t="str">
        <f t="shared" si="328"/>
        <v>MILLER</v>
      </c>
      <c r="X2675" s="60" t="str">
        <f t="shared" si="332"/>
        <v/>
      </c>
      <c r="AC2675" s="51">
        <f t="shared" si="333"/>
        <v>80</v>
      </c>
      <c r="AD2675" s="44">
        <f t="shared" si="334"/>
        <v>836</v>
      </c>
      <c r="AE2675" s="51">
        <f t="shared" si="335"/>
        <v>80836</v>
      </c>
    </row>
    <row r="2676" spans="1:31">
      <c r="A2676" s="60" t="str">
        <f t="shared" si="329"/>
        <v>MILLERblue</v>
      </c>
      <c r="B2676" s="60" t="str">
        <f t="shared" si="330"/>
        <v>80-836-06</v>
      </c>
      <c r="C2676" s="73" t="s">
        <v>5870</v>
      </c>
      <c r="D2676" s="73" t="s">
        <v>5868</v>
      </c>
      <c r="E2676" s="73" t="s">
        <v>912</v>
      </c>
      <c r="F2676" s="74">
        <v>61</v>
      </c>
      <c r="G2676" s="73" t="s">
        <v>4997</v>
      </c>
      <c r="H2676" s="73" t="s">
        <v>71</v>
      </c>
      <c r="I2676" s="73" t="s">
        <v>1265</v>
      </c>
      <c r="J2676" s="73" t="s">
        <v>320</v>
      </c>
      <c r="K2676" s="73" t="s">
        <v>382</v>
      </c>
      <c r="L2676" s="73" t="s">
        <v>383</v>
      </c>
      <c r="M2676" s="73" t="s">
        <v>388</v>
      </c>
      <c r="N2676" s="73" t="s">
        <v>44</v>
      </c>
      <c r="O2676" s="73" t="s">
        <v>386</v>
      </c>
      <c r="P2676" s="73" t="s">
        <v>907</v>
      </c>
      <c r="Q2676" s="73" t="s">
        <v>932</v>
      </c>
      <c r="R2676" s="73" t="s">
        <v>71</v>
      </c>
      <c r="V2676" s="60" t="str">
        <f t="shared" si="331"/>
        <v>MILLERсиний</v>
      </c>
      <c r="W2676" s="60" t="str">
        <f t="shared" si="328"/>
        <v>MILLER</v>
      </c>
      <c r="X2676" s="60" t="str">
        <f t="shared" si="332"/>
        <v/>
      </c>
      <c r="AC2676" s="51">
        <f t="shared" si="333"/>
        <v>80</v>
      </c>
      <c r="AD2676" s="44">
        <f t="shared" si="334"/>
        <v>836</v>
      </c>
      <c r="AE2676" s="51">
        <f t="shared" si="335"/>
        <v>80836</v>
      </c>
    </row>
    <row r="2677" spans="1:31">
      <c r="A2677" s="60" t="str">
        <f t="shared" si="329"/>
        <v>MILLERbrown</v>
      </c>
      <c r="B2677" s="60" t="str">
        <f t="shared" si="330"/>
        <v>80-836-14</v>
      </c>
      <c r="C2677" s="73" t="s">
        <v>5871</v>
      </c>
      <c r="D2677" s="73" t="s">
        <v>5872</v>
      </c>
      <c r="E2677" s="73" t="s">
        <v>915</v>
      </c>
      <c r="F2677" s="74">
        <v>56</v>
      </c>
      <c r="G2677" s="73" t="s">
        <v>4997</v>
      </c>
      <c r="H2677" s="73" t="s">
        <v>86</v>
      </c>
      <c r="I2677" s="73" t="s">
        <v>1265</v>
      </c>
      <c r="J2677" s="73" t="s">
        <v>320</v>
      </c>
      <c r="K2677" s="73" t="s">
        <v>382</v>
      </c>
      <c r="L2677" s="73" t="s">
        <v>383</v>
      </c>
      <c r="M2677" s="73" t="s">
        <v>388</v>
      </c>
      <c r="N2677" s="73" t="s">
        <v>44</v>
      </c>
      <c r="O2677" s="73" t="s">
        <v>386</v>
      </c>
      <c r="P2677" s="73" t="s">
        <v>907</v>
      </c>
      <c r="Q2677" s="73" t="s">
        <v>1033</v>
      </c>
      <c r="R2677" s="73" t="s">
        <v>86</v>
      </c>
      <c r="V2677" s="60" t="str">
        <f t="shared" si="331"/>
        <v>MILLERкоричневый</v>
      </c>
      <c r="W2677" s="60" t="str">
        <f t="shared" si="328"/>
        <v>MILLER</v>
      </c>
      <c r="X2677" s="60" t="str">
        <f t="shared" si="332"/>
        <v/>
      </c>
      <c r="AC2677" s="51">
        <f t="shared" si="333"/>
        <v>80</v>
      </c>
      <c r="AD2677" s="44">
        <f t="shared" si="334"/>
        <v>836</v>
      </c>
      <c r="AE2677" s="51">
        <f t="shared" si="335"/>
        <v>80836</v>
      </c>
    </row>
    <row r="2678" spans="1:31">
      <c r="A2678" s="60" t="str">
        <f t="shared" si="329"/>
        <v>MILLERbrown</v>
      </c>
      <c r="B2678" s="60" t="str">
        <f t="shared" si="330"/>
        <v>80-836-14</v>
      </c>
      <c r="C2678" s="73" t="s">
        <v>5873</v>
      </c>
      <c r="D2678" s="73" t="s">
        <v>5872</v>
      </c>
      <c r="E2678" s="73" t="s">
        <v>920</v>
      </c>
      <c r="F2678" s="74">
        <v>58</v>
      </c>
      <c r="G2678" s="73" t="s">
        <v>4997</v>
      </c>
      <c r="H2678" s="73" t="s">
        <v>86</v>
      </c>
      <c r="I2678" s="73" t="s">
        <v>1265</v>
      </c>
      <c r="J2678" s="73" t="s">
        <v>320</v>
      </c>
      <c r="K2678" s="73" t="s">
        <v>382</v>
      </c>
      <c r="L2678" s="73" t="s">
        <v>383</v>
      </c>
      <c r="M2678" s="73" t="s">
        <v>388</v>
      </c>
      <c r="N2678" s="73" t="s">
        <v>44</v>
      </c>
      <c r="O2678" s="73" t="s">
        <v>386</v>
      </c>
      <c r="P2678" s="73" t="s">
        <v>907</v>
      </c>
      <c r="Q2678" s="73" t="s">
        <v>1033</v>
      </c>
      <c r="R2678" s="73" t="s">
        <v>86</v>
      </c>
      <c r="V2678" s="60" t="str">
        <f t="shared" si="331"/>
        <v>MILLERкоричневый</v>
      </c>
      <c r="W2678" s="60" t="str">
        <f t="shared" si="328"/>
        <v>MILLER</v>
      </c>
      <c r="X2678" s="60" t="str">
        <f t="shared" si="332"/>
        <v/>
      </c>
      <c r="AC2678" s="51">
        <f t="shared" si="333"/>
        <v>80</v>
      </c>
      <c r="AD2678" s="44">
        <f t="shared" si="334"/>
        <v>836</v>
      </c>
      <c r="AE2678" s="51">
        <f t="shared" si="335"/>
        <v>80836</v>
      </c>
    </row>
    <row r="2679" spans="1:31">
      <c r="A2679" s="60" t="str">
        <f t="shared" si="329"/>
        <v>MILLERbrown</v>
      </c>
      <c r="B2679" s="60" t="str">
        <f t="shared" si="330"/>
        <v>80-836-14</v>
      </c>
      <c r="C2679" s="73" t="s">
        <v>5874</v>
      </c>
      <c r="D2679" s="73" t="s">
        <v>5872</v>
      </c>
      <c r="E2679" s="73" t="s">
        <v>910</v>
      </c>
      <c r="F2679" s="74">
        <v>59</v>
      </c>
      <c r="G2679" s="73" t="s">
        <v>4997</v>
      </c>
      <c r="H2679" s="73" t="s">
        <v>86</v>
      </c>
      <c r="I2679" s="73" t="s">
        <v>1265</v>
      </c>
      <c r="J2679" s="73" t="s">
        <v>320</v>
      </c>
      <c r="K2679" s="73" t="s">
        <v>382</v>
      </c>
      <c r="L2679" s="73" t="s">
        <v>383</v>
      </c>
      <c r="M2679" s="73" t="s">
        <v>388</v>
      </c>
      <c r="N2679" s="73" t="s">
        <v>44</v>
      </c>
      <c r="O2679" s="73" t="s">
        <v>386</v>
      </c>
      <c r="P2679" s="73" t="s">
        <v>907</v>
      </c>
      <c r="Q2679" s="73" t="s">
        <v>1033</v>
      </c>
      <c r="R2679" s="73" t="s">
        <v>86</v>
      </c>
      <c r="V2679" s="60" t="str">
        <f t="shared" si="331"/>
        <v>MILLERкоричневый</v>
      </c>
      <c r="W2679" s="60" t="str">
        <f t="shared" si="328"/>
        <v>MILLER</v>
      </c>
      <c r="X2679" s="60" t="str">
        <f t="shared" si="332"/>
        <v/>
      </c>
      <c r="AC2679" s="51">
        <f t="shared" si="333"/>
        <v>80</v>
      </c>
      <c r="AD2679" s="44">
        <f t="shared" si="334"/>
        <v>836</v>
      </c>
      <c r="AE2679" s="51">
        <f t="shared" si="335"/>
        <v>80836</v>
      </c>
    </row>
    <row r="2680" spans="1:31">
      <c r="A2680" s="60" t="str">
        <f t="shared" si="329"/>
        <v>MILLERbrown</v>
      </c>
      <c r="B2680" s="60" t="str">
        <f t="shared" si="330"/>
        <v>80-836-14</v>
      </c>
      <c r="C2680" s="73" t="s">
        <v>5875</v>
      </c>
      <c r="D2680" s="73" t="s">
        <v>5872</v>
      </c>
      <c r="E2680" s="73" t="s">
        <v>912</v>
      </c>
      <c r="F2680" s="74">
        <v>61</v>
      </c>
      <c r="G2680" s="73" t="s">
        <v>4997</v>
      </c>
      <c r="H2680" s="73" t="s">
        <v>86</v>
      </c>
      <c r="I2680" s="73" t="s">
        <v>1265</v>
      </c>
      <c r="J2680" s="73" t="s">
        <v>320</v>
      </c>
      <c r="K2680" s="73" t="s">
        <v>382</v>
      </c>
      <c r="L2680" s="73" t="s">
        <v>383</v>
      </c>
      <c r="M2680" s="73" t="s">
        <v>388</v>
      </c>
      <c r="N2680" s="73" t="s">
        <v>44</v>
      </c>
      <c r="O2680" s="73" t="s">
        <v>386</v>
      </c>
      <c r="P2680" s="73" t="s">
        <v>907</v>
      </c>
      <c r="Q2680" s="73" t="s">
        <v>1033</v>
      </c>
      <c r="R2680" s="73" t="s">
        <v>86</v>
      </c>
      <c r="V2680" s="60" t="str">
        <f t="shared" si="331"/>
        <v>MILLERкоричневый</v>
      </c>
      <c r="W2680" s="60" t="str">
        <f t="shared" si="328"/>
        <v>MILLER</v>
      </c>
      <c r="X2680" s="60" t="str">
        <f t="shared" si="332"/>
        <v/>
      </c>
      <c r="AC2680" s="51">
        <f t="shared" si="333"/>
        <v>80</v>
      </c>
      <c r="AD2680" s="44">
        <f t="shared" si="334"/>
        <v>836</v>
      </c>
      <c r="AE2680" s="51">
        <f t="shared" si="335"/>
        <v>80836</v>
      </c>
    </row>
    <row r="2681" spans="1:31">
      <c r="A2681" s="60" t="str">
        <f t="shared" si="329"/>
        <v>RUTFORDblue</v>
      </c>
      <c r="B2681" s="60" t="str">
        <f t="shared" si="330"/>
        <v>81-001-06</v>
      </c>
      <c r="C2681" s="73" t="s">
        <v>5876</v>
      </c>
      <c r="D2681" s="73" t="s">
        <v>5877</v>
      </c>
      <c r="E2681" s="73" t="s">
        <v>904</v>
      </c>
      <c r="F2681" s="74">
        <v>57</v>
      </c>
      <c r="G2681" s="73" t="s">
        <v>5878</v>
      </c>
      <c r="H2681" s="73" t="s">
        <v>71</v>
      </c>
      <c r="I2681" s="73" t="s">
        <v>5879</v>
      </c>
      <c r="J2681" s="73" t="s">
        <v>320</v>
      </c>
      <c r="K2681" s="73" t="s">
        <v>382</v>
      </c>
      <c r="L2681" s="73" t="s">
        <v>383</v>
      </c>
      <c r="M2681" s="73" t="s">
        <v>388</v>
      </c>
      <c r="N2681" s="73" t="s">
        <v>44</v>
      </c>
      <c r="O2681" s="73" t="s">
        <v>386</v>
      </c>
      <c r="P2681" s="73" t="s">
        <v>907</v>
      </c>
      <c r="Q2681" s="73" t="s">
        <v>932</v>
      </c>
      <c r="R2681" s="73" t="s">
        <v>71</v>
      </c>
      <c r="V2681" s="60" t="str">
        <f t="shared" si="331"/>
        <v>RUTFORDсиний</v>
      </c>
      <c r="W2681" s="60" t="str">
        <f t="shared" si="328"/>
        <v>RUTFORD</v>
      </c>
      <c r="X2681" s="60" t="str">
        <f t="shared" si="332"/>
        <v/>
      </c>
      <c r="AC2681" s="51">
        <f t="shared" si="333"/>
        <v>81</v>
      </c>
      <c r="AD2681" s="44">
        <f t="shared" si="334"/>
        <v>1</v>
      </c>
      <c r="AE2681" s="51">
        <f t="shared" si="335"/>
        <v>81001</v>
      </c>
    </row>
    <row r="2682" spans="1:31">
      <c r="A2682" s="60" t="str">
        <f t="shared" si="329"/>
        <v>RUTFORDblue</v>
      </c>
      <c r="B2682" s="60" t="str">
        <f t="shared" si="330"/>
        <v>81-001-06</v>
      </c>
      <c r="C2682" s="73" t="s">
        <v>5880</v>
      </c>
      <c r="D2682" s="73" t="s">
        <v>5877</v>
      </c>
      <c r="E2682" s="73" t="s">
        <v>910</v>
      </c>
      <c r="F2682" s="74">
        <v>59</v>
      </c>
      <c r="G2682" s="73" t="s">
        <v>5878</v>
      </c>
      <c r="H2682" s="73" t="s">
        <v>71</v>
      </c>
      <c r="I2682" s="73" t="s">
        <v>5879</v>
      </c>
      <c r="J2682" s="73" t="s">
        <v>320</v>
      </c>
      <c r="K2682" s="73" t="s">
        <v>382</v>
      </c>
      <c r="L2682" s="73" t="s">
        <v>383</v>
      </c>
      <c r="M2682" s="73" t="s">
        <v>388</v>
      </c>
      <c r="N2682" s="73" t="s">
        <v>44</v>
      </c>
      <c r="O2682" s="73" t="s">
        <v>386</v>
      </c>
      <c r="P2682" s="73" t="s">
        <v>907</v>
      </c>
      <c r="Q2682" s="73" t="s">
        <v>932</v>
      </c>
      <c r="R2682" s="73" t="s">
        <v>71</v>
      </c>
      <c r="V2682" s="60" t="str">
        <f t="shared" si="331"/>
        <v>RUTFORDсиний</v>
      </c>
      <c r="W2682" s="60" t="str">
        <f t="shared" si="328"/>
        <v>RUTFORD</v>
      </c>
      <c r="X2682" s="60" t="str">
        <f t="shared" si="332"/>
        <v/>
      </c>
      <c r="AC2682" s="51">
        <f t="shared" si="333"/>
        <v>81</v>
      </c>
      <c r="AD2682" s="44">
        <f t="shared" si="334"/>
        <v>1</v>
      </c>
      <c r="AE2682" s="51">
        <f t="shared" si="335"/>
        <v>81001</v>
      </c>
    </row>
    <row r="2683" spans="1:31">
      <c r="A2683" s="60" t="str">
        <f t="shared" si="329"/>
        <v>RUTFORDblue</v>
      </c>
      <c r="B2683" s="60" t="str">
        <f t="shared" si="330"/>
        <v>81-001-06</v>
      </c>
      <c r="C2683" s="73" t="s">
        <v>5881</v>
      </c>
      <c r="D2683" s="73" t="s">
        <v>5877</v>
      </c>
      <c r="E2683" s="73" t="s">
        <v>912</v>
      </c>
      <c r="F2683" s="74">
        <v>61</v>
      </c>
      <c r="G2683" s="73" t="s">
        <v>5878</v>
      </c>
      <c r="H2683" s="73" t="s">
        <v>71</v>
      </c>
      <c r="I2683" s="73" t="s">
        <v>5879</v>
      </c>
      <c r="J2683" s="73" t="s">
        <v>320</v>
      </c>
      <c r="K2683" s="73" t="s">
        <v>382</v>
      </c>
      <c r="L2683" s="73" t="s">
        <v>383</v>
      </c>
      <c r="M2683" s="73" t="s">
        <v>388</v>
      </c>
      <c r="N2683" s="73" t="s">
        <v>44</v>
      </c>
      <c r="O2683" s="73" t="s">
        <v>386</v>
      </c>
      <c r="P2683" s="73" t="s">
        <v>907</v>
      </c>
      <c r="Q2683" s="73" t="s">
        <v>932</v>
      </c>
      <c r="R2683" s="73" t="s">
        <v>71</v>
      </c>
      <c r="V2683" s="60" t="str">
        <f t="shared" si="331"/>
        <v>RUTFORDсиний</v>
      </c>
      <c r="W2683" s="60" t="str">
        <f t="shared" si="328"/>
        <v>RUTFORD</v>
      </c>
      <c r="X2683" s="60" t="str">
        <f t="shared" si="332"/>
        <v/>
      </c>
      <c r="AC2683" s="51">
        <f t="shared" si="333"/>
        <v>81</v>
      </c>
      <c r="AD2683" s="44">
        <f t="shared" si="334"/>
        <v>1</v>
      </c>
      <c r="AE2683" s="51">
        <f t="shared" si="335"/>
        <v>81001</v>
      </c>
    </row>
    <row r="2684" spans="1:31">
      <c r="A2684" s="60" t="str">
        <f t="shared" si="329"/>
        <v>RUTFORDorange</v>
      </c>
      <c r="B2684" s="60" t="str">
        <f t="shared" si="330"/>
        <v>81-001-13</v>
      </c>
      <c r="C2684" s="73" t="s">
        <v>5882</v>
      </c>
      <c r="D2684" s="73" t="s">
        <v>5883</v>
      </c>
      <c r="E2684" s="73" t="s">
        <v>956</v>
      </c>
      <c r="F2684" s="74">
        <v>55</v>
      </c>
      <c r="G2684" s="73" t="s">
        <v>5878</v>
      </c>
      <c r="H2684" s="73" t="s">
        <v>199</v>
      </c>
      <c r="I2684" s="73" t="s">
        <v>5879</v>
      </c>
      <c r="J2684" s="73" t="s">
        <v>320</v>
      </c>
      <c r="K2684" s="73" t="s">
        <v>390</v>
      </c>
      <c r="L2684" s="73" t="s">
        <v>383</v>
      </c>
      <c r="M2684" s="73" t="s">
        <v>388</v>
      </c>
      <c r="N2684" s="73" t="s">
        <v>44</v>
      </c>
      <c r="O2684" s="73" t="s">
        <v>386</v>
      </c>
      <c r="P2684" s="73" t="s">
        <v>907</v>
      </c>
      <c r="Q2684" s="73" t="s">
        <v>1300</v>
      </c>
      <c r="R2684" s="73" t="s">
        <v>199</v>
      </c>
      <c r="V2684" s="60" t="str">
        <f t="shared" si="331"/>
        <v>RUTFORDоранжевый</v>
      </c>
      <c r="W2684" s="60" t="str">
        <f t="shared" si="328"/>
        <v>RUTFORD</v>
      </c>
      <c r="X2684" s="60" t="str">
        <f t="shared" si="332"/>
        <v/>
      </c>
      <c r="AC2684" s="51">
        <f t="shared" si="333"/>
        <v>81</v>
      </c>
      <c r="AD2684" s="44">
        <f t="shared" si="334"/>
        <v>1</v>
      </c>
      <c r="AE2684" s="51">
        <f t="shared" si="335"/>
        <v>81001</v>
      </c>
    </row>
    <row r="2685" spans="1:31">
      <c r="A2685" s="60" t="str">
        <f t="shared" si="329"/>
        <v>RUTFORDorange</v>
      </c>
      <c r="B2685" s="60" t="str">
        <f t="shared" si="330"/>
        <v>81-001-13</v>
      </c>
      <c r="C2685" s="73" t="s">
        <v>5884</v>
      </c>
      <c r="D2685" s="73" t="s">
        <v>5883</v>
      </c>
      <c r="E2685" s="73" t="s">
        <v>904</v>
      </c>
      <c r="F2685" s="74">
        <v>57</v>
      </c>
      <c r="G2685" s="73" t="s">
        <v>5878</v>
      </c>
      <c r="H2685" s="73" t="s">
        <v>199</v>
      </c>
      <c r="I2685" s="73" t="s">
        <v>5879</v>
      </c>
      <c r="J2685" s="73" t="s">
        <v>320</v>
      </c>
      <c r="K2685" s="73" t="s">
        <v>390</v>
      </c>
      <c r="L2685" s="73" t="s">
        <v>383</v>
      </c>
      <c r="M2685" s="73" t="s">
        <v>388</v>
      </c>
      <c r="N2685" s="73" t="s">
        <v>44</v>
      </c>
      <c r="O2685" s="73" t="s">
        <v>386</v>
      </c>
      <c r="P2685" s="73" t="s">
        <v>907</v>
      </c>
      <c r="Q2685" s="73" t="s">
        <v>1300</v>
      </c>
      <c r="R2685" s="73" t="s">
        <v>199</v>
      </c>
      <c r="V2685" s="60" t="str">
        <f t="shared" si="331"/>
        <v>RUTFORDоранжевый</v>
      </c>
      <c r="W2685" s="60" t="str">
        <f t="shared" si="328"/>
        <v>RUTFORD</v>
      </c>
      <c r="X2685" s="60" t="str">
        <f t="shared" si="332"/>
        <v/>
      </c>
      <c r="AC2685" s="51">
        <f t="shared" si="333"/>
        <v>81</v>
      </c>
      <c r="AD2685" s="44">
        <f t="shared" si="334"/>
        <v>1</v>
      </c>
      <c r="AE2685" s="51">
        <f t="shared" si="335"/>
        <v>81001</v>
      </c>
    </row>
    <row r="2686" spans="1:31">
      <c r="A2686" s="60" t="str">
        <f t="shared" si="329"/>
        <v>RUTFORDorange</v>
      </c>
      <c r="B2686" s="60" t="str">
        <f t="shared" si="330"/>
        <v>81-001-13</v>
      </c>
      <c r="C2686" s="73" t="s">
        <v>5885</v>
      </c>
      <c r="D2686" s="73" t="s">
        <v>5883</v>
      </c>
      <c r="E2686" s="73" t="s">
        <v>910</v>
      </c>
      <c r="F2686" s="74">
        <v>59</v>
      </c>
      <c r="G2686" s="73" t="s">
        <v>5878</v>
      </c>
      <c r="H2686" s="73" t="s">
        <v>199</v>
      </c>
      <c r="I2686" s="73" t="s">
        <v>5879</v>
      </c>
      <c r="J2686" s="73" t="s">
        <v>320</v>
      </c>
      <c r="K2686" s="73" t="s">
        <v>390</v>
      </c>
      <c r="L2686" s="73" t="s">
        <v>383</v>
      </c>
      <c r="M2686" s="73" t="s">
        <v>388</v>
      </c>
      <c r="N2686" s="73" t="s">
        <v>44</v>
      </c>
      <c r="O2686" s="73" t="s">
        <v>386</v>
      </c>
      <c r="P2686" s="73" t="s">
        <v>907</v>
      </c>
      <c r="Q2686" s="73" t="s">
        <v>1300</v>
      </c>
      <c r="R2686" s="73" t="s">
        <v>199</v>
      </c>
      <c r="V2686" s="60" t="str">
        <f t="shared" si="331"/>
        <v>RUTFORDоранжевый</v>
      </c>
      <c r="W2686" s="60" t="str">
        <f t="shared" si="328"/>
        <v>RUTFORD</v>
      </c>
      <c r="X2686" s="60" t="str">
        <f t="shared" si="332"/>
        <v/>
      </c>
      <c r="AC2686" s="51">
        <f t="shared" si="333"/>
        <v>81</v>
      </c>
      <c r="AD2686" s="44">
        <f t="shared" si="334"/>
        <v>1</v>
      </c>
      <c r="AE2686" s="51">
        <f t="shared" si="335"/>
        <v>81001</v>
      </c>
    </row>
    <row r="2687" spans="1:31">
      <c r="A2687" s="60" t="str">
        <f t="shared" si="329"/>
        <v>RUTFORDorange</v>
      </c>
      <c r="B2687" s="60" t="str">
        <f t="shared" si="330"/>
        <v>81-001-13</v>
      </c>
      <c r="C2687" s="73" t="s">
        <v>5886</v>
      </c>
      <c r="D2687" s="73" t="s">
        <v>5883</v>
      </c>
      <c r="E2687" s="73" t="s">
        <v>912</v>
      </c>
      <c r="F2687" s="74">
        <v>61</v>
      </c>
      <c r="G2687" s="73" t="s">
        <v>5878</v>
      </c>
      <c r="H2687" s="73" t="s">
        <v>199</v>
      </c>
      <c r="I2687" s="73" t="s">
        <v>5879</v>
      </c>
      <c r="J2687" s="73" t="s">
        <v>320</v>
      </c>
      <c r="K2687" s="73" t="s">
        <v>390</v>
      </c>
      <c r="L2687" s="73" t="s">
        <v>383</v>
      </c>
      <c r="M2687" s="73" t="s">
        <v>388</v>
      </c>
      <c r="N2687" s="73" t="s">
        <v>44</v>
      </c>
      <c r="O2687" s="73" t="s">
        <v>386</v>
      </c>
      <c r="P2687" s="73" t="s">
        <v>907</v>
      </c>
      <c r="Q2687" s="73" t="s">
        <v>1300</v>
      </c>
      <c r="R2687" s="73" t="s">
        <v>199</v>
      </c>
      <c r="V2687" s="60" t="str">
        <f t="shared" si="331"/>
        <v>RUTFORDоранжевый</v>
      </c>
      <c r="W2687" s="60" t="str">
        <f t="shared" si="328"/>
        <v>RUTFORD</v>
      </c>
      <c r="X2687" s="60" t="str">
        <f t="shared" si="332"/>
        <v/>
      </c>
      <c r="AC2687" s="51">
        <f t="shared" si="333"/>
        <v>81</v>
      </c>
      <c r="AD2687" s="44">
        <f t="shared" si="334"/>
        <v>1</v>
      </c>
      <c r="AE2687" s="51">
        <f t="shared" si="335"/>
        <v>81001</v>
      </c>
    </row>
    <row r="2688" spans="1:31">
      <c r="A2688" s="60" t="str">
        <f t="shared" si="329"/>
        <v>SANFORDgrey</v>
      </c>
      <c r="B2688" s="60" t="str">
        <f t="shared" si="330"/>
        <v>80-839-08</v>
      </c>
      <c r="C2688" s="73" t="s">
        <v>5887</v>
      </c>
      <c r="D2688" s="73" t="s">
        <v>5888</v>
      </c>
      <c r="E2688" s="73" t="s">
        <v>915</v>
      </c>
      <c r="F2688" s="74">
        <v>56</v>
      </c>
      <c r="G2688" s="73" t="s">
        <v>5010</v>
      </c>
      <c r="H2688" s="73" t="s">
        <v>83</v>
      </c>
      <c r="I2688" s="73" t="s">
        <v>5011</v>
      </c>
      <c r="J2688" s="73" t="s">
        <v>320</v>
      </c>
      <c r="K2688" s="73" t="s">
        <v>382</v>
      </c>
      <c r="L2688" s="73" t="s">
        <v>383</v>
      </c>
      <c r="M2688" s="73" t="s">
        <v>388</v>
      </c>
      <c r="N2688" s="73" t="s">
        <v>44</v>
      </c>
      <c r="O2688" s="73" t="s">
        <v>385</v>
      </c>
      <c r="P2688" s="73" t="s">
        <v>907</v>
      </c>
      <c r="Q2688" s="73" t="s">
        <v>917</v>
      </c>
      <c r="R2688" s="73" t="s">
        <v>83</v>
      </c>
      <c r="V2688" s="60" t="str">
        <f t="shared" si="331"/>
        <v>SANFORDсерый</v>
      </c>
      <c r="W2688" s="60" t="str">
        <f t="shared" si="328"/>
        <v>SANFORD</v>
      </c>
      <c r="X2688" s="60" t="str">
        <f t="shared" si="332"/>
        <v/>
      </c>
      <c r="AC2688" s="51">
        <f t="shared" si="333"/>
        <v>80</v>
      </c>
      <c r="AD2688" s="44">
        <f t="shared" si="334"/>
        <v>839</v>
      </c>
      <c r="AE2688" s="51">
        <f t="shared" si="335"/>
        <v>80839</v>
      </c>
    </row>
    <row r="2689" spans="1:31">
      <c r="A2689" s="60" t="str">
        <f t="shared" si="329"/>
        <v>SANFORDgrey</v>
      </c>
      <c r="B2689" s="60" t="str">
        <f t="shared" si="330"/>
        <v>80-839-08</v>
      </c>
      <c r="C2689" s="73" t="s">
        <v>5889</v>
      </c>
      <c r="D2689" s="73" t="s">
        <v>5888</v>
      </c>
      <c r="E2689" s="73" t="s">
        <v>904</v>
      </c>
      <c r="F2689" s="74">
        <v>57</v>
      </c>
      <c r="G2689" s="73" t="s">
        <v>5010</v>
      </c>
      <c r="H2689" s="73" t="s">
        <v>83</v>
      </c>
      <c r="I2689" s="73" t="s">
        <v>5011</v>
      </c>
      <c r="J2689" s="73" t="s">
        <v>320</v>
      </c>
      <c r="K2689" s="73" t="s">
        <v>382</v>
      </c>
      <c r="L2689" s="73" t="s">
        <v>383</v>
      </c>
      <c r="M2689" s="73" t="s">
        <v>388</v>
      </c>
      <c r="N2689" s="73" t="s">
        <v>44</v>
      </c>
      <c r="O2689" s="73" t="s">
        <v>385</v>
      </c>
      <c r="P2689" s="73" t="s">
        <v>907</v>
      </c>
      <c r="Q2689" s="73" t="s">
        <v>917</v>
      </c>
      <c r="R2689" s="73" t="s">
        <v>83</v>
      </c>
      <c r="V2689" s="60" t="str">
        <f t="shared" si="331"/>
        <v>SANFORDсерый</v>
      </c>
      <c r="W2689" s="60" t="str">
        <f t="shared" si="328"/>
        <v>SANFORD</v>
      </c>
      <c r="X2689" s="60" t="str">
        <f t="shared" si="332"/>
        <v/>
      </c>
      <c r="AC2689" s="51">
        <f t="shared" si="333"/>
        <v>80</v>
      </c>
      <c r="AD2689" s="44">
        <f t="shared" si="334"/>
        <v>839</v>
      </c>
      <c r="AE2689" s="51">
        <f t="shared" si="335"/>
        <v>80839</v>
      </c>
    </row>
    <row r="2690" spans="1:31">
      <c r="A2690" s="60" t="str">
        <f t="shared" si="329"/>
        <v>SANFORDgrey</v>
      </c>
      <c r="B2690" s="60" t="str">
        <f t="shared" si="330"/>
        <v>80-839-08</v>
      </c>
      <c r="C2690" s="73" t="s">
        <v>5890</v>
      </c>
      <c r="D2690" s="73" t="s">
        <v>5888</v>
      </c>
      <c r="E2690" s="73" t="s">
        <v>920</v>
      </c>
      <c r="F2690" s="74">
        <v>58</v>
      </c>
      <c r="G2690" s="73" t="s">
        <v>5010</v>
      </c>
      <c r="H2690" s="73" t="s">
        <v>83</v>
      </c>
      <c r="I2690" s="73" t="s">
        <v>5011</v>
      </c>
      <c r="J2690" s="73" t="s">
        <v>320</v>
      </c>
      <c r="K2690" s="73" t="s">
        <v>382</v>
      </c>
      <c r="L2690" s="73" t="s">
        <v>383</v>
      </c>
      <c r="M2690" s="73" t="s">
        <v>388</v>
      </c>
      <c r="N2690" s="73" t="s">
        <v>44</v>
      </c>
      <c r="O2690" s="73" t="s">
        <v>385</v>
      </c>
      <c r="P2690" s="73" t="s">
        <v>907</v>
      </c>
      <c r="Q2690" s="73" t="s">
        <v>917</v>
      </c>
      <c r="R2690" s="73" t="s">
        <v>83</v>
      </c>
      <c r="V2690" s="60" t="str">
        <f t="shared" si="331"/>
        <v>SANFORDсерый</v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SANFORD</v>
      </c>
      <c r="X2690" s="60" t="str">
        <f t="shared" si="332"/>
        <v/>
      </c>
      <c r="AC2690" s="51">
        <f t="shared" si="333"/>
        <v>80</v>
      </c>
      <c r="AD2690" s="44">
        <f t="shared" si="334"/>
        <v>839</v>
      </c>
      <c r="AE2690" s="51">
        <f t="shared" si="335"/>
        <v>80839</v>
      </c>
    </row>
    <row r="2691" spans="1:31">
      <c r="A2691" s="60" t="str">
        <f t="shared" ref="A2691:A2754" si="337">IF(G2691&amp;Q2691&lt;&gt;"",W2691&amp;Q2691,"")</f>
        <v>SANFORDgrey</v>
      </c>
      <c r="B2691" s="60" t="str">
        <f t="shared" ref="B2691:B2754" si="338">IF(C2691&lt;&gt;"",LEFT(C2691,9),"")</f>
        <v>80-839-08</v>
      </c>
      <c r="C2691" s="73" t="s">
        <v>5891</v>
      </c>
      <c r="D2691" s="73" t="s">
        <v>5888</v>
      </c>
      <c r="E2691" s="73" t="s">
        <v>910</v>
      </c>
      <c r="F2691" s="74">
        <v>59</v>
      </c>
      <c r="G2691" s="73" t="s">
        <v>5010</v>
      </c>
      <c r="H2691" s="73" t="s">
        <v>83</v>
      </c>
      <c r="I2691" s="73" t="s">
        <v>5011</v>
      </c>
      <c r="J2691" s="73" t="s">
        <v>320</v>
      </c>
      <c r="K2691" s="73" t="s">
        <v>382</v>
      </c>
      <c r="L2691" s="73" t="s">
        <v>383</v>
      </c>
      <c r="M2691" s="73" t="s">
        <v>388</v>
      </c>
      <c r="N2691" s="73" t="s">
        <v>44</v>
      </c>
      <c r="O2691" s="73" t="s">
        <v>385</v>
      </c>
      <c r="P2691" s="73" t="s">
        <v>907</v>
      </c>
      <c r="Q2691" s="73" t="s">
        <v>917</v>
      </c>
      <c r="R2691" s="73" t="s">
        <v>83</v>
      </c>
      <c r="V2691" s="60" t="str">
        <f t="shared" ref="V2691:V2754" si="339">W2691&amp;H2691</f>
        <v>SANFORDсерый</v>
      </c>
      <c r="W2691" s="60" t="str">
        <f t="shared" si="336"/>
        <v>SANFORD</v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80</v>
      </c>
      <c r="AD2691" s="44">
        <f t="shared" ref="AD2691:AD2754" si="342">IFERROR(VALUE(MID($C2691,4,3)),0)</f>
        <v>839</v>
      </c>
      <c r="AE2691" s="51">
        <f t="shared" ref="AE2691:AE2754" si="343">VALUE(RIGHT("00"&amp;AC2691,2)&amp;RIGHT("000"&amp;AD2691,3))</f>
        <v>80839</v>
      </c>
    </row>
    <row r="2692" spans="1:31">
      <c r="A2692" s="60" t="str">
        <f t="shared" si="337"/>
        <v>SANFORDgrey</v>
      </c>
      <c r="B2692" s="60" t="str">
        <f t="shared" si="338"/>
        <v>80-839-08</v>
      </c>
      <c r="C2692" s="73" t="s">
        <v>5892</v>
      </c>
      <c r="D2692" s="73" t="s">
        <v>5888</v>
      </c>
      <c r="E2692" s="73" t="s">
        <v>922</v>
      </c>
      <c r="F2692" s="74">
        <v>60</v>
      </c>
      <c r="G2692" s="73" t="s">
        <v>5010</v>
      </c>
      <c r="H2692" s="73" t="s">
        <v>83</v>
      </c>
      <c r="I2692" s="73" t="s">
        <v>5011</v>
      </c>
      <c r="J2692" s="73" t="s">
        <v>320</v>
      </c>
      <c r="K2692" s="73" t="s">
        <v>382</v>
      </c>
      <c r="L2692" s="73" t="s">
        <v>383</v>
      </c>
      <c r="M2692" s="73" t="s">
        <v>388</v>
      </c>
      <c r="N2692" s="73" t="s">
        <v>44</v>
      </c>
      <c r="O2692" s="73" t="s">
        <v>385</v>
      </c>
      <c r="P2692" s="73" t="s">
        <v>907</v>
      </c>
      <c r="Q2692" s="73" t="s">
        <v>917</v>
      </c>
      <c r="R2692" s="73" t="s">
        <v>83</v>
      </c>
      <c r="V2692" s="60" t="str">
        <f t="shared" si="339"/>
        <v>SANFORDсерый</v>
      </c>
      <c r="W2692" s="60" t="str">
        <f t="shared" si="336"/>
        <v>SANFORD</v>
      </c>
      <c r="X2692" s="60" t="str">
        <f t="shared" si="340"/>
        <v/>
      </c>
      <c r="AC2692" s="51">
        <f t="shared" si="341"/>
        <v>80</v>
      </c>
      <c r="AD2692" s="44">
        <f t="shared" si="342"/>
        <v>839</v>
      </c>
      <c r="AE2692" s="51">
        <f t="shared" si="343"/>
        <v>80839</v>
      </c>
    </row>
    <row r="2693" spans="1:31">
      <c r="A2693" s="60" t="str">
        <f t="shared" si="337"/>
        <v>SANFORDgrey</v>
      </c>
      <c r="B2693" s="60" t="str">
        <f t="shared" si="338"/>
        <v>80-839-08</v>
      </c>
      <c r="C2693" s="73" t="s">
        <v>5893</v>
      </c>
      <c r="D2693" s="73" t="s">
        <v>5888</v>
      </c>
      <c r="E2693" s="73" t="s">
        <v>912</v>
      </c>
      <c r="F2693" s="74">
        <v>61</v>
      </c>
      <c r="G2693" s="73" t="s">
        <v>5010</v>
      </c>
      <c r="H2693" s="73" t="s">
        <v>83</v>
      </c>
      <c r="I2693" s="73" t="s">
        <v>5011</v>
      </c>
      <c r="J2693" s="73" t="s">
        <v>320</v>
      </c>
      <c r="K2693" s="73" t="s">
        <v>382</v>
      </c>
      <c r="L2693" s="73" t="s">
        <v>383</v>
      </c>
      <c r="M2693" s="73" t="s">
        <v>388</v>
      </c>
      <c r="N2693" s="73" t="s">
        <v>44</v>
      </c>
      <c r="O2693" s="73" t="s">
        <v>385</v>
      </c>
      <c r="P2693" s="73" t="s">
        <v>907</v>
      </c>
      <c r="Q2693" s="73" t="s">
        <v>917</v>
      </c>
      <c r="R2693" s="73" t="s">
        <v>83</v>
      </c>
      <c r="V2693" s="60" t="str">
        <f t="shared" si="339"/>
        <v>SANFORDсерый</v>
      </c>
      <c r="W2693" s="60" t="str">
        <f t="shared" si="336"/>
        <v>SANFORD</v>
      </c>
      <c r="X2693" s="60" t="str">
        <f t="shared" si="340"/>
        <v/>
      </c>
      <c r="AC2693" s="51">
        <f t="shared" si="341"/>
        <v>80</v>
      </c>
      <c r="AD2693" s="44">
        <f t="shared" si="342"/>
        <v>839</v>
      </c>
      <c r="AE2693" s="51">
        <f t="shared" si="343"/>
        <v>80839</v>
      </c>
    </row>
    <row r="2694" spans="1:31">
      <c r="A2694" s="60" t="str">
        <f t="shared" si="337"/>
        <v>SHINNgrey</v>
      </c>
      <c r="B2694" s="60" t="str">
        <f t="shared" si="338"/>
        <v>80-841-08</v>
      </c>
      <c r="C2694" s="73" t="s">
        <v>5894</v>
      </c>
      <c r="D2694" s="73" t="s">
        <v>5895</v>
      </c>
      <c r="E2694" s="73" t="s">
        <v>904</v>
      </c>
      <c r="F2694" s="74">
        <v>57</v>
      </c>
      <c r="G2694" s="73" t="s">
        <v>5024</v>
      </c>
      <c r="H2694" s="73" t="s">
        <v>83</v>
      </c>
      <c r="I2694" s="73" t="s">
        <v>1404</v>
      </c>
      <c r="J2694" s="73" t="s">
        <v>324</v>
      </c>
      <c r="K2694" s="73" t="s">
        <v>382</v>
      </c>
      <c r="L2694" s="73" t="s">
        <v>383</v>
      </c>
      <c r="M2694" s="73" t="s">
        <v>388</v>
      </c>
      <c r="N2694" s="73" t="s">
        <v>44</v>
      </c>
      <c r="O2694" s="73" t="s">
        <v>385</v>
      </c>
      <c r="P2694" s="73" t="s">
        <v>907</v>
      </c>
      <c r="Q2694" s="73" t="s">
        <v>917</v>
      </c>
      <c r="R2694" s="73" t="s">
        <v>83</v>
      </c>
      <c r="V2694" s="60" t="str">
        <f t="shared" si="339"/>
        <v>SHINNсерый</v>
      </c>
      <c r="W2694" s="60" t="str">
        <f t="shared" si="336"/>
        <v>SHINN</v>
      </c>
      <c r="X2694" s="60" t="str">
        <f t="shared" si="340"/>
        <v/>
      </c>
      <c r="AC2694" s="51">
        <f t="shared" si="341"/>
        <v>80</v>
      </c>
      <c r="AD2694" s="44">
        <f t="shared" si="342"/>
        <v>841</v>
      </c>
      <c r="AE2694" s="51">
        <f t="shared" si="343"/>
        <v>80841</v>
      </c>
    </row>
    <row r="2695" spans="1:31">
      <c r="A2695" s="60" t="str">
        <f t="shared" si="337"/>
        <v>SHINNgrey</v>
      </c>
      <c r="B2695" s="60" t="str">
        <f t="shared" si="338"/>
        <v>80-841-08</v>
      </c>
      <c r="C2695" s="73" t="s">
        <v>5896</v>
      </c>
      <c r="D2695" s="73" t="s">
        <v>5895</v>
      </c>
      <c r="E2695" s="73" t="s">
        <v>910</v>
      </c>
      <c r="F2695" s="74">
        <v>59</v>
      </c>
      <c r="G2695" s="73" t="s">
        <v>5024</v>
      </c>
      <c r="H2695" s="73" t="s">
        <v>83</v>
      </c>
      <c r="I2695" s="73" t="s">
        <v>1404</v>
      </c>
      <c r="J2695" s="73" t="s">
        <v>324</v>
      </c>
      <c r="K2695" s="73" t="s">
        <v>382</v>
      </c>
      <c r="L2695" s="73" t="s">
        <v>383</v>
      </c>
      <c r="M2695" s="73" t="s">
        <v>388</v>
      </c>
      <c r="N2695" s="73" t="s">
        <v>44</v>
      </c>
      <c r="O2695" s="73" t="s">
        <v>385</v>
      </c>
      <c r="P2695" s="73" t="s">
        <v>907</v>
      </c>
      <c r="Q2695" s="73" t="s">
        <v>917</v>
      </c>
      <c r="R2695" s="73" t="s">
        <v>83</v>
      </c>
      <c r="V2695" s="60" t="str">
        <f t="shared" si="339"/>
        <v>SHINNсерый</v>
      </c>
      <c r="W2695" s="60" t="str">
        <f t="shared" si="336"/>
        <v>SHINN</v>
      </c>
      <c r="X2695" s="60" t="str">
        <f t="shared" si="340"/>
        <v/>
      </c>
      <c r="AC2695" s="51">
        <f t="shared" si="341"/>
        <v>80</v>
      </c>
      <c r="AD2695" s="44">
        <f t="shared" si="342"/>
        <v>841</v>
      </c>
      <c r="AE2695" s="51">
        <f t="shared" si="343"/>
        <v>80841</v>
      </c>
    </row>
    <row r="2696" spans="1:31">
      <c r="A2696" s="60" t="str">
        <f t="shared" si="337"/>
        <v>SHINNgrey</v>
      </c>
      <c r="B2696" s="60" t="str">
        <f t="shared" si="338"/>
        <v>80-841-08</v>
      </c>
      <c r="C2696" s="73" t="s">
        <v>5897</v>
      </c>
      <c r="D2696" s="73" t="s">
        <v>5895</v>
      </c>
      <c r="E2696" s="73" t="s">
        <v>912</v>
      </c>
      <c r="F2696" s="74">
        <v>61</v>
      </c>
      <c r="G2696" s="73" t="s">
        <v>5024</v>
      </c>
      <c r="H2696" s="73" t="s">
        <v>83</v>
      </c>
      <c r="I2696" s="73" t="s">
        <v>1404</v>
      </c>
      <c r="J2696" s="73" t="s">
        <v>324</v>
      </c>
      <c r="K2696" s="73" t="s">
        <v>382</v>
      </c>
      <c r="L2696" s="73" t="s">
        <v>383</v>
      </c>
      <c r="M2696" s="73" t="s">
        <v>388</v>
      </c>
      <c r="N2696" s="73" t="s">
        <v>44</v>
      </c>
      <c r="O2696" s="73" t="s">
        <v>385</v>
      </c>
      <c r="P2696" s="73" t="s">
        <v>907</v>
      </c>
      <c r="Q2696" s="73" t="s">
        <v>917</v>
      </c>
      <c r="R2696" s="73" t="s">
        <v>83</v>
      </c>
      <c r="V2696" s="60" t="str">
        <f t="shared" si="339"/>
        <v>SHINNсерый</v>
      </c>
      <c r="W2696" s="60" t="str">
        <f t="shared" si="336"/>
        <v>SHINN</v>
      </c>
      <c r="X2696" s="60" t="str">
        <f t="shared" si="340"/>
        <v/>
      </c>
      <c r="AC2696" s="51">
        <f t="shared" si="341"/>
        <v>80</v>
      </c>
      <c r="AD2696" s="44">
        <f t="shared" si="342"/>
        <v>841</v>
      </c>
      <c r="AE2696" s="51">
        <f t="shared" si="343"/>
        <v>80841</v>
      </c>
    </row>
    <row r="2697" spans="1:31">
      <c r="A2697" s="60" t="str">
        <f t="shared" si="337"/>
        <v>SPITZblue</v>
      </c>
      <c r="B2697" s="60" t="str">
        <f t="shared" si="338"/>
        <v>80-843-06</v>
      </c>
      <c r="C2697" s="73" t="s">
        <v>5898</v>
      </c>
      <c r="D2697" s="73" t="s">
        <v>5899</v>
      </c>
      <c r="E2697" s="73" t="s">
        <v>956</v>
      </c>
      <c r="F2697" s="74">
        <v>55</v>
      </c>
      <c r="G2697" s="73" t="s">
        <v>5034</v>
      </c>
      <c r="H2697" s="73" t="s">
        <v>256</v>
      </c>
      <c r="I2697" s="73" t="s">
        <v>5035</v>
      </c>
      <c r="J2697" s="73" t="s">
        <v>320</v>
      </c>
      <c r="K2697" s="73" t="s">
        <v>382</v>
      </c>
      <c r="L2697" s="73" t="s">
        <v>383</v>
      </c>
      <c r="M2697" s="73" t="s">
        <v>388</v>
      </c>
      <c r="N2697" s="73" t="s">
        <v>44</v>
      </c>
      <c r="O2697" s="73" t="s">
        <v>385</v>
      </c>
      <c r="P2697" s="73" t="s">
        <v>907</v>
      </c>
      <c r="Q2697" s="73" t="s">
        <v>932</v>
      </c>
      <c r="R2697" s="73" t="s">
        <v>71</v>
      </c>
      <c r="V2697" s="60" t="str">
        <f t="shared" si="339"/>
        <v>SPITZсиний / серый</v>
      </c>
      <c r="W2697" s="60" t="str">
        <f t="shared" si="336"/>
        <v>SPITZ</v>
      </c>
      <c r="X2697" s="60" t="str">
        <f t="shared" si="340"/>
        <v/>
      </c>
      <c r="AC2697" s="51">
        <f t="shared" si="341"/>
        <v>80</v>
      </c>
      <c r="AD2697" s="44">
        <f t="shared" si="342"/>
        <v>843</v>
      </c>
      <c r="AE2697" s="51">
        <f t="shared" si="343"/>
        <v>80843</v>
      </c>
    </row>
    <row r="2698" spans="1:31">
      <c r="A2698" s="60" t="str">
        <f t="shared" si="337"/>
        <v>SPITZblue</v>
      </c>
      <c r="B2698" s="60" t="str">
        <f t="shared" si="338"/>
        <v>80-843-06</v>
      </c>
      <c r="C2698" s="73" t="s">
        <v>5900</v>
      </c>
      <c r="D2698" s="73" t="s">
        <v>5899</v>
      </c>
      <c r="E2698" s="73" t="s">
        <v>915</v>
      </c>
      <c r="F2698" s="74">
        <v>56</v>
      </c>
      <c r="G2698" s="73" t="s">
        <v>5034</v>
      </c>
      <c r="H2698" s="73" t="s">
        <v>256</v>
      </c>
      <c r="I2698" s="73" t="s">
        <v>5035</v>
      </c>
      <c r="J2698" s="73" t="s">
        <v>320</v>
      </c>
      <c r="K2698" s="73" t="s">
        <v>382</v>
      </c>
      <c r="L2698" s="73" t="s">
        <v>383</v>
      </c>
      <c r="M2698" s="73" t="s">
        <v>388</v>
      </c>
      <c r="N2698" s="73" t="s">
        <v>44</v>
      </c>
      <c r="O2698" s="73" t="s">
        <v>385</v>
      </c>
      <c r="P2698" s="73" t="s">
        <v>907</v>
      </c>
      <c r="Q2698" s="73" t="s">
        <v>932</v>
      </c>
      <c r="R2698" s="73" t="s">
        <v>71</v>
      </c>
      <c r="V2698" s="60" t="str">
        <f t="shared" si="339"/>
        <v>SPITZсиний / серый</v>
      </c>
      <c r="W2698" s="60" t="str">
        <f t="shared" si="336"/>
        <v>SPITZ</v>
      </c>
      <c r="X2698" s="60" t="str">
        <f t="shared" si="340"/>
        <v/>
      </c>
      <c r="AC2698" s="51">
        <f t="shared" si="341"/>
        <v>80</v>
      </c>
      <c r="AD2698" s="44">
        <f t="shared" si="342"/>
        <v>843</v>
      </c>
      <c r="AE2698" s="51">
        <f t="shared" si="343"/>
        <v>80843</v>
      </c>
    </row>
    <row r="2699" spans="1:31">
      <c r="A2699" s="60" t="str">
        <f t="shared" si="337"/>
        <v>SPITZblue</v>
      </c>
      <c r="B2699" s="60" t="str">
        <f t="shared" si="338"/>
        <v>80-843-06</v>
      </c>
      <c r="C2699" s="73" t="s">
        <v>5901</v>
      </c>
      <c r="D2699" s="73" t="s">
        <v>5899</v>
      </c>
      <c r="E2699" s="73" t="s">
        <v>904</v>
      </c>
      <c r="F2699" s="74">
        <v>57</v>
      </c>
      <c r="G2699" s="73" t="s">
        <v>5034</v>
      </c>
      <c r="H2699" s="73" t="s">
        <v>256</v>
      </c>
      <c r="I2699" s="73" t="s">
        <v>5035</v>
      </c>
      <c r="J2699" s="73" t="s">
        <v>320</v>
      </c>
      <c r="K2699" s="73" t="s">
        <v>382</v>
      </c>
      <c r="L2699" s="73" t="s">
        <v>383</v>
      </c>
      <c r="M2699" s="73" t="s">
        <v>388</v>
      </c>
      <c r="N2699" s="73" t="s">
        <v>44</v>
      </c>
      <c r="O2699" s="73" t="s">
        <v>385</v>
      </c>
      <c r="P2699" s="73" t="s">
        <v>907</v>
      </c>
      <c r="Q2699" s="73" t="s">
        <v>932</v>
      </c>
      <c r="R2699" s="73" t="s">
        <v>71</v>
      </c>
      <c r="V2699" s="60" t="str">
        <f t="shared" si="339"/>
        <v>SPITZсиний / серый</v>
      </c>
      <c r="W2699" s="60" t="str">
        <f t="shared" si="336"/>
        <v>SPITZ</v>
      </c>
      <c r="X2699" s="60" t="str">
        <f t="shared" si="340"/>
        <v/>
      </c>
      <c r="AC2699" s="51">
        <f t="shared" si="341"/>
        <v>80</v>
      </c>
      <c r="AD2699" s="44">
        <f t="shared" si="342"/>
        <v>843</v>
      </c>
      <c r="AE2699" s="51">
        <f t="shared" si="343"/>
        <v>80843</v>
      </c>
    </row>
    <row r="2700" spans="1:31">
      <c r="A2700" s="60" t="str">
        <f t="shared" si="337"/>
        <v>SPITZblue</v>
      </c>
      <c r="B2700" s="60" t="str">
        <f t="shared" si="338"/>
        <v>80-843-06</v>
      </c>
      <c r="C2700" s="73" t="s">
        <v>5902</v>
      </c>
      <c r="D2700" s="73" t="s">
        <v>5899</v>
      </c>
      <c r="E2700" s="73" t="s">
        <v>920</v>
      </c>
      <c r="F2700" s="74">
        <v>58</v>
      </c>
      <c r="G2700" s="73" t="s">
        <v>5034</v>
      </c>
      <c r="H2700" s="73" t="s">
        <v>256</v>
      </c>
      <c r="I2700" s="73" t="s">
        <v>5035</v>
      </c>
      <c r="J2700" s="73" t="s">
        <v>320</v>
      </c>
      <c r="K2700" s="73" t="s">
        <v>382</v>
      </c>
      <c r="L2700" s="73" t="s">
        <v>383</v>
      </c>
      <c r="M2700" s="73" t="s">
        <v>388</v>
      </c>
      <c r="N2700" s="73" t="s">
        <v>44</v>
      </c>
      <c r="O2700" s="73" t="s">
        <v>385</v>
      </c>
      <c r="P2700" s="73" t="s">
        <v>907</v>
      </c>
      <c r="Q2700" s="73" t="s">
        <v>932</v>
      </c>
      <c r="R2700" s="73" t="s">
        <v>71</v>
      </c>
      <c r="V2700" s="60" t="str">
        <f t="shared" si="339"/>
        <v>SPITZсиний / серый</v>
      </c>
      <c r="W2700" s="60" t="str">
        <f t="shared" si="336"/>
        <v>SPITZ</v>
      </c>
      <c r="X2700" s="60" t="str">
        <f t="shared" si="340"/>
        <v/>
      </c>
      <c r="AC2700" s="51">
        <f t="shared" si="341"/>
        <v>80</v>
      </c>
      <c r="AD2700" s="44">
        <f t="shared" si="342"/>
        <v>843</v>
      </c>
      <c r="AE2700" s="51">
        <f t="shared" si="343"/>
        <v>80843</v>
      </c>
    </row>
    <row r="2701" spans="1:31">
      <c r="A2701" s="60" t="str">
        <f t="shared" si="337"/>
        <v>SPITZblue</v>
      </c>
      <c r="B2701" s="60" t="str">
        <f t="shared" si="338"/>
        <v>80-843-06</v>
      </c>
      <c r="C2701" s="73" t="s">
        <v>5903</v>
      </c>
      <c r="D2701" s="73" t="s">
        <v>5899</v>
      </c>
      <c r="E2701" s="73" t="s">
        <v>910</v>
      </c>
      <c r="F2701" s="74">
        <v>59</v>
      </c>
      <c r="G2701" s="73" t="s">
        <v>5034</v>
      </c>
      <c r="H2701" s="73" t="s">
        <v>256</v>
      </c>
      <c r="I2701" s="73" t="s">
        <v>5035</v>
      </c>
      <c r="J2701" s="73" t="s">
        <v>320</v>
      </c>
      <c r="K2701" s="73" t="s">
        <v>382</v>
      </c>
      <c r="L2701" s="73" t="s">
        <v>383</v>
      </c>
      <c r="M2701" s="73" t="s">
        <v>388</v>
      </c>
      <c r="N2701" s="73" t="s">
        <v>44</v>
      </c>
      <c r="O2701" s="73" t="s">
        <v>385</v>
      </c>
      <c r="P2701" s="73" t="s">
        <v>907</v>
      </c>
      <c r="Q2701" s="73" t="s">
        <v>932</v>
      </c>
      <c r="R2701" s="73" t="s">
        <v>71</v>
      </c>
      <c r="V2701" s="60" t="str">
        <f t="shared" si="339"/>
        <v>SPITZсиний / серый</v>
      </c>
      <c r="W2701" s="60" t="str">
        <f t="shared" si="336"/>
        <v>SPITZ</v>
      </c>
      <c r="X2701" s="60" t="str">
        <f t="shared" si="340"/>
        <v/>
      </c>
      <c r="AC2701" s="51">
        <f t="shared" si="341"/>
        <v>80</v>
      </c>
      <c r="AD2701" s="44">
        <f t="shared" si="342"/>
        <v>843</v>
      </c>
      <c r="AE2701" s="51">
        <f t="shared" si="343"/>
        <v>80843</v>
      </c>
    </row>
    <row r="2702" spans="1:31">
      <c r="A2702" s="60" t="str">
        <f t="shared" si="337"/>
        <v>SPITZblue</v>
      </c>
      <c r="B2702" s="60" t="str">
        <f t="shared" si="338"/>
        <v>80-843-06</v>
      </c>
      <c r="C2702" s="73" t="s">
        <v>5904</v>
      </c>
      <c r="D2702" s="73" t="s">
        <v>5899</v>
      </c>
      <c r="E2702" s="73" t="s">
        <v>922</v>
      </c>
      <c r="F2702" s="74">
        <v>60</v>
      </c>
      <c r="G2702" s="73" t="s">
        <v>5034</v>
      </c>
      <c r="H2702" s="73" t="s">
        <v>256</v>
      </c>
      <c r="I2702" s="73" t="s">
        <v>5035</v>
      </c>
      <c r="J2702" s="73" t="s">
        <v>320</v>
      </c>
      <c r="K2702" s="73" t="s">
        <v>382</v>
      </c>
      <c r="L2702" s="73" t="s">
        <v>383</v>
      </c>
      <c r="M2702" s="73" t="s">
        <v>388</v>
      </c>
      <c r="N2702" s="73" t="s">
        <v>44</v>
      </c>
      <c r="O2702" s="73" t="s">
        <v>385</v>
      </c>
      <c r="P2702" s="73" t="s">
        <v>907</v>
      </c>
      <c r="Q2702" s="73" t="s">
        <v>932</v>
      </c>
      <c r="R2702" s="73" t="s">
        <v>71</v>
      </c>
      <c r="V2702" s="60" t="str">
        <f t="shared" si="339"/>
        <v>SPITZсиний / серый</v>
      </c>
      <c r="W2702" s="60" t="str">
        <f t="shared" si="336"/>
        <v>SPITZ</v>
      </c>
      <c r="X2702" s="60" t="str">
        <f t="shared" si="340"/>
        <v/>
      </c>
      <c r="AC2702" s="51">
        <f t="shared" si="341"/>
        <v>80</v>
      </c>
      <c r="AD2702" s="44">
        <f t="shared" si="342"/>
        <v>843</v>
      </c>
      <c r="AE2702" s="51">
        <f t="shared" si="343"/>
        <v>80843</v>
      </c>
    </row>
    <row r="2703" spans="1:31">
      <c r="A2703" s="60" t="str">
        <f t="shared" si="337"/>
        <v>SPITZblue</v>
      </c>
      <c r="B2703" s="60" t="str">
        <f t="shared" si="338"/>
        <v>80-843-06</v>
      </c>
      <c r="C2703" s="73" t="s">
        <v>5905</v>
      </c>
      <c r="D2703" s="73" t="s">
        <v>5899</v>
      </c>
      <c r="E2703" s="73" t="s">
        <v>912</v>
      </c>
      <c r="F2703" s="74">
        <v>61</v>
      </c>
      <c r="G2703" s="73" t="s">
        <v>5034</v>
      </c>
      <c r="H2703" s="73" t="s">
        <v>256</v>
      </c>
      <c r="I2703" s="73" t="s">
        <v>5035</v>
      </c>
      <c r="J2703" s="73" t="s">
        <v>320</v>
      </c>
      <c r="K2703" s="73" t="s">
        <v>382</v>
      </c>
      <c r="L2703" s="73" t="s">
        <v>383</v>
      </c>
      <c r="M2703" s="73" t="s">
        <v>388</v>
      </c>
      <c r="N2703" s="73" t="s">
        <v>44</v>
      </c>
      <c r="O2703" s="73" t="s">
        <v>385</v>
      </c>
      <c r="P2703" s="73" t="s">
        <v>907</v>
      </c>
      <c r="Q2703" s="73" t="s">
        <v>932</v>
      </c>
      <c r="R2703" s="73" t="s">
        <v>71</v>
      </c>
      <c r="V2703" s="60" t="str">
        <f t="shared" si="339"/>
        <v>SPITZсиний / серый</v>
      </c>
      <c r="W2703" s="60" t="str">
        <f t="shared" si="336"/>
        <v>SPITZ</v>
      </c>
      <c r="X2703" s="60" t="str">
        <f t="shared" si="340"/>
        <v/>
      </c>
      <c r="AC2703" s="51">
        <f t="shared" si="341"/>
        <v>80</v>
      </c>
      <c r="AD2703" s="44">
        <f t="shared" si="342"/>
        <v>843</v>
      </c>
      <c r="AE2703" s="51">
        <f t="shared" si="343"/>
        <v>80843</v>
      </c>
    </row>
    <row r="2704" spans="1:31">
      <c r="A2704" s="60" t="str">
        <f t="shared" si="337"/>
        <v>STEELEgrey</v>
      </c>
      <c r="B2704" s="60" t="str">
        <f t="shared" si="338"/>
        <v>80-844-08</v>
      </c>
      <c r="C2704" s="73" t="s">
        <v>5906</v>
      </c>
      <c r="D2704" s="73" t="s">
        <v>5907</v>
      </c>
      <c r="E2704" s="73" t="s">
        <v>904</v>
      </c>
      <c r="F2704" s="74">
        <v>57</v>
      </c>
      <c r="G2704" s="73" t="s">
        <v>5044</v>
      </c>
      <c r="H2704" s="73" t="s">
        <v>83</v>
      </c>
      <c r="I2704" s="73" t="s">
        <v>906</v>
      </c>
      <c r="J2704" s="73" t="s">
        <v>320</v>
      </c>
      <c r="K2704" s="73" t="s">
        <v>390</v>
      </c>
      <c r="L2704" s="73" t="s">
        <v>383</v>
      </c>
      <c r="M2704" s="73" t="s">
        <v>388</v>
      </c>
      <c r="N2704" s="73" t="s">
        <v>4759</v>
      </c>
      <c r="O2704" s="73" t="s">
        <v>385</v>
      </c>
      <c r="P2704" s="73" t="s">
        <v>907</v>
      </c>
      <c r="Q2704" s="73" t="s">
        <v>917</v>
      </c>
      <c r="R2704" s="73" t="s">
        <v>83</v>
      </c>
      <c r="V2704" s="60" t="str">
        <f t="shared" si="339"/>
        <v>STEELEсерый</v>
      </c>
      <c r="W2704" s="60" t="str">
        <f t="shared" si="336"/>
        <v>STEELE</v>
      </c>
      <c r="X2704" s="60" t="str">
        <f t="shared" si="340"/>
        <v/>
      </c>
      <c r="AC2704" s="51">
        <f t="shared" si="341"/>
        <v>80</v>
      </c>
      <c r="AD2704" s="44">
        <f t="shared" si="342"/>
        <v>844</v>
      </c>
      <c r="AE2704" s="51">
        <f t="shared" si="343"/>
        <v>80844</v>
      </c>
    </row>
    <row r="2705" spans="1:31">
      <c r="A2705" s="60" t="str">
        <f t="shared" si="337"/>
        <v>STEELEgrey</v>
      </c>
      <c r="B2705" s="60" t="str">
        <f t="shared" si="338"/>
        <v>80-844-08</v>
      </c>
      <c r="C2705" s="73" t="s">
        <v>5908</v>
      </c>
      <c r="D2705" s="73" t="s">
        <v>5907</v>
      </c>
      <c r="E2705" s="73" t="s">
        <v>920</v>
      </c>
      <c r="F2705" s="74">
        <v>58</v>
      </c>
      <c r="G2705" s="73" t="s">
        <v>5044</v>
      </c>
      <c r="H2705" s="73" t="s">
        <v>83</v>
      </c>
      <c r="I2705" s="73" t="s">
        <v>906</v>
      </c>
      <c r="J2705" s="73" t="s">
        <v>320</v>
      </c>
      <c r="K2705" s="73" t="s">
        <v>390</v>
      </c>
      <c r="L2705" s="73" t="s">
        <v>383</v>
      </c>
      <c r="M2705" s="73" t="s">
        <v>388</v>
      </c>
      <c r="N2705" s="73" t="s">
        <v>4759</v>
      </c>
      <c r="O2705" s="73" t="s">
        <v>385</v>
      </c>
      <c r="P2705" s="73" t="s">
        <v>907</v>
      </c>
      <c r="Q2705" s="73" t="s">
        <v>917</v>
      </c>
      <c r="R2705" s="73" t="s">
        <v>83</v>
      </c>
      <c r="V2705" s="60" t="str">
        <f t="shared" si="339"/>
        <v>STEELEсерый</v>
      </c>
      <c r="W2705" s="60" t="str">
        <f t="shared" si="336"/>
        <v>STEELE</v>
      </c>
      <c r="X2705" s="60" t="str">
        <f t="shared" si="340"/>
        <v/>
      </c>
      <c r="AC2705" s="51">
        <f t="shared" si="341"/>
        <v>80</v>
      </c>
      <c r="AD2705" s="44">
        <f t="shared" si="342"/>
        <v>844</v>
      </c>
      <c r="AE2705" s="51">
        <f t="shared" si="343"/>
        <v>80844</v>
      </c>
    </row>
    <row r="2706" spans="1:31">
      <c r="A2706" s="60" t="str">
        <f t="shared" si="337"/>
        <v>STEELEgrey</v>
      </c>
      <c r="B2706" s="60" t="str">
        <f t="shared" si="338"/>
        <v>80-844-08</v>
      </c>
      <c r="C2706" s="73" t="s">
        <v>5909</v>
      </c>
      <c r="D2706" s="73" t="s">
        <v>5907</v>
      </c>
      <c r="E2706" s="73" t="s">
        <v>922</v>
      </c>
      <c r="F2706" s="74">
        <v>60</v>
      </c>
      <c r="G2706" s="73" t="s">
        <v>5044</v>
      </c>
      <c r="H2706" s="73" t="s">
        <v>83</v>
      </c>
      <c r="I2706" s="73" t="s">
        <v>906</v>
      </c>
      <c r="J2706" s="73" t="s">
        <v>320</v>
      </c>
      <c r="K2706" s="73" t="s">
        <v>390</v>
      </c>
      <c r="L2706" s="73" t="s">
        <v>383</v>
      </c>
      <c r="M2706" s="73" t="s">
        <v>388</v>
      </c>
      <c r="N2706" s="73" t="s">
        <v>4759</v>
      </c>
      <c r="O2706" s="73" t="s">
        <v>385</v>
      </c>
      <c r="P2706" s="73" t="s">
        <v>907</v>
      </c>
      <c r="Q2706" s="73" t="s">
        <v>917</v>
      </c>
      <c r="R2706" s="73" t="s">
        <v>83</v>
      </c>
      <c r="V2706" s="60" t="str">
        <f t="shared" si="339"/>
        <v>STEELEсерый</v>
      </c>
      <c r="W2706" s="60" t="str">
        <f t="shared" si="336"/>
        <v>STEELE</v>
      </c>
      <c r="X2706" s="60" t="str">
        <f t="shared" si="340"/>
        <v/>
      </c>
      <c r="AC2706" s="51">
        <f t="shared" si="341"/>
        <v>80</v>
      </c>
      <c r="AD2706" s="44">
        <f t="shared" si="342"/>
        <v>844</v>
      </c>
      <c r="AE2706" s="51">
        <f t="shared" si="343"/>
        <v>80844</v>
      </c>
    </row>
    <row r="2707" spans="1:31">
      <c r="A2707" s="60" t="str">
        <f t="shared" si="337"/>
        <v>STEELEgrey</v>
      </c>
      <c r="B2707" s="60" t="str">
        <f t="shared" si="338"/>
        <v>80-844-08</v>
      </c>
      <c r="C2707" s="73" t="s">
        <v>5910</v>
      </c>
      <c r="D2707" s="73" t="s">
        <v>5907</v>
      </c>
      <c r="E2707" s="73" t="s">
        <v>956</v>
      </c>
      <c r="F2707" s="74">
        <v>55</v>
      </c>
      <c r="G2707" s="73" t="s">
        <v>5044</v>
      </c>
      <c r="H2707" s="73" t="s">
        <v>83</v>
      </c>
      <c r="I2707" s="73" t="s">
        <v>906</v>
      </c>
      <c r="J2707" s="73" t="s">
        <v>320</v>
      </c>
      <c r="K2707" s="73" t="s">
        <v>390</v>
      </c>
      <c r="L2707" s="73" t="s">
        <v>383</v>
      </c>
      <c r="M2707" s="73" t="s">
        <v>388</v>
      </c>
      <c r="N2707" s="73" t="s">
        <v>4759</v>
      </c>
      <c r="O2707" s="73" t="s">
        <v>385</v>
      </c>
      <c r="P2707" s="73" t="s">
        <v>907</v>
      </c>
      <c r="Q2707" s="73" t="s">
        <v>917</v>
      </c>
      <c r="R2707" s="73" t="s">
        <v>83</v>
      </c>
      <c r="V2707" s="60" t="str">
        <f t="shared" si="339"/>
        <v>STEELEсерый</v>
      </c>
      <c r="W2707" s="60" t="str">
        <f t="shared" si="336"/>
        <v>STEELE</v>
      </c>
      <c r="X2707" s="60" t="str">
        <f t="shared" si="340"/>
        <v/>
      </c>
      <c r="AC2707" s="51">
        <f t="shared" si="341"/>
        <v>80</v>
      </c>
      <c r="AD2707" s="44">
        <f t="shared" si="342"/>
        <v>844</v>
      </c>
      <c r="AE2707" s="51">
        <f t="shared" si="343"/>
        <v>80844</v>
      </c>
    </row>
    <row r="2708" spans="1:31">
      <c r="A2708" s="60" t="str">
        <f t="shared" si="337"/>
        <v>STEELEgrey</v>
      </c>
      <c r="B2708" s="60" t="str">
        <f t="shared" si="338"/>
        <v>80-844-08</v>
      </c>
      <c r="C2708" s="73" t="s">
        <v>5911</v>
      </c>
      <c r="D2708" s="73" t="s">
        <v>5907</v>
      </c>
      <c r="E2708" s="73" t="s">
        <v>915</v>
      </c>
      <c r="F2708" s="74">
        <v>56</v>
      </c>
      <c r="G2708" s="73" t="s">
        <v>5044</v>
      </c>
      <c r="H2708" s="73" t="s">
        <v>83</v>
      </c>
      <c r="I2708" s="73" t="s">
        <v>906</v>
      </c>
      <c r="J2708" s="73" t="s">
        <v>320</v>
      </c>
      <c r="K2708" s="73" t="s">
        <v>390</v>
      </c>
      <c r="L2708" s="73" t="s">
        <v>383</v>
      </c>
      <c r="M2708" s="73" t="s">
        <v>388</v>
      </c>
      <c r="N2708" s="73" t="s">
        <v>4759</v>
      </c>
      <c r="O2708" s="73" t="s">
        <v>385</v>
      </c>
      <c r="P2708" s="73" t="s">
        <v>907</v>
      </c>
      <c r="Q2708" s="73" t="s">
        <v>917</v>
      </c>
      <c r="R2708" s="73" t="s">
        <v>83</v>
      </c>
      <c r="V2708" s="60" t="str">
        <f t="shared" si="339"/>
        <v>STEELEсерый</v>
      </c>
      <c r="W2708" s="60" t="str">
        <f t="shared" si="336"/>
        <v>STEELE</v>
      </c>
      <c r="X2708" s="60" t="str">
        <f t="shared" si="340"/>
        <v/>
      </c>
      <c r="AC2708" s="51">
        <f t="shared" si="341"/>
        <v>80</v>
      </c>
      <c r="AD2708" s="44">
        <f t="shared" si="342"/>
        <v>844</v>
      </c>
      <c r="AE2708" s="51">
        <f t="shared" si="343"/>
        <v>80844</v>
      </c>
    </row>
    <row r="2709" spans="1:31">
      <c r="A2709" s="60" t="str">
        <f t="shared" si="337"/>
        <v>STEELEgrey</v>
      </c>
      <c r="B2709" s="60" t="str">
        <f t="shared" si="338"/>
        <v>80-844-08</v>
      </c>
      <c r="C2709" s="73" t="s">
        <v>5912</v>
      </c>
      <c r="D2709" s="73" t="s">
        <v>5907</v>
      </c>
      <c r="E2709" s="73" t="s">
        <v>910</v>
      </c>
      <c r="F2709" s="74">
        <v>59</v>
      </c>
      <c r="G2709" s="73" t="s">
        <v>5044</v>
      </c>
      <c r="H2709" s="73" t="s">
        <v>83</v>
      </c>
      <c r="I2709" s="73" t="s">
        <v>906</v>
      </c>
      <c r="J2709" s="73" t="s">
        <v>320</v>
      </c>
      <c r="K2709" s="73" t="s">
        <v>390</v>
      </c>
      <c r="L2709" s="73" t="s">
        <v>383</v>
      </c>
      <c r="M2709" s="73" t="s">
        <v>388</v>
      </c>
      <c r="N2709" s="73" t="s">
        <v>4759</v>
      </c>
      <c r="O2709" s="73" t="s">
        <v>385</v>
      </c>
      <c r="P2709" s="73" t="s">
        <v>907</v>
      </c>
      <c r="Q2709" s="73" t="s">
        <v>917</v>
      </c>
      <c r="R2709" s="73" t="s">
        <v>83</v>
      </c>
      <c r="V2709" s="60" t="str">
        <f t="shared" si="339"/>
        <v>STEELEсерый</v>
      </c>
      <c r="W2709" s="60" t="str">
        <f t="shared" si="336"/>
        <v>STEELE</v>
      </c>
      <c r="X2709" s="60" t="str">
        <f t="shared" si="340"/>
        <v/>
      </c>
      <c r="AC2709" s="51">
        <f t="shared" si="341"/>
        <v>80</v>
      </c>
      <c r="AD2709" s="44">
        <f t="shared" si="342"/>
        <v>844</v>
      </c>
      <c r="AE2709" s="51">
        <f t="shared" si="343"/>
        <v>80844</v>
      </c>
    </row>
    <row r="2710" spans="1:31">
      <c r="A2710" s="60" t="str">
        <f t="shared" si="337"/>
        <v>STEELEgrey</v>
      </c>
      <c r="B2710" s="60" t="str">
        <f t="shared" si="338"/>
        <v>80-844-08</v>
      </c>
      <c r="C2710" s="73" t="s">
        <v>5913</v>
      </c>
      <c r="D2710" s="73" t="s">
        <v>5907</v>
      </c>
      <c r="E2710" s="73" t="s">
        <v>912</v>
      </c>
      <c r="F2710" s="74">
        <v>61</v>
      </c>
      <c r="G2710" s="73" t="s">
        <v>5044</v>
      </c>
      <c r="H2710" s="73" t="s">
        <v>83</v>
      </c>
      <c r="I2710" s="73" t="s">
        <v>906</v>
      </c>
      <c r="J2710" s="73" t="s">
        <v>320</v>
      </c>
      <c r="K2710" s="73" t="s">
        <v>390</v>
      </c>
      <c r="L2710" s="73" t="s">
        <v>383</v>
      </c>
      <c r="M2710" s="73" t="s">
        <v>388</v>
      </c>
      <c r="N2710" s="73" t="s">
        <v>4759</v>
      </c>
      <c r="O2710" s="73" t="s">
        <v>385</v>
      </c>
      <c r="P2710" s="73" t="s">
        <v>907</v>
      </c>
      <c r="Q2710" s="73" t="s">
        <v>917</v>
      </c>
      <c r="R2710" s="73" t="s">
        <v>83</v>
      </c>
      <c r="V2710" s="60" t="str">
        <f t="shared" si="339"/>
        <v>STEELEсерый</v>
      </c>
      <c r="W2710" s="60" t="str">
        <f t="shared" si="336"/>
        <v>STEELE</v>
      </c>
      <c r="X2710" s="60" t="str">
        <f t="shared" si="340"/>
        <v/>
      </c>
      <c r="AC2710" s="51">
        <f t="shared" si="341"/>
        <v>80</v>
      </c>
      <c r="AD2710" s="44">
        <f t="shared" si="342"/>
        <v>844</v>
      </c>
      <c r="AE2710" s="51">
        <f t="shared" si="343"/>
        <v>80844</v>
      </c>
    </row>
    <row r="2711" spans="1:31">
      <c r="A2711" s="60" t="str">
        <f t="shared" si="337"/>
        <v>USURPER 003blue</v>
      </c>
      <c r="B2711" s="60" t="str">
        <f t="shared" si="338"/>
        <v>80-535-06</v>
      </c>
      <c r="C2711" s="73" t="s">
        <v>5914</v>
      </c>
      <c r="D2711" s="73" t="s">
        <v>5915</v>
      </c>
      <c r="E2711" s="73" t="s">
        <v>904</v>
      </c>
      <c r="F2711" s="74">
        <v>57</v>
      </c>
      <c r="G2711" s="73" t="s">
        <v>1814</v>
      </c>
      <c r="H2711" s="73" t="s">
        <v>71</v>
      </c>
      <c r="I2711" s="73" t="s">
        <v>1265</v>
      </c>
      <c r="J2711" s="73" t="s">
        <v>320</v>
      </c>
      <c r="K2711" s="73" t="s">
        <v>382</v>
      </c>
      <c r="L2711" s="73" t="s">
        <v>383</v>
      </c>
      <c r="M2711" s="73" t="s">
        <v>388</v>
      </c>
      <c r="N2711" s="73" t="s">
        <v>44</v>
      </c>
      <c r="O2711" s="73" t="s">
        <v>385</v>
      </c>
      <c r="P2711" s="73" t="s">
        <v>907</v>
      </c>
      <c r="Q2711" s="73" t="s">
        <v>932</v>
      </c>
      <c r="R2711" s="73" t="s">
        <v>71</v>
      </c>
      <c r="V2711" s="60" t="str">
        <f t="shared" si="339"/>
        <v>USURPER 003синий</v>
      </c>
      <c r="W2711" s="60" t="str">
        <f t="shared" si="336"/>
        <v>USURPER 003</v>
      </c>
      <c r="X2711" s="60" t="str">
        <f t="shared" si="340"/>
        <v>003</v>
      </c>
      <c r="AC2711" s="51">
        <f t="shared" si="341"/>
        <v>80</v>
      </c>
      <c r="AD2711" s="44">
        <f t="shared" si="342"/>
        <v>535</v>
      </c>
      <c r="AE2711" s="51">
        <f t="shared" si="343"/>
        <v>80535</v>
      </c>
    </row>
    <row r="2712" spans="1:31">
      <c r="A2712" s="60" t="str">
        <f t="shared" si="337"/>
        <v>USURPER 003blue</v>
      </c>
      <c r="B2712" s="60" t="str">
        <f t="shared" si="338"/>
        <v>80-535-06</v>
      </c>
      <c r="C2712" s="73" t="s">
        <v>5916</v>
      </c>
      <c r="D2712" s="73" t="s">
        <v>5915</v>
      </c>
      <c r="E2712" s="73" t="s">
        <v>910</v>
      </c>
      <c r="F2712" s="74">
        <v>59</v>
      </c>
      <c r="G2712" s="73" t="s">
        <v>1814</v>
      </c>
      <c r="H2712" s="73" t="s">
        <v>71</v>
      </c>
      <c r="I2712" s="73" t="s">
        <v>1265</v>
      </c>
      <c r="J2712" s="73" t="s">
        <v>320</v>
      </c>
      <c r="K2712" s="73" t="s">
        <v>382</v>
      </c>
      <c r="L2712" s="73" t="s">
        <v>383</v>
      </c>
      <c r="M2712" s="73" t="s">
        <v>388</v>
      </c>
      <c r="N2712" s="73" t="s">
        <v>44</v>
      </c>
      <c r="O2712" s="73" t="s">
        <v>385</v>
      </c>
      <c r="P2712" s="73" t="s">
        <v>907</v>
      </c>
      <c r="Q2712" s="73" t="s">
        <v>932</v>
      </c>
      <c r="R2712" s="73" t="s">
        <v>71</v>
      </c>
      <c r="V2712" s="60" t="str">
        <f t="shared" si="339"/>
        <v>USURPER 003синий</v>
      </c>
      <c r="W2712" s="60" t="str">
        <f t="shared" si="336"/>
        <v>USURPER 003</v>
      </c>
      <c r="X2712" s="60" t="str">
        <f t="shared" si="340"/>
        <v>003</v>
      </c>
      <c r="AC2712" s="51">
        <f t="shared" si="341"/>
        <v>80</v>
      </c>
      <c r="AD2712" s="44">
        <f t="shared" si="342"/>
        <v>535</v>
      </c>
      <c r="AE2712" s="51">
        <f t="shared" si="343"/>
        <v>80535</v>
      </c>
    </row>
    <row r="2713" spans="1:31">
      <c r="A2713" s="60" t="str">
        <f t="shared" si="337"/>
        <v>USURPER PATCH 003brown</v>
      </c>
      <c r="B2713" s="60" t="str">
        <f t="shared" si="338"/>
        <v>80-538-14</v>
      </c>
      <c r="C2713" s="73" t="s">
        <v>5917</v>
      </c>
      <c r="D2713" s="73" t="s">
        <v>5918</v>
      </c>
      <c r="E2713" s="73" t="s">
        <v>956</v>
      </c>
      <c r="F2713" s="74">
        <v>55</v>
      </c>
      <c r="G2713" s="73" t="s">
        <v>1823</v>
      </c>
      <c r="H2713" s="73" t="s">
        <v>86</v>
      </c>
      <c r="I2713" s="73" t="s">
        <v>1265</v>
      </c>
      <c r="J2713" s="73" t="s">
        <v>320</v>
      </c>
      <c r="K2713" s="73" t="s">
        <v>382</v>
      </c>
      <c r="L2713" s="73" t="s">
        <v>383</v>
      </c>
      <c r="M2713" s="73" t="s">
        <v>388</v>
      </c>
      <c r="N2713" s="73" t="s">
        <v>44</v>
      </c>
      <c r="O2713" s="73" t="s">
        <v>385</v>
      </c>
      <c r="P2713" s="73" t="s">
        <v>907</v>
      </c>
      <c r="Q2713" s="73" t="s">
        <v>1033</v>
      </c>
      <c r="R2713" s="73" t="s">
        <v>86</v>
      </c>
      <c r="V2713" s="60" t="str">
        <f t="shared" si="339"/>
        <v>USURPER PATCH 003коричневый</v>
      </c>
      <c r="W2713" s="60" t="str">
        <f t="shared" si="336"/>
        <v>USURPER PATCH 003</v>
      </c>
      <c r="X2713" s="60" t="str">
        <f t="shared" si="340"/>
        <v>PATCH 003</v>
      </c>
      <c r="AC2713" s="51">
        <f t="shared" si="341"/>
        <v>80</v>
      </c>
      <c r="AD2713" s="44">
        <f t="shared" si="342"/>
        <v>538</v>
      </c>
      <c r="AE2713" s="51">
        <f t="shared" si="343"/>
        <v>80538</v>
      </c>
    </row>
    <row r="2714" spans="1:31">
      <c r="A2714" s="60" t="str">
        <f t="shared" si="337"/>
        <v>USURPER PATCH 003brown</v>
      </c>
      <c r="B2714" s="60" t="str">
        <f t="shared" si="338"/>
        <v>80-538-14</v>
      </c>
      <c r="C2714" s="73" t="s">
        <v>5919</v>
      </c>
      <c r="D2714" s="73" t="s">
        <v>5918</v>
      </c>
      <c r="E2714" s="73" t="s">
        <v>915</v>
      </c>
      <c r="F2714" s="74">
        <v>56</v>
      </c>
      <c r="G2714" s="73" t="s">
        <v>1823</v>
      </c>
      <c r="H2714" s="73" t="s">
        <v>86</v>
      </c>
      <c r="I2714" s="73" t="s">
        <v>1265</v>
      </c>
      <c r="J2714" s="73" t="s">
        <v>320</v>
      </c>
      <c r="K2714" s="73" t="s">
        <v>382</v>
      </c>
      <c r="L2714" s="73" t="s">
        <v>383</v>
      </c>
      <c r="M2714" s="73" t="s">
        <v>388</v>
      </c>
      <c r="N2714" s="73" t="s">
        <v>44</v>
      </c>
      <c r="O2714" s="73" t="s">
        <v>385</v>
      </c>
      <c r="P2714" s="73" t="s">
        <v>907</v>
      </c>
      <c r="Q2714" s="73" t="s">
        <v>1033</v>
      </c>
      <c r="R2714" s="73" t="s">
        <v>86</v>
      </c>
      <c r="V2714" s="60" t="str">
        <f t="shared" si="339"/>
        <v>USURPER PATCH 003коричневый</v>
      </c>
      <c r="W2714" s="60" t="str">
        <f t="shared" si="336"/>
        <v>USURPER PATCH 003</v>
      </c>
      <c r="X2714" s="60" t="str">
        <f t="shared" si="340"/>
        <v>PATCH 003</v>
      </c>
      <c r="AC2714" s="51">
        <f t="shared" si="341"/>
        <v>80</v>
      </c>
      <c r="AD2714" s="44">
        <f t="shared" si="342"/>
        <v>538</v>
      </c>
      <c r="AE2714" s="51">
        <f t="shared" si="343"/>
        <v>80538</v>
      </c>
    </row>
    <row r="2715" spans="1:31">
      <c r="A2715" s="60" t="str">
        <f t="shared" si="337"/>
        <v>USURPER PATCH 003brown</v>
      </c>
      <c r="B2715" s="60" t="str">
        <f t="shared" si="338"/>
        <v>80-538-14</v>
      </c>
      <c r="C2715" s="73" t="s">
        <v>5920</v>
      </c>
      <c r="D2715" s="73" t="s">
        <v>5918</v>
      </c>
      <c r="E2715" s="73" t="s">
        <v>920</v>
      </c>
      <c r="F2715" s="74">
        <v>58</v>
      </c>
      <c r="G2715" s="73" t="s">
        <v>1823</v>
      </c>
      <c r="H2715" s="73" t="s">
        <v>86</v>
      </c>
      <c r="I2715" s="73" t="s">
        <v>1265</v>
      </c>
      <c r="J2715" s="73" t="s">
        <v>320</v>
      </c>
      <c r="K2715" s="73" t="s">
        <v>382</v>
      </c>
      <c r="L2715" s="73" t="s">
        <v>383</v>
      </c>
      <c r="M2715" s="73" t="s">
        <v>388</v>
      </c>
      <c r="N2715" s="73" t="s">
        <v>44</v>
      </c>
      <c r="O2715" s="73" t="s">
        <v>385</v>
      </c>
      <c r="P2715" s="73" t="s">
        <v>907</v>
      </c>
      <c r="Q2715" s="73" t="s">
        <v>1033</v>
      </c>
      <c r="R2715" s="73" t="s">
        <v>86</v>
      </c>
      <c r="V2715" s="60" t="str">
        <f t="shared" si="339"/>
        <v>USURPER PATCH 003коричневый</v>
      </c>
      <c r="W2715" s="60" t="str">
        <f t="shared" si="336"/>
        <v>USURPER PATCH 003</v>
      </c>
      <c r="X2715" s="60" t="str">
        <f t="shared" si="340"/>
        <v>PATCH 003</v>
      </c>
      <c r="AC2715" s="51">
        <f t="shared" si="341"/>
        <v>80</v>
      </c>
      <c r="AD2715" s="44">
        <f t="shared" si="342"/>
        <v>538</v>
      </c>
      <c r="AE2715" s="51">
        <f t="shared" si="343"/>
        <v>80538</v>
      </c>
    </row>
    <row r="2716" spans="1:31">
      <c r="A2716" s="60" t="str">
        <f t="shared" si="337"/>
        <v>USURPER PATCH 003brown</v>
      </c>
      <c r="B2716" s="60" t="str">
        <f t="shared" si="338"/>
        <v>80-538-14</v>
      </c>
      <c r="C2716" s="73" t="s">
        <v>5921</v>
      </c>
      <c r="D2716" s="73" t="s">
        <v>5918</v>
      </c>
      <c r="E2716" s="73" t="s">
        <v>910</v>
      </c>
      <c r="F2716" s="74">
        <v>59</v>
      </c>
      <c r="G2716" s="73" t="s">
        <v>1823</v>
      </c>
      <c r="H2716" s="73" t="s">
        <v>86</v>
      </c>
      <c r="I2716" s="73" t="s">
        <v>1265</v>
      </c>
      <c r="J2716" s="73" t="s">
        <v>320</v>
      </c>
      <c r="K2716" s="73" t="s">
        <v>382</v>
      </c>
      <c r="L2716" s="73" t="s">
        <v>383</v>
      </c>
      <c r="M2716" s="73" t="s">
        <v>388</v>
      </c>
      <c r="N2716" s="73" t="s">
        <v>44</v>
      </c>
      <c r="O2716" s="73" t="s">
        <v>385</v>
      </c>
      <c r="P2716" s="73" t="s">
        <v>907</v>
      </c>
      <c r="Q2716" s="73" t="s">
        <v>1033</v>
      </c>
      <c r="R2716" s="73" t="s">
        <v>86</v>
      </c>
      <c r="V2716" s="60" t="str">
        <f t="shared" si="339"/>
        <v>USURPER PATCH 003коричневый</v>
      </c>
      <c r="W2716" s="60" t="str">
        <f t="shared" si="336"/>
        <v>USURPER PATCH 003</v>
      </c>
      <c r="X2716" s="60" t="str">
        <f t="shared" si="340"/>
        <v>PATCH 003</v>
      </c>
      <c r="AC2716" s="51">
        <f t="shared" si="341"/>
        <v>80</v>
      </c>
      <c r="AD2716" s="44">
        <f t="shared" si="342"/>
        <v>538</v>
      </c>
      <c r="AE2716" s="51">
        <f t="shared" si="343"/>
        <v>80538</v>
      </c>
    </row>
    <row r="2717" spans="1:31">
      <c r="A2717" s="60" t="str">
        <f t="shared" si="337"/>
        <v>USURPER PATCH 003brown</v>
      </c>
      <c r="B2717" s="60" t="str">
        <f t="shared" si="338"/>
        <v>80-538-14</v>
      </c>
      <c r="C2717" s="73" t="s">
        <v>5922</v>
      </c>
      <c r="D2717" s="73" t="s">
        <v>5918</v>
      </c>
      <c r="E2717" s="73" t="s">
        <v>922</v>
      </c>
      <c r="F2717" s="74">
        <v>60</v>
      </c>
      <c r="G2717" s="73" t="s">
        <v>1823</v>
      </c>
      <c r="H2717" s="73" t="s">
        <v>86</v>
      </c>
      <c r="I2717" s="73" t="s">
        <v>1265</v>
      </c>
      <c r="J2717" s="73" t="s">
        <v>320</v>
      </c>
      <c r="K2717" s="73" t="s">
        <v>382</v>
      </c>
      <c r="L2717" s="73" t="s">
        <v>383</v>
      </c>
      <c r="M2717" s="73" t="s">
        <v>388</v>
      </c>
      <c r="N2717" s="73" t="s">
        <v>44</v>
      </c>
      <c r="O2717" s="73" t="s">
        <v>385</v>
      </c>
      <c r="P2717" s="73" t="s">
        <v>907</v>
      </c>
      <c r="Q2717" s="73" t="s">
        <v>1033</v>
      </c>
      <c r="R2717" s="73" t="s">
        <v>86</v>
      </c>
      <c r="V2717" s="60" t="str">
        <f t="shared" si="339"/>
        <v>USURPER PATCH 003коричневый</v>
      </c>
      <c r="W2717" s="60" t="str">
        <f t="shared" si="336"/>
        <v>USURPER PATCH 003</v>
      </c>
      <c r="X2717" s="60" t="str">
        <f t="shared" si="340"/>
        <v>PATCH 003</v>
      </c>
      <c r="AC2717" s="51">
        <f t="shared" si="341"/>
        <v>80</v>
      </c>
      <c r="AD2717" s="44">
        <f t="shared" si="342"/>
        <v>538</v>
      </c>
      <c r="AE2717" s="51">
        <f t="shared" si="343"/>
        <v>80538</v>
      </c>
    </row>
    <row r="2718" spans="1:31">
      <c r="A2718" s="60" t="str">
        <f t="shared" si="337"/>
        <v>USURPER PATCH 003brown</v>
      </c>
      <c r="B2718" s="60" t="str">
        <f t="shared" si="338"/>
        <v>80-538-14</v>
      </c>
      <c r="C2718" s="73" t="s">
        <v>5923</v>
      </c>
      <c r="D2718" s="73" t="s">
        <v>5918</v>
      </c>
      <c r="E2718" s="73" t="s">
        <v>912</v>
      </c>
      <c r="F2718" s="74">
        <v>61</v>
      </c>
      <c r="G2718" s="73" t="s">
        <v>1823</v>
      </c>
      <c r="H2718" s="73" t="s">
        <v>86</v>
      </c>
      <c r="I2718" s="73" t="s">
        <v>1265</v>
      </c>
      <c r="J2718" s="73" t="s">
        <v>320</v>
      </c>
      <c r="K2718" s="73" t="s">
        <v>382</v>
      </c>
      <c r="L2718" s="73" t="s">
        <v>383</v>
      </c>
      <c r="M2718" s="73" t="s">
        <v>388</v>
      </c>
      <c r="N2718" s="73" t="s">
        <v>44</v>
      </c>
      <c r="O2718" s="73" t="s">
        <v>385</v>
      </c>
      <c r="P2718" s="73" t="s">
        <v>907</v>
      </c>
      <c r="Q2718" s="73" t="s">
        <v>1033</v>
      </c>
      <c r="R2718" s="73" t="s">
        <v>86</v>
      </c>
      <c r="V2718" s="60" t="str">
        <f t="shared" si="339"/>
        <v>USURPER PATCH 003коричневый</v>
      </c>
      <c r="W2718" s="60" t="str">
        <f t="shared" si="336"/>
        <v>USURPER PATCH 003</v>
      </c>
      <c r="X2718" s="60" t="str">
        <f t="shared" si="340"/>
        <v>PATCH 003</v>
      </c>
      <c r="AC2718" s="51">
        <f t="shared" si="341"/>
        <v>80</v>
      </c>
      <c r="AD2718" s="44">
        <f t="shared" si="342"/>
        <v>538</v>
      </c>
      <c r="AE2718" s="51">
        <f t="shared" si="343"/>
        <v>80538</v>
      </c>
    </row>
    <row r="2719" spans="1:31">
      <c r="A2719" s="60" t="str">
        <f t="shared" si="337"/>
        <v>VINSONgrey</v>
      </c>
      <c r="B2719" s="60" t="str">
        <f t="shared" si="338"/>
        <v>80-845-08</v>
      </c>
      <c r="C2719" s="73" t="s">
        <v>5924</v>
      </c>
      <c r="D2719" s="73" t="s">
        <v>5925</v>
      </c>
      <c r="E2719" s="73" t="s">
        <v>915</v>
      </c>
      <c r="F2719" s="74">
        <v>56</v>
      </c>
      <c r="G2719" s="73" t="s">
        <v>5055</v>
      </c>
      <c r="H2719" s="73" t="s">
        <v>83</v>
      </c>
      <c r="I2719" s="73" t="s">
        <v>5056</v>
      </c>
      <c r="J2719" s="73" t="s">
        <v>320</v>
      </c>
      <c r="K2719" s="73" t="s">
        <v>382</v>
      </c>
      <c r="L2719" s="73" t="s">
        <v>383</v>
      </c>
      <c r="M2719" s="73" t="s">
        <v>388</v>
      </c>
      <c r="N2719" s="73" t="s">
        <v>44</v>
      </c>
      <c r="O2719" s="73" t="s">
        <v>385</v>
      </c>
      <c r="P2719" s="73" t="s">
        <v>907</v>
      </c>
      <c r="Q2719" s="73" t="s">
        <v>917</v>
      </c>
      <c r="R2719" s="73" t="s">
        <v>83</v>
      </c>
      <c r="V2719" s="60" t="str">
        <f t="shared" si="339"/>
        <v>VINSONсерый</v>
      </c>
      <c r="W2719" s="60" t="str">
        <f t="shared" si="336"/>
        <v>VINSON</v>
      </c>
      <c r="X2719" s="60" t="str">
        <f t="shared" si="340"/>
        <v/>
      </c>
      <c r="AC2719" s="51">
        <f t="shared" si="341"/>
        <v>80</v>
      </c>
      <c r="AD2719" s="44">
        <f t="shared" si="342"/>
        <v>845</v>
      </c>
      <c r="AE2719" s="51">
        <f t="shared" si="343"/>
        <v>80845</v>
      </c>
    </row>
    <row r="2720" spans="1:31">
      <c r="A2720" s="60" t="str">
        <f t="shared" si="337"/>
        <v>VINSONgrey</v>
      </c>
      <c r="B2720" s="60" t="str">
        <f t="shared" si="338"/>
        <v>80-845-08</v>
      </c>
      <c r="C2720" s="73" t="s">
        <v>5926</v>
      </c>
      <c r="D2720" s="73" t="s">
        <v>5925</v>
      </c>
      <c r="E2720" s="73" t="s">
        <v>904</v>
      </c>
      <c r="F2720" s="74">
        <v>57</v>
      </c>
      <c r="G2720" s="73" t="s">
        <v>5055</v>
      </c>
      <c r="H2720" s="73" t="s">
        <v>83</v>
      </c>
      <c r="I2720" s="73" t="s">
        <v>5056</v>
      </c>
      <c r="J2720" s="73" t="s">
        <v>320</v>
      </c>
      <c r="K2720" s="73" t="s">
        <v>382</v>
      </c>
      <c r="L2720" s="73" t="s">
        <v>383</v>
      </c>
      <c r="M2720" s="73" t="s">
        <v>388</v>
      </c>
      <c r="N2720" s="73" t="s">
        <v>44</v>
      </c>
      <c r="O2720" s="73" t="s">
        <v>385</v>
      </c>
      <c r="P2720" s="73" t="s">
        <v>907</v>
      </c>
      <c r="Q2720" s="73" t="s">
        <v>917</v>
      </c>
      <c r="R2720" s="73" t="s">
        <v>83</v>
      </c>
      <c r="V2720" s="60" t="str">
        <f t="shared" si="339"/>
        <v>VINSONсерый</v>
      </c>
      <c r="W2720" s="60" t="str">
        <f t="shared" si="336"/>
        <v>VINSON</v>
      </c>
      <c r="X2720" s="60" t="str">
        <f t="shared" si="340"/>
        <v/>
      </c>
      <c r="AC2720" s="51">
        <f t="shared" si="341"/>
        <v>80</v>
      </c>
      <c r="AD2720" s="44">
        <f t="shared" si="342"/>
        <v>845</v>
      </c>
      <c r="AE2720" s="51">
        <f t="shared" si="343"/>
        <v>80845</v>
      </c>
    </row>
    <row r="2721" spans="1:31">
      <c r="A2721" s="60" t="str">
        <f t="shared" si="337"/>
        <v>VINSONgrey</v>
      </c>
      <c r="B2721" s="60" t="str">
        <f t="shared" si="338"/>
        <v>80-845-08</v>
      </c>
      <c r="C2721" s="73" t="s">
        <v>5927</v>
      </c>
      <c r="D2721" s="73" t="s">
        <v>5925</v>
      </c>
      <c r="E2721" s="73" t="s">
        <v>920</v>
      </c>
      <c r="F2721" s="74">
        <v>58</v>
      </c>
      <c r="G2721" s="73" t="s">
        <v>5055</v>
      </c>
      <c r="H2721" s="73" t="s">
        <v>83</v>
      </c>
      <c r="I2721" s="73" t="s">
        <v>5056</v>
      </c>
      <c r="J2721" s="73" t="s">
        <v>320</v>
      </c>
      <c r="K2721" s="73" t="s">
        <v>382</v>
      </c>
      <c r="L2721" s="73" t="s">
        <v>383</v>
      </c>
      <c r="M2721" s="73" t="s">
        <v>388</v>
      </c>
      <c r="N2721" s="73" t="s">
        <v>44</v>
      </c>
      <c r="O2721" s="73" t="s">
        <v>385</v>
      </c>
      <c r="P2721" s="73" t="s">
        <v>907</v>
      </c>
      <c r="Q2721" s="73" t="s">
        <v>917</v>
      </c>
      <c r="R2721" s="73" t="s">
        <v>83</v>
      </c>
      <c r="V2721" s="60" t="str">
        <f t="shared" si="339"/>
        <v>VINSONсерый</v>
      </c>
      <c r="W2721" s="60" t="str">
        <f t="shared" si="336"/>
        <v>VINSON</v>
      </c>
      <c r="X2721" s="60" t="str">
        <f t="shared" si="340"/>
        <v/>
      </c>
      <c r="AC2721" s="51">
        <f t="shared" si="341"/>
        <v>80</v>
      </c>
      <c r="AD2721" s="44">
        <f t="shared" si="342"/>
        <v>845</v>
      </c>
      <c r="AE2721" s="51">
        <f t="shared" si="343"/>
        <v>80845</v>
      </c>
    </row>
    <row r="2722" spans="1:31">
      <c r="A2722" s="60" t="str">
        <f t="shared" si="337"/>
        <v>VINSONgrey</v>
      </c>
      <c r="B2722" s="60" t="str">
        <f t="shared" si="338"/>
        <v>80-845-08</v>
      </c>
      <c r="C2722" s="73" t="s">
        <v>5928</v>
      </c>
      <c r="D2722" s="73" t="s">
        <v>5925</v>
      </c>
      <c r="E2722" s="73" t="s">
        <v>910</v>
      </c>
      <c r="F2722" s="74">
        <v>59</v>
      </c>
      <c r="G2722" s="73" t="s">
        <v>5055</v>
      </c>
      <c r="H2722" s="73" t="s">
        <v>83</v>
      </c>
      <c r="I2722" s="73" t="s">
        <v>5056</v>
      </c>
      <c r="J2722" s="73" t="s">
        <v>320</v>
      </c>
      <c r="K2722" s="73" t="s">
        <v>382</v>
      </c>
      <c r="L2722" s="73" t="s">
        <v>383</v>
      </c>
      <c r="M2722" s="73" t="s">
        <v>388</v>
      </c>
      <c r="N2722" s="73" t="s">
        <v>44</v>
      </c>
      <c r="O2722" s="73" t="s">
        <v>385</v>
      </c>
      <c r="P2722" s="73" t="s">
        <v>907</v>
      </c>
      <c r="Q2722" s="73" t="s">
        <v>917</v>
      </c>
      <c r="R2722" s="73" t="s">
        <v>83</v>
      </c>
      <c r="V2722" s="60" t="str">
        <f t="shared" si="339"/>
        <v>VINSONсерый</v>
      </c>
      <c r="W2722" s="60" t="str">
        <f t="shared" si="336"/>
        <v>VINSON</v>
      </c>
      <c r="X2722" s="60" t="str">
        <f t="shared" si="340"/>
        <v/>
      </c>
      <c r="AC2722" s="51">
        <f t="shared" si="341"/>
        <v>80</v>
      </c>
      <c r="AD2722" s="44">
        <f t="shared" si="342"/>
        <v>845</v>
      </c>
      <c r="AE2722" s="51">
        <f t="shared" si="343"/>
        <v>80845</v>
      </c>
    </row>
    <row r="2723" spans="1:31">
      <c r="A2723" s="60" t="str">
        <f t="shared" si="337"/>
        <v>VINSONgrey</v>
      </c>
      <c r="B2723" s="60" t="str">
        <f t="shared" si="338"/>
        <v>80-845-08</v>
      </c>
      <c r="C2723" s="73" t="s">
        <v>5929</v>
      </c>
      <c r="D2723" s="73" t="s">
        <v>5925</v>
      </c>
      <c r="E2723" s="73" t="s">
        <v>922</v>
      </c>
      <c r="F2723" s="74">
        <v>60</v>
      </c>
      <c r="G2723" s="73" t="s">
        <v>5055</v>
      </c>
      <c r="H2723" s="73" t="s">
        <v>83</v>
      </c>
      <c r="I2723" s="73" t="s">
        <v>5056</v>
      </c>
      <c r="J2723" s="73" t="s">
        <v>320</v>
      </c>
      <c r="K2723" s="73" t="s">
        <v>382</v>
      </c>
      <c r="L2723" s="73" t="s">
        <v>383</v>
      </c>
      <c r="M2723" s="73" t="s">
        <v>388</v>
      </c>
      <c r="N2723" s="73" t="s">
        <v>44</v>
      </c>
      <c r="O2723" s="73" t="s">
        <v>385</v>
      </c>
      <c r="P2723" s="73" t="s">
        <v>907</v>
      </c>
      <c r="Q2723" s="73" t="s">
        <v>917</v>
      </c>
      <c r="R2723" s="73" t="s">
        <v>83</v>
      </c>
      <c r="V2723" s="60" t="str">
        <f t="shared" si="339"/>
        <v>VINSONсерый</v>
      </c>
      <c r="W2723" s="60" t="str">
        <f t="shared" si="336"/>
        <v>VINSON</v>
      </c>
      <c r="X2723" s="60" t="str">
        <f t="shared" si="340"/>
        <v/>
      </c>
      <c r="AC2723" s="51">
        <f t="shared" si="341"/>
        <v>80</v>
      </c>
      <c r="AD2723" s="44">
        <f t="shared" si="342"/>
        <v>845</v>
      </c>
      <c r="AE2723" s="51">
        <f t="shared" si="343"/>
        <v>80845</v>
      </c>
    </row>
    <row r="2724" spans="1:31">
      <c r="A2724" s="60" t="str">
        <f t="shared" si="337"/>
        <v>VINSONgrey</v>
      </c>
      <c r="B2724" s="60" t="str">
        <f t="shared" si="338"/>
        <v>80-845-08</v>
      </c>
      <c r="C2724" s="73" t="s">
        <v>5930</v>
      </c>
      <c r="D2724" s="73" t="s">
        <v>5925</v>
      </c>
      <c r="E2724" s="73" t="s">
        <v>912</v>
      </c>
      <c r="F2724" s="74">
        <v>61</v>
      </c>
      <c r="G2724" s="73" t="s">
        <v>5055</v>
      </c>
      <c r="H2724" s="73" t="s">
        <v>83</v>
      </c>
      <c r="I2724" s="73" t="s">
        <v>5056</v>
      </c>
      <c r="J2724" s="73" t="s">
        <v>320</v>
      </c>
      <c r="K2724" s="73" t="s">
        <v>382</v>
      </c>
      <c r="L2724" s="73" t="s">
        <v>383</v>
      </c>
      <c r="M2724" s="73" t="s">
        <v>388</v>
      </c>
      <c r="N2724" s="73" t="s">
        <v>44</v>
      </c>
      <c r="O2724" s="73" t="s">
        <v>385</v>
      </c>
      <c r="P2724" s="73" t="s">
        <v>907</v>
      </c>
      <c r="Q2724" s="73" t="s">
        <v>917</v>
      </c>
      <c r="R2724" s="73" t="s">
        <v>83</v>
      </c>
      <c r="V2724" s="60" t="str">
        <f t="shared" si="339"/>
        <v>VINSONсерый</v>
      </c>
      <c r="W2724" s="60" t="str">
        <f t="shared" si="336"/>
        <v>VINSON</v>
      </c>
      <c r="X2724" s="60" t="str">
        <f t="shared" si="340"/>
        <v/>
      </c>
      <c r="AC2724" s="51">
        <f t="shared" si="341"/>
        <v>80</v>
      </c>
      <c r="AD2724" s="44">
        <f t="shared" si="342"/>
        <v>845</v>
      </c>
      <c r="AE2724" s="51">
        <f t="shared" si="343"/>
        <v>80845</v>
      </c>
    </row>
    <row r="2725" spans="1:31">
      <c r="A2725" s="60" t="str">
        <f t="shared" si="337"/>
        <v>VINSONred</v>
      </c>
      <c r="B2725" s="60" t="str">
        <f t="shared" si="338"/>
        <v>80-845-18</v>
      </c>
      <c r="C2725" s="73" t="s">
        <v>5931</v>
      </c>
      <c r="D2725" s="73" t="s">
        <v>5932</v>
      </c>
      <c r="E2725" s="73" t="s">
        <v>956</v>
      </c>
      <c r="F2725" s="74">
        <v>55</v>
      </c>
      <c r="G2725" s="73" t="s">
        <v>5055</v>
      </c>
      <c r="H2725" s="73" t="s">
        <v>78</v>
      </c>
      <c r="I2725" s="73" t="s">
        <v>5056</v>
      </c>
      <c r="J2725" s="73" t="s">
        <v>320</v>
      </c>
      <c r="K2725" s="73" t="s">
        <v>382</v>
      </c>
      <c r="L2725" s="73" t="s">
        <v>383</v>
      </c>
      <c r="M2725" s="73" t="s">
        <v>388</v>
      </c>
      <c r="N2725" s="73" t="s">
        <v>44</v>
      </c>
      <c r="O2725" s="73" t="s">
        <v>385</v>
      </c>
      <c r="P2725" s="73" t="s">
        <v>907</v>
      </c>
      <c r="Q2725" s="73" t="s">
        <v>969</v>
      </c>
      <c r="R2725" s="73" t="s">
        <v>78</v>
      </c>
      <c r="V2725" s="60" t="str">
        <f t="shared" si="339"/>
        <v>VINSONкрасный</v>
      </c>
      <c r="W2725" s="60" t="str">
        <f t="shared" si="336"/>
        <v>VINSON</v>
      </c>
      <c r="X2725" s="60" t="str">
        <f t="shared" si="340"/>
        <v/>
      </c>
      <c r="AC2725" s="51">
        <f t="shared" si="341"/>
        <v>80</v>
      </c>
      <c r="AD2725" s="44">
        <f t="shared" si="342"/>
        <v>845</v>
      </c>
      <c r="AE2725" s="51">
        <f t="shared" si="343"/>
        <v>80845</v>
      </c>
    </row>
    <row r="2726" spans="1:31">
      <c r="A2726" s="60" t="str">
        <f t="shared" si="337"/>
        <v>VINSONred</v>
      </c>
      <c r="B2726" s="60" t="str">
        <f t="shared" si="338"/>
        <v>80-845-18</v>
      </c>
      <c r="C2726" s="73" t="s">
        <v>5933</v>
      </c>
      <c r="D2726" s="73" t="s">
        <v>5932</v>
      </c>
      <c r="E2726" s="73" t="s">
        <v>904</v>
      </c>
      <c r="F2726" s="74">
        <v>57</v>
      </c>
      <c r="G2726" s="73" t="s">
        <v>5055</v>
      </c>
      <c r="H2726" s="73" t="s">
        <v>78</v>
      </c>
      <c r="I2726" s="73" t="s">
        <v>5056</v>
      </c>
      <c r="J2726" s="73" t="s">
        <v>320</v>
      </c>
      <c r="K2726" s="73" t="s">
        <v>382</v>
      </c>
      <c r="L2726" s="73" t="s">
        <v>383</v>
      </c>
      <c r="M2726" s="73" t="s">
        <v>388</v>
      </c>
      <c r="N2726" s="73" t="s">
        <v>44</v>
      </c>
      <c r="O2726" s="73" t="s">
        <v>385</v>
      </c>
      <c r="P2726" s="73" t="s">
        <v>907</v>
      </c>
      <c r="Q2726" s="73" t="s">
        <v>969</v>
      </c>
      <c r="R2726" s="73" t="s">
        <v>78</v>
      </c>
      <c r="V2726" s="60" t="str">
        <f t="shared" si="339"/>
        <v>VINSONкрасный</v>
      </c>
      <c r="W2726" s="60" t="str">
        <f t="shared" si="336"/>
        <v>VINSON</v>
      </c>
      <c r="X2726" s="60" t="str">
        <f t="shared" si="340"/>
        <v/>
      </c>
      <c r="AC2726" s="51">
        <f t="shared" si="341"/>
        <v>80</v>
      </c>
      <c r="AD2726" s="44">
        <f t="shared" si="342"/>
        <v>845</v>
      </c>
      <c r="AE2726" s="51">
        <f t="shared" si="343"/>
        <v>80845</v>
      </c>
    </row>
    <row r="2727" spans="1:31">
      <c r="A2727" s="60" t="str">
        <f t="shared" si="337"/>
        <v>VINSONred</v>
      </c>
      <c r="B2727" s="60" t="str">
        <f t="shared" si="338"/>
        <v>80-845-18</v>
      </c>
      <c r="C2727" s="73" t="s">
        <v>5934</v>
      </c>
      <c r="D2727" s="73" t="s">
        <v>5932</v>
      </c>
      <c r="E2727" s="73" t="s">
        <v>910</v>
      </c>
      <c r="F2727" s="74">
        <v>59</v>
      </c>
      <c r="G2727" s="73" t="s">
        <v>5055</v>
      </c>
      <c r="H2727" s="73" t="s">
        <v>78</v>
      </c>
      <c r="I2727" s="73" t="s">
        <v>5056</v>
      </c>
      <c r="J2727" s="73" t="s">
        <v>320</v>
      </c>
      <c r="K2727" s="73" t="s">
        <v>382</v>
      </c>
      <c r="L2727" s="73" t="s">
        <v>383</v>
      </c>
      <c r="M2727" s="73" t="s">
        <v>388</v>
      </c>
      <c r="N2727" s="73" t="s">
        <v>44</v>
      </c>
      <c r="O2727" s="73" t="s">
        <v>385</v>
      </c>
      <c r="P2727" s="73" t="s">
        <v>907</v>
      </c>
      <c r="Q2727" s="73" t="s">
        <v>969</v>
      </c>
      <c r="R2727" s="73" t="s">
        <v>78</v>
      </c>
      <c r="V2727" s="60" t="str">
        <f t="shared" si="339"/>
        <v>VINSONкрасный</v>
      </c>
      <c r="W2727" s="60" t="str">
        <f t="shared" si="336"/>
        <v>VINSON</v>
      </c>
      <c r="X2727" s="60" t="str">
        <f t="shared" si="340"/>
        <v/>
      </c>
      <c r="AC2727" s="51">
        <f t="shared" si="341"/>
        <v>80</v>
      </c>
      <c r="AD2727" s="44">
        <f t="shared" si="342"/>
        <v>845</v>
      </c>
      <c r="AE2727" s="51">
        <f t="shared" si="343"/>
        <v>80845</v>
      </c>
    </row>
    <row r="2728" spans="1:31">
      <c r="A2728" s="60" t="str">
        <f t="shared" si="337"/>
        <v>VINSONred</v>
      </c>
      <c r="B2728" s="60" t="str">
        <f t="shared" si="338"/>
        <v>80-845-18</v>
      </c>
      <c r="C2728" s="73" t="s">
        <v>5935</v>
      </c>
      <c r="D2728" s="73" t="s">
        <v>5932</v>
      </c>
      <c r="E2728" s="73" t="s">
        <v>922</v>
      </c>
      <c r="F2728" s="74">
        <v>60</v>
      </c>
      <c r="G2728" s="73" t="s">
        <v>5055</v>
      </c>
      <c r="H2728" s="73" t="s">
        <v>78</v>
      </c>
      <c r="I2728" s="73" t="s">
        <v>5056</v>
      </c>
      <c r="J2728" s="73" t="s">
        <v>320</v>
      </c>
      <c r="K2728" s="73" t="s">
        <v>382</v>
      </c>
      <c r="L2728" s="73" t="s">
        <v>383</v>
      </c>
      <c r="M2728" s="73" t="s">
        <v>388</v>
      </c>
      <c r="N2728" s="73" t="s">
        <v>44</v>
      </c>
      <c r="O2728" s="73" t="s">
        <v>385</v>
      </c>
      <c r="P2728" s="73" t="s">
        <v>907</v>
      </c>
      <c r="Q2728" s="73" t="s">
        <v>969</v>
      </c>
      <c r="R2728" s="73" t="s">
        <v>78</v>
      </c>
      <c r="V2728" s="60" t="str">
        <f t="shared" si="339"/>
        <v>VINSONкрасный</v>
      </c>
      <c r="W2728" s="60" t="str">
        <f t="shared" si="336"/>
        <v>VINSON</v>
      </c>
      <c r="X2728" s="60" t="str">
        <f t="shared" si="340"/>
        <v/>
      </c>
      <c r="AC2728" s="51">
        <f t="shared" si="341"/>
        <v>80</v>
      </c>
      <c r="AD2728" s="44">
        <f t="shared" si="342"/>
        <v>845</v>
      </c>
      <c r="AE2728" s="51">
        <f t="shared" si="343"/>
        <v>80845</v>
      </c>
    </row>
    <row r="2729" spans="1:31">
      <c r="A2729" s="60" t="str">
        <f t="shared" si="337"/>
        <v>VINSONred</v>
      </c>
      <c r="B2729" s="60" t="str">
        <f t="shared" si="338"/>
        <v>80-845-18</v>
      </c>
      <c r="C2729" s="73" t="s">
        <v>5936</v>
      </c>
      <c r="D2729" s="73" t="s">
        <v>5932</v>
      </c>
      <c r="E2729" s="73" t="s">
        <v>912</v>
      </c>
      <c r="F2729" s="74">
        <v>61</v>
      </c>
      <c r="G2729" s="73" t="s">
        <v>5055</v>
      </c>
      <c r="H2729" s="73" t="s">
        <v>78</v>
      </c>
      <c r="I2729" s="73" t="s">
        <v>5056</v>
      </c>
      <c r="J2729" s="73" t="s">
        <v>320</v>
      </c>
      <c r="K2729" s="73" t="s">
        <v>382</v>
      </c>
      <c r="L2729" s="73" t="s">
        <v>383</v>
      </c>
      <c r="M2729" s="73" t="s">
        <v>388</v>
      </c>
      <c r="N2729" s="73" t="s">
        <v>44</v>
      </c>
      <c r="O2729" s="73" t="s">
        <v>385</v>
      </c>
      <c r="P2729" s="73" t="s">
        <v>907</v>
      </c>
      <c r="Q2729" s="73" t="s">
        <v>969</v>
      </c>
      <c r="R2729" s="73" t="s">
        <v>78</v>
      </c>
      <c r="V2729" s="60" t="str">
        <f t="shared" si="339"/>
        <v>VINSONкрасный</v>
      </c>
      <c r="W2729" s="60" t="str">
        <f t="shared" si="336"/>
        <v>VINSON</v>
      </c>
      <c r="X2729" s="60" t="str">
        <f t="shared" si="340"/>
        <v/>
      </c>
      <c r="AC2729" s="51">
        <f t="shared" si="341"/>
        <v>80</v>
      </c>
      <c r="AD2729" s="44">
        <f t="shared" si="342"/>
        <v>845</v>
      </c>
      <c r="AE2729" s="51">
        <f t="shared" si="343"/>
        <v>80845</v>
      </c>
    </row>
    <row r="2730" spans="1:31">
      <c r="A2730" s="60" t="str">
        <f t="shared" si="337"/>
        <v>WALSHgrey</v>
      </c>
      <c r="B2730" s="60" t="str">
        <f t="shared" si="338"/>
        <v>80-848-08</v>
      </c>
      <c r="C2730" s="73" t="s">
        <v>5937</v>
      </c>
      <c r="D2730" s="73" t="s">
        <v>5938</v>
      </c>
      <c r="E2730" s="73" t="s">
        <v>904</v>
      </c>
      <c r="F2730" s="74">
        <v>57</v>
      </c>
      <c r="G2730" s="73" t="s">
        <v>5070</v>
      </c>
      <c r="H2730" s="73" t="s">
        <v>83</v>
      </c>
      <c r="I2730" s="73" t="s">
        <v>1265</v>
      </c>
      <c r="J2730" s="73" t="s">
        <v>324</v>
      </c>
      <c r="K2730" s="73" t="s">
        <v>382</v>
      </c>
      <c r="L2730" s="73" t="s">
        <v>383</v>
      </c>
      <c r="M2730" s="73" t="s">
        <v>388</v>
      </c>
      <c r="N2730" s="73" t="s">
        <v>44</v>
      </c>
      <c r="O2730" s="73" t="s">
        <v>385</v>
      </c>
      <c r="P2730" s="73" t="s">
        <v>907</v>
      </c>
      <c r="Q2730" s="73" t="s">
        <v>917</v>
      </c>
      <c r="R2730" s="73" t="s">
        <v>83</v>
      </c>
      <c r="V2730" s="60" t="str">
        <f t="shared" si="339"/>
        <v>WALSHсерый</v>
      </c>
      <c r="W2730" s="60" t="str">
        <f t="shared" si="336"/>
        <v>WALSH</v>
      </c>
      <c r="X2730" s="60" t="str">
        <f t="shared" si="340"/>
        <v/>
      </c>
      <c r="AC2730" s="51">
        <f t="shared" si="341"/>
        <v>80</v>
      </c>
      <c r="AD2730" s="44">
        <f t="shared" si="342"/>
        <v>848</v>
      </c>
      <c r="AE2730" s="51">
        <f t="shared" si="343"/>
        <v>80848</v>
      </c>
    </row>
    <row r="2731" spans="1:31">
      <c r="A2731" s="60" t="str">
        <f t="shared" si="337"/>
        <v>WALSHgrey</v>
      </c>
      <c r="B2731" s="60" t="str">
        <f t="shared" si="338"/>
        <v>80-848-08</v>
      </c>
      <c r="C2731" s="73" t="s">
        <v>5939</v>
      </c>
      <c r="D2731" s="73" t="s">
        <v>5938</v>
      </c>
      <c r="E2731" s="73" t="s">
        <v>920</v>
      </c>
      <c r="F2731" s="74">
        <v>58</v>
      </c>
      <c r="G2731" s="73" t="s">
        <v>5070</v>
      </c>
      <c r="H2731" s="73" t="s">
        <v>83</v>
      </c>
      <c r="I2731" s="73" t="s">
        <v>1265</v>
      </c>
      <c r="J2731" s="73" t="s">
        <v>324</v>
      </c>
      <c r="K2731" s="73" t="s">
        <v>382</v>
      </c>
      <c r="L2731" s="73" t="s">
        <v>383</v>
      </c>
      <c r="M2731" s="73" t="s">
        <v>388</v>
      </c>
      <c r="N2731" s="73" t="s">
        <v>44</v>
      </c>
      <c r="O2731" s="73" t="s">
        <v>385</v>
      </c>
      <c r="P2731" s="73" t="s">
        <v>907</v>
      </c>
      <c r="Q2731" s="73" t="s">
        <v>917</v>
      </c>
      <c r="R2731" s="73" t="s">
        <v>83</v>
      </c>
      <c r="V2731" s="60" t="str">
        <f t="shared" si="339"/>
        <v>WALSHсерый</v>
      </c>
      <c r="W2731" s="60" t="str">
        <f t="shared" si="336"/>
        <v>WALSH</v>
      </c>
      <c r="X2731" s="60" t="str">
        <f t="shared" si="340"/>
        <v/>
      </c>
      <c r="AC2731" s="51">
        <f t="shared" si="341"/>
        <v>80</v>
      </c>
      <c r="AD2731" s="44">
        <f t="shared" si="342"/>
        <v>848</v>
      </c>
      <c r="AE2731" s="51">
        <f t="shared" si="343"/>
        <v>80848</v>
      </c>
    </row>
    <row r="2732" spans="1:31">
      <c r="A2732" s="60" t="str">
        <f t="shared" si="337"/>
        <v>WALSHgrey</v>
      </c>
      <c r="B2732" s="60" t="str">
        <f t="shared" si="338"/>
        <v>80-848-08</v>
      </c>
      <c r="C2732" s="73" t="s">
        <v>5940</v>
      </c>
      <c r="D2732" s="73" t="s">
        <v>5938</v>
      </c>
      <c r="E2732" s="73" t="s">
        <v>910</v>
      </c>
      <c r="F2732" s="74">
        <v>59</v>
      </c>
      <c r="G2732" s="73" t="s">
        <v>5070</v>
      </c>
      <c r="H2732" s="73" t="s">
        <v>83</v>
      </c>
      <c r="I2732" s="73" t="s">
        <v>1265</v>
      </c>
      <c r="J2732" s="73" t="s">
        <v>324</v>
      </c>
      <c r="K2732" s="73" t="s">
        <v>382</v>
      </c>
      <c r="L2732" s="73" t="s">
        <v>383</v>
      </c>
      <c r="M2732" s="73" t="s">
        <v>388</v>
      </c>
      <c r="N2732" s="73" t="s">
        <v>44</v>
      </c>
      <c r="O2732" s="73" t="s">
        <v>385</v>
      </c>
      <c r="P2732" s="73" t="s">
        <v>907</v>
      </c>
      <c r="Q2732" s="73" t="s">
        <v>917</v>
      </c>
      <c r="R2732" s="73" t="s">
        <v>83</v>
      </c>
      <c r="V2732" s="60" t="str">
        <f t="shared" si="339"/>
        <v>WALSHсерый</v>
      </c>
      <c r="W2732" s="60" t="str">
        <f t="shared" si="336"/>
        <v>WALSH</v>
      </c>
      <c r="X2732" s="60" t="str">
        <f t="shared" si="340"/>
        <v/>
      </c>
      <c r="AC2732" s="51">
        <f t="shared" si="341"/>
        <v>80</v>
      </c>
      <c r="AD2732" s="44">
        <f t="shared" si="342"/>
        <v>848</v>
      </c>
      <c r="AE2732" s="51">
        <f t="shared" si="343"/>
        <v>80848</v>
      </c>
    </row>
    <row r="2733" spans="1:31">
      <c r="A2733" s="60" t="str">
        <f t="shared" si="337"/>
        <v>WALSHgrey</v>
      </c>
      <c r="B2733" s="60" t="str">
        <f t="shared" si="338"/>
        <v>80-848-08</v>
      </c>
      <c r="C2733" s="73" t="s">
        <v>5941</v>
      </c>
      <c r="D2733" s="73" t="s">
        <v>5938</v>
      </c>
      <c r="E2733" s="73" t="s">
        <v>922</v>
      </c>
      <c r="F2733" s="74">
        <v>60</v>
      </c>
      <c r="G2733" s="73" t="s">
        <v>5070</v>
      </c>
      <c r="H2733" s="73" t="s">
        <v>83</v>
      </c>
      <c r="I2733" s="73" t="s">
        <v>1265</v>
      </c>
      <c r="J2733" s="73" t="s">
        <v>324</v>
      </c>
      <c r="K2733" s="73" t="s">
        <v>382</v>
      </c>
      <c r="L2733" s="73" t="s">
        <v>383</v>
      </c>
      <c r="M2733" s="73" t="s">
        <v>388</v>
      </c>
      <c r="N2733" s="73" t="s">
        <v>44</v>
      </c>
      <c r="O2733" s="73" t="s">
        <v>385</v>
      </c>
      <c r="P2733" s="73" t="s">
        <v>907</v>
      </c>
      <c r="Q2733" s="73" t="s">
        <v>917</v>
      </c>
      <c r="R2733" s="73" t="s">
        <v>83</v>
      </c>
      <c r="V2733" s="60" t="str">
        <f t="shared" si="339"/>
        <v>WALSHсерый</v>
      </c>
      <c r="W2733" s="60" t="str">
        <f t="shared" si="336"/>
        <v>WALSH</v>
      </c>
      <c r="X2733" s="60" t="str">
        <f t="shared" si="340"/>
        <v/>
      </c>
      <c r="AC2733" s="51">
        <f t="shared" si="341"/>
        <v>80</v>
      </c>
      <c r="AD2733" s="44">
        <f t="shared" si="342"/>
        <v>848</v>
      </c>
      <c r="AE2733" s="51">
        <f t="shared" si="343"/>
        <v>80848</v>
      </c>
    </row>
    <row r="2734" spans="1:31">
      <c r="A2734" s="60" t="str">
        <f t="shared" si="337"/>
        <v>WALSHgrey</v>
      </c>
      <c r="B2734" s="60" t="str">
        <f t="shared" si="338"/>
        <v>80-848-08</v>
      </c>
      <c r="C2734" s="73" t="s">
        <v>5942</v>
      </c>
      <c r="D2734" s="73" t="s">
        <v>5938</v>
      </c>
      <c r="E2734" s="73" t="s">
        <v>912</v>
      </c>
      <c r="F2734" s="74">
        <v>61</v>
      </c>
      <c r="G2734" s="73" t="s">
        <v>5070</v>
      </c>
      <c r="H2734" s="73" t="s">
        <v>83</v>
      </c>
      <c r="I2734" s="73" t="s">
        <v>1265</v>
      </c>
      <c r="J2734" s="73" t="s">
        <v>324</v>
      </c>
      <c r="K2734" s="73" t="s">
        <v>382</v>
      </c>
      <c r="L2734" s="73" t="s">
        <v>383</v>
      </c>
      <c r="M2734" s="73" t="s">
        <v>388</v>
      </c>
      <c r="N2734" s="73" t="s">
        <v>44</v>
      </c>
      <c r="O2734" s="73" t="s">
        <v>385</v>
      </c>
      <c r="P2734" s="73" t="s">
        <v>907</v>
      </c>
      <c r="Q2734" s="73" t="s">
        <v>917</v>
      </c>
      <c r="R2734" s="73" t="s">
        <v>83</v>
      </c>
      <c r="V2734" s="60" t="str">
        <f t="shared" si="339"/>
        <v>WALSHсерый</v>
      </c>
      <c r="W2734" s="60" t="str">
        <f t="shared" si="336"/>
        <v>WALSH</v>
      </c>
      <c r="X2734" s="60" t="str">
        <f t="shared" si="340"/>
        <v/>
      </c>
      <c r="AC2734" s="51">
        <f t="shared" si="341"/>
        <v>80</v>
      </c>
      <c r="AD2734" s="44">
        <f t="shared" si="342"/>
        <v>848</v>
      </c>
      <c r="AE2734" s="51">
        <f t="shared" si="343"/>
        <v>80848</v>
      </c>
    </row>
    <row r="2735" spans="1:31">
      <c r="A2735" s="60" t="str">
        <f t="shared" si="337"/>
        <v>WILD 031blue</v>
      </c>
      <c r="B2735" s="60" t="str">
        <f t="shared" si="338"/>
        <v>80-775-19</v>
      </c>
      <c r="C2735" s="73" t="s">
        <v>5943</v>
      </c>
      <c r="D2735" s="73" t="s">
        <v>5944</v>
      </c>
      <c r="E2735" s="73" t="s">
        <v>931</v>
      </c>
      <c r="F2735" s="74">
        <v>0</v>
      </c>
      <c r="G2735" s="73" t="s">
        <v>4391</v>
      </c>
      <c r="H2735" s="73" t="s">
        <v>91</v>
      </c>
      <c r="I2735" s="73" t="s">
        <v>964</v>
      </c>
      <c r="J2735" s="73" t="s">
        <v>351</v>
      </c>
      <c r="K2735" s="73" t="s">
        <v>387</v>
      </c>
      <c r="L2735" s="73" t="s">
        <v>383</v>
      </c>
      <c r="M2735" s="73" t="s">
        <v>384</v>
      </c>
      <c r="O2735" s="73" t="s">
        <v>386</v>
      </c>
      <c r="P2735" s="73" t="s">
        <v>907</v>
      </c>
      <c r="Q2735" s="73" t="s">
        <v>932</v>
      </c>
      <c r="R2735" s="73" t="s">
        <v>91</v>
      </c>
      <c r="V2735" s="60" t="str">
        <f t="shared" si="339"/>
        <v>WILD 031голубой</v>
      </c>
      <c r="W2735" s="60" t="str">
        <f t="shared" si="336"/>
        <v>WILD 031</v>
      </c>
      <c r="X2735" s="60" t="str">
        <f t="shared" si="340"/>
        <v>031</v>
      </c>
      <c r="AC2735" s="51">
        <f t="shared" si="341"/>
        <v>80</v>
      </c>
      <c r="AD2735" s="44">
        <f t="shared" si="342"/>
        <v>775</v>
      </c>
      <c r="AE2735" s="51">
        <f t="shared" si="343"/>
        <v>80775</v>
      </c>
    </row>
    <row r="2736" spans="1:31">
      <c r="A2736" s="60" t="str">
        <f t="shared" si="337"/>
        <v>WILD 031pink</v>
      </c>
      <c r="B2736" s="60" t="str">
        <f t="shared" si="338"/>
        <v>80-775-34</v>
      </c>
      <c r="C2736" s="73" t="s">
        <v>5945</v>
      </c>
      <c r="D2736" s="73" t="s">
        <v>5946</v>
      </c>
      <c r="E2736" s="73" t="s">
        <v>931</v>
      </c>
      <c r="F2736" s="74">
        <v>0</v>
      </c>
      <c r="G2736" s="73" t="s">
        <v>4391</v>
      </c>
      <c r="H2736" s="73" t="s">
        <v>68</v>
      </c>
      <c r="I2736" s="73" t="s">
        <v>964</v>
      </c>
      <c r="J2736" s="73" t="s">
        <v>351</v>
      </c>
      <c r="K2736" s="73" t="s">
        <v>387</v>
      </c>
      <c r="L2736" s="73" t="s">
        <v>383</v>
      </c>
      <c r="M2736" s="73" t="s">
        <v>384</v>
      </c>
      <c r="O2736" s="73" t="s">
        <v>386</v>
      </c>
      <c r="P2736" s="73" t="s">
        <v>907</v>
      </c>
      <c r="Q2736" s="73" t="s">
        <v>1119</v>
      </c>
      <c r="R2736" s="73" t="s">
        <v>68</v>
      </c>
      <c r="V2736" s="60" t="str">
        <f t="shared" si="339"/>
        <v>WILD 031розовый</v>
      </c>
      <c r="W2736" s="60" t="str">
        <f t="shared" si="336"/>
        <v>WILD 031</v>
      </c>
      <c r="X2736" s="60" t="str">
        <f t="shared" si="340"/>
        <v>031</v>
      </c>
      <c r="AC2736" s="51">
        <f t="shared" si="341"/>
        <v>80</v>
      </c>
      <c r="AD2736" s="44">
        <f t="shared" si="342"/>
        <v>775</v>
      </c>
      <c r="AE2736" s="51">
        <f t="shared" si="343"/>
        <v>80775</v>
      </c>
    </row>
    <row r="2737" spans="1:31">
      <c r="A2737" s="60" t="str">
        <f t="shared" si="337"/>
        <v>BUCKET 008grey</v>
      </c>
      <c r="B2737" s="60" t="str">
        <f t="shared" si="338"/>
        <v>80-784-08</v>
      </c>
      <c r="C2737" s="73" t="s">
        <v>5947</v>
      </c>
      <c r="D2737" s="73" t="s">
        <v>5948</v>
      </c>
      <c r="E2737" s="73" t="s">
        <v>956</v>
      </c>
      <c r="F2737" s="74">
        <v>55</v>
      </c>
      <c r="G2737" s="73" t="s">
        <v>4612</v>
      </c>
      <c r="H2737" s="73" t="s">
        <v>83</v>
      </c>
      <c r="I2737" s="73" t="s">
        <v>906</v>
      </c>
      <c r="J2737" s="73" t="s">
        <v>325</v>
      </c>
      <c r="K2737" s="73" t="s">
        <v>382</v>
      </c>
      <c r="L2737" s="73" t="s">
        <v>383</v>
      </c>
      <c r="M2737" s="73" t="s">
        <v>384</v>
      </c>
      <c r="N2737" s="73" t="s">
        <v>43</v>
      </c>
      <c r="O2737" s="73" t="s">
        <v>386</v>
      </c>
      <c r="P2737" s="73" t="s">
        <v>907</v>
      </c>
      <c r="Q2737" s="73" t="s">
        <v>917</v>
      </c>
      <c r="R2737" s="73" t="s">
        <v>83</v>
      </c>
      <c r="V2737" s="60" t="str">
        <f t="shared" si="339"/>
        <v>BUCKET 008серый</v>
      </c>
      <c r="W2737" s="60" t="str">
        <f t="shared" si="336"/>
        <v>BUCKET 008</v>
      </c>
      <c r="X2737" s="60" t="str">
        <f t="shared" si="340"/>
        <v>008</v>
      </c>
      <c r="AC2737" s="51">
        <f t="shared" si="341"/>
        <v>80</v>
      </c>
      <c r="AD2737" s="44">
        <f t="shared" si="342"/>
        <v>784</v>
      </c>
      <c r="AE2737" s="51">
        <f t="shared" si="343"/>
        <v>80784</v>
      </c>
    </row>
    <row r="2738" spans="1:31">
      <c r="A2738" s="60" t="str">
        <f t="shared" si="337"/>
        <v>BUCKET 008grey</v>
      </c>
      <c r="B2738" s="60" t="str">
        <f t="shared" si="338"/>
        <v>80-784-08</v>
      </c>
      <c r="C2738" s="73" t="s">
        <v>5949</v>
      </c>
      <c r="D2738" s="73" t="s">
        <v>5948</v>
      </c>
      <c r="E2738" s="73" t="s">
        <v>904</v>
      </c>
      <c r="F2738" s="74">
        <v>57</v>
      </c>
      <c r="G2738" s="73" t="s">
        <v>4612</v>
      </c>
      <c r="H2738" s="73" t="s">
        <v>83</v>
      </c>
      <c r="I2738" s="73" t="s">
        <v>906</v>
      </c>
      <c r="J2738" s="73" t="s">
        <v>325</v>
      </c>
      <c r="K2738" s="73" t="s">
        <v>382</v>
      </c>
      <c r="L2738" s="73" t="s">
        <v>383</v>
      </c>
      <c r="M2738" s="73" t="s">
        <v>384</v>
      </c>
      <c r="N2738" s="73" t="s">
        <v>43</v>
      </c>
      <c r="O2738" s="73" t="s">
        <v>386</v>
      </c>
      <c r="P2738" s="73" t="s">
        <v>907</v>
      </c>
      <c r="Q2738" s="73" t="s">
        <v>917</v>
      </c>
      <c r="R2738" s="73" t="s">
        <v>83</v>
      </c>
      <c r="V2738" s="60" t="str">
        <f t="shared" si="339"/>
        <v>BUCKET 008серый</v>
      </c>
      <c r="W2738" s="60" t="str">
        <f t="shared" si="336"/>
        <v>BUCKET 008</v>
      </c>
      <c r="X2738" s="60" t="str">
        <f t="shared" si="340"/>
        <v>008</v>
      </c>
      <c r="AC2738" s="51">
        <f t="shared" si="341"/>
        <v>80</v>
      </c>
      <c r="AD2738" s="44">
        <f t="shared" si="342"/>
        <v>784</v>
      </c>
      <c r="AE2738" s="51">
        <f t="shared" si="343"/>
        <v>80784</v>
      </c>
    </row>
    <row r="2739" spans="1:31">
      <c r="A2739" s="60" t="str">
        <f t="shared" si="337"/>
        <v>BUCKET 008grey</v>
      </c>
      <c r="B2739" s="60" t="str">
        <f t="shared" si="338"/>
        <v>80-784-08</v>
      </c>
      <c r="C2739" s="73" t="s">
        <v>5950</v>
      </c>
      <c r="D2739" s="73" t="s">
        <v>5948</v>
      </c>
      <c r="E2739" s="73" t="s">
        <v>910</v>
      </c>
      <c r="F2739" s="74">
        <v>59</v>
      </c>
      <c r="G2739" s="73" t="s">
        <v>4612</v>
      </c>
      <c r="H2739" s="73" t="s">
        <v>83</v>
      </c>
      <c r="I2739" s="73" t="s">
        <v>906</v>
      </c>
      <c r="J2739" s="73" t="s">
        <v>325</v>
      </c>
      <c r="K2739" s="73" t="s">
        <v>382</v>
      </c>
      <c r="L2739" s="73" t="s">
        <v>383</v>
      </c>
      <c r="M2739" s="73" t="s">
        <v>384</v>
      </c>
      <c r="N2739" s="73" t="s">
        <v>43</v>
      </c>
      <c r="O2739" s="73" t="s">
        <v>386</v>
      </c>
      <c r="P2739" s="73" t="s">
        <v>907</v>
      </c>
      <c r="Q2739" s="73" t="s">
        <v>917</v>
      </c>
      <c r="R2739" s="73" t="s">
        <v>83</v>
      </c>
      <c r="V2739" s="60" t="str">
        <f t="shared" si="339"/>
        <v>BUCKET 008серый</v>
      </c>
      <c r="W2739" s="60" t="str">
        <f t="shared" si="336"/>
        <v>BUCKET 008</v>
      </c>
      <c r="X2739" s="60" t="str">
        <f t="shared" si="340"/>
        <v>008</v>
      </c>
      <c r="AC2739" s="51">
        <f t="shared" si="341"/>
        <v>80</v>
      </c>
      <c r="AD2739" s="44">
        <f t="shared" si="342"/>
        <v>784</v>
      </c>
      <c r="AE2739" s="51">
        <f t="shared" si="343"/>
        <v>80784</v>
      </c>
    </row>
    <row r="2740" spans="1:31">
      <c r="A2740" s="60" t="str">
        <f t="shared" si="337"/>
        <v>BUCKET 008navy</v>
      </c>
      <c r="B2740" s="60" t="str">
        <f t="shared" si="338"/>
        <v>80-784-16</v>
      </c>
      <c r="C2740" s="73" t="s">
        <v>5951</v>
      </c>
      <c r="D2740" s="73" t="s">
        <v>5952</v>
      </c>
      <c r="E2740" s="73" t="s">
        <v>904</v>
      </c>
      <c r="F2740" s="74">
        <v>57</v>
      </c>
      <c r="G2740" s="73" t="s">
        <v>4612</v>
      </c>
      <c r="H2740" s="73" t="s">
        <v>55</v>
      </c>
      <c r="I2740" s="73" t="s">
        <v>906</v>
      </c>
      <c r="J2740" s="73" t="s">
        <v>325</v>
      </c>
      <c r="K2740" s="73" t="s">
        <v>382</v>
      </c>
      <c r="L2740" s="73" t="s">
        <v>383</v>
      </c>
      <c r="M2740" s="73" t="s">
        <v>384</v>
      </c>
      <c r="N2740" s="73" t="s">
        <v>43</v>
      </c>
      <c r="O2740" s="73" t="s">
        <v>386</v>
      </c>
      <c r="P2740" s="73" t="s">
        <v>907</v>
      </c>
      <c r="Q2740" s="73" t="s">
        <v>1003</v>
      </c>
      <c r="R2740" s="73" t="s">
        <v>71</v>
      </c>
      <c r="V2740" s="60" t="str">
        <f t="shared" si="339"/>
        <v>BUCKET 008темно-синий</v>
      </c>
      <c r="W2740" s="60" t="str">
        <f t="shared" si="336"/>
        <v>BUCKET 008</v>
      </c>
      <c r="X2740" s="60" t="str">
        <f t="shared" si="340"/>
        <v>008</v>
      </c>
      <c r="AC2740" s="51">
        <f t="shared" si="341"/>
        <v>80</v>
      </c>
      <c r="AD2740" s="44">
        <f t="shared" si="342"/>
        <v>784</v>
      </c>
      <c r="AE2740" s="51">
        <f t="shared" si="343"/>
        <v>80784</v>
      </c>
    </row>
    <row r="2741" spans="1:31">
      <c r="A2741" s="60" t="str">
        <f t="shared" si="337"/>
        <v>BUCKET 008navy</v>
      </c>
      <c r="B2741" s="60" t="str">
        <f t="shared" si="338"/>
        <v>80-784-16</v>
      </c>
      <c r="C2741" s="73" t="s">
        <v>5953</v>
      </c>
      <c r="D2741" s="73" t="s">
        <v>5952</v>
      </c>
      <c r="E2741" s="73" t="s">
        <v>910</v>
      </c>
      <c r="F2741" s="74">
        <v>59</v>
      </c>
      <c r="G2741" s="73" t="s">
        <v>4612</v>
      </c>
      <c r="H2741" s="73" t="s">
        <v>55</v>
      </c>
      <c r="I2741" s="73" t="s">
        <v>906</v>
      </c>
      <c r="J2741" s="73" t="s">
        <v>325</v>
      </c>
      <c r="K2741" s="73" t="s">
        <v>382</v>
      </c>
      <c r="L2741" s="73" t="s">
        <v>383</v>
      </c>
      <c r="M2741" s="73" t="s">
        <v>384</v>
      </c>
      <c r="N2741" s="73" t="s">
        <v>43</v>
      </c>
      <c r="O2741" s="73" t="s">
        <v>386</v>
      </c>
      <c r="P2741" s="73" t="s">
        <v>907</v>
      </c>
      <c r="Q2741" s="73" t="s">
        <v>1003</v>
      </c>
      <c r="R2741" s="73" t="s">
        <v>71</v>
      </c>
      <c r="V2741" s="60" t="str">
        <f t="shared" si="339"/>
        <v>BUCKET 008темно-синий</v>
      </c>
      <c r="W2741" s="60" t="str">
        <f t="shared" si="336"/>
        <v>BUCKET 008</v>
      </c>
      <c r="X2741" s="60" t="str">
        <f t="shared" si="340"/>
        <v>008</v>
      </c>
      <c r="AC2741" s="51">
        <f t="shared" si="341"/>
        <v>80</v>
      </c>
      <c r="AD2741" s="44">
        <f t="shared" si="342"/>
        <v>784</v>
      </c>
      <c r="AE2741" s="51">
        <f t="shared" si="343"/>
        <v>80784</v>
      </c>
    </row>
    <row r="2742" spans="1:31">
      <c r="A2742" s="60" t="str">
        <f t="shared" si="337"/>
        <v>BUCKET 008navy</v>
      </c>
      <c r="B2742" s="60" t="str">
        <f t="shared" si="338"/>
        <v>80-784-16</v>
      </c>
      <c r="C2742" s="73" t="s">
        <v>5954</v>
      </c>
      <c r="D2742" s="73" t="s">
        <v>5952</v>
      </c>
      <c r="E2742" s="73" t="s">
        <v>912</v>
      </c>
      <c r="F2742" s="74">
        <v>61</v>
      </c>
      <c r="G2742" s="73" t="s">
        <v>4612</v>
      </c>
      <c r="H2742" s="73" t="s">
        <v>55</v>
      </c>
      <c r="I2742" s="73" t="s">
        <v>906</v>
      </c>
      <c r="J2742" s="73" t="s">
        <v>325</v>
      </c>
      <c r="K2742" s="73" t="s">
        <v>382</v>
      </c>
      <c r="L2742" s="73" t="s">
        <v>383</v>
      </c>
      <c r="M2742" s="73" t="s">
        <v>384</v>
      </c>
      <c r="N2742" s="73" t="s">
        <v>43</v>
      </c>
      <c r="O2742" s="73" t="s">
        <v>386</v>
      </c>
      <c r="P2742" s="73" t="s">
        <v>907</v>
      </c>
      <c r="Q2742" s="73" t="s">
        <v>1003</v>
      </c>
      <c r="R2742" s="73" t="s">
        <v>71</v>
      </c>
      <c r="V2742" s="60" t="str">
        <f t="shared" si="339"/>
        <v>BUCKET 008темно-синий</v>
      </c>
      <c r="W2742" s="60" t="str">
        <f t="shared" si="336"/>
        <v>BUCKET 008</v>
      </c>
      <c r="X2742" s="60" t="str">
        <f t="shared" si="340"/>
        <v>008</v>
      </c>
      <c r="AC2742" s="51">
        <f t="shared" si="341"/>
        <v>80</v>
      </c>
      <c r="AD2742" s="44">
        <f t="shared" si="342"/>
        <v>784</v>
      </c>
      <c r="AE2742" s="51">
        <f t="shared" si="343"/>
        <v>80784</v>
      </c>
    </row>
    <row r="2743" spans="1:31">
      <c r="A2743" s="60" t="str">
        <f t="shared" si="337"/>
        <v>BUCKET 027brown</v>
      </c>
      <c r="B2743" s="60" t="str">
        <f t="shared" si="338"/>
        <v>80-853-14</v>
      </c>
      <c r="C2743" s="73" t="s">
        <v>5955</v>
      </c>
      <c r="D2743" s="73" t="s">
        <v>5956</v>
      </c>
      <c r="E2743" s="73" t="s">
        <v>904</v>
      </c>
      <c r="F2743" s="74">
        <v>57</v>
      </c>
      <c r="G2743" s="73" t="s">
        <v>5087</v>
      </c>
      <c r="H2743" s="73" t="s">
        <v>86</v>
      </c>
      <c r="I2743" s="73" t="s">
        <v>5088</v>
      </c>
      <c r="J2743" s="73" t="s">
        <v>325</v>
      </c>
      <c r="K2743" s="73" t="s">
        <v>382</v>
      </c>
      <c r="L2743" s="73" t="s">
        <v>383</v>
      </c>
      <c r="M2743" s="73" t="s">
        <v>388</v>
      </c>
      <c r="N2743" s="73" t="s">
        <v>44</v>
      </c>
      <c r="O2743" s="73" t="s">
        <v>386</v>
      </c>
      <c r="P2743" s="73" t="s">
        <v>907</v>
      </c>
      <c r="Q2743" s="73" t="s">
        <v>1033</v>
      </c>
      <c r="R2743" s="73" t="s">
        <v>86</v>
      </c>
      <c r="V2743" s="60" t="str">
        <f t="shared" si="339"/>
        <v>BUCKET 027коричневый</v>
      </c>
      <c r="W2743" s="60" t="str">
        <f t="shared" si="336"/>
        <v>BUCKET 027</v>
      </c>
      <c r="X2743" s="60" t="str">
        <f t="shared" si="340"/>
        <v>027</v>
      </c>
      <c r="AC2743" s="51">
        <f t="shared" si="341"/>
        <v>80</v>
      </c>
      <c r="AD2743" s="44">
        <f t="shared" si="342"/>
        <v>853</v>
      </c>
      <c r="AE2743" s="51">
        <f t="shared" si="343"/>
        <v>80853</v>
      </c>
    </row>
    <row r="2744" spans="1:31">
      <c r="A2744" s="60" t="str">
        <f t="shared" si="337"/>
        <v>BUCKET 027brown</v>
      </c>
      <c r="B2744" s="60" t="str">
        <f t="shared" si="338"/>
        <v>80-853-14</v>
      </c>
      <c r="C2744" s="73" t="s">
        <v>5957</v>
      </c>
      <c r="D2744" s="73" t="s">
        <v>5956</v>
      </c>
      <c r="E2744" s="73" t="s">
        <v>910</v>
      </c>
      <c r="F2744" s="74">
        <v>59</v>
      </c>
      <c r="G2744" s="73" t="s">
        <v>5087</v>
      </c>
      <c r="H2744" s="73" t="s">
        <v>86</v>
      </c>
      <c r="I2744" s="73" t="s">
        <v>5088</v>
      </c>
      <c r="J2744" s="73" t="s">
        <v>325</v>
      </c>
      <c r="K2744" s="73" t="s">
        <v>382</v>
      </c>
      <c r="L2744" s="73" t="s">
        <v>383</v>
      </c>
      <c r="M2744" s="73" t="s">
        <v>388</v>
      </c>
      <c r="N2744" s="73" t="s">
        <v>44</v>
      </c>
      <c r="O2744" s="73" t="s">
        <v>386</v>
      </c>
      <c r="P2744" s="73" t="s">
        <v>907</v>
      </c>
      <c r="Q2744" s="73" t="s">
        <v>1033</v>
      </c>
      <c r="R2744" s="73" t="s">
        <v>86</v>
      </c>
      <c r="V2744" s="60" t="str">
        <f t="shared" si="339"/>
        <v>BUCKET 027коричневый</v>
      </c>
      <c r="W2744" s="60" t="str">
        <f t="shared" si="336"/>
        <v>BUCKET 027</v>
      </c>
      <c r="X2744" s="60" t="str">
        <f t="shared" si="340"/>
        <v>027</v>
      </c>
      <c r="AC2744" s="51">
        <f t="shared" si="341"/>
        <v>80</v>
      </c>
      <c r="AD2744" s="44">
        <f t="shared" si="342"/>
        <v>853</v>
      </c>
      <c r="AE2744" s="51">
        <f t="shared" si="343"/>
        <v>80853</v>
      </c>
    </row>
    <row r="2745" spans="1:31">
      <c r="A2745" s="60" t="str">
        <f t="shared" si="337"/>
        <v>BUCKET 028brown</v>
      </c>
      <c r="B2745" s="60" t="str">
        <f t="shared" si="338"/>
        <v>80-854-91</v>
      </c>
      <c r="C2745" s="73" t="s">
        <v>5958</v>
      </c>
      <c r="D2745" s="73" t="s">
        <v>5959</v>
      </c>
      <c r="E2745" s="73" t="s">
        <v>904</v>
      </c>
      <c r="F2745" s="74">
        <v>57</v>
      </c>
      <c r="G2745" s="73" t="s">
        <v>5092</v>
      </c>
      <c r="H2745" s="73" t="s">
        <v>271</v>
      </c>
      <c r="I2745" s="73" t="s">
        <v>5093</v>
      </c>
      <c r="J2745" s="73" t="s">
        <v>325</v>
      </c>
      <c r="K2745" s="73" t="s">
        <v>382</v>
      </c>
      <c r="L2745" s="73" t="s">
        <v>383</v>
      </c>
      <c r="M2745" s="73" t="s">
        <v>388</v>
      </c>
      <c r="N2745" s="73" t="s">
        <v>44</v>
      </c>
      <c r="O2745" s="73" t="s">
        <v>386</v>
      </c>
      <c r="P2745" s="73" t="s">
        <v>907</v>
      </c>
      <c r="Q2745" s="73" t="s">
        <v>1033</v>
      </c>
      <c r="R2745" s="73" t="s">
        <v>86</v>
      </c>
      <c r="V2745" s="60" t="str">
        <f t="shared" si="339"/>
        <v>BUCKET 028темно-коричневый</v>
      </c>
      <c r="W2745" s="60" t="str">
        <f t="shared" si="336"/>
        <v>BUCKET 028</v>
      </c>
      <c r="X2745" s="60" t="str">
        <f t="shared" si="340"/>
        <v>028</v>
      </c>
      <c r="AC2745" s="51">
        <f t="shared" si="341"/>
        <v>80</v>
      </c>
      <c r="AD2745" s="44">
        <f t="shared" si="342"/>
        <v>854</v>
      </c>
      <c r="AE2745" s="51">
        <f t="shared" si="343"/>
        <v>80854</v>
      </c>
    </row>
    <row r="2746" spans="1:31">
      <c r="A2746" s="60" t="str">
        <f t="shared" si="337"/>
        <v>BUCKET 028brown</v>
      </c>
      <c r="B2746" s="60" t="str">
        <f t="shared" si="338"/>
        <v>80-854-91</v>
      </c>
      <c r="C2746" s="73" t="s">
        <v>5960</v>
      </c>
      <c r="D2746" s="73" t="s">
        <v>5959</v>
      </c>
      <c r="E2746" s="73" t="s">
        <v>910</v>
      </c>
      <c r="F2746" s="74">
        <v>59</v>
      </c>
      <c r="G2746" s="73" t="s">
        <v>5092</v>
      </c>
      <c r="H2746" s="73" t="s">
        <v>271</v>
      </c>
      <c r="I2746" s="73" t="s">
        <v>5093</v>
      </c>
      <c r="J2746" s="73" t="s">
        <v>325</v>
      </c>
      <c r="K2746" s="73" t="s">
        <v>382</v>
      </c>
      <c r="L2746" s="73" t="s">
        <v>383</v>
      </c>
      <c r="M2746" s="73" t="s">
        <v>388</v>
      </c>
      <c r="N2746" s="73" t="s">
        <v>44</v>
      </c>
      <c r="O2746" s="73" t="s">
        <v>386</v>
      </c>
      <c r="P2746" s="73" t="s">
        <v>907</v>
      </c>
      <c r="Q2746" s="73" t="s">
        <v>1033</v>
      </c>
      <c r="R2746" s="73" t="s">
        <v>86</v>
      </c>
      <c r="V2746" s="60" t="str">
        <f t="shared" si="339"/>
        <v>BUCKET 028темно-коричневый</v>
      </c>
      <c r="W2746" s="60" t="str">
        <f t="shared" si="336"/>
        <v>BUCKET 028</v>
      </c>
      <c r="X2746" s="60" t="str">
        <f t="shared" si="340"/>
        <v>028</v>
      </c>
      <c r="AC2746" s="51">
        <f t="shared" si="341"/>
        <v>80</v>
      </c>
      <c r="AD2746" s="44">
        <f t="shared" si="342"/>
        <v>854</v>
      </c>
      <c r="AE2746" s="51">
        <f t="shared" si="343"/>
        <v>80854</v>
      </c>
    </row>
    <row r="2747" spans="1:31">
      <c r="A2747" s="60" t="str">
        <f t="shared" si="337"/>
        <v>BUCKET 028taupe</v>
      </c>
      <c r="B2747" s="60" t="str">
        <f t="shared" si="338"/>
        <v>80-854-14</v>
      </c>
      <c r="C2747" s="73" t="s">
        <v>5961</v>
      </c>
      <c r="D2747" s="73" t="s">
        <v>5962</v>
      </c>
      <c r="E2747" s="73" t="s">
        <v>904</v>
      </c>
      <c r="F2747" s="74">
        <v>57</v>
      </c>
      <c r="G2747" s="73" t="s">
        <v>5092</v>
      </c>
      <c r="H2747" s="73" t="s">
        <v>86</v>
      </c>
      <c r="I2747" s="73" t="s">
        <v>5093</v>
      </c>
      <c r="J2747" s="73" t="s">
        <v>325</v>
      </c>
      <c r="K2747" s="73" t="s">
        <v>382</v>
      </c>
      <c r="L2747" s="73" t="s">
        <v>383</v>
      </c>
      <c r="M2747" s="73" t="s">
        <v>388</v>
      </c>
      <c r="N2747" s="73" t="s">
        <v>44</v>
      </c>
      <c r="O2747" s="73" t="s">
        <v>386</v>
      </c>
      <c r="P2747" s="73" t="s">
        <v>907</v>
      </c>
      <c r="Q2747" s="73" t="s">
        <v>1291</v>
      </c>
      <c r="R2747" s="73" t="s">
        <v>86</v>
      </c>
      <c r="V2747" s="60" t="str">
        <f t="shared" si="339"/>
        <v>BUCKET 028коричневый</v>
      </c>
      <c r="W2747" s="60" t="str">
        <f t="shared" si="336"/>
        <v>BUCKET 028</v>
      </c>
      <c r="X2747" s="60" t="str">
        <f t="shared" si="340"/>
        <v>028</v>
      </c>
      <c r="AC2747" s="51">
        <f t="shared" si="341"/>
        <v>80</v>
      </c>
      <c r="AD2747" s="44">
        <f t="shared" si="342"/>
        <v>854</v>
      </c>
      <c r="AE2747" s="51">
        <f t="shared" si="343"/>
        <v>80854</v>
      </c>
    </row>
    <row r="2748" spans="1:31">
      <c r="A2748" s="60" t="str">
        <f t="shared" si="337"/>
        <v>BUCKET 028taupe</v>
      </c>
      <c r="B2748" s="60" t="str">
        <f t="shared" si="338"/>
        <v>80-854-14</v>
      </c>
      <c r="C2748" s="73" t="s">
        <v>5963</v>
      </c>
      <c r="D2748" s="73" t="s">
        <v>5962</v>
      </c>
      <c r="E2748" s="73" t="s">
        <v>910</v>
      </c>
      <c r="F2748" s="74">
        <v>59</v>
      </c>
      <c r="G2748" s="73" t="s">
        <v>5092</v>
      </c>
      <c r="H2748" s="73" t="s">
        <v>86</v>
      </c>
      <c r="I2748" s="73" t="s">
        <v>5093</v>
      </c>
      <c r="J2748" s="73" t="s">
        <v>325</v>
      </c>
      <c r="K2748" s="73" t="s">
        <v>382</v>
      </c>
      <c r="L2748" s="73" t="s">
        <v>383</v>
      </c>
      <c r="M2748" s="73" t="s">
        <v>388</v>
      </c>
      <c r="N2748" s="73" t="s">
        <v>44</v>
      </c>
      <c r="O2748" s="73" t="s">
        <v>386</v>
      </c>
      <c r="P2748" s="73" t="s">
        <v>907</v>
      </c>
      <c r="Q2748" s="73" t="s">
        <v>1291</v>
      </c>
      <c r="R2748" s="73" t="s">
        <v>86</v>
      </c>
      <c r="V2748" s="60" t="str">
        <f t="shared" si="339"/>
        <v>BUCKET 028коричневый</v>
      </c>
      <c r="W2748" s="60" t="str">
        <f t="shared" si="336"/>
        <v>BUCKET 028</v>
      </c>
      <c r="X2748" s="60" t="str">
        <f t="shared" si="340"/>
        <v>028</v>
      </c>
      <c r="AC2748" s="51">
        <f t="shared" si="341"/>
        <v>80</v>
      </c>
      <c r="AD2748" s="44">
        <f t="shared" si="342"/>
        <v>854</v>
      </c>
      <c r="AE2748" s="51">
        <f t="shared" si="343"/>
        <v>80854</v>
      </c>
    </row>
    <row r="2749" spans="1:31">
      <c r="A2749" s="60" t="str">
        <f t="shared" si="337"/>
        <v>CARTER 003grey</v>
      </c>
      <c r="B2749" s="60" t="str">
        <f t="shared" si="338"/>
        <v>80-589-08</v>
      </c>
      <c r="C2749" s="73" t="s">
        <v>5964</v>
      </c>
      <c r="D2749" s="73" t="s">
        <v>5965</v>
      </c>
      <c r="E2749" s="73" t="s">
        <v>956</v>
      </c>
      <c r="F2749" s="74">
        <v>55</v>
      </c>
      <c r="G2749" s="73" t="s">
        <v>2014</v>
      </c>
      <c r="H2749" s="73" t="s">
        <v>83</v>
      </c>
      <c r="I2749" s="73" t="s">
        <v>1265</v>
      </c>
      <c r="J2749" s="73" t="s">
        <v>329</v>
      </c>
      <c r="K2749" s="73" t="s">
        <v>382</v>
      </c>
      <c r="L2749" s="73" t="s">
        <v>383</v>
      </c>
      <c r="M2749" s="73" t="s">
        <v>388</v>
      </c>
      <c r="N2749" s="73" t="s">
        <v>44</v>
      </c>
      <c r="O2749" s="73" t="s">
        <v>385</v>
      </c>
      <c r="P2749" s="73" t="s">
        <v>907</v>
      </c>
      <c r="Q2749" s="73" t="s">
        <v>917</v>
      </c>
      <c r="R2749" s="73" t="s">
        <v>83</v>
      </c>
      <c r="V2749" s="60" t="str">
        <f t="shared" si="339"/>
        <v>CARTER 003серый</v>
      </c>
      <c r="W2749" s="60" t="str">
        <f t="shared" si="336"/>
        <v>CARTER 003</v>
      </c>
      <c r="X2749" s="60" t="str">
        <f t="shared" si="340"/>
        <v>003</v>
      </c>
      <c r="AC2749" s="51">
        <f t="shared" si="341"/>
        <v>80</v>
      </c>
      <c r="AD2749" s="44">
        <f t="shared" si="342"/>
        <v>589</v>
      </c>
      <c r="AE2749" s="51">
        <f t="shared" si="343"/>
        <v>80589</v>
      </c>
    </row>
    <row r="2750" spans="1:31">
      <c r="A2750" s="60" t="str">
        <f t="shared" si="337"/>
        <v>CARTER 003grey</v>
      </c>
      <c r="B2750" s="60" t="str">
        <f t="shared" si="338"/>
        <v>80-589-08</v>
      </c>
      <c r="C2750" s="73" t="s">
        <v>5966</v>
      </c>
      <c r="D2750" s="73" t="s">
        <v>5965</v>
      </c>
      <c r="E2750" s="73" t="s">
        <v>904</v>
      </c>
      <c r="F2750" s="74">
        <v>57</v>
      </c>
      <c r="G2750" s="73" t="s">
        <v>2014</v>
      </c>
      <c r="H2750" s="73" t="s">
        <v>83</v>
      </c>
      <c r="I2750" s="73" t="s">
        <v>1265</v>
      </c>
      <c r="J2750" s="73" t="s">
        <v>329</v>
      </c>
      <c r="K2750" s="73" t="s">
        <v>382</v>
      </c>
      <c r="L2750" s="73" t="s">
        <v>383</v>
      </c>
      <c r="M2750" s="73" t="s">
        <v>388</v>
      </c>
      <c r="N2750" s="73" t="s">
        <v>44</v>
      </c>
      <c r="O2750" s="73" t="s">
        <v>385</v>
      </c>
      <c r="P2750" s="73" t="s">
        <v>907</v>
      </c>
      <c r="Q2750" s="73" t="s">
        <v>917</v>
      </c>
      <c r="R2750" s="73" t="s">
        <v>83</v>
      </c>
      <c r="V2750" s="60" t="str">
        <f t="shared" si="339"/>
        <v>CARTER 003серый</v>
      </c>
      <c r="W2750" s="60" t="str">
        <f t="shared" si="336"/>
        <v>CARTER 003</v>
      </c>
      <c r="X2750" s="60" t="str">
        <f t="shared" si="340"/>
        <v>003</v>
      </c>
      <c r="AC2750" s="51">
        <f t="shared" si="341"/>
        <v>80</v>
      </c>
      <c r="AD2750" s="44">
        <f t="shared" si="342"/>
        <v>589</v>
      </c>
      <c r="AE2750" s="51">
        <f t="shared" si="343"/>
        <v>80589</v>
      </c>
    </row>
    <row r="2751" spans="1:31">
      <c r="A2751" s="60" t="str">
        <f t="shared" si="337"/>
        <v>CARTER 003grey</v>
      </c>
      <c r="B2751" s="60" t="str">
        <f t="shared" si="338"/>
        <v>80-589-08</v>
      </c>
      <c r="C2751" s="73" t="s">
        <v>5967</v>
      </c>
      <c r="D2751" s="73" t="s">
        <v>5965</v>
      </c>
      <c r="E2751" s="73" t="s">
        <v>910</v>
      </c>
      <c r="F2751" s="74">
        <v>59</v>
      </c>
      <c r="G2751" s="73" t="s">
        <v>2014</v>
      </c>
      <c r="H2751" s="73" t="s">
        <v>83</v>
      </c>
      <c r="I2751" s="73" t="s">
        <v>1265</v>
      </c>
      <c r="J2751" s="73" t="s">
        <v>329</v>
      </c>
      <c r="K2751" s="73" t="s">
        <v>382</v>
      </c>
      <c r="L2751" s="73" t="s">
        <v>383</v>
      </c>
      <c r="M2751" s="73" t="s">
        <v>388</v>
      </c>
      <c r="N2751" s="73" t="s">
        <v>44</v>
      </c>
      <c r="O2751" s="73" t="s">
        <v>385</v>
      </c>
      <c r="P2751" s="73" t="s">
        <v>907</v>
      </c>
      <c r="Q2751" s="73" t="s">
        <v>917</v>
      </c>
      <c r="R2751" s="73" t="s">
        <v>83</v>
      </c>
      <c r="V2751" s="60" t="str">
        <f t="shared" si="339"/>
        <v>CARTER 003серый</v>
      </c>
      <c r="W2751" s="60" t="str">
        <f t="shared" si="336"/>
        <v>CARTER 003</v>
      </c>
      <c r="X2751" s="60" t="str">
        <f t="shared" si="340"/>
        <v>003</v>
      </c>
      <c r="AC2751" s="51">
        <f t="shared" si="341"/>
        <v>80</v>
      </c>
      <c r="AD2751" s="44">
        <f t="shared" si="342"/>
        <v>589</v>
      </c>
      <c r="AE2751" s="51">
        <f t="shared" si="343"/>
        <v>80589</v>
      </c>
    </row>
    <row r="2752" spans="1:31">
      <c r="A2752" s="60" t="str">
        <f t="shared" si="337"/>
        <v>CARTER 003grey</v>
      </c>
      <c r="B2752" s="60" t="str">
        <f t="shared" si="338"/>
        <v>80-589-08</v>
      </c>
      <c r="C2752" s="73" t="s">
        <v>5968</v>
      </c>
      <c r="D2752" s="73" t="s">
        <v>5965</v>
      </c>
      <c r="E2752" s="73" t="s">
        <v>912</v>
      </c>
      <c r="F2752" s="74">
        <v>61</v>
      </c>
      <c r="G2752" s="73" t="s">
        <v>2014</v>
      </c>
      <c r="H2752" s="73" t="s">
        <v>83</v>
      </c>
      <c r="I2752" s="73" t="s">
        <v>1265</v>
      </c>
      <c r="J2752" s="73" t="s">
        <v>329</v>
      </c>
      <c r="K2752" s="73" t="s">
        <v>382</v>
      </c>
      <c r="L2752" s="73" t="s">
        <v>383</v>
      </c>
      <c r="M2752" s="73" t="s">
        <v>388</v>
      </c>
      <c r="N2752" s="73" t="s">
        <v>44</v>
      </c>
      <c r="O2752" s="73" t="s">
        <v>385</v>
      </c>
      <c r="P2752" s="73" t="s">
        <v>907</v>
      </c>
      <c r="Q2752" s="73" t="s">
        <v>917</v>
      </c>
      <c r="R2752" s="73" t="s">
        <v>83</v>
      </c>
      <c r="V2752" s="60" t="str">
        <f t="shared" si="339"/>
        <v>CARTER 003серый</v>
      </c>
      <c r="W2752" s="60" t="str">
        <f t="shared" si="336"/>
        <v>CARTER 003</v>
      </c>
      <c r="X2752" s="60" t="str">
        <f t="shared" si="340"/>
        <v>003</v>
      </c>
      <c r="AC2752" s="51">
        <f t="shared" si="341"/>
        <v>80</v>
      </c>
      <c r="AD2752" s="44">
        <f t="shared" si="342"/>
        <v>589</v>
      </c>
      <c r="AE2752" s="51">
        <f t="shared" si="343"/>
        <v>80589</v>
      </c>
    </row>
    <row r="2753" spans="1:31">
      <c r="A2753" s="60" t="str">
        <f t="shared" si="337"/>
        <v>DON PIERROblack</v>
      </c>
      <c r="B2753" s="60" t="str">
        <f t="shared" si="338"/>
        <v>81-002-09</v>
      </c>
      <c r="C2753" s="73" t="s">
        <v>5969</v>
      </c>
      <c r="D2753" s="73" t="s">
        <v>5970</v>
      </c>
      <c r="E2753" s="73" t="s">
        <v>956</v>
      </c>
      <c r="F2753" s="74">
        <v>55</v>
      </c>
      <c r="G2753" s="73" t="s">
        <v>5971</v>
      </c>
      <c r="H2753" s="73" t="s">
        <v>53</v>
      </c>
      <c r="I2753" s="73" t="s">
        <v>906</v>
      </c>
      <c r="J2753" s="73" t="s">
        <v>325</v>
      </c>
      <c r="K2753" s="73" t="s">
        <v>382</v>
      </c>
      <c r="L2753" s="73" t="s">
        <v>383</v>
      </c>
      <c r="M2753" s="73" t="s">
        <v>388</v>
      </c>
      <c r="N2753" s="73" t="s">
        <v>43</v>
      </c>
      <c r="O2753" s="73" t="s">
        <v>386</v>
      </c>
      <c r="P2753" s="73" t="s">
        <v>907</v>
      </c>
      <c r="Q2753" s="73" t="s">
        <v>928</v>
      </c>
      <c r="R2753" s="73" t="s">
        <v>53</v>
      </c>
      <c r="V2753" s="60" t="str">
        <f t="shared" si="339"/>
        <v>DON PIERROчерный</v>
      </c>
      <c r="W2753" s="60" t="str">
        <f t="shared" si="336"/>
        <v>DON PIERRO</v>
      </c>
      <c r="X2753" s="60" t="str">
        <f t="shared" si="340"/>
        <v>PIERRO</v>
      </c>
      <c r="AC2753" s="51">
        <f t="shared" si="341"/>
        <v>81</v>
      </c>
      <c r="AD2753" s="44">
        <f t="shared" si="342"/>
        <v>2</v>
      </c>
      <c r="AE2753" s="51">
        <f t="shared" si="343"/>
        <v>81002</v>
      </c>
    </row>
    <row r="2754" spans="1:31">
      <c r="A2754" s="60" t="str">
        <f t="shared" si="337"/>
        <v>DON PIERROblack</v>
      </c>
      <c r="B2754" s="60" t="str">
        <f t="shared" si="338"/>
        <v>81-002-09</v>
      </c>
      <c r="C2754" s="73" t="s">
        <v>5972</v>
      </c>
      <c r="D2754" s="73" t="s">
        <v>5970</v>
      </c>
      <c r="E2754" s="73" t="s">
        <v>904</v>
      </c>
      <c r="F2754" s="74">
        <v>57</v>
      </c>
      <c r="G2754" s="73" t="s">
        <v>5971</v>
      </c>
      <c r="H2754" s="73" t="s">
        <v>53</v>
      </c>
      <c r="I2754" s="73" t="s">
        <v>906</v>
      </c>
      <c r="J2754" s="73" t="s">
        <v>325</v>
      </c>
      <c r="K2754" s="73" t="s">
        <v>382</v>
      </c>
      <c r="L2754" s="73" t="s">
        <v>383</v>
      </c>
      <c r="M2754" s="73" t="s">
        <v>388</v>
      </c>
      <c r="N2754" s="73" t="s">
        <v>43</v>
      </c>
      <c r="O2754" s="73" t="s">
        <v>386</v>
      </c>
      <c r="P2754" s="73" t="s">
        <v>907</v>
      </c>
      <c r="Q2754" s="73" t="s">
        <v>928</v>
      </c>
      <c r="R2754" s="73" t="s">
        <v>53</v>
      </c>
      <c r="V2754" s="60" t="str">
        <f t="shared" si="339"/>
        <v>DON PIERROчерный</v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DON PIERRO</v>
      </c>
      <c r="X2754" s="60" t="str">
        <f t="shared" si="340"/>
        <v>PIERRO</v>
      </c>
      <c r="AC2754" s="51">
        <f t="shared" si="341"/>
        <v>81</v>
      </c>
      <c r="AD2754" s="44">
        <f t="shared" si="342"/>
        <v>2</v>
      </c>
      <c r="AE2754" s="51">
        <f t="shared" si="343"/>
        <v>81002</v>
      </c>
    </row>
    <row r="2755" spans="1:31">
      <c r="A2755" s="60" t="str">
        <f t="shared" ref="A2755:A2818" si="345">IF(G2755&amp;Q2755&lt;&gt;"",W2755&amp;Q2755,"")</f>
        <v>DON PIERROblack</v>
      </c>
      <c r="B2755" s="60" t="str">
        <f t="shared" ref="B2755:B2818" si="346">IF(C2755&lt;&gt;"",LEFT(C2755,9),"")</f>
        <v>81-002-09</v>
      </c>
      <c r="C2755" s="73" t="s">
        <v>5973</v>
      </c>
      <c r="D2755" s="73" t="s">
        <v>5970</v>
      </c>
      <c r="E2755" s="73" t="s">
        <v>910</v>
      </c>
      <c r="F2755" s="74">
        <v>59</v>
      </c>
      <c r="G2755" s="73" t="s">
        <v>5971</v>
      </c>
      <c r="H2755" s="73" t="s">
        <v>53</v>
      </c>
      <c r="I2755" s="73" t="s">
        <v>906</v>
      </c>
      <c r="J2755" s="73" t="s">
        <v>325</v>
      </c>
      <c r="K2755" s="73" t="s">
        <v>382</v>
      </c>
      <c r="L2755" s="73" t="s">
        <v>383</v>
      </c>
      <c r="M2755" s="73" t="s">
        <v>388</v>
      </c>
      <c r="N2755" s="73" t="s">
        <v>43</v>
      </c>
      <c r="O2755" s="73" t="s">
        <v>386</v>
      </c>
      <c r="P2755" s="73" t="s">
        <v>907</v>
      </c>
      <c r="Q2755" s="73" t="s">
        <v>928</v>
      </c>
      <c r="R2755" s="73" t="s">
        <v>53</v>
      </c>
      <c r="V2755" s="60" t="str">
        <f t="shared" ref="V2755:V2818" si="347">W2755&amp;H2755</f>
        <v>DON PIERROчерный</v>
      </c>
      <c r="W2755" s="60" t="str">
        <f t="shared" si="344"/>
        <v>DON PIERRO</v>
      </c>
      <c r="X2755" s="60" t="str">
        <f t="shared" ref="X2755:X2818" si="348">IF(A2755&lt;&gt;"",IFERROR(IF(FIND(" ",G2755)&gt;=1,MID(G2755,FIND(" ",G2755)+1,LEN(G2755)),""),""),"")</f>
        <v>PIERRO</v>
      </c>
      <c r="AC2755" s="51">
        <f t="shared" ref="AC2755:AC2818" si="349">IFERROR(VALUE(MID($C2755,1,2)),0)</f>
        <v>81</v>
      </c>
      <c r="AD2755" s="44">
        <f t="shared" ref="AD2755:AD2818" si="350">IFERROR(VALUE(MID($C2755,4,3)),0)</f>
        <v>2</v>
      </c>
      <c r="AE2755" s="51">
        <f t="shared" ref="AE2755:AE2818" si="351">VALUE(RIGHT("00"&amp;AC2755,2)&amp;RIGHT("000"&amp;AD2755,3))</f>
        <v>81002</v>
      </c>
    </row>
    <row r="2756" spans="1:31">
      <c r="A2756" s="60" t="str">
        <f t="shared" si="345"/>
        <v>DON PIERROblack</v>
      </c>
      <c r="B2756" s="60" t="str">
        <f t="shared" si="346"/>
        <v>81-002-09</v>
      </c>
      <c r="C2756" s="73" t="s">
        <v>5974</v>
      </c>
      <c r="D2756" s="73" t="s">
        <v>5970</v>
      </c>
      <c r="E2756" s="73" t="s">
        <v>912</v>
      </c>
      <c r="F2756" s="74">
        <v>61</v>
      </c>
      <c r="G2756" s="73" t="s">
        <v>5971</v>
      </c>
      <c r="H2756" s="73" t="s">
        <v>53</v>
      </c>
      <c r="I2756" s="73" t="s">
        <v>906</v>
      </c>
      <c r="J2756" s="73" t="s">
        <v>325</v>
      </c>
      <c r="K2756" s="73" t="s">
        <v>382</v>
      </c>
      <c r="L2756" s="73" t="s">
        <v>383</v>
      </c>
      <c r="M2756" s="73" t="s">
        <v>388</v>
      </c>
      <c r="N2756" s="73" t="s">
        <v>43</v>
      </c>
      <c r="O2756" s="73" t="s">
        <v>386</v>
      </c>
      <c r="P2756" s="73" t="s">
        <v>907</v>
      </c>
      <c r="Q2756" s="73" t="s">
        <v>928</v>
      </c>
      <c r="R2756" s="73" t="s">
        <v>53</v>
      </c>
      <c r="V2756" s="60" t="str">
        <f t="shared" si="347"/>
        <v>DON PIERROчерный</v>
      </c>
      <c r="W2756" s="60" t="str">
        <f t="shared" si="344"/>
        <v>DON PIERRO</v>
      </c>
      <c r="X2756" s="60" t="str">
        <f t="shared" si="348"/>
        <v>PIERRO</v>
      </c>
      <c r="AC2756" s="51">
        <f t="shared" si="349"/>
        <v>81</v>
      </c>
      <c r="AD2756" s="44">
        <f t="shared" si="350"/>
        <v>2</v>
      </c>
      <c r="AE2756" s="51">
        <f t="shared" si="351"/>
        <v>81002</v>
      </c>
    </row>
    <row r="2757" spans="1:31">
      <c r="A2757" s="60" t="str">
        <f t="shared" si="345"/>
        <v>JUSTIN 8117pink</v>
      </c>
      <c r="B2757" s="60" t="str">
        <f t="shared" si="346"/>
        <v>80-313-34</v>
      </c>
      <c r="C2757" s="73" t="s">
        <v>5975</v>
      </c>
      <c r="D2757" s="73" t="s">
        <v>5976</v>
      </c>
      <c r="E2757" s="73" t="s">
        <v>931</v>
      </c>
      <c r="F2757" s="74">
        <v>0</v>
      </c>
      <c r="G2757" s="73" t="s">
        <v>1497</v>
      </c>
      <c r="H2757" s="73" t="s">
        <v>68</v>
      </c>
      <c r="I2757" s="73" t="s">
        <v>1644</v>
      </c>
      <c r="J2757" s="73" t="s">
        <v>338</v>
      </c>
      <c r="K2757" s="73" t="s">
        <v>387</v>
      </c>
      <c r="L2757" s="73" t="s">
        <v>383</v>
      </c>
      <c r="M2757" s="73" t="s">
        <v>389</v>
      </c>
      <c r="N2757" s="73" t="s">
        <v>44</v>
      </c>
      <c r="O2757" s="73" t="s">
        <v>386</v>
      </c>
      <c r="P2757" s="73" t="s">
        <v>907</v>
      </c>
      <c r="Q2757" s="73" t="s">
        <v>1119</v>
      </c>
      <c r="R2757" s="73" t="s">
        <v>68</v>
      </c>
      <c r="V2757" s="60" t="str">
        <f t="shared" si="347"/>
        <v>JUSTIN 8117розовый</v>
      </c>
      <c r="W2757" s="60" t="str">
        <f t="shared" si="344"/>
        <v>JUSTIN 8117</v>
      </c>
      <c r="X2757" s="60" t="str">
        <f t="shared" si="348"/>
        <v>8117</v>
      </c>
      <c r="AC2757" s="51">
        <f t="shared" si="349"/>
        <v>80</v>
      </c>
      <c r="AD2757" s="44">
        <f t="shared" si="350"/>
        <v>313</v>
      </c>
      <c r="AE2757" s="51">
        <f t="shared" si="351"/>
        <v>80313</v>
      </c>
    </row>
    <row r="2758" spans="1:31">
      <c r="A2758" s="60" t="str">
        <f t="shared" si="345"/>
        <v>SHELL Ccolo</v>
      </c>
      <c r="B2758" s="60" t="str">
        <f t="shared" si="346"/>
        <v>80-924-41</v>
      </c>
      <c r="C2758" s="73" t="s">
        <v>5977</v>
      </c>
      <c r="D2758" s="73" t="s">
        <v>5978</v>
      </c>
      <c r="E2758" s="73" t="s">
        <v>931</v>
      </c>
      <c r="F2758" s="74">
        <v>0</v>
      </c>
      <c r="G2758" s="73" t="s">
        <v>5325</v>
      </c>
      <c r="H2758" s="73" t="s">
        <v>751</v>
      </c>
      <c r="I2758" s="73" t="s">
        <v>964</v>
      </c>
      <c r="J2758" s="73" t="s">
        <v>338</v>
      </c>
      <c r="K2758" s="73" t="s">
        <v>382</v>
      </c>
      <c r="L2758" s="73" t="s">
        <v>383</v>
      </c>
      <c r="M2758" s="73" t="s">
        <v>389</v>
      </c>
      <c r="O2758" s="73" t="s">
        <v>386</v>
      </c>
      <c r="P2758" s="73" t="s">
        <v>907</v>
      </c>
      <c r="Q2758" s="73" t="s">
        <v>5979</v>
      </c>
      <c r="R2758" s="73" t="s">
        <v>286</v>
      </c>
      <c r="V2758" s="60" t="str">
        <f t="shared" si="347"/>
        <v>SHELL Cфиолетовый / красный</v>
      </c>
      <c r="W2758" s="60" t="str">
        <f t="shared" si="344"/>
        <v>SHELL C</v>
      </c>
      <c r="X2758" s="60" t="str">
        <f t="shared" si="348"/>
        <v>C</v>
      </c>
      <c r="AC2758" s="51">
        <f t="shared" si="349"/>
        <v>80</v>
      </c>
      <c r="AD2758" s="44">
        <f t="shared" si="350"/>
        <v>924</v>
      </c>
      <c r="AE2758" s="51">
        <f t="shared" si="351"/>
        <v>80924</v>
      </c>
    </row>
    <row r="2759" spans="1:31">
      <c r="A2759" s="60" t="str">
        <f t="shared" si="345"/>
        <v>SHELL Ccranes</v>
      </c>
      <c r="B2759" s="60" t="str">
        <f t="shared" si="346"/>
        <v>80-924-48</v>
      </c>
      <c r="C2759" s="73" t="s">
        <v>5980</v>
      </c>
      <c r="D2759" s="73" t="s">
        <v>5981</v>
      </c>
      <c r="E2759" s="73" t="s">
        <v>931</v>
      </c>
      <c r="F2759" s="74">
        <v>0</v>
      </c>
      <c r="G2759" s="73" t="s">
        <v>5325</v>
      </c>
      <c r="H2759" s="73" t="s">
        <v>119</v>
      </c>
      <c r="I2759" s="73" t="s">
        <v>964</v>
      </c>
      <c r="J2759" s="73" t="s">
        <v>338</v>
      </c>
      <c r="K2759" s="73" t="s">
        <v>382</v>
      </c>
      <c r="L2759" s="73" t="s">
        <v>383</v>
      </c>
      <c r="M2759" s="73" t="s">
        <v>389</v>
      </c>
      <c r="O2759" s="73" t="s">
        <v>386</v>
      </c>
      <c r="P2759" s="73" t="s">
        <v>907</v>
      </c>
      <c r="Q2759" s="73" t="s">
        <v>5982</v>
      </c>
      <c r="R2759" s="73" t="s">
        <v>57</v>
      </c>
      <c r="V2759" s="60" t="str">
        <f t="shared" si="347"/>
        <v>SHELL Cбелый / черный</v>
      </c>
      <c r="W2759" s="60" t="str">
        <f t="shared" si="344"/>
        <v>SHELL C</v>
      </c>
      <c r="X2759" s="60" t="str">
        <f t="shared" si="348"/>
        <v>C</v>
      </c>
      <c r="AC2759" s="51">
        <f t="shared" si="349"/>
        <v>80</v>
      </c>
      <c r="AD2759" s="44">
        <f t="shared" si="350"/>
        <v>924</v>
      </c>
      <c r="AE2759" s="51">
        <f t="shared" si="351"/>
        <v>80924</v>
      </c>
    </row>
    <row r="2760" spans="1:31">
      <c r="A2760" s="60" t="str">
        <f t="shared" si="345"/>
        <v>SHELL Cfreedom</v>
      </c>
      <c r="B2760" s="60" t="str">
        <f t="shared" si="346"/>
        <v>80-924-83</v>
      </c>
      <c r="C2760" s="73" t="s">
        <v>5983</v>
      </c>
      <c r="D2760" s="73" t="s">
        <v>5984</v>
      </c>
      <c r="E2760" s="73" t="s">
        <v>931</v>
      </c>
      <c r="F2760" s="74">
        <v>0</v>
      </c>
      <c r="G2760" s="73" t="s">
        <v>5325</v>
      </c>
      <c r="H2760" s="73" t="s">
        <v>259</v>
      </c>
      <c r="I2760" s="73" t="s">
        <v>964</v>
      </c>
      <c r="J2760" s="73" t="s">
        <v>338</v>
      </c>
      <c r="K2760" s="73" t="s">
        <v>382</v>
      </c>
      <c r="L2760" s="73" t="s">
        <v>383</v>
      </c>
      <c r="M2760" s="73" t="s">
        <v>389</v>
      </c>
      <c r="O2760" s="73" t="s">
        <v>386</v>
      </c>
      <c r="P2760" s="73" t="s">
        <v>907</v>
      </c>
      <c r="Q2760" s="73" t="s">
        <v>5322</v>
      </c>
      <c r="R2760" s="73" t="s">
        <v>71</v>
      </c>
      <c r="V2760" s="60" t="str">
        <f t="shared" si="347"/>
        <v>SHELL Cсиний / черный</v>
      </c>
      <c r="W2760" s="60" t="str">
        <f t="shared" si="344"/>
        <v>SHELL C</v>
      </c>
      <c r="X2760" s="60" t="str">
        <f t="shared" si="348"/>
        <v>C</v>
      </c>
      <c r="AC2760" s="51">
        <f t="shared" si="349"/>
        <v>80</v>
      </c>
      <c r="AD2760" s="44">
        <f t="shared" si="350"/>
        <v>924</v>
      </c>
      <c r="AE2760" s="51">
        <f t="shared" si="351"/>
        <v>80924</v>
      </c>
    </row>
    <row r="2761" spans="1:31">
      <c r="A2761" s="60" t="str">
        <f t="shared" si="345"/>
        <v>SHELL Cjacquard</v>
      </c>
      <c r="B2761" s="60" t="str">
        <f t="shared" si="346"/>
        <v>80-924-57</v>
      </c>
      <c r="C2761" s="73" t="s">
        <v>5985</v>
      </c>
      <c r="D2761" s="73" t="s">
        <v>5986</v>
      </c>
      <c r="E2761" s="73" t="s">
        <v>931</v>
      </c>
      <c r="F2761" s="74">
        <v>0</v>
      </c>
      <c r="G2761" s="73" t="s">
        <v>5325</v>
      </c>
      <c r="H2761" s="73" t="s">
        <v>241</v>
      </c>
      <c r="I2761" s="73" t="s">
        <v>964</v>
      </c>
      <c r="J2761" s="73" t="s">
        <v>338</v>
      </c>
      <c r="K2761" s="73" t="s">
        <v>382</v>
      </c>
      <c r="L2761" s="73" t="s">
        <v>383</v>
      </c>
      <c r="M2761" s="73" t="s">
        <v>389</v>
      </c>
      <c r="O2761" s="73" t="s">
        <v>386</v>
      </c>
      <c r="P2761" s="73" t="s">
        <v>907</v>
      </c>
      <c r="Q2761" s="73" t="s">
        <v>1286</v>
      </c>
      <c r="R2761" s="73" t="s">
        <v>83</v>
      </c>
      <c r="V2761" s="60" t="str">
        <f t="shared" si="347"/>
        <v>SHELL Cсерый / красный</v>
      </c>
      <c r="W2761" s="60" t="str">
        <f t="shared" si="344"/>
        <v>SHELL C</v>
      </c>
      <c r="X2761" s="60" t="str">
        <f t="shared" si="348"/>
        <v>C</v>
      </c>
      <c r="AC2761" s="51">
        <f t="shared" si="349"/>
        <v>80</v>
      </c>
      <c r="AD2761" s="44">
        <f t="shared" si="350"/>
        <v>924</v>
      </c>
      <c r="AE2761" s="51">
        <f t="shared" si="351"/>
        <v>80924</v>
      </c>
    </row>
    <row r="2762" spans="1:31">
      <c r="A2762" s="60" t="str">
        <f t="shared" si="345"/>
        <v>SHELL Ckili</v>
      </c>
      <c r="B2762" s="60" t="str">
        <f t="shared" si="346"/>
        <v>80-924-19</v>
      </c>
      <c r="C2762" s="73" t="s">
        <v>5987</v>
      </c>
      <c r="D2762" s="73" t="s">
        <v>5988</v>
      </c>
      <c r="E2762" s="73" t="s">
        <v>931</v>
      </c>
      <c r="F2762" s="74">
        <v>0</v>
      </c>
      <c r="G2762" s="73" t="s">
        <v>5325</v>
      </c>
      <c r="H2762" s="73" t="s">
        <v>249</v>
      </c>
      <c r="I2762" s="73" t="s">
        <v>964</v>
      </c>
      <c r="J2762" s="73" t="s">
        <v>338</v>
      </c>
      <c r="K2762" s="73" t="s">
        <v>382</v>
      </c>
      <c r="L2762" s="73" t="s">
        <v>383</v>
      </c>
      <c r="M2762" s="73" t="s">
        <v>389</v>
      </c>
      <c r="O2762" s="73" t="s">
        <v>386</v>
      </c>
      <c r="P2762" s="73" t="s">
        <v>907</v>
      </c>
      <c r="Q2762" s="73" t="s">
        <v>5989</v>
      </c>
      <c r="R2762" s="73" t="s">
        <v>71</v>
      </c>
      <c r="V2762" s="60" t="str">
        <f t="shared" si="347"/>
        <v>SHELL Cсиний / голубой</v>
      </c>
      <c r="W2762" s="60" t="str">
        <f t="shared" si="344"/>
        <v>SHELL C</v>
      </c>
      <c r="X2762" s="60" t="str">
        <f t="shared" si="348"/>
        <v>C</v>
      </c>
      <c r="AC2762" s="51">
        <f t="shared" si="349"/>
        <v>80</v>
      </c>
      <c r="AD2762" s="44">
        <f t="shared" si="350"/>
        <v>924</v>
      </c>
      <c r="AE2762" s="51">
        <f t="shared" si="351"/>
        <v>80924</v>
      </c>
    </row>
    <row r="2763" spans="1:31">
      <c r="A2763" s="60" t="str">
        <f t="shared" si="345"/>
        <v>SHELL Closange</v>
      </c>
      <c r="B2763" s="60" t="str">
        <f t="shared" si="346"/>
        <v>80-924-08</v>
      </c>
      <c r="C2763" s="73" t="s">
        <v>5990</v>
      </c>
      <c r="D2763" s="73" t="s">
        <v>5991</v>
      </c>
      <c r="E2763" s="73" t="s">
        <v>931</v>
      </c>
      <c r="F2763" s="74">
        <v>0</v>
      </c>
      <c r="G2763" s="73" t="s">
        <v>5325</v>
      </c>
      <c r="H2763" s="73" t="s">
        <v>83</v>
      </c>
      <c r="I2763" s="73" t="s">
        <v>964</v>
      </c>
      <c r="J2763" s="73" t="s">
        <v>338</v>
      </c>
      <c r="K2763" s="73" t="s">
        <v>382</v>
      </c>
      <c r="L2763" s="73" t="s">
        <v>383</v>
      </c>
      <c r="M2763" s="73" t="s">
        <v>389</v>
      </c>
      <c r="O2763" s="73" t="s">
        <v>386</v>
      </c>
      <c r="P2763" s="73" t="s">
        <v>907</v>
      </c>
      <c r="Q2763" s="73" t="s">
        <v>5271</v>
      </c>
      <c r="R2763" s="73" t="s">
        <v>83</v>
      </c>
      <c r="V2763" s="60" t="str">
        <f t="shared" si="347"/>
        <v>SHELL Cсерый</v>
      </c>
      <c r="W2763" s="60" t="str">
        <f t="shared" si="344"/>
        <v>SHELL C</v>
      </c>
      <c r="X2763" s="60" t="str">
        <f t="shared" si="348"/>
        <v>C</v>
      </c>
      <c r="AC2763" s="51">
        <f t="shared" si="349"/>
        <v>80</v>
      </c>
      <c r="AD2763" s="44">
        <f t="shared" si="350"/>
        <v>924</v>
      </c>
      <c r="AE2763" s="51">
        <f t="shared" si="351"/>
        <v>80924</v>
      </c>
    </row>
    <row r="2764" spans="1:31">
      <c r="A2764" s="60" t="str">
        <f t="shared" si="345"/>
        <v>SHELL Cmaze</v>
      </c>
      <c r="B2764" s="60" t="str">
        <f t="shared" si="346"/>
        <v>80-924-34</v>
      </c>
      <c r="C2764" s="73" t="s">
        <v>5992</v>
      </c>
      <c r="D2764" s="73" t="s">
        <v>5993</v>
      </c>
      <c r="E2764" s="73" t="s">
        <v>931</v>
      </c>
      <c r="F2764" s="74">
        <v>0</v>
      </c>
      <c r="G2764" s="73" t="s">
        <v>5325</v>
      </c>
      <c r="H2764" s="73" t="s">
        <v>68</v>
      </c>
      <c r="I2764" s="73" t="s">
        <v>964</v>
      </c>
      <c r="J2764" s="73" t="s">
        <v>338</v>
      </c>
      <c r="K2764" s="73" t="s">
        <v>382</v>
      </c>
      <c r="L2764" s="73" t="s">
        <v>383</v>
      </c>
      <c r="M2764" s="73" t="s">
        <v>389</v>
      </c>
      <c r="O2764" s="73" t="s">
        <v>386</v>
      </c>
      <c r="P2764" s="73" t="s">
        <v>907</v>
      </c>
      <c r="Q2764" s="73" t="s">
        <v>5994</v>
      </c>
      <c r="R2764" s="73" t="s">
        <v>68</v>
      </c>
      <c r="V2764" s="60" t="str">
        <f t="shared" si="347"/>
        <v>SHELL Cрозовый</v>
      </c>
      <c r="W2764" s="60" t="str">
        <f t="shared" si="344"/>
        <v>SHELL C</v>
      </c>
      <c r="X2764" s="60" t="str">
        <f t="shared" si="348"/>
        <v>C</v>
      </c>
      <c r="AC2764" s="51">
        <f t="shared" si="349"/>
        <v>80</v>
      </c>
      <c r="AD2764" s="44">
        <f t="shared" si="350"/>
        <v>924</v>
      </c>
      <c r="AE2764" s="51">
        <f t="shared" si="351"/>
        <v>80924</v>
      </c>
    </row>
    <row r="2765" spans="1:31">
      <c r="A2765" s="60" t="str">
        <f t="shared" si="345"/>
        <v>SHELL Cthovex</v>
      </c>
      <c r="B2765" s="60" t="str">
        <f t="shared" si="346"/>
        <v>80-924-06</v>
      </c>
      <c r="C2765" s="73" t="s">
        <v>5995</v>
      </c>
      <c r="D2765" s="73" t="s">
        <v>5996</v>
      </c>
      <c r="E2765" s="73" t="s">
        <v>931</v>
      </c>
      <c r="F2765" s="74">
        <v>0</v>
      </c>
      <c r="G2765" s="73" t="s">
        <v>5325</v>
      </c>
      <c r="H2765" s="73" t="s">
        <v>250</v>
      </c>
      <c r="I2765" s="73" t="s">
        <v>964</v>
      </c>
      <c r="J2765" s="73" t="s">
        <v>338</v>
      </c>
      <c r="K2765" s="73" t="s">
        <v>382</v>
      </c>
      <c r="L2765" s="73" t="s">
        <v>383</v>
      </c>
      <c r="M2765" s="73" t="s">
        <v>389</v>
      </c>
      <c r="O2765" s="73" t="s">
        <v>386</v>
      </c>
      <c r="P2765" s="73" t="s">
        <v>907</v>
      </c>
      <c r="Q2765" s="73" t="s">
        <v>4741</v>
      </c>
      <c r="R2765" s="73" t="s">
        <v>71</v>
      </c>
      <c r="V2765" s="60" t="str">
        <f t="shared" si="347"/>
        <v>SHELL Cсиний / зеленый</v>
      </c>
      <c r="W2765" s="60" t="str">
        <f t="shared" si="344"/>
        <v>SHELL C</v>
      </c>
      <c r="X2765" s="60" t="str">
        <f t="shared" si="348"/>
        <v>C</v>
      </c>
      <c r="AC2765" s="51">
        <f t="shared" si="349"/>
        <v>80</v>
      </c>
      <c r="AD2765" s="44">
        <f t="shared" si="350"/>
        <v>924</v>
      </c>
      <c r="AE2765" s="51">
        <f t="shared" si="351"/>
        <v>80924</v>
      </c>
    </row>
    <row r="2766" spans="1:31">
      <c r="A2766" s="60" t="str">
        <f t="shared" si="345"/>
        <v>SHELL Czogg</v>
      </c>
      <c r="B2766" s="60" t="str">
        <f t="shared" si="346"/>
        <v>80-924-72</v>
      </c>
      <c r="C2766" s="73" t="s">
        <v>5997</v>
      </c>
      <c r="D2766" s="73" t="s">
        <v>5998</v>
      </c>
      <c r="E2766" s="73" t="s">
        <v>931</v>
      </c>
      <c r="F2766" s="74">
        <v>0</v>
      </c>
      <c r="G2766" s="73" t="s">
        <v>5325</v>
      </c>
      <c r="H2766" s="73" t="s">
        <v>185</v>
      </c>
      <c r="I2766" s="73" t="s">
        <v>964</v>
      </c>
      <c r="J2766" s="73" t="s">
        <v>338</v>
      </c>
      <c r="K2766" s="73" t="s">
        <v>382</v>
      </c>
      <c r="L2766" s="73" t="s">
        <v>383</v>
      </c>
      <c r="M2766" s="73" t="s">
        <v>389</v>
      </c>
      <c r="O2766" s="73" t="s">
        <v>386</v>
      </c>
      <c r="P2766" s="73" t="s">
        <v>907</v>
      </c>
      <c r="Q2766" s="73" t="s">
        <v>5999</v>
      </c>
      <c r="R2766" s="73" t="s">
        <v>78</v>
      </c>
      <c r="V2766" s="60" t="str">
        <f t="shared" si="347"/>
        <v>SHELL Cкрасный / синий</v>
      </c>
      <c r="W2766" s="60" t="str">
        <f t="shared" si="344"/>
        <v>SHELL C</v>
      </c>
      <c r="X2766" s="60" t="str">
        <f t="shared" si="348"/>
        <v>C</v>
      </c>
      <c r="AC2766" s="51">
        <f t="shared" si="349"/>
        <v>80</v>
      </c>
      <c r="AD2766" s="44">
        <f t="shared" si="350"/>
        <v>924</v>
      </c>
      <c r="AE2766" s="51">
        <f t="shared" si="351"/>
        <v>80924</v>
      </c>
    </row>
    <row r="2767" spans="1:31">
      <c r="A2767" s="60" t="str">
        <f t="shared" si="345"/>
        <v>BUCK 001black</v>
      </c>
      <c r="B2767" s="60" t="str">
        <f t="shared" si="346"/>
        <v>80-862-09</v>
      </c>
      <c r="C2767" s="73" t="s">
        <v>6000</v>
      </c>
      <c r="D2767" s="73" t="s">
        <v>6001</v>
      </c>
      <c r="E2767" s="73" t="s">
        <v>956</v>
      </c>
      <c r="F2767" s="74">
        <v>55</v>
      </c>
      <c r="G2767" s="73" t="s">
        <v>5122</v>
      </c>
      <c r="H2767" s="73" t="s">
        <v>53</v>
      </c>
      <c r="I2767" s="73" t="s">
        <v>964</v>
      </c>
      <c r="J2767" s="73" t="s">
        <v>343</v>
      </c>
      <c r="K2767" s="73" t="s">
        <v>390</v>
      </c>
      <c r="L2767" s="73" t="s">
        <v>383</v>
      </c>
      <c r="M2767" s="73" t="s">
        <v>389</v>
      </c>
      <c r="O2767" s="73" t="s">
        <v>386</v>
      </c>
      <c r="P2767" s="73" t="s">
        <v>907</v>
      </c>
      <c r="Q2767" s="73" t="s">
        <v>928</v>
      </c>
      <c r="R2767" s="73" t="s">
        <v>53</v>
      </c>
      <c r="V2767" s="60" t="str">
        <f t="shared" si="347"/>
        <v>BUCK 001черный</v>
      </c>
      <c r="W2767" s="60" t="str">
        <f t="shared" si="344"/>
        <v>BUCK 001</v>
      </c>
      <c r="X2767" s="60" t="str">
        <f t="shared" si="348"/>
        <v>001</v>
      </c>
      <c r="AC2767" s="51">
        <f t="shared" si="349"/>
        <v>80</v>
      </c>
      <c r="AD2767" s="44">
        <f t="shared" si="350"/>
        <v>862</v>
      </c>
      <c r="AE2767" s="51">
        <f t="shared" si="351"/>
        <v>80862</v>
      </c>
    </row>
    <row r="2768" spans="1:31">
      <c r="A2768" s="60" t="str">
        <f t="shared" si="345"/>
        <v>BUCK 001black</v>
      </c>
      <c r="B2768" s="60" t="str">
        <f t="shared" si="346"/>
        <v>80-862-09</v>
      </c>
      <c r="C2768" s="73" t="s">
        <v>6002</v>
      </c>
      <c r="D2768" s="73" t="s">
        <v>6001</v>
      </c>
      <c r="E2768" s="73" t="s">
        <v>904</v>
      </c>
      <c r="F2768" s="74">
        <v>57</v>
      </c>
      <c r="G2768" s="73" t="s">
        <v>5122</v>
      </c>
      <c r="H2768" s="73" t="s">
        <v>53</v>
      </c>
      <c r="I2768" s="73" t="s">
        <v>964</v>
      </c>
      <c r="J2768" s="73" t="s">
        <v>343</v>
      </c>
      <c r="K2768" s="73" t="s">
        <v>390</v>
      </c>
      <c r="L2768" s="73" t="s">
        <v>383</v>
      </c>
      <c r="M2768" s="73" t="s">
        <v>389</v>
      </c>
      <c r="O2768" s="73" t="s">
        <v>386</v>
      </c>
      <c r="P2768" s="73" t="s">
        <v>907</v>
      </c>
      <c r="Q2768" s="73" t="s">
        <v>928</v>
      </c>
      <c r="R2768" s="73" t="s">
        <v>53</v>
      </c>
      <c r="V2768" s="60" t="str">
        <f t="shared" si="347"/>
        <v>BUCK 001черный</v>
      </c>
      <c r="W2768" s="60" t="str">
        <f t="shared" si="344"/>
        <v>BUCK 001</v>
      </c>
      <c r="X2768" s="60" t="str">
        <f t="shared" si="348"/>
        <v>001</v>
      </c>
      <c r="AC2768" s="51">
        <f t="shared" si="349"/>
        <v>80</v>
      </c>
      <c r="AD2768" s="44">
        <f t="shared" si="350"/>
        <v>862</v>
      </c>
      <c r="AE2768" s="51">
        <f t="shared" si="351"/>
        <v>80862</v>
      </c>
    </row>
    <row r="2769" spans="1:31">
      <c r="A2769" s="60" t="str">
        <f t="shared" si="345"/>
        <v>BUCK 001black</v>
      </c>
      <c r="B2769" s="60" t="str">
        <f t="shared" si="346"/>
        <v>80-862-09</v>
      </c>
      <c r="C2769" s="73" t="s">
        <v>6003</v>
      </c>
      <c r="D2769" s="73" t="s">
        <v>6001</v>
      </c>
      <c r="E2769" s="73" t="s">
        <v>910</v>
      </c>
      <c r="F2769" s="74">
        <v>59</v>
      </c>
      <c r="G2769" s="73" t="s">
        <v>5122</v>
      </c>
      <c r="H2769" s="73" t="s">
        <v>53</v>
      </c>
      <c r="I2769" s="73" t="s">
        <v>964</v>
      </c>
      <c r="J2769" s="73" t="s">
        <v>343</v>
      </c>
      <c r="K2769" s="73" t="s">
        <v>390</v>
      </c>
      <c r="L2769" s="73" t="s">
        <v>383</v>
      </c>
      <c r="M2769" s="73" t="s">
        <v>389</v>
      </c>
      <c r="O2769" s="73" t="s">
        <v>386</v>
      </c>
      <c r="P2769" s="73" t="s">
        <v>907</v>
      </c>
      <c r="Q2769" s="73" t="s">
        <v>928</v>
      </c>
      <c r="R2769" s="73" t="s">
        <v>53</v>
      </c>
      <c r="V2769" s="60" t="str">
        <f t="shared" si="347"/>
        <v>BUCK 001черный</v>
      </c>
      <c r="W2769" s="60" t="str">
        <f t="shared" si="344"/>
        <v>BUCK 001</v>
      </c>
      <c r="X2769" s="60" t="str">
        <f t="shared" si="348"/>
        <v>001</v>
      </c>
      <c r="AC2769" s="51">
        <f t="shared" si="349"/>
        <v>80</v>
      </c>
      <c r="AD2769" s="44">
        <f t="shared" si="350"/>
        <v>862</v>
      </c>
      <c r="AE2769" s="51">
        <f t="shared" si="351"/>
        <v>80862</v>
      </c>
    </row>
    <row r="2770" spans="1:31">
      <c r="A2770" s="60" t="str">
        <f t="shared" si="345"/>
        <v>BUCK 001black</v>
      </c>
      <c r="B2770" s="60" t="str">
        <f t="shared" si="346"/>
        <v>80-862-09</v>
      </c>
      <c r="C2770" s="73" t="s">
        <v>6004</v>
      </c>
      <c r="D2770" s="73" t="s">
        <v>6001</v>
      </c>
      <c r="E2770" s="73" t="s">
        <v>912</v>
      </c>
      <c r="F2770" s="74">
        <v>61</v>
      </c>
      <c r="G2770" s="73" t="s">
        <v>5122</v>
      </c>
      <c r="H2770" s="73" t="s">
        <v>53</v>
      </c>
      <c r="I2770" s="73" t="s">
        <v>964</v>
      </c>
      <c r="J2770" s="73" t="s">
        <v>343</v>
      </c>
      <c r="K2770" s="73" t="s">
        <v>390</v>
      </c>
      <c r="L2770" s="73" t="s">
        <v>383</v>
      </c>
      <c r="M2770" s="73" t="s">
        <v>389</v>
      </c>
      <c r="O2770" s="73" t="s">
        <v>386</v>
      </c>
      <c r="P2770" s="73" t="s">
        <v>907</v>
      </c>
      <c r="Q2770" s="73" t="s">
        <v>928</v>
      </c>
      <c r="R2770" s="73" t="s">
        <v>53</v>
      </c>
      <c r="V2770" s="60" t="str">
        <f t="shared" si="347"/>
        <v>BUCK 001черный</v>
      </c>
      <c r="W2770" s="60" t="str">
        <f t="shared" si="344"/>
        <v>BUCK 001</v>
      </c>
      <c r="X2770" s="60" t="str">
        <f t="shared" si="348"/>
        <v>001</v>
      </c>
      <c r="AC2770" s="51">
        <f t="shared" si="349"/>
        <v>80</v>
      </c>
      <c r="AD2770" s="44">
        <f t="shared" si="350"/>
        <v>862</v>
      </c>
      <c r="AE2770" s="51">
        <f t="shared" si="351"/>
        <v>80862</v>
      </c>
    </row>
    <row r="2771" spans="1:31">
      <c r="A2771" s="60" t="str">
        <f t="shared" si="345"/>
        <v>BUCK 001charcoal</v>
      </c>
      <c r="B2771" s="60" t="str">
        <f t="shared" si="346"/>
        <v>80-862-05</v>
      </c>
      <c r="C2771" s="73" t="s">
        <v>6005</v>
      </c>
      <c r="D2771" s="73" t="s">
        <v>6006</v>
      </c>
      <c r="E2771" s="73" t="s">
        <v>904</v>
      </c>
      <c r="F2771" s="74">
        <v>57</v>
      </c>
      <c r="G2771" s="73" t="s">
        <v>5122</v>
      </c>
      <c r="H2771" s="73" t="s">
        <v>277</v>
      </c>
      <c r="I2771" s="73" t="s">
        <v>6007</v>
      </c>
      <c r="J2771" s="73" t="s">
        <v>343</v>
      </c>
      <c r="K2771" s="73" t="s">
        <v>382</v>
      </c>
      <c r="L2771" s="73" t="s">
        <v>383</v>
      </c>
      <c r="M2771" s="73" t="s">
        <v>389</v>
      </c>
      <c r="O2771" s="73" t="s">
        <v>386</v>
      </c>
      <c r="P2771" s="73" t="s">
        <v>907</v>
      </c>
      <c r="Q2771" s="73" t="s">
        <v>1710</v>
      </c>
      <c r="R2771" s="73" t="s">
        <v>83</v>
      </c>
      <c r="V2771" s="60" t="str">
        <f t="shared" si="347"/>
        <v>BUCK 001темно-серый</v>
      </c>
      <c r="W2771" s="60" t="str">
        <f t="shared" si="344"/>
        <v>BUCK 001</v>
      </c>
      <c r="X2771" s="60" t="str">
        <f t="shared" si="348"/>
        <v>001</v>
      </c>
      <c r="AC2771" s="51">
        <f t="shared" si="349"/>
        <v>80</v>
      </c>
      <c r="AD2771" s="44">
        <f t="shared" si="350"/>
        <v>862</v>
      </c>
      <c r="AE2771" s="51">
        <f t="shared" si="351"/>
        <v>80862</v>
      </c>
    </row>
    <row r="2772" spans="1:31">
      <c r="A2772" s="60" t="str">
        <f t="shared" si="345"/>
        <v>BUCK 001charcoal</v>
      </c>
      <c r="B2772" s="60" t="str">
        <f t="shared" si="346"/>
        <v>80-862-05</v>
      </c>
      <c r="C2772" s="73" t="s">
        <v>6008</v>
      </c>
      <c r="D2772" s="73" t="s">
        <v>6006</v>
      </c>
      <c r="E2772" s="73" t="s">
        <v>910</v>
      </c>
      <c r="F2772" s="74">
        <v>59</v>
      </c>
      <c r="G2772" s="73" t="s">
        <v>5122</v>
      </c>
      <c r="H2772" s="73" t="s">
        <v>277</v>
      </c>
      <c r="I2772" s="73" t="s">
        <v>6007</v>
      </c>
      <c r="J2772" s="73" t="s">
        <v>343</v>
      </c>
      <c r="K2772" s="73" t="s">
        <v>382</v>
      </c>
      <c r="L2772" s="73" t="s">
        <v>383</v>
      </c>
      <c r="M2772" s="73" t="s">
        <v>389</v>
      </c>
      <c r="O2772" s="73" t="s">
        <v>386</v>
      </c>
      <c r="P2772" s="73" t="s">
        <v>907</v>
      </c>
      <c r="Q2772" s="73" t="s">
        <v>1710</v>
      </c>
      <c r="R2772" s="73" t="s">
        <v>83</v>
      </c>
      <c r="V2772" s="60" t="str">
        <f t="shared" si="347"/>
        <v>BUCK 001темно-серый</v>
      </c>
      <c r="W2772" s="60" t="str">
        <f t="shared" si="344"/>
        <v>BUCK 001</v>
      </c>
      <c r="X2772" s="60" t="str">
        <f t="shared" si="348"/>
        <v>001</v>
      </c>
      <c r="AC2772" s="51">
        <f t="shared" si="349"/>
        <v>80</v>
      </c>
      <c r="AD2772" s="44">
        <f t="shared" si="350"/>
        <v>862</v>
      </c>
      <c r="AE2772" s="51">
        <f t="shared" si="351"/>
        <v>80862</v>
      </c>
    </row>
    <row r="2773" spans="1:31">
      <c r="A2773" s="60" t="str">
        <f t="shared" si="345"/>
        <v>BUCK 001charcoal</v>
      </c>
      <c r="B2773" s="60" t="str">
        <f t="shared" si="346"/>
        <v>80-862-05</v>
      </c>
      <c r="C2773" s="73" t="s">
        <v>6009</v>
      </c>
      <c r="D2773" s="73" t="s">
        <v>6006</v>
      </c>
      <c r="E2773" s="73" t="s">
        <v>912</v>
      </c>
      <c r="F2773" s="74">
        <v>61</v>
      </c>
      <c r="G2773" s="73" t="s">
        <v>5122</v>
      </c>
      <c r="H2773" s="73" t="s">
        <v>277</v>
      </c>
      <c r="I2773" s="73" t="s">
        <v>6007</v>
      </c>
      <c r="J2773" s="73" t="s">
        <v>343</v>
      </c>
      <c r="K2773" s="73" t="s">
        <v>382</v>
      </c>
      <c r="L2773" s="73" t="s">
        <v>383</v>
      </c>
      <c r="M2773" s="73" t="s">
        <v>389</v>
      </c>
      <c r="O2773" s="73" t="s">
        <v>386</v>
      </c>
      <c r="P2773" s="73" t="s">
        <v>907</v>
      </c>
      <c r="Q2773" s="73" t="s">
        <v>1710</v>
      </c>
      <c r="R2773" s="73" t="s">
        <v>83</v>
      </c>
      <c r="V2773" s="60" t="str">
        <f t="shared" si="347"/>
        <v>BUCK 001темно-серый</v>
      </c>
      <c r="W2773" s="60" t="str">
        <f t="shared" si="344"/>
        <v>BUCK 001</v>
      </c>
      <c r="X2773" s="60" t="str">
        <f t="shared" si="348"/>
        <v>001</v>
      </c>
      <c r="AC2773" s="51">
        <f t="shared" si="349"/>
        <v>80</v>
      </c>
      <c r="AD2773" s="44">
        <f t="shared" si="350"/>
        <v>862</v>
      </c>
      <c r="AE2773" s="51">
        <f t="shared" si="351"/>
        <v>80862</v>
      </c>
    </row>
    <row r="2774" spans="1:31">
      <c r="A2774" s="60" t="str">
        <f t="shared" si="345"/>
        <v>BUCK 001charcoal</v>
      </c>
      <c r="B2774" s="60" t="str">
        <f t="shared" si="346"/>
        <v>80-862-05</v>
      </c>
      <c r="C2774" s="73" t="s">
        <v>6010</v>
      </c>
      <c r="D2774" s="73" t="s">
        <v>6006</v>
      </c>
      <c r="E2774" s="73" t="s">
        <v>956</v>
      </c>
      <c r="F2774" s="74">
        <v>55</v>
      </c>
      <c r="G2774" s="73" t="s">
        <v>5122</v>
      </c>
      <c r="H2774" s="73" t="s">
        <v>277</v>
      </c>
      <c r="I2774" s="73" t="s">
        <v>6007</v>
      </c>
      <c r="J2774" s="73" t="s">
        <v>343</v>
      </c>
      <c r="K2774" s="73" t="s">
        <v>382</v>
      </c>
      <c r="L2774" s="73" t="s">
        <v>383</v>
      </c>
      <c r="M2774" s="73" t="s">
        <v>389</v>
      </c>
      <c r="O2774" s="73" t="s">
        <v>386</v>
      </c>
      <c r="P2774" s="73" t="s">
        <v>907</v>
      </c>
      <c r="Q2774" s="73" t="s">
        <v>1710</v>
      </c>
      <c r="R2774" s="73" t="s">
        <v>83</v>
      </c>
      <c r="V2774" s="60" t="str">
        <f t="shared" si="347"/>
        <v>BUCK 001темно-серый</v>
      </c>
      <c r="W2774" s="60" t="str">
        <f t="shared" si="344"/>
        <v>BUCK 001</v>
      </c>
      <c r="X2774" s="60" t="str">
        <f t="shared" si="348"/>
        <v>001</v>
      </c>
      <c r="AC2774" s="51">
        <f t="shared" si="349"/>
        <v>80</v>
      </c>
      <c r="AD2774" s="44">
        <f t="shared" si="350"/>
        <v>862</v>
      </c>
      <c r="AE2774" s="51">
        <f t="shared" si="351"/>
        <v>80862</v>
      </c>
    </row>
    <row r="2775" spans="1:31">
      <c r="A2775" s="60" t="str">
        <f t="shared" si="345"/>
        <v>BUCK 007black</v>
      </c>
      <c r="B2775" s="60" t="str">
        <f t="shared" si="346"/>
        <v>80-864-09</v>
      </c>
      <c r="C2775" s="73" t="s">
        <v>6011</v>
      </c>
      <c r="D2775" s="73" t="s">
        <v>6012</v>
      </c>
      <c r="E2775" s="73" t="s">
        <v>904</v>
      </c>
      <c r="F2775" s="74">
        <v>57</v>
      </c>
      <c r="G2775" s="73" t="s">
        <v>5128</v>
      </c>
      <c r="H2775" s="73" t="s">
        <v>53</v>
      </c>
      <c r="I2775" s="73" t="s">
        <v>1767</v>
      </c>
      <c r="J2775" s="73" t="s">
        <v>343</v>
      </c>
      <c r="K2775" s="73" t="s">
        <v>382</v>
      </c>
      <c r="L2775" s="73" t="s">
        <v>383</v>
      </c>
      <c r="M2775" s="73" t="s">
        <v>389</v>
      </c>
      <c r="N2775" s="73" t="s">
        <v>43</v>
      </c>
      <c r="O2775" s="73" t="s">
        <v>386</v>
      </c>
      <c r="P2775" s="73" t="s">
        <v>907</v>
      </c>
      <c r="Q2775" s="73" t="s">
        <v>928</v>
      </c>
      <c r="R2775" s="73" t="s">
        <v>53</v>
      </c>
      <c r="V2775" s="60" t="str">
        <f t="shared" si="347"/>
        <v>BUCK 007черный</v>
      </c>
      <c r="W2775" s="60" t="str">
        <f t="shared" si="344"/>
        <v>BUCK 007</v>
      </c>
      <c r="X2775" s="60" t="str">
        <f t="shared" si="348"/>
        <v>007</v>
      </c>
      <c r="AC2775" s="51">
        <f t="shared" si="349"/>
        <v>80</v>
      </c>
      <c r="AD2775" s="44">
        <f t="shared" si="350"/>
        <v>864</v>
      </c>
      <c r="AE2775" s="51">
        <f t="shared" si="351"/>
        <v>80864</v>
      </c>
    </row>
    <row r="2776" spans="1:31">
      <c r="A2776" s="60" t="str">
        <f t="shared" si="345"/>
        <v>BUCK 007black</v>
      </c>
      <c r="B2776" s="60" t="str">
        <f t="shared" si="346"/>
        <v>80-864-09</v>
      </c>
      <c r="C2776" s="73" t="s">
        <v>6013</v>
      </c>
      <c r="D2776" s="73" t="s">
        <v>6012</v>
      </c>
      <c r="E2776" s="73" t="s">
        <v>910</v>
      </c>
      <c r="F2776" s="74">
        <v>59</v>
      </c>
      <c r="G2776" s="73" t="s">
        <v>5128</v>
      </c>
      <c r="H2776" s="73" t="s">
        <v>53</v>
      </c>
      <c r="I2776" s="73" t="s">
        <v>1767</v>
      </c>
      <c r="J2776" s="73" t="s">
        <v>343</v>
      </c>
      <c r="K2776" s="73" t="s">
        <v>382</v>
      </c>
      <c r="L2776" s="73" t="s">
        <v>383</v>
      </c>
      <c r="M2776" s="73" t="s">
        <v>389</v>
      </c>
      <c r="N2776" s="73" t="s">
        <v>43</v>
      </c>
      <c r="O2776" s="73" t="s">
        <v>386</v>
      </c>
      <c r="P2776" s="73" t="s">
        <v>907</v>
      </c>
      <c r="Q2776" s="73" t="s">
        <v>928</v>
      </c>
      <c r="R2776" s="73" t="s">
        <v>53</v>
      </c>
      <c r="V2776" s="60" t="str">
        <f t="shared" si="347"/>
        <v>BUCK 007черный</v>
      </c>
      <c r="W2776" s="60" t="str">
        <f t="shared" si="344"/>
        <v>BUCK 007</v>
      </c>
      <c r="X2776" s="60" t="str">
        <f t="shared" si="348"/>
        <v>007</v>
      </c>
      <c r="AC2776" s="51">
        <f t="shared" si="349"/>
        <v>80</v>
      </c>
      <c r="AD2776" s="44">
        <f t="shared" si="350"/>
        <v>864</v>
      </c>
      <c r="AE2776" s="51">
        <f t="shared" si="351"/>
        <v>80864</v>
      </c>
    </row>
    <row r="2777" spans="1:31">
      <c r="A2777" s="60" t="str">
        <f t="shared" si="345"/>
        <v>BUCK 007black</v>
      </c>
      <c r="B2777" s="60" t="str">
        <f t="shared" si="346"/>
        <v>80-864-09</v>
      </c>
      <c r="C2777" s="73" t="s">
        <v>6014</v>
      </c>
      <c r="D2777" s="73" t="s">
        <v>6012</v>
      </c>
      <c r="E2777" s="73" t="s">
        <v>912</v>
      </c>
      <c r="F2777" s="74">
        <v>61</v>
      </c>
      <c r="G2777" s="73" t="s">
        <v>5128</v>
      </c>
      <c r="H2777" s="73" t="s">
        <v>53</v>
      </c>
      <c r="I2777" s="73" t="s">
        <v>1767</v>
      </c>
      <c r="J2777" s="73" t="s">
        <v>343</v>
      </c>
      <c r="K2777" s="73" t="s">
        <v>382</v>
      </c>
      <c r="L2777" s="73" t="s">
        <v>383</v>
      </c>
      <c r="M2777" s="73" t="s">
        <v>389</v>
      </c>
      <c r="N2777" s="73" t="s">
        <v>43</v>
      </c>
      <c r="O2777" s="73" t="s">
        <v>386</v>
      </c>
      <c r="P2777" s="73" t="s">
        <v>907</v>
      </c>
      <c r="Q2777" s="73" t="s">
        <v>928</v>
      </c>
      <c r="R2777" s="73" t="s">
        <v>53</v>
      </c>
      <c r="V2777" s="60" t="str">
        <f t="shared" si="347"/>
        <v>BUCK 007черный</v>
      </c>
      <c r="W2777" s="60" t="str">
        <f t="shared" si="344"/>
        <v>BUCK 007</v>
      </c>
      <c r="X2777" s="60" t="str">
        <f t="shared" si="348"/>
        <v>007</v>
      </c>
      <c r="AC2777" s="51">
        <f t="shared" si="349"/>
        <v>80</v>
      </c>
      <c r="AD2777" s="44">
        <f t="shared" si="350"/>
        <v>864</v>
      </c>
      <c r="AE2777" s="51">
        <f t="shared" si="351"/>
        <v>80864</v>
      </c>
    </row>
    <row r="2778" spans="1:31">
      <c r="A2778" s="60" t="str">
        <f t="shared" si="345"/>
        <v>BUCK 007navy</v>
      </c>
      <c r="B2778" s="60" t="str">
        <f t="shared" si="346"/>
        <v>80-864-16</v>
      </c>
      <c r="C2778" s="73" t="s">
        <v>6015</v>
      </c>
      <c r="D2778" s="73" t="s">
        <v>6016</v>
      </c>
      <c r="E2778" s="73" t="s">
        <v>904</v>
      </c>
      <c r="F2778" s="74">
        <v>57</v>
      </c>
      <c r="G2778" s="73" t="s">
        <v>5128</v>
      </c>
      <c r="H2778" s="73" t="s">
        <v>55</v>
      </c>
      <c r="I2778" s="73" t="s">
        <v>1767</v>
      </c>
      <c r="J2778" s="73" t="s">
        <v>343</v>
      </c>
      <c r="K2778" s="73" t="s">
        <v>382</v>
      </c>
      <c r="L2778" s="73" t="s">
        <v>383</v>
      </c>
      <c r="M2778" s="73" t="s">
        <v>389</v>
      </c>
      <c r="N2778" s="73" t="s">
        <v>43</v>
      </c>
      <c r="O2778" s="73" t="s">
        <v>386</v>
      </c>
      <c r="P2778" s="73" t="s">
        <v>907</v>
      </c>
      <c r="Q2778" s="73" t="s">
        <v>1003</v>
      </c>
      <c r="R2778" s="73" t="s">
        <v>71</v>
      </c>
      <c r="V2778" s="60" t="str">
        <f t="shared" si="347"/>
        <v>BUCK 007темно-синий</v>
      </c>
      <c r="W2778" s="60" t="str">
        <f t="shared" si="344"/>
        <v>BUCK 007</v>
      </c>
      <c r="X2778" s="60" t="str">
        <f t="shared" si="348"/>
        <v>007</v>
      </c>
      <c r="AC2778" s="51">
        <f t="shared" si="349"/>
        <v>80</v>
      </c>
      <c r="AD2778" s="44">
        <f t="shared" si="350"/>
        <v>864</v>
      </c>
      <c r="AE2778" s="51">
        <f t="shared" si="351"/>
        <v>80864</v>
      </c>
    </row>
    <row r="2779" spans="1:31">
      <c r="A2779" s="60" t="str">
        <f t="shared" si="345"/>
        <v>BUCK 007navy</v>
      </c>
      <c r="B2779" s="60" t="str">
        <f t="shared" si="346"/>
        <v>80-864-16</v>
      </c>
      <c r="C2779" s="73" t="s">
        <v>6017</v>
      </c>
      <c r="D2779" s="73" t="s">
        <v>6016</v>
      </c>
      <c r="E2779" s="73" t="s">
        <v>910</v>
      </c>
      <c r="F2779" s="74">
        <v>59</v>
      </c>
      <c r="G2779" s="73" t="s">
        <v>5128</v>
      </c>
      <c r="H2779" s="73" t="s">
        <v>55</v>
      </c>
      <c r="I2779" s="73" t="s">
        <v>1767</v>
      </c>
      <c r="J2779" s="73" t="s">
        <v>343</v>
      </c>
      <c r="K2779" s="73" t="s">
        <v>382</v>
      </c>
      <c r="L2779" s="73" t="s">
        <v>383</v>
      </c>
      <c r="M2779" s="73" t="s">
        <v>389</v>
      </c>
      <c r="N2779" s="73" t="s">
        <v>43</v>
      </c>
      <c r="O2779" s="73" t="s">
        <v>386</v>
      </c>
      <c r="P2779" s="73" t="s">
        <v>907</v>
      </c>
      <c r="Q2779" s="73" t="s">
        <v>1003</v>
      </c>
      <c r="R2779" s="73" t="s">
        <v>71</v>
      </c>
      <c r="V2779" s="60" t="str">
        <f t="shared" si="347"/>
        <v>BUCK 007темно-синий</v>
      </c>
      <c r="W2779" s="60" t="str">
        <f t="shared" si="344"/>
        <v>BUCK 007</v>
      </c>
      <c r="X2779" s="60" t="str">
        <f t="shared" si="348"/>
        <v>007</v>
      </c>
      <c r="AC2779" s="51">
        <f t="shared" si="349"/>
        <v>80</v>
      </c>
      <c r="AD2779" s="44">
        <f t="shared" si="350"/>
        <v>864</v>
      </c>
      <c r="AE2779" s="51">
        <f t="shared" si="351"/>
        <v>80864</v>
      </c>
    </row>
    <row r="2780" spans="1:31">
      <c r="A2780" s="60" t="str">
        <f t="shared" si="345"/>
        <v>BUCK 007navy</v>
      </c>
      <c r="B2780" s="60" t="str">
        <f t="shared" si="346"/>
        <v>80-864-16</v>
      </c>
      <c r="C2780" s="73" t="s">
        <v>6018</v>
      </c>
      <c r="D2780" s="73" t="s">
        <v>6016</v>
      </c>
      <c r="E2780" s="73" t="s">
        <v>912</v>
      </c>
      <c r="F2780" s="74">
        <v>61</v>
      </c>
      <c r="G2780" s="73" t="s">
        <v>5128</v>
      </c>
      <c r="H2780" s="73" t="s">
        <v>55</v>
      </c>
      <c r="I2780" s="73" t="s">
        <v>1767</v>
      </c>
      <c r="J2780" s="73" t="s">
        <v>343</v>
      </c>
      <c r="K2780" s="73" t="s">
        <v>382</v>
      </c>
      <c r="L2780" s="73" t="s">
        <v>383</v>
      </c>
      <c r="M2780" s="73" t="s">
        <v>389</v>
      </c>
      <c r="N2780" s="73" t="s">
        <v>43</v>
      </c>
      <c r="O2780" s="73" t="s">
        <v>386</v>
      </c>
      <c r="P2780" s="73" t="s">
        <v>907</v>
      </c>
      <c r="Q2780" s="73" t="s">
        <v>1003</v>
      </c>
      <c r="R2780" s="73" t="s">
        <v>71</v>
      </c>
      <c r="V2780" s="60" t="str">
        <f t="shared" si="347"/>
        <v>BUCK 007темно-синий</v>
      </c>
      <c r="W2780" s="60" t="str">
        <f t="shared" si="344"/>
        <v>BUCK 007</v>
      </c>
      <c r="X2780" s="60" t="str">
        <f t="shared" si="348"/>
        <v>007</v>
      </c>
      <c r="AC2780" s="51">
        <f t="shared" si="349"/>
        <v>80</v>
      </c>
      <c r="AD2780" s="44">
        <f t="shared" si="350"/>
        <v>864</v>
      </c>
      <c r="AE2780" s="51">
        <f t="shared" si="351"/>
        <v>80864</v>
      </c>
    </row>
    <row r="2781" spans="1:31">
      <c r="A2781" s="60" t="str">
        <f t="shared" si="345"/>
        <v>BUCK 010black</v>
      </c>
      <c r="B2781" s="60" t="str">
        <f t="shared" si="346"/>
        <v>80-865-09</v>
      </c>
      <c r="C2781" s="73" t="s">
        <v>6019</v>
      </c>
      <c r="D2781" s="73" t="s">
        <v>6020</v>
      </c>
      <c r="E2781" s="73" t="s">
        <v>904</v>
      </c>
      <c r="F2781" s="74">
        <v>57</v>
      </c>
      <c r="G2781" s="73" t="s">
        <v>5131</v>
      </c>
      <c r="H2781" s="73" t="s">
        <v>53</v>
      </c>
      <c r="I2781" s="73" t="s">
        <v>964</v>
      </c>
      <c r="J2781" s="73" t="s">
        <v>343</v>
      </c>
      <c r="K2781" s="73" t="s">
        <v>382</v>
      </c>
      <c r="L2781" s="73" t="s">
        <v>383</v>
      </c>
      <c r="M2781" s="73" t="s">
        <v>389</v>
      </c>
      <c r="O2781" s="73" t="s">
        <v>386</v>
      </c>
      <c r="P2781" s="73" t="s">
        <v>907</v>
      </c>
      <c r="Q2781" s="73" t="s">
        <v>928</v>
      </c>
      <c r="R2781" s="73" t="s">
        <v>53</v>
      </c>
      <c r="V2781" s="60" t="str">
        <f t="shared" si="347"/>
        <v>BUCK 010черный</v>
      </c>
      <c r="W2781" s="60" t="str">
        <f t="shared" si="344"/>
        <v>BUCK 010</v>
      </c>
      <c r="X2781" s="60" t="str">
        <f t="shared" si="348"/>
        <v>010</v>
      </c>
      <c r="AC2781" s="51">
        <f t="shared" si="349"/>
        <v>80</v>
      </c>
      <c r="AD2781" s="44">
        <f t="shared" si="350"/>
        <v>865</v>
      </c>
      <c r="AE2781" s="51">
        <f t="shared" si="351"/>
        <v>80865</v>
      </c>
    </row>
    <row r="2782" spans="1:31">
      <c r="A2782" s="60" t="str">
        <f t="shared" si="345"/>
        <v>BUCK 010black</v>
      </c>
      <c r="B2782" s="60" t="str">
        <f t="shared" si="346"/>
        <v>80-865-09</v>
      </c>
      <c r="C2782" s="73" t="s">
        <v>6021</v>
      </c>
      <c r="D2782" s="73" t="s">
        <v>6020</v>
      </c>
      <c r="E2782" s="73" t="s">
        <v>910</v>
      </c>
      <c r="F2782" s="74">
        <v>59</v>
      </c>
      <c r="G2782" s="73" t="s">
        <v>5131</v>
      </c>
      <c r="H2782" s="73" t="s">
        <v>53</v>
      </c>
      <c r="I2782" s="73" t="s">
        <v>964</v>
      </c>
      <c r="J2782" s="73" t="s">
        <v>343</v>
      </c>
      <c r="K2782" s="73" t="s">
        <v>382</v>
      </c>
      <c r="L2782" s="73" t="s">
        <v>383</v>
      </c>
      <c r="M2782" s="73" t="s">
        <v>389</v>
      </c>
      <c r="O2782" s="73" t="s">
        <v>386</v>
      </c>
      <c r="P2782" s="73" t="s">
        <v>907</v>
      </c>
      <c r="Q2782" s="73" t="s">
        <v>928</v>
      </c>
      <c r="R2782" s="73" t="s">
        <v>53</v>
      </c>
      <c r="V2782" s="60" t="str">
        <f t="shared" si="347"/>
        <v>BUCK 010черный</v>
      </c>
      <c r="W2782" s="60" t="str">
        <f t="shared" si="344"/>
        <v>BUCK 010</v>
      </c>
      <c r="X2782" s="60" t="str">
        <f t="shared" si="348"/>
        <v>010</v>
      </c>
      <c r="AC2782" s="51">
        <f t="shared" si="349"/>
        <v>80</v>
      </c>
      <c r="AD2782" s="44">
        <f t="shared" si="350"/>
        <v>865</v>
      </c>
      <c r="AE2782" s="51">
        <f t="shared" si="351"/>
        <v>80865</v>
      </c>
    </row>
    <row r="2783" spans="1:31">
      <c r="A2783" s="60" t="str">
        <f t="shared" si="345"/>
        <v>BUCK 010black</v>
      </c>
      <c r="B2783" s="60" t="str">
        <f t="shared" si="346"/>
        <v>80-865-09</v>
      </c>
      <c r="C2783" s="73" t="s">
        <v>6022</v>
      </c>
      <c r="D2783" s="73" t="s">
        <v>6020</v>
      </c>
      <c r="E2783" s="73" t="s">
        <v>912</v>
      </c>
      <c r="F2783" s="74">
        <v>61</v>
      </c>
      <c r="G2783" s="73" t="s">
        <v>5131</v>
      </c>
      <c r="H2783" s="73" t="s">
        <v>53</v>
      </c>
      <c r="I2783" s="73" t="s">
        <v>964</v>
      </c>
      <c r="J2783" s="73" t="s">
        <v>343</v>
      </c>
      <c r="K2783" s="73" t="s">
        <v>382</v>
      </c>
      <c r="L2783" s="73" t="s">
        <v>383</v>
      </c>
      <c r="M2783" s="73" t="s">
        <v>389</v>
      </c>
      <c r="O2783" s="73" t="s">
        <v>386</v>
      </c>
      <c r="P2783" s="73" t="s">
        <v>907</v>
      </c>
      <c r="Q2783" s="73" t="s">
        <v>928</v>
      </c>
      <c r="R2783" s="73" t="s">
        <v>53</v>
      </c>
      <c r="V2783" s="60" t="str">
        <f t="shared" si="347"/>
        <v>BUCK 010черный</v>
      </c>
      <c r="W2783" s="60" t="str">
        <f t="shared" si="344"/>
        <v>BUCK 010</v>
      </c>
      <c r="X2783" s="60" t="str">
        <f t="shared" si="348"/>
        <v>010</v>
      </c>
      <c r="AC2783" s="51">
        <f t="shared" si="349"/>
        <v>80</v>
      </c>
      <c r="AD2783" s="44">
        <f t="shared" si="350"/>
        <v>865</v>
      </c>
      <c r="AE2783" s="51">
        <f t="shared" si="351"/>
        <v>80865</v>
      </c>
    </row>
    <row r="2784" spans="1:31">
      <c r="A2784" s="60" t="str">
        <f t="shared" si="345"/>
        <v>BUCK 010green</v>
      </c>
      <c r="B2784" s="60" t="str">
        <f t="shared" si="346"/>
        <v>80-865-11</v>
      </c>
      <c r="C2784" s="73" t="s">
        <v>6023</v>
      </c>
      <c r="D2784" s="73" t="s">
        <v>6024</v>
      </c>
      <c r="E2784" s="73" t="s">
        <v>904</v>
      </c>
      <c r="F2784" s="74">
        <v>57</v>
      </c>
      <c r="G2784" s="73" t="s">
        <v>5131</v>
      </c>
      <c r="H2784" s="73" t="s">
        <v>60</v>
      </c>
      <c r="I2784" s="73" t="s">
        <v>964</v>
      </c>
      <c r="J2784" s="73" t="s">
        <v>343</v>
      </c>
      <c r="K2784" s="73" t="s">
        <v>382</v>
      </c>
      <c r="L2784" s="73" t="s">
        <v>383</v>
      </c>
      <c r="M2784" s="73" t="s">
        <v>389</v>
      </c>
      <c r="O2784" s="73" t="s">
        <v>386</v>
      </c>
      <c r="P2784" s="73" t="s">
        <v>907</v>
      </c>
      <c r="Q2784" s="73" t="s">
        <v>990</v>
      </c>
      <c r="R2784" s="73" t="s">
        <v>60</v>
      </c>
      <c r="V2784" s="60" t="str">
        <f t="shared" si="347"/>
        <v>BUCK 010зеленый</v>
      </c>
      <c r="W2784" s="60" t="str">
        <f t="shared" si="344"/>
        <v>BUCK 010</v>
      </c>
      <c r="X2784" s="60" t="str">
        <f t="shared" si="348"/>
        <v>010</v>
      </c>
      <c r="AC2784" s="51">
        <f t="shared" si="349"/>
        <v>80</v>
      </c>
      <c r="AD2784" s="44">
        <f t="shared" si="350"/>
        <v>865</v>
      </c>
      <c r="AE2784" s="51">
        <f t="shared" si="351"/>
        <v>80865</v>
      </c>
    </row>
    <row r="2785" spans="1:31">
      <c r="A2785" s="60" t="str">
        <f t="shared" si="345"/>
        <v>BUCK 010green</v>
      </c>
      <c r="B2785" s="60" t="str">
        <f t="shared" si="346"/>
        <v>80-865-11</v>
      </c>
      <c r="C2785" s="73" t="s">
        <v>6025</v>
      </c>
      <c r="D2785" s="73" t="s">
        <v>6024</v>
      </c>
      <c r="E2785" s="73" t="s">
        <v>910</v>
      </c>
      <c r="F2785" s="74">
        <v>59</v>
      </c>
      <c r="G2785" s="73" t="s">
        <v>5131</v>
      </c>
      <c r="H2785" s="73" t="s">
        <v>60</v>
      </c>
      <c r="I2785" s="73" t="s">
        <v>964</v>
      </c>
      <c r="J2785" s="73" t="s">
        <v>343</v>
      </c>
      <c r="K2785" s="73" t="s">
        <v>382</v>
      </c>
      <c r="L2785" s="73" t="s">
        <v>383</v>
      </c>
      <c r="M2785" s="73" t="s">
        <v>389</v>
      </c>
      <c r="O2785" s="73" t="s">
        <v>386</v>
      </c>
      <c r="P2785" s="73" t="s">
        <v>907</v>
      </c>
      <c r="Q2785" s="73" t="s">
        <v>990</v>
      </c>
      <c r="R2785" s="73" t="s">
        <v>60</v>
      </c>
      <c r="V2785" s="60" t="str">
        <f t="shared" si="347"/>
        <v>BUCK 010зеленый</v>
      </c>
      <c r="W2785" s="60" t="str">
        <f t="shared" si="344"/>
        <v>BUCK 010</v>
      </c>
      <c r="X2785" s="60" t="str">
        <f t="shared" si="348"/>
        <v>010</v>
      </c>
      <c r="AC2785" s="51">
        <f t="shared" si="349"/>
        <v>80</v>
      </c>
      <c r="AD2785" s="44">
        <f t="shared" si="350"/>
        <v>865</v>
      </c>
      <c r="AE2785" s="51">
        <f t="shared" si="351"/>
        <v>80865</v>
      </c>
    </row>
    <row r="2786" spans="1:31">
      <c r="A2786" s="60" t="str">
        <f t="shared" si="345"/>
        <v>BUCK 010green</v>
      </c>
      <c r="B2786" s="60" t="str">
        <f t="shared" si="346"/>
        <v>80-865-11</v>
      </c>
      <c r="C2786" s="73" t="s">
        <v>6026</v>
      </c>
      <c r="D2786" s="73" t="s">
        <v>6024</v>
      </c>
      <c r="E2786" s="73" t="s">
        <v>912</v>
      </c>
      <c r="F2786" s="74">
        <v>61</v>
      </c>
      <c r="G2786" s="73" t="s">
        <v>5131</v>
      </c>
      <c r="H2786" s="73" t="s">
        <v>60</v>
      </c>
      <c r="I2786" s="73" t="s">
        <v>964</v>
      </c>
      <c r="J2786" s="73" t="s">
        <v>343</v>
      </c>
      <c r="K2786" s="73" t="s">
        <v>382</v>
      </c>
      <c r="L2786" s="73" t="s">
        <v>383</v>
      </c>
      <c r="M2786" s="73" t="s">
        <v>389</v>
      </c>
      <c r="O2786" s="73" t="s">
        <v>386</v>
      </c>
      <c r="P2786" s="73" t="s">
        <v>907</v>
      </c>
      <c r="Q2786" s="73" t="s">
        <v>990</v>
      </c>
      <c r="R2786" s="73" t="s">
        <v>60</v>
      </c>
      <c r="V2786" s="60" t="str">
        <f t="shared" si="347"/>
        <v>BUCK 010зеленый</v>
      </c>
      <c r="W2786" s="60" t="str">
        <f t="shared" si="344"/>
        <v>BUCK 010</v>
      </c>
      <c r="X2786" s="60" t="str">
        <f t="shared" si="348"/>
        <v>010</v>
      </c>
      <c r="AC2786" s="51">
        <f t="shared" si="349"/>
        <v>80</v>
      </c>
      <c r="AD2786" s="44">
        <f t="shared" si="350"/>
        <v>865</v>
      </c>
      <c r="AE2786" s="51">
        <f t="shared" si="351"/>
        <v>80865</v>
      </c>
    </row>
    <row r="2787" spans="1:31">
      <c r="A2787" s="60" t="str">
        <f t="shared" si="345"/>
        <v>BUCK 010navy</v>
      </c>
      <c r="B2787" s="60" t="str">
        <f t="shared" si="346"/>
        <v>80-865-16</v>
      </c>
      <c r="C2787" s="73" t="s">
        <v>6027</v>
      </c>
      <c r="D2787" s="73" t="s">
        <v>6028</v>
      </c>
      <c r="E2787" s="73" t="s">
        <v>904</v>
      </c>
      <c r="F2787" s="74">
        <v>57</v>
      </c>
      <c r="G2787" s="73" t="s">
        <v>5131</v>
      </c>
      <c r="H2787" s="73" t="s">
        <v>55</v>
      </c>
      <c r="I2787" s="73" t="s">
        <v>964</v>
      </c>
      <c r="J2787" s="73" t="s">
        <v>343</v>
      </c>
      <c r="K2787" s="73" t="s">
        <v>382</v>
      </c>
      <c r="L2787" s="73" t="s">
        <v>383</v>
      </c>
      <c r="M2787" s="73" t="s">
        <v>389</v>
      </c>
      <c r="O2787" s="73" t="s">
        <v>386</v>
      </c>
      <c r="P2787" s="73" t="s">
        <v>907</v>
      </c>
      <c r="Q2787" s="73" t="s">
        <v>1003</v>
      </c>
      <c r="R2787" s="73" t="s">
        <v>71</v>
      </c>
      <c r="V2787" s="60" t="str">
        <f t="shared" si="347"/>
        <v>BUCK 010темно-синий</v>
      </c>
      <c r="W2787" s="60" t="str">
        <f t="shared" si="344"/>
        <v>BUCK 010</v>
      </c>
      <c r="X2787" s="60" t="str">
        <f t="shared" si="348"/>
        <v>010</v>
      </c>
      <c r="AC2787" s="51">
        <f t="shared" si="349"/>
        <v>80</v>
      </c>
      <c r="AD2787" s="44">
        <f t="shared" si="350"/>
        <v>865</v>
      </c>
      <c r="AE2787" s="51">
        <f t="shared" si="351"/>
        <v>80865</v>
      </c>
    </row>
    <row r="2788" spans="1:31">
      <c r="A2788" s="60" t="str">
        <f t="shared" si="345"/>
        <v>BUCK 010navy</v>
      </c>
      <c r="B2788" s="60" t="str">
        <f t="shared" si="346"/>
        <v>80-865-16</v>
      </c>
      <c r="C2788" s="73" t="s">
        <v>6029</v>
      </c>
      <c r="D2788" s="73" t="s">
        <v>6028</v>
      </c>
      <c r="E2788" s="73" t="s">
        <v>910</v>
      </c>
      <c r="F2788" s="74">
        <v>59</v>
      </c>
      <c r="G2788" s="73" t="s">
        <v>5131</v>
      </c>
      <c r="H2788" s="73" t="s">
        <v>55</v>
      </c>
      <c r="I2788" s="73" t="s">
        <v>964</v>
      </c>
      <c r="J2788" s="73" t="s">
        <v>343</v>
      </c>
      <c r="K2788" s="73" t="s">
        <v>382</v>
      </c>
      <c r="L2788" s="73" t="s">
        <v>383</v>
      </c>
      <c r="M2788" s="73" t="s">
        <v>389</v>
      </c>
      <c r="O2788" s="73" t="s">
        <v>386</v>
      </c>
      <c r="P2788" s="73" t="s">
        <v>907</v>
      </c>
      <c r="Q2788" s="73" t="s">
        <v>1003</v>
      </c>
      <c r="R2788" s="73" t="s">
        <v>71</v>
      </c>
      <c r="V2788" s="60" t="str">
        <f t="shared" si="347"/>
        <v>BUCK 010темно-синий</v>
      </c>
      <c r="W2788" s="60" t="str">
        <f t="shared" si="344"/>
        <v>BUCK 010</v>
      </c>
      <c r="X2788" s="60" t="str">
        <f t="shared" si="348"/>
        <v>010</v>
      </c>
      <c r="AC2788" s="51">
        <f t="shared" si="349"/>
        <v>80</v>
      </c>
      <c r="AD2788" s="44">
        <f t="shared" si="350"/>
        <v>865</v>
      </c>
      <c r="AE2788" s="51">
        <f t="shared" si="351"/>
        <v>80865</v>
      </c>
    </row>
    <row r="2789" spans="1:31">
      <c r="A2789" s="60" t="str">
        <f t="shared" si="345"/>
        <v>BUCK 010navy</v>
      </c>
      <c r="B2789" s="60" t="str">
        <f t="shared" si="346"/>
        <v>80-865-16</v>
      </c>
      <c r="C2789" s="73" t="s">
        <v>6030</v>
      </c>
      <c r="D2789" s="73" t="s">
        <v>6028</v>
      </c>
      <c r="E2789" s="73" t="s">
        <v>912</v>
      </c>
      <c r="F2789" s="74">
        <v>61</v>
      </c>
      <c r="G2789" s="73" t="s">
        <v>5131</v>
      </c>
      <c r="H2789" s="73" t="s">
        <v>55</v>
      </c>
      <c r="I2789" s="73" t="s">
        <v>964</v>
      </c>
      <c r="J2789" s="73" t="s">
        <v>343</v>
      </c>
      <c r="K2789" s="73" t="s">
        <v>382</v>
      </c>
      <c r="L2789" s="73" t="s">
        <v>383</v>
      </c>
      <c r="M2789" s="73" t="s">
        <v>389</v>
      </c>
      <c r="O2789" s="73" t="s">
        <v>386</v>
      </c>
      <c r="P2789" s="73" t="s">
        <v>907</v>
      </c>
      <c r="Q2789" s="73" t="s">
        <v>1003</v>
      </c>
      <c r="R2789" s="73" t="s">
        <v>71</v>
      </c>
      <c r="V2789" s="60" t="str">
        <f t="shared" si="347"/>
        <v>BUCK 010темно-синий</v>
      </c>
      <c r="W2789" s="60" t="str">
        <f t="shared" si="344"/>
        <v>BUCK 010</v>
      </c>
      <c r="X2789" s="60" t="str">
        <f t="shared" si="348"/>
        <v>010</v>
      </c>
      <c r="AC2789" s="51">
        <f t="shared" si="349"/>
        <v>80</v>
      </c>
      <c r="AD2789" s="44">
        <f t="shared" si="350"/>
        <v>865</v>
      </c>
      <c r="AE2789" s="51">
        <f t="shared" si="351"/>
        <v>80865</v>
      </c>
    </row>
    <row r="2790" spans="1:31">
      <c r="A2790" s="60" t="str">
        <f t="shared" si="345"/>
        <v>EDMOND 050black</v>
      </c>
      <c r="B2790" s="60" t="str">
        <f t="shared" si="346"/>
        <v>80-868-09</v>
      </c>
      <c r="C2790" s="73" t="s">
        <v>6031</v>
      </c>
      <c r="D2790" s="73" t="s">
        <v>6032</v>
      </c>
      <c r="E2790" s="73" t="s">
        <v>931</v>
      </c>
      <c r="F2790" s="74">
        <v>0</v>
      </c>
      <c r="G2790" s="73" t="s">
        <v>5140</v>
      </c>
      <c r="H2790" s="73" t="s">
        <v>53</v>
      </c>
      <c r="I2790" s="73" t="s">
        <v>1631</v>
      </c>
      <c r="J2790" s="73" t="s">
        <v>340</v>
      </c>
      <c r="K2790" s="73" t="s">
        <v>382</v>
      </c>
      <c r="L2790" s="73" t="s">
        <v>383</v>
      </c>
      <c r="M2790" s="73" t="s">
        <v>389</v>
      </c>
      <c r="O2790" s="73" t="s">
        <v>386</v>
      </c>
      <c r="P2790" s="73" t="s">
        <v>907</v>
      </c>
      <c r="Q2790" s="73" t="s">
        <v>928</v>
      </c>
      <c r="R2790" s="73" t="s">
        <v>53</v>
      </c>
      <c r="V2790" s="60" t="str">
        <f t="shared" si="347"/>
        <v>EDMOND 050черный</v>
      </c>
      <c r="W2790" s="60" t="str">
        <f t="shared" si="344"/>
        <v>EDMOND 050</v>
      </c>
      <c r="X2790" s="60" t="str">
        <f t="shared" si="348"/>
        <v>050</v>
      </c>
      <c r="AC2790" s="51">
        <f t="shared" si="349"/>
        <v>80</v>
      </c>
      <c r="AD2790" s="44">
        <f t="shared" si="350"/>
        <v>868</v>
      </c>
      <c r="AE2790" s="51">
        <f t="shared" si="351"/>
        <v>80868</v>
      </c>
    </row>
    <row r="2791" spans="1:31">
      <c r="A2791" s="60" t="str">
        <f t="shared" si="345"/>
        <v>EDMOND 051black</v>
      </c>
      <c r="B2791" s="60" t="str">
        <f t="shared" si="346"/>
        <v>80-869-09</v>
      </c>
      <c r="C2791" s="73" t="s">
        <v>6033</v>
      </c>
      <c r="D2791" s="73" t="s">
        <v>6034</v>
      </c>
      <c r="E2791" s="73" t="s">
        <v>931</v>
      </c>
      <c r="F2791" s="74">
        <v>0</v>
      </c>
      <c r="G2791" s="73" t="s">
        <v>5143</v>
      </c>
      <c r="H2791" s="73" t="s">
        <v>53</v>
      </c>
      <c r="I2791" s="73" t="s">
        <v>1631</v>
      </c>
      <c r="J2791" s="73" t="s">
        <v>340</v>
      </c>
      <c r="K2791" s="73" t="s">
        <v>382</v>
      </c>
      <c r="L2791" s="73" t="s">
        <v>383</v>
      </c>
      <c r="M2791" s="73" t="s">
        <v>389</v>
      </c>
      <c r="O2791" s="73" t="s">
        <v>395</v>
      </c>
      <c r="P2791" s="73" t="s">
        <v>907</v>
      </c>
      <c r="Q2791" s="73" t="s">
        <v>928</v>
      </c>
      <c r="R2791" s="73" t="s">
        <v>53</v>
      </c>
      <c r="V2791" s="60" t="str">
        <f t="shared" si="347"/>
        <v>EDMOND 051черный</v>
      </c>
      <c r="W2791" s="60" t="str">
        <f t="shared" si="344"/>
        <v>EDMOND 051</v>
      </c>
      <c r="X2791" s="60" t="str">
        <f t="shared" si="348"/>
        <v>051</v>
      </c>
      <c r="AC2791" s="51">
        <f t="shared" si="349"/>
        <v>80</v>
      </c>
      <c r="AD2791" s="44">
        <f t="shared" si="350"/>
        <v>869</v>
      </c>
      <c r="AE2791" s="51">
        <f t="shared" si="351"/>
        <v>80869</v>
      </c>
    </row>
    <row r="2792" spans="1:31">
      <c r="A2792" s="60" t="str">
        <f t="shared" si="345"/>
        <v>EDMOND 051brown</v>
      </c>
      <c r="B2792" s="60" t="str">
        <f t="shared" si="346"/>
        <v>80-869-14</v>
      </c>
      <c r="C2792" s="73" t="s">
        <v>6035</v>
      </c>
      <c r="D2792" s="73" t="s">
        <v>6036</v>
      </c>
      <c r="E2792" s="73" t="s">
        <v>931</v>
      </c>
      <c r="F2792" s="74">
        <v>0</v>
      </c>
      <c r="G2792" s="73" t="s">
        <v>5143</v>
      </c>
      <c r="H2792" s="73" t="s">
        <v>86</v>
      </c>
      <c r="I2792" s="73" t="s">
        <v>1631</v>
      </c>
      <c r="J2792" s="73" t="s">
        <v>340</v>
      </c>
      <c r="K2792" s="73" t="s">
        <v>382</v>
      </c>
      <c r="L2792" s="73" t="s">
        <v>383</v>
      </c>
      <c r="M2792" s="73" t="s">
        <v>389</v>
      </c>
      <c r="O2792" s="73" t="s">
        <v>395</v>
      </c>
      <c r="P2792" s="73" t="s">
        <v>907</v>
      </c>
      <c r="Q2792" s="73" t="s">
        <v>1033</v>
      </c>
      <c r="R2792" s="73" t="s">
        <v>86</v>
      </c>
      <c r="V2792" s="60" t="str">
        <f t="shared" si="347"/>
        <v>EDMOND 051коричневый</v>
      </c>
      <c r="W2792" s="60" t="str">
        <f t="shared" si="344"/>
        <v>EDMOND 051</v>
      </c>
      <c r="X2792" s="60" t="str">
        <f t="shared" si="348"/>
        <v>051</v>
      </c>
      <c r="AC2792" s="51">
        <f t="shared" si="349"/>
        <v>80</v>
      </c>
      <c r="AD2792" s="44">
        <f t="shared" si="350"/>
        <v>869</v>
      </c>
      <c r="AE2792" s="51">
        <f t="shared" si="351"/>
        <v>80869</v>
      </c>
    </row>
    <row r="2793" spans="1:31">
      <c r="A2793" s="60" t="str">
        <f t="shared" si="345"/>
        <v>EDMOND 051khaki</v>
      </c>
      <c r="B2793" s="60" t="str">
        <f t="shared" si="346"/>
        <v>80-869-03</v>
      </c>
      <c r="C2793" s="73" t="s">
        <v>6037</v>
      </c>
      <c r="D2793" s="73" t="s">
        <v>6038</v>
      </c>
      <c r="E2793" s="73" t="s">
        <v>931</v>
      </c>
      <c r="F2793" s="74">
        <v>0</v>
      </c>
      <c r="G2793" s="73" t="s">
        <v>5143</v>
      </c>
      <c r="H2793" s="73" t="s">
        <v>290</v>
      </c>
      <c r="I2793" s="73" t="s">
        <v>1631</v>
      </c>
      <c r="J2793" s="73" t="s">
        <v>340</v>
      </c>
      <c r="K2793" s="73" t="s">
        <v>390</v>
      </c>
      <c r="L2793" s="73" t="s">
        <v>383</v>
      </c>
      <c r="M2793" s="73" t="s">
        <v>389</v>
      </c>
      <c r="O2793" s="73" t="s">
        <v>395</v>
      </c>
      <c r="P2793" s="73" t="s">
        <v>907</v>
      </c>
      <c r="Q2793" s="73" t="s">
        <v>2084</v>
      </c>
      <c r="R2793" s="73" t="s">
        <v>195</v>
      </c>
      <c r="V2793" s="60" t="str">
        <f t="shared" si="347"/>
        <v>EDMOND 051хаки</v>
      </c>
      <c r="W2793" s="60" t="str">
        <f t="shared" si="344"/>
        <v>EDMOND 051</v>
      </c>
      <c r="X2793" s="60" t="str">
        <f t="shared" si="348"/>
        <v>051</v>
      </c>
      <c r="AC2793" s="51">
        <f t="shared" si="349"/>
        <v>80</v>
      </c>
      <c r="AD2793" s="44">
        <f t="shared" si="350"/>
        <v>869</v>
      </c>
      <c r="AE2793" s="51">
        <f t="shared" si="351"/>
        <v>80869</v>
      </c>
    </row>
    <row r="2794" spans="1:31">
      <c r="A2794" s="60" t="str">
        <f t="shared" si="345"/>
        <v>EDMOND 057black</v>
      </c>
      <c r="B2794" s="60" t="str">
        <f t="shared" si="346"/>
        <v>80-871-09</v>
      </c>
      <c r="C2794" s="73" t="s">
        <v>6039</v>
      </c>
      <c r="D2794" s="73" t="s">
        <v>6040</v>
      </c>
      <c r="E2794" s="73" t="s">
        <v>931</v>
      </c>
      <c r="F2794" s="74">
        <v>0</v>
      </c>
      <c r="G2794" s="73" t="s">
        <v>5149</v>
      </c>
      <c r="H2794" s="73" t="s">
        <v>53</v>
      </c>
      <c r="I2794" s="73" t="s">
        <v>1631</v>
      </c>
      <c r="J2794" s="73" t="s">
        <v>340</v>
      </c>
      <c r="K2794" s="73" t="s">
        <v>382</v>
      </c>
      <c r="L2794" s="73" t="s">
        <v>383</v>
      </c>
      <c r="M2794" s="73" t="s">
        <v>389</v>
      </c>
      <c r="N2794" s="73" t="s">
        <v>46</v>
      </c>
      <c r="O2794" s="73" t="s">
        <v>395</v>
      </c>
      <c r="P2794" s="73" t="s">
        <v>907</v>
      </c>
      <c r="Q2794" s="73" t="s">
        <v>928</v>
      </c>
      <c r="R2794" s="73" t="s">
        <v>53</v>
      </c>
      <c r="V2794" s="60" t="str">
        <f t="shared" si="347"/>
        <v>EDMOND 057черный</v>
      </c>
      <c r="W2794" s="60" t="str">
        <f t="shared" si="344"/>
        <v>EDMOND 057</v>
      </c>
      <c r="X2794" s="60" t="str">
        <f t="shared" si="348"/>
        <v>057</v>
      </c>
      <c r="AC2794" s="51">
        <f t="shared" si="349"/>
        <v>80</v>
      </c>
      <c r="AD2794" s="44">
        <f t="shared" si="350"/>
        <v>871</v>
      </c>
      <c r="AE2794" s="51">
        <f t="shared" si="351"/>
        <v>80871</v>
      </c>
    </row>
    <row r="2795" spans="1:31">
      <c r="A2795" s="60" t="str">
        <f t="shared" si="345"/>
        <v>EDMOND 057mustard</v>
      </c>
      <c r="B2795" s="60" t="str">
        <f t="shared" si="346"/>
        <v>80-871-20</v>
      </c>
      <c r="C2795" s="73" t="s">
        <v>6041</v>
      </c>
      <c r="D2795" s="73" t="s">
        <v>6042</v>
      </c>
      <c r="E2795" s="73" t="s">
        <v>931</v>
      </c>
      <c r="F2795" s="74">
        <v>0</v>
      </c>
      <c r="G2795" s="73" t="s">
        <v>5149</v>
      </c>
      <c r="H2795" s="73" t="s">
        <v>142</v>
      </c>
      <c r="I2795" s="73" t="s">
        <v>1631</v>
      </c>
      <c r="J2795" s="73" t="s">
        <v>340</v>
      </c>
      <c r="K2795" s="73" t="s">
        <v>382</v>
      </c>
      <c r="L2795" s="73" t="s">
        <v>383</v>
      </c>
      <c r="M2795" s="73" t="s">
        <v>389</v>
      </c>
      <c r="N2795" s="73" t="s">
        <v>46</v>
      </c>
      <c r="O2795" s="73" t="s">
        <v>395</v>
      </c>
      <c r="P2795" s="73" t="s">
        <v>907</v>
      </c>
      <c r="Q2795" s="73" t="s">
        <v>5402</v>
      </c>
      <c r="R2795" s="73" t="s">
        <v>65</v>
      </c>
      <c r="V2795" s="60" t="str">
        <f t="shared" si="347"/>
        <v>EDMOND 057горчичный</v>
      </c>
      <c r="W2795" s="60" t="str">
        <f t="shared" si="344"/>
        <v>EDMOND 057</v>
      </c>
      <c r="X2795" s="60" t="str">
        <f t="shared" si="348"/>
        <v>057</v>
      </c>
      <c r="AC2795" s="51">
        <f t="shared" si="349"/>
        <v>80</v>
      </c>
      <c r="AD2795" s="44">
        <f t="shared" si="350"/>
        <v>871</v>
      </c>
      <c r="AE2795" s="51">
        <f t="shared" si="351"/>
        <v>80871</v>
      </c>
    </row>
    <row r="2796" spans="1:31">
      <c r="A2796" s="60" t="str">
        <f t="shared" si="345"/>
        <v>EDMOND 057red</v>
      </c>
      <c r="B2796" s="60" t="str">
        <f t="shared" si="346"/>
        <v>80-871-18</v>
      </c>
      <c r="C2796" s="73" t="s">
        <v>6043</v>
      </c>
      <c r="D2796" s="73" t="s">
        <v>6044</v>
      </c>
      <c r="E2796" s="73" t="s">
        <v>931</v>
      </c>
      <c r="F2796" s="74">
        <v>0</v>
      </c>
      <c r="G2796" s="73" t="s">
        <v>5149</v>
      </c>
      <c r="H2796" s="73" t="s">
        <v>78</v>
      </c>
      <c r="I2796" s="73" t="s">
        <v>1631</v>
      </c>
      <c r="J2796" s="73" t="s">
        <v>340</v>
      </c>
      <c r="K2796" s="73" t="s">
        <v>390</v>
      </c>
      <c r="L2796" s="73" t="s">
        <v>383</v>
      </c>
      <c r="M2796" s="73" t="s">
        <v>389</v>
      </c>
      <c r="O2796" s="73" t="s">
        <v>395</v>
      </c>
      <c r="P2796" s="73" t="s">
        <v>907</v>
      </c>
      <c r="Q2796" s="73" t="s">
        <v>969</v>
      </c>
      <c r="R2796" s="73" t="s">
        <v>78</v>
      </c>
      <c r="V2796" s="60" t="str">
        <f t="shared" si="347"/>
        <v>EDMOND 057красный</v>
      </c>
      <c r="W2796" s="60" t="str">
        <f t="shared" si="344"/>
        <v>EDMOND 057</v>
      </c>
      <c r="X2796" s="60" t="str">
        <f t="shared" si="348"/>
        <v>057</v>
      </c>
      <c r="AC2796" s="51">
        <f t="shared" si="349"/>
        <v>80</v>
      </c>
      <c r="AD2796" s="44">
        <f t="shared" si="350"/>
        <v>871</v>
      </c>
      <c r="AE2796" s="51">
        <f t="shared" si="351"/>
        <v>80871</v>
      </c>
    </row>
    <row r="2797" spans="1:31">
      <c r="A2797" s="60" t="str">
        <f t="shared" si="345"/>
        <v>MAGGY 8614taupe</v>
      </c>
      <c r="B2797" s="60" t="str">
        <f t="shared" si="346"/>
        <v>80-903-14</v>
      </c>
      <c r="C2797" s="73" t="s">
        <v>6045</v>
      </c>
      <c r="D2797" s="73" t="s">
        <v>6046</v>
      </c>
      <c r="E2797" s="73" t="s">
        <v>931</v>
      </c>
      <c r="F2797" s="74">
        <v>0</v>
      </c>
      <c r="G2797" s="73" t="s">
        <v>5252</v>
      </c>
      <c r="H2797" s="73" t="s">
        <v>86</v>
      </c>
      <c r="I2797" s="73" t="s">
        <v>1644</v>
      </c>
      <c r="J2797" s="73" t="s">
        <v>342</v>
      </c>
      <c r="K2797" s="73" t="s">
        <v>387</v>
      </c>
      <c r="L2797" s="73" t="s">
        <v>383</v>
      </c>
      <c r="M2797" s="73" t="s">
        <v>389</v>
      </c>
      <c r="N2797" s="73" t="s">
        <v>44</v>
      </c>
      <c r="O2797" s="73" t="s">
        <v>386</v>
      </c>
      <c r="P2797" s="73" t="s">
        <v>907</v>
      </c>
      <c r="Q2797" s="73" t="s">
        <v>1291</v>
      </c>
      <c r="R2797" s="73" t="s">
        <v>86</v>
      </c>
      <c r="V2797" s="60" t="str">
        <f t="shared" si="347"/>
        <v>MAGGY 8614коричневый</v>
      </c>
      <c r="W2797" s="60" t="str">
        <f t="shared" si="344"/>
        <v>MAGGY 8614</v>
      </c>
      <c r="X2797" s="60" t="str">
        <f t="shared" si="348"/>
        <v>8614</v>
      </c>
      <c r="AC2797" s="51">
        <f t="shared" si="349"/>
        <v>80</v>
      </c>
      <c r="AD2797" s="44">
        <f t="shared" si="350"/>
        <v>903</v>
      </c>
      <c r="AE2797" s="51">
        <f t="shared" si="351"/>
        <v>80903</v>
      </c>
    </row>
    <row r="2798" spans="1:31">
      <c r="A2798" s="60" t="str">
        <f t="shared" si="345"/>
        <v>FREEZE 4301black</v>
      </c>
      <c r="B2798" s="60" t="str">
        <f t="shared" si="346"/>
        <v>80-507-09</v>
      </c>
      <c r="C2798" s="73" t="s">
        <v>6047</v>
      </c>
      <c r="D2798" s="73" t="s">
        <v>6048</v>
      </c>
      <c r="E2798" s="73" t="s">
        <v>931</v>
      </c>
      <c r="F2798" s="74">
        <v>0</v>
      </c>
      <c r="G2798" s="73" t="s">
        <v>3311</v>
      </c>
      <c r="H2798" s="73" t="s">
        <v>53</v>
      </c>
      <c r="I2798" s="73" t="s">
        <v>964</v>
      </c>
      <c r="J2798" s="73" t="s">
        <v>344</v>
      </c>
      <c r="K2798" s="73" t="s">
        <v>387</v>
      </c>
      <c r="L2798" s="73" t="s">
        <v>383</v>
      </c>
      <c r="M2798" s="73" t="s">
        <v>389</v>
      </c>
      <c r="O2798" s="73" t="s">
        <v>386</v>
      </c>
      <c r="P2798" s="73" t="s">
        <v>907</v>
      </c>
      <c r="Q2798" s="73" t="s">
        <v>928</v>
      </c>
      <c r="R2798" s="73" t="s">
        <v>53</v>
      </c>
      <c r="V2798" s="60" t="str">
        <f t="shared" si="347"/>
        <v>FREEZE 4301черный</v>
      </c>
      <c r="W2798" s="60" t="str">
        <f t="shared" si="344"/>
        <v>FREEZE 4301</v>
      </c>
      <c r="X2798" s="60" t="str">
        <f t="shared" si="348"/>
        <v>4301</v>
      </c>
      <c r="AC2798" s="51">
        <f t="shared" si="349"/>
        <v>80</v>
      </c>
      <c r="AD2798" s="44">
        <f t="shared" si="350"/>
        <v>507</v>
      </c>
      <c r="AE2798" s="51">
        <f t="shared" si="351"/>
        <v>80507</v>
      </c>
    </row>
    <row r="2799" spans="1:31">
      <c r="A2799" s="60" t="str">
        <f t="shared" si="345"/>
        <v>FREEZE 4301fuchsia</v>
      </c>
      <c r="B2799" s="60" t="str">
        <f t="shared" si="346"/>
        <v>80-507-34</v>
      </c>
      <c r="C2799" s="73" t="s">
        <v>6049</v>
      </c>
      <c r="D2799" s="73" t="s">
        <v>6050</v>
      </c>
      <c r="E2799" s="73" t="s">
        <v>931</v>
      </c>
      <c r="F2799" s="74">
        <v>0</v>
      </c>
      <c r="G2799" s="73" t="s">
        <v>3311</v>
      </c>
      <c r="H2799" s="73" t="s">
        <v>68</v>
      </c>
      <c r="I2799" s="73" t="s">
        <v>964</v>
      </c>
      <c r="J2799" s="73" t="s">
        <v>344</v>
      </c>
      <c r="K2799" s="73" t="s">
        <v>387</v>
      </c>
      <c r="L2799" s="73" t="s">
        <v>383</v>
      </c>
      <c r="M2799" s="73" t="s">
        <v>389</v>
      </c>
      <c r="O2799" s="73" t="s">
        <v>386</v>
      </c>
      <c r="P2799" s="73" t="s">
        <v>907</v>
      </c>
      <c r="Q2799" s="73" t="s">
        <v>3409</v>
      </c>
      <c r="R2799" s="73" t="s">
        <v>68</v>
      </c>
      <c r="V2799" s="60" t="str">
        <f t="shared" si="347"/>
        <v>FREEZE 4301розовый</v>
      </c>
      <c r="W2799" s="60" t="str">
        <f t="shared" si="344"/>
        <v>FREEZE 4301</v>
      </c>
      <c r="X2799" s="60" t="str">
        <f t="shared" si="348"/>
        <v>4301</v>
      </c>
      <c r="AC2799" s="51">
        <f t="shared" si="349"/>
        <v>80</v>
      </c>
      <c r="AD2799" s="44">
        <f t="shared" si="350"/>
        <v>507</v>
      </c>
      <c r="AE2799" s="51">
        <f t="shared" si="351"/>
        <v>80507</v>
      </c>
    </row>
    <row r="2800" spans="1:31">
      <c r="A2800" s="60" t="str">
        <f t="shared" si="345"/>
        <v>FREEZE 4301offwhite</v>
      </c>
      <c r="B2800" s="60" t="str">
        <f t="shared" si="346"/>
        <v>80-507-17</v>
      </c>
      <c r="C2800" s="73" t="s">
        <v>6051</v>
      </c>
      <c r="D2800" s="73" t="s">
        <v>6052</v>
      </c>
      <c r="E2800" s="73" t="s">
        <v>931</v>
      </c>
      <c r="F2800" s="74">
        <v>0</v>
      </c>
      <c r="G2800" s="73" t="s">
        <v>3311</v>
      </c>
      <c r="H2800" s="73" t="s">
        <v>57</v>
      </c>
      <c r="I2800" s="73" t="s">
        <v>964</v>
      </c>
      <c r="J2800" s="73" t="s">
        <v>344</v>
      </c>
      <c r="K2800" s="73" t="s">
        <v>387</v>
      </c>
      <c r="L2800" s="73" t="s">
        <v>383</v>
      </c>
      <c r="M2800" s="73" t="s">
        <v>389</v>
      </c>
      <c r="O2800" s="73" t="s">
        <v>386</v>
      </c>
      <c r="P2800" s="73" t="s">
        <v>907</v>
      </c>
      <c r="Q2800" s="73" t="s">
        <v>1898</v>
      </c>
      <c r="R2800" s="73" t="s">
        <v>57</v>
      </c>
      <c r="V2800" s="60" t="str">
        <f t="shared" si="347"/>
        <v>FREEZE 4301белый</v>
      </c>
      <c r="W2800" s="60" t="str">
        <f t="shared" si="344"/>
        <v>FREEZE 4301</v>
      </c>
      <c r="X2800" s="60" t="str">
        <f t="shared" si="348"/>
        <v>4301</v>
      </c>
      <c r="AC2800" s="51">
        <f t="shared" si="349"/>
        <v>80</v>
      </c>
      <c r="AD2800" s="44">
        <f t="shared" si="350"/>
        <v>507</v>
      </c>
      <c r="AE2800" s="51">
        <f t="shared" si="351"/>
        <v>80507</v>
      </c>
    </row>
    <row r="2801" spans="1:31">
      <c r="A2801" s="60" t="str">
        <f t="shared" si="345"/>
        <v>JUSTIN 8120pink</v>
      </c>
      <c r="B2801" s="60" t="str">
        <f t="shared" si="346"/>
        <v>80-508-34</v>
      </c>
      <c r="C2801" s="73" t="s">
        <v>6053</v>
      </c>
      <c r="D2801" s="73" t="s">
        <v>6054</v>
      </c>
      <c r="E2801" s="73" t="s">
        <v>931</v>
      </c>
      <c r="F2801" s="74">
        <v>0</v>
      </c>
      <c r="G2801" s="73" t="s">
        <v>3314</v>
      </c>
      <c r="H2801" s="73" t="s">
        <v>68</v>
      </c>
      <c r="I2801" s="73" t="s">
        <v>1644</v>
      </c>
      <c r="J2801" s="73" t="s">
        <v>344</v>
      </c>
      <c r="K2801" s="73" t="s">
        <v>387</v>
      </c>
      <c r="L2801" s="73" t="s">
        <v>383</v>
      </c>
      <c r="M2801" s="73" t="s">
        <v>389</v>
      </c>
      <c r="N2801" s="73" t="s">
        <v>44</v>
      </c>
      <c r="O2801" s="73" t="s">
        <v>386</v>
      </c>
      <c r="P2801" s="73" t="s">
        <v>907</v>
      </c>
      <c r="Q2801" s="73" t="s">
        <v>1119</v>
      </c>
      <c r="R2801" s="73" t="s">
        <v>68</v>
      </c>
      <c r="V2801" s="60" t="str">
        <f t="shared" si="347"/>
        <v>JUSTIN 8120розовый</v>
      </c>
      <c r="W2801" s="60" t="str">
        <f t="shared" si="344"/>
        <v>JUSTIN 8120</v>
      </c>
      <c r="X2801" s="60" t="str">
        <f t="shared" si="348"/>
        <v>8120</v>
      </c>
      <c r="AC2801" s="51">
        <f t="shared" si="349"/>
        <v>80</v>
      </c>
      <c r="AD2801" s="44">
        <f t="shared" si="350"/>
        <v>508</v>
      </c>
      <c r="AE2801" s="51">
        <f t="shared" si="351"/>
        <v>80508</v>
      </c>
    </row>
    <row r="2802" spans="1:31">
      <c r="A2802" s="60" t="str">
        <f t="shared" si="345"/>
        <v>DON ALDOcharcoal</v>
      </c>
      <c r="B2802" s="60" t="str">
        <f t="shared" si="346"/>
        <v>80-594-05</v>
      </c>
      <c r="C2802" s="73" t="s">
        <v>6055</v>
      </c>
      <c r="D2802" s="73" t="s">
        <v>6056</v>
      </c>
      <c r="E2802" s="73" t="s">
        <v>956</v>
      </c>
      <c r="F2802" s="74">
        <v>55</v>
      </c>
      <c r="G2802" s="73" t="s">
        <v>2031</v>
      </c>
      <c r="H2802" s="73" t="s">
        <v>277</v>
      </c>
      <c r="I2802" s="73" t="s">
        <v>1265</v>
      </c>
      <c r="J2802" s="73" t="s">
        <v>329</v>
      </c>
      <c r="K2802" s="73" t="s">
        <v>382</v>
      </c>
      <c r="L2802" s="73" t="s">
        <v>383</v>
      </c>
      <c r="M2802" s="73" t="s">
        <v>388</v>
      </c>
      <c r="N2802" s="73" t="s">
        <v>30</v>
      </c>
      <c r="O2802" s="73" t="s">
        <v>386</v>
      </c>
      <c r="P2802" s="73" t="s">
        <v>907</v>
      </c>
      <c r="Q2802" s="73" t="s">
        <v>1710</v>
      </c>
      <c r="R2802" s="73" t="s">
        <v>83</v>
      </c>
      <c r="V2802" s="60" t="str">
        <f t="shared" si="347"/>
        <v>DON ALDOтемно-серый</v>
      </c>
      <c r="W2802" s="60" t="str">
        <f t="shared" si="344"/>
        <v>DON ALDO</v>
      </c>
      <c r="X2802" s="60" t="str">
        <f t="shared" si="348"/>
        <v>ALDO</v>
      </c>
      <c r="AC2802" s="51">
        <f t="shared" si="349"/>
        <v>80</v>
      </c>
      <c r="AD2802" s="44">
        <f t="shared" si="350"/>
        <v>594</v>
      </c>
      <c r="AE2802" s="51">
        <f t="shared" si="351"/>
        <v>80594</v>
      </c>
    </row>
    <row r="2803" spans="1:31">
      <c r="A2803" s="60" t="str">
        <f t="shared" si="345"/>
        <v>DON ALDOcharcoal</v>
      </c>
      <c r="B2803" s="60" t="str">
        <f t="shared" si="346"/>
        <v>80-594-05</v>
      </c>
      <c r="C2803" s="73" t="s">
        <v>6057</v>
      </c>
      <c r="D2803" s="73" t="s">
        <v>6056</v>
      </c>
      <c r="E2803" s="73" t="s">
        <v>904</v>
      </c>
      <c r="F2803" s="74">
        <v>57</v>
      </c>
      <c r="G2803" s="73" t="s">
        <v>2031</v>
      </c>
      <c r="H2803" s="73" t="s">
        <v>277</v>
      </c>
      <c r="I2803" s="73" t="s">
        <v>1265</v>
      </c>
      <c r="J2803" s="73" t="s">
        <v>329</v>
      </c>
      <c r="K2803" s="73" t="s">
        <v>382</v>
      </c>
      <c r="L2803" s="73" t="s">
        <v>383</v>
      </c>
      <c r="M2803" s="73" t="s">
        <v>388</v>
      </c>
      <c r="N2803" s="73" t="s">
        <v>30</v>
      </c>
      <c r="O2803" s="73" t="s">
        <v>386</v>
      </c>
      <c r="P2803" s="73" t="s">
        <v>907</v>
      </c>
      <c r="Q2803" s="73" t="s">
        <v>1710</v>
      </c>
      <c r="R2803" s="73" t="s">
        <v>83</v>
      </c>
      <c r="V2803" s="60" t="str">
        <f t="shared" si="347"/>
        <v>DON ALDOтемно-серый</v>
      </c>
      <c r="W2803" s="60" t="str">
        <f t="shared" si="344"/>
        <v>DON ALDO</v>
      </c>
      <c r="X2803" s="60" t="str">
        <f t="shared" si="348"/>
        <v>ALDO</v>
      </c>
      <c r="AC2803" s="51">
        <f t="shared" si="349"/>
        <v>80</v>
      </c>
      <c r="AD2803" s="44">
        <f t="shared" si="350"/>
        <v>594</v>
      </c>
      <c r="AE2803" s="51">
        <f t="shared" si="351"/>
        <v>80594</v>
      </c>
    </row>
    <row r="2804" spans="1:31">
      <c r="A2804" s="60" t="str">
        <f t="shared" si="345"/>
        <v>DON ALDOcharcoal</v>
      </c>
      <c r="B2804" s="60" t="str">
        <f t="shared" si="346"/>
        <v>80-594-05</v>
      </c>
      <c r="C2804" s="73" t="s">
        <v>6058</v>
      </c>
      <c r="D2804" s="73" t="s">
        <v>6056</v>
      </c>
      <c r="E2804" s="73" t="s">
        <v>910</v>
      </c>
      <c r="F2804" s="74">
        <v>59</v>
      </c>
      <c r="G2804" s="73" t="s">
        <v>2031</v>
      </c>
      <c r="H2804" s="73" t="s">
        <v>277</v>
      </c>
      <c r="I2804" s="73" t="s">
        <v>1265</v>
      </c>
      <c r="J2804" s="73" t="s">
        <v>329</v>
      </c>
      <c r="K2804" s="73" t="s">
        <v>382</v>
      </c>
      <c r="L2804" s="73" t="s">
        <v>383</v>
      </c>
      <c r="M2804" s="73" t="s">
        <v>388</v>
      </c>
      <c r="N2804" s="73" t="s">
        <v>30</v>
      </c>
      <c r="O2804" s="73" t="s">
        <v>386</v>
      </c>
      <c r="P2804" s="73" t="s">
        <v>907</v>
      </c>
      <c r="Q2804" s="73" t="s">
        <v>1710</v>
      </c>
      <c r="R2804" s="73" t="s">
        <v>83</v>
      </c>
      <c r="V2804" s="60" t="str">
        <f t="shared" si="347"/>
        <v>DON ALDOтемно-серый</v>
      </c>
      <c r="W2804" s="60" t="str">
        <f t="shared" si="344"/>
        <v>DON ALDO</v>
      </c>
      <c r="X2804" s="60" t="str">
        <f t="shared" si="348"/>
        <v>ALDO</v>
      </c>
      <c r="AC2804" s="51">
        <f t="shared" si="349"/>
        <v>80</v>
      </c>
      <c r="AD2804" s="44">
        <f t="shared" si="350"/>
        <v>594</v>
      </c>
      <c r="AE2804" s="51">
        <f t="shared" si="351"/>
        <v>80594</v>
      </c>
    </row>
    <row r="2805" spans="1:31">
      <c r="A2805" s="60" t="str">
        <f t="shared" si="345"/>
        <v>DON ALDOcharcoal</v>
      </c>
      <c r="B2805" s="60" t="str">
        <f t="shared" si="346"/>
        <v>80-594-05</v>
      </c>
      <c r="C2805" s="73" t="s">
        <v>6059</v>
      </c>
      <c r="D2805" s="73" t="s">
        <v>6056</v>
      </c>
      <c r="E2805" s="73" t="s">
        <v>912</v>
      </c>
      <c r="F2805" s="74">
        <v>61</v>
      </c>
      <c r="G2805" s="73" t="s">
        <v>2031</v>
      </c>
      <c r="H2805" s="73" t="s">
        <v>277</v>
      </c>
      <c r="I2805" s="73" t="s">
        <v>1265</v>
      </c>
      <c r="J2805" s="73" t="s">
        <v>329</v>
      </c>
      <c r="K2805" s="73" t="s">
        <v>382</v>
      </c>
      <c r="L2805" s="73" t="s">
        <v>383</v>
      </c>
      <c r="M2805" s="73" t="s">
        <v>388</v>
      </c>
      <c r="N2805" s="73" t="s">
        <v>30</v>
      </c>
      <c r="O2805" s="73" t="s">
        <v>386</v>
      </c>
      <c r="P2805" s="73" t="s">
        <v>907</v>
      </c>
      <c r="Q2805" s="73" t="s">
        <v>1710</v>
      </c>
      <c r="R2805" s="73" t="s">
        <v>83</v>
      </c>
      <c r="V2805" s="60" t="str">
        <f t="shared" si="347"/>
        <v>DON ALDOтемно-серый</v>
      </c>
      <c r="W2805" s="60" t="str">
        <f t="shared" si="344"/>
        <v>DON ALDO</v>
      </c>
      <c r="X2805" s="60" t="str">
        <f t="shared" si="348"/>
        <v>ALDO</v>
      </c>
      <c r="AC2805" s="51">
        <f t="shared" si="349"/>
        <v>80</v>
      </c>
      <c r="AD2805" s="44">
        <f t="shared" si="350"/>
        <v>594</v>
      </c>
      <c r="AE2805" s="51">
        <f t="shared" si="351"/>
        <v>80594</v>
      </c>
    </row>
    <row r="2806" spans="1:31">
      <c r="A2806" s="60" t="str">
        <f t="shared" si="345"/>
        <v>DON HAWKblack</v>
      </c>
      <c r="B2806" s="60" t="str">
        <f t="shared" si="346"/>
        <v>81-003-09</v>
      </c>
      <c r="C2806" s="73" t="s">
        <v>6060</v>
      </c>
      <c r="D2806" s="73" t="s">
        <v>6061</v>
      </c>
      <c r="E2806" s="73" t="s">
        <v>956</v>
      </c>
      <c r="F2806" s="74">
        <v>55</v>
      </c>
      <c r="G2806" s="73" t="s">
        <v>6062</v>
      </c>
      <c r="H2806" s="73" t="s">
        <v>53</v>
      </c>
      <c r="I2806" s="73" t="s">
        <v>1265</v>
      </c>
      <c r="J2806" s="73" t="s">
        <v>329</v>
      </c>
      <c r="K2806" s="73" t="s">
        <v>382</v>
      </c>
      <c r="L2806" s="73" t="s">
        <v>383</v>
      </c>
      <c r="M2806" s="73" t="s">
        <v>388</v>
      </c>
      <c r="N2806" s="73" t="s">
        <v>30</v>
      </c>
      <c r="O2806" s="73" t="s">
        <v>386</v>
      </c>
      <c r="P2806" s="73" t="s">
        <v>907</v>
      </c>
      <c r="Q2806" s="73" t="s">
        <v>928</v>
      </c>
      <c r="R2806" s="73" t="s">
        <v>53</v>
      </c>
      <c r="V2806" s="60" t="str">
        <f t="shared" si="347"/>
        <v>DON HAWKчерный</v>
      </c>
      <c r="W2806" s="60" t="str">
        <f t="shared" si="344"/>
        <v>DON HAWK</v>
      </c>
      <c r="X2806" s="60" t="str">
        <f t="shared" si="348"/>
        <v>HAWK</v>
      </c>
      <c r="AC2806" s="51">
        <f t="shared" si="349"/>
        <v>81</v>
      </c>
      <c r="AD2806" s="44">
        <f t="shared" si="350"/>
        <v>3</v>
      </c>
      <c r="AE2806" s="51">
        <f t="shared" si="351"/>
        <v>81003</v>
      </c>
    </row>
    <row r="2807" spans="1:31">
      <c r="A2807" s="60" t="str">
        <f t="shared" si="345"/>
        <v>DON HAWKblack</v>
      </c>
      <c r="B2807" s="60" t="str">
        <f t="shared" si="346"/>
        <v>81-003-09</v>
      </c>
      <c r="C2807" s="73" t="s">
        <v>6063</v>
      </c>
      <c r="D2807" s="73" t="s">
        <v>6061</v>
      </c>
      <c r="E2807" s="73" t="s">
        <v>904</v>
      </c>
      <c r="F2807" s="74">
        <v>57</v>
      </c>
      <c r="G2807" s="73" t="s">
        <v>6062</v>
      </c>
      <c r="H2807" s="73" t="s">
        <v>53</v>
      </c>
      <c r="I2807" s="73" t="s">
        <v>1265</v>
      </c>
      <c r="J2807" s="73" t="s">
        <v>329</v>
      </c>
      <c r="K2807" s="73" t="s">
        <v>382</v>
      </c>
      <c r="L2807" s="73" t="s">
        <v>383</v>
      </c>
      <c r="M2807" s="73" t="s">
        <v>388</v>
      </c>
      <c r="N2807" s="73" t="s">
        <v>30</v>
      </c>
      <c r="O2807" s="73" t="s">
        <v>386</v>
      </c>
      <c r="P2807" s="73" t="s">
        <v>907</v>
      </c>
      <c r="Q2807" s="73" t="s">
        <v>928</v>
      </c>
      <c r="R2807" s="73" t="s">
        <v>53</v>
      </c>
      <c r="V2807" s="60" t="str">
        <f t="shared" si="347"/>
        <v>DON HAWKчерный</v>
      </c>
      <c r="W2807" s="60" t="str">
        <f t="shared" si="344"/>
        <v>DON HAWK</v>
      </c>
      <c r="X2807" s="60" t="str">
        <f t="shared" si="348"/>
        <v>HAWK</v>
      </c>
      <c r="AC2807" s="51">
        <f t="shared" si="349"/>
        <v>81</v>
      </c>
      <c r="AD2807" s="44">
        <f t="shared" si="350"/>
        <v>3</v>
      </c>
      <c r="AE2807" s="51">
        <f t="shared" si="351"/>
        <v>81003</v>
      </c>
    </row>
    <row r="2808" spans="1:31">
      <c r="A2808" s="60" t="str">
        <f t="shared" si="345"/>
        <v>DON HAWKblack</v>
      </c>
      <c r="B2808" s="60" t="str">
        <f t="shared" si="346"/>
        <v>81-003-09</v>
      </c>
      <c r="C2808" s="73" t="s">
        <v>6064</v>
      </c>
      <c r="D2808" s="73" t="s">
        <v>6061</v>
      </c>
      <c r="E2808" s="73" t="s">
        <v>910</v>
      </c>
      <c r="F2808" s="74">
        <v>59</v>
      </c>
      <c r="G2808" s="73" t="s">
        <v>6062</v>
      </c>
      <c r="H2808" s="73" t="s">
        <v>53</v>
      </c>
      <c r="I2808" s="73" t="s">
        <v>1265</v>
      </c>
      <c r="J2808" s="73" t="s">
        <v>329</v>
      </c>
      <c r="K2808" s="73" t="s">
        <v>382</v>
      </c>
      <c r="L2808" s="73" t="s">
        <v>383</v>
      </c>
      <c r="M2808" s="73" t="s">
        <v>388</v>
      </c>
      <c r="N2808" s="73" t="s">
        <v>30</v>
      </c>
      <c r="O2808" s="73" t="s">
        <v>386</v>
      </c>
      <c r="P2808" s="73" t="s">
        <v>907</v>
      </c>
      <c r="Q2808" s="73" t="s">
        <v>928</v>
      </c>
      <c r="R2808" s="73" t="s">
        <v>53</v>
      </c>
      <c r="V2808" s="60" t="str">
        <f t="shared" si="347"/>
        <v>DON HAWKчерный</v>
      </c>
      <c r="W2808" s="60" t="str">
        <f t="shared" si="344"/>
        <v>DON HAWK</v>
      </c>
      <c r="X2808" s="60" t="str">
        <f t="shared" si="348"/>
        <v>HAWK</v>
      </c>
      <c r="AC2808" s="51">
        <f t="shared" si="349"/>
        <v>81</v>
      </c>
      <c r="AD2808" s="44">
        <f t="shared" si="350"/>
        <v>3</v>
      </c>
      <c r="AE2808" s="51">
        <f t="shared" si="351"/>
        <v>81003</v>
      </c>
    </row>
    <row r="2809" spans="1:31">
      <c r="A2809" s="60" t="str">
        <f t="shared" si="345"/>
        <v>DON HAWKblack</v>
      </c>
      <c r="B2809" s="60" t="str">
        <f t="shared" si="346"/>
        <v>81-003-09</v>
      </c>
      <c r="C2809" s="73" t="s">
        <v>6065</v>
      </c>
      <c r="D2809" s="73" t="s">
        <v>6061</v>
      </c>
      <c r="E2809" s="73" t="s">
        <v>912</v>
      </c>
      <c r="F2809" s="74">
        <v>61</v>
      </c>
      <c r="G2809" s="73" t="s">
        <v>6062</v>
      </c>
      <c r="H2809" s="73" t="s">
        <v>53</v>
      </c>
      <c r="I2809" s="73" t="s">
        <v>1265</v>
      </c>
      <c r="J2809" s="73" t="s">
        <v>329</v>
      </c>
      <c r="K2809" s="73" t="s">
        <v>382</v>
      </c>
      <c r="L2809" s="73" t="s">
        <v>383</v>
      </c>
      <c r="M2809" s="73" t="s">
        <v>388</v>
      </c>
      <c r="N2809" s="73" t="s">
        <v>30</v>
      </c>
      <c r="O2809" s="73" t="s">
        <v>386</v>
      </c>
      <c r="P2809" s="73" t="s">
        <v>907</v>
      </c>
      <c r="Q2809" s="73" t="s">
        <v>928</v>
      </c>
      <c r="R2809" s="73" t="s">
        <v>53</v>
      </c>
      <c r="V2809" s="60" t="str">
        <f t="shared" si="347"/>
        <v>DON HAWKчерный</v>
      </c>
      <c r="W2809" s="60" t="str">
        <f t="shared" si="344"/>
        <v>DON HAWK</v>
      </c>
      <c r="X2809" s="60" t="str">
        <f t="shared" si="348"/>
        <v>HAWK</v>
      </c>
      <c r="AC2809" s="51">
        <f t="shared" si="349"/>
        <v>81</v>
      </c>
      <c r="AD2809" s="44">
        <f t="shared" si="350"/>
        <v>3</v>
      </c>
      <c r="AE2809" s="51">
        <f t="shared" si="351"/>
        <v>81003</v>
      </c>
    </row>
    <row r="2810" spans="1:31">
      <c r="A2810" s="60" t="str">
        <f t="shared" si="345"/>
        <v>MAC CARTHYblack</v>
      </c>
      <c r="B2810" s="60" t="str">
        <f t="shared" si="346"/>
        <v>81-004-09</v>
      </c>
      <c r="C2810" s="73" t="s">
        <v>6066</v>
      </c>
      <c r="D2810" s="73" t="s">
        <v>6067</v>
      </c>
      <c r="E2810" s="73" t="s">
        <v>904</v>
      </c>
      <c r="F2810" s="74">
        <v>57</v>
      </c>
      <c r="G2810" s="73" t="s">
        <v>6068</v>
      </c>
      <c r="H2810" s="73" t="s">
        <v>53</v>
      </c>
      <c r="I2810" s="73" t="s">
        <v>1265</v>
      </c>
      <c r="J2810" s="73" t="s">
        <v>330</v>
      </c>
      <c r="K2810" s="73" t="s">
        <v>382</v>
      </c>
      <c r="L2810" s="73" t="s">
        <v>383</v>
      </c>
      <c r="M2810" s="73" t="s">
        <v>388</v>
      </c>
      <c r="N2810" s="73" t="s">
        <v>30</v>
      </c>
      <c r="O2810" s="73" t="s">
        <v>386</v>
      </c>
      <c r="P2810" s="73" t="s">
        <v>907</v>
      </c>
      <c r="Q2810" s="73" t="s">
        <v>928</v>
      </c>
      <c r="R2810" s="73" t="s">
        <v>53</v>
      </c>
      <c r="V2810" s="60" t="str">
        <f t="shared" si="347"/>
        <v>MAC CARTHYчерный</v>
      </c>
      <c r="W2810" s="60" t="str">
        <f t="shared" si="344"/>
        <v>MAC CARTHY</v>
      </c>
      <c r="X2810" s="60" t="str">
        <f t="shared" si="348"/>
        <v>CARTHY</v>
      </c>
      <c r="AC2810" s="51">
        <f t="shared" si="349"/>
        <v>81</v>
      </c>
      <c r="AD2810" s="44">
        <f t="shared" si="350"/>
        <v>4</v>
      </c>
      <c r="AE2810" s="51">
        <f t="shared" si="351"/>
        <v>81004</v>
      </c>
    </row>
    <row r="2811" spans="1:31">
      <c r="A2811" s="60" t="str">
        <f t="shared" si="345"/>
        <v>MAC CARTHYblack</v>
      </c>
      <c r="B2811" s="60" t="str">
        <f t="shared" si="346"/>
        <v>81-004-09</v>
      </c>
      <c r="C2811" s="73" t="s">
        <v>6069</v>
      </c>
      <c r="D2811" s="73" t="s">
        <v>6067</v>
      </c>
      <c r="E2811" s="73" t="s">
        <v>910</v>
      </c>
      <c r="F2811" s="74">
        <v>59</v>
      </c>
      <c r="G2811" s="73" t="s">
        <v>6068</v>
      </c>
      <c r="H2811" s="73" t="s">
        <v>53</v>
      </c>
      <c r="I2811" s="73" t="s">
        <v>1265</v>
      </c>
      <c r="J2811" s="73" t="s">
        <v>330</v>
      </c>
      <c r="K2811" s="73" t="s">
        <v>382</v>
      </c>
      <c r="L2811" s="73" t="s">
        <v>383</v>
      </c>
      <c r="M2811" s="73" t="s">
        <v>388</v>
      </c>
      <c r="N2811" s="73" t="s">
        <v>30</v>
      </c>
      <c r="O2811" s="73" t="s">
        <v>386</v>
      </c>
      <c r="P2811" s="73" t="s">
        <v>907</v>
      </c>
      <c r="Q2811" s="73" t="s">
        <v>928</v>
      </c>
      <c r="R2811" s="73" t="s">
        <v>53</v>
      </c>
      <c r="V2811" s="60" t="str">
        <f t="shared" si="347"/>
        <v>MAC CARTHYчерный</v>
      </c>
      <c r="W2811" s="60" t="str">
        <f t="shared" si="344"/>
        <v>MAC CARTHY</v>
      </c>
      <c r="X2811" s="60" t="str">
        <f t="shared" si="348"/>
        <v>CARTHY</v>
      </c>
      <c r="AC2811" s="51">
        <f t="shared" si="349"/>
        <v>81</v>
      </c>
      <c r="AD2811" s="44">
        <f t="shared" si="350"/>
        <v>4</v>
      </c>
      <c r="AE2811" s="51">
        <f t="shared" si="351"/>
        <v>81004</v>
      </c>
    </row>
    <row r="2812" spans="1:31">
      <c r="A2812" s="60" t="str">
        <f t="shared" si="345"/>
        <v>MAC CARTHYblack</v>
      </c>
      <c r="B2812" s="60" t="str">
        <f t="shared" si="346"/>
        <v>81-004-09</v>
      </c>
      <c r="C2812" s="73" t="s">
        <v>6070</v>
      </c>
      <c r="D2812" s="73" t="s">
        <v>6067</v>
      </c>
      <c r="E2812" s="73" t="s">
        <v>912</v>
      </c>
      <c r="F2812" s="74">
        <v>61</v>
      </c>
      <c r="G2812" s="73" t="s">
        <v>6068</v>
      </c>
      <c r="H2812" s="73" t="s">
        <v>53</v>
      </c>
      <c r="I2812" s="73" t="s">
        <v>1265</v>
      </c>
      <c r="J2812" s="73" t="s">
        <v>330</v>
      </c>
      <c r="K2812" s="73" t="s">
        <v>382</v>
      </c>
      <c r="L2812" s="73" t="s">
        <v>383</v>
      </c>
      <c r="M2812" s="73" t="s">
        <v>388</v>
      </c>
      <c r="N2812" s="73" t="s">
        <v>30</v>
      </c>
      <c r="O2812" s="73" t="s">
        <v>386</v>
      </c>
      <c r="P2812" s="73" t="s">
        <v>907</v>
      </c>
      <c r="Q2812" s="73" t="s">
        <v>928</v>
      </c>
      <c r="R2812" s="73" t="s">
        <v>53</v>
      </c>
      <c r="V2812" s="60" t="str">
        <f t="shared" si="347"/>
        <v>MAC CARTHYчерный</v>
      </c>
      <c r="W2812" s="60" t="str">
        <f t="shared" si="344"/>
        <v>MAC CARTHY</v>
      </c>
      <c r="X2812" s="60" t="str">
        <f t="shared" si="348"/>
        <v>CARTHY</v>
      </c>
      <c r="AC2812" s="51">
        <f t="shared" si="349"/>
        <v>81</v>
      </c>
      <c r="AD2812" s="44">
        <f t="shared" si="350"/>
        <v>4</v>
      </c>
      <c r="AE2812" s="51">
        <f t="shared" si="351"/>
        <v>81004</v>
      </c>
    </row>
    <row r="2813" spans="1:31">
      <c r="A2813" s="60" t="str">
        <f t="shared" si="345"/>
        <v>MAC CARTHYblack</v>
      </c>
      <c r="B2813" s="60" t="str">
        <f t="shared" si="346"/>
        <v>81-004-09</v>
      </c>
      <c r="C2813" s="73" t="s">
        <v>6071</v>
      </c>
      <c r="D2813" s="73" t="s">
        <v>6067</v>
      </c>
      <c r="E2813" s="73" t="s">
        <v>956</v>
      </c>
      <c r="F2813" s="74">
        <v>55</v>
      </c>
      <c r="G2813" s="73" t="s">
        <v>6068</v>
      </c>
      <c r="H2813" s="73" t="s">
        <v>53</v>
      </c>
      <c r="I2813" s="73" t="s">
        <v>1265</v>
      </c>
      <c r="J2813" s="73" t="s">
        <v>330</v>
      </c>
      <c r="K2813" s="73" t="s">
        <v>382</v>
      </c>
      <c r="L2813" s="73" t="s">
        <v>383</v>
      </c>
      <c r="M2813" s="73" t="s">
        <v>388</v>
      </c>
      <c r="N2813" s="73" t="s">
        <v>30</v>
      </c>
      <c r="O2813" s="73" t="s">
        <v>386</v>
      </c>
      <c r="P2813" s="73" t="s">
        <v>907</v>
      </c>
      <c r="Q2813" s="73" t="s">
        <v>928</v>
      </c>
      <c r="R2813" s="73" t="s">
        <v>53</v>
      </c>
      <c r="V2813" s="60" t="str">
        <f t="shared" si="347"/>
        <v>MAC CARTHYчерный</v>
      </c>
      <c r="W2813" s="60" t="str">
        <f t="shared" si="344"/>
        <v>MAC CARTHY</v>
      </c>
      <c r="X2813" s="60" t="str">
        <f t="shared" si="348"/>
        <v>CARTHY</v>
      </c>
      <c r="AC2813" s="51">
        <f t="shared" si="349"/>
        <v>81</v>
      </c>
      <c r="AD2813" s="44">
        <f t="shared" si="350"/>
        <v>4</v>
      </c>
      <c r="AE2813" s="51">
        <f t="shared" si="351"/>
        <v>81004</v>
      </c>
    </row>
    <row r="2814" spans="1:31">
      <c r="A2814" s="60" t="str">
        <f t="shared" si="345"/>
        <v>MAC CARTHYbrown</v>
      </c>
      <c r="B2814" s="60" t="str">
        <f t="shared" si="346"/>
        <v>81-004-14</v>
      </c>
      <c r="C2814" s="73" t="s">
        <v>6072</v>
      </c>
      <c r="D2814" s="73" t="s">
        <v>6073</v>
      </c>
      <c r="E2814" s="73" t="s">
        <v>904</v>
      </c>
      <c r="F2814" s="74">
        <v>57</v>
      </c>
      <c r="G2814" s="73" t="s">
        <v>6068</v>
      </c>
      <c r="H2814" s="73" t="s">
        <v>86</v>
      </c>
      <c r="I2814" s="73" t="s">
        <v>1265</v>
      </c>
      <c r="J2814" s="73" t="s">
        <v>330</v>
      </c>
      <c r="K2814" s="73" t="s">
        <v>382</v>
      </c>
      <c r="L2814" s="73" t="s">
        <v>383</v>
      </c>
      <c r="M2814" s="73" t="s">
        <v>388</v>
      </c>
      <c r="N2814" s="73" t="s">
        <v>30</v>
      </c>
      <c r="O2814" s="73" t="s">
        <v>386</v>
      </c>
      <c r="P2814" s="73" t="s">
        <v>907</v>
      </c>
      <c r="Q2814" s="73" t="s">
        <v>1033</v>
      </c>
      <c r="R2814" s="73" t="s">
        <v>86</v>
      </c>
      <c r="V2814" s="60" t="str">
        <f t="shared" si="347"/>
        <v>MAC CARTHYкоричневый</v>
      </c>
      <c r="W2814" s="60" t="str">
        <f t="shared" si="344"/>
        <v>MAC CARTHY</v>
      </c>
      <c r="X2814" s="60" t="str">
        <f t="shared" si="348"/>
        <v>CARTHY</v>
      </c>
      <c r="AC2814" s="51">
        <f t="shared" si="349"/>
        <v>81</v>
      </c>
      <c r="AD2814" s="44">
        <f t="shared" si="350"/>
        <v>4</v>
      </c>
      <c r="AE2814" s="51">
        <f t="shared" si="351"/>
        <v>81004</v>
      </c>
    </row>
    <row r="2815" spans="1:31">
      <c r="A2815" s="60" t="str">
        <f t="shared" si="345"/>
        <v>MAC CARTHYbrown</v>
      </c>
      <c r="B2815" s="60" t="str">
        <f t="shared" si="346"/>
        <v>81-004-14</v>
      </c>
      <c r="C2815" s="73" t="s">
        <v>6074</v>
      </c>
      <c r="D2815" s="73" t="s">
        <v>6073</v>
      </c>
      <c r="E2815" s="73" t="s">
        <v>910</v>
      </c>
      <c r="F2815" s="74">
        <v>59</v>
      </c>
      <c r="G2815" s="73" t="s">
        <v>6068</v>
      </c>
      <c r="H2815" s="73" t="s">
        <v>86</v>
      </c>
      <c r="I2815" s="73" t="s">
        <v>1265</v>
      </c>
      <c r="J2815" s="73" t="s">
        <v>330</v>
      </c>
      <c r="K2815" s="73" t="s">
        <v>382</v>
      </c>
      <c r="L2815" s="73" t="s">
        <v>383</v>
      </c>
      <c r="M2815" s="73" t="s">
        <v>388</v>
      </c>
      <c r="N2815" s="73" t="s">
        <v>30</v>
      </c>
      <c r="O2815" s="73" t="s">
        <v>386</v>
      </c>
      <c r="P2815" s="73" t="s">
        <v>907</v>
      </c>
      <c r="Q2815" s="73" t="s">
        <v>1033</v>
      </c>
      <c r="R2815" s="73" t="s">
        <v>86</v>
      </c>
      <c r="V2815" s="60" t="str">
        <f t="shared" si="347"/>
        <v>MAC CARTHYкоричневый</v>
      </c>
      <c r="W2815" s="60" t="str">
        <f t="shared" si="344"/>
        <v>MAC CARTHY</v>
      </c>
      <c r="X2815" s="60" t="str">
        <f t="shared" si="348"/>
        <v>CARTHY</v>
      </c>
      <c r="AC2815" s="51">
        <f t="shared" si="349"/>
        <v>81</v>
      </c>
      <c r="AD2815" s="44">
        <f t="shared" si="350"/>
        <v>4</v>
      </c>
      <c r="AE2815" s="51">
        <f t="shared" si="351"/>
        <v>81004</v>
      </c>
    </row>
    <row r="2816" spans="1:31">
      <c r="A2816" s="60" t="str">
        <f t="shared" si="345"/>
        <v>MAC CARTHYbrown</v>
      </c>
      <c r="B2816" s="60" t="str">
        <f t="shared" si="346"/>
        <v>81-004-14</v>
      </c>
      <c r="C2816" s="73" t="s">
        <v>6075</v>
      </c>
      <c r="D2816" s="73" t="s">
        <v>6073</v>
      </c>
      <c r="E2816" s="73" t="s">
        <v>912</v>
      </c>
      <c r="F2816" s="74">
        <v>61</v>
      </c>
      <c r="G2816" s="73" t="s">
        <v>6068</v>
      </c>
      <c r="H2816" s="73" t="s">
        <v>86</v>
      </c>
      <c r="I2816" s="73" t="s">
        <v>1265</v>
      </c>
      <c r="J2816" s="73" t="s">
        <v>330</v>
      </c>
      <c r="K2816" s="73" t="s">
        <v>382</v>
      </c>
      <c r="L2816" s="73" t="s">
        <v>383</v>
      </c>
      <c r="M2816" s="73" t="s">
        <v>388</v>
      </c>
      <c r="N2816" s="73" t="s">
        <v>30</v>
      </c>
      <c r="O2816" s="73" t="s">
        <v>386</v>
      </c>
      <c r="P2816" s="73" t="s">
        <v>907</v>
      </c>
      <c r="Q2816" s="73" t="s">
        <v>1033</v>
      </c>
      <c r="R2816" s="73" t="s">
        <v>86</v>
      </c>
      <c r="V2816" s="60" t="str">
        <f t="shared" si="347"/>
        <v>MAC CARTHYкоричневый</v>
      </c>
      <c r="W2816" s="60" t="str">
        <f t="shared" si="344"/>
        <v>MAC CARTHY</v>
      </c>
      <c r="X2816" s="60" t="str">
        <f t="shared" si="348"/>
        <v>CARTHY</v>
      </c>
      <c r="AC2816" s="51">
        <f t="shared" si="349"/>
        <v>81</v>
      </c>
      <c r="AD2816" s="44">
        <f t="shared" si="350"/>
        <v>4</v>
      </c>
      <c r="AE2816" s="51">
        <f t="shared" si="351"/>
        <v>81004</v>
      </c>
    </row>
    <row r="2817" spans="1:31">
      <c r="A2817" s="60" t="str">
        <f t="shared" si="345"/>
        <v>MAC CARTHYbrown</v>
      </c>
      <c r="B2817" s="60" t="str">
        <f t="shared" si="346"/>
        <v>81-004-14</v>
      </c>
      <c r="C2817" s="73" t="s">
        <v>6076</v>
      </c>
      <c r="D2817" s="73" t="s">
        <v>6073</v>
      </c>
      <c r="E2817" s="73" t="s">
        <v>956</v>
      </c>
      <c r="F2817" s="74">
        <v>55</v>
      </c>
      <c r="G2817" s="73" t="s">
        <v>6068</v>
      </c>
      <c r="H2817" s="73" t="s">
        <v>86</v>
      </c>
      <c r="I2817" s="73" t="s">
        <v>1265</v>
      </c>
      <c r="J2817" s="73" t="s">
        <v>330</v>
      </c>
      <c r="K2817" s="73" t="s">
        <v>382</v>
      </c>
      <c r="L2817" s="73" t="s">
        <v>383</v>
      </c>
      <c r="M2817" s="73" t="s">
        <v>388</v>
      </c>
      <c r="N2817" s="73" t="s">
        <v>30</v>
      </c>
      <c r="O2817" s="73" t="s">
        <v>386</v>
      </c>
      <c r="P2817" s="73" t="s">
        <v>907</v>
      </c>
      <c r="Q2817" s="73" t="s">
        <v>1033</v>
      </c>
      <c r="R2817" s="73" t="s">
        <v>86</v>
      </c>
      <c r="V2817" s="60" t="str">
        <f t="shared" si="347"/>
        <v>MAC CARTHYкоричневый</v>
      </c>
      <c r="W2817" s="60" t="str">
        <f t="shared" si="344"/>
        <v>MAC CARTHY</v>
      </c>
      <c r="X2817" s="60" t="str">
        <f t="shared" si="348"/>
        <v>CARTHY</v>
      </c>
      <c r="AC2817" s="51">
        <f t="shared" si="349"/>
        <v>81</v>
      </c>
      <c r="AD2817" s="44">
        <f t="shared" si="350"/>
        <v>4</v>
      </c>
      <c r="AE2817" s="51">
        <f t="shared" si="351"/>
        <v>81004</v>
      </c>
    </row>
    <row r="2818" spans="1:31">
      <c r="A2818" s="60" t="str">
        <f t="shared" si="345"/>
        <v>MAC CARTHYcharcoal</v>
      </c>
      <c r="B2818" s="60" t="str">
        <f t="shared" si="346"/>
        <v>81-004-08</v>
      </c>
      <c r="C2818" s="73" t="s">
        <v>6077</v>
      </c>
      <c r="D2818" s="73" t="s">
        <v>6078</v>
      </c>
      <c r="E2818" s="73" t="s">
        <v>904</v>
      </c>
      <c r="F2818" s="74">
        <v>57</v>
      </c>
      <c r="G2818" s="73" t="s">
        <v>6068</v>
      </c>
      <c r="H2818" s="73" t="s">
        <v>83</v>
      </c>
      <c r="I2818" s="73" t="s">
        <v>1265</v>
      </c>
      <c r="J2818" s="73" t="s">
        <v>330</v>
      </c>
      <c r="K2818" s="73" t="s">
        <v>382</v>
      </c>
      <c r="L2818" s="73" t="s">
        <v>383</v>
      </c>
      <c r="M2818" s="73" t="s">
        <v>388</v>
      </c>
      <c r="N2818" s="73" t="s">
        <v>30</v>
      </c>
      <c r="O2818" s="73" t="s">
        <v>386</v>
      </c>
      <c r="P2818" s="73" t="s">
        <v>907</v>
      </c>
      <c r="Q2818" s="73" t="s">
        <v>1710</v>
      </c>
      <c r="R2818" s="73" t="s">
        <v>83</v>
      </c>
      <c r="V2818" s="60" t="str">
        <f t="shared" si="347"/>
        <v>MAC CARTHYсерый</v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MAC CARTHY</v>
      </c>
      <c r="X2818" s="60" t="str">
        <f t="shared" si="348"/>
        <v>CARTHY</v>
      </c>
      <c r="AC2818" s="51">
        <f t="shared" si="349"/>
        <v>81</v>
      </c>
      <c r="AD2818" s="44">
        <f t="shared" si="350"/>
        <v>4</v>
      </c>
      <c r="AE2818" s="51">
        <f t="shared" si="351"/>
        <v>81004</v>
      </c>
    </row>
    <row r="2819" spans="1:31">
      <c r="A2819" s="60" t="str">
        <f t="shared" ref="A2819:A2882" si="353">IF(G2819&amp;Q2819&lt;&gt;"",W2819&amp;Q2819,"")</f>
        <v>MAC CARTHYcharcoal</v>
      </c>
      <c r="B2819" s="60" t="str">
        <f t="shared" ref="B2819:B2882" si="354">IF(C2819&lt;&gt;"",LEFT(C2819,9),"")</f>
        <v>81-004-08</v>
      </c>
      <c r="C2819" s="73" t="s">
        <v>6079</v>
      </c>
      <c r="D2819" s="73" t="s">
        <v>6078</v>
      </c>
      <c r="E2819" s="73" t="s">
        <v>910</v>
      </c>
      <c r="F2819" s="74">
        <v>59</v>
      </c>
      <c r="G2819" s="73" t="s">
        <v>6068</v>
      </c>
      <c r="H2819" s="73" t="s">
        <v>83</v>
      </c>
      <c r="I2819" s="73" t="s">
        <v>1265</v>
      </c>
      <c r="J2819" s="73" t="s">
        <v>330</v>
      </c>
      <c r="K2819" s="73" t="s">
        <v>382</v>
      </c>
      <c r="L2819" s="73" t="s">
        <v>383</v>
      </c>
      <c r="M2819" s="73" t="s">
        <v>388</v>
      </c>
      <c r="N2819" s="73" t="s">
        <v>30</v>
      </c>
      <c r="O2819" s="73" t="s">
        <v>386</v>
      </c>
      <c r="P2819" s="73" t="s">
        <v>907</v>
      </c>
      <c r="Q2819" s="73" t="s">
        <v>1710</v>
      </c>
      <c r="R2819" s="73" t="s">
        <v>83</v>
      </c>
      <c r="V2819" s="60" t="str">
        <f t="shared" ref="V2819:V2882" si="355">W2819&amp;H2819</f>
        <v>MAC CARTHYсерый</v>
      </c>
      <c r="W2819" s="60" t="str">
        <f t="shared" si="352"/>
        <v>MAC CARTHY</v>
      </c>
      <c r="X2819" s="60" t="str">
        <f t="shared" ref="X2819:X2882" si="356">IF(A2819&lt;&gt;"",IFERROR(IF(FIND(" ",G2819)&gt;=1,MID(G2819,FIND(" ",G2819)+1,LEN(G2819)),""),""),"")</f>
        <v>CARTHY</v>
      </c>
      <c r="AC2819" s="51">
        <f t="shared" ref="AC2819:AC2882" si="357">IFERROR(VALUE(MID($C2819,1,2)),0)</f>
        <v>81</v>
      </c>
      <c r="AD2819" s="44">
        <f t="shared" ref="AD2819:AD2882" si="358">IFERROR(VALUE(MID($C2819,4,3)),0)</f>
        <v>4</v>
      </c>
      <c r="AE2819" s="51">
        <f t="shared" ref="AE2819:AE2882" si="359">VALUE(RIGHT("00"&amp;AC2819,2)&amp;RIGHT("000"&amp;AD2819,3))</f>
        <v>81004</v>
      </c>
    </row>
    <row r="2820" spans="1:31">
      <c r="A2820" s="60" t="str">
        <f t="shared" si="353"/>
        <v>MAC CARTHYcharcoal</v>
      </c>
      <c r="B2820" s="60" t="str">
        <f t="shared" si="354"/>
        <v>81-004-08</v>
      </c>
      <c r="C2820" s="73" t="s">
        <v>6080</v>
      </c>
      <c r="D2820" s="73" t="s">
        <v>6078</v>
      </c>
      <c r="E2820" s="73" t="s">
        <v>912</v>
      </c>
      <c r="F2820" s="74">
        <v>61</v>
      </c>
      <c r="G2820" s="73" t="s">
        <v>6068</v>
      </c>
      <c r="H2820" s="73" t="s">
        <v>83</v>
      </c>
      <c r="I2820" s="73" t="s">
        <v>1265</v>
      </c>
      <c r="J2820" s="73" t="s">
        <v>330</v>
      </c>
      <c r="K2820" s="73" t="s">
        <v>382</v>
      </c>
      <c r="L2820" s="73" t="s">
        <v>383</v>
      </c>
      <c r="M2820" s="73" t="s">
        <v>388</v>
      </c>
      <c r="N2820" s="73" t="s">
        <v>30</v>
      </c>
      <c r="O2820" s="73" t="s">
        <v>386</v>
      </c>
      <c r="P2820" s="73" t="s">
        <v>907</v>
      </c>
      <c r="Q2820" s="73" t="s">
        <v>1710</v>
      </c>
      <c r="R2820" s="73" t="s">
        <v>83</v>
      </c>
      <c r="V2820" s="60" t="str">
        <f t="shared" si="355"/>
        <v>MAC CARTHYсерый</v>
      </c>
      <c r="W2820" s="60" t="str">
        <f t="shared" si="352"/>
        <v>MAC CARTHY</v>
      </c>
      <c r="X2820" s="60" t="str">
        <f t="shared" si="356"/>
        <v>CARTHY</v>
      </c>
      <c r="AC2820" s="51">
        <f t="shared" si="357"/>
        <v>81</v>
      </c>
      <c r="AD2820" s="44">
        <f t="shared" si="358"/>
        <v>4</v>
      </c>
      <c r="AE2820" s="51">
        <f t="shared" si="359"/>
        <v>81004</v>
      </c>
    </row>
    <row r="2821" spans="1:31">
      <c r="A2821" s="60" t="str">
        <f t="shared" si="353"/>
        <v>MAC CARTHYcharcoal</v>
      </c>
      <c r="B2821" s="60" t="str">
        <f t="shared" si="354"/>
        <v>81-004-08</v>
      </c>
      <c r="C2821" s="73" t="s">
        <v>6081</v>
      </c>
      <c r="D2821" s="73" t="s">
        <v>6078</v>
      </c>
      <c r="E2821" s="73" t="s">
        <v>956</v>
      </c>
      <c r="F2821" s="74">
        <v>55</v>
      </c>
      <c r="G2821" s="73" t="s">
        <v>6068</v>
      </c>
      <c r="H2821" s="73" t="s">
        <v>83</v>
      </c>
      <c r="I2821" s="73" t="s">
        <v>1265</v>
      </c>
      <c r="J2821" s="73" t="s">
        <v>330</v>
      </c>
      <c r="K2821" s="73" t="s">
        <v>382</v>
      </c>
      <c r="L2821" s="73" t="s">
        <v>383</v>
      </c>
      <c r="M2821" s="73" t="s">
        <v>388</v>
      </c>
      <c r="N2821" s="73" t="s">
        <v>30</v>
      </c>
      <c r="O2821" s="73" t="s">
        <v>386</v>
      </c>
      <c r="P2821" s="73" t="s">
        <v>907</v>
      </c>
      <c r="Q2821" s="73" t="s">
        <v>1710</v>
      </c>
      <c r="R2821" s="73" t="s">
        <v>83</v>
      </c>
      <c r="V2821" s="60" t="str">
        <f t="shared" si="355"/>
        <v>MAC CARTHYсерый</v>
      </c>
      <c r="W2821" s="60" t="str">
        <f t="shared" si="352"/>
        <v>MAC CARTHY</v>
      </c>
      <c r="X2821" s="60" t="str">
        <f t="shared" si="356"/>
        <v>CARTHY</v>
      </c>
      <c r="AC2821" s="51">
        <f t="shared" si="357"/>
        <v>81</v>
      </c>
      <c r="AD2821" s="44">
        <f t="shared" si="358"/>
        <v>4</v>
      </c>
      <c r="AE2821" s="51">
        <f t="shared" si="359"/>
        <v>81004</v>
      </c>
    </row>
    <row r="2822" spans="1:31">
      <c r="A2822" s="60" t="str">
        <f t="shared" si="353"/>
        <v>MAC EYEblack</v>
      </c>
      <c r="B2822" s="60" t="str">
        <f t="shared" si="354"/>
        <v>80-931-09</v>
      </c>
      <c r="C2822" s="73" t="s">
        <v>6082</v>
      </c>
      <c r="D2822" s="73" t="s">
        <v>6083</v>
      </c>
      <c r="E2822" s="73" t="s">
        <v>904</v>
      </c>
      <c r="F2822" s="74">
        <v>57</v>
      </c>
      <c r="G2822" s="73" t="s">
        <v>5359</v>
      </c>
      <c r="H2822" s="73" t="s">
        <v>53</v>
      </c>
      <c r="I2822" s="73" t="s">
        <v>1265</v>
      </c>
      <c r="J2822" s="73" t="s">
        <v>330</v>
      </c>
      <c r="K2822" s="73" t="s">
        <v>382</v>
      </c>
      <c r="L2822" s="73" t="s">
        <v>383</v>
      </c>
      <c r="M2822" s="73" t="s">
        <v>388</v>
      </c>
      <c r="N2822" s="73" t="s">
        <v>30</v>
      </c>
      <c r="O2822" s="73" t="s">
        <v>386</v>
      </c>
      <c r="P2822" s="73" t="s">
        <v>907</v>
      </c>
      <c r="Q2822" s="73" t="s">
        <v>928</v>
      </c>
      <c r="R2822" s="73" t="s">
        <v>53</v>
      </c>
      <c r="V2822" s="60" t="str">
        <f t="shared" si="355"/>
        <v>MAC EYEчерный</v>
      </c>
      <c r="W2822" s="60" t="str">
        <f t="shared" si="352"/>
        <v>MAC EYE</v>
      </c>
      <c r="X2822" s="60" t="str">
        <f t="shared" si="356"/>
        <v>EYE</v>
      </c>
      <c r="AC2822" s="51">
        <f t="shared" si="357"/>
        <v>80</v>
      </c>
      <c r="AD2822" s="44">
        <f t="shared" si="358"/>
        <v>931</v>
      </c>
      <c r="AE2822" s="51">
        <f t="shared" si="359"/>
        <v>80931</v>
      </c>
    </row>
    <row r="2823" spans="1:31">
      <c r="A2823" s="60" t="str">
        <f t="shared" si="353"/>
        <v>MAC EYEblack</v>
      </c>
      <c r="B2823" s="60" t="str">
        <f t="shared" si="354"/>
        <v>80-931-09</v>
      </c>
      <c r="C2823" s="73" t="s">
        <v>6084</v>
      </c>
      <c r="D2823" s="73" t="s">
        <v>6083</v>
      </c>
      <c r="E2823" s="73" t="s">
        <v>910</v>
      </c>
      <c r="F2823" s="74">
        <v>59</v>
      </c>
      <c r="G2823" s="73" t="s">
        <v>5359</v>
      </c>
      <c r="H2823" s="73" t="s">
        <v>53</v>
      </c>
      <c r="I2823" s="73" t="s">
        <v>1265</v>
      </c>
      <c r="J2823" s="73" t="s">
        <v>330</v>
      </c>
      <c r="K2823" s="73" t="s">
        <v>382</v>
      </c>
      <c r="L2823" s="73" t="s">
        <v>383</v>
      </c>
      <c r="M2823" s="73" t="s">
        <v>388</v>
      </c>
      <c r="N2823" s="73" t="s">
        <v>30</v>
      </c>
      <c r="O2823" s="73" t="s">
        <v>386</v>
      </c>
      <c r="P2823" s="73" t="s">
        <v>907</v>
      </c>
      <c r="Q2823" s="73" t="s">
        <v>928</v>
      </c>
      <c r="R2823" s="73" t="s">
        <v>53</v>
      </c>
      <c r="V2823" s="60" t="str">
        <f t="shared" si="355"/>
        <v>MAC EYEчерный</v>
      </c>
      <c r="W2823" s="60" t="str">
        <f t="shared" si="352"/>
        <v>MAC EYE</v>
      </c>
      <c r="X2823" s="60" t="str">
        <f t="shared" si="356"/>
        <v>EYE</v>
      </c>
      <c r="AC2823" s="51">
        <f t="shared" si="357"/>
        <v>80</v>
      </c>
      <c r="AD2823" s="44">
        <f t="shared" si="358"/>
        <v>931</v>
      </c>
      <c r="AE2823" s="51">
        <f t="shared" si="359"/>
        <v>80931</v>
      </c>
    </row>
    <row r="2824" spans="1:31">
      <c r="A2824" s="60" t="str">
        <f t="shared" si="353"/>
        <v>MAC EYEblack</v>
      </c>
      <c r="B2824" s="60" t="str">
        <f t="shared" si="354"/>
        <v>80-931-09</v>
      </c>
      <c r="C2824" s="73" t="s">
        <v>6085</v>
      </c>
      <c r="D2824" s="73" t="s">
        <v>6083</v>
      </c>
      <c r="E2824" s="73" t="s">
        <v>912</v>
      </c>
      <c r="F2824" s="74">
        <v>61</v>
      </c>
      <c r="G2824" s="73" t="s">
        <v>5359</v>
      </c>
      <c r="H2824" s="73" t="s">
        <v>53</v>
      </c>
      <c r="I2824" s="73" t="s">
        <v>1265</v>
      </c>
      <c r="J2824" s="73" t="s">
        <v>330</v>
      </c>
      <c r="K2824" s="73" t="s">
        <v>382</v>
      </c>
      <c r="L2824" s="73" t="s">
        <v>383</v>
      </c>
      <c r="M2824" s="73" t="s">
        <v>388</v>
      </c>
      <c r="N2824" s="73" t="s">
        <v>30</v>
      </c>
      <c r="O2824" s="73" t="s">
        <v>386</v>
      </c>
      <c r="P2824" s="73" t="s">
        <v>907</v>
      </c>
      <c r="Q2824" s="73" t="s">
        <v>928</v>
      </c>
      <c r="R2824" s="73" t="s">
        <v>53</v>
      </c>
      <c r="V2824" s="60" t="str">
        <f t="shared" si="355"/>
        <v>MAC EYEчерный</v>
      </c>
      <c r="W2824" s="60" t="str">
        <f t="shared" si="352"/>
        <v>MAC EYE</v>
      </c>
      <c r="X2824" s="60" t="str">
        <f t="shared" si="356"/>
        <v>EYE</v>
      </c>
      <c r="AC2824" s="51">
        <f t="shared" si="357"/>
        <v>80</v>
      </c>
      <c r="AD2824" s="44">
        <f t="shared" si="358"/>
        <v>931</v>
      </c>
      <c r="AE2824" s="51">
        <f t="shared" si="359"/>
        <v>80931</v>
      </c>
    </row>
    <row r="2825" spans="1:31">
      <c r="A2825" s="60" t="str">
        <f t="shared" si="353"/>
        <v>MAC EYEbrown</v>
      </c>
      <c r="B2825" s="60" t="str">
        <f t="shared" si="354"/>
        <v>80-931-14</v>
      </c>
      <c r="C2825" s="73" t="s">
        <v>6086</v>
      </c>
      <c r="D2825" s="73" t="s">
        <v>6087</v>
      </c>
      <c r="E2825" s="73" t="s">
        <v>904</v>
      </c>
      <c r="F2825" s="74">
        <v>57</v>
      </c>
      <c r="G2825" s="73" t="s">
        <v>5359</v>
      </c>
      <c r="H2825" s="73" t="s">
        <v>86</v>
      </c>
      <c r="I2825" s="73" t="s">
        <v>1265</v>
      </c>
      <c r="J2825" s="73" t="s">
        <v>330</v>
      </c>
      <c r="K2825" s="73" t="s">
        <v>382</v>
      </c>
      <c r="L2825" s="73" t="s">
        <v>383</v>
      </c>
      <c r="M2825" s="73" t="s">
        <v>388</v>
      </c>
      <c r="N2825" s="73" t="s">
        <v>30</v>
      </c>
      <c r="O2825" s="73" t="s">
        <v>386</v>
      </c>
      <c r="P2825" s="73" t="s">
        <v>907</v>
      </c>
      <c r="Q2825" s="73" t="s">
        <v>1033</v>
      </c>
      <c r="R2825" s="73" t="s">
        <v>86</v>
      </c>
      <c r="V2825" s="60" t="str">
        <f t="shared" si="355"/>
        <v>MAC EYEкоричневый</v>
      </c>
      <c r="W2825" s="60" t="str">
        <f t="shared" si="352"/>
        <v>MAC EYE</v>
      </c>
      <c r="X2825" s="60" t="str">
        <f t="shared" si="356"/>
        <v>EYE</v>
      </c>
      <c r="AC2825" s="51">
        <f t="shared" si="357"/>
        <v>80</v>
      </c>
      <c r="AD2825" s="44">
        <f t="shared" si="358"/>
        <v>931</v>
      </c>
      <c r="AE2825" s="51">
        <f t="shared" si="359"/>
        <v>80931</v>
      </c>
    </row>
    <row r="2826" spans="1:31">
      <c r="A2826" s="60" t="str">
        <f t="shared" si="353"/>
        <v>MAC EYEbrown</v>
      </c>
      <c r="B2826" s="60" t="str">
        <f t="shared" si="354"/>
        <v>80-931-14</v>
      </c>
      <c r="C2826" s="73" t="s">
        <v>6088</v>
      </c>
      <c r="D2826" s="73" t="s">
        <v>6087</v>
      </c>
      <c r="E2826" s="73" t="s">
        <v>910</v>
      </c>
      <c r="F2826" s="74">
        <v>59</v>
      </c>
      <c r="G2826" s="73" t="s">
        <v>5359</v>
      </c>
      <c r="H2826" s="73" t="s">
        <v>86</v>
      </c>
      <c r="I2826" s="73" t="s">
        <v>1265</v>
      </c>
      <c r="J2826" s="73" t="s">
        <v>330</v>
      </c>
      <c r="K2826" s="73" t="s">
        <v>382</v>
      </c>
      <c r="L2826" s="73" t="s">
        <v>383</v>
      </c>
      <c r="M2826" s="73" t="s">
        <v>388</v>
      </c>
      <c r="N2826" s="73" t="s">
        <v>30</v>
      </c>
      <c r="O2826" s="73" t="s">
        <v>386</v>
      </c>
      <c r="P2826" s="73" t="s">
        <v>907</v>
      </c>
      <c r="Q2826" s="73" t="s">
        <v>1033</v>
      </c>
      <c r="R2826" s="73" t="s">
        <v>86</v>
      </c>
      <c r="V2826" s="60" t="str">
        <f t="shared" si="355"/>
        <v>MAC EYEкоричневый</v>
      </c>
      <c r="W2826" s="60" t="str">
        <f t="shared" si="352"/>
        <v>MAC EYE</v>
      </c>
      <c r="X2826" s="60" t="str">
        <f t="shared" si="356"/>
        <v>EYE</v>
      </c>
      <c r="AC2826" s="51">
        <f t="shared" si="357"/>
        <v>80</v>
      </c>
      <c r="AD2826" s="44">
        <f t="shared" si="358"/>
        <v>931</v>
      </c>
      <c r="AE2826" s="51">
        <f t="shared" si="359"/>
        <v>80931</v>
      </c>
    </row>
    <row r="2827" spans="1:31">
      <c r="A2827" s="60" t="str">
        <f t="shared" si="353"/>
        <v>MAC EYEbrown</v>
      </c>
      <c r="B2827" s="60" t="str">
        <f t="shared" si="354"/>
        <v>80-931-14</v>
      </c>
      <c r="C2827" s="73" t="s">
        <v>6089</v>
      </c>
      <c r="D2827" s="73" t="s">
        <v>6087</v>
      </c>
      <c r="E2827" s="73" t="s">
        <v>912</v>
      </c>
      <c r="F2827" s="74">
        <v>61</v>
      </c>
      <c r="G2827" s="73" t="s">
        <v>5359</v>
      </c>
      <c r="H2827" s="73" t="s">
        <v>86</v>
      </c>
      <c r="I2827" s="73" t="s">
        <v>1265</v>
      </c>
      <c r="J2827" s="73" t="s">
        <v>330</v>
      </c>
      <c r="K2827" s="73" t="s">
        <v>382</v>
      </c>
      <c r="L2827" s="73" t="s">
        <v>383</v>
      </c>
      <c r="M2827" s="73" t="s">
        <v>388</v>
      </c>
      <c r="N2827" s="73" t="s">
        <v>30</v>
      </c>
      <c r="O2827" s="73" t="s">
        <v>386</v>
      </c>
      <c r="P2827" s="73" t="s">
        <v>907</v>
      </c>
      <c r="Q2827" s="73" t="s">
        <v>1033</v>
      </c>
      <c r="R2827" s="73" t="s">
        <v>86</v>
      </c>
      <c r="V2827" s="60" t="str">
        <f t="shared" si="355"/>
        <v>MAC EYEкоричневый</v>
      </c>
      <c r="W2827" s="60" t="str">
        <f t="shared" si="352"/>
        <v>MAC EYE</v>
      </c>
      <c r="X2827" s="60" t="str">
        <f t="shared" si="356"/>
        <v>EYE</v>
      </c>
      <c r="AC2827" s="51">
        <f t="shared" si="357"/>
        <v>80</v>
      </c>
      <c r="AD2827" s="44">
        <f t="shared" si="358"/>
        <v>931</v>
      </c>
      <c r="AE2827" s="51">
        <f t="shared" si="359"/>
        <v>80931</v>
      </c>
    </row>
    <row r="2828" spans="1:31">
      <c r="A2828" s="60" t="str">
        <f t="shared" si="353"/>
        <v>MAC FLEMISHbeige</v>
      </c>
      <c r="B2828" s="60" t="str">
        <f t="shared" si="354"/>
        <v>80-365-02</v>
      </c>
      <c r="C2828" s="73" t="s">
        <v>6090</v>
      </c>
      <c r="D2828" s="73" t="s">
        <v>6091</v>
      </c>
      <c r="E2828" s="73" t="s">
        <v>915</v>
      </c>
      <c r="F2828" s="74">
        <v>56</v>
      </c>
      <c r="G2828" s="73" t="s">
        <v>1694</v>
      </c>
      <c r="H2828" s="73" t="s">
        <v>63</v>
      </c>
      <c r="I2828" s="73" t="s">
        <v>1265</v>
      </c>
      <c r="J2828" s="73" t="s">
        <v>330</v>
      </c>
      <c r="K2828" s="73" t="s">
        <v>387</v>
      </c>
      <c r="L2828" s="73" t="s">
        <v>383</v>
      </c>
      <c r="M2828" s="73" t="s">
        <v>388</v>
      </c>
      <c r="N2828" s="73" t="s">
        <v>30</v>
      </c>
      <c r="O2828" s="73" t="s">
        <v>385</v>
      </c>
      <c r="P2828" s="73" t="s">
        <v>907</v>
      </c>
      <c r="Q2828" s="73" t="s">
        <v>937</v>
      </c>
      <c r="R2828" s="73" t="s">
        <v>63</v>
      </c>
      <c r="V2828" s="60" t="str">
        <f t="shared" si="355"/>
        <v>MAC FLEMISHбежевый</v>
      </c>
      <c r="W2828" s="60" t="str">
        <f t="shared" si="352"/>
        <v>MAC FLEMISH</v>
      </c>
      <c r="X2828" s="60" t="str">
        <f t="shared" si="356"/>
        <v>FLEMISH</v>
      </c>
      <c r="AC2828" s="51">
        <f t="shared" si="357"/>
        <v>80</v>
      </c>
      <c r="AD2828" s="44">
        <f t="shared" si="358"/>
        <v>365</v>
      </c>
      <c r="AE2828" s="51">
        <f t="shared" si="359"/>
        <v>80365</v>
      </c>
    </row>
    <row r="2829" spans="1:31">
      <c r="A2829" s="60" t="str">
        <f t="shared" si="353"/>
        <v>MAC FLEMISHbeige</v>
      </c>
      <c r="B2829" s="60" t="str">
        <f t="shared" si="354"/>
        <v>80-365-02</v>
      </c>
      <c r="C2829" s="73" t="s">
        <v>6092</v>
      </c>
      <c r="D2829" s="73" t="s">
        <v>6091</v>
      </c>
      <c r="E2829" s="73" t="s">
        <v>920</v>
      </c>
      <c r="F2829" s="74">
        <v>58</v>
      </c>
      <c r="G2829" s="73" t="s">
        <v>1694</v>
      </c>
      <c r="H2829" s="73" t="s">
        <v>63</v>
      </c>
      <c r="I2829" s="73" t="s">
        <v>1265</v>
      </c>
      <c r="J2829" s="73" t="s">
        <v>330</v>
      </c>
      <c r="K2829" s="73" t="s">
        <v>387</v>
      </c>
      <c r="L2829" s="73" t="s">
        <v>383</v>
      </c>
      <c r="M2829" s="73" t="s">
        <v>388</v>
      </c>
      <c r="N2829" s="73" t="s">
        <v>30</v>
      </c>
      <c r="O2829" s="73" t="s">
        <v>385</v>
      </c>
      <c r="P2829" s="73" t="s">
        <v>907</v>
      </c>
      <c r="Q2829" s="73" t="s">
        <v>937</v>
      </c>
      <c r="R2829" s="73" t="s">
        <v>63</v>
      </c>
      <c r="V2829" s="60" t="str">
        <f t="shared" si="355"/>
        <v>MAC FLEMISHбежевый</v>
      </c>
      <c r="W2829" s="60" t="str">
        <f t="shared" si="352"/>
        <v>MAC FLEMISH</v>
      </c>
      <c r="X2829" s="60" t="str">
        <f t="shared" si="356"/>
        <v>FLEMISH</v>
      </c>
      <c r="AC2829" s="51">
        <f t="shared" si="357"/>
        <v>80</v>
      </c>
      <c r="AD2829" s="44">
        <f t="shared" si="358"/>
        <v>365</v>
      </c>
      <c r="AE2829" s="51">
        <f t="shared" si="359"/>
        <v>80365</v>
      </c>
    </row>
    <row r="2830" spans="1:31">
      <c r="A2830" s="60" t="str">
        <f t="shared" si="353"/>
        <v>MAC FLEMISHblue</v>
      </c>
      <c r="B2830" s="60" t="str">
        <f t="shared" si="354"/>
        <v>80-365-22</v>
      </c>
      <c r="C2830" s="73" t="s">
        <v>6093</v>
      </c>
      <c r="D2830" s="73" t="s">
        <v>6094</v>
      </c>
      <c r="E2830" s="73" t="s">
        <v>915</v>
      </c>
      <c r="F2830" s="74">
        <v>56</v>
      </c>
      <c r="G2830" s="73" t="s">
        <v>1694</v>
      </c>
      <c r="H2830" s="73" t="s">
        <v>233</v>
      </c>
      <c r="I2830" s="73" t="s">
        <v>1265</v>
      </c>
      <c r="J2830" s="73" t="s">
        <v>330</v>
      </c>
      <c r="K2830" s="73" t="s">
        <v>387</v>
      </c>
      <c r="L2830" s="73" t="s">
        <v>383</v>
      </c>
      <c r="M2830" s="73" t="s">
        <v>388</v>
      </c>
      <c r="N2830" s="73" t="s">
        <v>30</v>
      </c>
      <c r="O2830" s="73" t="s">
        <v>385</v>
      </c>
      <c r="P2830" s="73" t="s">
        <v>907</v>
      </c>
      <c r="Q2830" s="73" t="s">
        <v>932</v>
      </c>
      <c r="R2830" s="73" t="s">
        <v>71</v>
      </c>
      <c r="V2830" s="60" t="str">
        <f t="shared" si="355"/>
        <v>MAC FLEMISHсветло-синий</v>
      </c>
      <c r="W2830" s="60" t="str">
        <f t="shared" si="352"/>
        <v>MAC FLEMISH</v>
      </c>
      <c r="X2830" s="60" t="str">
        <f t="shared" si="356"/>
        <v>FLEMISH</v>
      </c>
      <c r="AC2830" s="51">
        <f t="shared" si="357"/>
        <v>80</v>
      </c>
      <c r="AD2830" s="44">
        <f t="shared" si="358"/>
        <v>365</v>
      </c>
      <c r="AE2830" s="51">
        <f t="shared" si="359"/>
        <v>80365</v>
      </c>
    </row>
    <row r="2831" spans="1:31">
      <c r="A2831" s="60" t="str">
        <f t="shared" si="353"/>
        <v>MAC FLEMISHblue</v>
      </c>
      <c r="B2831" s="60" t="str">
        <f t="shared" si="354"/>
        <v>80-365-22</v>
      </c>
      <c r="C2831" s="73" t="s">
        <v>6095</v>
      </c>
      <c r="D2831" s="73" t="s">
        <v>6094</v>
      </c>
      <c r="E2831" s="73" t="s">
        <v>920</v>
      </c>
      <c r="F2831" s="74">
        <v>58</v>
      </c>
      <c r="G2831" s="73" t="s">
        <v>1694</v>
      </c>
      <c r="H2831" s="73" t="s">
        <v>233</v>
      </c>
      <c r="I2831" s="73" t="s">
        <v>1265</v>
      </c>
      <c r="J2831" s="73" t="s">
        <v>330</v>
      </c>
      <c r="K2831" s="73" t="s">
        <v>387</v>
      </c>
      <c r="L2831" s="73" t="s">
        <v>383</v>
      </c>
      <c r="M2831" s="73" t="s">
        <v>388</v>
      </c>
      <c r="N2831" s="73" t="s">
        <v>30</v>
      </c>
      <c r="O2831" s="73" t="s">
        <v>385</v>
      </c>
      <c r="P2831" s="73" t="s">
        <v>907</v>
      </c>
      <c r="Q2831" s="73" t="s">
        <v>932</v>
      </c>
      <c r="R2831" s="73" t="s">
        <v>71</v>
      </c>
      <c r="V2831" s="60" t="str">
        <f t="shared" si="355"/>
        <v>MAC FLEMISHсветло-синий</v>
      </c>
      <c r="W2831" s="60" t="str">
        <f t="shared" si="352"/>
        <v>MAC FLEMISH</v>
      </c>
      <c r="X2831" s="60" t="str">
        <f t="shared" si="356"/>
        <v>FLEMISH</v>
      </c>
      <c r="AC2831" s="51">
        <f t="shared" si="357"/>
        <v>80</v>
      </c>
      <c r="AD2831" s="44">
        <f t="shared" si="358"/>
        <v>365</v>
      </c>
      <c r="AE2831" s="51">
        <f t="shared" si="359"/>
        <v>80365</v>
      </c>
    </row>
    <row r="2832" spans="1:31">
      <c r="A2832" s="60" t="str">
        <f t="shared" si="353"/>
        <v>MAC LYSgrey</v>
      </c>
      <c r="B2832" s="60" t="str">
        <f t="shared" si="354"/>
        <v>81-005-08</v>
      </c>
      <c r="C2832" s="73" t="s">
        <v>6096</v>
      </c>
      <c r="D2832" s="73" t="s">
        <v>6097</v>
      </c>
      <c r="E2832" s="73" t="s">
        <v>915</v>
      </c>
      <c r="F2832" s="74">
        <v>56</v>
      </c>
      <c r="G2832" s="73" t="s">
        <v>6098</v>
      </c>
      <c r="H2832" s="73" t="s">
        <v>83</v>
      </c>
      <c r="I2832" s="73" t="s">
        <v>1265</v>
      </c>
      <c r="J2832" s="73" t="s">
        <v>330</v>
      </c>
      <c r="K2832" s="73" t="s">
        <v>387</v>
      </c>
      <c r="L2832" s="73" t="s">
        <v>383</v>
      </c>
      <c r="M2832" s="73" t="s">
        <v>388</v>
      </c>
      <c r="N2832" s="73" t="s">
        <v>30</v>
      </c>
      <c r="O2832" s="73" t="s">
        <v>385</v>
      </c>
      <c r="P2832" s="73" t="s">
        <v>907</v>
      </c>
      <c r="Q2832" s="73" t="s">
        <v>917</v>
      </c>
      <c r="R2832" s="73" t="s">
        <v>83</v>
      </c>
      <c r="V2832" s="60" t="str">
        <f t="shared" si="355"/>
        <v>MAC LYSсерый</v>
      </c>
      <c r="W2832" s="60" t="str">
        <f t="shared" si="352"/>
        <v>MAC LYS</v>
      </c>
      <c r="X2832" s="60" t="str">
        <f t="shared" si="356"/>
        <v>LYS</v>
      </c>
      <c r="AC2832" s="51">
        <f t="shared" si="357"/>
        <v>81</v>
      </c>
      <c r="AD2832" s="44">
        <f t="shared" si="358"/>
        <v>5</v>
      </c>
      <c r="AE2832" s="51">
        <f t="shared" si="359"/>
        <v>81005</v>
      </c>
    </row>
    <row r="2833" spans="1:31">
      <c r="A2833" s="60" t="str">
        <f t="shared" si="353"/>
        <v>MAC LYSgrey</v>
      </c>
      <c r="B2833" s="60" t="str">
        <f t="shared" si="354"/>
        <v>81-005-08</v>
      </c>
      <c r="C2833" s="73" t="s">
        <v>6099</v>
      </c>
      <c r="D2833" s="73" t="s">
        <v>6097</v>
      </c>
      <c r="E2833" s="73" t="s">
        <v>920</v>
      </c>
      <c r="F2833" s="74">
        <v>58</v>
      </c>
      <c r="G2833" s="73" t="s">
        <v>6098</v>
      </c>
      <c r="H2833" s="73" t="s">
        <v>83</v>
      </c>
      <c r="I2833" s="73" t="s">
        <v>1265</v>
      </c>
      <c r="J2833" s="73" t="s">
        <v>330</v>
      </c>
      <c r="K2833" s="73" t="s">
        <v>387</v>
      </c>
      <c r="L2833" s="73" t="s">
        <v>383</v>
      </c>
      <c r="M2833" s="73" t="s">
        <v>388</v>
      </c>
      <c r="N2833" s="73" t="s">
        <v>30</v>
      </c>
      <c r="O2833" s="73" t="s">
        <v>385</v>
      </c>
      <c r="P2833" s="73" t="s">
        <v>907</v>
      </c>
      <c r="Q2833" s="73" t="s">
        <v>917</v>
      </c>
      <c r="R2833" s="73" t="s">
        <v>83</v>
      </c>
      <c r="V2833" s="60" t="str">
        <f t="shared" si="355"/>
        <v>MAC LYSсерый</v>
      </c>
      <c r="W2833" s="60" t="str">
        <f t="shared" si="352"/>
        <v>MAC LYS</v>
      </c>
      <c r="X2833" s="60" t="str">
        <f t="shared" si="356"/>
        <v>LYS</v>
      </c>
      <c r="AC2833" s="51">
        <f t="shared" si="357"/>
        <v>81</v>
      </c>
      <c r="AD2833" s="44">
        <f t="shared" si="358"/>
        <v>5</v>
      </c>
      <c r="AE2833" s="51">
        <f t="shared" si="359"/>
        <v>81005</v>
      </c>
    </row>
    <row r="2834" spans="1:31">
      <c r="A2834" s="60" t="str">
        <f t="shared" si="353"/>
        <v>MAC LYSpink</v>
      </c>
      <c r="B2834" s="60" t="str">
        <f t="shared" si="354"/>
        <v>81-005-34</v>
      </c>
      <c r="C2834" s="73" t="s">
        <v>6100</v>
      </c>
      <c r="D2834" s="73" t="s">
        <v>6101</v>
      </c>
      <c r="E2834" s="73" t="s">
        <v>915</v>
      </c>
      <c r="F2834" s="74">
        <v>56</v>
      </c>
      <c r="G2834" s="73" t="s">
        <v>6098</v>
      </c>
      <c r="H2834" s="73" t="s">
        <v>68</v>
      </c>
      <c r="I2834" s="73" t="s">
        <v>1265</v>
      </c>
      <c r="J2834" s="73" t="s">
        <v>330</v>
      </c>
      <c r="K2834" s="73" t="s">
        <v>387</v>
      </c>
      <c r="L2834" s="73" t="s">
        <v>383</v>
      </c>
      <c r="M2834" s="73" t="s">
        <v>388</v>
      </c>
      <c r="N2834" s="73" t="s">
        <v>30</v>
      </c>
      <c r="O2834" s="73" t="s">
        <v>385</v>
      </c>
      <c r="P2834" s="73" t="s">
        <v>907</v>
      </c>
      <c r="Q2834" s="73" t="s">
        <v>1119</v>
      </c>
      <c r="R2834" s="73" t="s">
        <v>68</v>
      </c>
      <c r="V2834" s="60" t="str">
        <f t="shared" si="355"/>
        <v>MAC LYSрозовый</v>
      </c>
      <c r="W2834" s="60" t="str">
        <f t="shared" si="352"/>
        <v>MAC LYS</v>
      </c>
      <c r="X2834" s="60" t="str">
        <f t="shared" si="356"/>
        <v>LYS</v>
      </c>
      <c r="AC2834" s="51">
        <f t="shared" si="357"/>
        <v>81</v>
      </c>
      <c r="AD2834" s="44">
        <f t="shared" si="358"/>
        <v>5</v>
      </c>
      <c r="AE2834" s="51">
        <f t="shared" si="359"/>
        <v>81005</v>
      </c>
    </row>
    <row r="2835" spans="1:31">
      <c r="A2835" s="60" t="str">
        <f t="shared" si="353"/>
        <v>MAC LYSpink</v>
      </c>
      <c r="B2835" s="60" t="str">
        <f t="shared" si="354"/>
        <v>81-005-34</v>
      </c>
      <c r="C2835" s="73" t="s">
        <v>6102</v>
      </c>
      <c r="D2835" s="73" t="s">
        <v>6101</v>
      </c>
      <c r="E2835" s="73" t="s">
        <v>920</v>
      </c>
      <c r="F2835" s="74">
        <v>58</v>
      </c>
      <c r="G2835" s="73" t="s">
        <v>6098</v>
      </c>
      <c r="H2835" s="73" t="s">
        <v>68</v>
      </c>
      <c r="I2835" s="73" t="s">
        <v>1265</v>
      </c>
      <c r="J2835" s="73" t="s">
        <v>330</v>
      </c>
      <c r="K2835" s="73" t="s">
        <v>387</v>
      </c>
      <c r="L2835" s="73" t="s">
        <v>383</v>
      </c>
      <c r="M2835" s="73" t="s">
        <v>388</v>
      </c>
      <c r="N2835" s="73" t="s">
        <v>30</v>
      </c>
      <c r="O2835" s="73" t="s">
        <v>385</v>
      </c>
      <c r="P2835" s="73" t="s">
        <v>907</v>
      </c>
      <c r="Q2835" s="73" t="s">
        <v>1119</v>
      </c>
      <c r="R2835" s="73" t="s">
        <v>68</v>
      </c>
      <c r="V2835" s="60" t="str">
        <f t="shared" si="355"/>
        <v>MAC LYSрозовый</v>
      </c>
      <c r="W2835" s="60" t="str">
        <f t="shared" si="352"/>
        <v>MAC LYS</v>
      </c>
      <c r="X2835" s="60" t="str">
        <f t="shared" si="356"/>
        <v>LYS</v>
      </c>
      <c r="AC2835" s="51">
        <f t="shared" si="357"/>
        <v>81</v>
      </c>
      <c r="AD2835" s="44">
        <f t="shared" si="358"/>
        <v>5</v>
      </c>
      <c r="AE2835" s="51">
        <f t="shared" si="359"/>
        <v>81005</v>
      </c>
    </row>
    <row r="2836" spans="1:31">
      <c r="A2836" s="60" t="str">
        <f t="shared" si="353"/>
        <v>MAC ROSSgreen</v>
      </c>
      <c r="B2836" s="60" t="str">
        <f t="shared" si="354"/>
        <v>80-936-11</v>
      </c>
      <c r="C2836" s="73" t="s">
        <v>6103</v>
      </c>
      <c r="D2836" s="73" t="s">
        <v>6104</v>
      </c>
      <c r="E2836" s="73" t="s">
        <v>956</v>
      </c>
      <c r="F2836" s="74">
        <v>55</v>
      </c>
      <c r="G2836" s="73" t="s">
        <v>5380</v>
      </c>
      <c r="H2836" s="73" t="s">
        <v>60</v>
      </c>
      <c r="I2836" s="73" t="s">
        <v>1265</v>
      </c>
      <c r="J2836" s="73" t="s">
        <v>330</v>
      </c>
      <c r="K2836" s="73" t="s">
        <v>382</v>
      </c>
      <c r="L2836" s="73" t="s">
        <v>383</v>
      </c>
      <c r="M2836" s="73" t="s">
        <v>388</v>
      </c>
      <c r="N2836" s="73" t="s">
        <v>30</v>
      </c>
      <c r="O2836" s="73" t="s">
        <v>386</v>
      </c>
      <c r="P2836" s="73" t="s">
        <v>907</v>
      </c>
      <c r="Q2836" s="73" t="s">
        <v>990</v>
      </c>
      <c r="R2836" s="73" t="s">
        <v>60</v>
      </c>
      <c r="V2836" s="60" t="str">
        <f t="shared" si="355"/>
        <v>MAC ROSSзеленый</v>
      </c>
      <c r="W2836" s="60" t="str">
        <f t="shared" si="352"/>
        <v>MAC ROSS</v>
      </c>
      <c r="X2836" s="60" t="str">
        <f t="shared" si="356"/>
        <v>ROSS</v>
      </c>
      <c r="AC2836" s="51">
        <f t="shared" si="357"/>
        <v>80</v>
      </c>
      <c r="AD2836" s="44">
        <f t="shared" si="358"/>
        <v>936</v>
      </c>
      <c r="AE2836" s="51">
        <f t="shared" si="359"/>
        <v>80936</v>
      </c>
    </row>
    <row r="2837" spans="1:31">
      <c r="A2837" s="60" t="str">
        <f t="shared" si="353"/>
        <v>MAC ROSSgreen</v>
      </c>
      <c r="B2837" s="60" t="str">
        <f t="shared" si="354"/>
        <v>80-936-11</v>
      </c>
      <c r="C2837" s="73" t="s">
        <v>6105</v>
      </c>
      <c r="D2837" s="73" t="s">
        <v>6104</v>
      </c>
      <c r="E2837" s="73" t="s">
        <v>904</v>
      </c>
      <c r="F2837" s="74">
        <v>57</v>
      </c>
      <c r="G2837" s="73" t="s">
        <v>5380</v>
      </c>
      <c r="H2837" s="73" t="s">
        <v>60</v>
      </c>
      <c r="I2837" s="73" t="s">
        <v>1265</v>
      </c>
      <c r="J2837" s="73" t="s">
        <v>330</v>
      </c>
      <c r="K2837" s="73" t="s">
        <v>382</v>
      </c>
      <c r="L2837" s="73" t="s">
        <v>383</v>
      </c>
      <c r="M2837" s="73" t="s">
        <v>388</v>
      </c>
      <c r="N2837" s="73" t="s">
        <v>30</v>
      </c>
      <c r="O2837" s="73" t="s">
        <v>386</v>
      </c>
      <c r="P2837" s="73" t="s">
        <v>907</v>
      </c>
      <c r="Q2837" s="73" t="s">
        <v>990</v>
      </c>
      <c r="R2837" s="73" t="s">
        <v>60</v>
      </c>
      <c r="V2837" s="60" t="str">
        <f t="shared" si="355"/>
        <v>MAC ROSSзеленый</v>
      </c>
      <c r="W2837" s="60" t="str">
        <f t="shared" si="352"/>
        <v>MAC ROSS</v>
      </c>
      <c r="X2837" s="60" t="str">
        <f t="shared" si="356"/>
        <v>ROSS</v>
      </c>
      <c r="AC2837" s="51">
        <f t="shared" si="357"/>
        <v>80</v>
      </c>
      <c r="AD2837" s="44">
        <f t="shared" si="358"/>
        <v>936</v>
      </c>
      <c r="AE2837" s="51">
        <f t="shared" si="359"/>
        <v>80936</v>
      </c>
    </row>
    <row r="2838" spans="1:31">
      <c r="A2838" s="60" t="str">
        <f t="shared" si="353"/>
        <v>MAC ROSSgreen</v>
      </c>
      <c r="B2838" s="60" t="str">
        <f t="shared" si="354"/>
        <v>80-936-11</v>
      </c>
      <c r="C2838" s="73" t="s">
        <v>6106</v>
      </c>
      <c r="D2838" s="73" t="s">
        <v>6104</v>
      </c>
      <c r="E2838" s="73" t="s">
        <v>910</v>
      </c>
      <c r="F2838" s="74">
        <v>59</v>
      </c>
      <c r="G2838" s="73" t="s">
        <v>5380</v>
      </c>
      <c r="H2838" s="73" t="s">
        <v>60</v>
      </c>
      <c r="I2838" s="73" t="s">
        <v>1265</v>
      </c>
      <c r="J2838" s="73" t="s">
        <v>330</v>
      </c>
      <c r="K2838" s="73" t="s">
        <v>382</v>
      </c>
      <c r="L2838" s="73" t="s">
        <v>383</v>
      </c>
      <c r="M2838" s="73" t="s">
        <v>388</v>
      </c>
      <c r="N2838" s="73" t="s">
        <v>30</v>
      </c>
      <c r="O2838" s="73" t="s">
        <v>386</v>
      </c>
      <c r="P2838" s="73" t="s">
        <v>907</v>
      </c>
      <c r="Q2838" s="73" t="s">
        <v>990</v>
      </c>
      <c r="R2838" s="73" t="s">
        <v>60</v>
      </c>
      <c r="V2838" s="60" t="str">
        <f t="shared" si="355"/>
        <v>MAC ROSSзеленый</v>
      </c>
      <c r="W2838" s="60" t="str">
        <f t="shared" si="352"/>
        <v>MAC ROSS</v>
      </c>
      <c r="X2838" s="60" t="str">
        <f t="shared" si="356"/>
        <v>ROSS</v>
      </c>
      <c r="AC2838" s="51">
        <f t="shared" si="357"/>
        <v>80</v>
      </c>
      <c r="AD2838" s="44">
        <f t="shared" si="358"/>
        <v>936</v>
      </c>
      <c r="AE2838" s="51">
        <f t="shared" si="359"/>
        <v>80936</v>
      </c>
    </row>
    <row r="2839" spans="1:31">
      <c r="A2839" s="60" t="str">
        <f t="shared" si="353"/>
        <v>MAC ROSSred</v>
      </c>
      <c r="B2839" s="60" t="str">
        <f t="shared" si="354"/>
        <v>80-936-18</v>
      </c>
      <c r="C2839" s="73" t="s">
        <v>6107</v>
      </c>
      <c r="D2839" s="73" t="s">
        <v>6108</v>
      </c>
      <c r="E2839" s="73" t="s">
        <v>956</v>
      </c>
      <c r="F2839" s="74">
        <v>55</v>
      </c>
      <c r="G2839" s="73" t="s">
        <v>5380</v>
      </c>
      <c r="H2839" s="73" t="s">
        <v>78</v>
      </c>
      <c r="I2839" s="73" t="s">
        <v>1265</v>
      </c>
      <c r="J2839" s="73" t="s">
        <v>330</v>
      </c>
      <c r="K2839" s="73" t="s">
        <v>382</v>
      </c>
      <c r="L2839" s="73" t="s">
        <v>383</v>
      </c>
      <c r="M2839" s="73" t="s">
        <v>388</v>
      </c>
      <c r="N2839" s="73" t="s">
        <v>30</v>
      </c>
      <c r="O2839" s="73" t="s">
        <v>386</v>
      </c>
      <c r="P2839" s="73" t="s">
        <v>907</v>
      </c>
      <c r="Q2839" s="73" t="s">
        <v>969</v>
      </c>
      <c r="R2839" s="73" t="s">
        <v>78</v>
      </c>
      <c r="V2839" s="60" t="str">
        <f t="shared" si="355"/>
        <v>MAC ROSSкрасный</v>
      </c>
      <c r="W2839" s="60" t="str">
        <f t="shared" si="352"/>
        <v>MAC ROSS</v>
      </c>
      <c r="X2839" s="60" t="str">
        <f t="shared" si="356"/>
        <v>ROSS</v>
      </c>
      <c r="AC2839" s="51">
        <f t="shared" si="357"/>
        <v>80</v>
      </c>
      <c r="AD2839" s="44">
        <f t="shared" si="358"/>
        <v>936</v>
      </c>
      <c r="AE2839" s="51">
        <f t="shared" si="359"/>
        <v>80936</v>
      </c>
    </row>
    <row r="2840" spans="1:31">
      <c r="A2840" s="60" t="str">
        <f t="shared" si="353"/>
        <v>MAC ROSSred</v>
      </c>
      <c r="B2840" s="60" t="str">
        <f t="shared" si="354"/>
        <v>80-936-18</v>
      </c>
      <c r="C2840" s="73" t="s">
        <v>6109</v>
      </c>
      <c r="D2840" s="73" t="s">
        <v>6108</v>
      </c>
      <c r="E2840" s="73" t="s">
        <v>904</v>
      </c>
      <c r="F2840" s="74">
        <v>57</v>
      </c>
      <c r="G2840" s="73" t="s">
        <v>5380</v>
      </c>
      <c r="H2840" s="73" t="s">
        <v>78</v>
      </c>
      <c r="I2840" s="73" t="s">
        <v>1265</v>
      </c>
      <c r="J2840" s="73" t="s">
        <v>330</v>
      </c>
      <c r="K2840" s="73" t="s">
        <v>382</v>
      </c>
      <c r="L2840" s="73" t="s">
        <v>383</v>
      </c>
      <c r="M2840" s="73" t="s">
        <v>388</v>
      </c>
      <c r="N2840" s="73" t="s">
        <v>30</v>
      </c>
      <c r="O2840" s="73" t="s">
        <v>386</v>
      </c>
      <c r="P2840" s="73" t="s">
        <v>907</v>
      </c>
      <c r="Q2840" s="73" t="s">
        <v>969</v>
      </c>
      <c r="R2840" s="73" t="s">
        <v>78</v>
      </c>
      <c r="V2840" s="60" t="str">
        <f t="shared" si="355"/>
        <v>MAC ROSSкрасный</v>
      </c>
      <c r="W2840" s="60" t="str">
        <f t="shared" si="352"/>
        <v>MAC ROSS</v>
      </c>
      <c r="X2840" s="60" t="str">
        <f t="shared" si="356"/>
        <v>ROSS</v>
      </c>
      <c r="AC2840" s="51">
        <f t="shared" si="357"/>
        <v>80</v>
      </c>
      <c r="AD2840" s="44">
        <f t="shared" si="358"/>
        <v>936</v>
      </c>
      <c r="AE2840" s="51">
        <f t="shared" si="359"/>
        <v>80936</v>
      </c>
    </row>
    <row r="2841" spans="1:31">
      <c r="A2841" s="60" t="str">
        <f t="shared" si="353"/>
        <v>MAC ROSSred</v>
      </c>
      <c r="B2841" s="60" t="str">
        <f t="shared" si="354"/>
        <v>80-936-18</v>
      </c>
      <c r="C2841" s="73" t="s">
        <v>6110</v>
      </c>
      <c r="D2841" s="73" t="s">
        <v>6108</v>
      </c>
      <c r="E2841" s="73" t="s">
        <v>910</v>
      </c>
      <c r="F2841" s="74">
        <v>59</v>
      </c>
      <c r="G2841" s="73" t="s">
        <v>5380</v>
      </c>
      <c r="H2841" s="73" t="s">
        <v>78</v>
      </c>
      <c r="I2841" s="73" t="s">
        <v>1265</v>
      </c>
      <c r="J2841" s="73" t="s">
        <v>330</v>
      </c>
      <c r="K2841" s="73" t="s">
        <v>382</v>
      </c>
      <c r="L2841" s="73" t="s">
        <v>383</v>
      </c>
      <c r="M2841" s="73" t="s">
        <v>388</v>
      </c>
      <c r="N2841" s="73" t="s">
        <v>30</v>
      </c>
      <c r="O2841" s="73" t="s">
        <v>386</v>
      </c>
      <c r="P2841" s="73" t="s">
        <v>907</v>
      </c>
      <c r="Q2841" s="73" t="s">
        <v>969</v>
      </c>
      <c r="R2841" s="73" t="s">
        <v>78</v>
      </c>
      <c r="V2841" s="60" t="str">
        <f t="shared" si="355"/>
        <v>MAC ROSSкрасный</v>
      </c>
      <c r="W2841" s="60" t="str">
        <f t="shared" si="352"/>
        <v>MAC ROSS</v>
      </c>
      <c r="X2841" s="60" t="str">
        <f t="shared" si="356"/>
        <v>ROSS</v>
      </c>
      <c r="AC2841" s="51">
        <f t="shared" si="357"/>
        <v>80</v>
      </c>
      <c r="AD2841" s="44">
        <f t="shared" si="358"/>
        <v>936</v>
      </c>
      <c r="AE2841" s="51">
        <f t="shared" si="359"/>
        <v>80936</v>
      </c>
    </row>
    <row r="2842" spans="1:31">
      <c r="A2842" s="60" t="str">
        <f t="shared" si="353"/>
        <v>MAC SAVANAtobacco</v>
      </c>
      <c r="B2842" s="60" t="str">
        <f t="shared" si="354"/>
        <v>81-006-14</v>
      </c>
      <c r="C2842" s="73" t="s">
        <v>6111</v>
      </c>
      <c r="D2842" s="73" t="s">
        <v>6112</v>
      </c>
      <c r="E2842" s="73" t="s">
        <v>956</v>
      </c>
      <c r="F2842" s="74">
        <v>55</v>
      </c>
      <c r="G2842" s="73" t="s">
        <v>6113</v>
      </c>
      <c r="H2842" s="73" t="s">
        <v>86</v>
      </c>
      <c r="I2842" s="73" t="s">
        <v>1265</v>
      </c>
      <c r="J2842" s="73" t="s">
        <v>330</v>
      </c>
      <c r="K2842" s="73" t="s">
        <v>387</v>
      </c>
      <c r="L2842" s="73" t="s">
        <v>383</v>
      </c>
      <c r="M2842" s="73" t="s">
        <v>388</v>
      </c>
      <c r="N2842" s="73" t="s">
        <v>30</v>
      </c>
      <c r="O2842" s="73" t="s">
        <v>385</v>
      </c>
      <c r="P2842" s="73" t="s">
        <v>907</v>
      </c>
      <c r="Q2842" s="73" t="s">
        <v>942</v>
      </c>
      <c r="R2842" s="73" t="s">
        <v>86</v>
      </c>
      <c r="V2842" s="60" t="str">
        <f t="shared" si="355"/>
        <v>MAC SAVANAкоричневый</v>
      </c>
      <c r="W2842" s="60" t="str">
        <f t="shared" si="352"/>
        <v>MAC SAVANA</v>
      </c>
      <c r="X2842" s="60" t="str">
        <f t="shared" si="356"/>
        <v>SAVANA</v>
      </c>
      <c r="AC2842" s="51">
        <f t="shared" si="357"/>
        <v>81</v>
      </c>
      <c r="AD2842" s="44">
        <f t="shared" si="358"/>
        <v>6</v>
      </c>
      <c r="AE2842" s="51">
        <f t="shared" si="359"/>
        <v>81006</v>
      </c>
    </row>
    <row r="2843" spans="1:31">
      <c r="A2843" s="60" t="str">
        <f t="shared" si="353"/>
        <v>MAC SAVANAtobacco</v>
      </c>
      <c r="B2843" s="60" t="str">
        <f t="shared" si="354"/>
        <v>81-006-14</v>
      </c>
      <c r="C2843" s="73" t="s">
        <v>6114</v>
      </c>
      <c r="D2843" s="73" t="s">
        <v>6112</v>
      </c>
      <c r="E2843" s="73" t="s">
        <v>904</v>
      </c>
      <c r="F2843" s="74">
        <v>57</v>
      </c>
      <c r="G2843" s="73" t="s">
        <v>6113</v>
      </c>
      <c r="H2843" s="73" t="s">
        <v>86</v>
      </c>
      <c r="I2843" s="73" t="s">
        <v>1265</v>
      </c>
      <c r="J2843" s="73" t="s">
        <v>330</v>
      </c>
      <c r="K2843" s="73" t="s">
        <v>387</v>
      </c>
      <c r="L2843" s="73" t="s">
        <v>383</v>
      </c>
      <c r="M2843" s="73" t="s">
        <v>388</v>
      </c>
      <c r="N2843" s="73" t="s">
        <v>30</v>
      </c>
      <c r="O2843" s="73" t="s">
        <v>385</v>
      </c>
      <c r="P2843" s="73" t="s">
        <v>907</v>
      </c>
      <c r="Q2843" s="73" t="s">
        <v>942</v>
      </c>
      <c r="R2843" s="73" t="s">
        <v>86</v>
      </c>
      <c r="V2843" s="60" t="str">
        <f t="shared" si="355"/>
        <v>MAC SAVANAкоричневый</v>
      </c>
      <c r="W2843" s="60" t="str">
        <f t="shared" si="352"/>
        <v>MAC SAVANA</v>
      </c>
      <c r="X2843" s="60" t="str">
        <f t="shared" si="356"/>
        <v>SAVANA</v>
      </c>
      <c r="AC2843" s="51">
        <f t="shared" si="357"/>
        <v>81</v>
      </c>
      <c r="AD2843" s="44">
        <f t="shared" si="358"/>
        <v>6</v>
      </c>
      <c r="AE2843" s="51">
        <f t="shared" si="359"/>
        <v>81006</v>
      </c>
    </row>
    <row r="2844" spans="1:31">
      <c r="A2844" s="60" t="str">
        <f t="shared" si="353"/>
        <v>MAC SAVANAtobacco</v>
      </c>
      <c r="B2844" s="60" t="str">
        <f t="shared" si="354"/>
        <v>81-006-14</v>
      </c>
      <c r="C2844" s="73" t="s">
        <v>6115</v>
      </c>
      <c r="D2844" s="73" t="s">
        <v>6112</v>
      </c>
      <c r="E2844" s="73" t="s">
        <v>910</v>
      </c>
      <c r="F2844" s="74">
        <v>59</v>
      </c>
      <c r="G2844" s="73" t="s">
        <v>6113</v>
      </c>
      <c r="H2844" s="73" t="s">
        <v>86</v>
      </c>
      <c r="I2844" s="73" t="s">
        <v>1265</v>
      </c>
      <c r="J2844" s="73" t="s">
        <v>330</v>
      </c>
      <c r="K2844" s="73" t="s">
        <v>387</v>
      </c>
      <c r="L2844" s="73" t="s">
        <v>383</v>
      </c>
      <c r="M2844" s="73" t="s">
        <v>388</v>
      </c>
      <c r="N2844" s="73" t="s">
        <v>30</v>
      </c>
      <c r="O2844" s="73" t="s">
        <v>385</v>
      </c>
      <c r="P2844" s="73" t="s">
        <v>907</v>
      </c>
      <c r="Q2844" s="73" t="s">
        <v>942</v>
      </c>
      <c r="R2844" s="73" t="s">
        <v>86</v>
      </c>
      <c r="V2844" s="60" t="str">
        <f t="shared" si="355"/>
        <v>MAC SAVANAкоричневый</v>
      </c>
      <c r="W2844" s="60" t="str">
        <f t="shared" si="352"/>
        <v>MAC SAVANA</v>
      </c>
      <c r="X2844" s="60" t="str">
        <f t="shared" si="356"/>
        <v>SAVANA</v>
      </c>
      <c r="AC2844" s="51">
        <f t="shared" si="357"/>
        <v>81</v>
      </c>
      <c r="AD2844" s="44">
        <f t="shared" si="358"/>
        <v>6</v>
      </c>
      <c r="AE2844" s="51">
        <f t="shared" si="359"/>
        <v>81006</v>
      </c>
    </row>
    <row r="2845" spans="1:31">
      <c r="A2845" s="60" t="str">
        <f t="shared" si="353"/>
        <v>MAC SOFTorange</v>
      </c>
      <c r="B2845" s="60" t="str">
        <f t="shared" si="354"/>
        <v>80-369-13</v>
      </c>
      <c r="C2845" s="73" t="s">
        <v>6116</v>
      </c>
      <c r="D2845" s="73" t="s">
        <v>6117</v>
      </c>
      <c r="E2845" s="73" t="s">
        <v>956</v>
      </c>
      <c r="F2845" s="74">
        <v>55</v>
      </c>
      <c r="G2845" s="73" t="s">
        <v>1719</v>
      </c>
      <c r="H2845" s="73" t="s">
        <v>199</v>
      </c>
      <c r="I2845" s="73" t="s">
        <v>1265</v>
      </c>
      <c r="J2845" s="73" t="s">
        <v>330</v>
      </c>
      <c r="K2845" s="73" t="s">
        <v>387</v>
      </c>
      <c r="L2845" s="73" t="s">
        <v>383</v>
      </c>
      <c r="M2845" s="73" t="s">
        <v>388</v>
      </c>
      <c r="N2845" s="73" t="s">
        <v>30</v>
      </c>
      <c r="O2845" s="73" t="s">
        <v>386</v>
      </c>
      <c r="P2845" s="73" t="s">
        <v>907</v>
      </c>
      <c r="Q2845" s="73" t="s">
        <v>1300</v>
      </c>
      <c r="R2845" s="73" t="s">
        <v>199</v>
      </c>
      <c r="V2845" s="60" t="str">
        <f t="shared" si="355"/>
        <v>MAC SOFTоранжевый</v>
      </c>
      <c r="W2845" s="60" t="str">
        <f t="shared" si="352"/>
        <v>MAC SOFT</v>
      </c>
      <c r="X2845" s="60" t="str">
        <f t="shared" si="356"/>
        <v>SOFT</v>
      </c>
      <c r="AC2845" s="51">
        <f t="shared" si="357"/>
        <v>80</v>
      </c>
      <c r="AD2845" s="44">
        <f t="shared" si="358"/>
        <v>369</v>
      </c>
      <c r="AE2845" s="51">
        <f t="shared" si="359"/>
        <v>80369</v>
      </c>
    </row>
    <row r="2846" spans="1:31">
      <c r="A2846" s="60" t="str">
        <f t="shared" si="353"/>
        <v>MAC SOFTorange</v>
      </c>
      <c r="B2846" s="60" t="str">
        <f t="shared" si="354"/>
        <v>80-369-13</v>
      </c>
      <c r="C2846" s="73" t="s">
        <v>6118</v>
      </c>
      <c r="D2846" s="73" t="s">
        <v>6117</v>
      </c>
      <c r="E2846" s="73" t="s">
        <v>904</v>
      </c>
      <c r="F2846" s="74">
        <v>57</v>
      </c>
      <c r="G2846" s="73" t="s">
        <v>1719</v>
      </c>
      <c r="H2846" s="73" t="s">
        <v>199</v>
      </c>
      <c r="I2846" s="73" t="s">
        <v>1265</v>
      </c>
      <c r="J2846" s="73" t="s">
        <v>330</v>
      </c>
      <c r="K2846" s="73" t="s">
        <v>387</v>
      </c>
      <c r="L2846" s="73" t="s">
        <v>383</v>
      </c>
      <c r="M2846" s="73" t="s">
        <v>388</v>
      </c>
      <c r="N2846" s="73" t="s">
        <v>30</v>
      </c>
      <c r="O2846" s="73" t="s">
        <v>386</v>
      </c>
      <c r="P2846" s="73" t="s">
        <v>907</v>
      </c>
      <c r="Q2846" s="73" t="s">
        <v>1300</v>
      </c>
      <c r="R2846" s="73" t="s">
        <v>199</v>
      </c>
      <c r="V2846" s="60" t="str">
        <f t="shared" si="355"/>
        <v>MAC SOFTоранжевый</v>
      </c>
      <c r="W2846" s="60" t="str">
        <f t="shared" si="352"/>
        <v>MAC SOFT</v>
      </c>
      <c r="X2846" s="60" t="str">
        <f t="shared" si="356"/>
        <v>SOFT</v>
      </c>
      <c r="AC2846" s="51">
        <f t="shared" si="357"/>
        <v>80</v>
      </c>
      <c r="AD2846" s="44">
        <f t="shared" si="358"/>
        <v>369</v>
      </c>
      <c r="AE2846" s="51">
        <f t="shared" si="359"/>
        <v>80369</v>
      </c>
    </row>
    <row r="2847" spans="1:31">
      <c r="A2847" s="60" t="str">
        <f t="shared" si="353"/>
        <v>MAC SOFTorange</v>
      </c>
      <c r="B2847" s="60" t="str">
        <f t="shared" si="354"/>
        <v>80-369-13</v>
      </c>
      <c r="C2847" s="73" t="s">
        <v>6119</v>
      </c>
      <c r="D2847" s="73" t="s">
        <v>6117</v>
      </c>
      <c r="E2847" s="73" t="s">
        <v>910</v>
      </c>
      <c r="F2847" s="74">
        <v>59</v>
      </c>
      <c r="G2847" s="73" t="s">
        <v>1719</v>
      </c>
      <c r="H2847" s="73" t="s">
        <v>199</v>
      </c>
      <c r="I2847" s="73" t="s">
        <v>1265</v>
      </c>
      <c r="J2847" s="73" t="s">
        <v>330</v>
      </c>
      <c r="K2847" s="73" t="s">
        <v>387</v>
      </c>
      <c r="L2847" s="73" t="s">
        <v>383</v>
      </c>
      <c r="M2847" s="73" t="s">
        <v>388</v>
      </c>
      <c r="N2847" s="73" t="s">
        <v>30</v>
      </c>
      <c r="O2847" s="73" t="s">
        <v>386</v>
      </c>
      <c r="P2847" s="73" t="s">
        <v>907</v>
      </c>
      <c r="Q2847" s="73" t="s">
        <v>1300</v>
      </c>
      <c r="R2847" s="73" t="s">
        <v>199</v>
      </c>
      <c r="V2847" s="60" t="str">
        <f t="shared" si="355"/>
        <v>MAC SOFTоранжевый</v>
      </c>
      <c r="W2847" s="60" t="str">
        <f t="shared" si="352"/>
        <v>MAC SOFT</v>
      </c>
      <c r="X2847" s="60" t="str">
        <f t="shared" si="356"/>
        <v>SOFT</v>
      </c>
      <c r="AC2847" s="51">
        <f t="shared" si="357"/>
        <v>80</v>
      </c>
      <c r="AD2847" s="44">
        <f t="shared" si="358"/>
        <v>369</v>
      </c>
      <c r="AE2847" s="51">
        <f t="shared" si="359"/>
        <v>80369</v>
      </c>
    </row>
    <row r="2848" spans="1:31">
      <c r="A2848" s="60" t="str">
        <f t="shared" si="353"/>
        <v>PYROP 002grey</v>
      </c>
      <c r="B2848" s="60" t="str">
        <f t="shared" si="354"/>
        <v>80-550-01</v>
      </c>
      <c r="C2848" s="73" t="s">
        <v>6120</v>
      </c>
      <c r="D2848" s="73" t="s">
        <v>6121</v>
      </c>
      <c r="E2848" s="73" t="s">
        <v>931</v>
      </c>
      <c r="F2848" s="74">
        <v>0</v>
      </c>
      <c r="G2848" s="73" t="s">
        <v>1869</v>
      </c>
      <c r="H2848" s="73" t="s">
        <v>231</v>
      </c>
      <c r="I2848" s="73" t="s">
        <v>1631</v>
      </c>
      <c r="J2848" s="73" t="s">
        <v>337</v>
      </c>
      <c r="K2848" s="73" t="s">
        <v>387</v>
      </c>
      <c r="L2848" s="73" t="s">
        <v>383</v>
      </c>
      <c r="M2848" s="73" t="s">
        <v>388</v>
      </c>
      <c r="N2848" s="73" t="s">
        <v>46</v>
      </c>
      <c r="O2848" s="73" t="s">
        <v>386</v>
      </c>
      <c r="P2848" s="73" t="s">
        <v>907</v>
      </c>
      <c r="Q2848" s="73" t="s">
        <v>917</v>
      </c>
      <c r="R2848" s="73" t="s">
        <v>83</v>
      </c>
      <c r="V2848" s="60" t="str">
        <f t="shared" si="355"/>
        <v>PYROP 002светло-серый</v>
      </c>
      <c r="W2848" s="60" t="str">
        <f t="shared" si="352"/>
        <v>PYROP 002</v>
      </c>
      <c r="X2848" s="60" t="str">
        <f t="shared" si="356"/>
        <v>002</v>
      </c>
      <c r="AC2848" s="51">
        <f t="shared" si="357"/>
        <v>80</v>
      </c>
      <c r="AD2848" s="44">
        <f t="shared" si="358"/>
        <v>550</v>
      </c>
      <c r="AE2848" s="51">
        <f t="shared" si="359"/>
        <v>80550</v>
      </c>
    </row>
    <row r="2849" spans="1:31">
      <c r="A2849" s="60" t="str">
        <f t="shared" si="353"/>
        <v>RANGE 013red</v>
      </c>
      <c r="B2849" s="60" t="str">
        <f t="shared" si="354"/>
        <v>80-637-18</v>
      </c>
      <c r="C2849" s="73" t="s">
        <v>6122</v>
      </c>
      <c r="D2849" s="73" t="s">
        <v>6123</v>
      </c>
      <c r="E2849" s="73" t="s">
        <v>956</v>
      </c>
      <c r="F2849" s="74">
        <v>55</v>
      </c>
      <c r="G2849" s="73" t="s">
        <v>3616</v>
      </c>
      <c r="H2849" s="73" t="s">
        <v>78</v>
      </c>
      <c r="I2849" s="73" t="s">
        <v>3617</v>
      </c>
      <c r="J2849" s="73" t="s">
        <v>320</v>
      </c>
      <c r="K2849" s="73" t="s">
        <v>382</v>
      </c>
      <c r="L2849" s="73" t="s">
        <v>383</v>
      </c>
      <c r="M2849" s="73" t="s">
        <v>388</v>
      </c>
      <c r="N2849" s="73" t="s">
        <v>44</v>
      </c>
      <c r="O2849" s="73" t="s">
        <v>385</v>
      </c>
      <c r="P2849" s="73" t="s">
        <v>907</v>
      </c>
      <c r="Q2849" s="73" t="s">
        <v>969</v>
      </c>
      <c r="R2849" s="73" t="s">
        <v>78</v>
      </c>
      <c r="V2849" s="60" t="str">
        <f t="shared" si="355"/>
        <v>RANGE 013красный</v>
      </c>
      <c r="W2849" s="60" t="str">
        <f t="shared" si="352"/>
        <v>RANGE 013</v>
      </c>
      <c r="X2849" s="60" t="str">
        <f t="shared" si="356"/>
        <v>013</v>
      </c>
      <c r="AC2849" s="51">
        <f t="shared" si="357"/>
        <v>80</v>
      </c>
      <c r="AD2849" s="44">
        <f t="shared" si="358"/>
        <v>637</v>
      </c>
      <c r="AE2849" s="51">
        <f t="shared" si="359"/>
        <v>80637</v>
      </c>
    </row>
    <row r="2850" spans="1:31">
      <c r="A2850" s="60" t="str">
        <f t="shared" si="353"/>
        <v>RANGE 013red</v>
      </c>
      <c r="B2850" s="60" t="str">
        <f t="shared" si="354"/>
        <v>80-637-18</v>
      </c>
      <c r="C2850" s="73" t="s">
        <v>6124</v>
      </c>
      <c r="D2850" s="73" t="s">
        <v>6123</v>
      </c>
      <c r="E2850" s="73" t="s">
        <v>904</v>
      </c>
      <c r="F2850" s="74">
        <v>57</v>
      </c>
      <c r="G2850" s="73" t="s">
        <v>3616</v>
      </c>
      <c r="H2850" s="73" t="s">
        <v>78</v>
      </c>
      <c r="I2850" s="73" t="s">
        <v>3617</v>
      </c>
      <c r="J2850" s="73" t="s">
        <v>320</v>
      </c>
      <c r="K2850" s="73" t="s">
        <v>382</v>
      </c>
      <c r="L2850" s="73" t="s">
        <v>383</v>
      </c>
      <c r="M2850" s="73" t="s">
        <v>388</v>
      </c>
      <c r="N2850" s="73" t="s">
        <v>44</v>
      </c>
      <c r="O2850" s="73" t="s">
        <v>385</v>
      </c>
      <c r="P2850" s="73" t="s">
        <v>907</v>
      </c>
      <c r="Q2850" s="73" t="s">
        <v>969</v>
      </c>
      <c r="R2850" s="73" t="s">
        <v>78</v>
      </c>
      <c r="V2850" s="60" t="str">
        <f t="shared" si="355"/>
        <v>RANGE 013красный</v>
      </c>
      <c r="W2850" s="60" t="str">
        <f t="shared" si="352"/>
        <v>RANGE 013</v>
      </c>
      <c r="X2850" s="60" t="str">
        <f t="shared" si="356"/>
        <v>013</v>
      </c>
      <c r="AC2850" s="51">
        <f t="shared" si="357"/>
        <v>80</v>
      </c>
      <c r="AD2850" s="44">
        <f t="shared" si="358"/>
        <v>637</v>
      </c>
      <c r="AE2850" s="51">
        <f t="shared" si="359"/>
        <v>80637</v>
      </c>
    </row>
    <row r="2851" spans="1:31">
      <c r="A2851" s="60" t="str">
        <f t="shared" si="353"/>
        <v>RANGE 013red</v>
      </c>
      <c r="B2851" s="60" t="str">
        <f t="shared" si="354"/>
        <v>80-637-18</v>
      </c>
      <c r="C2851" s="73" t="s">
        <v>6125</v>
      </c>
      <c r="D2851" s="73" t="s">
        <v>6123</v>
      </c>
      <c r="E2851" s="73" t="s">
        <v>910</v>
      </c>
      <c r="F2851" s="74">
        <v>59</v>
      </c>
      <c r="G2851" s="73" t="s">
        <v>3616</v>
      </c>
      <c r="H2851" s="73" t="s">
        <v>78</v>
      </c>
      <c r="I2851" s="73" t="s">
        <v>3617</v>
      </c>
      <c r="J2851" s="73" t="s">
        <v>320</v>
      </c>
      <c r="K2851" s="73" t="s">
        <v>382</v>
      </c>
      <c r="L2851" s="73" t="s">
        <v>383</v>
      </c>
      <c r="M2851" s="73" t="s">
        <v>388</v>
      </c>
      <c r="N2851" s="73" t="s">
        <v>44</v>
      </c>
      <c r="O2851" s="73" t="s">
        <v>385</v>
      </c>
      <c r="P2851" s="73" t="s">
        <v>907</v>
      </c>
      <c r="Q2851" s="73" t="s">
        <v>969</v>
      </c>
      <c r="R2851" s="73" t="s">
        <v>78</v>
      </c>
      <c r="V2851" s="60" t="str">
        <f t="shared" si="355"/>
        <v>RANGE 013красный</v>
      </c>
      <c r="W2851" s="60" t="str">
        <f t="shared" si="352"/>
        <v>RANGE 013</v>
      </c>
      <c r="X2851" s="60" t="str">
        <f t="shared" si="356"/>
        <v>013</v>
      </c>
      <c r="AC2851" s="51">
        <f t="shared" si="357"/>
        <v>80</v>
      </c>
      <c r="AD2851" s="44">
        <f t="shared" si="358"/>
        <v>637</v>
      </c>
      <c r="AE2851" s="51">
        <f t="shared" si="359"/>
        <v>80637</v>
      </c>
    </row>
    <row r="2852" spans="1:31">
      <c r="A2852" s="60" t="str">
        <f t="shared" si="353"/>
        <v>RANGE 013red</v>
      </c>
      <c r="B2852" s="60" t="str">
        <f t="shared" si="354"/>
        <v>80-637-18</v>
      </c>
      <c r="C2852" s="73" t="s">
        <v>6126</v>
      </c>
      <c r="D2852" s="73" t="s">
        <v>6123</v>
      </c>
      <c r="E2852" s="73" t="s">
        <v>912</v>
      </c>
      <c r="F2852" s="74">
        <v>61</v>
      </c>
      <c r="G2852" s="73" t="s">
        <v>3616</v>
      </c>
      <c r="H2852" s="73" t="s">
        <v>78</v>
      </c>
      <c r="I2852" s="73" t="s">
        <v>3617</v>
      </c>
      <c r="J2852" s="73" t="s">
        <v>320</v>
      </c>
      <c r="K2852" s="73" t="s">
        <v>382</v>
      </c>
      <c r="L2852" s="73" t="s">
        <v>383</v>
      </c>
      <c r="M2852" s="73" t="s">
        <v>388</v>
      </c>
      <c r="N2852" s="73" t="s">
        <v>44</v>
      </c>
      <c r="O2852" s="73" t="s">
        <v>385</v>
      </c>
      <c r="P2852" s="73" t="s">
        <v>907</v>
      </c>
      <c r="Q2852" s="73" t="s">
        <v>969</v>
      </c>
      <c r="R2852" s="73" t="s">
        <v>78</v>
      </c>
      <c r="V2852" s="60" t="str">
        <f t="shared" si="355"/>
        <v>RANGE 013красный</v>
      </c>
      <c r="W2852" s="60" t="str">
        <f t="shared" si="352"/>
        <v>RANGE 013</v>
      </c>
      <c r="X2852" s="60" t="str">
        <f t="shared" si="356"/>
        <v>013</v>
      </c>
      <c r="AC2852" s="51">
        <f t="shared" si="357"/>
        <v>80</v>
      </c>
      <c r="AD2852" s="44">
        <f t="shared" si="358"/>
        <v>637</v>
      </c>
      <c r="AE2852" s="51">
        <f t="shared" si="359"/>
        <v>80637</v>
      </c>
    </row>
    <row r="2853" spans="1:31">
      <c r="A2853" s="60" t="str">
        <f t="shared" si="353"/>
        <v>DJEblack</v>
      </c>
      <c r="B2853" s="60" t="str">
        <f t="shared" si="354"/>
        <v>80-795-09</v>
      </c>
      <c r="C2853" s="73" t="s">
        <v>6127</v>
      </c>
      <c r="D2853" s="73" t="s">
        <v>6128</v>
      </c>
      <c r="E2853" s="73" t="s">
        <v>904</v>
      </c>
      <c r="F2853" s="74">
        <v>57</v>
      </c>
      <c r="G2853" s="73" t="s">
        <v>4769</v>
      </c>
      <c r="H2853" s="73" t="s">
        <v>53</v>
      </c>
      <c r="I2853" s="73" t="s">
        <v>4770</v>
      </c>
      <c r="J2853" s="73" t="s">
        <v>327</v>
      </c>
      <c r="K2853" s="73" t="s">
        <v>390</v>
      </c>
      <c r="L2853" s="73" t="s">
        <v>383</v>
      </c>
      <c r="M2853" s="73" t="s">
        <v>388</v>
      </c>
      <c r="N2853" s="73" t="s">
        <v>43</v>
      </c>
      <c r="O2853" s="73" t="s">
        <v>385</v>
      </c>
      <c r="P2853" s="73" t="s">
        <v>907</v>
      </c>
      <c r="Q2853" s="73" t="s">
        <v>928</v>
      </c>
      <c r="R2853" s="73" t="s">
        <v>53</v>
      </c>
      <c r="V2853" s="60" t="str">
        <f t="shared" si="355"/>
        <v>DJEчерный</v>
      </c>
      <c r="W2853" s="60" t="str">
        <f t="shared" si="352"/>
        <v>DJE</v>
      </c>
      <c r="X2853" s="60" t="str">
        <f t="shared" si="356"/>
        <v/>
      </c>
      <c r="AC2853" s="51">
        <f t="shared" si="357"/>
        <v>80</v>
      </c>
      <c r="AD2853" s="44">
        <f t="shared" si="358"/>
        <v>795</v>
      </c>
      <c r="AE2853" s="51">
        <f t="shared" si="359"/>
        <v>80795</v>
      </c>
    </row>
    <row r="2854" spans="1:31">
      <c r="A2854" s="60" t="str">
        <f t="shared" si="353"/>
        <v>DJEblack</v>
      </c>
      <c r="B2854" s="60" t="str">
        <f t="shared" si="354"/>
        <v>80-795-09</v>
      </c>
      <c r="C2854" s="73" t="s">
        <v>6129</v>
      </c>
      <c r="D2854" s="73" t="s">
        <v>6128</v>
      </c>
      <c r="E2854" s="73" t="s">
        <v>910</v>
      </c>
      <c r="F2854" s="74">
        <v>59</v>
      </c>
      <c r="G2854" s="73" t="s">
        <v>4769</v>
      </c>
      <c r="H2854" s="73" t="s">
        <v>53</v>
      </c>
      <c r="I2854" s="73" t="s">
        <v>4770</v>
      </c>
      <c r="J2854" s="73" t="s">
        <v>327</v>
      </c>
      <c r="K2854" s="73" t="s">
        <v>390</v>
      </c>
      <c r="L2854" s="73" t="s">
        <v>383</v>
      </c>
      <c r="M2854" s="73" t="s">
        <v>388</v>
      </c>
      <c r="N2854" s="73" t="s">
        <v>43</v>
      </c>
      <c r="O2854" s="73" t="s">
        <v>385</v>
      </c>
      <c r="P2854" s="73" t="s">
        <v>907</v>
      </c>
      <c r="Q2854" s="73" t="s">
        <v>928</v>
      </c>
      <c r="R2854" s="73" t="s">
        <v>53</v>
      </c>
      <c r="V2854" s="60" t="str">
        <f t="shared" si="355"/>
        <v>DJEчерный</v>
      </c>
      <c r="W2854" s="60" t="str">
        <f t="shared" si="352"/>
        <v>DJE</v>
      </c>
      <c r="X2854" s="60" t="str">
        <f t="shared" si="356"/>
        <v/>
      </c>
      <c r="AC2854" s="51">
        <f t="shared" si="357"/>
        <v>80</v>
      </c>
      <c r="AD2854" s="44">
        <f t="shared" si="358"/>
        <v>795</v>
      </c>
      <c r="AE2854" s="51">
        <f t="shared" si="359"/>
        <v>80795</v>
      </c>
    </row>
    <row r="2855" spans="1:31">
      <c r="A2855" s="60" t="str">
        <f t="shared" si="353"/>
        <v>DJEblack</v>
      </c>
      <c r="B2855" s="60" t="str">
        <f t="shared" si="354"/>
        <v>80-795-09</v>
      </c>
      <c r="C2855" s="73" t="s">
        <v>6130</v>
      </c>
      <c r="D2855" s="73" t="s">
        <v>6128</v>
      </c>
      <c r="E2855" s="73" t="s">
        <v>912</v>
      </c>
      <c r="F2855" s="74">
        <v>61</v>
      </c>
      <c r="G2855" s="73" t="s">
        <v>4769</v>
      </c>
      <c r="H2855" s="73" t="s">
        <v>53</v>
      </c>
      <c r="I2855" s="73" t="s">
        <v>4770</v>
      </c>
      <c r="J2855" s="73" t="s">
        <v>327</v>
      </c>
      <c r="K2855" s="73" t="s">
        <v>390</v>
      </c>
      <c r="L2855" s="73" t="s">
        <v>383</v>
      </c>
      <c r="M2855" s="73" t="s">
        <v>388</v>
      </c>
      <c r="N2855" s="73" t="s">
        <v>43</v>
      </c>
      <c r="O2855" s="73" t="s">
        <v>385</v>
      </c>
      <c r="P2855" s="73" t="s">
        <v>907</v>
      </c>
      <c r="Q2855" s="73" t="s">
        <v>928</v>
      </c>
      <c r="R2855" s="73" t="s">
        <v>53</v>
      </c>
      <c r="V2855" s="60" t="str">
        <f t="shared" si="355"/>
        <v>DJEчерный</v>
      </c>
      <c r="W2855" s="60" t="str">
        <f t="shared" si="352"/>
        <v>DJE</v>
      </c>
      <c r="X2855" s="60" t="str">
        <f t="shared" si="356"/>
        <v/>
      </c>
      <c r="AC2855" s="51">
        <f t="shared" si="357"/>
        <v>80</v>
      </c>
      <c r="AD2855" s="44">
        <f t="shared" si="358"/>
        <v>795</v>
      </c>
      <c r="AE2855" s="51">
        <f t="shared" si="359"/>
        <v>80795</v>
      </c>
    </row>
    <row r="2856" spans="1:31">
      <c r="A2856" s="60" t="str">
        <f t="shared" si="353"/>
        <v>DUKE SIX-Sdark grey</v>
      </c>
      <c r="B2856" s="60" t="str">
        <f t="shared" si="354"/>
        <v>80-814-05</v>
      </c>
      <c r="C2856" s="73" t="s">
        <v>6131</v>
      </c>
      <c r="D2856" s="73" t="s">
        <v>6132</v>
      </c>
      <c r="E2856" s="73" t="s">
        <v>904</v>
      </c>
      <c r="F2856" s="74">
        <v>57</v>
      </c>
      <c r="G2856" s="73" t="s">
        <v>4853</v>
      </c>
      <c r="H2856" s="73" t="s">
        <v>277</v>
      </c>
      <c r="I2856" s="73" t="s">
        <v>1211</v>
      </c>
      <c r="J2856" s="73" t="s">
        <v>336</v>
      </c>
      <c r="K2856" s="73" t="s">
        <v>390</v>
      </c>
      <c r="L2856" s="73" t="s">
        <v>383</v>
      </c>
      <c r="M2856" s="73" t="s">
        <v>389</v>
      </c>
      <c r="N2856" s="73" t="s">
        <v>32</v>
      </c>
      <c r="O2856" s="73" t="s">
        <v>385</v>
      </c>
      <c r="P2856" s="73" t="s">
        <v>907</v>
      </c>
      <c r="Q2856" s="73" t="s">
        <v>1405</v>
      </c>
      <c r="R2856" s="73" t="s">
        <v>83</v>
      </c>
      <c r="V2856" s="60" t="str">
        <f t="shared" si="355"/>
        <v>DUKE SIX-Sтемно-серый</v>
      </c>
      <c r="W2856" s="60" t="str">
        <f t="shared" si="352"/>
        <v>DUKE SIX-S</v>
      </c>
      <c r="X2856" s="60" t="str">
        <f t="shared" si="356"/>
        <v>SIX-S</v>
      </c>
      <c r="AC2856" s="51">
        <f t="shared" si="357"/>
        <v>80</v>
      </c>
      <c r="AD2856" s="44">
        <f t="shared" si="358"/>
        <v>814</v>
      </c>
      <c r="AE2856" s="51">
        <f t="shared" si="359"/>
        <v>80814</v>
      </c>
    </row>
    <row r="2857" spans="1:31">
      <c r="A2857" s="60" t="str">
        <f t="shared" si="353"/>
        <v>DUKE SIX-Sdark grey</v>
      </c>
      <c r="B2857" s="60" t="str">
        <f t="shared" si="354"/>
        <v>80-814-05</v>
      </c>
      <c r="C2857" s="73" t="s">
        <v>6133</v>
      </c>
      <c r="D2857" s="73" t="s">
        <v>6132</v>
      </c>
      <c r="E2857" s="73" t="s">
        <v>920</v>
      </c>
      <c r="F2857" s="74">
        <v>58</v>
      </c>
      <c r="G2857" s="73" t="s">
        <v>4853</v>
      </c>
      <c r="H2857" s="73" t="s">
        <v>277</v>
      </c>
      <c r="I2857" s="73" t="s">
        <v>1211</v>
      </c>
      <c r="J2857" s="73" t="s">
        <v>336</v>
      </c>
      <c r="K2857" s="73" t="s">
        <v>390</v>
      </c>
      <c r="L2857" s="73" t="s">
        <v>383</v>
      </c>
      <c r="M2857" s="73" t="s">
        <v>389</v>
      </c>
      <c r="N2857" s="73" t="s">
        <v>32</v>
      </c>
      <c r="O2857" s="73" t="s">
        <v>385</v>
      </c>
      <c r="P2857" s="73" t="s">
        <v>907</v>
      </c>
      <c r="Q2857" s="73" t="s">
        <v>1405</v>
      </c>
      <c r="R2857" s="73" t="s">
        <v>83</v>
      </c>
      <c r="V2857" s="60" t="str">
        <f t="shared" si="355"/>
        <v>DUKE SIX-Sтемно-серый</v>
      </c>
      <c r="W2857" s="60" t="str">
        <f t="shared" si="352"/>
        <v>DUKE SIX-S</v>
      </c>
      <c r="X2857" s="60" t="str">
        <f t="shared" si="356"/>
        <v>SIX-S</v>
      </c>
      <c r="AC2857" s="51">
        <f t="shared" si="357"/>
        <v>80</v>
      </c>
      <c r="AD2857" s="44">
        <f t="shared" si="358"/>
        <v>814</v>
      </c>
      <c r="AE2857" s="51">
        <f t="shared" si="359"/>
        <v>80814</v>
      </c>
    </row>
    <row r="2858" spans="1:31">
      <c r="A2858" s="60" t="str">
        <f t="shared" si="353"/>
        <v>DUKE SIX-Sdark grey</v>
      </c>
      <c r="B2858" s="60" t="str">
        <f t="shared" si="354"/>
        <v>80-814-05</v>
      </c>
      <c r="C2858" s="73" t="s">
        <v>6134</v>
      </c>
      <c r="D2858" s="73" t="s">
        <v>6132</v>
      </c>
      <c r="E2858" s="73" t="s">
        <v>910</v>
      </c>
      <c r="F2858" s="74">
        <v>59</v>
      </c>
      <c r="G2858" s="73" t="s">
        <v>4853</v>
      </c>
      <c r="H2858" s="73" t="s">
        <v>277</v>
      </c>
      <c r="I2858" s="73" t="s">
        <v>1211</v>
      </c>
      <c r="J2858" s="73" t="s">
        <v>336</v>
      </c>
      <c r="K2858" s="73" t="s">
        <v>390</v>
      </c>
      <c r="L2858" s="73" t="s">
        <v>383</v>
      </c>
      <c r="M2858" s="73" t="s">
        <v>389</v>
      </c>
      <c r="N2858" s="73" t="s">
        <v>32</v>
      </c>
      <c r="O2858" s="73" t="s">
        <v>385</v>
      </c>
      <c r="P2858" s="73" t="s">
        <v>907</v>
      </c>
      <c r="Q2858" s="73" t="s">
        <v>1405</v>
      </c>
      <c r="R2858" s="73" t="s">
        <v>83</v>
      </c>
      <c r="V2858" s="60" t="str">
        <f t="shared" si="355"/>
        <v>DUKE SIX-Sтемно-серый</v>
      </c>
      <c r="W2858" s="60" t="str">
        <f t="shared" si="352"/>
        <v>DUKE SIX-S</v>
      </c>
      <c r="X2858" s="60" t="str">
        <f t="shared" si="356"/>
        <v>SIX-S</v>
      </c>
      <c r="AC2858" s="51">
        <f t="shared" si="357"/>
        <v>80</v>
      </c>
      <c r="AD2858" s="44">
        <f t="shared" si="358"/>
        <v>814</v>
      </c>
      <c r="AE2858" s="51">
        <f t="shared" si="359"/>
        <v>80814</v>
      </c>
    </row>
    <row r="2859" spans="1:31">
      <c r="A2859" s="60" t="str">
        <f t="shared" si="353"/>
        <v>DUKE SIX-Sdark grey</v>
      </c>
      <c r="B2859" s="60" t="str">
        <f t="shared" si="354"/>
        <v>80-814-05</v>
      </c>
      <c r="C2859" s="73" t="s">
        <v>6135</v>
      </c>
      <c r="D2859" s="73" t="s">
        <v>6132</v>
      </c>
      <c r="E2859" s="73" t="s">
        <v>922</v>
      </c>
      <c r="F2859" s="74">
        <v>60</v>
      </c>
      <c r="G2859" s="73" t="s">
        <v>4853</v>
      </c>
      <c r="H2859" s="73" t="s">
        <v>277</v>
      </c>
      <c r="I2859" s="73" t="s">
        <v>1211</v>
      </c>
      <c r="J2859" s="73" t="s">
        <v>336</v>
      </c>
      <c r="K2859" s="73" t="s">
        <v>390</v>
      </c>
      <c r="L2859" s="73" t="s">
        <v>383</v>
      </c>
      <c r="M2859" s="73" t="s">
        <v>389</v>
      </c>
      <c r="N2859" s="73" t="s">
        <v>32</v>
      </c>
      <c r="O2859" s="73" t="s">
        <v>385</v>
      </c>
      <c r="P2859" s="73" t="s">
        <v>907</v>
      </c>
      <c r="Q2859" s="73" t="s">
        <v>1405</v>
      </c>
      <c r="R2859" s="73" t="s">
        <v>83</v>
      </c>
      <c r="V2859" s="60" t="str">
        <f t="shared" si="355"/>
        <v>DUKE SIX-Sтемно-серый</v>
      </c>
      <c r="W2859" s="60" t="str">
        <f t="shared" si="352"/>
        <v>DUKE SIX-S</v>
      </c>
      <c r="X2859" s="60" t="str">
        <f t="shared" si="356"/>
        <v>SIX-S</v>
      </c>
      <c r="AC2859" s="51">
        <f t="shared" si="357"/>
        <v>80</v>
      </c>
      <c r="AD2859" s="44">
        <f t="shared" si="358"/>
        <v>814</v>
      </c>
      <c r="AE2859" s="51">
        <f t="shared" si="359"/>
        <v>80814</v>
      </c>
    </row>
    <row r="2860" spans="1:31">
      <c r="A2860" s="60" t="str">
        <f t="shared" si="353"/>
        <v>DUKE SIX-Sdark grey</v>
      </c>
      <c r="B2860" s="60" t="str">
        <f t="shared" si="354"/>
        <v>80-814-05</v>
      </c>
      <c r="C2860" s="73" t="s">
        <v>6136</v>
      </c>
      <c r="D2860" s="73" t="s">
        <v>6132</v>
      </c>
      <c r="E2860" s="73" t="s">
        <v>912</v>
      </c>
      <c r="F2860" s="74">
        <v>61</v>
      </c>
      <c r="G2860" s="73" t="s">
        <v>4853</v>
      </c>
      <c r="H2860" s="73" t="s">
        <v>277</v>
      </c>
      <c r="I2860" s="73" t="s">
        <v>1211</v>
      </c>
      <c r="J2860" s="73" t="s">
        <v>336</v>
      </c>
      <c r="K2860" s="73" t="s">
        <v>390</v>
      </c>
      <c r="L2860" s="73" t="s">
        <v>383</v>
      </c>
      <c r="M2860" s="73" t="s">
        <v>389</v>
      </c>
      <c r="N2860" s="73" t="s">
        <v>32</v>
      </c>
      <c r="O2860" s="73" t="s">
        <v>385</v>
      </c>
      <c r="P2860" s="73" t="s">
        <v>907</v>
      </c>
      <c r="Q2860" s="73" t="s">
        <v>1405</v>
      </c>
      <c r="R2860" s="73" t="s">
        <v>83</v>
      </c>
      <c r="V2860" s="60" t="str">
        <f t="shared" si="355"/>
        <v>DUKE SIX-Sтемно-серый</v>
      </c>
      <c r="W2860" s="60" t="str">
        <f t="shared" si="352"/>
        <v>DUKE SIX-S</v>
      </c>
      <c r="X2860" s="60" t="str">
        <f t="shared" si="356"/>
        <v>SIX-S</v>
      </c>
      <c r="AC2860" s="51">
        <f t="shared" si="357"/>
        <v>80</v>
      </c>
      <c r="AD2860" s="44">
        <f t="shared" si="358"/>
        <v>814</v>
      </c>
      <c r="AE2860" s="51">
        <f t="shared" si="359"/>
        <v>80814</v>
      </c>
    </row>
    <row r="2861" spans="1:31">
      <c r="A2861" s="60" t="str">
        <f t="shared" si="353"/>
        <v>GIBRALTARbrown</v>
      </c>
      <c r="B2861" s="60" t="str">
        <f t="shared" si="354"/>
        <v>80-819-14</v>
      </c>
      <c r="C2861" s="73" t="s">
        <v>6137</v>
      </c>
      <c r="D2861" s="73" t="s">
        <v>6138</v>
      </c>
      <c r="E2861" s="73" t="s">
        <v>910</v>
      </c>
      <c r="F2861" s="74">
        <v>59</v>
      </c>
      <c r="G2861" s="73" t="s">
        <v>4888</v>
      </c>
      <c r="H2861" s="73" t="s">
        <v>86</v>
      </c>
      <c r="I2861" s="73" t="s">
        <v>1265</v>
      </c>
      <c r="J2861" s="73" t="s">
        <v>324</v>
      </c>
      <c r="K2861" s="73" t="s">
        <v>390</v>
      </c>
      <c r="L2861" s="73" t="s">
        <v>383</v>
      </c>
      <c r="M2861" s="73" t="s">
        <v>388</v>
      </c>
      <c r="N2861" s="73" t="s">
        <v>44</v>
      </c>
      <c r="O2861" s="73" t="s">
        <v>385</v>
      </c>
      <c r="P2861" s="73" t="s">
        <v>907</v>
      </c>
      <c r="Q2861" s="73" t="s">
        <v>1033</v>
      </c>
      <c r="R2861" s="73" t="s">
        <v>86</v>
      </c>
      <c r="V2861" s="60" t="str">
        <f t="shared" si="355"/>
        <v>GIBRALTARкоричневый</v>
      </c>
      <c r="W2861" s="60" t="str">
        <f t="shared" si="352"/>
        <v>GIBRALTAR</v>
      </c>
      <c r="X2861" s="60" t="str">
        <f t="shared" si="356"/>
        <v/>
      </c>
      <c r="AC2861" s="51">
        <f t="shared" si="357"/>
        <v>80</v>
      </c>
      <c r="AD2861" s="44">
        <f t="shared" si="358"/>
        <v>819</v>
      </c>
      <c r="AE2861" s="51">
        <f t="shared" si="359"/>
        <v>80819</v>
      </c>
    </row>
    <row r="2862" spans="1:31">
      <c r="A2862" s="60" t="str">
        <f t="shared" si="353"/>
        <v>GIBRALTARbrown</v>
      </c>
      <c r="B2862" s="60" t="str">
        <f t="shared" si="354"/>
        <v>80-819-14</v>
      </c>
      <c r="C2862" s="73" t="s">
        <v>6139</v>
      </c>
      <c r="D2862" s="73" t="s">
        <v>6138</v>
      </c>
      <c r="E2862" s="73" t="s">
        <v>912</v>
      </c>
      <c r="F2862" s="74">
        <v>61</v>
      </c>
      <c r="G2862" s="73" t="s">
        <v>4888</v>
      </c>
      <c r="H2862" s="73" t="s">
        <v>86</v>
      </c>
      <c r="I2862" s="73" t="s">
        <v>1265</v>
      </c>
      <c r="J2862" s="73" t="s">
        <v>324</v>
      </c>
      <c r="K2862" s="73" t="s">
        <v>390</v>
      </c>
      <c r="L2862" s="73" t="s">
        <v>383</v>
      </c>
      <c r="M2862" s="73" t="s">
        <v>388</v>
      </c>
      <c r="N2862" s="73" t="s">
        <v>44</v>
      </c>
      <c r="O2862" s="73" t="s">
        <v>385</v>
      </c>
      <c r="P2862" s="73" t="s">
        <v>907</v>
      </c>
      <c r="Q2862" s="73" t="s">
        <v>1033</v>
      </c>
      <c r="R2862" s="73" t="s">
        <v>86</v>
      </c>
      <c r="V2862" s="60" t="str">
        <f t="shared" si="355"/>
        <v>GIBRALTARкоричневый</v>
      </c>
      <c r="W2862" s="60" t="str">
        <f t="shared" si="352"/>
        <v>GIBRALTAR</v>
      </c>
      <c r="X2862" s="60" t="str">
        <f t="shared" si="356"/>
        <v/>
      </c>
      <c r="AC2862" s="51">
        <f t="shared" si="357"/>
        <v>80</v>
      </c>
      <c r="AD2862" s="44">
        <f t="shared" si="358"/>
        <v>819</v>
      </c>
      <c r="AE2862" s="51">
        <f t="shared" si="359"/>
        <v>80819</v>
      </c>
    </row>
    <row r="2863" spans="1:31">
      <c r="A2863" s="60" t="str">
        <f t="shared" si="353"/>
        <v>KING QUATTROcognac</v>
      </c>
      <c r="B2863" s="60" t="str">
        <f t="shared" si="354"/>
        <v>80-829-13</v>
      </c>
      <c r="C2863" s="73" t="s">
        <v>6140</v>
      </c>
      <c r="D2863" s="73" t="s">
        <v>6141</v>
      </c>
      <c r="E2863" s="73" t="s">
        <v>915</v>
      </c>
      <c r="F2863" s="74">
        <v>56</v>
      </c>
      <c r="G2863" s="73" t="s">
        <v>4953</v>
      </c>
      <c r="H2863" s="73" t="s">
        <v>217</v>
      </c>
      <c r="I2863" s="73" t="s">
        <v>1211</v>
      </c>
      <c r="J2863" s="73" t="s">
        <v>320</v>
      </c>
      <c r="K2863" s="73" t="s">
        <v>390</v>
      </c>
      <c r="L2863" s="73" t="s">
        <v>383</v>
      </c>
      <c r="M2863" s="73" t="s">
        <v>388</v>
      </c>
      <c r="N2863" s="73" t="s">
        <v>32</v>
      </c>
      <c r="O2863" s="73" t="s">
        <v>385</v>
      </c>
      <c r="P2863" s="73" t="s">
        <v>907</v>
      </c>
      <c r="Q2863" s="73" t="s">
        <v>1193</v>
      </c>
      <c r="R2863" s="73" t="s">
        <v>199</v>
      </c>
      <c r="V2863" s="60" t="str">
        <f t="shared" si="355"/>
        <v>KING QUATTROрыжий</v>
      </c>
      <c r="W2863" s="60" t="str">
        <f t="shared" si="352"/>
        <v>KING QUATTRO</v>
      </c>
      <c r="X2863" s="60" t="str">
        <f t="shared" si="356"/>
        <v>QUATTRO</v>
      </c>
      <c r="AC2863" s="51">
        <f t="shared" si="357"/>
        <v>80</v>
      </c>
      <c r="AD2863" s="44">
        <f t="shared" si="358"/>
        <v>829</v>
      </c>
      <c r="AE2863" s="51">
        <f t="shared" si="359"/>
        <v>80829</v>
      </c>
    </row>
    <row r="2864" spans="1:31">
      <c r="A2864" s="60" t="str">
        <f t="shared" si="353"/>
        <v>KING QUATTROcognac</v>
      </c>
      <c r="B2864" s="60" t="str">
        <f t="shared" si="354"/>
        <v>80-829-13</v>
      </c>
      <c r="C2864" s="73" t="s">
        <v>6142</v>
      </c>
      <c r="D2864" s="73" t="s">
        <v>6141</v>
      </c>
      <c r="E2864" s="73" t="s">
        <v>904</v>
      </c>
      <c r="F2864" s="74">
        <v>57</v>
      </c>
      <c r="G2864" s="73" t="s">
        <v>4953</v>
      </c>
      <c r="H2864" s="73" t="s">
        <v>217</v>
      </c>
      <c r="I2864" s="73" t="s">
        <v>1211</v>
      </c>
      <c r="J2864" s="73" t="s">
        <v>320</v>
      </c>
      <c r="K2864" s="73" t="s">
        <v>390</v>
      </c>
      <c r="L2864" s="73" t="s">
        <v>383</v>
      </c>
      <c r="M2864" s="73" t="s">
        <v>388</v>
      </c>
      <c r="N2864" s="73" t="s">
        <v>32</v>
      </c>
      <c r="O2864" s="73" t="s">
        <v>385</v>
      </c>
      <c r="P2864" s="73" t="s">
        <v>907</v>
      </c>
      <c r="Q2864" s="73" t="s">
        <v>1193</v>
      </c>
      <c r="R2864" s="73" t="s">
        <v>199</v>
      </c>
      <c r="V2864" s="60" t="str">
        <f t="shared" si="355"/>
        <v>KING QUATTROрыжий</v>
      </c>
      <c r="W2864" s="60" t="str">
        <f t="shared" si="352"/>
        <v>KING QUATTRO</v>
      </c>
      <c r="X2864" s="60" t="str">
        <f t="shared" si="356"/>
        <v>QUATTRO</v>
      </c>
      <c r="AC2864" s="51">
        <f t="shared" si="357"/>
        <v>80</v>
      </c>
      <c r="AD2864" s="44">
        <f t="shared" si="358"/>
        <v>829</v>
      </c>
      <c r="AE2864" s="51">
        <f t="shared" si="359"/>
        <v>80829</v>
      </c>
    </row>
    <row r="2865" spans="1:31">
      <c r="A2865" s="60" t="str">
        <f t="shared" si="353"/>
        <v>KING QUATTROcognac</v>
      </c>
      <c r="B2865" s="60" t="str">
        <f t="shared" si="354"/>
        <v>80-829-13</v>
      </c>
      <c r="C2865" s="73" t="s">
        <v>6143</v>
      </c>
      <c r="D2865" s="73" t="s">
        <v>6141</v>
      </c>
      <c r="E2865" s="73" t="s">
        <v>920</v>
      </c>
      <c r="F2865" s="74">
        <v>58</v>
      </c>
      <c r="G2865" s="73" t="s">
        <v>4953</v>
      </c>
      <c r="H2865" s="73" t="s">
        <v>217</v>
      </c>
      <c r="I2865" s="73" t="s">
        <v>1211</v>
      </c>
      <c r="J2865" s="73" t="s">
        <v>320</v>
      </c>
      <c r="K2865" s="73" t="s">
        <v>390</v>
      </c>
      <c r="L2865" s="73" t="s">
        <v>383</v>
      </c>
      <c r="M2865" s="73" t="s">
        <v>388</v>
      </c>
      <c r="N2865" s="73" t="s">
        <v>32</v>
      </c>
      <c r="O2865" s="73" t="s">
        <v>385</v>
      </c>
      <c r="P2865" s="73" t="s">
        <v>907</v>
      </c>
      <c r="Q2865" s="73" t="s">
        <v>1193</v>
      </c>
      <c r="R2865" s="73" t="s">
        <v>199</v>
      </c>
      <c r="V2865" s="60" t="str">
        <f t="shared" si="355"/>
        <v>KING QUATTROрыжий</v>
      </c>
      <c r="W2865" s="60" t="str">
        <f t="shared" si="352"/>
        <v>KING QUATTRO</v>
      </c>
      <c r="X2865" s="60" t="str">
        <f t="shared" si="356"/>
        <v>QUATTRO</v>
      </c>
      <c r="AC2865" s="51">
        <f t="shared" si="357"/>
        <v>80</v>
      </c>
      <c r="AD2865" s="44">
        <f t="shared" si="358"/>
        <v>829</v>
      </c>
      <c r="AE2865" s="51">
        <f t="shared" si="359"/>
        <v>80829</v>
      </c>
    </row>
    <row r="2866" spans="1:31">
      <c r="A2866" s="60" t="str">
        <f t="shared" si="353"/>
        <v>KING QUATTROcognac</v>
      </c>
      <c r="B2866" s="60" t="str">
        <f t="shared" si="354"/>
        <v>80-829-13</v>
      </c>
      <c r="C2866" s="73" t="s">
        <v>6144</v>
      </c>
      <c r="D2866" s="73" t="s">
        <v>6141</v>
      </c>
      <c r="E2866" s="73" t="s">
        <v>910</v>
      </c>
      <c r="F2866" s="74">
        <v>59</v>
      </c>
      <c r="G2866" s="73" t="s">
        <v>4953</v>
      </c>
      <c r="H2866" s="73" t="s">
        <v>217</v>
      </c>
      <c r="I2866" s="73" t="s">
        <v>1211</v>
      </c>
      <c r="J2866" s="73" t="s">
        <v>320</v>
      </c>
      <c r="K2866" s="73" t="s">
        <v>390</v>
      </c>
      <c r="L2866" s="73" t="s">
        <v>383</v>
      </c>
      <c r="M2866" s="73" t="s">
        <v>388</v>
      </c>
      <c r="N2866" s="73" t="s">
        <v>32</v>
      </c>
      <c r="O2866" s="73" t="s">
        <v>385</v>
      </c>
      <c r="P2866" s="73" t="s">
        <v>907</v>
      </c>
      <c r="Q2866" s="73" t="s">
        <v>1193</v>
      </c>
      <c r="R2866" s="73" t="s">
        <v>199</v>
      </c>
      <c r="V2866" s="60" t="str">
        <f t="shared" si="355"/>
        <v>KING QUATTROрыжий</v>
      </c>
      <c r="W2866" s="60" t="str">
        <f t="shared" si="352"/>
        <v>KING QUATTRO</v>
      </c>
      <c r="X2866" s="60" t="str">
        <f t="shared" si="356"/>
        <v>QUATTRO</v>
      </c>
      <c r="AC2866" s="51">
        <f t="shared" si="357"/>
        <v>80</v>
      </c>
      <c r="AD2866" s="44">
        <f t="shared" si="358"/>
        <v>829</v>
      </c>
      <c r="AE2866" s="51">
        <f t="shared" si="359"/>
        <v>80829</v>
      </c>
    </row>
    <row r="2867" spans="1:31">
      <c r="A2867" s="60" t="str">
        <f t="shared" si="353"/>
        <v>KING QUATTROcognac</v>
      </c>
      <c r="B2867" s="60" t="str">
        <f t="shared" si="354"/>
        <v>80-829-13</v>
      </c>
      <c r="C2867" s="73" t="s">
        <v>6145</v>
      </c>
      <c r="D2867" s="73" t="s">
        <v>6141</v>
      </c>
      <c r="E2867" s="73" t="s">
        <v>912</v>
      </c>
      <c r="F2867" s="74">
        <v>61</v>
      </c>
      <c r="G2867" s="73" t="s">
        <v>4953</v>
      </c>
      <c r="H2867" s="73" t="s">
        <v>217</v>
      </c>
      <c r="I2867" s="73" t="s">
        <v>1211</v>
      </c>
      <c r="J2867" s="73" t="s">
        <v>320</v>
      </c>
      <c r="K2867" s="73" t="s">
        <v>390</v>
      </c>
      <c r="L2867" s="73" t="s">
        <v>383</v>
      </c>
      <c r="M2867" s="73" t="s">
        <v>388</v>
      </c>
      <c r="N2867" s="73" t="s">
        <v>32</v>
      </c>
      <c r="O2867" s="73" t="s">
        <v>385</v>
      </c>
      <c r="P2867" s="73" t="s">
        <v>907</v>
      </c>
      <c r="Q2867" s="73" t="s">
        <v>1193</v>
      </c>
      <c r="R2867" s="73" t="s">
        <v>199</v>
      </c>
      <c r="V2867" s="60" t="str">
        <f t="shared" si="355"/>
        <v>KING QUATTROрыжий</v>
      </c>
      <c r="W2867" s="60" t="str">
        <f t="shared" si="352"/>
        <v>KING QUATTRO</v>
      </c>
      <c r="X2867" s="60" t="str">
        <f t="shared" si="356"/>
        <v>QUATTRO</v>
      </c>
      <c r="AC2867" s="51">
        <f t="shared" si="357"/>
        <v>80</v>
      </c>
      <c r="AD2867" s="44">
        <f t="shared" si="358"/>
        <v>829</v>
      </c>
      <c r="AE2867" s="51">
        <f t="shared" si="359"/>
        <v>80829</v>
      </c>
    </row>
    <row r="2868" spans="1:31">
      <c r="A2868" s="60" t="str">
        <f t="shared" si="353"/>
        <v>KING QUATTROcognac</v>
      </c>
      <c r="B2868" s="60" t="str">
        <f t="shared" si="354"/>
        <v>80-829-13</v>
      </c>
      <c r="C2868" s="73" t="s">
        <v>6146</v>
      </c>
      <c r="D2868" s="73" t="s">
        <v>6141</v>
      </c>
      <c r="E2868" s="73" t="s">
        <v>1046</v>
      </c>
      <c r="F2868" s="74">
        <v>62</v>
      </c>
      <c r="G2868" s="73" t="s">
        <v>4953</v>
      </c>
      <c r="H2868" s="73" t="s">
        <v>217</v>
      </c>
      <c r="I2868" s="73" t="s">
        <v>1211</v>
      </c>
      <c r="J2868" s="73" t="s">
        <v>320</v>
      </c>
      <c r="K2868" s="73" t="s">
        <v>390</v>
      </c>
      <c r="L2868" s="73" t="s">
        <v>383</v>
      </c>
      <c r="M2868" s="73" t="s">
        <v>388</v>
      </c>
      <c r="N2868" s="73" t="s">
        <v>32</v>
      </c>
      <c r="O2868" s="73" t="s">
        <v>385</v>
      </c>
      <c r="P2868" s="73" t="s">
        <v>907</v>
      </c>
      <c r="Q2868" s="73" t="s">
        <v>1193</v>
      </c>
      <c r="R2868" s="73" t="s">
        <v>199</v>
      </c>
      <c r="V2868" s="60" t="str">
        <f t="shared" si="355"/>
        <v>KING QUATTROрыжий</v>
      </c>
      <c r="W2868" s="60" t="str">
        <f t="shared" si="352"/>
        <v>KING QUATTRO</v>
      </c>
      <c r="X2868" s="60" t="str">
        <f t="shared" si="356"/>
        <v>QUATTRO</v>
      </c>
      <c r="AC2868" s="51">
        <f t="shared" si="357"/>
        <v>80</v>
      </c>
      <c r="AD2868" s="44">
        <f t="shared" si="358"/>
        <v>829</v>
      </c>
      <c r="AE2868" s="51">
        <f t="shared" si="359"/>
        <v>80829</v>
      </c>
    </row>
    <row r="2869" spans="1:31">
      <c r="A2869" s="60" t="str">
        <f t="shared" si="353"/>
        <v>DON PIERROtaupe</v>
      </c>
      <c r="B2869" s="60" t="str">
        <f t="shared" si="354"/>
        <v>81-002-03</v>
      </c>
      <c r="C2869" s="73" t="s">
        <v>6147</v>
      </c>
      <c r="D2869" s="73" t="s">
        <v>6148</v>
      </c>
      <c r="E2869" s="73" t="s">
        <v>956</v>
      </c>
      <c r="F2869" s="74">
        <v>55</v>
      </c>
      <c r="G2869" s="73" t="s">
        <v>5971</v>
      </c>
      <c r="H2869" s="73" t="s">
        <v>195</v>
      </c>
      <c r="I2869" s="73" t="s">
        <v>906</v>
      </c>
      <c r="J2869" s="73" t="s">
        <v>325</v>
      </c>
      <c r="K2869" s="73" t="s">
        <v>382</v>
      </c>
      <c r="L2869" s="73" t="s">
        <v>383</v>
      </c>
      <c r="M2869" s="73" t="s">
        <v>388</v>
      </c>
      <c r="N2869" s="73" t="s">
        <v>43</v>
      </c>
      <c r="O2869" s="73" t="s">
        <v>386</v>
      </c>
      <c r="P2869" s="73" t="s">
        <v>907</v>
      </c>
      <c r="Q2869" s="73" t="s">
        <v>1291</v>
      </c>
      <c r="R2869" s="73" t="s">
        <v>195</v>
      </c>
      <c r="V2869" s="60" t="str">
        <f t="shared" si="355"/>
        <v>DON PIERROоливковый</v>
      </c>
      <c r="W2869" s="60" t="str">
        <f t="shared" si="352"/>
        <v>DON PIERRO</v>
      </c>
      <c r="X2869" s="60" t="str">
        <f t="shared" si="356"/>
        <v>PIERRO</v>
      </c>
      <c r="AC2869" s="51">
        <f t="shared" si="357"/>
        <v>81</v>
      </c>
      <c r="AD2869" s="44">
        <f t="shared" si="358"/>
        <v>2</v>
      </c>
      <c r="AE2869" s="51">
        <f t="shared" si="359"/>
        <v>81002</v>
      </c>
    </row>
    <row r="2870" spans="1:31">
      <c r="A2870" s="60" t="str">
        <f t="shared" si="353"/>
        <v>DON PIERROtaupe</v>
      </c>
      <c r="B2870" s="60" t="str">
        <f t="shared" si="354"/>
        <v>81-002-03</v>
      </c>
      <c r="C2870" s="73" t="s">
        <v>6149</v>
      </c>
      <c r="D2870" s="73" t="s">
        <v>6148</v>
      </c>
      <c r="E2870" s="73" t="s">
        <v>904</v>
      </c>
      <c r="F2870" s="74">
        <v>57</v>
      </c>
      <c r="G2870" s="73" t="s">
        <v>5971</v>
      </c>
      <c r="H2870" s="73" t="s">
        <v>195</v>
      </c>
      <c r="I2870" s="73" t="s">
        <v>906</v>
      </c>
      <c r="J2870" s="73" t="s">
        <v>325</v>
      </c>
      <c r="K2870" s="73" t="s">
        <v>382</v>
      </c>
      <c r="L2870" s="73" t="s">
        <v>383</v>
      </c>
      <c r="M2870" s="73" t="s">
        <v>388</v>
      </c>
      <c r="N2870" s="73" t="s">
        <v>43</v>
      </c>
      <c r="O2870" s="73" t="s">
        <v>386</v>
      </c>
      <c r="P2870" s="73" t="s">
        <v>907</v>
      </c>
      <c r="Q2870" s="73" t="s">
        <v>1291</v>
      </c>
      <c r="R2870" s="73" t="s">
        <v>195</v>
      </c>
      <c r="V2870" s="60" t="str">
        <f t="shared" si="355"/>
        <v>DON PIERROоливковый</v>
      </c>
      <c r="W2870" s="60" t="str">
        <f t="shared" si="352"/>
        <v>DON PIERRO</v>
      </c>
      <c r="X2870" s="60" t="str">
        <f t="shared" si="356"/>
        <v>PIERRO</v>
      </c>
      <c r="AC2870" s="51">
        <f t="shared" si="357"/>
        <v>81</v>
      </c>
      <c r="AD2870" s="44">
        <f t="shared" si="358"/>
        <v>2</v>
      </c>
      <c r="AE2870" s="51">
        <f t="shared" si="359"/>
        <v>81002</v>
      </c>
    </row>
    <row r="2871" spans="1:31">
      <c r="A2871" s="60" t="str">
        <f t="shared" si="353"/>
        <v>DON PIERROtaupe</v>
      </c>
      <c r="B2871" s="60" t="str">
        <f t="shared" si="354"/>
        <v>81-002-03</v>
      </c>
      <c r="C2871" s="73" t="s">
        <v>6150</v>
      </c>
      <c r="D2871" s="73" t="s">
        <v>6148</v>
      </c>
      <c r="E2871" s="73" t="s">
        <v>910</v>
      </c>
      <c r="F2871" s="74">
        <v>59</v>
      </c>
      <c r="G2871" s="73" t="s">
        <v>5971</v>
      </c>
      <c r="H2871" s="73" t="s">
        <v>195</v>
      </c>
      <c r="I2871" s="73" t="s">
        <v>906</v>
      </c>
      <c r="J2871" s="73" t="s">
        <v>325</v>
      </c>
      <c r="K2871" s="73" t="s">
        <v>382</v>
      </c>
      <c r="L2871" s="73" t="s">
        <v>383</v>
      </c>
      <c r="M2871" s="73" t="s">
        <v>388</v>
      </c>
      <c r="N2871" s="73" t="s">
        <v>43</v>
      </c>
      <c r="O2871" s="73" t="s">
        <v>386</v>
      </c>
      <c r="P2871" s="73" t="s">
        <v>907</v>
      </c>
      <c r="Q2871" s="73" t="s">
        <v>1291</v>
      </c>
      <c r="R2871" s="73" t="s">
        <v>195</v>
      </c>
      <c r="V2871" s="60" t="str">
        <f t="shared" si="355"/>
        <v>DON PIERROоливковый</v>
      </c>
      <c r="W2871" s="60" t="str">
        <f t="shared" si="352"/>
        <v>DON PIERRO</v>
      </c>
      <c r="X2871" s="60" t="str">
        <f t="shared" si="356"/>
        <v>PIERRO</v>
      </c>
      <c r="AC2871" s="51">
        <f t="shared" si="357"/>
        <v>81</v>
      </c>
      <c r="AD2871" s="44">
        <f t="shared" si="358"/>
        <v>2</v>
      </c>
      <c r="AE2871" s="51">
        <f t="shared" si="359"/>
        <v>81002</v>
      </c>
    </row>
    <row r="2872" spans="1:31">
      <c r="A2872" s="60" t="str">
        <f t="shared" si="353"/>
        <v>DON PIERROtaupe</v>
      </c>
      <c r="B2872" s="60" t="str">
        <f t="shared" si="354"/>
        <v>81-002-03</v>
      </c>
      <c r="C2872" s="73" t="s">
        <v>6151</v>
      </c>
      <c r="D2872" s="73" t="s">
        <v>6148</v>
      </c>
      <c r="E2872" s="73" t="s">
        <v>912</v>
      </c>
      <c r="F2872" s="74">
        <v>61</v>
      </c>
      <c r="G2872" s="73" t="s">
        <v>5971</v>
      </c>
      <c r="H2872" s="73" t="s">
        <v>195</v>
      </c>
      <c r="I2872" s="73" t="s">
        <v>906</v>
      </c>
      <c r="J2872" s="73" t="s">
        <v>325</v>
      </c>
      <c r="K2872" s="73" t="s">
        <v>382</v>
      </c>
      <c r="L2872" s="73" t="s">
        <v>383</v>
      </c>
      <c r="M2872" s="73" t="s">
        <v>388</v>
      </c>
      <c r="N2872" s="73" t="s">
        <v>43</v>
      </c>
      <c r="O2872" s="73" t="s">
        <v>386</v>
      </c>
      <c r="P2872" s="73" t="s">
        <v>907</v>
      </c>
      <c r="Q2872" s="73" t="s">
        <v>1291</v>
      </c>
      <c r="R2872" s="73" t="s">
        <v>195</v>
      </c>
      <c r="V2872" s="60" t="str">
        <f t="shared" si="355"/>
        <v>DON PIERROоливковый</v>
      </c>
      <c r="W2872" s="60" t="str">
        <f t="shared" si="352"/>
        <v>DON PIERRO</v>
      </c>
      <c r="X2872" s="60" t="str">
        <f t="shared" si="356"/>
        <v>PIERRO</v>
      </c>
      <c r="AC2872" s="51">
        <f t="shared" si="357"/>
        <v>81</v>
      </c>
      <c r="AD2872" s="44">
        <f t="shared" si="358"/>
        <v>2</v>
      </c>
      <c r="AE2872" s="51">
        <f t="shared" si="359"/>
        <v>81002</v>
      </c>
    </row>
    <row r="2873" spans="1:31">
      <c r="A2873" s="60" t="str">
        <f t="shared" si="353"/>
        <v>MAC UGOblack</v>
      </c>
      <c r="B2873" s="60" t="str">
        <f t="shared" si="354"/>
        <v>81-007-09</v>
      </c>
      <c r="C2873" s="73" t="s">
        <v>6152</v>
      </c>
      <c r="D2873" s="73" t="s">
        <v>6153</v>
      </c>
      <c r="E2873" s="73" t="s">
        <v>956</v>
      </c>
      <c r="F2873" s="74">
        <v>55</v>
      </c>
      <c r="G2873" s="73" t="s">
        <v>6154</v>
      </c>
      <c r="H2873" s="73" t="s">
        <v>53</v>
      </c>
      <c r="I2873" s="73" t="s">
        <v>906</v>
      </c>
      <c r="J2873" s="73" t="s">
        <v>325</v>
      </c>
      <c r="K2873" s="73" t="s">
        <v>382</v>
      </c>
      <c r="L2873" s="73" t="s">
        <v>383</v>
      </c>
      <c r="M2873" s="73" t="s">
        <v>388</v>
      </c>
      <c r="N2873" s="73" t="s">
        <v>43</v>
      </c>
      <c r="O2873" s="73" t="s">
        <v>386</v>
      </c>
      <c r="P2873" s="73" t="s">
        <v>907</v>
      </c>
      <c r="Q2873" s="73" t="s">
        <v>928</v>
      </c>
      <c r="R2873" s="73" t="s">
        <v>53</v>
      </c>
      <c r="V2873" s="60" t="str">
        <f t="shared" si="355"/>
        <v>MAC UGOчерный</v>
      </c>
      <c r="W2873" s="60" t="str">
        <f t="shared" si="352"/>
        <v>MAC UGO</v>
      </c>
      <c r="X2873" s="60" t="str">
        <f t="shared" si="356"/>
        <v>UGO</v>
      </c>
      <c r="AC2873" s="51">
        <f t="shared" si="357"/>
        <v>81</v>
      </c>
      <c r="AD2873" s="44">
        <f t="shared" si="358"/>
        <v>7</v>
      </c>
      <c r="AE2873" s="51">
        <f t="shared" si="359"/>
        <v>81007</v>
      </c>
    </row>
    <row r="2874" spans="1:31">
      <c r="A2874" s="60" t="str">
        <f t="shared" si="353"/>
        <v>MAC UGOblack</v>
      </c>
      <c r="B2874" s="60" t="str">
        <f t="shared" si="354"/>
        <v>81-007-09</v>
      </c>
      <c r="C2874" s="73" t="s">
        <v>6155</v>
      </c>
      <c r="D2874" s="73" t="s">
        <v>6153</v>
      </c>
      <c r="E2874" s="73" t="s">
        <v>904</v>
      </c>
      <c r="F2874" s="74">
        <v>57</v>
      </c>
      <c r="G2874" s="73" t="s">
        <v>6154</v>
      </c>
      <c r="H2874" s="73" t="s">
        <v>53</v>
      </c>
      <c r="I2874" s="73" t="s">
        <v>906</v>
      </c>
      <c r="J2874" s="73" t="s">
        <v>325</v>
      </c>
      <c r="K2874" s="73" t="s">
        <v>382</v>
      </c>
      <c r="L2874" s="73" t="s">
        <v>383</v>
      </c>
      <c r="M2874" s="73" t="s">
        <v>388</v>
      </c>
      <c r="N2874" s="73" t="s">
        <v>43</v>
      </c>
      <c r="O2874" s="73" t="s">
        <v>386</v>
      </c>
      <c r="P2874" s="73" t="s">
        <v>907</v>
      </c>
      <c r="Q2874" s="73" t="s">
        <v>928</v>
      </c>
      <c r="R2874" s="73" t="s">
        <v>53</v>
      </c>
      <c r="V2874" s="60" t="str">
        <f t="shared" si="355"/>
        <v>MAC UGOчерный</v>
      </c>
      <c r="W2874" s="60" t="str">
        <f t="shared" si="352"/>
        <v>MAC UGO</v>
      </c>
      <c r="X2874" s="60" t="str">
        <f t="shared" si="356"/>
        <v>UGO</v>
      </c>
      <c r="AC2874" s="51">
        <f t="shared" si="357"/>
        <v>81</v>
      </c>
      <c r="AD2874" s="44">
        <f t="shared" si="358"/>
        <v>7</v>
      </c>
      <c r="AE2874" s="51">
        <f t="shared" si="359"/>
        <v>81007</v>
      </c>
    </row>
    <row r="2875" spans="1:31">
      <c r="A2875" s="60" t="str">
        <f t="shared" si="353"/>
        <v>MAC UGOblack</v>
      </c>
      <c r="B2875" s="60" t="str">
        <f t="shared" si="354"/>
        <v>81-007-09</v>
      </c>
      <c r="C2875" s="73" t="s">
        <v>6156</v>
      </c>
      <c r="D2875" s="73" t="s">
        <v>6153</v>
      </c>
      <c r="E2875" s="73" t="s">
        <v>910</v>
      </c>
      <c r="F2875" s="74">
        <v>59</v>
      </c>
      <c r="G2875" s="73" t="s">
        <v>6154</v>
      </c>
      <c r="H2875" s="73" t="s">
        <v>53</v>
      </c>
      <c r="I2875" s="73" t="s">
        <v>906</v>
      </c>
      <c r="J2875" s="73" t="s">
        <v>325</v>
      </c>
      <c r="K2875" s="73" t="s">
        <v>382</v>
      </c>
      <c r="L2875" s="73" t="s">
        <v>383</v>
      </c>
      <c r="M2875" s="73" t="s">
        <v>388</v>
      </c>
      <c r="N2875" s="73" t="s">
        <v>43</v>
      </c>
      <c r="O2875" s="73" t="s">
        <v>386</v>
      </c>
      <c r="P2875" s="73" t="s">
        <v>907</v>
      </c>
      <c r="Q2875" s="73" t="s">
        <v>928</v>
      </c>
      <c r="R2875" s="73" t="s">
        <v>53</v>
      </c>
      <c r="V2875" s="60" t="str">
        <f t="shared" si="355"/>
        <v>MAC UGOчерный</v>
      </c>
      <c r="W2875" s="60" t="str">
        <f t="shared" si="352"/>
        <v>MAC UGO</v>
      </c>
      <c r="X2875" s="60" t="str">
        <f t="shared" si="356"/>
        <v>UGO</v>
      </c>
      <c r="AC2875" s="51">
        <f t="shared" si="357"/>
        <v>81</v>
      </c>
      <c r="AD2875" s="44">
        <f t="shared" si="358"/>
        <v>7</v>
      </c>
      <c r="AE2875" s="51">
        <f t="shared" si="359"/>
        <v>81007</v>
      </c>
    </row>
    <row r="2876" spans="1:31">
      <c r="A2876" s="60" t="str">
        <f t="shared" si="353"/>
        <v>MAC UGOblack</v>
      </c>
      <c r="B2876" s="60" t="str">
        <f t="shared" si="354"/>
        <v>81-007-09</v>
      </c>
      <c r="C2876" s="73" t="s">
        <v>6157</v>
      </c>
      <c r="D2876" s="73" t="s">
        <v>6153</v>
      </c>
      <c r="E2876" s="73" t="s">
        <v>912</v>
      </c>
      <c r="F2876" s="74">
        <v>61</v>
      </c>
      <c r="G2876" s="73" t="s">
        <v>6154</v>
      </c>
      <c r="H2876" s="73" t="s">
        <v>53</v>
      </c>
      <c r="I2876" s="73" t="s">
        <v>906</v>
      </c>
      <c r="J2876" s="73" t="s">
        <v>325</v>
      </c>
      <c r="K2876" s="73" t="s">
        <v>382</v>
      </c>
      <c r="L2876" s="73" t="s">
        <v>383</v>
      </c>
      <c r="M2876" s="73" t="s">
        <v>388</v>
      </c>
      <c r="N2876" s="73" t="s">
        <v>43</v>
      </c>
      <c r="O2876" s="73" t="s">
        <v>386</v>
      </c>
      <c r="P2876" s="73" t="s">
        <v>907</v>
      </c>
      <c r="Q2876" s="73" t="s">
        <v>928</v>
      </c>
      <c r="R2876" s="73" t="s">
        <v>53</v>
      </c>
      <c r="V2876" s="60" t="str">
        <f t="shared" si="355"/>
        <v>MAC UGOчерный</v>
      </c>
      <c r="W2876" s="60" t="str">
        <f t="shared" si="352"/>
        <v>MAC UGO</v>
      </c>
      <c r="X2876" s="60" t="str">
        <f t="shared" si="356"/>
        <v>UGO</v>
      </c>
      <c r="AC2876" s="51">
        <f t="shared" si="357"/>
        <v>81</v>
      </c>
      <c r="AD2876" s="44">
        <f t="shared" si="358"/>
        <v>7</v>
      </c>
      <c r="AE2876" s="51">
        <f t="shared" si="359"/>
        <v>81007</v>
      </c>
    </row>
    <row r="2877" spans="1:31">
      <c r="A2877" s="60" t="str">
        <f t="shared" si="353"/>
        <v>MAC UGObrown</v>
      </c>
      <c r="B2877" s="60" t="str">
        <f t="shared" si="354"/>
        <v>81-007-14</v>
      </c>
      <c r="C2877" s="73" t="s">
        <v>6158</v>
      </c>
      <c r="D2877" s="73" t="s">
        <v>6159</v>
      </c>
      <c r="E2877" s="73" t="s">
        <v>956</v>
      </c>
      <c r="F2877" s="74">
        <v>55</v>
      </c>
      <c r="G2877" s="73" t="s">
        <v>6154</v>
      </c>
      <c r="H2877" s="73" t="s">
        <v>86</v>
      </c>
      <c r="I2877" s="73" t="s">
        <v>906</v>
      </c>
      <c r="J2877" s="73" t="s">
        <v>325</v>
      </c>
      <c r="K2877" s="73" t="s">
        <v>390</v>
      </c>
      <c r="L2877" s="73" t="s">
        <v>383</v>
      </c>
      <c r="M2877" s="73" t="s">
        <v>388</v>
      </c>
      <c r="N2877" s="73" t="s">
        <v>43</v>
      </c>
      <c r="O2877" s="73" t="s">
        <v>386</v>
      </c>
      <c r="P2877" s="73" t="s">
        <v>907</v>
      </c>
      <c r="Q2877" s="73" t="s">
        <v>1033</v>
      </c>
      <c r="R2877" s="73" t="s">
        <v>86</v>
      </c>
      <c r="V2877" s="60" t="str">
        <f t="shared" si="355"/>
        <v>MAC UGOкоричневый</v>
      </c>
      <c r="W2877" s="60" t="str">
        <f t="shared" si="352"/>
        <v>MAC UGO</v>
      </c>
      <c r="X2877" s="60" t="str">
        <f t="shared" si="356"/>
        <v>UGO</v>
      </c>
      <c r="AC2877" s="51">
        <f t="shared" si="357"/>
        <v>81</v>
      </c>
      <c r="AD2877" s="44">
        <f t="shared" si="358"/>
        <v>7</v>
      </c>
      <c r="AE2877" s="51">
        <f t="shared" si="359"/>
        <v>81007</v>
      </c>
    </row>
    <row r="2878" spans="1:31">
      <c r="A2878" s="60" t="str">
        <f t="shared" si="353"/>
        <v>MAC UGObrown</v>
      </c>
      <c r="B2878" s="60" t="str">
        <f t="shared" si="354"/>
        <v>81-007-14</v>
      </c>
      <c r="C2878" s="73" t="s">
        <v>6160</v>
      </c>
      <c r="D2878" s="73" t="s">
        <v>6159</v>
      </c>
      <c r="E2878" s="73" t="s">
        <v>904</v>
      </c>
      <c r="F2878" s="74">
        <v>57</v>
      </c>
      <c r="G2878" s="73" t="s">
        <v>6154</v>
      </c>
      <c r="H2878" s="73" t="s">
        <v>86</v>
      </c>
      <c r="I2878" s="73" t="s">
        <v>906</v>
      </c>
      <c r="J2878" s="73" t="s">
        <v>325</v>
      </c>
      <c r="K2878" s="73" t="s">
        <v>390</v>
      </c>
      <c r="L2878" s="73" t="s">
        <v>383</v>
      </c>
      <c r="M2878" s="73" t="s">
        <v>388</v>
      </c>
      <c r="N2878" s="73" t="s">
        <v>43</v>
      </c>
      <c r="O2878" s="73" t="s">
        <v>386</v>
      </c>
      <c r="P2878" s="73" t="s">
        <v>907</v>
      </c>
      <c r="Q2878" s="73" t="s">
        <v>1033</v>
      </c>
      <c r="R2878" s="73" t="s">
        <v>86</v>
      </c>
      <c r="V2878" s="60" t="str">
        <f t="shared" si="355"/>
        <v>MAC UGOкоричневый</v>
      </c>
      <c r="W2878" s="60" t="str">
        <f t="shared" si="352"/>
        <v>MAC UGO</v>
      </c>
      <c r="X2878" s="60" t="str">
        <f t="shared" si="356"/>
        <v>UGO</v>
      </c>
      <c r="AC2878" s="51">
        <f t="shared" si="357"/>
        <v>81</v>
      </c>
      <c r="AD2878" s="44">
        <f t="shared" si="358"/>
        <v>7</v>
      </c>
      <c r="AE2878" s="51">
        <f t="shared" si="359"/>
        <v>81007</v>
      </c>
    </row>
    <row r="2879" spans="1:31">
      <c r="A2879" s="60" t="str">
        <f t="shared" si="353"/>
        <v>MAC UGObrown</v>
      </c>
      <c r="B2879" s="60" t="str">
        <f t="shared" si="354"/>
        <v>81-007-14</v>
      </c>
      <c r="C2879" s="73" t="s">
        <v>6161</v>
      </c>
      <c r="D2879" s="73" t="s">
        <v>6159</v>
      </c>
      <c r="E2879" s="73" t="s">
        <v>910</v>
      </c>
      <c r="F2879" s="74">
        <v>59</v>
      </c>
      <c r="G2879" s="73" t="s">
        <v>6154</v>
      </c>
      <c r="H2879" s="73" t="s">
        <v>86</v>
      </c>
      <c r="I2879" s="73" t="s">
        <v>906</v>
      </c>
      <c r="J2879" s="73" t="s">
        <v>325</v>
      </c>
      <c r="K2879" s="73" t="s">
        <v>390</v>
      </c>
      <c r="L2879" s="73" t="s">
        <v>383</v>
      </c>
      <c r="M2879" s="73" t="s">
        <v>388</v>
      </c>
      <c r="N2879" s="73" t="s">
        <v>43</v>
      </c>
      <c r="O2879" s="73" t="s">
        <v>386</v>
      </c>
      <c r="P2879" s="73" t="s">
        <v>907</v>
      </c>
      <c r="Q2879" s="73" t="s">
        <v>1033</v>
      </c>
      <c r="R2879" s="73" t="s">
        <v>86</v>
      </c>
      <c r="V2879" s="60" t="str">
        <f t="shared" si="355"/>
        <v>MAC UGOкоричневый</v>
      </c>
      <c r="W2879" s="60" t="str">
        <f t="shared" si="352"/>
        <v>MAC UGO</v>
      </c>
      <c r="X2879" s="60" t="str">
        <f t="shared" si="356"/>
        <v>UGO</v>
      </c>
      <c r="AC2879" s="51">
        <f t="shared" si="357"/>
        <v>81</v>
      </c>
      <c r="AD2879" s="44">
        <f t="shared" si="358"/>
        <v>7</v>
      </c>
      <c r="AE2879" s="51">
        <f t="shared" si="359"/>
        <v>81007</v>
      </c>
    </row>
    <row r="2880" spans="1:31">
      <c r="A2880" s="60" t="str">
        <f t="shared" si="353"/>
        <v>MAC UGObrown</v>
      </c>
      <c r="B2880" s="60" t="str">
        <f t="shared" si="354"/>
        <v>81-007-14</v>
      </c>
      <c r="C2880" s="73" t="s">
        <v>6162</v>
      </c>
      <c r="D2880" s="73" t="s">
        <v>6159</v>
      </c>
      <c r="E2880" s="73" t="s">
        <v>912</v>
      </c>
      <c r="F2880" s="74">
        <v>61</v>
      </c>
      <c r="G2880" s="73" t="s">
        <v>6154</v>
      </c>
      <c r="H2880" s="73" t="s">
        <v>86</v>
      </c>
      <c r="I2880" s="73" t="s">
        <v>906</v>
      </c>
      <c r="J2880" s="73" t="s">
        <v>325</v>
      </c>
      <c r="K2880" s="73" t="s">
        <v>390</v>
      </c>
      <c r="L2880" s="73" t="s">
        <v>383</v>
      </c>
      <c r="M2880" s="73" t="s">
        <v>388</v>
      </c>
      <c r="N2880" s="73" t="s">
        <v>43</v>
      </c>
      <c r="O2880" s="73" t="s">
        <v>386</v>
      </c>
      <c r="P2880" s="73" t="s">
        <v>907</v>
      </c>
      <c r="Q2880" s="73" t="s">
        <v>1033</v>
      </c>
      <c r="R2880" s="73" t="s">
        <v>86</v>
      </c>
      <c r="V2880" s="60" t="str">
        <f t="shared" si="355"/>
        <v>MAC UGOкоричневый</v>
      </c>
      <c r="W2880" s="60" t="str">
        <f t="shared" si="352"/>
        <v>MAC UGO</v>
      </c>
      <c r="X2880" s="60" t="str">
        <f t="shared" si="356"/>
        <v>UGO</v>
      </c>
      <c r="AC2880" s="51">
        <f t="shared" si="357"/>
        <v>81</v>
      </c>
      <c r="AD2880" s="44">
        <f t="shared" si="358"/>
        <v>7</v>
      </c>
      <c r="AE2880" s="51">
        <f t="shared" si="359"/>
        <v>81007</v>
      </c>
    </row>
    <row r="2881" spans="1:31">
      <c r="A2881" s="60" t="str">
        <f t="shared" si="353"/>
        <v>EDMOND 040beige</v>
      </c>
      <c r="B2881" s="60" t="str">
        <f t="shared" si="354"/>
        <v>80-644-02</v>
      </c>
      <c r="C2881" s="73" t="s">
        <v>6163</v>
      </c>
      <c r="D2881" s="73" t="s">
        <v>6164</v>
      </c>
      <c r="E2881" s="73" t="s">
        <v>931</v>
      </c>
      <c r="F2881" s="74">
        <v>0</v>
      </c>
      <c r="G2881" s="73" t="s">
        <v>3713</v>
      </c>
      <c r="H2881" s="73" t="s">
        <v>63</v>
      </c>
      <c r="I2881" s="73" t="s">
        <v>1631</v>
      </c>
      <c r="J2881" s="73" t="s">
        <v>340</v>
      </c>
      <c r="K2881" s="73" t="s">
        <v>382</v>
      </c>
      <c r="L2881" s="73" t="s">
        <v>383</v>
      </c>
      <c r="M2881" s="73" t="s">
        <v>389</v>
      </c>
      <c r="N2881" s="73" t="s">
        <v>46</v>
      </c>
      <c r="O2881" s="73" t="s">
        <v>386</v>
      </c>
      <c r="P2881" s="73" t="s">
        <v>907</v>
      </c>
      <c r="Q2881" s="73" t="s">
        <v>937</v>
      </c>
      <c r="R2881" s="73" t="s">
        <v>63</v>
      </c>
      <c r="V2881" s="60" t="str">
        <f t="shared" si="355"/>
        <v>EDMOND 040бежевый</v>
      </c>
      <c r="W2881" s="60" t="str">
        <f t="shared" si="352"/>
        <v>EDMOND 040</v>
      </c>
      <c r="X2881" s="60" t="str">
        <f t="shared" si="356"/>
        <v>040</v>
      </c>
      <c r="AC2881" s="51">
        <f t="shared" si="357"/>
        <v>80</v>
      </c>
      <c r="AD2881" s="44">
        <f t="shared" si="358"/>
        <v>644</v>
      </c>
      <c r="AE2881" s="51">
        <f t="shared" si="359"/>
        <v>80644</v>
      </c>
    </row>
    <row r="2882" spans="1:31">
      <c r="A2882" s="60" t="str">
        <f t="shared" si="353"/>
        <v>EDMOND 057blue</v>
      </c>
      <c r="B2882" s="60" t="str">
        <f t="shared" si="354"/>
        <v>80-871-06</v>
      </c>
      <c r="C2882" s="73" t="s">
        <v>6165</v>
      </c>
      <c r="D2882" s="73" t="s">
        <v>6166</v>
      </c>
      <c r="E2882" s="73" t="s">
        <v>931</v>
      </c>
      <c r="F2882" s="74">
        <v>0</v>
      </c>
      <c r="G2882" s="73" t="s">
        <v>5149</v>
      </c>
      <c r="H2882" s="73" t="s">
        <v>71</v>
      </c>
      <c r="I2882" s="73" t="s">
        <v>1631</v>
      </c>
      <c r="J2882" s="73" t="s">
        <v>340</v>
      </c>
      <c r="K2882" s="73" t="s">
        <v>382</v>
      </c>
      <c r="L2882" s="73" t="s">
        <v>383</v>
      </c>
      <c r="M2882" s="73" t="s">
        <v>389</v>
      </c>
      <c r="N2882" s="73" t="s">
        <v>46</v>
      </c>
      <c r="O2882" s="73" t="s">
        <v>395</v>
      </c>
      <c r="P2882" s="73" t="s">
        <v>907</v>
      </c>
      <c r="Q2882" s="73" t="s">
        <v>932</v>
      </c>
      <c r="R2882" s="73" t="s">
        <v>71</v>
      </c>
      <c r="V2882" s="60" t="str">
        <f t="shared" si="355"/>
        <v>EDMOND 057синий</v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EDMOND 057</v>
      </c>
      <c r="X2882" s="60" t="str">
        <f t="shared" si="356"/>
        <v>057</v>
      </c>
      <c r="AC2882" s="51">
        <f t="shared" si="357"/>
        <v>80</v>
      </c>
      <c r="AD2882" s="44">
        <f t="shared" si="358"/>
        <v>871</v>
      </c>
      <c r="AE2882" s="51">
        <f t="shared" si="359"/>
        <v>80871</v>
      </c>
    </row>
    <row r="2883" spans="1:31">
      <c r="A2883" s="60" t="str">
        <f t="shared" ref="A2883:A2946" si="361">IF(G2883&amp;Q2883&lt;&gt;"",W2883&amp;Q2883,"")</f>
        <v>MAC HAWKblack</v>
      </c>
      <c r="B2883" s="60" t="str">
        <f t="shared" ref="B2883:B2946" si="362">IF(C2883&lt;&gt;"",LEFT(C2883,9),"")</f>
        <v>81-008-09</v>
      </c>
      <c r="C2883" s="73" t="s">
        <v>6167</v>
      </c>
      <c r="D2883" s="73" t="s">
        <v>6168</v>
      </c>
      <c r="E2883" s="73" t="s">
        <v>956</v>
      </c>
      <c r="F2883" s="74">
        <v>55</v>
      </c>
      <c r="G2883" s="73" t="s">
        <v>6169</v>
      </c>
      <c r="H2883" s="73" t="s">
        <v>53</v>
      </c>
      <c r="I2883" s="73" t="s">
        <v>1265</v>
      </c>
      <c r="J2883" s="73" t="s">
        <v>330</v>
      </c>
      <c r="K2883" s="73" t="s">
        <v>382</v>
      </c>
      <c r="L2883" s="73" t="s">
        <v>383</v>
      </c>
      <c r="M2883" s="73" t="s">
        <v>388</v>
      </c>
      <c r="N2883" s="73" t="s">
        <v>30</v>
      </c>
      <c r="O2883" s="73" t="s">
        <v>386</v>
      </c>
      <c r="P2883" s="73" t="s">
        <v>907</v>
      </c>
      <c r="Q2883" s="73" t="s">
        <v>928</v>
      </c>
      <c r="R2883" s="73" t="s">
        <v>53</v>
      </c>
      <c r="V2883" s="60" t="str">
        <f t="shared" ref="V2883:V2946" si="363">W2883&amp;H2883</f>
        <v>MAC HAWKчерный</v>
      </c>
      <c r="W2883" s="60" t="str">
        <f t="shared" si="360"/>
        <v>MAC HAWK</v>
      </c>
      <c r="X2883" s="60" t="str">
        <f t="shared" ref="X2883:X2946" si="364">IF(A2883&lt;&gt;"",IFERROR(IF(FIND(" ",G2883)&gt;=1,MID(G2883,FIND(" ",G2883)+1,LEN(G2883)),""),""),"")</f>
        <v>HAWK</v>
      </c>
      <c r="AC2883" s="51">
        <f t="shared" ref="AC2883:AC2946" si="365">IFERROR(VALUE(MID($C2883,1,2)),0)</f>
        <v>81</v>
      </c>
      <c r="AD2883" s="44">
        <f t="shared" ref="AD2883:AD2946" si="366">IFERROR(VALUE(MID($C2883,4,3)),0)</f>
        <v>8</v>
      </c>
      <c r="AE2883" s="51">
        <f t="shared" ref="AE2883:AE2946" si="367">VALUE(RIGHT("00"&amp;AC2883,2)&amp;RIGHT("000"&amp;AD2883,3))</f>
        <v>81008</v>
      </c>
    </row>
    <row r="2884" spans="1:31">
      <c r="A2884" s="60" t="str">
        <f t="shared" si="361"/>
        <v>MAC HAWKblack</v>
      </c>
      <c r="B2884" s="60" t="str">
        <f t="shared" si="362"/>
        <v>81-008-09</v>
      </c>
      <c r="C2884" s="73" t="s">
        <v>6170</v>
      </c>
      <c r="D2884" s="73" t="s">
        <v>6168</v>
      </c>
      <c r="E2884" s="73" t="s">
        <v>904</v>
      </c>
      <c r="F2884" s="74">
        <v>57</v>
      </c>
      <c r="G2884" s="73" t="s">
        <v>6169</v>
      </c>
      <c r="H2884" s="73" t="s">
        <v>53</v>
      </c>
      <c r="I2884" s="73" t="s">
        <v>1265</v>
      </c>
      <c r="J2884" s="73" t="s">
        <v>330</v>
      </c>
      <c r="K2884" s="73" t="s">
        <v>382</v>
      </c>
      <c r="L2884" s="73" t="s">
        <v>383</v>
      </c>
      <c r="M2884" s="73" t="s">
        <v>388</v>
      </c>
      <c r="N2884" s="73" t="s">
        <v>30</v>
      </c>
      <c r="O2884" s="73" t="s">
        <v>386</v>
      </c>
      <c r="P2884" s="73" t="s">
        <v>907</v>
      </c>
      <c r="Q2884" s="73" t="s">
        <v>928</v>
      </c>
      <c r="R2884" s="73" t="s">
        <v>53</v>
      </c>
      <c r="V2884" s="60" t="str">
        <f t="shared" si="363"/>
        <v>MAC HAWKчерный</v>
      </c>
      <c r="W2884" s="60" t="str">
        <f t="shared" si="360"/>
        <v>MAC HAWK</v>
      </c>
      <c r="X2884" s="60" t="str">
        <f t="shared" si="364"/>
        <v>HAWK</v>
      </c>
      <c r="AC2884" s="51">
        <f t="shared" si="365"/>
        <v>81</v>
      </c>
      <c r="AD2884" s="44">
        <f t="shared" si="366"/>
        <v>8</v>
      </c>
      <c r="AE2884" s="51">
        <f t="shared" si="367"/>
        <v>81008</v>
      </c>
    </row>
    <row r="2885" spans="1:31">
      <c r="A2885" s="60" t="str">
        <f t="shared" si="361"/>
        <v>MAC HAWKblack</v>
      </c>
      <c r="B2885" s="60" t="str">
        <f t="shared" si="362"/>
        <v>81-008-09</v>
      </c>
      <c r="C2885" s="73" t="s">
        <v>6171</v>
      </c>
      <c r="D2885" s="73" t="s">
        <v>6168</v>
      </c>
      <c r="E2885" s="73" t="s">
        <v>910</v>
      </c>
      <c r="F2885" s="74">
        <v>59</v>
      </c>
      <c r="G2885" s="73" t="s">
        <v>6169</v>
      </c>
      <c r="H2885" s="73" t="s">
        <v>53</v>
      </c>
      <c r="I2885" s="73" t="s">
        <v>1265</v>
      </c>
      <c r="J2885" s="73" t="s">
        <v>330</v>
      </c>
      <c r="K2885" s="73" t="s">
        <v>382</v>
      </c>
      <c r="L2885" s="73" t="s">
        <v>383</v>
      </c>
      <c r="M2885" s="73" t="s">
        <v>388</v>
      </c>
      <c r="N2885" s="73" t="s">
        <v>30</v>
      </c>
      <c r="O2885" s="73" t="s">
        <v>386</v>
      </c>
      <c r="P2885" s="73" t="s">
        <v>907</v>
      </c>
      <c r="Q2885" s="73" t="s">
        <v>928</v>
      </c>
      <c r="R2885" s="73" t="s">
        <v>53</v>
      </c>
      <c r="V2885" s="60" t="str">
        <f t="shared" si="363"/>
        <v>MAC HAWKчерный</v>
      </c>
      <c r="W2885" s="60" t="str">
        <f t="shared" si="360"/>
        <v>MAC HAWK</v>
      </c>
      <c r="X2885" s="60" t="str">
        <f t="shared" si="364"/>
        <v>HAWK</v>
      </c>
      <c r="AC2885" s="51">
        <f t="shared" si="365"/>
        <v>81</v>
      </c>
      <c r="AD2885" s="44">
        <f t="shared" si="366"/>
        <v>8</v>
      </c>
      <c r="AE2885" s="51">
        <f t="shared" si="367"/>
        <v>81008</v>
      </c>
    </row>
    <row r="2886" spans="1:31">
      <c r="A2886" s="60" t="str">
        <f t="shared" si="361"/>
        <v>MAC HAWKblack</v>
      </c>
      <c r="B2886" s="60" t="str">
        <f t="shared" si="362"/>
        <v>81-008-09</v>
      </c>
      <c r="C2886" s="73" t="s">
        <v>6172</v>
      </c>
      <c r="D2886" s="73" t="s">
        <v>6168</v>
      </c>
      <c r="E2886" s="73" t="s">
        <v>912</v>
      </c>
      <c r="F2886" s="74">
        <v>61</v>
      </c>
      <c r="G2886" s="73" t="s">
        <v>6169</v>
      </c>
      <c r="H2886" s="73" t="s">
        <v>53</v>
      </c>
      <c r="I2886" s="73" t="s">
        <v>1265</v>
      </c>
      <c r="J2886" s="73" t="s">
        <v>330</v>
      </c>
      <c r="K2886" s="73" t="s">
        <v>382</v>
      </c>
      <c r="L2886" s="73" t="s">
        <v>383</v>
      </c>
      <c r="M2886" s="73" t="s">
        <v>388</v>
      </c>
      <c r="N2886" s="73" t="s">
        <v>30</v>
      </c>
      <c r="O2886" s="73" t="s">
        <v>386</v>
      </c>
      <c r="P2886" s="73" t="s">
        <v>907</v>
      </c>
      <c r="Q2886" s="73" t="s">
        <v>928</v>
      </c>
      <c r="R2886" s="73" t="s">
        <v>53</v>
      </c>
      <c r="V2886" s="60" t="str">
        <f t="shared" si="363"/>
        <v>MAC HAWKчерный</v>
      </c>
      <c r="W2886" s="60" t="str">
        <f t="shared" si="360"/>
        <v>MAC HAWK</v>
      </c>
      <c r="X2886" s="60" t="str">
        <f t="shared" si="364"/>
        <v>HAWK</v>
      </c>
      <c r="AC2886" s="51">
        <f t="shared" si="365"/>
        <v>81</v>
      </c>
      <c r="AD2886" s="44">
        <f t="shared" si="366"/>
        <v>8</v>
      </c>
      <c r="AE2886" s="51">
        <f t="shared" si="367"/>
        <v>81008</v>
      </c>
    </row>
    <row r="2887" spans="1:31">
      <c r="A2887" s="60" t="str">
        <f t="shared" si="361"/>
        <v>MAC ORLANbrown</v>
      </c>
      <c r="B2887" s="60" t="str">
        <f t="shared" si="362"/>
        <v>81-009-14</v>
      </c>
      <c r="C2887" s="73" t="s">
        <v>6173</v>
      </c>
      <c r="D2887" s="73" t="s">
        <v>6174</v>
      </c>
      <c r="E2887" s="73" t="s">
        <v>956</v>
      </c>
      <c r="F2887" s="74">
        <v>55</v>
      </c>
      <c r="G2887" s="73" t="s">
        <v>6175</v>
      </c>
      <c r="H2887" s="73" t="s">
        <v>86</v>
      </c>
      <c r="I2887" s="73" t="s">
        <v>5045</v>
      </c>
      <c r="J2887" s="73" t="s">
        <v>330</v>
      </c>
      <c r="K2887" s="73" t="s">
        <v>382</v>
      </c>
      <c r="L2887" s="73" t="s">
        <v>383</v>
      </c>
      <c r="M2887" s="73" t="s">
        <v>388</v>
      </c>
      <c r="N2887" s="73" t="s">
        <v>43</v>
      </c>
      <c r="O2887" s="73" t="s">
        <v>386</v>
      </c>
      <c r="P2887" s="73" t="s">
        <v>907</v>
      </c>
      <c r="Q2887" s="73" t="s">
        <v>1033</v>
      </c>
      <c r="R2887" s="73" t="s">
        <v>86</v>
      </c>
      <c r="V2887" s="60" t="str">
        <f t="shared" si="363"/>
        <v>MAC ORLANкоричневый</v>
      </c>
      <c r="W2887" s="60" t="str">
        <f t="shared" si="360"/>
        <v>MAC ORLAN</v>
      </c>
      <c r="X2887" s="60" t="str">
        <f t="shared" si="364"/>
        <v>ORLAN</v>
      </c>
      <c r="AC2887" s="51">
        <f t="shared" si="365"/>
        <v>81</v>
      </c>
      <c r="AD2887" s="44">
        <f t="shared" si="366"/>
        <v>9</v>
      </c>
      <c r="AE2887" s="51">
        <f t="shared" si="367"/>
        <v>81009</v>
      </c>
    </row>
    <row r="2888" spans="1:31">
      <c r="A2888" s="60" t="str">
        <f t="shared" si="361"/>
        <v>MAC ORLANbrown</v>
      </c>
      <c r="B2888" s="60" t="str">
        <f t="shared" si="362"/>
        <v>81-009-14</v>
      </c>
      <c r="C2888" s="73" t="s">
        <v>6176</v>
      </c>
      <c r="D2888" s="73" t="s">
        <v>6174</v>
      </c>
      <c r="E2888" s="73" t="s">
        <v>904</v>
      </c>
      <c r="F2888" s="74">
        <v>57</v>
      </c>
      <c r="G2888" s="73" t="s">
        <v>6175</v>
      </c>
      <c r="H2888" s="73" t="s">
        <v>86</v>
      </c>
      <c r="I2888" s="73" t="s">
        <v>5045</v>
      </c>
      <c r="J2888" s="73" t="s">
        <v>330</v>
      </c>
      <c r="K2888" s="73" t="s">
        <v>382</v>
      </c>
      <c r="L2888" s="73" t="s">
        <v>383</v>
      </c>
      <c r="M2888" s="73" t="s">
        <v>388</v>
      </c>
      <c r="N2888" s="73" t="s">
        <v>43</v>
      </c>
      <c r="O2888" s="73" t="s">
        <v>386</v>
      </c>
      <c r="P2888" s="73" t="s">
        <v>907</v>
      </c>
      <c r="Q2888" s="73" t="s">
        <v>1033</v>
      </c>
      <c r="R2888" s="73" t="s">
        <v>86</v>
      </c>
      <c r="V2888" s="60" t="str">
        <f t="shared" si="363"/>
        <v>MAC ORLANкоричневый</v>
      </c>
      <c r="W2888" s="60" t="str">
        <f t="shared" si="360"/>
        <v>MAC ORLAN</v>
      </c>
      <c r="X2888" s="60" t="str">
        <f t="shared" si="364"/>
        <v>ORLAN</v>
      </c>
      <c r="AC2888" s="51">
        <f t="shared" si="365"/>
        <v>81</v>
      </c>
      <c r="AD2888" s="44">
        <f t="shared" si="366"/>
        <v>9</v>
      </c>
      <c r="AE2888" s="51">
        <f t="shared" si="367"/>
        <v>81009</v>
      </c>
    </row>
    <row r="2889" spans="1:31">
      <c r="A2889" s="60" t="str">
        <f t="shared" si="361"/>
        <v>MAC ORLANbrown</v>
      </c>
      <c r="B2889" s="60" t="str">
        <f t="shared" si="362"/>
        <v>81-009-14</v>
      </c>
      <c r="C2889" s="73" t="s">
        <v>6177</v>
      </c>
      <c r="D2889" s="73" t="s">
        <v>6174</v>
      </c>
      <c r="E2889" s="73" t="s">
        <v>910</v>
      </c>
      <c r="F2889" s="74">
        <v>59</v>
      </c>
      <c r="G2889" s="73" t="s">
        <v>6175</v>
      </c>
      <c r="H2889" s="73" t="s">
        <v>86</v>
      </c>
      <c r="I2889" s="73" t="s">
        <v>5045</v>
      </c>
      <c r="J2889" s="73" t="s">
        <v>330</v>
      </c>
      <c r="K2889" s="73" t="s">
        <v>382</v>
      </c>
      <c r="L2889" s="73" t="s">
        <v>383</v>
      </c>
      <c r="M2889" s="73" t="s">
        <v>388</v>
      </c>
      <c r="N2889" s="73" t="s">
        <v>43</v>
      </c>
      <c r="O2889" s="73" t="s">
        <v>386</v>
      </c>
      <c r="P2889" s="73" t="s">
        <v>907</v>
      </c>
      <c r="Q2889" s="73" t="s">
        <v>1033</v>
      </c>
      <c r="R2889" s="73" t="s">
        <v>86</v>
      </c>
      <c r="V2889" s="60" t="str">
        <f t="shared" si="363"/>
        <v>MAC ORLANкоричневый</v>
      </c>
      <c r="W2889" s="60" t="str">
        <f t="shared" si="360"/>
        <v>MAC ORLAN</v>
      </c>
      <c r="X2889" s="60" t="str">
        <f t="shared" si="364"/>
        <v>ORLAN</v>
      </c>
      <c r="AC2889" s="51">
        <f t="shared" si="365"/>
        <v>81</v>
      </c>
      <c r="AD2889" s="44">
        <f t="shared" si="366"/>
        <v>9</v>
      </c>
      <c r="AE2889" s="51">
        <f t="shared" si="367"/>
        <v>81009</v>
      </c>
    </row>
    <row r="2890" spans="1:31">
      <c r="A2890" s="60" t="str">
        <f t="shared" si="361"/>
        <v>MAC ORLANbrown</v>
      </c>
      <c r="B2890" s="60" t="str">
        <f t="shared" si="362"/>
        <v>81-009-14</v>
      </c>
      <c r="C2890" s="73" t="s">
        <v>6178</v>
      </c>
      <c r="D2890" s="73" t="s">
        <v>6174</v>
      </c>
      <c r="E2890" s="73" t="s">
        <v>912</v>
      </c>
      <c r="F2890" s="74">
        <v>61</v>
      </c>
      <c r="G2890" s="73" t="s">
        <v>6175</v>
      </c>
      <c r="H2890" s="73" t="s">
        <v>86</v>
      </c>
      <c r="I2890" s="73" t="s">
        <v>5045</v>
      </c>
      <c r="J2890" s="73" t="s">
        <v>330</v>
      </c>
      <c r="K2890" s="73" t="s">
        <v>382</v>
      </c>
      <c r="L2890" s="73" t="s">
        <v>383</v>
      </c>
      <c r="M2890" s="73" t="s">
        <v>388</v>
      </c>
      <c r="N2890" s="73" t="s">
        <v>43</v>
      </c>
      <c r="O2890" s="73" t="s">
        <v>386</v>
      </c>
      <c r="P2890" s="73" t="s">
        <v>907</v>
      </c>
      <c r="Q2890" s="73" t="s">
        <v>1033</v>
      </c>
      <c r="R2890" s="73" t="s">
        <v>86</v>
      </c>
      <c r="V2890" s="60" t="str">
        <f t="shared" si="363"/>
        <v>MAC ORLANкоричневый</v>
      </c>
      <c r="W2890" s="60" t="str">
        <f t="shared" si="360"/>
        <v>MAC ORLAN</v>
      </c>
      <c r="X2890" s="60" t="str">
        <f t="shared" si="364"/>
        <v>ORLAN</v>
      </c>
      <c r="AC2890" s="51">
        <f t="shared" si="365"/>
        <v>81</v>
      </c>
      <c r="AD2890" s="44">
        <f t="shared" si="366"/>
        <v>9</v>
      </c>
      <c r="AE2890" s="51">
        <f t="shared" si="367"/>
        <v>81009</v>
      </c>
    </row>
    <row r="2891" spans="1:31">
      <c r="A2891" s="60" t="str">
        <f t="shared" si="361"/>
        <v>MAC ORLANtaupe</v>
      </c>
      <c r="B2891" s="60" t="str">
        <f t="shared" si="362"/>
        <v>81-009-02</v>
      </c>
      <c r="C2891" s="73" t="s">
        <v>6179</v>
      </c>
      <c r="D2891" s="73" t="s">
        <v>6180</v>
      </c>
      <c r="E2891" s="73" t="s">
        <v>956</v>
      </c>
      <c r="F2891" s="74">
        <v>55</v>
      </c>
      <c r="G2891" s="73" t="s">
        <v>6175</v>
      </c>
      <c r="H2891" s="73" t="s">
        <v>63</v>
      </c>
      <c r="I2891" s="73" t="s">
        <v>906</v>
      </c>
      <c r="J2891" s="73" t="s">
        <v>330</v>
      </c>
      <c r="K2891" s="73" t="s">
        <v>390</v>
      </c>
      <c r="L2891" s="73" t="s">
        <v>383</v>
      </c>
      <c r="M2891" s="73" t="s">
        <v>388</v>
      </c>
      <c r="N2891" s="73" t="s">
        <v>43</v>
      </c>
      <c r="O2891" s="73" t="s">
        <v>386</v>
      </c>
      <c r="P2891" s="73" t="s">
        <v>907</v>
      </c>
      <c r="Q2891" s="73" t="s">
        <v>1291</v>
      </c>
      <c r="R2891" s="73" t="s">
        <v>63</v>
      </c>
      <c r="V2891" s="60" t="str">
        <f t="shared" si="363"/>
        <v>MAC ORLANбежевый</v>
      </c>
      <c r="W2891" s="60" t="str">
        <f t="shared" si="360"/>
        <v>MAC ORLAN</v>
      </c>
      <c r="X2891" s="60" t="str">
        <f t="shared" si="364"/>
        <v>ORLAN</v>
      </c>
      <c r="AC2891" s="51">
        <f t="shared" si="365"/>
        <v>81</v>
      </c>
      <c r="AD2891" s="44">
        <f t="shared" si="366"/>
        <v>9</v>
      </c>
      <c r="AE2891" s="51">
        <f t="shared" si="367"/>
        <v>81009</v>
      </c>
    </row>
    <row r="2892" spans="1:31">
      <c r="A2892" s="60" t="str">
        <f t="shared" si="361"/>
        <v>MAC ORLANtaupe</v>
      </c>
      <c r="B2892" s="60" t="str">
        <f t="shared" si="362"/>
        <v>81-009-02</v>
      </c>
      <c r="C2892" s="73" t="s">
        <v>6181</v>
      </c>
      <c r="D2892" s="73" t="s">
        <v>6180</v>
      </c>
      <c r="E2892" s="73" t="s">
        <v>904</v>
      </c>
      <c r="F2892" s="74">
        <v>57</v>
      </c>
      <c r="G2892" s="73" t="s">
        <v>6175</v>
      </c>
      <c r="H2892" s="73" t="s">
        <v>63</v>
      </c>
      <c r="I2892" s="73" t="s">
        <v>906</v>
      </c>
      <c r="J2892" s="73" t="s">
        <v>330</v>
      </c>
      <c r="K2892" s="73" t="s">
        <v>390</v>
      </c>
      <c r="L2892" s="73" t="s">
        <v>383</v>
      </c>
      <c r="M2892" s="73" t="s">
        <v>388</v>
      </c>
      <c r="N2892" s="73" t="s">
        <v>43</v>
      </c>
      <c r="O2892" s="73" t="s">
        <v>386</v>
      </c>
      <c r="P2892" s="73" t="s">
        <v>907</v>
      </c>
      <c r="Q2892" s="73" t="s">
        <v>1291</v>
      </c>
      <c r="R2892" s="73" t="s">
        <v>63</v>
      </c>
      <c r="V2892" s="60" t="str">
        <f t="shared" si="363"/>
        <v>MAC ORLANбежевый</v>
      </c>
      <c r="W2892" s="60" t="str">
        <f t="shared" si="360"/>
        <v>MAC ORLAN</v>
      </c>
      <c r="X2892" s="60" t="str">
        <f t="shared" si="364"/>
        <v>ORLAN</v>
      </c>
      <c r="AC2892" s="51">
        <f t="shared" si="365"/>
        <v>81</v>
      </c>
      <c r="AD2892" s="44">
        <f t="shared" si="366"/>
        <v>9</v>
      </c>
      <c r="AE2892" s="51">
        <f t="shared" si="367"/>
        <v>81009</v>
      </c>
    </row>
    <row r="2893" spans="1:31">
      <c r="A2893" s="60" t="str">
        <f t="shared" si="361"/>
        <v>MAC ORLANtaupe</v>
      </c>
      <c r="B2893" s="60" t="str">
        <f t="shared" si="362"/>
        <v>81-009-02</v>
      </c>
      <c r="C2893" s="73" t="s">
        <v>6182</v>
      </c>
      <c r="D2893" s="73" t="s">
        <v>6180</v>
      </c>
      <c r="E2893" s="73" t="s">
        <v>910</v>
      </c>
      <c r="F2893" s="74">
        <v>59</v>
      </c>
      <c r="G2893" s="73" t="s">
        <v>6175</v>
      </c>
      <c r="H2893" s="73" t="s">
        <v>63</v>
      </c>
      <c r="I2893" s="73" t="s">
        <v>906</v>
      </c>
      <c r="J2893" s="73" t="s">
        <v>330</v>
      </c>
      <c r="K2893" s="73" t="s">
        <v>390</v>
      </c>
      <c r="L2893" s="73" t="s">
        <v>383</v>
      </c>
      <c r="M2893" s="73" t="s">
        <v>388</v>
      </c>
      <c r="N2893" s="73" t="s">
        <v>43</v>
      </c>
      <c r="O2893" s="73" t="s">
        <v>386</v>
      </c>
      <c r="P2893" s="73" t="s">
        <v>907</v>
      </c>
      <c r="Q2893" s="73" t="s">
        <v>1291</v>
      </c>
      <c r="R2893" s="73" t="s">
        <v>63</v>
      </c>
      <c r="V2893" s="60" t="str">
        <f t="shared" si="363"/>
        <v>MAC ORLANбежевый</v>
      </c>
      <c r="W2893" s="60" t="str">
        <f t="shared" si="360"/>
        <v>MAC ORLAN</v>
      </c>
      <c r="X2893" s="60" t="str">
        <f t="shared" si="364"/>
        <v>ORLAN</v>
      </c>
      <c r="AC2893" s="51">
        <f t="shared" si="365"/>
        <v>81</v>
      </c>
      <c r="AD2893" s="44">
        <f t="shared" si="366"/>
        <v>9</v>
      </c>
      <c r="AE2893" s="51">
        <f t="shared" si="367"/>
        <v>81009</v>
      </c>
    </row>
    <row r="2894" spans="1:31">
      <c r="A2894" s="60" t="str">
        <f t="shared" si="361"/>
        <v>MAC ORLANtaupe</v>
      </c>
      <c r="B2894" s="60" t="str">
        <f t="shared" si="362"/>
        <v>81-009-02</v>
      </c>
      <c r="C2894" s="73" t="s">
        <v>6183</v>
      </c>
      <c r="D2894" s="73" t="s">
        <v>6180</v>
      </c>
      <c r="E2894" s="73" t="s">
        <v>912</v>
      </c>
      <c r="F2894" s="74">
        <v>61</v>
      </c>
      <c r="G2894" s="73" t="s">
        <v>6175</v>
      </c>
      <c r="H2894" s="73" t="s">
        <v>63</v>
      </c>
      <c r="I2894" s="73" t="s">
        <v>906</v>
      </c>
      <c r="J2894" s="73" t="s">
        <v>330</v>
      </c>
      <c r="K2894" s="73" t="s">
        <v>390</v>
      </c>
      <c r="L2894" s="73" t="s">
        <v>383</v>
      </c>
      <c r="M2894" s="73" t="s">
        <v>388</v>
      </c>
      <c r="N2894" s="73" t="s">
        <v>43</v>
      </c>
      <c r="O2894" s="73" t="s">
        <v>386</v>
      </c>
      <c r="P2894" s="73" t="s">
        <v>907</v>
      </c>
      <c r="Q2894" s="73" t="s">
        <v>1291</v>
      </c>
      <c r="R2894" s="73" t="s">
        <v>63</v>
      </c>
      <c r="V2894" s="60" t="str">
        <f t="shared" si="363"/>
        <v>MAC ORLANбежевый</v>
      </c>
      <c r="W2894" s="60" t="str">
        <f t="shared" si="360"/>
        <v>MAC ORLAN</v>
      </c>
      <c r="X2894" s="60" t="str">
        <f t="shared" si="364"/>
        <v>ORLAN</v>
      </c>
      <c r="AC2894" s="51">
        <f t="shared" si="365"/>
        <v>81</v>
      </c>
      <c r="AD2894" s="44">
        <f t="shared" si="366"/>
        <v>9</v>
      </c>
      <c r="AE2894" s="51">
        <f t="shared" si="367"/>
        <v>81009</v>
      </c>
    </row>
    <row r="2895" spans="1:31">
      <c r="A2895" s="60" t="str">
        <f t="shared" si="361"/>
        <v>MAC SOFT VINTAGEdark grey</v>
      </c>
      <c r="B2895" s="60" t="str">
        <f t="shared" si="362"/>
        <v>80-938-05</v>
      </c>
      <c r="C2895" s="73" t="s">
        <v>6184</v>
      </c>
      <c r="D2895" s="73" t="s">
        <v>6185</v>
      </c>
      <c r="E2895" s="73" t="s">
        <v>956</v>
      </c>
      <c r="F2895" s="74">
        <v>55</v>
      </c>
      <c r="G2895" s="73" t="s">
        <v>5389</v>
      </c>
      <c r="H2895" s="73" t="s">
        <v>277</v>
      </c>
      <c r="I2895" s="73" t="s">
        <v>1265</v>
      </c>
      <c r="J2895" s="73" t="s">
        <v>330</v>
      </c>
      <c r="K2895" s="73" t="s">
        <v>387</v>
      </c>
      <c r="L2895" s="73" t="s">
        <v>383</v>
      </c>
      <c r="M2895" s="73" t="s">
        <v>388</v>
      </c>
      <c r="N2895" s="73" t="s">
        <v>30</v>
      </c>
      <c r="O2895" s="73" t="s">
        <v>386</v>
      </c>
      <c r="P2895" s="73" t="s">
        <v>907</v>
      </c>
      <c r="Q2895" s="73" t="s">
        <v>1405</v>
      </c>
      <c r="R2895" s="73" t="s">
        <v>83</v>
      </c>
      <c r="V2895" s="60" t="str">
        <f t="shared" si="363"/>
        <v>MAC SOFT VINTAGEтемно-серый</v>
      </c>
      <c r="W2895" s="60" t="str">
        <f t="shared" si="360"/>
        <v>MAC SOFT VINTAGE</v>
      </c>
      <c r="X2895" s="60" t="str">
        <f t="shared" si="364"/>
        <v>SOFT VINTAGE</v>
      </c>
      <c r="AC2895" s="51">
        <f t="shared" si="365"/>
        <v>80</v>
      </c>
      <c r="AD2895" s="44">
        <f t="shared" si="366"/>
        <v>938</v>
      </c>
      <c r="AE2895" s="51">
        <f t="shared" si="367"/>
        <v>80938</v>
      </c>
    </row>
    <row r="2896" spans="1:31">
      <c r="A2896" s="60" t="str">
        <f t="shared" si="361"/>
        <v>MAC SOFT VINTAGEdark grey</v>
      </c>
      <c r="B2896" s="60" t="str">
        <f t="shared" si="362"/>
        <v>80-938-05</v>
      </c>
      <c r="C2896" s="73" t="s">
        <v>6186</v>
      </c>
      <c r="D2896" s="73" t="s">
        <v>6185</v>
      </c>
      <c r="E2896" s="73" t="s">
        <v>904</v>
      </c>
      <c r="F2896" s="74">
        <v>57</v>
      </c>
      <c r="G2896" s="73" t="s">
        <v>5389</v>
      </c>
      <c r="H2896" s="73" t="s">
        <v>277</v>
      </c>
      <c r="I2896" s="73" t="s">
        <v>1265</v>
      </c>
      <c r="J2896" s="73" t="s">
        <v>330</v>
      </c>
      <c r="K2896" s="73" t="s">
        <v>387</v>
      </c>
      <c r="L2896" s="73" t="s">
        <v>383</v>
      </c>
      <c r="M2896" s="73" t="s">
        <v>388</v>
      </c>
      <c r="N2896" s="73" t="s">
        <v>30</v>
      </c>
      <c r="O2896" s="73" t="s">
        <v>386</v>
      </c>
      <c r="P2896" s="73" t="s">
        <v>907</v>
      </c>
      <c r="Q2896" s="73" t="s">
        <v>1405</v>
      </c>
      <c r="R2896" s="73" t="s">
        <v>83</v>
      </c>
      <c r="V2896" s="60" t="str">
        <f t="shared" si="363"/>
        <v>MAC SOFT VINTAGEтемно-серый</v>
      </c>
      <c r="W2896" s="60" t="str">
        <f t="shared" si="360"/>
        <v>MAC SOFT VINTAGE</v>
      </c>
      <c r="X2896" s="60" t="str">
        <f t="shared" si="364"/>
        <v>SOFT VINTAGE</v>
      </c>
      <c r="AC2896" s="51">
        <f t="shared" si="365"/>
        <v>80</v>
      </c>
      <c r="AD2896" s="44">
        <f t="shared" si="366"/>
        <v>938</v>
      </c>
      <c r="AE2896" s="51">
        <f t="shared" si="367"/>
        <v>80938</v>
      </c>
    </row>
    <row r="2897" spans="1:31">
      <c r="A2897" s="60" t="str">
        <f t="shared" si="361"/>
        <v>MAC SOFT VINTAGEdark grey</v>
      </c>
      <c r="B2897" s="60" t="str">
        <f t="shared" si="362"/>
        <v>80-938-05</v>
      </c>
      <c r="C2897" s="73" t="s">
        <v>6187</v>
      </c>
      <c r="D2897" s="73" t="s">
        <v>6185</v>
      </c>
      <c r="E2897" s="73" t="s">
        <v>910</v>
      </c>
      <c r="F2897" s="74">
        <v>59</v>
      </c>
      <c r="G2897" s="73" t="s">
        <v>5389</v>
      </c>
      <c r="H2897" s="73" t="s">
        <v>277</v>
      </c>
      <c r="I2897" s="73" t="s">
        <v>1265</v>
      </c>
      <c r="J2897" s="73" t="s">
        <v>330</v>
      </c>
      <c r="K2897" s="73" t="s">
        <v>387</v>
      </c>
      <c r="L2897" s="73" t="s">
        <v>383</v>
      </c>
      <c r="M2897" s="73" t="s">
        <v>388</v>
      </c>
      <c r="N2897" s="73" t="s">
        <v>30</v>
      </c>
      <c r="O2897" s="73" t="s">
        <v>386</v>
      </c>
      <c r="P2897" s="73" t="s">
        <v>907</v>
      </c>
      <c r="Q2897" s="73" t="s">
        <v>1405</v>
      </c>
      <c r="R2897" s="73" t="s">
        <v>83</v>
      </c>
      <c r="V2897" s="60" t="str">
        <f t="shared" si="363"/>
        <v>MAC SOFT VINTAGEтемно-серый</v>
      </c>
      <c r="W2897" s="60" t="str">
        <f t="shared" si="360"/>
        <v>MAC SOFT VINTAGE</v>
      </c>
      <c r="X2897" s="60" t="str">
        <f t="shared" si="364"/>
        <v>SOFT VINTAGE</v>
      </c>
      <c r="AC2897" s="51">
        <f t="shared" si="365"/>
        <v>80</v>
      </c>
      <c r="AD2897" s="44">
        <f t="shared" si="366"/>
        <v>938</v>
      </c>
      <c r="AE2897" s="51">
        <f t="shared" si="367"/>
        <v>80938</v>
      </c>
    </row>
    <row r="2898" spans="1:31">
      <c r="A2898" s="60" t="str">
        <f t="shared" si="361"/>
        <v>DON ALDObrown</v>
      </c>
      <c r="B2898" s="60" t="str">
        <f t="shared" si="362"/>
        <v>80-594-14</v>
      </c>
      <c r="C2898" s="73" t="s">
        <v>6188</v>
      </c>
      <c r="D2898" s="73" t="s">
        <v>6189</v>
      </c>
      <c r="E2898" s="73" t="s">
        <v>956</v>
      </c>
      <c r="F2898" s="74">
        <v>55</v>
      </c>
      <c r="G2898" s="73" t="s">
        <v>2031</v>
      </c>
      <c r="H2898" s="73" t="s">
        <v>86</v>
      </c>
      <c r="I2898" s="73" t="s">
        <v>1265</v>
      </c>
      <c r="J2898" s="73" t="s">
        <v>329</v>
      </c>
      <c r="K2898" s="73" t="s">
        <v>382</v>
      </c>
      <c r="L2898" s="73" t="s">
        <v>383</v>
      </c>
      <c r="M2898" s="73" t="s">
        <v>388</v>
      </c>
      <c r="N2898" s="73" t="s">
        <v>30</v>
      </c>
      <c r="O2898" s="73" t="s">
        <v>386</v>
      </c>
      <c r="P2898" s="73" t="s">
        <v>907</v>
      </c>
      <c r="Q2898" s="73" t="s">
        <v>1033</v>
      </c>
      <c r="R2898" s="73" t="s">
        <v>86</v>
      </c>
      <c r="V2898" s="60" t="str">
        <f t="shared" si="363"/>
        <v>DON ALDOкоричневый</v>
      </c>
      <c r="W2898" s="60" t="str">
        <f t="shared" si="360"/>
        <v>DON ALDO</v>
      </c>
      <c r="X2898" s="60" t="str">
        <f t="shared" si="364"/>
        <v>ALDO</v>
      </c>
      <c r="AC2898" s="51">
        <f t="shared" si="365"/>
        <v>80</v>
      </c>
      <c r="AD2898" s="44">
        <f t="shared" si="366"/>
        <v>594</v>
      </c>
      <c r="AE2898" s="51">
        <f t="shared" si="367"/>
        <v>80594</v>
      </c>
    </row>
    <row r="2899" spans="1:31">
      <c r="A2899" s="60" t="str">
        <f t="shared" si="361"/>
        <v>DON ALDObrown</v>
      </c>
      <c r="B2899" s="60" t="str">
        <f t="shared" si="362"/>
        <v>80-594-14</v>
      </c>
      <c r="C2899" s="73" t="s">
        <v>6190</v>
      </c>
      <c r="D2899" s="73" t="s">
        <v>6189</v>
      </c>
      <c r="E2899" s="73" t="s">
        <v>904</v>
      </c>
      <c r="F2899" s="74">
        <v>57</v>
      </c>
      <c r="G2899" s="73" t="s">
        <v>2031</v>
      </c>
      <c r="H2899" s="73" t="s">
        <v>86</v>
      </c>
      <c r="I2899" s="73" t="s">
        <v>1265</v>
      </c>
      <c r="J2899" s="73" t="s">
        <v>329</v>
      </c>
      <c r="K2899" s="73" t="s">
        <v>382</v>
      </c>
      <c r="L2899" s="73" t="s">
        <v>383</v>
      </c>
      <c r="M2899" s="73" t="s">
        <v>388</v>
      </c>
      <c r="N2899" s="73" t="s">
        <v>30</v>
      </c>
      <c r="O2899" s="73" t="s">
        <v>386</v>
      </c>
      <c r="P2899" s="73" t="s">
        <v>907</v>
      </c>
      <c r="Q2899" s="73" t="s">
        <v>1033</v>
      </c>
      <c r="R2899" s="73" t="s">
        <v>86</v>
      </c>
      <c r="V2899" s="60" t="str">
        <f t="shared" si="363"/>
        <v>DON ALDOкоричневый</v>
      </c>
      <c r="W2899" s="60" t="str">
        <f t="shared" si="360"/>
        <v>DON ALDO</v>
      </c>
      <c r="X2899" s="60" t="str">
        <f t="shared" si="364"/>
        <v>ALDO</v>
      </c>
      <c r="AC2899" s="51">
        <f t="shared" si="365"/>
        <v>80</v>
      </c>
      <c r="AD2899" s="44">
        <f t="shared" si="366"/>
        <v>594</v>
      </c>
      <c r="AE2899" s="51">
        <f t="shared" si="367"/>
        <v>80594</v>
      </c>
    </row>
    <row r="2900" spans="1:31">
      <c r="A2900" s="60" t="str">
        <f t="shared" si="361"/>
        <v>DON ALDObrown</v>
      </c>
      <c r="B2900" s="60" t="str">
        <f t="shared" si="362"/>
        <v>80-594-14</v>
      </c>
      <c r="C2900" s="73" t="s">
        <v>6191</v>
      </c>
      <c r="D2900" s="73" t="s">
        <v>6189</v>
      </c>
      <c r="E2900" s="73" t="s">
        <v>910</v>
      </c>
      <c r="F2900" s="74">
        <v>59</v>
      </c>
      <c r="G2900" s="73" t="s">
        <v>2031</v>
      </c>
      <c r="H2900" s="73" t="s">
        <v>86</v>
      </c>
      <c r="I2900" s="73" t="s">
        <v>1265</v>
      </c>
      <c r="J2900" s="73" t="s">
        <v>329</v>
      </c>
      <c r="K2900" s="73" t="s">
        <v>382</v>
      </c>
      <c r="L2900" s="73" t="s">
        <v>383</v>
      </c>
      <c r="M2900" s="73" t="s">
        <v>388</v>
      </c>
      <c r="N2900" s="73" t="s">
        <v>30</v>
      </c>
      <c r="O2900" s="73" t="s">
        <v>386</v>
      </c>
      <c r="P2900" s="73" t="s">
        <v>907</v>
      </c>
      <c r="Q2900" s="73" t="s">
        <v>1033</v>
      </c>
      <c r="R2900" s="73" t="s">
        <v>86</v>
      </c>
      <c r="V2900" s="60" t="str">
        <f t="shared" si="363"/>
        <v>DON ALDOкоричневый</v>
      </c>
      <c r="W2900" s="60" t="str">
        <f t="shared" si="360"/>
        <v>DON ALDO</v>
      </c>
      <c r="X2900" s="60" t="str">
        <f t="shared" si="364"/>
        <v>ALDO</v>
      </c>
      <c r="AC2900" s="51">
        <f t="shared" si="365"/>
        <v>80</v>
      </c>
      <c r="AD2900" s="44">
        <f t="shared" si="366"/>
        <v>594</v>
      </c>
      <c r="AE2900" s="51">
        <f t="shared" si="367"/>
        <v>80594</v>
      </c>
    </row>
    <row r="2901" spans="1:31">
      <c r="A2901" s="60" t="str">
        <f t="shared" si="361"/>
        <v>DON ALDObrown</v>
      </c>
      <c r="B2901" s="60" t="str">
        <f t="shared" si="362"/>
        <v>80-594-14</v>
      </c>
      <c r="C2901" s="73" t="s">
        <v>6192</v>
      </c>
      <c r="D2901" s="73" t="s">
        <v>6189</v>
      </c>
      <c r="E2901" s="73" t="s">
        <v>912</v>
      </c>
      <c r="F2901" s="74">
        <v>61</v>
      </c>
      <c r="G2901" s="73" t="s">
        <v>2031</v>
      </c>
      <c r="H2901" s="73" t="s">
        <v>86</v>
      </c>
      <c r="I2901" s="73" t="s">
        <v>1265</v>
      </c>
      <c r="J2901" s="73" t="s">
        <v>329</v>
      </c>
      <c r="K2901" s="73" t="s">
        <v>382</v>
      </c>
      <c r="L2901" s="73" t="s">
        <v>383</v>
      </c>
      <c r="M2901" s="73" t="s">
        <v>388</v>
      </c>
      <c r="N2901" s="73" t="s">
        <v>30</v>
      </c>
      <c r="O2901" s="73" t="s">
        <v>386</v>
      </c>
      <c r="P2901" s="73" t="s">
        <v>907</v>
      </c>
      <c r="Q2901" s="73" t="s">
        <v>1033</v>
      </c>
      <c r="R2901" s="73" t="s">
        <v>86</v>
      </c>
      <c r="V2901" s="60" t="str">
        <f t="shared" si="363"/>
        <v>DON ALDOкоричневый</v>
      </c>
      <c r="W2901" s="60" t="str">
        <f t="shared" si="360"/>
        <v>DON ALDO</v>
      </c>
      <c r="X2901" s="60" t="str">
        <f t="shared" si="364"/>
        <v>ALDO</v>
      </c>
      <c r="AC2901" s="51">
        <f t="shared" si="365"/>
        <v>80</v>
      </c>
      <c r="AD2901" s="44">
        <f t="shared" si="366"/>
        <v>594</v>
      </c>
      <c r="AE2901" s="51">
        <f t="shared" si="367"/>
        <v>80594</v>
      </c>
    </row>
    <row r="2902" spans="1:31">
      <c r="A2902" s="60" t="str">
        <f t="shared" si="361"/>
        <v>ARGUSblack</v>
      </c>
      <c r="B2902" s="60" t="str">
        <f t="shared" si="362"/>
        <v>81-010-09</v>
      </c>
      <c r="C2902" s="73" t="s">
        <v>6193</v>
      </c>
      <c r="D2902" s="73" t="s">
        <v>6194</v>
      </c>
      <c r="E2902" s="73" t="s">
        <v>956</v>
      </c>
      <c r="F2902" s="74">
        <v>55</v>
      </c>
      <c r="G2902" s="73" t="s">
        <v>6195</v>
      </c>
      <c r="H2902" s="73" t="s">
        <v>53</v>
      </c>
      <c r="I2902" s="73" t="s">
        <v>906</v>
      </c>
      <c r="J2902" s="73" t="s">
        <v>318</v>
      </c>
      <c r="K2902" s="73" t="s">
        <v>390</v>
      </c>
      <c r="L2902" s="73" t="s">
        <v>383</v>
      </c>
      <c r="M2902" s="73" t="s">
        <v>388</v>
      </c>
      <c r="N2902" s="73" t="s">
        <v>43</v>
      </c>
      <c r="O2902" s="73" t="s">
        <v>385</v>
      </c>
      <c r="P2902" s="73" t="s">
        <v>907</v>
      </c>
      <c r="Q2902" s="73" t="s">
        <v>928</v>
      </c>
      <c r="R2902" s="73" t="s">
        <v>53</v>
      </c>
      <c r="V2902" s="60" t="str">
        <f t="shared" si="363"/>
        <v>ARGUSчерный</v>
      </c>
      <c r="W2902" s="60" t="str">
        <f t="shared" si="360"/>
        <v>ARGUS</v>
      </c>
      <c r="X2902" s="60" t="str">
        <f t="shared" si="364"/>
        <v/>
      </c>
      <c r="AC2902" s="51">
        <f t="shared" si="365"/>
        <v>81</v>
      </c>
      <c r="AD2902" s="44">
        <f t="shared" si="366"/>
        <v>10</v>
      </c>
      <c r="AE2902" s="51">
        <f t="shared" si="367"/>
        <v>81010</v>
      </c>
    </row>
    <row r="2903" spans="1:31">
      <c r="A2903" s="60" t="str">
        <f t="shared" si="361"/>
        <v>ARGUSblack</v>
      </c>
      <c r="B2903" s="60" t="str">
        <f t="shared" si="362"/>
        <v>81-010-09</v>
      </c>
      <c r="C2903" s="73" t="s">
        <v>6196</v>
      </c>
      <c r="D2903" s="73" t="s">
        <v>6194</v>
      </c>
      <c r="E2903" s="73" t="s">
        <v>915</v>
      </c>
      <c r="F2903" s="74">
        <v>56</v>
      </c>
      <c r="G2903" s="73" t="s">
        <v>6195</v>
      </c>
      <c r="H2903" s="73" t="s">
        <v>53</v>
      </c>
      <c r="I2903" s="73" t="s">
        <v>906</v>
      </c>
      <c r="J2903" s="73" t="s">
        <v>318</v>
      </c>
      <c r="K2903" s="73" t="s">
        <v>390</v>
      </c>
      <c r="L2903" s="73" t="s">
        <v>383</v>
      </c>
      <c r="M2903" s="73" t="s">
        <v>388</v>
      </c>
      <c r="N2903" s="73" t="s">
        <v>43</v>
      </c>
      <c r="O2903" s="73" t="s">
        <v>385</v>
      </c>
      <c r="P2903" s="73" t="s">
        <v>907</v>
      </c>
      <c r="Q2903" s="73" t="s">
        <v>928</v>
      </c>
      <c r="R2903" s="73" t="s">
        <v>53</v>
      </c>
      <c r="V2903" s="60" t="str">
        <f t="shared" si="363"/>
        <v>ARGUSчерный</v>
      </c>
      <c r="W2903" s="60" t="str">
        <f t="shared" si="360"/>
        <v>ARGUS</v>
      </c>
      <c r="X2903" s="60" t="str">
        <f t="shared" si="364"/>
        <v/>
      </c>
      <c r="AC2903" s="51">
        <f t="shared" si="365"/>
        <v>81</v>
      </c>
      <c r="AD2903" s="44">
        <f t="shared" si="366"/>
        <v>10</v>
      </c>
      <c r="AE2903" s="51">
        <f t="shared" si="367"/>
        <v>81010</v>
      </c>
    </row>
    <row r="2904" spans="1:31">
      <c r="A2904" s="60" t="str">
        <f t="shared" si="361"/>
        <v>ARGUSblack</v>
      </c>
      <c r="B2904" s="60" t="str">
        <f t="shared" si="362"/>
        <v>81-010-09</v>
      </c>
      <c r="C2904" s="73" t="s">
        <v>6197</v>
      </c>
      <c r="D2904" s="73" t="s">
        <v>6194</v>
      </c>
      <c r="E2904" s="73" t="s">
        <v>904</v>
      </c>
      <c r="F2904" s="74">
        <v>57</v>
      </c>
      <c r="G2904" s="73" t="s">
        <v>6195</v>
      </c>
      <c r="H2904" s="73" t="s">
        <v>53</v>
      </c>
      <c r="I2904" s="73" t="s">
        <v>906</v>
      </c>
      <c r="J2904" s="73" t="s">
        <v>318</v>
      </c>
      <c r="K2904" s="73" t="s">
        <v>390</v>
      </c>
      <c r="L2904" s="73" t="s">
        <v>383</v>
      </c>
      <c r="M2904" s="73" t="s">
        <v>388</v>
      </c>
      <c r="N2904" s="73" t="s">
        <v>43</v>
      </c>
      <c r="O2904" s="73" t="s">
        <v>385</v>
      </c>
      <c r="P2904" s="73" t="s">
        <v>907</v>
      </c>
      <c r="Q2904" s="73" t="s">
        <v>928</v>
      </c>
      <c r="R2904" s="73" t="s">
        <v>53</v>
      </c>
      <c r="V2904" s="60" t="str">
        <f t="shared" si="363"/>
        <v>ARGUSчерный</v>
      </c>
      <c r="W2904" s="60" t="str">
        <f t="shared" si="360"/>
        <v>ARGUS</v>
      </c>
      <c r="X2904" s="60" t="str">
        <f t="shared" si="364"/>
        <v/>
      </c>
      <c r="AC2904" s="51">
        <f t="shared" si="365"/>
        <v>81</v>
      </c>
      <c r="AD2904" s="44">
        <f t="shared" si="366"/>
        <v>10</v>
      </c>
      <c r="AE2904" s="51">
        <f t="shared" si="367"/>
        <v>81010</v>
      </c>
    </row>
    <row r="2905" spans="1:31">
      <c r="A2905" s="60" t="str">
        <f t="shared" si="361"/>
        <v>ARGUSblack</v>
      </c>
      <c r="B2905" s="60" t="str">
        <f t="shared" si="362"/>
        <v>81-010-09</v>
      </c>
      <c r="C2905" s="73" t="s">
        <v>6198</v>
      </c>
      <c r="D2905" s="73" t="s">
        <v>6194</v>
      </c>
      <c r="E2905" s="73" t="s">
        <v>920</v>
      </c>
      <c r="F2905" s="74">
        <v>58</v>
      </c>
      <c r="G2905" s="73" t="s">
        <v>6195</v>
      </c>
      <c r="H2905" s="73" t="s">
        <v>53</v>
      </c>
      <c r="I2905" s="73" t="s">
        <v>906</v>
      </c>
      <c r="J2905" s="73" t="s">
        <v>318</v>
      </c>
      <c r="K2905" s="73" t="s">
        <v>390</v>
      </c>
      <c r="L2905" s="73" t="s">
        <v>383</v>
      </c>
      <c r="M2905" s="73" t="s">
        <v>388</v>
      </c>
      <c r="N2905" s="73" t="s">
        <v>43</v>
      </c>
      <c r="O2905" s="73" t="s">
        <v>385</v>
      </c>
      <c r="P2905" s="73" t="s">
        <v>907</v>
      </c>
      <c r="Q2905" s="73" t="s">
        <v>928</v>
      </c>
      <c r="R2905" s="73" t="s">
        <v>53</v>
      </c>
      <c r="V2905" s="60" t="str">
        <f t="shared" si="363"/>
        <v>ARGUSчерный</v>
      </c>
      <c r="W2905" s="60" t="str">
        <f t="shared" si="360"/>
        <v>ARGUS</v>
      </c>
      <c r="X2905" s="60" t="str">
        <f t="shared" si="364"/>
        <v/>
      </c>
      <c r="AC2905" s="51">
        <f t="shared" si="365"/>
        <v>81</v>
      </c>
      <c r="AD2905" s="44">
        <f t="shared" si="366"/>
        <v>10</v>
      </c>
      <c r="AE2905" s="51">
        <f t="shared" si="367"/>
        <v>81010</v>
      </c>
    </row>
    <row r="2906" spans="1:31">
      <c r="A2906" s="60" t="str">
        <f t="shared" si="361"/>
        <v>ARGUSblack</v>
      </c>
      <c r="B2906" s="60" t="str">
        <f t="shared" si="362"/>
        <v>81-010-09</v>
      </c>
      <c r="C2906" s="73" t="s">
        <v>6199</v>
      </c>
      <c r="D2906" s="73" t="s">
        <v>6194</v>
      </c>
      <c r="E2906" s="73" t="s">
        <v>910</v>
      </c>
      <c r="F2906" s="74">
        <v>59</v>
      </c>
      <c r="G2906" s="73" t="s">
        <v>6195</v>
      </c>
      <c r="H2906" s="73" t="s">
        <v>53</v>
      </c>
      <c r="I2906" s="73" t="s">
        <v>906</v>
      </c>
      <c r="J2906" s="73" t="s">
        <v>318</v>
      </c>
      <c r="K2906" s="73" t="s">
        <v>390</v>
      </c>
      <c r="L2906" s="73" t="s">
        <v>383</v>
      </c>
      <c r="M2906" s="73" t="s">
        <v>388</v>
      </c>
      <c r="N2906" s="73" t="s">
        <v>43</v>
      </c>
      <c r="O2906" s="73" t="s">
        <v>385</v>
      </c>
      <c r="P2906" s="73" t="s">
        <v>907</v>
      </c>
      <c r="Q2906" s="73" t="s">
        <v>928</v>
      </c>
      <c r="R2906" s="73" t="s">
        <v>53</v>
      </c>
      <c r="V2906" s="60" t="str">
        <f t="shared" si="363"/>
        <v>ARGUSчерный</v>
      </c>
      <c r="W2906" s="60" t="str">
        <f t="shared" si="360"/>
        <v>ARGUS</v>
      </c>
      <c r="X2906" s="60" t="str">
        <f t="shared" si="364"/>
        <v/>
      </c>
      <c r="AC2906" s="51">
        <f t="shared" si="365"/>
        <v>81</v>
      </c>
      <c r="AD2906" s="44">
        <f t="shared" si="366"/>
        <v>10</v>
      </c>
      <c r="AE2906" s="51">
        <f t="shared" si="367"/>
        <v>81010</v>
      </c>
    </row>
    <row r="2907" spans="1:31">
      <c r="A2907" s="60" t="str">
        <f t="shared" si="361"/>
        <v>ARGUSblack</v>
      </c>
      <c r="B2907" s="60" t="str">
        <f t="shared" si="362"/>
        <v>81-010-09</v>
      </c>
      <c r="C2907" s="73" t="s">
        <v>6200</v>
      </c>
      <c r="D2907" s="73" t="s">
        <v>6194</v>
      </c>
      <c r="E2907" s="73" t="s">
        <v>912</v>
      </c>
      <c r="F2907" s="74">
        <v>61</v>
      </c>
      <c r="G2907" s="73" t="s">
        <v>6195</v>
      </c>
      <c r="H2907" s="73" t="s">
        <v>53</v>
      </c>
      <c r="I2907" s="73" t="s">
        <v>906</v>
      </c>
      <c r="J2907" s="73" t="s">
        <v>318</v>
      </c>
      <c r="K2907" s="73" t="s">
        <v>390</v>
      </c>
      <c r="L2907" s="73" t="s">
        <v>383</v>
      </c>
      <c r="M2907" s="73" t="s">
        <v>388</v>
      </c>
      <c r="N2907" s="73" t="s">
        <v>43</v>
      </c>
      <c r="O2907" s="73" t="s">
        <v>385</v>
      </c>
      <c r="P2907" s="73" t="s">
        <v>907</v>
      </c>
      <c r="Q2907" s="73" t="s">
        <v>928</v>
      </c>
      <c r="R2907" s="73" t="s">
        <v>53</v>
      </c>
      <c r="V2907" s="60" t="str">
        <f t="shared" si="363"/>
        <v>ARGUSчерный</v>
      </c>
      <c r="W2907" s="60" t="str">
        <f t="shared" si="360"/>
        <v>ARGUS</v>
      </c>
      <c r="X2907" s="60" t="str">
        <f t="shared" si="364"/>
        <v/>
      </c>
      <c r="AC2907" s="51">
        <f t="shared" si="365"/>
        <v>81</v>
      </c>
      <c r="AD2907" s="44">
        <f t="shared" si="366"/>
        <v>10</v>
      </c>
      <c r="AE2907" s="51">
        <f t="shared" si="367"/>
        <v>81010</v>
      </c>
    </row>
    <row r="2908" spans="1:31">
      <c r="A2908" s="60" t="str">
        <f t="shared" si="361"/>
        <v>ARGUSblue</v>
      </c>
      <c r="B2908" s="60" t="str">
        <f t="shared" si="362"/>
        <v>81-010-06</v>
      </c>
      <c r="C2908" s="73" t="s">
        <v>6201</v>
      </c>
      <c r="D2908" s="73" t="s">
        <v>6202</v>
      </c>
      <c r="E2908" s="73" t="s">
        <v>956</v>
      </c>
      <c r="F2908" s="74">
        <v>55</v>
      </c>
      <c r="G2908" s="73" t="s">
        <v>6195</v>
      </c>
      <c r="H2908" s="73" t="s">
        <v>71</v>
      </c>
      <c r="I2908" s="73" t="s">
        <v>906</v>
      </c>
      <c r="J2908" s="73" t="s">
        <v>318</v>
      </c>
      <c r="K2908" s="73" t="s">
        <v>390</v>
      </c>
      <c r="L2908" s="73" t="s">
        <v>383</v>
      </c>
      <c r="M2908" s="73" t="s">
        <v>388</v>
      </c>
      <c r="N2908" s="73" t="s">
        <v>43</v>
      </c>
      <c r="O2908" s="73" t="s">
        <v>385</v>
      </c>
      <c r="P2908" s="73" t="s">
        <v>907</v>
      </c>
      <c r="Q2908" s="73" t="s">
        <v>932</v>
      </c>
      <c r="R2908" s="73" t="s">
        <v>71</v>
      </c>
      <c r="V2908" s="60" t="str">
        <f t="shared" si="363"/>
        <v>ARGUSсиний</v>
      </c>
      <c r="W2908" s="60" t="str">
        <f t="shared" si="360"/>
        <v>ARGUS</v>
      </c>
      <c r="X2908" s="60" t="str">
        <f t="shared" si="364"/>
        <v/>
      </c>
      <c r="AC2908" s="51">
        <f t="shared" si="365"/>
        <v>81</v>
      </c>
      <c r="AD2908" s="44">
        <f t="shared" si="366"/>
        <v>10</v>
      </c>
      <c r="AE2908" s="51">
        <f t="shared" si="367"/>
        <v>81010</v>
      </c>
    </row>
    <row r="2909" spans="1:31">
      <c r="A2909" s="60" t="str">
        <f t="shared" si="361"/>
        <v>ARGUSblue</v>
      </c>
      <c r="B2909" s="60" t="str">
        <f t="shared" si="362"/>
        <v>81-010-06</v>
      </c>
      <c r="C2909" s="73" t="s">
        <v>6203</v>
      </c>
      <c r="D2909" s="73" t="s">
        <v>6202</v>
      </c>
      <c r="E2909" s="73" t="s">
        <v>915</v>
      </c>
      <c r="F2909" s="74">
        <v>56</v>
      </c>
      <c r="G2909" s="73" t="s">
        <v>6195</v>
      </c>
      <c r="H2909" s="73" t="s">
        <v>71</v>
      </c>
      <c r="I2909" s="73" t="s">
        <v>906</v>
      </c>
      <c r="J2909" s="73" t="s">
        <v>318</v>
      </c>
      <c r="K2909" s="73" t="s">
        <v>390</v>
      </c>
      <c r="L2909" s="73" t="s">
        <v>383</v>
      </c>
      <c r="M2909" s="73" t="s">
        <v>388</v>
      </c>
      <c r="N2909" s="73" t="s">
        <v>43</v>
      </c>
      <c r="O2909" s="73" t="s">
        <v>385</v>
      </c>
      <c r="P2909" s="73" t="s">
        <v>907</v>
      </c>
      <c r="Q2909" s="73" t="s">
        <v>932</v>
      </c>
      <c r="R2909" s="73" t="s">
        <v>71</v>
      </c>
      <c r="V2909" s="60" t="str">
        <f t="shared" si="363"/>
        <v>ARGUSсиний</v>
      </c>
      <c r="W2909" s="60" t="str">
        <f t="shared" si="360"/>
        <v>ARGUS</v>
      </c>
      <c r="X2909" s="60" t="str">
        <f t="shared" si="364"/>
        <v/>
      </c>
      <c r="AC2909" s="51">
        <f t="shared" si="365"/>
        <v>81</v>
      </c>
      <c r="AD2909" s="44">
        <f t="shared" si="366"/>
        <v>10</v>
      </c>
      <c r="AE2909" s="51">
        <f t="shared" si="367"/>
        <v>81010</v>
      </c>
    </row>
    <row r="2910" spans="1:31">
      <c r="A2910" s="60" t="str">
        <f t="shared" si="361"/>
        <v>ARGUSblue</v>
      </c>
      <c r="B2910" s="60" t="str">
        <f t="shared" si="362"/>
        <v>81-010-06</v>
      </c>
      <c r="C2910" s="73" t="s">
        <v>6204</v>
      </c>
      <c r="D2910" s="73" t="s">
        <v>6202</v>
      </c>
      <c r="E2910" s="73" t="s">
        <v>904</v>
      </c>
      <c r="F2910" s="74">
        <v>57</v>
      </c>
      <c r="G2910" s="73" t="s">
        <v>6195</v>
      </c>
      <c r="H2910" s="73" t="s">
        <v>71</v>
      </c>
      <c r="I2910" s="73" t="s">
        <v>906</v>
      </c>
      <c r="J2910" s="73" t="s">
        <v>318</v>
      </c>
      <c r="K2910" s="73" t="s">
        <v>390</v>
      </c>
      <c r="L2910" s="73" t="s">
        <v>383</v>
      </c>
      <c r="M2910" s="73" t="s">
        <v>388</v>
      </c>
      <c r="N2910" s="73" t="s">
        <v>43</v>
      </c>
      <c r="O2910" s="73" t="s">
        <v>385</v>
      </c>
      <c r="P2910" s="73" t="s">
        <v>907</v>
      </c>
      <c r="Q2910" s="73" t="s">
        <v>932</v>
      </c>
      <c r="R2910" s="73" t="s">
        <v>71</v>
      </c>
      <c r="V2910" s="60" t="str">
        <f t="shared" si="363"/>
        <v>ARGUSсиний</v>
      </c>
      <c r="W2910" s="60" t="str">
        <f t="shared" si="360"/>
        <v>ARGUS</v>
      </c>
      <c r="X2910" s="60" t="str">
        <f t="shared" si="364"/>
        <v/>
      </c>
      <c r="AC2910" s="51">
        <f t="shared" si="365"/>
        <v>81</v>
      </c>
      <c r="AD2910" s="44">
        <f t="shared" si="366"/>
        <v>10</v>
      </c>
      <c r="AE2910" s="51">
        <f t="shared" si="367"/>
        <v>81010</v>
      </c>
    </row>
    <row r="2911" spans="1:31">
      <c r="A2911" s="60" t="str">
        <f t="shared" si="361"/>
        <v>ARGUSblue</v>
      </c>
      <c r="B2911" s="60" t="str">
        <f t="shared" si="362"/>
        <v>81-010-06</v>
      </c>
      <c r="C2911" s="73" t="s">
        <v>6205</v>
      </c>
      <c r="D2911" s="73" t="s">
        <v>6202</v>
      </c>
      <c r="E2911" s="73" t="s">
        <v>920</v>
      </c>
      <c r="F2911" s="74">
        <v>58</v>
      </c>
      <c r="G2911" s="73" t="s">
        <v>6195</v>
      </c>
      <c r="H2911" s="73" t="s">
        <v>71</v>
      </c>
      <c r="I2911" s="73" t="s">
        <v>906</v>
      </c>
      <c r="J2911" s="73" t="s">
        <v>318</v>
      </c>
      <c r="K2911" s="73" t="s">
        <v>390</v>
      </c>
      <c r="L2911" s="73" t="s">
        <v>383</v>
      </c>
      <c r="M2911" s="73" t="s">
        <v>388</v>
      </c>
      <c r="N2911" s="73" t="s">
        <v>43</v>
      </c>
      <c r="O2911" s="73" t="s">
        <v>385</v>
      </c>
      <c r="P2911" s="73" t="s">
        <v>907</v>
      </c>
      <c r="Q2911" s="73" t="s">
        <v>932</v>
      </c>
      <c r="R2911" s="73" t="s">
        <v>71</v>
      </c>
      <c r="V2911" s="60" t="str">
        <f t="shared" si="363"/>
        <v>ARGUSсиний</v>
      </c>
      <c r="W2911" s="60" t="str">
        <f t="shared" si="360"/>
        <v>ARGUS</v>
      </c>
      <c r="X2911" s="60" t="str">
        <f t="shared" si="364"/>
        <v/>
      </c>
      <c r="AC2911" s="51">
        <f t="shared" si="365"/>
        <v>81</v>
      </c>
      <c r="AD2911" s="44">
        <f t="shared" si="366"/>
        <v>10</v>
      </c>
      <c r="AE2911" s="51">
        <f t="shared" si="367"/>
        <v>81010</v>
      </c>
    </row>
    <row r="2912" spans="1:31">
      <c r="A2912" s="60" t="str">
        <f t="shared" si="361"/>
        <v>ARGUSblue</v>
      </c>
      <c r="B2912" s="60" t="str">
        <f t="shared" si="362"/>
        <v>81-010-06</v>
      </c>
      <c r="C2912" s="73" t="s">
        <v>6206</v>
      </c>
      <c r="D2912" s="73" t="s">
        <v>6202</v>
      </c>
      <c r="E2912" s="73" t="s">
        <v>910</v>
      </c>
      <c r="F2912" s="74">
        <v>59</v>
      </c>
      <c r="G2912" s="73" t="s">
        <v>6195</v>
      </c>
      <c r="H2912" s="73" t="s">
        <v>71</v>
      </c>
      <c r="I2912" s="73" t="s">
        <v>906</v>
      </c>
      <c r="J2912" s="73" t="s">
        <v>318</v>
      </c>
      <c r="K2912" s="73" t="s">
        <v>390</v>
      </c>
      <c r="L2912" s="73" t="s">
        <v>383</v>
      </c>
      <c r="M2912" s="73" t="s">
        <v>388</v>
      </c>
      <c r="N2912" s="73" t="s">
        <v>43</v>
      </c>
      <c r="O2912" s="73" t="s">
        <v>385</v>
      </c>
      <c r="P2912" s="73" t="s">
        <v>907</v>
      </c>
      <c r="Q2912" s="73" t="s">
        <v>932</v>
      </c>
      <c r="R2912" s="73" t="s">
        <v>71</v>
      </c>
      <c r="V2912" s="60" t="str">
        <f t="shared" si="363"/>
        <v>ARGUSсиний</v>
      </c>
      <c r="W2912" s="60" t="str">
        <f t="shared" si="360"/>
        <v>ARGUS</v>
      </c>
      <c r="X2912" s="60" t="str">
        <f t="shared" si="364"/>
        <v/>
      </c>
      <c r="AC2912" s="51">
        <f t="shared" si="365"/>
        <v>81</v>
      </c>
      <c r="AD2912" s="44">
        <f t="shared" si="366"/>
        <v>10</v>
      </c>
      <c r="AE2912" s="51">
        <f t="shared" si="367"/>
        <v>81010</v>
      </c>
    </row>
    <row r="2913" spans="1:31">
      <c r="A2913" s="60" t="str">
        <f t="shared" si="361"/>
        <v>ARGUSblue</v>
      </c>
      <c r="B2913" s="60" t="str">
        <f t="shared" si="362"/>
        <v>81-010-06</v>
      </c>
      <c r="C2913" s="73" t="s">
        <v>6207</v>
      </c>
      <c r="D2913" s="73" t="s">
        <v>6202</v>
      </c>
      <c r="E2913" s="73" t="s">
        <v>922</v>
      </c>
      <c r="F2913" s="74">
        <v>60</v>
      </c>
      <c r="G2913" s="73" t="s">
        <v>6195</v>
      </c>
      <c r="H2913" s="73" t="s">
        <v>71</v>
      </c>
      <c r="I2913" s="73" t="s">
        <v>906</v>
      </c>
      <c r="J2913" s="73" t="s">
        <v>318</v>
      </c>
      <c r="K2913" s="73" t="s">
        <v>390</v>
      </c>
      <c r="L2913" s="73" t="s">
        <v>383</v>
      </c>
      <c r="M2913" s="73" t="s">
        <v>388</v>
      </c>
      <c r="N2913" s="73" t="s">
        <v>43</v>
      </c>
      <c r="O2913" s="73" t="s">
        <v>385</v>
      </c>
      <c r="P2913" s="73" t="s">
        <v>907</v>
      </c>
      <c r="Q2913" s="73" t="s">
        <v>932</v>
      </c>
      <c r="R2913" s="73" t="s">
        <v>71</v>
      </c>
      <c r="V2913" s="60" t="str">
        <f t="shared" si="363"/>
        <v>ARGUSсиний</v>
      </c>
      <c r="W2913" s="60" t="str">
        <f t="shared" si="360"/>
        <v>ARGUS</v>
      </c>
      <c r="X2913" s="60" t="str">
        <f t="shared" si="364"/>
        <v/>
      </c>
      <c r="AC2913" s="51">
        <f t="shared" si="365"/>
        <v>81</v>
      </c>
      <c r="AD2913" s="44">
        <f t="shared" si="366"/>
        <v>10</v>
      </c>
      <c r="AE2913" s="51">
        <f t="shared" si="367"/>
        <v>81010</v>
      </c>
    </row>
    <row r="2914" spans="1:31">
      <c r="A2914" s="60" t="str">
        <f t="shared" si="361"/>
        <v>ARGUSblue</v>
      </c>
      <c r="B2914" s="60" t="str">
        <f t="shared" si="362"/>
        <v>81-010-06</v>
      </c>
      <c r="C2914" s="73" t="s">
        <v>6208</v>
      </c>
      <c r="D2914" s="73" t="s">
        <v>6202</v>
      </c>
      <c r="E2914" s="73" t="s">
        <v>912</v>
      </c>
      <c r="F2914" s="74">
        <v>61</v>
      </c>
      <c r="G2914" s="73" t="s">
        <v>6195</v>
      </c>
      <c r="H2914" s="73" t="s">
        <v>71</v>
      </c>
      <c r="I2914" s="73" t="s">
        <v>906</v>
      </c>
      <c r="J2914" s="73" t="s">
        <v>318</v>
      </c>
      <c r="K2914" s="73" t="s">
        <v>390</v>
      </c>
      <c r="L2914" s="73" t="s">
        <v>383</v>
      </c>
      <c r="M2914" s="73" t="s">
        <v>388</v>
      </c>
      <c r="N2914" s="73" t="s">
        <v>43</v>
      </c>
      <c r="O2914" s="73" t="s">
        <v>385</v>
      </c>
      <c r="P2914" s="73" t="s">
        <v>907</v>
      </c>
      <c r="Q2914" s="73" t="s">
        <v>932</v>
      </c>
      <c r="R2914" s="73" t="s">
        <v>71</v>
      </c>
      <c r="V2914" s="60" t="str">
        <f t="shared" si="363"/>
        <v>ARGUSсиний</v>
      </c>
      <c r="W2914" s="60" t="str">
        <f t="shared" si="360"/>
        <v>ARGUS</v>
      </c>
      <c r="X2914" s="60" t="str">
        <f t="shared" si="364"/>
        <v/>
      </c>
      <c r="AC2914" s="51">
        <f t="shared" si="365"/>
        <v>81</v>
      </c>
      <c r="AD2914" s="44">
        <f t="shared" si="366"/>
        <v>10</v>
      </c>
      <c r="AE2914" s="51">
        <f t="shared" si="367"/>
        <v>81010</v>
      </c>
    </row>
    <row r="2915" spans="1:31">
      <c r="A2915" s="60" t="str">
        <f t="shared" si="361"/>
        <v>BELMONTEblue</v>
      </c>
      <c r="B2915" s="60" t="str">
        <f t="shared" si="362"/>
        <v>81-011-06</v>
      </c>
      <c r="C2915" s="73" t="s">
        <v>6209</v>
      </c>
      <c r="D2915" s="73" t="s">
        <v>6210</v>
      </c>
      <c r="E2915" s="73" t="s">
        <v>956</v>
      </c>
      <c r="F2915" s="74">
        <v>55</v>
      </c>
      <c r="G2915" s="73" t="s">
        <v>6211</v>
      </c>
      <c r="H2915" s="73" t="s">
        <v>71</v>
      </c>
      <c r="I2915" s="73" t="s">
        <v>1265</v>
      </c>
      <c r="J2915" s="73" t="s">
        <v>324</v>
      </c>
      <c r="K2915" s="73" t="s">
        <v>390</v>
      </c>
      <c r="L2915" s="73" t="s">
        <v>383</v>
      </c>
      <c r="M2915" s="73" t="s">
        <v>388</v>
      </c>
      <c r="N2915" s="73" t="s">
        <v>44</v>
      </c>
      <c r="O2915" s="73" t="s">
        <v>385</v>
      </c>
      <c r="P2915" s="73" t="s">
        <v>907</v>
      </c>
      <c r="Q2915" s="73" t="s">
        <v>932</v>
      </c>
      <c r="R2915" s="73" t="s">
        <v>71</v>
      </c>
      <c r="V2915" s="60" t="str">
        <f t="shared" si="363"/>
        <v>BELMONTEсиний</v>
      </c>
      <c r="W2915" s="60" t="str">
        <f t="shared" si="360"/>
        <v>BELMONTE</v>
      </c>
      <c r="X2915" s="60" t="str">
        <f t="shared" si="364"/>
        <v/>
      </c>
      <c r="AC2915" s="51">
        <f t="shared" si="365"/>
        <v>81</v>
      </c>
      <c r="AD2915" s="44">
        <f t="shared" si="366"/>
        <v>11</v>
      </c>
      <c r="AE2915" s="51">
        <f t="shared" si="367"/>
        <v>81011</v>
      </c>
    </row>
    <row r="2916" spans="1:31">
      <c r="A2916" s="60" t="str">
        <f t="shared" si="361"/>
        <v>BELMONTEblue</v>
      </c>
      <c r="B2916" s="60" t="str">
        <f t="shared" si="362"/>
        <v>81-011-06</v>
      </c>
      <c r="C2916" s="73" t="s">
        <v>6212</v>
      </c>
      <c r="D2916" s="73" t="s">
        <v>6210</v>
      </c>
      <c r="E2916" s="73" t="s">
        <v>915</v>
      </c>
      <c r="F2916" s="74">
        <v>56</v>
      </c>
      <c r="G2916" s="73" t="s">
        <v>6211</v>
      </c>
      <c r="H2916" s="73" t="s">
        <v>71</v>
      </c>
      <c r="I2916" s="73" t="s">
        <v>1265</v>
      </c>
      <c r="J2916" s="73" t="s">
        <v>324</v>
      </c>
      <c r="K2916" s="73" t="s">
        <v>390</v>
      </c>
      <c r="L2916" s="73" t="s">
        <v>383</v>
      </c>
      <c r="M2916" s="73" t="s">
        <v>388</v>
      </c>
      <c r="N2916" s="73" t="s">
        <v>44</v>
      </c>
      <c r="O2916" s="73" t="s">
        <v>385</v>
      </c>
      <c r="P2916" s="73" t="s">
        <v>907</v>
      </c>
      <c r="Q2916" s="73" t="s">
        <v>932</v>
      </c>
      <c r="R2916" s="73" t="s">
        <v>71</v>
      </c>
      <c r="V2916" s="60" t="str">
        <f t="shared" si="363"/>
        <v>BELMONTEсиний</v>
      </c>
      <c r="W2916" s="60" t="str">
        <f t="shared" si="360"/>
        <v>BELMONTE</v>
      </c>
      <c r="X2916" s="60" t="str">
        <f t="shared" si="364"/>
        <v/>
      </c>
      <c r="AC2916" s="51">
        <f t="shared" si="365"/>
        <v>81</v>
      </c>
      <c r="AD2916" s="44">
        <f t="shared" si="366"/>
        <v>11</v>
      </c>
      <c r="AE2916" s="51">
        <f t="shared" si="367"/>
        <v>81011</v>
      </c>
    </row>
    <row r="2917" spans="1:31">
      <c r="A2917" s="60" t="str">
        <f t="shared" si="361"/>
        <v>BELMONTEblue</v>
      </c>
      <c r="B2917" s="60" t="str">
        <f t="shared" si="362"/>
        <v>81-011-06</v>
      </c>
      <c r="C2917" s="73" t="s">
        <v>6213</v>
      </c>
      <c r="D2917" s="73" t="s">
        <v>6210</v>
      </c>
      <c r="E2917" s="73" t="s">
        <v>904</v>
      </c>
      <c r="F2917" s="74">
        <v>57</v>
      </c>
      <c r="G2917" s="73" t="s">
        <v>6211</v>
      </c>
      <c r="H2917" s="73" t="s">
        <v>71</v>
      </c>
      <c r="I2917" s="73" t="s">
        <v>1265</v>
      </c>
      <c r="J2917" s="73" t="s">
        <v>324</v>
      </c>
      <c r="K2917" s="73" t="s">
        <v>390</v>
      </c>
      <c r="L2917" s="73" t="s">
        <v>383</v>
      </c>
      <c r="M2917" s="73" t="s">
        <v>388</v>
      </c>
      <c r="N2917" s="73" t="s">
        <v>44</v>
      </c>
      <c r="O2917" s="73" t="s">
        <v>385</v>
      </c>
      <c r="P2917" s="73" t="s">
        <v>907</v>
      </c>
      <c r="Q2917" s="73" t="s">
        <v>932</v>
      </c>
      <c r="R2917" s="73" t="s">
        <v>71</v>
      </c>
      <c r="V2917" s="60" t="str">
        <f t="shared" si="363"/>
        <v>BELMONTEсиний</v>
      </c>
      <c r="W2917" s="60" t="str">
        <f t="shared" si="360"/>
        <v>BELMONTE</v>
      </c>
      <c r="X2917" s="60" t="str">
        <f t="shared" si="364"/>
        <v/>
      </c>
      <c r="AC2917" s="51">
        <f t="shared" si="365"/>
        <v>81</v>
      </c>
      <c r="AD2917" s="44">
        <f t="shared" si="366"/>
        <v>11</v>
      </c>
      <c r="AE2917" s="51">
        <f t="shared" si="367"/>
        <v>81011</v>
      </c>
    </row>
    <row r="2918" spans="1:31">
      <c r="A2918" s="60" t="str">
        <f t="shared" si="361"/>
        <v>BELMONTEblue</v>
      </c>
      <c r="B2918" s="60" t="str">
        <f t="shared" si="362"/>
        <v>81-011-06</v>
      </c>
      <c r="C2918" s="73" t="s">
        <v>6214</v>
      </c>
      <c r="D2918" s="73" t="s">
        <v>6210</v>
      </c>
      <c r="E2918" s="73" t="s">
        <v>910</v>
      </c>
      <c r="F2918" s="74">
        <v>59</v>
      </c>
      <c r="G2918" s="73" t="s">
        <v>6211</v>
      </c>
      <c r="H2918" s="73" t="s">
        <v>71</v>
      </c>
      <c r="I2918" s="73" t="s">
        <v>1265</v>
      </c>
      <c r="J2918" s="73" t="s">
        <v>324</v>
      </c>
      <c r="K2918" s="73" t="s">
        <v>390</v>
      </c>
      <c r="L2918" s="73" t="s">
        <v>383</v>
      </c>
      <c r="M2918" s="73" t="s">
        <v>388</v>
      </c>
      <c r="N2918" s="73" t="s">
        <v>44</v>
      </c>
      <c r="O2918" s="73" t="s">
        <v>385</v>
      </c>
      <c r="P2918" s="73" t="s">
        <v>907</v>
      </c>
      <c r="Q2918" s="73" t="s">
        <v>932</v>
      </c>
      <c r="R2918" s="73" t="s">
        <v>71</v>
      </c>
      <c r="V2918" s="60" t="str">
        <f t="shared" si="363"/>
        <v>BELMONTEсиний</v>
      </c>
      <c r="W2918" s="60" t="str">
        <f t="shared" si="360"/>
        <v>BELMONTE</v>
      </c>
      <c r="X2918" s="60" t="str">
        <f t="shared" si="364"/>
        <v/>
      </c>
      <c r="AC2918" s="51">
        <f t="shared" si="365"/>
        <v>81</v>
      </c>
      <c r="AD2918" s="44">
        <f t="shared" si="366"/>
        <v>11</v>
      </c>
      <c r="AE2918" s="51">
        <f t="shared" si="367"/>
        <v>81011</v>
      </c>
    </row>
    <row r="2919" spans="1:31">
      <c r="A2919" s="60" t="str">
        <f t="shared" si="361"/>
        <v>BELMONTEblue</v>
      </c>
      <c r="B2919" s="60" t="str">
        <f t="shared" si="362"/>
        <v>81-011-06</v>
      </c>
      <c r="C2919" s="73" t="s">
        <v>6215</v>
      </c>
      <c r="D2919" s="73" t="s">
        <v>6210</v>
      </c>
      <c r="E2919" s="73" t="s">
        <v>912</v>
      </c>
      <c r="F2919" s="74">
        <v>61</v>
      </c>
      <c r="G2919" s="73" t="s">
        <v>6211</v>
      </c>
      <c r="H2919" s="73" t="s">
        <v>71</v>
      </c>
      <c r="I2919" s="73" t="s">
        <v>1265</v>
      </c>
      <c r="J2919" s="73" t="s">
        <v>324</v>
      </c>
      <c r="K2919" s="73" t="s">
        <v>390</v>
      </c>
      <c r="L2919" s="73" t="s">
        <v>383</v>
      </c>
      <c r="M2919" s="73" t="s">
        <v>388</v>
      </c>
      <c r="N2919" s="73" t="s">
        <v>44</v>
      </c>
      <c r="O2919" s="73" t="s">
        <v>385</v>
      </c>
      <c r="P2919" s="73" t="s">
        <v>907</v>
      </c>
      <c r="Q2919" s="73" t="s">
        <v>932</v>
      </c>
      <c r="R2919" s="73" t="s">
        <v>71</v>
      </c>
      <c r="V2919" s="60" t="str">
        <f t="shared" si="363"/>
        <v>BELMONTEсиний</v>
      </c>
      <c r="W2919" s="60" t="str">
        <f t="shared" si="360"/>
        <v>BELMONTE</v>
      </c>
      <c r="X2919" s="60" t="str">
        <f t="shared" si="364"/>
        <v/>
      </c>
      <c r="AC2919" s="51">
        <f t="shared" si="365"/>
        <v>81</v>
      </c>
      <c r="AD2919" s="44">
        <f t="shared" si="366"/>
        <v>11</v>
      </c>
      <c r="AE2919" s="51">
        <f t="shared" si="367"/>
        <v>81011</v>
      </c>
    </row>
    <row r="2920" spans="1:31">
      <c r="A2920" s="60" t="str">
        <f t="shared" si="361"/>
        <v>FERRERblack</v>
      </c>
      <c r="B2920" s="60" t="str">
        <f t="shared" si="362"/>
        <v>81-012-09</v>
      </c>
      <c r="C2920" s="73" t="s">
        <v>6216</v>
      </c>
      <c r="D2920" s="73" t="s">
        <v>6217</v>
      </c>
      <c r="E2920" s="73" t="s">
        <v>956</v>
      </c>
      <c r="F2920" s="74">
        <v>55</v>
      </c>
      <c r="G2920" s="73" t="s">
        <v>6218</v>
      </c>
      <c r="H2920" s="73" t="s">
        <v>53</v>
      </c>
      <c r="I2920" s="73" t="s">
        <v>1265</v>
      </c>
      <c r="J2920" s="73" t="s">
        <v>324</v>
      </c>
      <c r="K2920" s="73" t="s">
        <v>390</v>
      </c>
      <c r="L2920" s="73" t="s">
        <v>383</v>
      </c>
      <c r="M2920" s="73" t="s">
        <v>388</v>
      </c>
      <c r="N2920" s="73" t="s">
        <v>44</v>
      </c>
      <c r="O2920" s="73" t="s">
        <v>385</v>
      </c>
      <c r="P2920" s="73" t="s">
        <v>907</v>
      </c>
      <c r="Q2920" s="73" t="s">
        <v>928</v>
      </c>
      <c r="R2920" s="73" t="s">
        <v>53</v>
      </c>
      <c r="V2920" s="60" t="str">
        <f t="shared" si="363"/>
        <v>FERRERчерный</v>
      </c>
      <c r="W2920" s="60" t="str">
        <f t="shared" si="360"/>
        <v>FERRER</v>
      </c>
      <c r="X2920" s="60" t="str">
        <f t="shared" si="364"/>
        <v/>
      </c>
      <c r="AC2920" s="51">
        <f t="shared" si="365"/>
        <v>81</v>
      </c>
      <c r="AD2920" s="44">
        <f t="shared" si="366"/>
        <v>12</v>
      </c>
      <c r="AE2920" s="51">
        <f t="shared" si="367"/>
        <v>81012</v>
      </c>
    </row>
    <row r="2921" spans="1:31">
      <c r="A2921" s="60" t="str">
        <f t="shared" si="361"/>
        <v>FERRERblack</v>
      </c>
      <c r="B2921" s="60" t="str">
        <f t="shared" si="362"/>
        <v>81-012-09</v>
      </c>
      <c r="C2921" s="73" t="s">
        <v>6219</v>
      </c>
      <c r="D2921" s="73" t="s">
        <v>6217</v>
      </c>
      <c r="E2921" s="73" t="s">
        <v>915</v>
      </c>
      <c r="F2921" s="74">
        <v>56</v>
      </c>
      <c r="G2921" s="73" t="s">
        <v>6218</v>
      </c>
      <c r="H2921" s="73" t="s">
        <v>53</v>
      </c>
      <c r="I2921" s="73" t="s">
        <v>1265</v>
      </c>
      <c r="J2921" s="73" t="s">
        <v>324</v>
      </c>
      <c r="K2921" s="73" t="s">
        <v>390</v>
      </c>
      <c r="L2921" s="73" t="s">
        <v>383</v>
      </c>
      <c r="M2921" s="73" t="s">
        <v>388</v>
      </c>
      <c r="N2921" s="73" t="s">
        <v>44</v>
      </c>
      <c r="O2921" s="73" t="s">
        <v>385</v>
      </c>
      <c r="P2921" s="73" t="s">
        <v>907</v>
      </c>
      <c r="Q2921" s="73" t="s">
        <v>928</v>
      </c>
      <c r="R2921" s="73" t="s">
        <v>53</v>
      </c>
      <c r="V2921" s="60" t="str">
        <f t="shared" si="363"/>
        <v>FERRERчерный</v>
      </c>
      <c r="W2921" s="60" t="str">
        <f t="shared" si="360"/>
        <v>FERRER</v>
      </c>
      <c r="X2921" s="60" t="str">
        <f t="shared" si="364"/>
        <v/>
      </c>
      <c r="AC2921" s="51">
        <f t="shared" si="365"/>
        <v>81</v>
      </c>
      <c r="AD2921" s="44">
        <f t="shared" si="366"/>
        <v>12</v>
      </c>
      <c r="AE2921" s="51">
        <f t="shared" si="367"/>
        <v>81012</v>
      </c>
    </row>
    <row r="2922" spans="1:31">
      <c r="A2922" s="60" t="str">
        <f t="shared" si="361"/>
        <v>FERRERblack</v>
      </c>
      <c r="B2922" s="60" t="str">
        <f t="shared" si="362"/>
        <v>81-012-09</v>
      </c>
      <c r="C2922" s="73" t="s">
        <v>6220</v>
      </c>
      <c r="D2922" s="73" t="s">
        <v>6217</v>
      </c>
      <c r="E2922" s="73" t="s">
        <v>904</v>
      </c>
      <c r="F2922" s="74">
        <v>57</v>
      </c>
      <c r="G2922" s="73" t="s">
        <v>6218</v>
      </c>
      <c r="H2922" s="73" t="s">
        <v>53</v>
      </c>
      <c r="I2922" s="73" t="s">
        <v>1265</v>
      </c>
      <c r="J2922" s="73" t="s">
        <v>324</v>
      </c>
      <c r="K2922" s="73" t="s">
        <v>390</v>
      </c>
      <c r="L2922" s="73" t="s">
        <v>383</v>
      </c>
      <c r="M2922" s="73" t="s">
        <v>388</v>
      </c>
      <c r="N2922" s="73" t="s">
        <v>44</v>
      </c>
      <c r="O2922" s="73" t="s">
        <v>385</v>
      </c>
      <c r="P2922" s="73" t="s">
        <v>907</v>
      </c>
      <c r="Q2922" s="73" t="s">
        <v>928</v>
      </c>
      <c r="R2922" s="73" t="s">
        <v>53</v>
      </c>
      <c r="V2922" s="60" t="str">
        <f t="shared" si="363"/>
        <v>FERRERчерный</v>
      </c>
      <c r="W2922" s="60" t="str">
        <f t="shared" si="360"/>
        <v>FERRER</v>
      </c>
      <c r="X2922" s="60" t="str">
        <f t="shared" si="364"/>
        <v/>
      </c>
      <c r="AC2922" s="51">
        <f t="shared" si="365"/>
        <v>81</v>
      </c>
      <c r="AD2922" s="44">
        <f t="shared" si="366"/>
        <v>12</v>
      </c>
      <c r="AE2922" s="51">
        <f t="shared" si="367"/>
        <v>81012</v>
      </c>
    </row>
    <row r="2923" spans="1:31">
      <c r="A2923" s="60" t="str">
        <f t="shared" si="361"/>
        <v>FERRERblack</v>
      </c>
      <c r="B2923" s="60" t="str">
        <f t="shared" si="362"/>
        <v>81-012-09</v>
      </c>
      <c r="C2923" s="73" t="s">
        <v>6221</v>
      </c>
      <c r="D2923" s="73" t="s">
        <v>6217</v>
      </c>
      <c r="E2923" s="73" t="s">
        <v>920</v>
      </c>
      <c r="F2923" s="74">
        <v>58</v>
      </c>
      <c r="G2923" s="73" t="s">
        <v>6218</v>
      </c>
      <c r="H2923" s="73" t="s">
        <v>53</v>
      </c>
      <c r="I2923" s="73" t="s">
        <v>1265</v>
      </c>
      <c r="J2923" s="73" t="s">
        <v>324</v>
      </c>
      <c r="K2923" s="73" t="s">
        <v>390</v>
      </c>
      <c r="L2923" s="73" t="s">
        <v>383</v>
      </c>
      <c r="M2923" s="73" t="s">
        <v>388</v>
      </c>
      <c r="N2923" s="73" t="s">
        <v>44</v>
      </c>
      <c r="O2923" s="73" t="s">
        <v>385</v>
      </c>
      <c r="P2923" s="73" t="s">
        <v>907</v>
      </c>
      <c r="Q2923" s="73" t="s">
        <v>928</v>
      </c>
      <c r="R2923" s="73" t="s">
        <v>53</v>
      </c>
      <c r="V2923" s="60" t="str">
        <f t="shared" si="363"/>
        <v>FERRERчерный</v>
      </c>
      <c r="W2923" s="60" t="str">
        <f t="shared" si="360"/>
        <v>FERRER</v>
      </c>
      <c r="X2923" s="60" t="str">
        <f t="shared" si="364"/>
        <v/>
      </c>
      <c r="AC2923" s="51">
        <f t="shared" si="365"/>
        <v>81</v>
      </c>
      <c r="AD2923" s="44">
        <f t="shared" si="366"/>
        <v>12</v>
      </c>
      <c r="AE2923" s="51">
        <f t="shared" si="367"/>
        <v>81012</v>
      </c>
    </row>
    <row r="2924" spans="1:31">
      <c r="A2924" s="60" t="str">
        <f t="shared" si="361"/>
        <v>FERRERblack</v>
      </c>
      <c r="B2924" s="60" t="str">
        <f t="shared" si="362"/>
        <v>81-012-09</v>
      </c>
      <c r="C2924" s="73" t="s">
        <v>6222</v>
      </c>
      <c r="D2924" s="73" t="s">
        <v>6217</v>
      </c>
      <c r="E2924" s="73" t="s">
        <v>910</v>
      </c>
      <c r="F2924" s="74">
        <v>59</v>
      </c>
      <c r="G2924" s="73" t="s">
        <v>6218</v>
      </c>
      <c r="H2924" s="73" t="s">
        <v>53</v>
      </c>
      <c r="I2924" s="73" t="s">
        <v>1265</v>
      </c>
      <c r="J2924" s="73" t="s">
        <v>324</v>
      </c>
      <c r="K2924" s="73" t="s">
        <v>390</v>
      </c>
      <c r="L2924" s="73" t="s">
        <v>383</v>
      </c>
      <c r="M2924" s="73" t="s">
        <v>388</v>
      </c>
      <c r="N2924" s="73" t="s">
        <v>44</v>
      </c>
      <c r="O2924" s="73" t="s">
        <v>385</v>
      </c>
      <c r="P2924" s="73" t="s">
        <v>907</v>
      </c>
      <c r="Q2924" s="73" t="s">
        <v>928</v>
      </c>
      <c r="R2924" s="73" t="s">
        <v>53</v>
      </c>
      <c r="V2924" s="60" t="str">
        <f t="shared" si="363"/>
        <v>FERRERчерный</v>
      </c>
      <c r="W2924" s="60" t="str">
        <f t="shared" si="360"/>
        <v>FERRER</v>
      </c>
      <c r="X2924" s="60" t="str">
        <f t="shared" si="364"/>
        <v/>
      </c>
      <c r="AC2924" s="51">
        <f t="shared" si="365"/>
        <v>81</v>
      </c>
      <c r="AD2924" s="44">
        <f t="shared" si="366"/>
        <v>12</v>
      </c>
      <c r="AE2924" s="51">
        <f t="shared" si="367"/>
        <v>81012</v>
      </c>
    </row>
    <row r="2925" spans="1:31">
      <c r="A2925" s="60" t="str">
        <f t="shared" si="361"/>
        <v>FERRERblack</v>
      </c>
      <c r="B2925" s="60" t="str">
        <f t="shared" si="362"/>
        <v>81-012-09</v>
      </c>
      <c r="C2925" s="73" t="s">
        <v>6223</v>
      </c>
      <c r="D2925" s="73" t="s">
        <v>6217</v>
      </c>
      <c r="E2925" s="73" t="s">
        <v>922</v>
      </c>
      <c r="F2925" s="74">
        <v>60</v>
      </c>
      <c r="G2925" s="73" t="s">
        <v>6218</v>
      </c>
      <c r="H2925" s="73" t="s">
        <v>53</v>
      </c>
      <c r="I2925" s="73" t="s">
        <v>1265</v>
      </c>
      <c r="J2925" s="73" t="s">
        <v>324</v>
      </c>
      <c r="K2925" s="73" t="s">
        <v>390</v>
      </c>
      <c r="L2925" s="73" t="s">
        <v>383</v>
      </c>
      <c r="M2925" s="73" t="s">
        <v>388</v>
      </c>
      <c r="N2925" s="73" t="s">
        <v>44</v>
      </c>
      <c r="O2925" s="73" t="s">
        <v>385</v>
      </c>
      <c r="P2925" s="73" t="s">
        <v>907</v>
      </c>
      <c r="Q2925" s="73" t="s">
        <v>928</v>
      </c>
      <c r="R2925" s="73" t="s">
        <v>53</v>
      </c>
      <c r="V2925" s="60" t="str">
        <f t="shared" si="363"/>
        <v>FERRERчерный</v>
      </c>
      <c r="W2925" s="60" t="str">
        <f t="shared" si="360"/>
        <v>FERRER</v>
      </c>
      <c r="X2925" s="60" t="str">
        <f t="shared" si="364"/>
        <v/>
      </c>
      <c r="AC2925" s="51">
        <f t="shared" si="365"/>
        <v>81</v>
      </c>
      <c r="AD2925" s="44">
        <f t="shared" si="366"/>
        <v>12</v>
      </c>
      <c r="AE2925" s="51">
        <f t="shared" si="367"/>
        <v>81012</v>
      </c>
    </row>
    <row r="2926" spans="1:31">
      <c r="A2926" s="60" t="str">
        <f t="shared" si="361"/>
        <v>FERRERblack</v>
      </c>
      <c r="B2926" s="60" t="str">
        <f t="shared" si="362"/>
        <v>81-012-09</v>
      </c>
      <c r="C2926" s="73" t="s">
        <v>6224</v>
      </c>
      <c r="D2926" s="73" t="s">
        <v>6217</v>
      </c>
      <c r="E2926" s="73" t="s">
        <v>912</v>
      </c>
      <c r="F2926" s="74">
        <v>61</v>
      </c>
      <c r="G2926" s="73" t="s">
        <v>6218</v>
      </c>
      <c r="H2926" s="73" t="s">
        <v>53</v>
      </c>
      <c r="I2926" s="73" t="s">
        <v>1265</v>
      </c>
      <c r="J2926" s="73" t="s">
        <v>324</v>
      </c>
      <c r="K2926" s="73" t="s">
        <v>390</v>
      </c>
      <c r="L2926" s="73" t="s">
        <v>383</v>
      </c>
      <c r="M2926" s="73" t="s">
        <v>388</v>
      </c>
      <c r="N2926" s="73" t="s">
        <v>44</v>
      </c>
      <c r="O2926" s="73" t="s">
        <v>385</v>
      </c>
      <c r="P2926" s="73" t="s">
        <v>907</v>
      </c>
      <c r="Q2926" s="73" t="s">
        <v>928</v>
      </c>
      <c r="R2926" s="73" t="s">
        <v>53</v>
      </c>
      <c r="V2926" s="60" t="str">
        <f t="shared" si="363"/>
        <v>FERRERчерный</v>
      </c>
      <c r="W2926" s="60" t="str">
        <f t="shared" si="360"/>
        <v>FERRER</v>
      </c>
      <c r="X2926" s="60" t="str">
        <f t="shared" si="364"/>
        <v/>
      </c>
      <c r="AC2926" s="51">
        <f t="shared" si="365"/>
        <v>81</v>
      </c>
      <c r="AD2926" s="44">
        <f t="shared" si="366"/>
        <v>12</v>
      </c>
      <c r="AE2926" s="51">
        <f t="shared" si="367"/>
        <v>81012</v>
      </c>
    </row>
    <row r="2927" spans="1:31">
      <c r="A2927" s="60" t="str">
        <f t="shared" si="361"/>
        <v>FERRERblue</v>
      </c>
      <c r="B2927" s="60" t="str">
        <f t="shared" si="362"/>
        <v>81-012-06</v>
      </c>
      <c r="C2927" s="73" t="s">
        <v>6225</v>
      </c>
      <c r="D2927" s="73" t="s">
        <v>6226</v>
      </c>
      <c r="E2927" s="73" t="s">
        <v>956</v>
      </c>
      <c r="F2927" s="74">
        <v>55</v>
      </c>
      <c r="G2927" s="73" t="s">
        <v>6218</v>
      </c>
      <c r="H2927" s="73" t="s">
        <v>71</v>
      </c>
      <c r="I2927" s="73" t="s">
        <v>1265</v>
      </c>
      <c r="J2927" s="73" t="s">
        <v>324</v>
      </c>
      <c r="K2927" s="73" t="s">
        <v>390</v>
      </c>
      <c r="L2927" s="73" t="s">
        <v>383</v>
      </c>
      <c r="M2927" s="73" t="s">
        <v>388</v>
      </c>
      <c r="N2927" s="73" t="s">
        <v>44</v>
      </c>
      <c r="O2927" s="73" t="s">
        <v>385</v>
      </c>
      <c r="P2927" s="73" t="s">
        <v>907</v>
      </c>
      <c r="Q2927" s="73" t="s">
        <v>932</v>
      </c>
      <c r="R2927" s="73" t="s">
        <v>71</v>
      </c>
      <c r="V2927" s="60" t="str">
        <f t="shared" si="363"/>
        <v>FERRERсиний</v>
      </c>
      <c r="W2927" s="60" t="str">
        <f t="shared" si="360"/>
        <v>FERRER</v>
      </c>
      <c r="X2927" s="60" t="str">
        <f t="shared" si="364"/>
        <v/>
      </c>
      <c r="AC2927" s="51">
        <f t="shared" si="365"/>
        <v>81</v>
      </c>
      <c r="AD2927" s="44">
        <f t="shared" si="366"/>
        <v>12</v>
      </c>
      <c r="AE2927" s="51">
        <f t="shared" si="367"/>
        <v>81012</v>
      </c>
    </row>
    <row r="2928" spans="1:31">
      <c r="A2928" s="60" t="str">
        <f t="shared" si="361"/>
        <v>FERRERblue</v>
      </c>
      <c r="B2928" s="60" t="str">
        <f t="shared" si="362"/>
        <v>81-012-06</v>
      </c>
      <c r="C2928" s="73" t="s">
        <v>6227</v>
      </c>
      <c r="D2928" s="73" t="s">
        <v>6226</v>
      </c>
      <c r="E2928" s="73" t="s">
        <v>915</v>
      </c>
      <c r="F2928" s="74">
        <v>56</v>
      </c>
      <c r="G2928" s="73" t="s">
        <v>6218</v>
      </c>
      <c r="H2928" s="73" t="s">
        <v>71</v>
      </c>
      <c r="I2928" s="73" t="s">
        <v>1265</v>
      </c>
      <c r="J2928" s="73" t="s">
        <v>324</v>
      </c>
      <c r="K2928" s="73" t="s">
        <v>390</v>
      </c>
      <c r="L2928" s="73" t="s">
        <v>383</v>
      </c>
      <c r="M2928" s="73" t="s">
        <v>388</v>
      </c>
      <c r="N2928" s="73" t="s">
        <v>44</v>
      </c>
      <c r="O2928" s="73" t="s">
        <v>385</v>
      </c>
      <c r="P2928" s="73" t="s">
        <v>907</v>
      </c>
      <c r="Q2928" s="73" t="s">
        <v>932</v>
      </c>
      <c r="R2928" s="73" t="s">
        <v>71</v>
      </c>
      <c r="V2928" s="60" t="str">
        <f t="shared" si="363"/>
        <v>FERRERсиний</v>
      </c>
      <c r="W2928" s="60" t="str">
        <f t="shared" si="360"/>
        <v>FERRER</v>
      </c>
      <c r="X2928" s="60" t="str">
        <f t="shared" si="364"/>
        <v/>
      </c>
      <c r="AC2928" s="51">
        <f t="shared" si="365"/>
        <v>81</v>
      </c>
      <c r="AD2928" s="44">
        <f t="shared" si="366"/>
        <v>12</v>
      </c>
      <c r="AE2928" s="51">
        <f t="shared" si="367"/>
        <v>81012</v>
      </c>
    </row>
    <row r="2929" spans="1:31">
      <c r="A2929" s="60" t="str">
        <f t="shared" si="361"/>
        <v>FERRERblue</v>
      </c>
      <c r="B2929" s="60" t="str">
        <f t="shared" si="362"/>
        <v>81-012-06</v>
      </c>
      <c r="C2929" s="73" t="s">
        <v>6228</v>
      </c>
      <c r="D2929" s="73" t="s">
        <v>6226</v>
      </c>
      <c r="E2929" s="73" t="s">
        <v>904</v>
      </c>
      <c r="F2929" s="74">
        <v>57</v>
      </c>
      <c r="G2929" s="73" t="s">
        <v>6218</v>
      </c>
      <c r="H2929" s="73" t="s">
        <v>71</v>
      </c>
      <c r="I2929" s="73" t="s">
        <v>1265</v>
      </c>
      <c r="J2929" s="73" t="s">
        <v>324</v>
      </c>
      <c r="K2929" s="73" t="s">
        <v>390</v>
      </c>
      <c r="L2929" s="73" t="s">
        <v>383</v>
      </c>
      <c r="M2929" s="73" t="s">
        <v>388</v>
      </c>
      <c r="N2929" s="73" t="s">
        <v>44</v>
      </c>
      <c r="O2929" s="73" t="s">
        <v>385</v>
      </c>
      <c r="P2929" s="73" t="s">
        <v>907</v>
      </c>
      <c r="Q2929" s="73" t="s">
        <v>932</v>
      </c>
      <c r="R2929" s="73" t="s">
        <v>71</v>
      </c>
      <c r="V2929" s="60" t="str">
        <f t="shared" si="363"/>
        <v>FERRERсиний</v>
      </c>
      <c r="W2929" s="60" t="str">
        <f t="shared" si="360"/>
        <v>FERRER</v>
      </c>
      <c r="X2929" s="60" t="str">
        <f t="shared" si="364"/>
        <v/>
      </c>
      <c r="AC2929" s="51">
        <f t="shared" si="365"/>
        <v>81</v>
      </c>
      <c r="AD2929" s="44">
        <f t="shared" si="366"/>
        <v>12</v>
      </c>
      <c r="AE2929" s="51">
        <f t="shared" si="367"/>
        <v>81012</v>
      </c>
    </row>
    <row r="2930" spans="1:31">
      <c r="A2930" s="60" t="str">
        <f t="shared" si="361"/>
        <v>FERRERblue</v>
      </c>
      <c r="B2930" s="60" t="str">
        <f t="shared" si="362"/>
        <v>81-012-06</v>
      </c>
      <c r="C2930" s="73" t="s">
        <v>6229</v>
      </c>
      <c r="D2930" s="73" t="s">
        <v>6226</v>
      </c>
      <c r="E2930" s="73" t="s">
        <v>920</v>
      </c>
      <c r="F2930" s="74">
        <v>58</v>
      </c>
      <c r="G2930" s="73" t="s">
        <v>6218</v>
      </c>
      <c r="H2930" s="73" t="s">
        <v>71</v>
      </c>
      <c r="I2930" s="73" t="s">
        <v>1265</v>
      </c>
      <c r="J2930" s="73" t="s">
        <v>324</v>
      </c>
      <c r="K2930" s="73" t="s">
        <v>390</v>
      </c>
      <c r="L2930" s="73" t="s">
        <v>383</v>
      </c>
      <c r="M2930" s="73" t="s">
        <v>388</v>
      </c>
      <c r="N2930" s="73" t="s">
        <v>44</v>
      </c>
      <c r="O2930" s="73" t="s">
        <v>385</v>
      </c>
      <c r="P2930" s="73" t="s">
        <v>907</v>
      </c>
      <c r="Q2930" s="73" t="s">
        <v>932</v>
      </c>
      <c r="R2930" s="73" t="s">
        <v>71</v>
      </c>
      <c r="V2930" s="60" t="str">
        <f t="shared" si="363"/>
        <v>FERRERсиний</v>
      </c>
      <c r="W2930" s="60" t="str">
        <f t="shared" si="360"/>
        <v>FERRER</v>
      </c>
      <c r="X2930" s="60" t="str">
        <f t="shared" si="364"/>
        <v/>
      </c>
      <c r="AC2930" s="51">
        <f t="shared" si="365"/>
        <v>81</v>
      </c>
      <c r="AD2930" s="44">
        <f t="shared" si="366"/>
        <v>12</v>
      </c>
      <c r="AE2930" s="51">
        <f t="shared" si="367"/>
        <v>81012</v>
      </c>
    </row>
    <row r="2931" spans="1:31">
      <c r="A2931" s="60" t="str">
        <f t="shared" si="361"/>
        <v>FERRERblue</v>
      </c>
      <c r="B2931" s="60" t="str">
        <f t="shared" si="362"/>
        <v>81-012-06</v>
      </c>
      <c r="C2931" s="73" t="s">
        <v>6230</v>
      </c>
      <c r="D2931" s="73" t="s">
        <v>6226</v>
      </c>
      <c r="E2931" s="73" t="s">
        <v>910</v>
      </c>
      <c r="F2931" s="74">
        <v>59</v>
      </c>
      <c r="G2931" s="73" t="s">
        <v>6218</v>
      </c>
      <c r="H2931" s="73" t="s">
        <v>71</v>
      </c>
      <c r="I2931" s="73" t="s">
        <v>1265</v>
      </c>
      <c r="J2931" s="73" t="s">
        <v>324</v>
      </c>
      <c r="K2931" s="73" t="s">
        <v>390</v>
      </c>
      <c r="L2931" s="73" t="s">
        <v>383</v>
      </c>
      <c r="M2931" s="73" t="s">
        <v>388</v>
      </c>
      <c r="N2931" s="73" t="s">
        <v>44</v>
      </c>
      <c r="O2931" s="73" t="s">
        <v>385</v>
      </c>
      <c r="P2931" s="73" t="s">
        <v>907</v>
      </c>
      <c r="Q2931" s="73" t="s">
        <v>932</v>
      </c>
      <c r="R2931" s="73" t="s">
        <v>71</v>
      </c>
      <c r="V2931" s="60" t="str">
        <f t="shared" si="363"/>
        <v>FERRERсиний</v>
      </c>
      <c r="W2931" s="60" t="str">
        <f t="shared" si="360"/>
        <v>FERRER</v>
      </c>
      <c r="X2931" s="60" t="str">
        <f t="shared" si="364"/>
        <v/>
      </c>
      <c r="AC2931" s="51">
        <f t="shared" si="365"/>
        <v>81</v>
      </c>
      <c r="AD2931" s="44">
        <f t="shared" si="366"/>
        <v>12</v>
      </c>
      <c r="AE2931" s="51">
        <f t="shared" si="367"/>
        <v>81012</v>
      </c>
    </row>
    <row r="2932" spans="1:31">
      <c r="A2932" s="60" t="str">
        <f t="shared" si="361"/>
        <v>FERRERblue</v>
      </c>
      <c r="B2932" s="60" t="str">
        <f t="shared" si="362"/>
        <v>81-012-06</v>
      </c>
      <c r="C2932" s="73" t="s">
        <v>6231</v>
      </c>
      <c r="D2932" s="73" t="s">
        <v>6226</v>
      </c>
      <c r="E2932" s="73" t="s">
        <v>922</v>
      </c>
      <c r="F2932" s="74">
        <v>60</v>
      </c>
      <c r="G2932" s="73" t="s">
        <v>6218</v>
      </c>
      <c r="H2932" s="73" t="s">
        <v>71</v>
      </c>
      <c r="I2932" s="73" t="s">
        <v>1265</v>
      </c>
      <c r="J2932" s="73" t="s">
        <v>324</v>
      </c>
      <c r="K2932" s="73" t="s">
        <v>390</v>
      </c>
      <c r="L2932" s="73" t="s">
        <v>383</v>
      </c>
      <c r="M2932" s="73" t="s">
        <v>388</v>
      </c>
      <c r="N2932" s="73" t="s">
        <v>44</v>
      </c>
      <c r="O2932" s="73" t="s">
        <v>385</v>
      </c>
      <c r="P2932" s="73" t="s">
        <v>907</v>
      </c>
      <c r="Q2932" s="73" t="s">
        <v>932</v>
      </c>
      <c r="R2932" s="73" t="s">
        <v>71</v>
      </c>
      <c r="V2932" s="60" t="str">
        <f t="shared" si="363"/>
        <v>FERRERсиний</v>
      </c>
      <c r="W2932" s="60" t="str">
        <f t="shared" si="360"/>
        <v>FERRER</v>
      </c>
      <c r="X2932" s="60" t="str">
        <f t="shared" si="364"/>
        <v/>
      </c>
      <c r="AC2932" s="51">
        <f t="shared" si="365"/>
        <v>81</v>
      </c>
      <c r="AD2932" s="44">
        <f t="shared" si="366"/>
        <v>12</v>
      </c>
      <c r="AE2932" s="51">
        <f t="shared" si="367"/>
        <v>81012</v>
      </c>
    </row>
    <row r="2933" spans="1:31">
      <c r="A2933" s="60" t="str">
        <f t="shared" si="361"/>
        <v>FERRERblue</v>
      </c>
      <c r="B2933" s="60" t="str">
        <f t="shared" si="362"/>
        <v>81-012-06</v>
      </c>
      <c r="C2933" s="73" t="s">
        <v>6232</v>
      </c>
      <c r="D2933" s="73" t="s">
        <v>6226</v>
      </c>
      <c r="E2933" s="73" t="s">
        <v>912</v>
      </c>
      <c r="F2933" s="74">
        <v>61</v>
      </c>
      <c r="G2933" s="73" t="s">
        <v>6218</v>
      </c>
      <c r="H2933" s="73" t="s">
        <v>71</v>
      </c>
      <c r="I2933" s="73" t="s">
        <v>1265</v>
      </c>
      <c r="J2933" s="73" t="s">
        <v>324</v>
      </c>
      <c r="K2933" s="73" t="s">
        <v>390</v>
      </c>
      <c r="L2933" s="73" t="s">
        <v>383</v>
      </c>
      <c r="M2933" s="73" t="s">
        <v>388</v>
      </c>
      <c r="N2933" s="73" t="s">
        <v>44</v>
      </c>
      <c r="O2933" s="73" t="s">
        <v>385</v>
      </c>
      <c r="P2933" s="73" t="s">
        <v>907</v>
      </c>
      <c r="Q2933" s="73" t="s">
        <v>932</v>
      </c>
      <c r="R2933" s="73" t="s">
        <v>71</v>
      </c>
      <c r="V2933" s="60" t="str">
        <f t="shared" si="363"/>
        <v>FERRERсиний</v>
      </c>
      <c r="W2933" s="60" t="str">
        <f t="shared" si="360"/>
        <v>FERRER</v>
      </c>
      <c r="X2933" s="60" t="str">
        <f t="shared" si="364"/>
        <v/>
      </c>
      <c r="AC2933" s="51">
        <f t="shared" si="365"/>
        <v>81</v>
      </c>
      <c r="AD2933" s="44">
        <f t="shared" si="366"/>
        <v>12</v>
      </c>
      <c r="AE2933" s="51">
        <f t="shared" si="367"/>
        <v>81012</v>
      </c>
    </row>
    <row r="2934" spans="1:31">
      <c r="A2934" s="60" t="str">
        <f t="shared" si="361"/>
        <v>FERRERgreen</v>
      </c>
      <c r="B2934" s="60" t="str">
        <f t="shared" si="362"/>
        <v>81-012-11</v>
      </c>
      <c r="C2934" s="73" t="s">
        <v>6233</v>
      </c>
      <c r="D2934" s="73" t="s">
        <v>6234</v>
      </c>
      <c r="E2934" s="73" t="s">
        <v>956</v>
      </c>
      <c r="F2934" s="74">
        <v>55</v>
      </c>
      <c r="G2934" s="73" t="s">
        <v>6218</v>
      </c>
      <c r="H2934" s="73" t="s">
        <v>60</v>
      </c>
      <c r="I2934" s="73" t="s">
        <v>1265</v>
      </c>
      <c r="J2934" s="73" t="s">
        <v>324</v>
      </c>
      <c r="K2934" s="73" t="s">
        <v>390</v>
      </c>
      <c r="L2934" s="73" t="s">
        <v>383</v>
      </c>
      <c r="M2934" s="73" t="s">
        <v>388</v>
      </c>
      <c r="N2934" s="73" t="s">
        <v>44</v>
      </c>
      <c r="O2934" s="73" t="s">
        <v>385</v>
      </c>
      <c r="P2934" s="73" t="s">
        <v>907</v>
      </c>
      <c r="Q2934" s="73" t="s">
        <v>990</v>
      </c>
      <c r="R2934" s="73" t="s">
        <v>60</v>
      </c>
      <c r="V2934" s="60" t="str">
        <f t="shared" si="363"/>
        <v>FERRERзеленый</v>
      </c>
      <c r="W2934" s="60" t="str">
        <f t="shared" si="360"/>
        <v>FERRER</v>
      </c>
      <c r="X2934" s="60" t="str">
        <f t="shared" si="364"/>
        <v/>
      </c>
      <c r="AC2934" s="51">
        <f t="shared" si="365"/>
        <v>81</v>
      </c>
      <c r="AD2934" s="44">
        <f t="shared" si="366"/>
        <v>12</v>
      </c>
      <c r="AE2934" s="51">
        <f t="shared" si="367"/>
        <v>81012</v>
      </c>
    </row>
    <row r="2935" spans="1:31">
      <c r="A2935" s="60" t="str">
        <f t="shared" si="361"/>
        <v>FERRERgreen</v>
      </c>
      <c r="B2935" s="60" t="str">
        <f t="shared" si="362"/>
        <v>81-012-11</v>
      </c>
      <c r="C2935" s="73" t="s">
        <v>6235</v>
      </c>
      <c r="D2935" s="73" t="s">
        <v>6234</v>
      </c>
      <c r="E2935" s="73" t="s">
        <v>915</v>
      </c>
      <c r="F2935" s="74">
        <v>56</v>
      </c>
      <c r="G2935" s="73" t="s">
        <v>6218</v>
      </c>
      <c r="H2935" s="73" t="s">
        <v>60</v>
      </c>
      <c r="I2935" s="73" t="s">
        <v>1265</v>
      </c>
      <c r="J2935" s="73" t="s">
        <v>324</v>
      </c>
      <c r="K2935" s="73" t="s">
        <v>390</v>
      </c>
      <c r="L2935" s="73" t="s">
        <v>383</v>
      </c>
      <c r="M2935" s="73" t="s">
        <v>388</v>
      </c>
      <c r="N2935" s="73" t="s">
        <v>44</v>
      </c>
      <c r="O2935" s="73" t="s">
        <v>385</v>
      </c>
      <c r="P2935" s="73" t="s">
        <v>907</v>
      </c>
      <c r="Q2935" s="73" t="s">
        <v>990</v>
      </c>
      <c r="R2935" s="73" t="s">
        <v>60</v>
      </c>
      <c r="V2935" s="60" t="str">
        <f t="shared" si="363"/>
        <v>FERRERзеленый</v>
      </c>
      <c r="W2935" s="60" t="str">
        <f t="shared" si="360"/>
        <v>FERRER</v>
      </c>
      <c r="X2935" s="60" t="str">
        <f t="shared" si="364"/>
        <v/>
      </c>
      <c r="AC2935" s="51">
        <f t="shared" si="365"/>
        <v>81</v>
      </c>
      <c r="AD2935" s="44">
        <f t="shared" si="366"/>
        <v>12</v>
      </c>
      <c r="AE2935" s="51">
        <f t="shared" si="367"/>
        <v>81012</v>
      </c>
    </row>
    <row r="2936" spans="1:31">
      <c r="A2936" s="60" t="str">
        <f t="shared" si="361"/>
        <v>FERRERgreen</v>
      </c>
      <c r="B2936" s="60" t="str">
        <f t="shared" si="362"/>
        <v>81-012-11</v>
      </c>
      <c r="C2936" s="73" t="s">
        <v>6236</v>
      </c>
      <c r="D2936" s="73" t="s">
        <v>6234</v>
      </c>
      <c r="E2936" s="73" t="s">
        <v>904</v>
      </c>
      <c r="F2936" s="74">
        <v>57</v>
      </c>
      <c r="G2936" s="73" t="s">
        <v>6218</v>
      </c>
      <c r="H2936" s="73" t="s">
        <v>60</v>
      </c>
      <c r="I2936" s="73" t="s">
        <v>1265</v>
      </c>
      <c r="J2936" s="73" t="s">
        <v>324</v>
      </c>
      <c r="K2936" s="73" t="s">
        <v>390</v>
      </c>
      <c r="L2936" s="73" t="s">
        <v>383</v>
      </c>
      <c r="M2936" s="73" t="s">
        <v>388</v>
      </c>
      <c r="N2936" s="73" t="s">
        <v>44</v>
      </c>
      <c r="O2936" s="73" t="s">
        <v>385</v>
      </c>
      <c r="P2936" s="73" t="s">
        <v>907</v>
      </c>
      <c r="Q2936" s="73" t="s">
        <v>990</v>
      </c>
      <c r="R2936" s="73" t="s">
        <v>60</v>
      </c>
      <c r="V2936" s="60" t="str">
        <f t="shared" si="363"/>
        <v>FERRERзеленый</v>
      </c>
      <c r="W2936" s="60" t="str">
        <f t="shared" si="360"/>
        <v>FERRER</v>
      </c>
      <c r="X2936" s="60" t="str">
        <f t="shared" si="364"/>
        <v/>
      </c>
      <c r="AC2936" s="51">
        <f t="shared" si="365"/>
        <v>81</v>
      </c>
      <c r="AD2936" s="44">
        <f t="shared" si="366"/>
        <v>12</v>
      </c>
      <c r="AE2936" s="51">
        <f t="shared" si="367"/>
        <v>81012</v>
      </c>
    </row>
    <row r="2937" spans="1:31">
      <c r="A2937" s="60" t="str">
        <f t="shared" si="361"/>
        <v>FERRERgreen</v>
      </c>
      <c r="B2937" s="60" t="str">
        <f t="shared" si="362"/>
        <v>81-012-11</v>
      </c>
      <c r="C2937" s="73" t="s">
        <v>6237</v>
      </c>
      <c r="D2937" s="73" t="s">
        <v>6234</v>
      </c>
      <c r="E2937" s="73" t="s">
        <v>920</v>
      </c>
      <c r="F2937" s="74">
        <v>58</v>
      </c>
      <c r="G2937" s="73" t="s">
        <v>6218</v>
      </c>
      <c r="H2937" s="73" t="s">
        <v>60</v>
      </c>
      <c r="I2937" s="73" t="s">
        <v>1265</v>
      </c>
      <c r="J2937" s="73" t="s">
        <v>324</v>
      </c>
      <c r="K2937" s="73" t="s">
        <v>390</v>
      </c>
      <c r="L2937" s="73" t="s">
        <v>383</v>
      </c>
      <c r="M2937" s="73" t="s">
        <v>388</v>
      </c>
      <c r="N2937" s="73" t="s">
        <v>44</v>
      </c>
      <c r="O2937" s="73" t="s">
        <v>385</v>
      </c>
      <c r="P2937" s="73" t="s">
        <v>907</v>
      </c>
      <c r="Q2937" s="73" t="s">
        <v>990</v>
      </c>
      <c r="R2937" s="73" t="s">
        <v>60</v>
      </c>
      <c r="V2937" s="60" t="str">
        <f t="shared" si="363"/>
        <v>FERRERзеленый</v>
      </c>
      <c r="W2937" s="60" t="str">
        <f t="shared" si="360"/>
        <v>FERRER</v>
      </c>
      <c r="X2937" s="60" t="str">
        <f t="shared" si="364"/>
        <v/>
      </c>
      <c r="AC2937" s="51">
        <f t="shared" si="365"/>
        <v>81</v>
      </c>
      <c r="AD2937" s="44">
        <f t="shared" si="366"/>
        <v>12</v>
      </c>
      <c r="AE2937" s="51">
        <f t="shared" si="367"/>
        <v>81012</v>
      </c>
    </row>
    <row r="2938" spans="1:31">
      <c r="A2938" s="60" t="str">
        <f t="shared" si="361"/>
        <v>FERRERgreen</v>
      </c>
      <c r="B2938" s="60" t="str">
        <f t="shared" si="362"/>
        <v>81-012-11</v>
      </c>
      <c r="C2938" s="73" t="s">
        <v>6238</v>
      </c>
      <c r="D2938" s="73" t="s">
        <v>6234</v>
      </c>
      <c r="E2938" s="73" t="s">
        <v>910</v>
      </c>
      <c r="F2938" s="74">
        <v>59</v>
      </c>
      <c r="G2938" s="73" t="s">
        <v>6218</v>
      </c>
      <c r="H2938" s="73" t="s">
        <v>60</v>
      </c>
      <c r="I2938" s="73" t="s">
        <v>1265</v>
      </c>
      <c r="J2938" s="73" t="s">
        <v>324</v>
      </c>
      <c r="K2938" s="73" t="s">
        <v>390</v>
      </c>
      <c r="L2938" s="73" t="s">
        <v>383</v>
      </c>
      <c r="M2938" s="73" t="s">
        <v>388</v>
      </c>
      <c r="N2938" s="73" t="s">
        <v>44</v>
      </c>
      <c r="O2938" s="73" t="s">
        <v>385</v>
      </c>
      <c r="P2938" s="73" t="s">
        <v>907</v>
      </c>
      <c r="Q2938" s="73" t="s">
        <v>990</v>
      </c>
      <c r="R2938" s="73" t="s">
        <v>60</v>
      </c>
      <c r="V2938" s="60" t="str">
        <f t="shared" si="363"/>
        <v>FERRERзеленый</v>
      </c>
      <c r="W2938" s="60" t="str">
        <f t="shared" si="360"/>
        <v>FERRER</v>
      </c>
      <c r="X2938" s="60" t="str">
        <f t="shared" si="364"/>
        <v/>
      </c>
      <c r="AC2938" s="51">
        <f t="shared" si="365"/>
        <v>81</v>
      </c>
      <c r="AD2938" s="44">
        <f t="shared" si="366"/>
        <v>12</v>
      </c>
      <c r="AE2938" s="51">
        <f t="shared" si="367"/>
        <v>81012</v>
      </c>
    </row>
    <row r="2939" spans="1:31">
      <c r="A2939" s="60" t="str">
        <f t="shared" si="361"/>
        <v>FERRERgreen</v>
      </c>
      <c r="B2939" s="60" t="str">
        <f t="shared" si="362"/>
        <v>81-012-11</v>
      </c>
      <c r="C2939" s="73" t="s">
        <v>6239</v>
      </c>
      <c r="D2939" s="73" t="s">
        <v>6234</v>
      </c>
      <c r="E2939" s="73" t="s">
        <v>922</v>
      </c>
      <c r="F2939" s="74">
        <v>60</v>
      </c>
      <c r="G2939" s="73" t="s">
        <v>6218</v>
      </c>
      <c r="H2939" s="73" t="s">
        <v>60</v>
      </c>
      <c r="I2939" s="73" t="s">
        <v>1265</v>
      </c>
      <c r="J2939" s="73" t="s">
        <v>324</v>
      </c>
      <c r="K2939" s="73" t="s">
        <v>390</v>
      </c>
      <c r="L2939" s="73" t="s">
        <v>383</v>
      </c>
      <c r="M2939" s="73" t="s">
        <v>388</v>
      </c>
      <c r="N2939" s="73" t="s">
        <v>44</v>
      </c>
      <c r="O2939" s="73" t="s">
        <v>385</v>
      </c>
      <c r="P2939" s="73" t="s">
        <v>907</v>
      </c>
      <c r="Q2939" s="73" t="s">
        <v>990</v>
      </c>
      <c r="R2939" s="73" t="s">
        <v>60</v>
      </c>
      <c r="V2939" s="60" t="str">
        <f t="shared" si="363"/>
        <v>FERRERзеленый</v>
      </c>
      <c r="W2939" s="60" t="str">
        <f t="shared" si="360"/>
        <v>FERRER</v>
      </c>
      <c r="X2939" s="60" t="str">
        <f t="shared" si="364"/>
        <v/>
      </c>
      <c r="AC2939" s="51">
        <f t="shared" si="365"/>
        <v>81</v>
      </c>
      <c r="AD2939" s="44">
        <f t="shared" si="366"/>
        <v>12</v>
      </c>
      <c r="AE2939" s="51">
        <f t="shared" si="367"/>
        <v>81012</v>
      </c>
    </row>
    <row r="2940" spans="1:31">
      <c r="A2940" s="60" t="str">
        <f t="shared" si="361"/>
        <v>FERRERgreen</v>
      </c>
      <c r="B2940" s="60" t="str">
        <f t="shared" si="362"/>
        <v>81-012-11</v>
      </c>
      <c r="C2940" s="73" t="s">
        <v>6240</v>
      </c>
      <c r="D2940" s="73" t="s">
        <v>6234</v>
      </c>
      <c r="E2940" s="73" t="s">
        <v>912</v>
      </c>
      <c r="F2940" s="74">
        <v>61</v>
      </c>
      <c r="G2940" s="73" t="s">
        <v>6218</v>
      </c>
      <c r="H2940" s="73" t="s">
        <v>60</v>
      </c>
      <c r="I2940" s="73" t="s">
        <v>1265</v>
      </c>
      <c r="J2940" s="73" t="s">
        <v>324</v>
      </c>
      <c r="K2940" s="73" t="s">
        <v>390</v>
      </c>
      <c r="L2940" s="73" t="s">
        <v>383</v>
      </c>
      <c r="M2940" s="73" t="s">
        <v>388</v>
      </c>
      <c r="N2940" s="73" t="s">
        <v>44</v>
      </c>
      <c r="O2940" s="73" t="s">
        <v>385</v>
      </c>
      <c r="P2940" s="73" t="s">
        <v>907</v>
      </c>
      <c r="Q2940" s="73" t="s">
        <v>990</v>
      </c>
      <c r="R2940" s="73" t="s">
        <v>60</v>
      </c>
      <c r="V2940" s="60" t="str">
        <f t="shared" si="363"/>
        <v>FERRERзеленый</v>
      </c>
      <c r="W2940" s="60" t="str">
        <f t="shared" si="360"/>
        <v>FERRER</v>
      </c>
      <c r="X2940" s="60" t="str">
        <f t="shared" si="364"/>
        <v/>
      </c>
      <c r="AC2940" s="51">
        <f t="shared" si="365"/>
        <v>81</v>
      </c>
      <c r="AD2940" s="44">
        <f t="shared" si="366"/>
        <v>12</v>
      </c>
      <c r="AE2940" s="51">
        <f t="shared" si="367"/>
        <v>81012</v>
      </c>
    </row>
    <row r="2941" spans="1:31">
      <c r="A2941" s="60" t="str">
        <f t="shared" si="361"/>
        <v>GREEDYbrown</v>
      </c>
      <c r="B2941" s="60" t="str">
        <f t="shared" si="362"/>
        <v>81-013-14</v>
      </c>
      <c r="C2941" s="73" t="s">
        <v>6241</v>
      </c>
      <c r="D2941" s="73" t="s">
        <v>6242</v>
      </c>
      <c r="E2941" s="73" t="s">
        <v>956</v>
      </c>
      <c r="F2941" s="74">
        <v>55</v>
      </c>
      <c r="G2941" s="73" t="s">
        <v>6243</v>
      </c>
      <c r="H2941" s="73" t="s">
        <v>86</v>
      </c>
      <c r="I2941" s="73" t="s">
        <v>2043</v>
      </c>
      <c r="J2941" s="73" t="s">
        <v>318</v>
      </c>
      <c r="K2941" s="73" t="s">
        <v>390</v>
      </c>
      <c r="L2941" s="73" t="s">
        <v>383</v>
      </c>
      <c r="M2941" s="73" t="s">
        <v>388</v>
      </c>
      <c r="N2941" s="73" t="s">
        <v>44</v>
      </c>
      <c r="O2941" s="73" t="s">
        <v>385</v>
      </c>
      <c r="P2941" s="73" t="s">
        <v>907</v>
      </c>
      <c r="Q2941" s="73" t="s">
        <v>1033</v>
      </c>
      <c r="R2941" s="73" t="s">
        <v>86</v>
      </c>
      <c r="V2941" s="60" t="str">
        <f t="shared" si="363"/>
        <v>GREEDYкоричневый</v>
      </c>
      <c r="W2941" s="60" t="str">
        <f t="shared" si="360"/>
        <v>GREEDY</v>
      </c>
      <c r="X2941" s="60" t="str">
        <f t="shared" si="364"/>
        <v/>
      </c>
      <c r="AC2941" s="51">
        <f t="shared" si="365"/>
        <v>81</v>
      </c>
      <c r="AD2941" s="44">
        <f t="shared" si="366"/>
        <v>13</v>
      </c>
      <c r="AE2941" s="51">
        <f t="shared" si="367"/>
        <v>81013</v>
      </c>
    </row>
    <row r="2942" spans="1:31">
      <c r="A2942" s="60" t="str">
        <f t="shared" si="361"/>
        <v>GREEDYbrown</v>
      </c>
      <c r="B2942" s="60" t="str">
        <f t="shared" si="362"/>
        <v>81-013-14</v>
      </c>
      <c r="C2942" s="73" t="s">
        <v>6244</v>
      </c>
      <c r="D2942" s="73" t="s">
        <v>6242</v>
      </c>
      <c r="E2942" s="73" t="s">
        <v>915</v>
      </c>
      <c r="F2942" s="74">
        <v>56</v>
      </c>
      <c r="G2942" s="73" t="s">
        <v>6243</v>
      </c>
      <c r="H2942" s="73" t="s">
        <v>86</v>
      </c>
      <c r="I2942" s="73" t="s">
        <v>2043</v>
      </c>
      <c r="J2942" s="73" t="s">
        <v>318</v>
      </c>
      <c r="K2942" s="73" t="s">
        <v>390</v>
      </c>
      <c r="L2942" s="73" t="s">
        <v>383</v>
      </c>
      <c r="M2942" s="73" t="s">
        <v>388</v>
      </c>
      <c r="N2942" s="73" t="s">
        <v>44</v>
      </c>
      <c r="O2942" s="73" t="s">
        <v>385</v>
      </c>
      <c r="P2942" s="73" t="s">
        <v>907</v>
      </c>
      <c r="Q2942" s="73" t="s">
        <v>1033</v>
      </c>
      <c r="R2942" s="73" t="s">
        <v>86</v>
      </c>
      <c r="V2942" s="60" t="str">
        <f t="shared" si="363"/>
        <v>GREEDYкоричневый</v>
      </c>
      <c r="W2942" s="60" t="str">
        <f t="shared" si="360"/>
        <v>GREEDY</v>
      </c>
      <c r="X2942" s="60" t="str">
        <f t="shared" si="364"/>
        <v/>
      </c>
      <c r="AC2942" s="51">
        <f t="shared" si="365"/>
        <v>81</v>
      </c>
      <c r="AD2942" s="44">
        <f t="shared" si="366"/>
        <v>13</v>
      </c>
      <c r="AE2942" s="51">
        <f t="shared" si="367"/>
        <v>81013</v>
      </c>
    </row>
    <row r="2943" spans="1:31">
      <c r="A2943" s="60" t="str">
        <f t="shared" si="361"/>
        <v>GREEDYbrown</v>
      </c>
      <c r="B2943" s="60" t="str">
        <f t="shared" si="362"/>
        <v>81-013-14</v>
      </c>
      <c r="C2943" s="73" t="s">
        <v>6245</v>
      </c>
      <c r="D2943" s="73" t="s">
        <v>6242</v>
      </c>
      <c r="E2943" s="73" t="s">
        <v>904</v>
      </c>
      <c r="F2943" s="74">
        <v>57</v>
      </c>
      <c r="G2943" s="73" t="s">
        <v>6243</v>
      </c>
      <c r="H2943" s="73" t="s">
        <v>86</v>
      </c>
      <c r="I2943" s="73" t="s">
        <v>2043</v>
      </c>
      <c r="J2943" s="73" t="s">
        <v>318</v>
      </c>
      <c r="K2943" s="73" t="s">
        <v>390</v>
      </c>
      <c r="L2943" s="73" t="s">
        <v>383</v>
      </c>
      <c r="M2943" s="73" t="s">
        <v>388</v>
      </c>
      <c r="N2943" s="73" t="s">
        <v>44</v>
      </c>
      <c r="O2943" s="73" t="s">
        <v>385</v>
      </c>
      <c r="P2943" s="73" t="s">
        <v>907</v>
      </c>
      <c r="Q2943" s="73" t="s">
        <v>1033</v>
      </c>
      <c r="R2943" s="73" t="s">
        <v>86</v>
      </c>
      <c r="V2943" s="60" t="str">
        <f t="shared" si="363"/>
        <v>GREEDYкоричневый</v>
      </c>
      <c r="W2943" s="60" t="str">
        <f t="shared" si="360"/>
        <v>GREEDY</v>
      </c>
      <c r="X2943" s="60" t="str">
        <f t="shared" si="364"/>
        <v/>
      </c>
      <c r="AC2943" s="51">
        <f t="shared" si="365"/>
        <v>81</v>
      </c>
      <c r="AD2943" s="44">
        <f t="shared" si="366"/>
        <v>13</v>
      </c>
      <c r="AE2943" s="51">
        <f t="shared" si="367"/>
        <v>81013</v>
      </c>
    </row>
    <row r="2944" spans="1:31">
      <c r="A2944" s="60" t="str">
        <f t="shared" si="361"/>
        <v>GREEDYbrown</v>
      </c>
      <c r="B2944" s="60" t="str">
        <f t="shared" si="362"/>
        <v>81-013-14</v>
      </c>
      <c r="C2944" s="73" t="s">
        <v>6246</v>
      </c>
      <c r="D2944" s="73" t="s">
        <v>6242</v>
      </c>
      <c r="E2944" s="73" t="s">
        <v>920</v>
      </c>
      <c r="F2944" s="74">
        <v>58</v>
      </c>
      <c r="G2944" s="73" t="s">
        <v>6243</v>
      </c>
      <c r="H2944" s="73" t="s">
        <v>86</v>
      </c>
      <c r="I2944" s="73" t="s">
        <v>2043</v>
      </c>
      <c r="J2944" s="73" t="s">
        <v>318</v>
      </c>
      <c r="K2944" s="73" t="s">
        <v>390</v>
      </c>
      <c r="L2944" s="73" t="s">
        <v>383</v>
      </c>
      <c r="M2944" s="73" t="s">
        <v>388</v>
      </c>
      <c r="N2944" s="73" t="s">
        <v>44</v>
      </c>
      <c r="O2944" s="73" t="s">
        <v>385</v>
      </c>
      <c r="P2944" s="73" t="s">
        <v>907</v>
      </c>
      <c r="Q2944" s="73" t="s">
        <v>1033</v>
      </c>
      <c r="R2944" s="73" t="s">
        <v>86</v>
      </c>
      <c r="V2944" s="60" t="str">
        <f t="shared" si="363"/>
        <v>GREEDYкоричневый</v>
      </c>
      <c r="W2944" s="60" t="str">
        <f t="shared" si="360"/>
        <v>GREEDY</v>
      </c>
      <c r="X2944" s="60" t="str">
        <f t="shared" si="364"/>
        <v/>
      </c>
      <c r="AC2944" s="51">
        <f t="shared" si="365"/>
        <v>81</v>
      </c>
      <c r="AD2944" s="44">
        <f t="shared" si="366"/>
        <v>13</v>
      </c>
      <c r="AE2944" s="51">
        <f t="shared" si="367"/>
        <v>81013</v>
      </c>
    </row>
    <row r="2945" spans="1:31">
      <c r="A2945" s="60" t="str">
        <f t="shared" si="361"/>
        <v>GREEDYbrown</v>
      </c>
      <c r="B2945" s="60" t="str">
        <f t="shared" si="362"/>
        <v>81-013-14</v>
      </c>
      <c r="C2945" s="73" t="s">
        <v>6247</v>
      </c>
      <c r="D2945" s="73" t="s">
        <v>6242</v>
      </c>
      <c r="E2945" s="73" t="s">
        <v>910</v>
      </c>
      <c r="F2945" s="74">
        <v>59</v>
      </c>
      <c r="G2945" s="73" t="s">
        <v>6243</v>
      </c>
      <c r="H2945" s="73" t="s">
        <v>86</v>
      </c>
      <c r="I2945" s="73" t="s">
        <v>2043</v>
      </c>
      <c r="J2945" s="73" t="s">
        <v>318</v>
      </c>
      <c r="K2945" s="73" t="s">
        <v>390</v>
      </c>
      <c r="L2945" s="73" t="s">
        <v>383</v>
      </c>
      <c r="M2945" s="73" t="s">
        <v>388</v>
      </c>
      <c r="N2945" s="73" t="s">
        <v>44</v>
      </c>
      <c r="O2945" s="73" t="s">
        <v>385</v>
      </c>
      <c r="P2945" s="73" t="s">
        <v>907</v>
      </c>
      <c r="Q2945" s="73" t="s">
        <v>1033</v>
      </c>
      <c r="R2945" s="73" t="s">
        <v>86</v>
      </c>
      <c r="V2945" s="60" t="str">
        <f t="shared" si="363"/>
        <v>GREEDYкоричневый</v>
      </c>
      <c r="W2945" s="60" t="str">
        <f t="shared" si="360"/>
        <v>GREEDY</v>
      </c>
      <c r="X2945" s="60" t="str">
        <f t="shared" si="364"/>
        <v/>
      </c>
      <c r="AC2945" s="51">
        <f t="shared" si="365"/>
        <v>81</v>
      </c>
      <c r="AD2945" s="44">
        <f t="shared" si="366"/>
        <v>13</v>
      </c>
      <c r="AE2945" s="51">
        <f t="shared" si="367"/>
        <v>81013</v>
      </c>
    </row>
    <row r="2946" spans="1:31">
      <c r="A2946" s="60" t="str">
        <f t="shared" si="361"/>
        <v>GREEDYbrown</v>
      </c>
      <c r="B2946" s="60" t="str">
        <f t="shared" si="362"/>
        <v>81-013-14</v>
      </c>
      <c r="C2946" s="73" t="s">
        <v>6248</v>
      </c>
      <c r="D2946" s="73" t="s">
        <v>6242</v>
      </c>
      <c r="E2946" s="73" t="s">
        <v>922</v>
      </c>
      <c r="F2946" s="74">
        <v>60</v>
      </c>
      <c r="G2946" s="73" t="s">
        <v>6243</v>
      </c>
      <c r="H2946" s="73" t="s">
        <v>86</v>
      </c>
      <c r="I2946" s="73" t="s">
        <v>2043</v>
      </c>
      <c r="J2946" s="73" t="s">
        <v>318</v>
      </c>
      <c r="K2946" s="73" t="s">
        <v>390</v>
      </c>
      <c r="L2946" s="73" t="s">
        <v>383</v>
      </c>
      <c r="M2946" s="73" t="s">
        <v>388</v>
      </c>
      <c r="N2946" s="73" t="s">
        <v>44</v>
      </c>
      <c r="O2946" s="73" t="s">
        <v>385</v>
      </c>
      <c r="P2946" s="73" t="s">
        <v>907</v>
      </c>
      <c r="Q2946" s="73" t="s">
        <v>1033</v>
      </c>
      <c r="R2946" s="73" t="s">
        <v>86</v>
      </c>
      <c r="V2946" s="60" t="str">
        <f t="shared" si="363"/>
        <v>GREEDYкоричневый</v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GREEDY</v>
      </c>
      <c r="X2946" s="60" t="str">
        <f t="shared" si="364"/>
        <v/>
      </c>
      <c r="AC2946" s="51">
        <f t="shared" si="365"/>
        <v>81</v>
      </c>
      <c r="AD2946" s="44">
        <f t="shared" si="366"/>
        <v>13</v>
      </c>
      <c r="AE2946" s="51">
        <f t="shared" si="367"/>
        <v>81013</v>
      </c>
    </row>
    <row r="2947" spans="1:31">
      <c r="A2947" s="60" t="str">
        <f t="shared" ref="A2947:A3010" si="369">IF(G2947&amp;Q2947&lt;&gt;"",W2947&amp;Q2947,"")</f>
        <v>GREEDYbrown</v>
      </c>
      <c r="B2947" s="60" t="str">
        <f t="shared" ref="B2947:B3010" si="370">IF(C2947&lt;&gt;"",LEFT(C2947,9),"")</f>
        <v>81-013-14</v>
      </c>
      <c r="C2947" s="73" t="s">
        <v>6249</v>
      </c>
      <c r="D2947" s="73" t="s">
        <v>6242</v>
      </c>
      <c r="E2947" s="73" t="s">
        <v>912</v>
      </c>
      <c r="F2947" s="74">
        <v>61</v>
      </c>
      <c r="G2947" s="73" t="s">
        <v>6243</v>
      </c>
      <c r="H2947" s="73" t="s">
        <v>86</v>
      </c>
      <c r="I2947" s="73" t="s">
        <v>2043</v>
      </c>
      <c r="J2947" s="73" t="s">
        <v>318</v>
      </c>
      <c r="K2947" s="73" t="s">
        <v>390</v>
      </c>
      <c r="L2947" s="73" t="s">
        <v>383</v>
      </c>
      <c r="M2947" s="73" t="s">
        <v>388</v>
      </c>
      <c r="N2947" s="73" t="s">
        <v>44</v>
      </c>
      <c r="O2947" s="73" t="s">
        <v>385</v>
      </c>
      <c r="P2947" s="73" t="s">
        <v>907</v>
      </c>
      <c r="Q2947" s="73" t="s">
        <v>1033</v>
      </c>
      <c r="R2947" s="73" t="s">
        <v>86</v>
      </c>
      <c r="V2947" s="60" t="str">
        <f t="shared" ref="V2947:V3010" si="371">W2947&amp;H2947</f>
        <v>GREEDYкоричневый</v>
      </c>
      <c r="W2947" s="60" t="str">
        <f t="shared" si="368"/>
        <v>GREEDY</v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81</v>
      </c>
      <c r="AD2947" s="44">
        <f t="shared" ref="AD2947:AD3010" si="374">IFERROR(VALUE(MID($C2947,4,3)),0)</f>
        <v>13</v>
      </c>
      <c r="AE2947" s="51">
        <f t="shared" ref="AE2947:AE3010" si="375">VALUE(RIGHT("00"&amp;AC2947,2)&amp;RIGHT("000"&amp;AD2947,3))</f>
        <v>81013</v>
      </c>
    </row>
    <row r="2948" spans="1:31">
      <c r="A2948" s="60" t="str">
        <f t="shared" si="369"/>
        <v>GREEDYbrown</v>
      </c>
      <c r="B2948" s="60" t="str">
        <f t="shared" si="370"/>
        <v>81-013-14</v>
      </c>
      <c r="C2948" s="73" t="s">
        <v>6250</v>
      </c>
      <c r="D2948" s="73" t="s">
        <v>6242</v>
      </c>
      <c r="E2948" s="73" t="s">
        <v>1046</v>
      </c>
      <c r="F2948" s="74">
        <v>62</v>
      </c>
      <c r="G2948" s="73" t="s">
        <v>6243</v>
      </c>
      <c r="H2948" s="73" t="s">
        <v>86</v>
      </c>
      <c r="I2948" s="73" t="s">
        <v>2043</v>
      </c>
      <c r="J2948" s="73" t="s">
        <v>318</v>
      </c>
      <c r="K2948" s="73" t="s">
        <v>390</v>
      </c>
      <c r="L2948" s="73" t="s">
        <v>383</v>
      </c>
      <c r="M2948" s="73" t="s">
        <v>388</v>
      </c>
      <c r="N2948" s="73" t="s">
        <v>44</v>
      </c>
      <c r="O2948" s="73" t="s">
        <v>385</v>
      </c>
      <c r="P2948" s="73" t="s">
        <v>907</v>
      </c>
      <c r="Q2948" s="73" t="s">
        <v>1033</v>
      </c>
      <c r="R2948" s="73" t="s">
        <v>86</v>
      </c>
      <c r="V2948" s="60" t="str">
        <f t="shared" si="371"/>
        <v>GREEDYкоричневый</v>
      </c>
      <c r="W2948" s="60" t="str">
        <f t="shared" si="368"/>
        <v>GREEDY</v>
      </c>
      <c r="X2948" s="60" t="str">
        <f t="shared" si="372"/>
        <v/>
      </c>
      <c r="AC2948" s="51">
        <f t="shared" si="373"/>
        <v>81</v>
      </c>
      <c r="AD2948" s="44">
        <f t="shared" si="374"/>
        <v>13</v>
      </c>
      <c r="AE2948" s="51">
        <f t="shared" si="375"/>
        <v>81013</v>
      </c>
    </row>
    <row r="2949" spans="1:31">
      <c r="A2949" s="60" t="str">
        <f t="shared" si="369"/>
        <v>GREEDYbrown</v>
      </c>
      <c r="B2949" s="60" t="str">
        <f t="shared" si="370"/>
        <v>81-013-14</v>
      </c>
      <c r="C2949" s="73" t="s">
        <v>6251</v>
      </c>
      <c r="D2949" s="73" t="s">
        <v>6242</v>
      </c>
      <c r="E2949" s="73" t="s">
        <v>4858</v>
      </c>
      <c r="F2949" s="74">
        <v>63</v>
      </c>
      <c r="G2949" s="73" t="s">
        <v>6243</v>
      </c>
      <c r="H2949" s="73" t="s">
        <v>86</v>
      </c>
      <c r="I2949" s="73" t="s">
        <v>2043</v>
      </c>
      <c r="J2949" s="73" t="s">
        <v>318</v>
      </c>
      <c r="K2949" s="73" t="s">
        <v>390</v>
      </c>
      <c r="L2949" s="73" t="s">
        <v>383</v>
      </c>
      <c r="M2949" s="73" t="s">
        <v>388</v>
      </c>
      <c r="N2949" s="73" t="s">
        <v>44</v>
      </c>
      <c r="O2949" s="73" t="s">
        <v>385</v>
      </c>
      <c r="P2949" s="73" t="s">
        <v>907</v>
      </c>
      <c r="Q2949" s="73" t="s">
        <v>1033</v>
      </c>
      <c r="R2949" s="73" t="s">
        <v>86</v>
      </c>
      <c r="V2949" s="60" t="str">
        <f t="shared" si="371"/>
        <v>GREEDYкоричневый</v>
      </c>
      <c r="W2949" s="60" t="str">
        <f t="shared" si="368"/>
        <v>GREEDY</v>
      </c>
      <c r="X2949" s="60" t="str">
        <f t="shared" si="372"/>
        <v/>
      </c>
      <c r="AC2949" s="51">
        <f t="shared" si="373"/>
        <v>81</v>
      </c>
      <c r="AD2949" s="44">
        <f t="shared" si="374"/>
        <v>13</v>
      </c>
      <c r="AE2949" s="51">
        <f t="shared" si="375"/>
        <v>81013</v>
      </c>
    </row>
    <row r="2950" spans="1:31">
      <c r="A2950" s="60" t="str">
        <f t="shared" si="369"/>
        <v>JANSSONbeige</v>
      </c>
      <c r="B2950" s="60" t="str">
        <f t="shared" si="370"/>
        <v>81-014-02</v>
      </c>
      <c r="C2950" s="73" t="s">
        <v>6252</v>
      </c>
      <c r="D2950" s="73" t="s">
        <v>6253</v>
      </c>
      <c r="E2950" s="73" t="s">
        <v>956</v>
      </c>
      <c r="F2950" s="74">
        <v>55</v>
      </c>
      <c r="G2950" s="73" t="s">
        <v>6254</v>
      </c>
      <c r="H2950" s="73" t="s">
        <v>63</v>
      </c>
      <c r="I2950" s="73" t="s">
        <v>906</v>
      </c>
      <c r="J2950" s="73" t="s">
        <v>318</v>
      </c>
      <c r="K2950" s="73" t="s">
        <v>390</v>
      </c>
      <c r="L2950" s="73" t="s">
        <v>383</v>
      </c>
      <c r="M2950" s="73" t="s">
        <v>388</v>
      </c>
      <c r="N2950" s="73" t="s">
        <v>4759</v>
      </c>
      <c r="O2950" s="73" t="s">
        <v>385</v>
      </c>
      <c r="P2950" s="73" t="s">
        <v>907</v>
      </c>
      <c r="Q2950" s="73" t="s">
        <v>937</v>
      </c>
      <c r="R2950" s="73" t="s">
        <v>63</v>
      </c>
      <c r="V2950" s="60" t="str">
        <f t="shared" si="371"/>
        <v>JANSSONбежевый</v>
      </c>
      <c r="W2950" s="60" t="str">
        <f t="shared" si="368"/>
        <v>JANSSON</v>
      </c>
      <c r="X2950" s="60" t="str">
        <f t="shared" si="372"/>
        <v/>
      </c>
      <c r="AC2950" s="51">
        <f t="shared" si="373"/>
        <v>81</v>
      </c>
      <c r="AD2950" s="44">
        <f t="shared" si="374"/>
        <v>14</v>
      </c>
      <c r="AE2950" s="51">
        <f t="shared" si="375"/>
        <v>81014</v>
      </c>
    </row>
    <row r="2951" spans="1:31">
      <c r="A2951" s="60" t="str">
        <f t="shared" si="369"/>
        <v>JANSSONbeige</v>
      </c>
      <c r="B2951" s="60" t="str">
        <f t="shared" si="370"/>
        <v>81-014-02</v>
      </c>
      <c r="C2951" s="73" t="s">
        <v>6255</v>
      </c>
      <c r="D2951" s="73" t="s">
        <v>6253</v>
      </c>
      <c r="E2951" s="73" t="s">
        <v>904</v>
      </c>
      <c r="F2951" s="74">
        <v>57</v>
      </c>
      <c r="G2951" s="73" t="s">
        <v>6254</v>
      </c>
      <c r="H2951" s="73" t="s">
        <v>63</v>
      </c>
      <c r="I2951" s="73" t="s">
        <v>906</v>
      </c>
      <c r="J2951" s="73" t="s">
        <v>318</v>
      </c>
      <c r="K2951" s="73" t="s">
        <v>390</v>
      </c>
      <c r="L2951" s="73" t="s">
        <v>383</v>
      </c>
      <c r="M2951" s="73" t="s">
        <v>388</v>
      </c>
      <c r="N2951" s="73" t="s">
        <v>4759</v>
      </c>
      <c r="O2951" s="73" t="s">
        <v>385</v>
      </c>
      <c r="P2951" s="73" t="s">
        <v>907</v>
      </c>
      <c r="Q2951" s="73" t="s">
        <v>937</v>
      </c>
      <c r="R2951" s="73" t="s">
        <v>63</v>
      </c>
      <c r="V2951" s="60" t="str">
        <f t="shared" si="371"/>
        <v>JANSSONбежевый</v>
      </c>
      <c r="W2951" s="60" t="str">
        <f t="shared" si="368"/>
        <v>JANSSON</v>
      </c>
      <c r="X2951" s="60" t="str">
        <f t="shared" si="372"/>
        <v/>
      </c>
      <c r="AC2951" s="51">
        <f t="shared" si="373"/>
        <v>81</v>
      </c>
      <c r="AD2951" s="44">
        <f t="shared" si="374"/>
        <v>14</v>
      </c>
      <c r="AE2951" s="51">
        <f t="shared" si="375"/>
        <v>81014</v>
      </c>
    </row>
    <row r="2952" spans="1:31">
      <c r="A2952" s="60" t="str">
        <f t="shared" si="369"/>
        <v>JANSSONbeige</v>
      </c>
      <c r="B2952" s="60" t="str">
        <f t="shared" si="370"/>
        <v>81-014-02</v>
      </c>
      <c r="C2952" s="73" t="s">
        <v>6256</v>
      </c>
      <c r="D2952" s="73" t="s">
        <v>6253</v>
      </c>
      <c r="E2952" s="73" t="s">
        <v>910</v>
      </c>
      <c r="F2952" s="74">
        <v>59</v>
      </c>
      <c r="G2952" s="73" t="s">
        <v>6254</v>
      </c>
      <c r="H2952" s="73" t="s">
        <v>63</v>
      </c>
      <c r="I2952" s="73" t="s">
        <v>906</v>
      </c>
      <c r="J2952" s="73" t="s">
        <v>318</v>
      </c>
      <c r="K2952" s="73" t="s">
        <v>390</v>
      </c>
      <c r="L2952" s="73" t="s">
        <v>383</v>
      </c>
      <c r="M2952" s="73" t="s">
        <v>388</v>
      </c>
      <c r="N2952" s="73" t="s">
        <v>4759</v>
      </c>
      <c r="O2952" s="73" t="s">
        <v>385</v>
      </c>
      <c r="P2952" s="73" t="s">
        <v>907</v>
      </c>
      <c r="Q2952" s="73" t="s">
        <v>937</v>
      </c>
      <c r="R2952" s="73" t="s">
        <v>63</v>
      </c>
      <c r="V2952" s="60" t="str">
        <f t="shared" si="371"/>
        <v>JANSSONбежевый</v>
      </c>
      <c r="W2952" s="60" t="str">
        <f t="shared" si="368"/>
        <v>JANSSON</v>
      </c>
      <c r="X2952" s="60" t="str">
        <f t="shared" si="372"/>
        <v/>
      </c>
      <c r="AC2952" s="51">
        <f t="shared" si="373"/>
        <v>81</v>
      </c>
      <c r="AD2952" s="44">
        <f t="shared" si="374"/>
        <v>14</v>
      </c>
      <c r="AE2952" s="51">
        <f t="shared" si="375"/>
        <v>81014</v>
      </c>
    </row>
    <row r="2953" spans="1:31">
      <c r="A2953" s="60" t="str">
        <f t="shared" si="369"/>
        <v>JANSSONbeige</v>
      </c>
      <c r="B2953" s="60" t="str">
        <f t="shared" si="370"/>
        <v>81-014-02</v>
      </c>
      <c r="C2953" s="73" t="s">
        <v>6257</v>
      </c>
      <c r="D2953" s="73" t="s">
        <v>6253</v>
      </c>
      <c r="E2953" s="73" t="s">
        <v>912</v>
      </c>
      <c r="F2953" s="74">
        <v>61</v>
      </c>
      <c r="G2953" s="73" t="s">
        <v>6254</v>
      </c>
      <c r="H2953" s="73" t="s">
        <v>63</v>
      </c>
      <c r="I2953" s="73" t="s">
        <v>906</v>
      </c>
      <c r="J2953" s="73" t="s">
        <v>318</v>
      </c>
      <c r="K2953" s="73" t="s">
        <v>390</v>
      </c>
      <c r="L2953" s="73" t="s">
        <v>383</v>
      </c>
      <c r="M2953" s="73" t="s">
        <v>388</v>
      </c>
      <c r="N2953" s="73" t="s">
        <v>4759</v>
      </c>
      <c r="O2953" s="73" t="s">
        <v>385</v>
      </c>
      <c r="P2953" s="73" t="s">
        <v>907</v>
      </c>
      <c r="Q2953" s="73" t="s">
        <v>937</v>
      </c>
      <c r="R2953" s="73" t="s">
        <v>63</v>
      </c>
      <c r="V2953" s="60" t="str">
        <f t="shared" si="371"/>
        <v>JANSSONбежевый</v>
      </c>
      <c r="W2953" s="60" t="str">
        <f t="shared" si="368"/>
        <v>JANSSON</v>
      </c>
      <c r="X2953" s="60" t="str">
        <f t="shared" si="372"/>
        <v/>
      </c>
      <c r="AC2953" s="51">
        <f t="shared" si="373"/>
        <v>81</v>
      </c>
      <c r="AD2953" s="44">
        <f t="shared" si="374"/>
        <v>14</v>
      </c>
      <c r="AE2953" s="51">
        <f t="shared" si="375"/>
        <v>81014</v>
      </c>
    </row>
    <row r="2954" spans="1:31">
      <c r="A2954" s="60" t="str">
        <f t="shared" si="369"/>
        <v>JANSSONblack</v>
      </c>
      <c r="B2954" s="60" t="str">
        <f t="shared" si="370"/>
        <v>81-014-09</v>
      </c>
      <c r="C2954" s="73" t="s">
        <v>6258</v>
      </c>
      <c r="D2954" s="73" t="s">
        <v>6259</v>
      </c>
      <c r="E2954" s="73" t="s">
        <v>956</v>
      </c>
      <c r="F2954" s="74">
        <v>55</v>
      </c>
      <c r="G2954" s="73" t="s">
        <v>6254</v>
      </c>
      <c r="H2954" s="73" t="s">
        <v>53</v>
      </c>
      <c r="I2954" s="73" t="s">
        <v>906</v>
      </c>
      <c r="J2954" s="73" t="s">
        <v>318</v>
      </c>
      <c r="K2954" s="73" t="s">
        <v>390</v>
      </c>
      <c r="L2954" s="73" t="s">
        <v>383</v>
      </c>
      <c r="M2954" s="73" t="s">
        <v>388</v>
      </c>
      <c r="N2954" s="73" t="s">
        <v>4759</v>
      </c>
      <c r="O2954" s="73" t="s">
        <v>385</v>
      </c>
      <c r="P2954" s="73" t="s">
        <v>907</v>
      </c>
      <c r="Q2954" s="73" t="s">
        <v>928</v>
      </c>
      <c r="R2954" s="73" t="s">
        <v>53</v>
      </c>
      <c r="V2954" s="60" t="str">
        <f t="shared" si="371"/>
        <v>JANSSONчерный</v>
      </c>
      <c r="W2954" s="60" t="str">
        <f t="shared" si="368"/>
        <v>JANSSON</v>
      </c>
      <c r="X2954" s="60" t="str">
        <f t="shared" si="372"/>
        <v/>
      </c>
      <c r="AC2954" s="51">
        <f t="shared" si="373"/>
        <v>81</v>
      </c>
      <c r="AD2954" s="44">
        <f t="shared" si="374"/>
        <v>14</v>
      </c>
      <c r="AE2954" s="51">
        <f t="shared" si="375"/>
        <v>81014</v>
      </c>
    </row>
    <row r="2955" spans="1:31">
      <c r="A2955" s="60" t="str">
        <f t="shared" si="369"/>
        <v>JANSSONblack</v>
      </c>
      <c r="B2955" s="60" t="str">
        <f t="shared" si="370"/>
        <v>81-014-09</v>
      </c>
      <c r="C2955" s="73" t="s">
        <v>6260</v>
      </c>
      <c r="D2955" s="73" t="s">
        <v>6259</v>
      </c>
      <c r="E2955" s="73" t="s">
        <v>904</v>
      </c>
      <c r="F2955" s="74">
        <v>57</v>
      </c>
      <c r="G2955" s="73" t="s">
        <v>6254</v>
      </c>
      <c r="H2955" s="73" t="s">
        <v>53</v>
      </c>
      <c r="I2955" s="73" t="s">
        <v>906</v>
      </c>
      <c r="J2955" s="73" t="s">
        <v>318</v>
      </c>
      <c r="K2955" s="73" t="s">
        <v>390</v>
      </c>
      <c r="L2955" s="73" t="s">
        <v>383</v>
      </c>
      <c r="M2955" s="73" t="s">
        <v>388</v>
      </c>
      <c r="N2955" s="73" t="s">
        <v>4759</v>
      </c>
      <c r="O2955" s="73" t="s">
        <v>385</v>
      </c>
      <c r="P2955" s="73" t="s">
        <v>907</v>
      </c>
      <c r="Q2955" s="73" t="s">
        <v>928</v>
      </c>
      <c r="R2955" s="73" t="s">
        <v>53</v>
      </c>
      <c r="V2955" s="60" t="str">
        <f t="shared" si="371"/>
        <v>JANSSONчерный</v>
      </c>
      <c r="W2955" s="60" t="str">
        <f t="shared" si="368"/>
        <v>JANSSON</v>
      </c>
      <c r="X2955" s="60" t="str">
        <f t="shared" si="372"/>
        <v/>
      </c>
      <c r="AC2955" s="51">
        <f t="shared" si="373"/>
        <v>81</v>
      </c>
      <c r="AD2955" s="44">
        <f t="shared" si="374"/>
        <v>14</v>
      </c>
      <c r="AE2955" s="51">
        <f t="shared" si="375"/>
        <v>81014</v>
      </c>
    </row>
    <row r="2956" spans="1:31">
      <c r="A2956" s="60" t="str">
        <f t="shared" si="369"/>
        <v>JANSSONblack</v>
      </c>
      <c r="B2956" s="60" t="str">
        <f t="shared" si="370"/>
        <v>81-014-09</v>
      </c>
      <c r="C2956" s="73" t="s">
        <v>6261</v>
      </c>
      <c r="D2956" s="73" t="s">
        <v>6259</v>
      </c>
      <c r="E2956" s="73" t="s">
        <v>910</v>
      </c>
      <c r="F2956" s="74">
        <v>59</v>
      </c>
      <c r="G2956" s="73" t="s">
        <v>6254</v>
      </c>
      <c r="H2956" s="73" t="s">
        <v>53</v>
      </c>
      <c r="I2956" s="73" t="s">
        <v>906</v>
      </c>
      <c r="J2956" s="73" t="s">
        <v>318</v>
      </c>
      <c r="K2956" s="73" t="s">
        <v>390</v>
      </c>
      <c r="L2956" s="73" t="s">
        <v>383</v>
      </c>
      <c r="M2956" s="73" t="s">
        <v>388</v>
      </c>
      <c r="N2956" s="73" t="s">
        <v>4759</v>
      </c>
      <c r="O2956" s="73" t="s">
        <v>385</v>
      </c>
      <c r="P2956" s="73" t="s">
        <v>907</v>
      </c>
      <c r="Q2956" s="73" t="s">
        <v>928</v>
      </c>
      <c r="R2956" s="73" t="s">
        <v>53</v>
      </c>
      <c r="V2956" s="60" t="str">
        <f t="shared" si="371"/>
        <v>JANSSONчерный</v>
      </c>
      <c r="W2956" s="60" t="str">
        <f t="shared" si="368"/>
        <v>JANSSON</v>
      </c>
      <c r="X2956" s="60" t="str">
        <f t="shared" si="372"/>
        <v/>
      </c>
      <c r="AC2956" s="51">
        <f t="shared" si="373"/>
        <v>81</v>
      </c>
      <c r="AD2956" s="44">
        <f t="shared" si="374"/>
        <v>14</v>
      </c>
      <c r="AE2956" s="51">
        <f t="shared" si="375"/>
        <v>81014</v>
      </c>
    </row>
    <row r="2957" spans="1:31">
      <c r="A2957" s="60" t="str">
        <f t="shared" si="369"/>
        <v>JANSSONblack</v>
      </c>
      <c r="B2957" s="60" t="str">
        <f t="shared" si="370"/>
        <v>81-014-09</v>
      </c>
      <c r="C2957" s="73" t="s">
        <v>6262</v>
      </c>
      <c r="D2957" s="73" t="s">
        <v>6259</v>
      </c>
      <c r="E2957" s="73" t="s">
        <v>912</v>
      </c>
      <c r="F2957" s="74">
        <v>61</v>
      </c>
      <c r="G2957" s="73" t="s">
        <v>6254</v>
      </c>
      <c r="H2957" s="73" t="s">
        <v>53</v>
      </c>
      <c r="I2957" s="73" t="s">
        <v>906</v>
      </c>
      <c r="J2957" s="73" t="s">
        <v>318</v>
      </c>
      <c r="K2957" s="73" t="s">
        <v>390</v>
      </c>
      <c r="L2957" s="73" t="s">
        <v>383</v>
      </c>
      <c r="M2957" s="73" t="s">
        <v>388</v>
      </c>
      <c r="N2957" s="73" t="s">
        <v>4759</v>
      </c>
      <c r="O2957" s="73" t="s">
        <v>385</v>
      </c>
      <c r="P2957" s="73" t="s">
        <v>907</v>
      </c>
      <c r="Q2957" s="73" t="s">
        <v>928</v>
      </c>
      <c r="R2957" s="73" t="s">
        <v>53</v>
      </c>
      <c r="V2957" s="60" t="str">
        <f t="shared" si="371"/>
        <v>JANSSONчерный</v>
      </c>
      <c r="W2957" s="60" t="str">
        <f t="shared" si="368"/>
        <v>JANSSON</v>
      </c>
      <c r="X2957" s="60" t="str">
        <f t="shared" si="372"/>
        <v/>
      </c>
      <c r="AC2957" s="51">
        <f t="shared" si="373"/>
        <v>81</v>
      </c>
      <c r="AD2957" s="44">
        <f t="shared" si="374"/>
        <v>14</v>
      </c>
      <c r="AE2957" s="51">
        <f t="shared" si="375"/>
        <v>81014</v>
      </c>
    </row>
    <row r="2958" spans="1:31">
      <c r="A2958" s="60" t="str">
        <f t="shared" si="369"/>
        <v>JANSSONgreen</v>
      </c>
      <c r="B2958" s="60" t="str">
        <f t="shared" si="370"/>
        <v>81-014-11</v>
      </c>
      <c r="C2958" s="73" t="s">
        <v>6263</v>
      </c>
      <c r="D2958" s="73" t="s">
        <v>6264</v>
      </c>
      <c r="E2958" s="73" t="s">
        <v>956</v>
      </c>
      <c r="F2958" s="74">
        <v>55</v>
      </c>
      <c r="G2958" s="73" t="s">
        <v>6254</v>
      </c>
      <c r="H2958" s="73" t="s">
        <v>60</v>
      </c>
      <c r="I2958" s="73" t="s">
        <v>906</v>
      </c>
      <c r="J2958" s="73" t="s">
        <v>318</v>
      </c>
      <c r="K2958" s="73" t="s">
        <v>390</v>
      </c>
      <c r="L2958" s="73" t="s">
        <v>383</v>
      </c>
      <c r="M2958" s="73" t="s">
        <v>388</v>
      </c>
      <c r="N2958" s="73" t="s">
        <v>4759</v>
      </c>
      <c r="O2958" s="73" t="s">
        <v>385</v>
      </c>
      <c r="P2958" s="73" t="s">
        <v>907</v>
      </c>
      <c r="Q2958" s="73" t="s">
        <v>990</v>
      </c>
      <c r="R2958" s="73" t="s">
        <v>60</v>
      </c>
      <c r="V2958" s="60" t="str">
        <f t="shared" si="371"/>
        <v>JANSSONзеленый</v>
      </c>
      <c r="W2958" s="60" t="str">
        <f t="shared" si="368"/>
        <v>JANSSON</v>
      </c>
      <c r="X2958" s="60" t="str">
        <f t="shared" si="372"/>
        <v/>
      </c>
      <c r="AC2958" s="51">
        <f t="shared" si="373"/>
        <v>81</v>
      </c>
      <c r="AD2958" s="44">
        <f t="shared" si="374"/>
        <v>14</v>
      </c>
      <c r="AE2958" s="51">
        <f t="shared" si="375"/>
        <v>81014</v>
      </c>
    </row>
    <row r="2959" spans="1:31">
      <c r="A2959" s="60" t="str">
        <f t="shared" si="369"/>
        <v>JANSSONgreen</v>
      </c>
      <c r="B2959" s="60" t="str">
        <f t="shared" si="370"/>
        <v>81-014-11</v>
      </c>
      <c r="C2959" s="73" t="s">
        <v>6265</v>
      </c>
      <c r="D2959" s="73" t="s">
        <v>6264</v>
      </c>
      <c r="E2959" s="73" t="s">
        <v>904</v>
      </c>
      <c r="F2959" s="74">
        <v>57</v>
      </c>
      <c r="G2959" s="73" t="s">
        <v>6254</v>
      </c>
      <c r="H2959" s="73" t="s">
        <v>60</v>
      </c>
      <c r="I2959" s="73" t="s">
        <v>906</v>
      </c>
      <c r="J2959" s="73" t="s">
        <v>318</v>
      </c>
      <c r="K2959" s="73" t="s">
        <v>390</v>
      </c>
      <c r="L2959" s="73" t="s">
        <v>383</v>
      </c>
      <c r="M2959" s="73" t="s">
        <v>388</v>
      </c>
      <c r="N2959" s="73" t="s">
        <v>4759</v>
      </c>
      <c r="O2959" s="73" t="s">
        <v>385</v>
      </c>
      <c r="P2959" s="73" t="s">
        <v>907</v>
      </c>
      <c r="Q2959" s="73" t="s">
        <v>990</v>
      </c>
      <c r="R2959" s="73" t="s">
        <v>60</v>
      </c>
      <c r="V2959" s="60" t="str">
        <f t="shared" si="371"/>
        <v>JANSSONзеленый</v>
      </c>
      <c r="W2959" s="60" t="str">
        <f t="shared" si="368"/>
        <v>JANSSON</v>
      </c>
      <c r="X2959" s="60" t="str">
        <f t="shared" si="372"/>
        <v/>
      </c>
      <c r="AC2959" s="51">
        <f t="shared" si="373"/>
        <v>81</v>
      </c>
      <c r="AD2959" s="44">
        <f t="shared" si="374"/>
        <v>14</v>
      </c>
      <c r="AE2959" s="51">
        <f t="shared" si="375"/>
        <v>81014</v>
      </c>
    </row>
    <row r="2960" spans="1:31">
      <c r="A2960" s="60" t="str">
        <f t="shared" si="369"/>
        <v>JANSSONgreen</v>
      </c>
      <c r="B2960" s="60" t="str">
        <f t="shared" si="370"/>
        <v>81-014-11</v>
      </c>
      <c r="C2960" s="73" t="s">
        <v>6266</v>
      </c>
      <c r="D2960" s="73" t="s">
        <v>6264</v>
      </c>
      <c r="E2960" s="73" t="s">
        <v>910</v>
      </c>
      <c r="F2960" s="74">
        <v>59</v>
      </c>
      <c r="G2960" s="73" t="s">
        <v>6254</v>
      </c>
      <c r="H2960" s="73" t="s">
        <v>60</v>
      </c>
      <c r="I2960" s="73" t="s">
        <v>906</v>
      </c>
      <c r="J2960" s="73" t="s">
        <v>318</v>
      </c>
      <c r="K2960" s="73" t="s">
        <v>390</v>
      </c>
      <c r="L2960" s="73" t="s">
        <v>383</v>
      </c>
      <c r="M2960" s="73" t="s">
        <v>388</v>
      </c>
      <c r="N2960" s="73" t="s">
        <v>4759</v>
      </c>
      <c r="O2960" s="73" t="s">
        <v>385</v>
      </c>
      <c r="P2960" s="73" t="s">
        <v>907</v>
      </c>
      <c r="Q2960" s="73" t="s">
        <v>990</v>
      </c>
      <c r="R2960" s="73" t="s">
        <v>60</v>
      </c>
      <c r="V2960" s="60" t="str">
        <f t="shared" si="371"/>
        <v>JANSSONзеленый</v>
      </c>
      <c r="W2960" s="60" t="str">
        <f t="shared" si="368"/>
        <v>JANSSON</v>
      </c>
      <c r="X2960" s="60" t="str">
        <f t="shared" si="372"/>
        <v/>
      </c>
      <c r="AC2960" s="51">
        <f t="shared" si="373"/>
        <v>81</v>
      </c>
      <c r="AD2960" s="44">
        <f t="shared" si="374"/>
        <v>14</v>
      </c>
      <c r="AE2960" s="51">
        <f t="shared" si="375"/>
        <v>81014</v>
      </c>
    </row>
    <row r="2961" spans="1:31">
      <c r="A2961" s="60" t="str">
        <f t="shared" si="369"/>
        <v>JANSSONgreen</v>
      </c>
      <c r="B2961" s="60" t="str">
        <f t="shared" si="370"/>
        <v>81-014-11</v>
      </c>
      <c r="C2961" s="73" t="s">
        <v>6267</v>
      </c>
      <c r="D2961" s="73" t="s">
        <v>6264</v>
      </c>
      <c r="E2961" s="73" t="s">
        <v>912</v>
      </c>
      <c r="F2961" s="74">
        <v>61</v>
      </c>
      <c r="G2961" s="73" t="s">
        <v>6254</v>
      </c>
      <c r="H2961" s="73" t="s">
        <v>60</v>
      </c>
      <c r="I2961" s="73" t="s">
        <v>906</v>
      </c>
      <c r="J2961" s="73" t="s">
        <v>318</v>
      </c>
      <c r="K2961" s="73" t="s">
        <v>390</v>
      </c>
      <c r="L2961" s="73" t="s">
        <v>383</v>
      </c>
      <c r="M2961" s="73" t="s">
        <v>388</v>
      </c>
      <c r="N2961" s="73" t="s">
        <v>4759</v>
      </c>
      <c r="O2961" s="73" t="s">
        <v>385</v>
      </c>
      <c r="P2961" s="73" t="s">
        <v>907</v>
      </c>
      <c r="Q2961" s="73" t="s">
        <v>990</v>
      </c>
      <c r="R2961" s="73" t="s">
        <v>60</v>
      </c>
      <c r="V2961" s="60" t="str">
        <f t="shared" si="371"/>
        <v>JANSSONзеленый</v>
      </c>
      <c r="W2961" s="60" t="str">
        <f t="shared" si="368"/>
        <v>JANSSON</v>
      </c>
      <c r="X2961" s="60" t="str">
        <f t="shared" si="372"/>
        <v/>
      </c>
      <c r="AC2961" s="51">
        <f t="shared" si="373"/>
        <v>81</v>
      </c>
      <c r="AD2961" s="44">
        <f t="shared" si="374"/>
        <v>14</v>
      </c>
      <c r="AE2961" s="51">
        <f t="shared" si="375"/>
        <v>81014</v>
      </c>
    </row>
    <row r="2962" spans="1:31">
      <c r="A2962" s="60" t="str">
        <f t="shared" si="369"/>
        <v>KOVACbeige</v>
      </c>
      <c r="B2962" s="60" t="str">
        <f t="shared" si="370"/>
        <v>81-015-02</v>
      </c>
      <c r="C2962" s="73" t="s">
        <v>6268</v>
      </c>
      <c r="D2962" s="73" t="s">
        <v>6269</v>
      </c>
      <c r="E2962" s="73" t="s">
        <v>956</v>
      </c>
      <c r="F2962" s="74">
        <v>55</v>
      </c>
      <c r="G2962" s="73" t="s">
        <v>6270</v>
      </c>
      <c r="H2962" s="73" t="s">
        <v>63</v>
      </c>
      <c r="I2962" s="73" t="s">
        <v>5045</v>
      </c>
      <c r="J2962" s="73" t="s">
        <v>348</v>
      </c>
      <c r="K2962" s="73" t="s">
        <v>387</v>
      </c>
      <c r="L2962" s="73" t="s">
        <v>383</v>
      </c>
      <c r="M2962" s="73" t="s">
        <v>388</v>
      </c>
      <c r="N2962" s="73" t="s">
        <v>4759</v>
      </c>
      <c r="O2962" s="73" t="s">
        <v>385</v>
      </c>
      <c r="P2962" s="73" t="s">
        <v>907</v>
      </c>
      <c r="Q2962" s="73" t="s">
        <v>937</v>
      </c>
      <c r="R2962" s="73" t="s">
        <v>63</v>
      </c>
      <c r="V2962" s="60" t="str">
        <f t="shared" si="371"/>
        <v>KOVACбежевый</v>
      </c>
      <c r="W2962" s="60" t="str">
        <f t="shared" si="368"/>
        <v>KOVAC</v>
      </c>
      <c r="X2962" s="60" t="str">
        <f t="shared" si="372"/>
        <v/>
      </c>
      <c r="AC2962" s="51">
        <f t="shared" si="373"/>
        <v>81</v>
      </c>
      <c r="AD2962" s="44">
        <f t="shared" si="374"/>
        <v>15</v>
      </c>
      <c r="AE2962" s="51">
        <f t="shared" si="375"/>
        <v>81015</v>
      </c>
    </row>
    <row r="2963" spans="1:31">
      <c r="A2963" s="60" t="str">
        <f t="shared" si="369"/>
        <v>KOVACbeige</v>
      </c>
      <c r="B2963" s="60" t="str">
        <f t="shared" si="370"/>
        <v>81-015-02</v>
      </c>
      <c r="C2963" s="73" t="s">
        <v>6271</v>
      </c>
      <c r="D2963" s="73" t="s">
        <v>6269</v>
      </c>
      <c r="E2963" s="73" t="s">
        <v>904</v>
      </c>
      <c r="F2963" s="74">
        <v>57</v>
      </c>
      <c r="G2963" s="73" t="s">
        <v>6270</v>
      </c>
      <c r="H2963" s="73" t="s">
        <v>63</v>
      </c>
      <c r="I2963" s="73" t="s">
        <v>5045</v>
      </c>
      <c r="J2963" s="73" t="s">
        <v>348</v>
      </c>
      <c r="K2963" s="73" t="s">
        <v>387</v>
      </c>
      <c r="L2963" s="73" t="s">
        <v>383</v>
      </c>
      <c r="M2963" s="73" t="s">
        <v>388</v>
      </c>
      <c r="N2963" s="73" t="s">
        <v>4759</v>
      </c>
      <c r="O2963" s="73" t="s">
        <v>385</v>
      </c>
      <c r="P2963" s="73" t="s">
        <v>907</v>
      </c>
      <c r="Q2963" s="73" t="s">
        <v>937</v>
      </c>
      <c r="R2963" s="73" t="s">
        <v>63</v>
      </c>
      <c r="V2963" s="60" t="str">
        <f t="shared" si="371"/>
        <v>KOVACбежевый</v>
      </c>
      <c r="W2963" s="60" t="str">
        <f t="shared" si="368"/>
        <v>KOVAC</v>
      </c>
      <c r="X2963" s="60" t="str">
        <f t="shared" si="372"/>
        <v/>
      </c>
      <c r="AC2963" s="51">
        <f t="shared" si="373"/>
        <v>81</v>
      </c>
      <c r="AD2963" s="44">
        <f t="shared" si="374"/>
        <v>15</v>
      </c>
      <c r="AE2963" s="51">
        <f t="shared" si="375"/>
        <v>81015</v>
      </c>
    </row>
    <row r="2964" spans="1:31">
      <c r="A2964" s="60" t="str">
        <f t="shared" si="369"/>
        <v>KOVACbeige</v>
      </c>
      <c r="B2964" s="60" t="str">
        <f t="shared" si="370"/>
        <v>81-015-02</v>
      </c>
      <c r="C2964" s="73" t="s">
        <v>6272</v>
      </c>
      <c r="D2964" s="73" t="s">
        <v>6269</v>
      </c>
      <c r="E2964" s="73" t="s">
        <v>910</v>
      </c>
      <c r="F2964" s="74">
        <v>59</v>
      </c>
      <c r="G2964" s="73" t="s">
        <v>6270</v>
      </c>
      <c r="H2964" s="73" t="s">
        <v>63</v>
      </c>
      <c r="I2964" s="73" t="s">
        <v>5045</v>
      </c>
      <c r="J2964" s="73" t="s">
        <v>348</v>
      </c>
      <c r="K2964" s="73" t="s">
        <v>387</v>
      </c>
      <c r="L2964" s="73" t="s">
        <v>383</v>
      </c>
      <c r="M2964" s="73" t="s">
        <v>388</v>
      </c>
      <c r="N2964" s="73" t="s">
        <v>4759</v>
      </c>
      <c r="O2964" s="73" t="s">
        <v>385</v>
      </c>
      <c r="P2964" s="73" t="s">
        <v>907</v>
      </c>
      <c r="Q2964" s="73" t="s">
        <v>937</v>
      </c>
      <c r="R2964" s="73" t="s">
        <v>63</v>
      </c>
      <c r="V2964" s="60" t="str">
        <f t="shared" si="371"/>
        <v>KOVACбежевый</v>
      </c>
      <c r="W2964" s="60" t="str">
        <f t="shared" si="368"/>
        <v>KOVAC</v>
      </c>
      <c r="X2964" s="60" t="str">
        <f t="shared" si="372"/>
        <v/>
      </c>
      <c r="AC2964" s="51">
        <f t="shared" si="373"/>
        <v>81</v>
      </c>
      <c r="AD2964" s="44">
        <f t="shared" si="374"/>
        <v>15</v>
      </c>
      <c r="AE2964" s="51">
        <f t="shared" si="375"/>
        <v>81015</v>
      </c>
    </row>
    <row r="2965" spans="1:31">
      <c r="A2965" s="60" t="str">
        <f t="shared" si="369"/>
        <v>KOVACbeige</v>
      </c>
      <c r="B2965" s="60" t="str">
        <f t="shared" si="370"/>
        <v>81-015-02</v>
      </c>
      <c r="C2965" s="73" t="s">
        <v>6273</v>
      </c>
      <c r="D2965" s="73" t="s">
        <v>6269</v>
      </c>
      <c r="E2965" s="73" t="s">
        <v>915</v>
      </c>
      <c r="F2965" s="74">
        <v>56</v>
      </c>
      <c r="G2965" s="73" t="s">
        <v>6270</v>
      </c>
      <c r="H2965" s="73" t="s">
        <v>63</v>
      </c>
      <c r="I2965" s="73" t="s">
        <v>5045</v>
      </c>
      <c r="J2965" s="73" t="s">
        <v>348</v>
      </c>
      <c r="K2965" s="73" t="s">
        <v>387</v>
      </c>
      <c r="L2965" s="73" t="s">
        <v>383</v>
      </c>
      <c r="M2965" s="73" t="s">
        <v>388</v>
      </c>
      <c r="N2965" s="73" t="s">
        <v>4759</v>
      </c>
      <c r="O2965" s="73" t="s">
        <v>385</v>
      </c>
      <c r="P2965" s="73" t="s">
        <v>907</v>
      </c>
      <c r="Q2965" s="73" t="s">
        <v>937</v>
      </c>
      <c r="R2965" s="73" t="s">
        <v>63</v>
      </c>
      <c r="V2965" s="60" t="str">
        <f t="shared" si="371"/>
        <v>KOVACбежевый</v>
      </c>
      <c r="W2965" s="60" t="str">
        <f t="shared" si="368"/>
        <v>KOVAC</v>
      </c>
      <c r="X2965" s="60" t="str">
        <f t="shared" si="372"/>
        <v/>
      </c>
      <c r="AC2965" s="51">
        <f t="shared" si="373"/>
        <v>81</v>
      </c>
      <c r="AD2965" s="44">
        <f t="shared" si="374"/>
        <v>15</v>
      </c>
      <c r="AE2965" s="51">
        <f t="shared" si="375"/>
        <v>81015</v>
      </c>
    </row>
    <row r="2966" spans="1:31">
      <c r="A2966" s="60" t="str">
        <f t="shared" si="369"/>
        <v>KOVACblack</v>
      </c>
      <c r="B2966" s="60" t="str">
        <f t="shared" si="370"/>
        <v>81-015-09</v>
      </c>
      <c r="C2966" s="73" t="s">
        <v>6274</v>
      </c>
      <c r="D2966" s="73" t="s">
        <v>6275</v>
      </c>
      <c r="E2966" s="73" t="s">
        <v>956</v>
      </c>
      <c r="F2966" s="74">
        <v>55</v>
      </c>
      <c r="G2966" s="73" t="s">
        <v>6270</v>
      </c>
      <c r="H2966" s="73" t="s">
        <v>53</v>
      </c>
      <c r="I2966" s="73" t="s">
        <v>906</v>
      </c>
      <c r="J2966" s="73" t="s">
        <v>348</v>
      </c>
      <c r="K2966" s="73" t="s">
        <v>387</v>
      </c>
      <c r="L2966" s="73" t="s">
        <v>383</v>
      </c>
      <c r="M2966" s="73" t="s">
        <v>388</v>
      </c>
      <c r="N2966" s="73" t="s">
        <v>4759</v>
      </c>
      <c r="O2966" s="73" t="s">
        <v>385</v>
      </c>
      <c r="P2966" s="73" t="s">
        <v>907</v>
      </c>
      <c r="Q2966" s="73" t="s">
        <v>928</v>
      </c>
      <c r="R2966" s="73" t="s">
        <v>53</v>
      </c>
      <c r="V2966" s="60" t="str">
        <f t="shared" si="371"/>
        <v>KOVACчерный</v>
      </c>
      <c r="W2966" s="60" t="str">
        <f t="shared" si="368"/>
        <v>KOVAC</v>
      </c>
      <c r="X2966" s="60" t="str">
        <f t="shared" si="372"/>
        <v/>
      </c>
      <c r="AC2966" s="51">
        <f t="shared" si="373"/>
        <v>81</v>
      </c>
      <c r="AD2966" s="44">
        <f t="shared" si="374"/>
        <v>15</v>
      </c>
      <c r="AE2966" s="51">
        <f t="shared" si="375"/>
        <v>81015</v>
      </c>
    </row>
    <row r="2967" spans="1:31">
      <c r="A2967" s="60" t="str">
        <f t="shared" si="369"/>
        <v>KOVACblack</v>
      </c>
      <c r="B2967" s="60" t="str">
        <f t="shared" si="370"/>
        <v>81-015-09</v>
      </c>
      <c r="C2967" s="73" t="s">
        <v>6276</v>
      </c>
      <c r="D2967" s="73" t="s">
        <v>6275</v>
      </c>
      <c r="E2967" s="73" t="s">
        <v>904</v>
      </c>
      <c r="F2967" s="74">
        <v>57</v>
      </c>
      <c r="G2967" s="73" t="s">
        <v>6270</v>
      </c>
      <c r="H2967" s="73" t="s">
        <v>53</v>
      </c>
      <c r="I2967" s="73" t="s">
        <v>906</v>
      </c>
      <c r="J2967" s="73" t="s">
        <v>348</v>
      </c>
      <c r="K2967" s="73" t="s">
        <v>387</v>
      </c>
      <c r="L2967" s="73" t="s">
        <v>383</v>
      </c>
      <c r="M2967" s="73" t="s">
        <v>388</v>
      </c>
      <c r="N2967" s="73" t="s">
        <v>4759</v>
      </c>
      <c r="O2967" s="73" t="s">
        <v>385</v>
      </c>
      <c r="P2967" s="73" t="s">
        <v>907</v>
      </c>
      <c r="Q2967" s="73" t="s">
        <v>928</v>
      </c>
      <c r="R2967" s="73" t="s">
        <v>53</v>
      </c>
      <c r="V2967" s="60" t="str">
        <f t="shared" si="371"/>
        <v>KOVACчерный</v>
      </c>
      <c r="W2967" s="60" t="str">
        <f t="shared" si="368"/>
        <v>KOVAC</v>
      </c>
      <c r="X2967" s="60" t="str">
        <f t="shared" si="372"/>
        <v/>
      </c>
      <c r="AC2967" s="51">
        <f t="shared" si="373"/>
        <v>81</v>
      </c>
      <c r="AD2967" s="44">
        <f t="shared" si="374"/>
        <v>15</v>
      </c>
      <c r="AE2967" s="51">
        <f t="shared" si="375"/>
        <v>81015</v>
      </c>
    </row>
    <row r="2968" spans="1:31">
      <c r="A2968" s="60" t="str">
        <f t="shared" si="369"/>
        <v>KOVACnavy</v>
      </c>
      <c r="B2968" s="60" t="str">
        <f t="shared" si="370"/>
        <v>81-015-16</v>
      </c>
      <c r="C2968" s="73" t="s">
        <v>6277</v>
      </c>
      <c r="D2968" s="73" t="s">
        <v>6278</v>
      </c>
      <c r="E2968" s="73" t="s">
        <v>956</v>
      </c>
      <c r="F2968" s="74">
        <v>55</v>
      </c>
      <c r="G2968" s="73" t="s">
        <v>6270</v>
      </c>
      <c r="H2968" s="73" t="s">
        <v>55</v>
      </c>
      <c r="I2968" s="73" t="s">
        <v>906</v>
      </c>
      <c r="J2968" s="73" t="s">
        <v>348</v>
      </c>
      <c r="K2968" s="73" t="s">
        <v>387</v>
      </c>
      <c r="L2968" s="73" t="s">
        <v>383</v>
      </c>
      <c r="M2968" s="73" t="s">
        <v>388</v>
      </c>
      <c r="N2968" s="73" t="s">
        <v>4759</v>
      </c>
      <c r="O2968" s="73" t="s">
        <v>385</v>
      </c>
      <c r="P2968" s="73" t="s">
        <v>907</v>
      </c>
      <c r="Q2968" s="73" t="s">
        <v>1003</v>
      </c>
      <c r="R2968" s="73" t="s">
        <v>71</v>
      </c>
      <c r="V2968" s="60" t="str">
        <f t="shared" si="371"/>
        <v>KOVACтемно-синий</v>
      </c>
      <c r="W2968" s="60" t="str">
        <f t="shared" si="368"/>
        <v>KOVAC</v>
      </c>
      <c r="X2968" s="60" t="str">
        <f t="shared" si="372"/>
        <v/>
      </c>
      <c r="AC2968" s="51">
        <f t="shared" si="373"/>
        <v>81</v>
      </c>
      <c r="AD2968" s="44">
        <f t="shared" si="374"/>
        <v>15</v>
      </c>
      <c r="AE2968" s="51">
        <f t="shared" si="375"/>
        <v>81015</v>
      </c>
    </row>
    <row r="2969" spans="1:31">
      <c r="A2969" s="60" t="str">
        <f t="shared" si="369"/>
        <v>KOVACnavy</v>
      </c>
      <c r="B2969" s="60" t="str">
        <f t="shared" si="370"/>
        <v>81-015-16</v>
      </c>
      <c r="C2969" s="73" t="s">
        <v>6279</v>
      </c>
      <c r="D2969" s="73" t="s">
        <v>6278</v>
      </c>
      <c r="E2969" s="73" t="s">
        <v>904</v>
      </c>
      <c r="F2969" s="74">
        <v>57</v>
      </c>
      <c r="G2969" s="73" t="s">
        <v>6270</v>
      </c>
      <c r="H2969" s="73" t="s">
        <v>55</v>
      </c>
      <c r="I2969" s="73" t="s">
        <v>906</v>
      </c>
      <c r="J2969" s="73" t="s">
        <v>348</v>
      </c>
      <c r="K2969" s="73" t="s">
        <v>387</v>
      </c>
      <c r="L2969" s="73" t="s">
        <v>383</v>
      </c>
      <c r="M2969" s="73" t="s">
        <v>388</v>
      </c>
      <c r="N2969" s="73" t="s">
        <v>4759</v>
      </c>
      <c r="O2969" s="73" t="s">
        <v>385</v>
      </c>
      <c r="P2969" s="73" t="s">
        <v>907</v>
      </c>
      <c r="Q2969" s="73" t="s">
        <v>1003</v>
      </c>
      <c r="R2969" s="73" t="s">
        <v>71</v>
      </c>
      <c r="V2969" s="60" t="str">
        <f t="shared" si="371"/>
        <v>KOVACтемно-синий</v>
      </c>
      <c r="W2969" s="60" t="str">
        <f t="shared" si="368"/>
        <v>KOVAC</v>
      </c>
      <c r="X2969" s="60" t="str">
        <f t="shared" si="372"/>
        <v/>
      </c>
      <c r="AC2969" s="51">
        <f t="shared" si="373"/>
        <v>81</v>
      </c>
      <c r="AD2969" s="44">
        <f t="shared" si="374"/>
        <v>15</v>
      </c>
      <c r="AE2969" s="51">
        <f t="shared" si="375"/>
        <v>81015</v>
      </c>
    </row>
    <row r="2970" spans="1:31">
      <c r="A2970" s="60" t="str">
        <f t="shared" si="369"/>
        <v>LIGUREbeige</v>
      </c>
      <c r="B2970" s="60" t="str">
        <f t="shared" si="370"/>
        <v>81-016-02</v>
      </c>
      <c r="C2970" s="73" t="s">
        <v>6280</v>
      </c>
      <c r="D2970" s="73" t="s">
        <v>6281</v>
      </c>
      <c r="E2970" s="73" t="s">
        <v>956</v>
      </c>
      <c r="F2970" s="74">
        <v>55</v>
      </c>
      <c r="G2970" s="73" t="s">
        <v>6282</v>
      </c>
      <c r="H2970" s="73" t="s">
        <v>63</v>
      </c>
      <c r="I2970" s="73" t="s">
        <v>2043</v>
      </c>
      <c r="J2970" s="73" t="s">
        <v>324</v>
      </c>
      <c r="K2970" s="73" t="s">
        <v>390</v>
      </c>
      <c r="L2970" s="73" t="s">
        <v>383</v>
      </c>
      <c r="M2970" s="73" t="s">
        <v>388</v>
      </c>
      <c r="N2970" s="73" t="s">
        <v>44</v>
      </c>
      <c r="O2970" s="73" t="s">
        <v>386</v>
      </c>
      <c r="P2970" s="73" t="s">
        <v>907</v>
      </c>
      <c r="Q2970" s="73" t="s">
        <v>937</v>
      </c>
      <c r="R2970" s="73" t="s">
        <v>63</v>
      </c>
      <c r="V2970" s="60" t="str">
        <f t="shared" si="371"/>
        <v>LIGUREбежевый</v>
      </c>
      <c r="W2970" s="60" t="str">
        <f t="shared" si="368"/>
        <v>LIGURE</v>
      </c>
      <c r="X2970" s="60" t="str">
        <f t="shared" si="372"/>
        <v/>
      </c>
      <c r="AC2970" s="51">
        <f t="shared" si="373"/>
        <v>81</v>
      </c>
      <c r="AD2970" s="44">
        <f t="shared" si="374"/>
        <v>16</v>
      </c>
      <c r="AE2970" s="51">
        <f t="shared" si="375"/>
        <v>81016</v>
      </c>
    </row>
    <row r="2971" spans="1:31">
      <c r="A2971" s="60" t="str">
        <f t="shared" si="369"/>
        <v>LIGUREbeige</v>
      </c>
      <c r="B2971" s="60" t="str">
        <f t="shared" si="370"/>
        <v>81-016-02</v>
      </c>
      <c r="C2971" s="73" t="s">
        <v>6283</v>
      </c>
      <c r="D2971" s="73" t="s">
        <v>6281</v>
      </c>
      <c r="E2971" s="73" t="s">
        <v>904</v>
      </c>
      <c r="F2971" s="74">
        <v>57</v>
      </c>
      <c r="G2971" s="73" t="s">
        <v>6282</v>
      </c>
      <c r="H2971" s="73" t="s">
        <v>63</v>
      </c>
      <c r="I2971" s="73" t="s">
        <v>2043</v>
      </c>
      <c r="J2971" s="73" t="s">
        <v>324</v>
      </c>
      <c r="K2971" s="73" t="s">
        <v>390</v>
      </c>
      <c r="L2971" s="73" t="s">
        <v>383</v>
      </c>
      <c r="M2971" s="73" t="s">
        <v>388</v>
      </c>
      <c r="N2971" s="73" t="s">
        <v>44</v>
      </c>
      <c r="O2971" s="73" t="s">
        <v>386</v>
      </c>
      <c r="P2971" s="73" t="s">
        <v>907</v>
      </c>
      <c r="Q2971" s="73" t="s">
        <v>937</v>
      </c>
      <c r="R2971" s="73" t="s">
        <v>63</v>
      </c>
      <c r="V2971" s="60" t="str">
        <f t="shared" si="371"/>
        <v>LIGUREбежевый</v>
      </c>
      <c r="W2971" s="60" t="str">
        <f t="shared" si="368"/>
        <v>LIGURE</v>
      </c>
      <c r="X2971" s="60" t="str">
        <f t="shared" si="372"/>
        <v/>
      </c>
      <c r="AC2971" s="51">
        <f t="shared" si="373"/>
        <v>81</v>
      </c>
      <c r="AD2971" s="44">
        <f t="shared" si="374"/>
        <v>16</v>
      </c>
      <c r="AE2971" s="51">
        <f t="shared" si="375"/>
        <v>81016</v>
      </c>
    </row>
    <row r="2972" spans="1:31">
      <c r="A2972" s="60" t="str">
        <f t="shared" si="369"/>
        <v>LIGUREbeige</v>
      </c>
      <c r="B2972" s="60" t="str">
        <f t="shared" si="370"/>
        <v>81-016-02</v>
      </c>
      <c r="C2972" s="73" t="s">
        <v>6284</v>
      </c>
      <c r="D2972" s="73" t="s">
        <v>6281</v>
      </c>
      <c r="E2972" s="73" t="s">
        <v>910</v>
      </c>
      <c r="F2972" s="74">
        <v>59</v>
      </c>
      <c r="G2972" s="73" t="s">
        <v>6282</v>
      </c>
      <c r="H2972" s="73" t="s">
        <v>63</v>
      </c>
      <c r="I2972" s="73" t="s">
        <v>2043</v>
      </c>
      <c r="J2972" s="73" t="s">
        <v>324</v>
      </c>
      <c r="K2972" s="73" t="s">
        <v>390</v>
      </c>
      <c r="L2972" s="73" t="s">
        <v>383</v>
      </c>
      <c r="M2972" s="73" t="s">
        <v>388</v>
      </c>
      <c r="N2972" s="73" t="s">
        <v>44</v>
      </c>
      <c r="O2972" s="73" t="s">
        <v>386</v>
      </c>
      <c r="P2972" s="73" t="s">
        <v>907</v>
      </c>
      <c r="Q2972" s="73" t="s">
        <v>937</v>
      </c>
      <c r="R2972" s="73" t="s">
        <v>63</v>
      </c>
      <c r="V2972" s="60" t="str">
        <f t="shared" si="371"/>
        <v>LIGUREбежевый</v>
      </c>
      <c r="W2972" s="60" t="str">
        <f t="shared" si="368"/>
        <v>LIGURE</v>
      </c>
      <c r="X2972" s="60" t="str">
        <f t="shared" si="372"/>
        <v/>
      </c>
      <c r="AC2972" s="51">
        <f t="shared" si="373"/>
        <v>81</v>
      </c>
      <c r="AD2972" s="44">
        <f t="shared" si="374"/>
        <v>16</v>
      </c>
      <c r="AE2972" s="51">
        <f t="shared" si="375"/>
        <v>81016</v>
      </c>
    </row>
    <row r="2973" spans="1:31">
      <c r="A2973" s="60" t="str">
        <f t="shared" si="369"/>
        <v>LIGUREbeige</v>
      </c>
      <c r="B2973" s="60" t="str">
        <f t="shared" si="370"/>
        <v>81-016-02</v>
      </c>
      <c r="C2973" s="73" t="s">
        <v>6285</v>
      </c>
      <c r="D2973" s="73" t="s">
        <v>6281</v>
      </c>
      <c r="E2973" s="73" t="s">
        <v>912</v>
      </c>
      <c r="F2973" s="74">
        <v>61</v>
      </c>
      <c r="G2973" s="73" t="s">
        <v>6282</v>
      </c>
      <c r="H2973" s="73" t="s">
        <v>63</v>
      </c>
      <c r="I2973" s="73" t="s">
        <v>2043</v>
      </c>
      <c r="J2973" s="73" t="s">
        <v>324</v>
      </c>
      <c r="K2973" s="73" t="s">
        <v>390</v>
      </c>
      <c r="L2973" s="73" t="s">
        <v>383</v>
      </c>
      <c r="M2973" s="73" t="s">
        <v>388</v>
      </c>
      <c r="N2973" s="73" t="s">
        <v>44</v>
      </c>
      <c r="O2973" s="73" t="s">
        <v>386</v>
      </c>
      <c r="P2973" s="73" t="s">
        <v>907</v>
      </c>
      <c r="Q2973" s="73" t="s">
        <v>937</v>
      </c>
      <c r="R2973" s="73" t="s">
        <v>63</v>
      </c>
      <c r="V2973" s="60" t="str">
        <f t="shared" si="371"/>
        <v>LIGUREбежевый</v>
      </c>
      <c r="W2973" s="60" t="str">
        <f t="shared" si="368"/>
        <v>LIGURE</v>
      </c>
      <c r="X2973" s="60" t="str">
        <f t="shared" si="372"/>
        <v/>
      </c>
      <c r="AC2973" s="51">
        <f t="shared" si="373"/>
        <v>81</v>
      </c>
      <c r="AD2973" s="44">
        <f t="shared" si="374"/>
        <v>16</v>
      </c>
      <c r="AE2973" s="51">
        <f t="shared" si="375"/>
        <v>81016</v>
      </c>
    </row>
    <row r="2974" spans="1:31">
      <c r="A2974" s="60" t="str">
        <f t="shared" si="369"/>
        <v>LIGUREgrey</v>
      </c>
      <c r="B2974" s="60" t="str">
        <f t="shared" si="370"/>
        <v>81-016-08</v>
      </c>
      <c r="C2974" s="73" t="s">
        <v>6286</v>
      </c>
      <c r="D2974" s="73" t="s">
        <v>6287</v>
      </c>
      <c r="E2974" s="73" t="s">
        <v>956</v>
      </c>
      <c r="F2974" s="74">
        <v>55</v>
      </c>
      <c r="G2974" s="73" t="s">
        <v>6282</v>
      </c>
      <c r="H2974" s="73" t="s">
        <v>83</v>
      </c>
      <c r="I2974" s="73" t="s">
        <v>2043</v>
      </c>
      <c r="J2974" s="73" t="s">
        <v>324</v>
      </c>
      <c r="K2974" s="73" t="s">
        <v>390</v>
      </c>
      <c r="L2974" s="73" t="s">
        <v>383</v>
      </c>
      <c r="M2974" s="73" t="s">
        <v>388</v>
      </c>
      <c r="N2974" s="73" t="s">
        <v>44</v>
      </c>
      <c r="O2974" s="73" t="s">
        <v>386</v>
      </c>
      <c r="P2974" s="73" t="s">
        <v>907</v>
      </c>
      <c r="Q2974" s="73" t="s">
        <v>917</v>
      </c>
      <c r="R2974" s="73" t="s">
        <v>83</v>
      </c>
      <c r="V2974" s="60" t="str">
        <f t="shared" si="371"/>
        <v>LIGUREсерый</v>
      </c>
      <c r="W2974" s="60" t="str">
        <f t="shared" si="368"/>
        <v>LIGURE</v>
      </c>
      <c r="X2974" s="60" t="str">
        <f t="shared" si="372"/>
        <v/>
      </c>
      <c r="AC2974" s="51">
        <f t="shared" si="373"/>
        <v>81</v>
      </c>
      <c r="AD2974" s="44">
        <f t="shared" si="374"/>
        <v>16</v>
      </c>
      <c r="AE2974" s="51">
        <f t="shared" si="375"/>
        <v>81016</v>
      </c>
    </row>
    <row r="2975" spans="1:31">
      <c r="A2975" s="60" t="str">
        <f t="shared" si="369"/>
        <v>LIGUREgrey</v>
      </c>
      <c r="B2975" s="60" t="str">
        <f t="shared" si="370"/>
        <v>81-016-08</v>
      </c>
      <c r="C2975" s="73" t="s">
        <v>6288</v>
      </c>
      <c r="D2975" s="73" t="s">
        <v>6287</v>
      </c>
      <c r="E2975" s="73" t="s">
        <v>904</v>
      </c>
      <c r="F2975" s="74">
        <v>57</v>
      </c>
      <c r="G2975" s="73" t="s">
        <v>6282</v>
      </c>
      <c r="H2975" s="73" t="s">
        <v>83</v>
      </c>
      <c r="I2975" s="73" t="s">
        <v>2043</v>
      </c>
      <c r="J2975" s="73" t="s">
        <v>324</v>
      </c>
      <c r="K2975" s="73" t="s">
        <v>390</v>
      </c>
      <c r="L2975" s="73" t="s">
        <v>383</v>
      </c>
      <c r="M2975" s="73" t="s">
        <v>388</v>
      </c>
      <c r="N2975" s="73" t="s">
        <v>44</v>
      </c>
      <c r="O2975" s="73" t="s">
        <v>386</v>
      </c>
      <c r="P2975" s="73" t="s">
        <v>907</v>
      </c>
      <c r="Q2975" s="73" t="s">
        <v>917</v>
      </c>
      <c r="R2975" s="73" t="s">
        <v>83</v>
      </c>
      <c r="V2975" s="60" t="str">
        <f t="shared" si="371"/>
        <v>LIGUREсерый</v>
      </c>
      <c r="W2975" s="60" t="str">
        <f t="shared" si="368"/>
        <v>LIGURE</v>
      </c>
      <c r="X2975" s="60" t="str">
        <f t="shared" si="372"/>
        <v/>
      </c>
      <c r="AC2975" s="51">
        <f t="shared" si="373"/>
        <v>81</v>
      </c>
      <c r="AD2975" s="44">
        <f t="shared" si="374"/>
        <v>16</v>
      </c>
      <c r="AE2975" s="51">
        <f t="shared" si="375"/>
        <v>81016</v>
      </c>
    </row>
    <row r="2976" spans="1:31">
      <c r="A2976" s="60" t="str">
        <f t="shared" si="369"/>
        <v>LIGUREgrey</v>
      </c>
      <c r="B2976" s="60" t="str">
        <f t="shared" si="370"/>
        <v>81-016-08</v>
      </c>
      <c r="C2976" s="73" t="s">
        <v>6289</v>
      </c>
      <c r="D2976" s="73" t="s">
        <v>6287</v>
      </c>
      <c r="E2976" s="73" t="s">
        <v>910</v>
      </c>
      <c r="F2976" s="74">
        <v>59</v>
      </c>
      <c r="G2976" s="73" t="s">
        <v>6282</v>
      </c>
      <c r="H2976" s="73" t="s">
        <v>83</v>
      </c>
      <c r="I2976" s="73" t="s">
        <v>2043</v>
      </c>
      <c r="J2976" s="73" t="s">
        <v>324</v>
      </c>
      <c r="K2976" s="73" t="s">
        <v>390</v>
      </c>
      <c r="L2976" s="73" t="s">
        <v>383</v>
      </c>
      <c r="M2976" s="73" t="s">
        <v>388</v>
      </c>
      <c r="N2976" s="73" t="s">
        <v>44</v>
      </c>
      <c r="O2976" s="73" t="s">
        <v>386</v>
      </c>
      <c r="P2976" s="73" t="s">
        <v>907</v>
      </c>
      <c r="Q2976" s="73" t="s">
        <v>917</v>
      </c>
      <c r="R2976" s="73" t="s">
        <v>83</v>
      </c>
      <c r="V2976" s="60" t="str">
        <f t="shared" si="371"/>
        <v>LIGUREсерый</v>
      </c>
      <c r="W2976" s="60" t="str">
        <f t="shared" si="368"/>
        <v>LIGURE</v>
      </c>
      <c r="X2976" s="60" t="str">
        <f t="shared" si="372"/>
        <v/>
      </c>
      <c r="AC2976" s="51">
        <f t="shared" si="373"/>
        <v>81</v>
      </c>
      <c r="AD2976" s="44">
        <f t="shared" si="374"/>
        <v>16</v>
      </c>
      <c r="AE2976" s="51">
        <f t="shared" si="375"/>
        <v>81016</v>
      </c>
    </row>
    <row r="2977" spans="1:31">
      <c r="A2977" s="60" t="str">
        <f t="shared" si="369"/>
        <v>LIGUREgrey</v>
      </c>
      <c r="B2977" s="60" t="str">
        <f t="shared" si="370"/>
        <v>81-016-08</v>
      </c>
      <c r="C2977" s="73" t="s">
        <v>6290</v>
      </c>
      <c r="D2977" s="73" t="s">
        <v>6287</v>
      </c>
      <c r="E2977" s="73" t="s">
        <v>912</v>
      </c>
      <c r="F2977" s="74">
        <v>61</v>
      </c>
      <c r="G2977" s="73" t="s">
        <v>6282</v>
      </c>
      <c r="H2977" s="73" t="s">
        <v>83</v>
      </c>
      <c r="I2977" s="73" t="s">
        <v>2043</v>
      </c>
      <c r="J2977" s="73" t="s">
        <v>324</v>
      </c>
      <c r="K2977" s="73" t="s">
        <v>390</v>
      </c>
      <c r="L2977" s="73" t="s">
        <v>383</v>
      </c>
      <c r="M2977" s="73" t="s">
        <v>388</v>
      </c>
      <c r="N2977" s="73" t="s">
        <v>44</v>
      </c>
      <c r="O2977" s="73" t="s">
        <v>386</v>
      </c>
      <c r="P2977" s="73" t="s">
        <v>907</v>
      </c>
      <c r="Q2977" s="73" t="s">
        <v>917</v>
      </c>
      <c r="R2977" s="73" t="s">
        <v>83</v>
      </c>
      <c r="V2977" s="60" t="str">
        <f t="shared" si="371"/>
        <v>LIGUREсерый</v>
      </c>
      <c r="W2977" s="60" t="str">
        <f t="shared" si="368"/>
        <v>LIGURE</v>
      </c>
      <c r="X2977" s="60" t="str">
        <f t="shared" si="372"/>
        <v/>
      </c>
      <c r="AC2977" s="51">
        <f t="shared" si="373"/>
        <v>81</v>
      </c>
      <c r="AD2977" s="44">
        <f t="shared" si="374"/>
        <v>16</v>
      </c>
      <c r="AE2977" s="51">
        <f t="shared" si="375"/>
        <v>81016</v>
      </c>
    </row>
    <row r="2978" spans="1:31">
      <c r="A2978" s="60" t="str">
        <f t="shared" si="369"/>
        <v>MACISblue</v>
      </c>
      <c r="B2978" s="60" t="str">
        <f t="shared" si="370"/>
        <v>81-017-06</v>
      </c>
      <c r="C2978" s="73" t="s">
        <v>6291</v>
      </c>
      <c r="D2978" s="73" t="s">
        <v>6292</v>
      </c>
      <c r="E2978" s="73" t="s">
        <v>956</v>
      </c>
      <c r="F2978" s="74">
        <v>55</v>
      </c>
      <c r="G2978" s="73" t="s">
        <v>6293</v>
      </c>
      <c r="H2978" s="73" t="s">
        <v>71</v>
      </c>
      <c r="I2978" s="73" t="s">
        <v>2043</v>
      </c>
      <c r="J2978" s="73" t="s">
        <v>320</v>
      </c>
      <c r="K2978" s="73" t="s">
        <v>390</v>
      </c>
      <c r="L2978" s="73" t="s">
        <v>383</v>
      </c>
      <c r="M2978" s="73" t="s">
        <v>388</v>
      </c>
      <c r="N2978" s="73" t="s">
        <v>44</v>
      </c>
      <c r="O2978" s="73" t="s">
        <v>385</v>
      </c>
      <c r="P2978" s="73" t="s">
        <v>907</v>
      </c>
      <c r="Q2978" s="73" t="s">
        <v>932</v>
      </c>
      <c r="R2978" s="73" t="s">
        <v>71</v>
      </c>
      <c r="V2978" s="60" t="str">
        <f t="shared" si="371"/>
        <v>MACISсиний</v>
      </c>
      <c r="W2978" s="60" t="str">
        <f t="shared" si="368"/>
        <v>MACIS</v>
      </c>
      <c r="X2978" s="60" t="str">
        <f t="shared" si="372"/>
        <v/>
      </c>
      <c r="AC2978" s="51">
        <f t="shared" si="373"/>
        <v>81</v>
      </c>
      <c r="AD2978" s="44">
        <f t="shared" si="374"/>
        <v>17</v>
      </c>
      <c r="AE2978" s="51">
        <f t="shared" si="375"/>
        <v>81017</v>
      </c>
    </row>
    <row r="2979" spans="1:31">
      <c r="A2979" s="60" t="str">
        <f t="shared" si="369"/>
        <v>MACISblue</v>
      </c>
      <c r="B2979" s="60" t="str">
        <f t="shared" si="370"/>
        <v>81-017-06</v>
      </c>
      <c r="C2979" s="73" t="s">
        <v>6294</v>
      </c>
      <c r="D2979" s="73" t="s">
        <v>6292</v>
      </c>
      <c r="E2979" s="73" t="s">
        <v>915</v>
      </c>
      <c r="F2979" s="74">
        <v>56</v>
      </c>
      <c r="G2979" s="73" t="s">
        <v>6293</v>
      </c>
      <c r="H2979" s="73" t="s">
        <v>71</v>
      </c>
      <c r="I2979" s="73" t="s">
        <v>2043</v>
      </c>
      <c r="J2979" s="73" t="s">
        <v>320</v>
      </c>
      <c r="K2979" s="73" t="s">
        <v>390</v>
      </c>
      <c r="L2979" s="73" t="s">
        <v>383</v>
      </c>
      <c r="M2979" s="73" t="s">
        <v>388</v>
      </c>
      <c r="N2979" s="73" t="s">
        <v>44</v>
      </c>
      <c r="O2979" s="73" t="s">
        <v>385</v>
      </c>
      <c r="P2979" s="73" t="s">
        <v>907</v>
      </c>
      <c r="Q2979" s="73" t="s">
        <v>932</v>
      </c>
      <c r="R2979" s="73" t="s">
        <v>71</v>
      </c>
      <c r="V2979" s="60" t="str">
        <f t="shared" si="371"/>
        <v>MACISсиний</v>
      </c>
      <c r="W2979" s="60" t="str">
        <f t="shared" si="368"/>
        <v>MACIS</v>
      </c>
      <c r="X2979" s="60" t="str">
        <f t="shared" si="372"/>
        <v/>
      </c>
      <c r="AC2979" s="51">
        <f t="shared" si="373"/>
        <v>81</v>
      </c>
      <c r="AD2979" s="44">
        <f t="shared" si="374"/>
        <v>17</v>
      </c>
      <c r="AE2979" s="51">
        <f t="shared" si="375"/>
        <v>81017</v>
      </c>
    </row>
    <row r="2980" spans="1:31">
      <c r="A2980" s="60" t="str">
        <f t="shared" si="369"/>
        <v>MACISblue</v>
      </c>
      <c r="B2980" s="60" t="str">
        <f t="shared" si="370"/>
        <v>81-017-06</v>
      </c>
      <c r="C2980" s="73" t="s">
        <v>6295</v>
      </c>
      <c r="D2980" s="73" t="s">
        <v>6292</v>
      </c>
      <c r="E2980" s="73" t="s">
        <v>904</v>
      </c>
      <c r="F2980" s="74">
        <v>57</v>
      </c>
      <c r="G2980" s="73" t="s">
        <v>6293</v>
      </c>
      <c r="H2980" s="73" t="s">
        <v>71</v>
      </c>
      <c r="I2980" s="73" t="s">
        <v>2043</v>
      </c>
      <c r="J2980" s="73" t="s">
        <v>320</v>
      </c>
      <c r="K2980" s="73" t="s">
        <v>390</v>
      </c>
      <c r="L2980" s="73" t="s">
        <v>383</v>
      </c>
      <c r="M2980" s="73" t="s">
        <v>388</v>
      </c>
      <c r="N2980" s="73" t="s">
        <v>44</v>
      </c>
      <c r="O2980" s="73" t="s">
        <v>385</v>
      </c>
      <c r="P2980" s="73" t="s">
        <v>907</v>
      </c>
      <c r="Q2980" s="73" t="s">
        <v>932</v>
      </c>
      <c r="R2980" s="73" t="s">
        <v>71</v>
      </c>
      <c r="V2980" s="60" t="str">
        <f t="shared" si="371"/>
        <v>MACISсиний</v>
      </c>
      <c r="W2980" s="60" t="str">
        <f t="shared" si="368"/>
        <v>MACIS</v>
      </c>
      <c r="X2980" s="60" t="str">
        <f t="shared" si="372"/>
        <v/>
      </c>
      <c r="AC2980" s="51">
        <f t="shared" si="373"/>
        <v>81</v>
      </c>
      <c r="AD2980" s="44">
        <f t="shared" si="374"/>
        <v>17</v>
      </c>
      <c r="AE2980" s="51">
        <f t="shared" si="375"/>
        <v>81017</v>
      </c>
    </row>
    <row r="2981" spans="1:31">
      <c r="A2981" s="60" t="str">
        <f t="shared" si="369"/>
        <v>MACISblue</v>
      </c>
      <c r="B2981" s="60" t="str">
        <f t="shared" si="370"/>
        <v>81-017-06</v>
      </c>
      <c r="C2981" s="73" t="s">
        <v>6296</v>
      </c>
      <c r="D2981" s="73" t="s">
        <v>6292</v>
      </c>
      <c r="E2981" s="73" t="s">
        <v>920</v>
      </c>
      <c r="F2981" s="74">
        <v>58</v>
      </c>
      <c r="G2981" s="73" t="s">
        <v>6293</v>
      </c>
      <c r="H2981" s="73" t="s">
        <v>71</v>
      </c>
      <c r="I2981" s="73" t="s">
        <v>2043</v>
      </c>
      <c r="J2981" s="73" t="s">
        <v>320</v>
      </c>
      <c r="K2981" s="73" t="s">
        <v>390</v>
      </c>
      <c r="L2981" s="73" t="s">
        <v>383</v>
      </c>
      <c r="M2981" s="73" t="s">
        <v>388</v>
      </c>
      <c r="N2981" s="73" t="s">
        <v>44</v>
      </c>
      <c r="O2981" s="73" t="s">
        <v>385</v>
      </c>
      <c r="P2981" s="73" t="s">
        <v>907</v>
      </c>
      <c r="Q2981" s="73" t="s">
        <v>932</v>
      </c>
      <c r="R2981" s="73" t="s">
        <v>71</v>
      </c>
      <c r="V2981" s="60" t="str">
        <f t="shared" si="371"/>
        <v>MACISсиний</v>
      </c>
      <c r="W2981" s="60" t="str">
        <f t="shared" si="368"/>
        <v>MACIS</v>
      </c>
      <c r="X2981" s="60" t="str">
        <f t="shared" si="372"/>
        <v/>
      </c>
      <c r="AC2981" s="51">
        <f t="shared" si="373"/>
        <v>81</v>
      </c>
      <c r="AD2981" s="44">
        <f t="shared" si="374"/>
        <v>17</v>
      </c>
      <c r="AE2981" s="51">
        <f t="shared" si="375"/>
        <v>81017</v>
      </c>
    </row>
    <row r="2982" spans="1:31">
      <c r="A2982" s="60" t="str">
        <f t="shared" si="369"/>
        <v>MACISblue</v>
      </c>
      <c r="B2982" s="60" t="str">
        <f t="shared" si="370"/>
        <v>81-017-06</v>
      </c>
      <c r="C2982" s="73" t="s">
        <v>6297</v>
      </c>
      <c r="D2982" s="73" t="s">
        <v>6292</v>
      </c>
      <c r="E2982" s="73" t="s">
        <v>910</v>
      </c>
      <c r="F2982" s="74">
        <v>59</v>
      </c>
      <c r="G2982" s="73" t="s">
        <v>6293</v>
      </c>
      <c r="H2982" s="73" t="s">
        <v>71</v>
      </c>
      <c r="I2982" s="73" t="s">
        <v>2043</v>
      </c>
      <c r="J2982" s="73" t="s">
        <v>320</v>
      </c>
      <c r="K2982" s="73" t="s">
        <v>390</v>
      </c>
      <c r="L2982" s="73" t="s">
        <v>383</v>
      </c>
      <c r="M2982" s="73" t="s">
        <v>388</v>
      </c>
      <c r="N2982" s="73" t="s">
        <v>44</v>
      </c>
      <c r="O2982" s="73" t="s">
        <v>385</v>
      </c>
      <c r="P2982" s="73" t="s">
        <v>907</v>
      </c>
      <c r="Q2982" s="73" t="s">
        <v>932</v>
      </c>
      <c r="R2982" s="73" t="s">
        <v>71</v>
      </c>
      <c r="V2982" s="60" t="str">
        <f t="shared" si="371"/>
        <v>MACISсиний</v>
      </c>
      <c r="W2982" s="60" t="str">
        <f t="shared" si="368"/>
        <v>MACIS</v>
      </c>
      <c r="X2982" s="60" t="str">
        <f t="shared" si="372"/>
        <v/>
      </c>
      <c r="AC2982" s="51">
        <f t="shared" si="373"/>
        <v>81</v>
      </c>
      <c r="AD2982" s="44">
        <f t="shared" si="374"/>
        <v>17</v>
      </c>
      <c r="AE2982" s="51">
        <f t="shared" si="375"/>
        <v>81017</v>
      </c>
    </row>
    <row r="2983" spans="1:31">
      <c r="A2983" s="60" t="str">
        <f t="shared" si="369"/>
        <v>MACISblue</v>
      </c>
      <c r="B2983" s="60" t="str">
        <f t="shared" si="370"/>
        <v>81-017-06</v>
      </c>
      <c r="C2983" s="73" t="s">
        <v>6298</v>
      </c>
      <c r="D2983" s="73" t="s">
        <v>6292</v>
      </c>
      <c r="E2983" s="73" t="s">
        <v>922</v>
      </c>
      <c r="F2983" s="74">
        <v>60</v>
      </c>
      <c r="G2983" s="73" t="s">
        <v>6293</v>
      </c>
      <c r="H2983" s="73" t="s">
        <v>71</v>
      </c>
      <c r="I2983" s="73" t="s">
        <v>2043</v>
      </c>
      <c r="J2983" s="73" t="s">
        <v>320</v>
      </c>
      <c r="K2983" s="73" t="s">
        <v>390</v>
      </c>
      <c r="L2983" s="73" t="s">
        <v>383</v>
      </c>
      <c r="M2983" s="73" t="s">
        <v>388</v>
      </c>
      <c r="N2983" s="73" t="s">
        <v>44</v>
      </c>
      <c r="O2983" s="73" t="s">
        <v>385</v>
      </c>
      <c r="P2983" s="73" t="s">
        <v>907</v>
      </c>
      <c r="Q2983" s="73" t="s">
        <v>932</v>
      </c>
      <c r="R2983" s="73" t="s">
        <v>71</v>
      </c>
      <c r="V2983" s="60" t="str">
        <f t="shared" si="371"/>
        <v>MACISсиний</v>
      </c>
      <c r="W2983" s="60" t="str">
        <f t="shared" si="368"/>
        <v>MACIS</v>
      </c>
      <c r="X2983" s="60" t="str">
        <f t="shared" si="372"/>
        <v/>
      </c>
      <c r="AC2983" s="51">
        <f t="shared" si="373"/>
        <v>81</v>
      </c>
      <c r="AD2983" s="44">
        <f t="shared" si="374"/>
        <v>17</v>
      </c>
      <c r="AE2983" s="51">
        <f t="shared" si="375"/>
        <v>81017</v>
      </c>
    </row>
    <row r="2984" spans="1:31">
      <c r="A2984" s="60" t="str">
        <f t="shared" si="369"/>
        <v>MACISblue</v>
      </c>
      <c r="B2984" s="60" t="str">
        <f t="shared" si="370"/>
        <v>81-017-06</v>
      </c>
      <c r="C2984" s="73" t="s">
        <v>6299</v>
      </c>
      <c r="D2984" s="73" t="s">
        <v>6292</v>
      </c>
      <c r="E2984" s="73" t="s">
        <v>912</v>
      </c>
      <c r="F2984" s="74">
        <v>61</v>
      </c>
      <c r="G2984" s="73" t="s">
        <v>6293</v>
      </c>
      <c r="H2984" s="73" t="s">
        <v>71</v>
      </c>
      <c r="I2984" s="73" t="s">
        <v>2043</v>
      </c>
      <c r="J2984" s="73" t="s">
        <v>320</v>
      </c>
      <c r="K2984" s="73" t="s">
        <v>390</v>
      </c>
      <c r="L2984" s="73" t="s">
        <v>383</v>
      </c>
      <c r="M2984" s="73" t="s">
        <v>388</v>
      </c>
      <c r="N2984" s="73" t="s">
        <v>44</v>
      </c>
      <c r="O2984" s="73" t="s">
        <v>385</v>
      </c>
      <c r="P2984" s="73" t="s">
        <v>907</v>
      </c>
      <c r="Q2984" s="73" t="s">
        <v>932</v>
      </c>
      <c r="R2984" s="73" t="s">
        <v>71</v>
      </c>
      <c r="V2984" s="60" t="str">
        <f t="shared" si="371"/>
        <v>MACISсиний</v>
      </c>
      <c r="W2984" s="60" t="str">
        <f t="shared" si="368"/>
        <v>MACIS</v>
      </c>
      <c r="X2984" s="60" t="str">
        <f t="shared" si="372"/>
        <v/>
      </c>
      <c r="AC2984" s="51">
        <f t="shared" si="373"/>
        <v>81</v>
      </c>
      <c r="AD2984" s="44">
        <f t="shared" si="374"/>
        <v>17</v>
      </c>
      <c r="AE2984" s="51">
        <f t="shared" si="375"/>
        <v>81017</v>
      </c>
    </row>
    <row r="2985" spans="1:31">
      <c r="A2985" s="60" t="str">
        <f t="shared" si="369"/>
        <v>MACISgreen</v>
      </c>
      <c r="B2985" s="60" t="str">
        <f t="shared" si="370"/>
        <v>81-017-11</v>
      </c>
      <c r="C2985" s="73" t="s">
        <v>6300</v>
      </c>
      <c r="D2985" s="73" t="s">
        <v>6301</v>
      </c>
      <c r="E2985" s="73" t="s">
        <v>904</v>
      </c>
      <c r="F2985" s="74">
        <v>57</v>
      </c>
      <c r="G2985" s="73" t="s">
        <v>6293</v>
      </c>
      <c r="H2985" s="73" t="s">
        <v>60</v>
      </c>
      <c r="I2985" s="73" t="s">
        <v>2043</v>
      </c>
      <c r="J2985" s="73" t="s">
        <v>320</v>
      </c>
      <c r="K2985" s="73" t="s">
        <v>390</v>
      </c>
      <c r="L2985" s="73" t="s">
        <v>383</v>
      </c>
      <c r="M2985" s="73" t="s">
        <v>388</v>
      </c>
      <c r="N2985" s="73" t="s">
        <v>44</v>
      </c>
      <c r="O2985" s="73" t="s">
        <v>385</v>
      </c>
      <c r="P2985" s="73" t="s">
        <v>907</v>
      </c>
      <c r="Q2985" s="73" t="s">
        <v>990</v>
      </c>
      <c r="R2985" s="73" t="s">
        <v>60</v>
      </c>
      <c r="V2985" s="60" t="str">
        <f t="shared" si="371"/>
        <v>MACISзеленый</v>
      </c>
      <c r="W2985" s="60" t="str">
        <f t="shared" si="368"/>
        <v>MACIS</v>
      </c>
      <c r="X2985" s="60" t="str">
        <f t="shared" si="372"/>
        <v/>
      </c>
      <c r="AC2985" s="51">
        <f t="shared" si="373"/>
        <v>81</v>
      </c>
      <c r="AD2985" s="44">
        <f t="shared" si="374"/>
        <v>17</v>
      </c>
      <c r="AE2985" s="51">
        <f t="shared" si="375"/>
        <v>81017</v>
      </c>
    </row>
    <row r="2986" spans="1:31">
      <c r="A2986" s="60" t="str">
        <f t="shared" si="369"/>
        <v>MACISgreen</v>
      </c>
      <c r="B2986" s="60" t="str">
        <f t="shared" si="370"/>
        <v>81-017-11</v>
      </c>
      <c r="C2986" s="73" t="s">
        <v>6302</v>
      </c>
      <c r="D2986" s="73" t="s">
        <v>6301</v>
      </c>
      <c r="E2986" s="73" t="s">
        <v>910</v>
      </c>
      <c r="F2986" s="74">
        <v>59</v>
      </c>
      <c r="G2986" s="73" t="s">
        <v>6293</v>
      </c>
      <c r="H2986" s="73" t="s">
        <v>60</v>
      </c>
      <c r="I2986" s="73" t="s">
        <v>2043</v>
      </c>
      <c r="J2986" s="73" t="s">
        <v>320</v>
      </c>
      <c r="K2986" s="73" t="s">
        <v>390</v>
      </c>
      <c r="L2986" s="73" t="s">
        <v>383</v>
      </c>
      <c r="M2986" s="73" t="s">
        <v>388</v>
      </c>
      <c r="N2986" s="73" t="s">
        <v>44</v>
      </c>
      <c r="O2986" s="73" t="s">
        <v>385</v>
      </c>
      <c r="P2986" s="73" t="s">
        <v>907</v>
      </c>
      <c r="Q2986" s="73" t="s">
        <v>990</v>
      </c>
      <c r="R2986" s="73" t="s">
        <v>60</v>
      </c>
      <c r="V2986" s="60" t="str">
        <f t="shared" si="371"/>
        <v>MACISзеленый</v>
      </c>
      <c r="W2986" s="60" t="str">
        <f t="shared" si="368"/>
        <v>MACIS</v>
      </c>
      <c r="X2986" s="60" t="str">
        <f t="shared" si="372"/>
        <v/>
      </c>
      <c r="AC2986" s="51">
        <f t="shared" si="373"/>
        <v>81</v>
      </c>
      <c r="AD2986" s="44">
        <f t="shared" si="374"/>
        <v>17</v>
      </c>
      <c r="AE2986" s="51">
        <f t="shared" si="375"/>
        <v>81017</v>
      </c>
    </row>
    <row r="2987" spans="1:31">
      <c r="A2987" s="60" t="str">
        <f t="shared" si="369"/>
        <v>MACISgreen</v>
      </c>
      <c r="B2987" s="60" t="str">
        <f t="shared" si="370"/>
        <v>81-017-11</v>
      </c>
      <c r="C2987" s="73" t="s">
        <v>6303</v>
      </c>
      <c r="D2987" s="73" t="s">
        <v>6301</v>
      </c>
      <c r="E2987" s="73" t="s">
        <v>912</v>
      </c>
      <c r="F2987" s="74">
        <v>61</v>
      </c>
      <c r="G2987" s="73" t="s">
        <v>6293</v>
      </c>
      <c r="H2987" s="73" t="s">
        <v>60</v>
      </c>
      <c r="I2987" s="73" t="s">
        <v>2043</v>
      </c>
      <c r="J2987" s="73" t="s">
        <v>320</v>
      </c>
      <c r="K2987" s="73" t="s">
        <v>390</v>
      </c>
      <c r="L2987" s="73" t="s">
        <v>383</v>
      </c>
      <c r="M2987" s="73" t="s">
        <v>388</v>
      </c>
      <c r="N2987" s="73" t="s">
        <v>44</v>
      </c>
      <c r="O2987" s="73" t="s">
        <v>385</v>
      </c>
      <c r="P2987" s="73" t="s">
        <v>907</v>
      </c>
      <c r="Q2987" s="73" t="s">
        <v>990</v>
      </c>
      <c r="R2987" s="73" t="s">
        <v>60</v>
      </c>
      <c r="V2987" s="60" t="str">
        <f t="shared" si="371"/>
        <v>MACISзеленый</v>
      </c>
      <c r="W2987" s="60" t="str">
        <f t="shared" si="368"/>
        <v>MACIS</v>
      </c>
      <c r="X2987" s="60" t="str">
        <f t="shared" si="372"/>
        <v/>
      </c>
      <c r="AC2987" s="51">
        <f t="shared" si="373"/>
        <v>81</v>
      </c>
      <c r="AD2987" s="44">
        <f t="shared" si="374"/>
        <v>17</v>
      </c>
      <c r="AE2987" s="51">
        <f t="shared" si="375"/>
        <v>81017</v>
      </c>
    </row>
    <row r="2988" spans="1:31">
      <c r="A2988" s="60" t="str">
        <f t="shared" si="369"/>
        <v>PUFFINbeige</v>
      </c>
      <c r="B2988" s="60" t="str">
        <f t="shared" si="370"/>
        <v>81-018-02</v>
      </c>
      <c r="C2988" s="73" t="s">
        <v>6304</v>
      </c>
      <c r="D2988" s="73" t="s">
        <v>6305</v>
      </c>
      <c r="E2988" s="73" t="s">
        <v>956</v>
      </c>
      <c r="F2988" s="74">
        <v>55</v>
      </c>
      <c r="G2988" s="73" t="s">
        <v>6306</v>
      </c>
      <c r="H2988" s="73" t="s">
        <v>101</v>
      </c>
      <c r="I2988" s="73" t="s">
        <v>6307</v>
      </c>
      <c r="J2988" s="73" t="s">
        <v>324</v>
      </c>
      <c r="K2988" s="73" t="s">
        <v>390</v>
      </c>
      <c r="L2988" s="73" t="s">
        <v>383</v>
      </c>
      <c r="M2988" s="73" t="s">
        <v>388</v>
      </c>
      <c r="N2988" s="73" t="s">
        <v>44</v>
      </c>
      <c r="O2988" s="73" t="s">
        <v>386</v>
      </c>
      <c r="P2988" s="73" t="s">
        <v>907</v>
      </c>
      <c r="Q2988" s="73" t="s">
        <v>937</v>
      </c>
      <c r="R2988" s="73" t="s">
        <v>63</v>
      </c>
      <c r="V2988" s="60" t="str">
        <f t="shared" si="371"/>
        <v>PUFFINбежевый / черный</v>
      </c>
      <c r="W2988" s="60" t="str">
        <f t="shared" si="368"/>
        <v>PUFFIN</v>
      </c>
      <c r="X2988" s="60" t="str">
        <f t="shared" si="372"/>
        <v/>
      </c>
      <c r="AC2988" s="51">
        <f t="shared" si="373"/>
        <v>81</v>
      </c>
      <c r="AD2988" s="44">
        <f t="shared" si="374"/>
        <v>18</v>
      </c>
      <c r="AE2988" s="51">
        <f t="shared" si="375"/>
        <v>81018</v>
      </c>
    </row>
    <row r="2989" spans="1:31">
      <c r="A2989" s="60" t="str">
        <f t="shared" si="369"/>
        <v>PUFFINbeige</v>
      </c>
      <c r="B2989" s="60" t="str">
        <f t="shared" si="370"/>
        <v>81-018-02</v>
      </c>
      <c r="C2989" s="73" t="s">
        <v>6308</v>
      </c>
      <c r="D2989" s="73" t="s">
        <v>6305</v>
      </c>
      <c r="E2989" s="73" t="s">
        <v>904</v>
      </c>
      <c r="F2989" s="74">
        <v>57</v>
      </c>
      <c r="G2989" s="73" t="s">
        <v>6306</v>
      </c>
      <c r="H2989" s="73" t="s">
        <v>101</v>
      </c>
      <c r="I2989" s="73" t="s">
        <v>6307</v>
      </c>
      <c r="J2989" s="73" t="s">
        <v>324</v>
      </c>
      <c r="K2989" s="73" t="s">
        <v>390</v>
      </c>
      <c r="L2989" s="73" t="s">
        <v>383</v>
      </c>
      <c r="M2989" s="73" t="s">
        <v>388</v>
      </c>
      <c r="N2989" s="73" t="s">
        <v>44</v>
      </c>
      <c r="O2989" s="73" t="s">
        <v>386</v>
      </c>
      <c r="P2989" s="73" t="s">
        <v>907</v>
      </c>
      <c r="Q2989" s="73" t="s">
        <v>937</v>
      </c>
      <c r="R2989" s="73" t="s">
        <v>63</v>
      </c>
      <c r="V2989" s="60" t="str">
        <f t="shared" si="371"/>
        <v>PUFFINбежевый / черный</v>
      </c>
      <c r="W2989" s="60" t="str">
        <f t="shared" si="368"/>
        <v>PUFFIN</v>
      </c>
      <c r="X2989" s="60" t="str">
        <f t="shared" si="372"/>
        <v/>
      </c>
      <c r="AC2989" s="51">
        <f t="shared" si="373"/>
        <v>81</v>
      </c>
      <c r="AD2989" s="44">
        <f t="shared" si="374"/>
        <v>18</v>
      </c>
      <c r="AE2989" s="51">
        <f t="shared" si="375"/>
        <v>81018</v>
      </c>
    </row>
    <row r="2990" spans="1:31">
      <c r="A2990" s="60" t="str">
        <f t="shared" si="369"/>
        <v>PUFFINbeige</v>
      </c>
      <c r="B2990" s="60" t="str">
        <f t="shared" si="370"/>
        <v>81-018-02</v>
      </c>
      <c r="C2990" s="73" t="s">
        <v>6309</v>
      </c>
      <c r="D2990" s="73" t="s">
        <v>6305</v>
      </c>
      <c r="E2990" s="73" t="s">
        <v>910</v>
      </c>
      <c r="F2990" s="74">
        <v>59</v>
      </c>
      <c r="G2990" s="73" t="s">
        <v>6306</v>
      </c>
      <c r="H2990" s="73" t="s">
        <v>101</v>
      </c>
      <c r="I2990" s="73" t="s">
        <v>6307</v>
      </c>
      <c r="J2990" s="73" t="s">
        <v>324</v>
      </c>
      <c r="K2990" s="73" t="s">
        <v>390</v>
      </c>
      <c r="L2990" s="73" t="s">
        <v>383</v>
      </c>
      <c r="M2990" s="73" t="s">
        <v>388</v>
      </c>
      <c r="N2990" s="73" t="s">
        <v>44</v>
      </c>
      <c r="O2990" s="73" t="s">
        <v>386</v>
      </c>
      <c r="P2990" s="73" t="s">
        <v>907</v>
      </c>
      <c r="Q2990" s="73" t="s">
        <v>937</v>
      </c>
      <c r="R2990" s="73" t="s">
        <v>63</v>
      </c>
      <c r="V2990" s="60" t="str">
        <f t="shared" si="371"/>
        <v>PUFFINбежевый / черный</v>
      </c>
      <c r="W2990" s="60" t="str">
        <f t="shared" si="368"/>
        <v>PUFFIN</v>
      </c>
      <c r="X2990" s="60" t="str">
        <f t="shared" si="372"/>
        <v/>
      </c>
      <c r="AC2990" s="51">
        <f t="shared" si="373"/>
        <v>81</v>
      </c>
      <c r="AD2990" s="44">
        <f t="shared" si="374"/>
        <v>18</v>
      </c>
      <c r="AE2990" s="51">
        <f t="shared" si="375"/>
        <v>81018</v>
      </c>
    </row>
    <row r="2991" spans="1:31">
      <c r="A2991" s="60" t="str">
        <f t="shared" si="369"/>
        <v>PUFFINbeige</v>
      </c>
      <c r="B2991" s="60" t="str">
        <f t="shared" si="370"/>
        <v>81-018-02</v>
      </c>
      <c r="C2991" s="73" t="s">
        <v>6310</v>
      </c>
      <c r="D2991" s="73" t="s">
        <v>6305</v>
      </c>
      <c r="E2991" s="73" t="s">
        <v>912</v>
      </c>
      <c r="F2991" s="74">
        <v>61</v>
      </c>
      <c r="G2991" s="73" t="s">
        <v>6306</v>
      </c>
      <c r="H2991" s="73" t="s">
        <v>101</v>
      </c>
      <c r="I2991" s="73" t="s">
        <v>6307</v>
      </c>
      <c r="J2991" s="73" t="s">
        <v>324</v>
      </c>
      <c r="K2991" s="73" t="s">
        <v>390</v>
      </c>
      <c r="L2991" s="73" t="s">
        <v>383</v>
      </c>
      <c r="M2991" s="73" t="s">
        <v>388</v>
      </c>
      <c r="N2991" s="73" t="s">
        <v>44</v>
      </c>
      <c r="O2991" s="73" t="s">
        <v>386</v>
      </c>
      <c r="P2991" s="73" t="s">
        <v>907</v>
      </c>
      <c r="Q2991" s="73" t="s">
        <v>937</v>
      </c>
      <c r="R2991" s="73" t="s">
        <v>63</v>
      </c>
      <c r="V2991" s="60" t="str">
        <f t="shared" si="371"/>
        <v>PUFFINбежевый / черный</v>
      </c>
      <c r="W2991" s="60" t="str">
        <f t="shared" si="368"/>
        <v>PUFFIN</v>
      </c>
      <c r="X2991" s="60" t="str">
        <f t="shared" si="372"/>
        <v/>
      </c>
      <c r="AC2991" s="51">
        <f t="shared" si="373"/>
        <v>81</v>
      </c>
      <c r="AD2991" s="44">
        <f t="shared" si="374"/>
        <v>18</v>
      </c>
      <c r="AE2991" s="51">
        <f t="shared" si="375"/>
        <v>81018</v>
      </c>
    </row>
    <row r="2992" spans="1:31">
      <c r="A2992" s="60" t="str">
        <f t="shared" si="369"/>
        <v>PUFFINblack</v>
      </c>
      <c r="B2992" s="60" t="str">
        <f t="shared" si="370"/>
        <v>81-018-09</v>
      </c>
      <c r="C2992" s="73" t="s">
        <v>6311</v>
      </c>
      <c r="D2992" s="73" t="s">
        <v>6312</v>
      </c>
      <c r="E2992" s="73" t="s">
        <v>956</v>
      </c>
      <c r="F2992" s="74">
        <v>55</v>
      </c>
      <c r="G2992" s="73" t="s">
        <v>6306</v>
      </c>
      <c r="H2992" s="73" t="s">
        <v>293</v>
      </c>
      <c r="I2992" s="73" t="s">
        <v>6307</v>
      </c>
      <c r="J2992" s="73" t="s">
        <v>324</v>
      </c>
      <c r="K2992" s="73" t="s">
        <v>390</v>
      </c>
      <c r="L2992" s="73" t="s">
        <v>383</v>
      </c>
      <c r="M2992" s="73" t="s">
        <v>388</v>
      </c>
      <c r="N2992" s="73" t="s">
        <v>44</v>
      </c>
      <c r="O2992" s="73" t="s">
        <v>386</v>
      </c>
      <c r="P2992" s="73" t="s">
        <v>907</v>
      </c>
      <c r="Q2992" s="73" t="s">
        <v>928</v>
      </c>
      <c r="R2992" s="73" t="s">
        <v>53</v>
      </c>
      <c r="V2992" s="60" t="str">
        <f t="shared" si="371"/>
        <v>PUFFINчерный / белый</v>
      </c>
      <c r="W2992" s="60" t="str">
        <f t="shared" si="368"/>
        <v>PUFFIN</v>
      </c>
      <c r="X2992" s="60" t="str">
        <f t="shared" si="372"/>
        <v/>
      </c>
      <c r="AC2992" s="51">
        <f t="shared" si="373"/>
        <v>81</v>
      </c>
      <c r="AD2992" s="44">
        <f t="shared" si="374"/>
        <v>18</v>
      </c>
      <c r="AE2992" s="51">
        <f t="shared" si="375"/>
        <v>81018</v>
      </c>
    </row>
    <row r="2993" spans="1:31">
      <c r="A2993" s="60" t="str">
        <f t="shared" si="369"/>
        <v>PUFFINblack</v>
      </c>
      <c r="B2993" s="60" t="str">
        <f t="shared" si="370"/>
        <v>81-018-09</v>
      </c>
      <c r="C2993" s="73" t="s">
        <v>6313</v>
      </c>
      <c r="D2993" s="73" t="s">
        <v>6312</v>
      </c>
      <c r="E2993" s="73" t="s">
        <v>904</v>
      </c>
      <c r="F2993" s="74">
        <v>57</v>
      </c>
      <c r="G2993" s="73" t="s">
        <v>6306</v>
      </c>
      <c r="H2993" s="73" t="s">
        <v>293</v>
      </c>
      <c r="I2993" s="73" t="s">
        <v>6307</v>
      </c>
      <c r="J2993" s="73" t="s">
        <v>324</v>
      </c>
      <c r="K2993" s="73" t="s">
        <v>390</v>
      </c>
      <c r="L2993" s="73" t="s">
        <v>383</v>
      </c>
      <c r="M2993" s="73" t="s">
        <v>388</v>
      </c>
      <c r="N2993" s="73" t="s">
        <v>44</v>
      </c>
      <c r="O2993" s="73" t="s">
        <v>386</v>
      </c>
      <c r="P2993" s="73" t="s">
        <v>907</v>
      </c>
      <c r="Q2993" s="73" t="s">
        <v>928</v>
      </c>
      <c r="R2993" s="73" t="s">
        <v>53</v>
      </c>
      <c r="V2993" s="60" t="str">
        <f t="shared" si="371"/>
        <v>PUFFINчерный / белый</v>
      </c>
      <c r="W2993" s="60" t="str">
        <f t="shared" si="368"/>
        <v>PUFFIN</v>
      </c>
      <c r="X2993" s="60" t="str">
        <f t="shared" si="372"/>
        <v/>
      </c>
      <c r="AC2993" s="51">
        <f t="shared" si="373"/>
        <v>81</v>
      </c>
      <c r="AD2993" s="44">
        <f t="shared" si="374"/>
        <v>18</v>
      </c>
      <c r="AE2993" s="51">
        <f t="shared" si="375"/>
        <v>81018</v>
      </c>
    </row>
    <row r="2994" spans="1:31">
      <c r="A2994" s="60" t="str">
        <f t="shared" si="369"/>
        <v>PUFFINblack</v>
      </c>
      <c r="B2994" s="60" t="str">
        <f t="shared" si="370"/>
        <v>81-018-09</v>
      </c>
      <c r="C2994" s="73" t="s">
        <v>6314</v>
      </c>
      <c r="D2994" s="73" t="s">
        <v>6312</v>
      </c>
      <c r="E2994" s="73" t="s">
        <v>910</v>
      </c>
      <c r="F2994" s="74">
        <v>59</v>
      </c>
      <c r="G2994" s="73" t="s">
        <v>6306</v>
      </c>
      <c r="H2994" s="73" t="s">
        <v>293</v>
      </c>
      <c r="I2994" s="73" t="s">
        <v>6307</v>
      </c>
      <c r="J2994" s="73" t="s">
        <v>324</v>
      </c>
      <c r="K2994" s="73" t="s">
        <v>390</v>
      </c>
      <c r="L2994" s="73" t="s">
        <v>383</v>
      </c>
      <c r="M2994" s="73" t="s">
        <v>388</v>
      </c>
      <c r="N2994" s="73" t="s">
        <v>44</v>
      </c>
      <c r="O2994" s="73" t="s">
        <v>386</v>
      </c>
      <c r="P2994" s="73" t="s">
        <v>907</v>
      </c>
      <c r="Q2994" s="73" t="s">
        <v>928</v>
      </c>
      <c r="R2994" s="73" t="s">
        <v>53</v>
      </c>
      <c r="V2994" s="60" t="str">
        <f t="shared" si="371"/>
        <v>PUFFINчерный / белый</v>
      </c>
      <c r="W2994" s="60" t="str">
        <f t="shared" si="368"/>
        <v>PUFFIN</v>
      </c>
      <c r="X2994" s="60" t="str">
        <f t="shared" si="372"/>
        <v/>
      </c>
      <c r="AC2994" s="51">
        <f t="shared" si="373"/>
        <v>81</v>
      </c>
      <c r="AD2994" s="44">
        <f t="shared" si="374"/>
        <v>18</v>
      </c>
      <c r="AE2994" s="51">
        <f t="shared" si="375"/>
        <v>81018</v>
      </c>
    </row>
    <row r="2995" spans="1:31">
      <c r="A2995" s="60" t="str">
        <f t="shared" si="369"/>
        <v>PUFFINblack</v>
      </c>
      <c r="B2995" s="60" t="str">
        <f t="shared" si="370"/>
        <v>81-018-09</v>
      </c>
      <c r="C2995" s="73" t="s">
        <v>6315</v>
      </c>
      <c r="D2995" s="73" t="s">
        <v>6312</v>
      </c>
      <c r="E2995" s="73" t="s">
        <v>912</v>
      </c>
      <c r="F2995" s="74">
        <v>61</v>
      </c>
      <c r="G2995" s="73" t="s">
        <v>6306</v>
      </c>
      <c r="H2995" s="73" t="s">
        <v>293</v>
      </c>
      <c r="I2995" s="73" t="s">
        <v>6307</v>
      </c>
      <c r="J2995" s="73" t="s">
        <v>324</v>
      </c>
      <c r="K2995" s="73" t="s">
        <v>390</v>
      </c>
      <c r="L2995" s="73" t="s">
        <v>383</v>
      </c>
      <c r="M2995" s="73" t="s">
        <v>388</v>
      </c>
      <c r="N2995" s="73" t="s">
        <v>44</v>
      </c>
      <c r="O2995" s="73" t="s">
        <v>386</v>
      </c>
      <c r="P2995" s="73" t="s">
        <v>907</v>
      </c>
      <c r="Q2995" s="73" t="s">
        <v>928</v>
      </c>
      <c r="R2995" s="73" t="s">
        <v>53</v>
      </c>
      <c r="V2995" s="60" t="str">
        <f t="shared" si="371"/>
        <v>PUFFINчерный / белый</v>
      </c>
      <c r="W2995" s="60" t="str">
        <f t="shared" si="368"/>
        <v>PUFFIN</v>
      </c>
      <c r="X2995" s="60" t="str">
        <f t="shared" si="372"/>
        <v/>
      </c>
      <c r="AC2995" s="51">
        <f t="shared" si="373"/>
        <v>81</v>
      </c>
      <c r="AD2995" s="44">
        <f t="shared" si="374"/>
        <v>18</v>
      </c>
      <c r="AE2995" s="51">
        <f t="shared" si="375"/>
        <v>81018</v>
      </c>
    </row>
    <row r="2996" spans="1:31">
      <c r="A2996" s="60" t="str">
        <f t="shared" si="369"/>
        <v>SAMARAbeige</v>
      </c>
      <c r="B2996" s="60" t="str">
        <f t="shared" si="370"/>
        <v>81-019-02</v>
      </c>
      <c r="C2996" s="73" t="s">
        <v>6316</v>
      </c>
      <c r="D2996" s="73" t="s">
        <v>6317</v>
      </c>
      <c r="E2996" s="73" t="s">
        <v>956</v>
      </c>
      <c r="F2996" s="74">
        <v>55</v>
      </c>
      <c r="G2996" s="73" t="s">
        <v>6318</v>
      </c>
      <c r="H2996" s="73" t="s">
        <v>63</v>
      </c>
      <c r="I2996" s="73" t="s">
        <v>1265</v>
      </c>
      <c r="J2996" s="73" t="s">
        <v>318</v>
      </c>
      <c r="K2996" s="73" t="s">
        <v>390</v>
      </c>
      <c r="L2996" s="73" t="s">
        <v>383</v>
      </c>
      <c r="M2996" s="73" t="s">
        <v>388</v>
      </c>
      <c r="N2996" s="73" t="s">
        <v>44</v>
      </c>
      <c r="O2996" s="73" t="s">
        <v>385</v>
      </c>
      <c r="P2996" s="73" t="s">
        <v>907</v>
      </c>
      <c r="Q2996" s="73" t="s">
        <v>937</v>
      </c>
      <c r="R2996" s="73" t="s">
        <v>63</v>
      </c>
      <c r="V2996" s="60" t="str">
        <f t="shared" si="371"/>
        <v>SAMARAбежевый</v>
      </c>
      <c r="W2996" s="60" t="str">
        <f t="shared" si="368"/>
        <v>SAMARA</v>
      </c>
      <c r="X2996" s="60" t="str">
        <f t="shared" si="372"/>
        <v/>
      </c>
      <c r="AC2996" s="51">
        <f t="shared" si="373"/>
        <v>81</v>
      </c>
      <c r="AD2996" s="44">
        <f t="shared" si="374"/>
        <v>19</v>
      </c>
      <c r="AE2996" s="51">
        <f t="shared" si="375"/>
        <v>81019</v>
      </c>
    </row>
    <row r="2997" spans="1:31">
      <c r="A2997" s="60" t="str">
        <f t="shared" si="369"/>
        <v>SAMARAbeige</v>
      </c>
      <c r="B2997" s="60" t="str">
        <f t="shared" si="370"/>
        <v>81-019-02</v>
      </c>
      <c r="C2997" s="73" t="s">
        <v>6319</v>
      </c>
      <c r="D2997" s="73" t="s">
        <v>6317</v>
      </c>
      <c r="E2997" s="73" t="s">
        <v>915</v>
      </c>
      <c r="F2997" s="74">
        <v>56</v>
      </c>
      <c r="G2997" s="73" t="s">
        <v>6318</v>
      </c>
      <c r="H2997" s="73" t="s">
        <v>63</v>
      </c>
      <c r="I2997" s="73" t="s">
        <v>1265</v>
      </c>
      <c r="J2997" s="73" t="s">
        <v>318</v>
      </c>
      <c r="K2997" s="73" t="s">
        <v>390</v>
      </c>
      <c r="L2997" s="73" t="s">
        <v>383</v>
      </c>
      <c r="M2997" s="73" t="s">
        <v>388</v>
      </c>
      <c r="N2997" s="73" t="s">
        <v>44</v>
      </c>
      <c r="O2997" s="73" t="s">
        <v>385</v>
      </c>
      <c r="P2997" s="73" t="s">
        <v>907</v>
      </c>
      <c r="Q2997" s="73" t="s">
        <v>937</v>
      </c>
      <c r="R2997" s="73" t="s">
        <v>63</v>
      </c>
      <c r="V2997" s="60" t="str">
        <f t="shared" si="371"/>
        <v>SAMARAбежевый</v>
      </c>
      <c r="W2997" s="60" t="str">
        <f t="shared" si="368"/>
        <v>SAMARA</v>
      </c>
      <c r="X2997" s="60" t="str">
        <f t="shared" si="372"/>
        <v/>
      </c>
      <c r="AC2997" s="51">
        <f t="shared" si="373"/>
        <v>81</v>
      </c>
      <c r="AD2997" s="44">
        <f t="shared" si="374"/>
        <v>19</v>
      </c>
      <c r="AE2997" s="51">
        <f t="shared" si="375"/>
        <v>81019</v>
      </c>
    </row>
    <row r="2998" spans="1:31">
      <c r="A2998" s="60" t="str">
        <f t="shared" si="369"/>
        <v>SAMARAbeige</v>
      </c>
      <c r="B2998" s="60" t="str">
        <f t="shared" si="370"/>
        <v>81-019-02</v>
      </c>
      <c r="C2998" s="73" t="s">
        <v>6320</v>
      </c>
      <c r="D2998" s="73" t="s">
        <v>6317</v>
      </c>
      <c r="E2998" s="73" t="s">
        <v>904</v>
      </c>
      <c r="F2998" s="74">
        <v>57</v>
      </c>
      <c r="G2998" s="73" t="s">
        <v>6318</v>
      </c>
      <c r="H2998" s="73" t="s">
        <v>63</v>
      </c>
      <c r="I2998" s="73" t="s">
        <v>1265</v>
      </c>
      <c r="J2998" s="73" t="s">
        <v>318</v>
      </c>
      <c r="K2998" s="73" t="s">
        <v>390</v>
      </c>
      <c r="L2998" s="73" t="s">
        <v>383</v>
      </c>
      <c r="M2998" s="73" t="s">
        <v>388</v>
      </c>
      <c r="N2998" s="73" t="s">
        <v>44</v>
      </c>
      <c r="O2998" s="73" t="s">
        <v>385</v>
      </c>
      <c r="P2998" s="73" t="s">
        <v>907</v>
      </c>
      <c r="Q2998" s="73" t="s">
        <v>937</v>
      </c>
      <c r="R2998" s="73" t="s">
        <v>63</v>
      </c>
      <c r="V2998" s="60" t="str">
        <f t="shared" si="371"/>
        <v>SAMARAбежевый</v>
      </c>
      <c r="W2998" s="60" t="str">
        <f t="shared" si="368"/>
        <v>SAMARA</v>
      </c>
      <c r="X2998" s="60" t="str">
        <f t="shared" si="372"/>
        <v/>
      </c>
      <c r="AC2998" s="51">
        <f t="shared" si="373"/>
        <v>81</v>
      </c>
      <c r="AD2998" s="44">
        <f t="shared" si="374"/>
        <v>19</v>
      </c>
      <c r="AE2998" s="51">
        <f t="shared" si="375"/>
        <v>81019</v>
      </c>
    </row>
    <row r="2999" spans="1:31">
      <c r="A2999" s="60" t="str">
        <f t="shared" si="369"/>
        <v>SAMARAbeige</v>
      </c>
      <c r="B2999" s="60" t="str">
        <f t="shared" si="370"/>
        <v>81-019-02</v>
      </c>
      <c r="C2999" s="73" t="s">
        <v>6321</v>
      </c>
      <c r="D2999" s="73" t="s">
        <v>6317</v>
      </c>
      <c r="E2999" s="73" t="s">
        <v>910</v>
      </c>
      <c r="F2999" s="74">
        <v>59</v>
      </c>
      <c r="G2999" s="73" t="s">
        <v>6318</v>
      </c>
      <c r="H2999" s="73" t="s">
        <v>63</v>
      </c>
      <c r="I2999" s="73" t="s">
        <v>1265</v>
      </c>
      <c r="J2999" s="73" t="s">
        <v>318</v>
      </c>
      <c r="K2999" s="73" t="s">
        <v>390</v>
      </c>
      <c r="L2999" s="73" t="s">
        <v>383</v>
      </c>
      <c r="M2999" s="73" t="s">
        <v>388</v>
      </c>
      <c r="N2999" s="73" t="s">
        <v>44</v>
      </c>
      <c r="O2999" s="73" t="s">
        <v>385</v>
      </c>
      <c r="P2999" s="73" t="s">
        <v>907</v>
      </c>
      <c r="Q2999" s="73" t="s">
        <v>937</v>
      </c>
      <c r="R2999" s="73" t="s">
        <v>63</v>
      </c>
      <c r="V2999" s="60" t="str">
        <f t="shared" si="371"/>
        <v>SAMARAбежевый</v>
      </c>
      <c r="W2999" s="60" t="str">
        <f t="shared" si="368"/>
        <v>SAMARA</v>
      </c>
      <c r="X2999" s="60" t="str">
        <f t="shared" si="372"/>
        <v/>
      </c>
      <c r="AC2999" s="51">
        <f t="shared" si="373"/>
        <v>81</v>
      </c>
      <c r="AD2999" s="44">
        <f t="shared" si="374"/>
        <v>19</v>
      </c>
      <c r="AE2999" s="51">
        <f t="shared" si="375"/>
        <v>81019</v>
      </c>
    </row>
    <row r="3000" spans="1:31">
      <c r="A3000" s="60" t="str">
        <f t="shared" si="369"/>
        <v>SAMARAbeige</v>
      </c>
      <c r="B3000" s="60" t="str">
        <f t="shared" si="370"/>
        <v>81-019-02</v>
      </c>
      <c r="C3000" s="73" t="s">
        <v>6322</v>
      </c>
      <c r="D3000" s="73" t="s">
        <v>6317</v>
      </c>
      <c r="E3000" s="73" t="s">
        <v>912</v>
      </c>
      <c r="F3000" s="74">
        <v>61</v>
      </c>
      <c r="G3000" s="73" t="s">
        <v>6318</v>
      </c>
      <c r="H3000" s="73" t="s">
        <v>63</v>
      </c>
      <c r="I3000" s="73" t="s">
        <v>1265</v>
      </c>
      <c r="J3000" s="73" t="s">
        <v>318</v>
      </c>
      <c r="K3000" s="73" t="s">
        <v>390</v>
      </c>
      <c r="L3000" s="73" t="s">
        <v>383</v>
      </c>
      <c r="M3000" s="73" t="s">
        <v>388</v>
      </c>
      <c r="N3000" s="73" t="s">
        <v>44</v>
      </c>
      <c r="O3000" s="73" t="s">
        <v>385</v>
      </c>
      <c r="P3000" s="73" t="s">
        <v>907</v>
      </c>
      <c r="Q3000" s="73" t="s">
        <v>937</v>
      </c>
      <c r="R3000" s="73" t="s">
        <v>63</v>
      </c>
      <c r="V3000" s="60" t="str">
        <f t="shared" si="371"/>
        <v>SAMARAбежевый</v>
      </c>
      <c r="W3000" s="60" t="str">
        <f t="shared" si="368"/>
        <v>SAMARA</v>
      </c>
      <c r="X3000" s="60" t="str">
        <f t="shared" si="372"/>
        <v/>
      </c>
      <c r="AC3000" s="51">
        <f t="shared" si="373"/>
        <v>81</v>
      </c>
      <c r="AD3000" s="44">
        <f t="shared" si="374"/>
        <v>19</v>
      </c>
      <c r="AE3000" s="51">
        <f t="shared" si="375"/>
        <v>81019</v>
      </c>
    </row>
    <row r="3001" spans="1:31">
      <c r="A3001" s="60" t="str">
        <f t="shared" si="369"/>
        <v>SAMARAblue</v>
      </c>
      <c r="B3001" s="60" t="str">
        <f t="shared" si="370"/>
        <v>81-019-06</v>
      </c>
      <c r="C3001" s="73" t="s">
        <v>6323</v>
      </c>
      <c r="D3001" s="73" t="s">
        <v>6324</v>
      </c>
      <c r="E3001" s="73" t="s">
        <v>956</v>
      </c>
      <c r="F3001" s="74">
        <v>55</v>
      </c>
      <c r="G3001" s="73" t="s">
        <v>6318</v>
      </c>
      <c r="H3001" s="73" t="s">
        <v>71</v>
      </c>
      <c r="I3001" s="73" t="s">
        <v>1265</v>
      </c>
      <c r="J3001" s="73" t="s">
        <v>318</v>
      </c>
      <c r="K3001" s="73" t="s">
        <v>390</v>
      </c>
      <c r="L3001" s="73" t="s">
        <v>383</v>
      </c>
      <c r="M3001" s="73" t="s">
        <v>388</v>
      </c>
      <c r="N3001" s="73" t="s">
        <v>44</v>
      </c>
      <c r="O3001" s="73" t="s">
        <v>385</v>
      </c>
      <c r="P3001" s="73" t="s">
        <v>907</v>
      </c>
      <c r="Q3001" s="73" t="s">
        <v>932</v>
      </c>
      <c r="R3001" s="73" t="s">
        <v>71</v>
      </c>
      <c r="V3001" s="60" t="str">
        <f t="shared" si="371"/>
        <v>SAMARAсиний</v>
      </c>
      <c r="W3001" s="60" t="str">
        <f t="shared" si="368"/>
        <v>SAMARA</v>
      </c>
      <c r="X3001" s="60" t="str">
        <f t="shared" si="372"/>
        <v/>
      </c>
      <c r="AC3001" s="51">
        <f t="shared" si="373"/>
        <v>81</v>
      </c>
      <c r="AD3001" s="44">
        <f t="shared" si="374"/>
        <v>19</v>
      </c>
      <c r="AE3001" s="51">
        <f t="shared" si="375"/>
        <v>81019</v>
      </c>
    </row>
    <row r="3002" spans="1:31">
      <c r="A3002" s="60" t="str">
        <f t="shared" si="369"/>
        <v>SAMARAblue</v>
      </c>
      <c r="B3002" s="60" t="str">
        <f t="shared" si="370"/>
        <v>81-019-06</v>
      </c>
      <c r="C3002" s="73" t="s">
        <v>6325</v>
      </c>
      <c r="D3002" s="73" t="s">
        <v>6324</v>
      </c>
      <c r="E3002" s="73" t="s">
        <v>904</v>
      </c>
      <c r="F3002" s="74">
        <v>57</v>
      </c>
      <c r="G3002" s="73" t="s">
        <v>6318</v>
      </c>
      <c r="H3002" s="73" t="s">
        <v>71</v>
      </c>
      <c r="I3002" s="73" t="s">
        <v>1265</v>
      </c>
      <c r="J3002" s="73" t="s">
        <v>318</v>
      </c>
      <c r="K3002" s="73" t="s">
        <v>390</v>
      </c>
      <c r="L3002" s="73" t="s">
        <v>383</v>
      </c>
      <c r="M3002" s="73" t="s">
        <v>388</v>
      </c>
      <c r="N3002" s="73" t="s">
        <v>44</v>
      </c>
      <c r="O3002" s="73" t="s">
        <v>385</v>
      </c>
      <c r="P3002" s="73" t="s">
        <v>907</v>
      </c>
      <c r="Q3002" s="73" t="s">
        <v>932</v>
      </c>
      <c r="R3002" s="73" t="s">
        <v>71</v>
      </c>
      <c r="V3002" s="60" t="str">
        <f t="shared" si="371"/>
        <v>SAMARAсиний</v>
      </c>
      <c r="W3002" s="60" t="str">
        <f t="shared" si="368"/>
        <v>SAMARA</v>
      </c>
      <c r="X3002" s="60" t="str">
        <f t="shared" si="372"/>
        <v/>
      </c>
      <c r="AC3002" s="51">
        <f t="shared" si="373"/>
        <v>81</v>
      </c>
      <c r="AD3002" s="44">
        <f t="shared" si="374"/>
        <v>19</v>
      </c>
      <c r="AE3002" s="51">
        <f t="shared" si="375"/>
        <v>81019</v>
      </c>
    </row>
    <row r="3003" spans="1:31">
      <c r="A3003" s="60" t="str">
        <f t="shared" si="369"/>
        <v>SAMARAblue</v>
      </c>
      <c r="B3003" s="60" t="str">
        <f t="shared" si="370"/>
        <v>81-019-06</v>
      </c>
      <c r="C3003" s="73" t="s">
        <v>6326</v>
      </c>
      <c r="D3003" s="73" t="s">
        <v>6324</v>
      </c>
      <c r="E3003" s="73" t="s">
        <v>910</v>
      </c>
      <c r="F3003" s="74">
        <v>59</v>
      </c>
      <c r="G3003" s="73" t="s">
        <v>6318</v>
      </c>
      <c r="H3003" s="73" t="s">
        <v>71</v>
      </c>
      <c r="I3003" s="73" t="s">
        <v>1265</v>
      </c>
      <c r="J3003" s="73" t="s">
        <v>318</v>
      </c>
      <c r="K3003" s="73" t="s">
        <v>390</v>
      </c>
      <c r="L3003" s="73" t="s">
        <v>383</v>
      </c>
      <c r="M3003" s="73" t="s">
        <v>388</v>
      </c>
      <c r="N3003" s="73" t="s">
        <v>44</v>
      </c>
      <c r="O3003" s="73" t="s">
        <v>385</v>
      </c>
      <c r="P3003" s="73" t="s">
        <v>907</v>
      </c>
      <c r="Q3003" s="73" t="s">
        <v>932</v>
      </c>
      <c r="R3003" s="73" t="s">
        <v>71</v>
      </c>
      <c r="V3003" s="60" t="str">
        <f t="shared" si="371"/>
        <v>SAMARAсиний</v>
      </c>
      <c r="W3003" s="60" t="str">
        <f t="shared" si="368"/>
        <v>SAMARA</v>
      </c>
      <c r="X3003" s="60" t="str">
        <f t="shared" si="372"/>
        <v/>
      </c>
      <c r="AC3003" s="51">
        <f t="shared" si="373"/>
        <v>81</v>
      </c>
      <c r="AD3003" s="44">
        <f t="shared" si="374"/>
        <v>19</v>
      </c>
      <c r="AE3003" s="51">
        <f t="shared" si="375"/>
        <v>81019</v>
      </c>
    </row>
    <row r="3004" spans="1:31">
      <c r="A3004" s="60" t="str">
        <f t="shared" si="369"/>
        <v>SAMARAblue</v>
      </c>
      <c r="B3004" s="60" t="str">
        <f t="shared" si="370"/>
        <v>81-019-06</v>
      </c>
      <c r="C3004" s="73" t="s">
        <v>6327</v>
      </c>
      <c r="D3004" s="73" t="s">
        <v>6324</v>
      </c>
      <c r="E3004" s="73" t="s">
        <v>912</v>
      </c>
      <c r="F3004" s="74">
        <v>61</v>
      </c>
      <c r="G3004" s="73" t="s">
        <v>6318</v>
      </c>
      <c r="H3004" s="73" t="s">
        <v>71</v>
      </c>
      <c r="I3004" s="73" t="s">
        <v>1265</v>
      </c>
      <c r="J3004" s="73" t="s">
        <v>318</v>
      </c>
      <c r="K3004" s="73" t="s">
        <v>390</v>
      </c>
      <c r="L3004" s="73" t="s">
        <v>383</v>
      </c>
      <c r="M3004" s="73" t="s">
        <v>388</v>
      </c>
      <c r="N3004" s="73" t="s">
        <v>44</v>
      </c>
      <c r="O3004" s="73" t="s">
        <v>385</v>
      </c>
      <c r="P3004" s="73" t="s">
        <v>907</v>
      </c>
      <c r="Q3004" s="73" t="s">
        <v>932</v>
      </c>
      <c r="R3004" s="73" t="s">
        <v>71</v>
      </c>
      <c r="V3004" s="60" t="str">
        <f t="shared" si="371"/>
        <v>SAMARAсиний</v>
      </c>
      <c r="W3004" s="60" t="str">
        <f t="shared" si="368"/>
        <v>SAMARA</v>
      </c>
      <c r="X3004" s="60" t="str">
        <f t="shared" si="372"/>
        <v/>
      </c>
      <c r="AC3004" s="51">
        <f t="shared" si="373"/>
        <v>81</v>
      </c>
      <c r="AD3004" s="44">
        <f t="shared" si="374"/>
        <v>19</v>
      </c>
      <c r="AE3004" s="51">
        <f t="shared" si="375"/>
        <v>81019</v>
      </c>
    </row>
    <row r="3005" spans="1:31">
      <c r="A3005" s="60" t="str">
        <f t="shared" si="369"/>
        <v>SCOTIAblue</v>
      </c>
      <c r="B3005" s="60" t="str">
        <f t="shared" si="370"/>
        <v>81-020-06</v>
      </c>
      <c r="C3005" s="73" t="s">
        <v>6328</v>
      </c>
      <c r="D3005" s="73" t="s">
        <v>6329</v>
      </c>
      <c r="E3005" s="73" t="s">
        <v>956</v>
      </c>
      <c r="F3005" s="74">
        <v>55</v>
      </c>
      <c r="G3005" s="73" t="s">
        <v>6330</v>
      </c>
      <c r="H3005" s="73" t="s">
        <v>71</v>
      </c>
      <c r="I3005" s="73" t="s">
        <v>6331</v>
      </c>
      <c r="J3005" s="73" t="s">
        <v>320</v>
      </c>
      <c r="K3005" s="73" t="s">
        <v>390</v>
      </c>
      <c r="L3005" s="73" t="s">
        <v>383</v>
      </c>
      <c r="M3005" s="73" t="s">
        <v>388</v>
      </c>
      <c r="N3005" s="73" t="s">
        <v>44</v>
      </c>
      <c r="O3005" s="73" t="s">
        <v>385</v>
      </c>
      <c r="P3005" s="73" t="s">
        <v>907</v>
      </c>
      <c r="Q3005" s="73" t="s">
        <v>932</v>
      </c>
      <c r="R3005" s="73" t="s">
        <v>71</v>
      </c>
      <c r="V3005" s="60" t="str">
        <f t="shared" si="371"/>
        <v>SCOTIAсиний</v>
      </c>
      <c r="W3005" s="60" t="str">
        <f t="shared" si="368"/>
        <v>SCOTIA</v>
      </c>
      <c r="X3005" s="60" t="str">
        <f t="shared" si="372"/>
        <v/>
      </c>
      <c r="AC3005" s="51">
        <f t="shared" si="373"/>
        <v>81</v>
      </c>
      <c r="AD3005" s="44">
        <f t="shared" si="374"/>
        <v>20</v>
      </c>
      <c r="AE3005" s="51">
        <f t="shared" si="375"/>
        <v>81020</v>
      </c>
    </row>
    <row r="3006" spans="1:31">
      <c r="A3006" s="60" t="str">
        <f t="shared" si="369"/>
        <v>SCOTIAblue</v>
      </c>
      <c r="B3006" s="60" t="str">
        <f t="shared" si="370"/>
        <v>81-020-06</v>
      </c>
      <c r="C3006" s="73" t="s">
        <v>6332</v>
      </c>
      <c r="D3006" s="73" t="s">
        <v>6329</v>
      </c>
      <c r="E3006" s="73" t="s">
        <v>915</v>
      </c>
      <c r="F3006" s="74">
        <v>56</v>
      </c>
      <c r="G3006" s="73" t="s">
        <v>6330</v>
      </c>
      <c r="H3006" s="73" t="s">
        <v>71</v>
      </c>
      <c r="I3006" s="73" t="s">
        <v>6331</v>
      </c>
      <c r="J3006" s="73" t="s">
        <v>320</v>
      </c>
      <c r="K3006" s="73" t="s">
        <v>390</v>
      </c>
      <c r="L3006" s="73" t="s">
        <v>383</v>
      </c>
      <c r="M3006" s="73" t="s">
        <v>388</v>
      </c>
      <c r="N3006" s="73" t="s">
        <v>44</v>
      </c>
      <c r="O3006" s="73" t="s">
        <v>385</v>
      </c>
      <c r="P3006" s="73" t="s">
        <v>907</v>
      </c>
      <c r="Q3006" s="73" t="s">
        <v>932</v>
      </c>
      <c r="R3006" s="73" t="s">
        <v>71</v>
      </c>
      <c r="V3006" s="60" t="str">
        <f t="shared" si="371"/>
        <v>SCOTIAсиний</v>
      </c>
      <c r="W3006" s="60" t="str">
        <f t="shared" si="368"/>
        <v>SCOTIA</v>
      </c>
      <c r="X3006" s="60" t="str">
        <f t="shared" si="372"/>
        <v/>
      </c>
      <c r="AC3006" s="51">
        <f t="shared" si="373"/>
        <v>81</v>
      </c>
      <c r="AD3006" s="44">
        <f t="shared" si="374"/>
        <v>20</v>
      </c>
      <c r="AE3006" s="51">
        <f t="shared" si="375"/>
        <v>81020</v>
      </c>
    </row>
    <row r="3007" spans="1:31">
      <c r="A3007" s="60" t="str">
        <f t="shared" si="369"/>
        <v>SCOTIAblue</v>
      </c>
      <c r="B3007" s="60" t="str">
        <f t="shared" si="370"/>
        <v>81-020-06</v>
      </c>
      <c r="C3007" s="73" t="s">
        <v>6333</v>
      </c>
      <c r="D3007" s="73" t="s">
        <v>6329</v>
      </c>
      <c r="E3007" s="73" t="s">
        <v>904</v>
      </c>
      <c r="F3007" s="74">
        <v>57</v>
      </c>
      <c r="G3007" s="73" t="s">
        <v>6330</v>
      </c>
      <c r="H3007" s="73" t="s">
        <v>71</v>
      </c>
      <c r="I3007" s="73" t="s">
        <v>6331</v>
      </c>
      <c r="J3007" s="73" t="s">
        <v>320</v>
      </c>
      <c r="K3007" s="73" t="s">
        <v>390</v>
      </c>
      <c r="L3007" s="73" t="s">
        <v>383</v>
      </c>
      <c r="M3007" s="73" t="s">
        <v>388</v>
      </c>
      <c r="N3007" s="73" t="s">
        <v>44</v>
      </c>
      <c r="O3007" s="73" t="s">
        <v>385</v>
      </c>
      <c r="P3007" s="73" t="s">
        <v>907</v>
      </c>
      <c r="Q3007" s="73" t="s">
        <v>932</v>
      </c>
      <c r="R3007" s="73" t="s">
        <v>71</v>
      </c>
      <c r="V3007" s="60" t="str">
        <f t="shared" si="371"/>
        <v>SCOTIAсиний</v>
      </c>
      <c r="W3007" s="60" t="str">
        <f t="shared" si="368"/>
        <v>SCOTIA</v>
      </c>
      <c r="X3007" s="60" t="str">
        <f t="shared" si="372"/>
        <v/>
      </c>
      <c r="AC3007" s="51">
        <f t="shared" si="373"/>
        <v>81</v>
      </c>
      <c r="AD3007" s="44">
        <f t="shared" si="374"/>
        <v>20</v>
      </c>
      <c r="AE3007" s="51">
        <f t="shared" si="375"/>
        <v>81020</v>
      </c>
    </row>
    <row r="3008" spans="1:31">
      <c r="A3008" s="60" t="str">
        <f t="shared" si="369"/>
        <v>SCOTIAblue</v>
      </c>
      <c r="B3008" s="60" t="str">
        <f t="shared" si="370"/>
        <v>81-020-06</v>
      </c>
      <c r="C3008" s="73" t="s">
        <v>6334</v>
      </c>
      <c r="D3008" s="73" t="s">
        <v>6329</v>
      </c>
      <c r="E3008" s="73" t="s">
        <v>920</v>
      </c>
      <c r="F3008" s="74">
        <v>58</v>
      </c>
      <c r="G3008" s="73" t="s">
        <v>6330</v>
      </c>
      <c r="H3008" s="73" t="s">
        <v>71</v>
      </c>
      <c r="I3008" s="73" t="s">
        <v>6331</v>
      </c>
      <c r="J3008" s="73" t="s">
        <v>320</v>
      </c>
      <c r="K3008" s="73" t="s">
        <v>390</v>
      </c>
      <c r="L3008" s="73" t="s">
        <v>383</v>
      </c>
      <c r="M3008" s="73" t="s">
        <v>388</v>
      </c>
      <c r="N3008" s="73" t="s">
        <v>44</v>
      </c>
      <c r="O3008" s="73" t="s">
        <v>385</v>
      </c>
      <c r="P3008" s="73" t="s">
        <v>907</v>
      </c>
      <c r="Q3008" s="73" t="s">
        <v>932</v>
      </c>
      <c r="R3008" s="73" t="s">
        <v>71</v>
      </c>
      <c r="V3008" s="60" t="str">
        <f t="shared" si="371"/>
        <v>SCOTIAсиний</v>
      </c>
      <c r="W3008" s="60" t="str">
        <f t="shared" si="368"/>
        <v>SCOTIA</v>
      </c>
      <c r="X3008" s="60" t="str">
        <f t="shared" si="372"/>
        <v/>
      </c>
      <c r="AC3008" s="51">
        <f t="shared" si="373"/>
        <v>81</v>
      </c>
      <c r="AD3008" s="44">
        <f t="shared" si="374"/>
        <v>20</v>
      </c>
      <c r="AE3008" s="51">
        <f t="shared" si="375"/>
        <v>81020</v>
      </c>
    </row>
    <row r="3009" spans="1:31">
      <c r="A3009" s="60" t="str">
        <f t="shared" si="369"/>
        <v>SCOTIAblue</v>
      </c>
      <c r="B3009" s="60" t="str">
        <f t="shared" si="370"/>
        <v>81-020-06</v>
      </c>
      <c r="C3009" s="73" t="s">
        <v>6335</v>
      </c>
      <c r="D3009" s="73" t="s">
        <v>6329</v>
      </c>
      <c r="E3009" s="73" t="s">
        <v>910</v>
      </c>
      <c r="F3009" s="74">
        <v>59</v>
      </c>
      <c r="G3009" s="73" t="s">
        <v>6330</v>
      </c>
      <c r="H3009" s="73" t="s">
        <v>71</v>
      </c>
      <c r="I3009" s="73" t="s">
        <v>6331</v>
      </c>
      <c r="J3009" s="73" t="s">
        <v>320</v>
      </c>
      <c r="K3009" s="73" t="s">
        <v>390</v>
      </c>
      <c r="L3009" s="73" t="s">
        <v>383</v>
      </c>
      <c r="M3009" s="73" t="s">
        <v>388</v>
      </c>
      <c r="N3009" s="73" t="s">
        <v>44</v>
      </c>
      <c r="O3009" s="73" t="s">
        <v>385</v>
      </c>
      <c r="P3009" s="73" t="s">
        <v>907</v>
      </c>
      <c r="Q3009" s="73" t="s">
        <v>932</v>
      </c>
      <c r="R3009" s="73" t="s">
        <v>71</v>
      </c>
      <c r="V3009" s="60" t="str">
        <f t="shared" si="371"/>
        <v>SCOTIAсиний</v>
      </c>
      <c r="W3009" s="60" t="str">
        <f t="shared" si="368"/>
        <v>SCOTIA</v>
      </c>
      <c r="X3009" s="60" t="str">
        <f t="shared" si="372"/>
        <v/>
      </c>
      <c r="AC3009" s="51">
        <f t="shared" si="373"/>
        <v>81</v>
      </c>
      <c r="AD3009" s="44">
        <f t="shared" si="374"/>
        <v>20</v>
      </c>
      <c r="AE3009" s="51">
        <f t="shared" si="375"/>
        <v>81020</v>
      </c>
    </row>
    <row r="3010" spans="1:31">
      <c r="A3010" s="60" t="str">
        <f t="shared" si="369"/>
        <v>SCOTIAblue</v>
      </c>
      <c r="B3010" s="60" t="str">
        <f t="shared" si="370"/>
        <v>81-020-06</v>
      </c>
      <c r="C3010" s="73" t="s">
        <v>6336</v>
      </c>
      <c r="D3010" s="73" t="s">
        <v>6329</v>
      </c>
      <c r="E3010" s="73" t="s">
        <v>922</v>
      </c>
      <c r="F3010" s="74">
        <v>60</v>
      </c>
      <c r="G3010" s="73" t="s">
        <v>6330</v>
      </c>
      <c r="H3010" s="73" t="s">
        <v>71</v>
      </c>
      <c r="I3010" s="73" t="s">
        <v>6331</v>
      </c>
      <c r="J3010" s="73" t="s">
        <v>320</v>
      </c>
      <c r="K3010" s="73" t="s">
        <v>390</v>
      </c>
      <c r="L3010" s="73" t="s">
        <v>383</v>
      </c>
      <c r="M3010" s="73" t="s">
        <v>388</v>
      </c>
      <c r="N3010" s="73" t="s">
        <v>44</v>
      </c>
      <c r="O3010" s="73" t="s">
        <v>385</v>
      </c>
      <c r="P3010" s="73" t="s">
        <v>907</v>
      </c>
      <c r="Q3010" s="73" t="s">
        <v>932</v>
      </c>
      <c r="R3010" s="73" t="s">
        <v>71</v>
      </c>
      <c r="V3010" s="60" t="str">
        <f t="shared" si="371"/>
        <v>SCOTIAсиний</v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SCOTIA</v>
      </c>
      <c r="X3010" s="60" t="str">
        <f t="shared" si="372"/>
        <v/>
      </c>
      <c r="AC3010" s="51">
        <f t="shared" si="373"/>
        <v>81</v>
      </c>
      <c r="AD3010" s="44">
        <f t="shared" si="374"/>
        <v>20</v>
      </c>
      <c r="AE3010" s="51">
        <f t="shared" si="375"/>
        <v>81020</v>
      </c>
    </row>
    <row r="3011" spans="1:31">
      <c r="A3011" s="60" t="str">
        <f t="shared" ref="A3011:A3074" si="377">IF(G3011&amp;Q3011&lt;&gt;"",W3011&amp;Q3011,"")</f>
        <v>SCOTIAblue</v>
      </c>
      <c r="B3011" s="60" t="str">
        <f t="shared" ref="B3011:B3074" si="378">IF(C3011&lt;&gt;"",LEFT(C3011,9),"")</f>
        <v>81-020-06</v>
      </c>
      <c r="C3011" s="73" t="s">
        <v>6337</v>
      </c>
      <c r="D3011" s="73" t="s">
        <v>6329</v>
      </c>
      <c r="E3011" s="73" t="s">
        <v>912</v>
      </c>
      <c r="F3011" s="74">
        <v>61</v>
      </c>
      <c r="G3011" s="73" t="s">
        <v>6330</v>
      </c>
      <c r="H3011" s="73" t="s">
        <v>71</v>
      </c>
      <c r="I3011" s="73" t="s">
        <v>6331</v>
      </c>
      <c r="J3011" s="73" t="s">
        <v>320</v>
      </c>
      <c r="K3011" s="73" t="s">
        <v>390</v>
      </c>
      <c r="L3011" s="73" t="s">
        <v>383</v>
      </c>
      <c r="M3011" s="73" t="s">
        <v>388</v>
      </c>
      <c r="N3011" s="73" t="s">
        <v>44</v>
      </c>
      <c r="O3011" s="73" t="s">
        <v>385</v>
      </c>
      <c r="P3011" s="73" t="s">
        <v>907</v>
      </c>
      <c r="Q3011" s="73" t="s">
        <v>932</v>
      </c>
      <c r="R3011" s="73" t="s">
        <v>71</v>
      </c>
      <c r="V3011" s="60" t="str">
        <f t="shared" ref="V3011:V3074" si="379">W3011&amp;H3011</f>
        <v>SCOTIAсиний</v>
      </c>
      <c r="W3011" s="60" t="str">
        <f t="shared" si="376"/>
        <v>SCOTIA</v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81</v>
      </c>
      <c r="AD3011" s="44">
        <f t="shared" ref="AD3011:AD3074" si="382">IFERROR(VALUE(MID($C3011,4,3)),0)</f>
        <v>20</v>
      </c>
      <c r="AE3011" s="51">
        <f t="shared" ref="AE3011:AE3074" si="383">VALUE(RIGHT("00"&amp;AC3011,2)&amp;RIGHT("000"&amp;AD3011,3))</f>
        <v>81020</v>
      </c>
    </row>
    <row r="3012" spans="1:31">
      <c r="A3012" s="60" t="str">
        <f t="shared" si="377"/>
        <v>SCOTIAblue</v>
      </c>
      <c r="B3012" s="60" t="str">
        <f t="shared" si="378"/>
        <v>81-020-06</v>
      </c>
      <c r="C3012" s="73" t="s">
        <v>6338</v>
      </c>
      <c r="D3012" s="73" t="s">
        <v>6329</v>
      </c>
      <c r="E3012" s="73" t="s">
        <v>4858</v>
      </c>
      <c r="F3012" s="74">
        <v>63</v>
      </c>
      <c r="G3012" s="73" t="s">
        <v>6330</v>
      </c>
      <c r="H3012" s="73" t="s">
        <v>71</v>
      </c>
      <c r="I3012" s="73" t="s">
        <v>6331</v>
      </c>
      <c r="J3012" s="73" t="s">
        <v>320</v>
      </c>
      <c r="K3012" s="73" t="s">
        <v>390</v>
      </c>
      <c r="L3012" s="73" t="s">
        <v>383</v>
      </c>
      <c r="M3012" s="73" t="s">
        <v>388</v>
      </c>
      <c r="N3012" s="73" t="s">
        <v>44</v>
      </c>
      <c r="O3012" s="73" t="s">
        <v>385</v>
      </c>
      <c r="P3012" s="73" t="s">
        <v>907</v>
      </c>
      <c r="Q3012" s="73" t="s">
        <v>932</v>
      </c>
      <c r="R3012" s="73" t="s">
        <v>71</v>
      </c>
      <c r="V3012" s="60" t="str">
        <f t="shared" si="379"/>
        <v>SCOTIAсиний</v>
      </c>
      <c r="W3012" s="60" t="str">
        <f t="shared" si="376"/>
        <v>SCOTIA</v>
      </c>
      <c r="X3012" s="60" t="str">
        <f t="shared" si="380"/>
        <v/>
      </c>
      <c r="AC3012" s="51">
        <f t="shared" si="381"/>
        <v>81</v>
      </c>
      <c r="AD3012" s="44">
        <f t="shared" si="382"/>
        <v>20</v>
      </c>
      <c r="AE3012" s="51">
        <f t="shared" si="383"/>
        <v>81020</v>
      </c>
    </row>
    <row r="3013" spans="1:31">
      <c r="A3013" s="60" t="str">
        <f t="shared" si="377"/>
        <v>STEELEblue</v>
      </c>
      <c r="B3013" s="60" t="str">
        <f t="shared" si="378"/>
        <v>80-844-16</v>
      </c>
      <c r="C3013" s="73" t="s">
        <v>6339</v>
      </c>
      <c r="D3013" s="73" t="s">
        <v>6340</v>
      </c>
      <c r="E3013" s="73" t="s">
        <v>956</v>
      </c>
      <c r="F3013" s="74">
        <v>55</v>
      </c>
      <c r="G3013" s="73" t="s">
        <v>5044</v>
      </c>
      <c r="H3013" s="73" t="s">
        <v>55</v>
      </c>
      <c r="I3013" s="73" t="s">
        <v>906</v>
      </c>
      <c r="J3013" s="73" t="s">
        <v>320</v>
      </c>
      <c r="K3013" s="73" t="s">
        <v>390</v>
      </c>
      <c r="L3013" s="73" t="s">
        <v>383</v>
      </c>
      <c r="M3013" s="73" t="s">
        <v>388</v>
      </c>
      <c r="N3013" s="73" t="s">
        <v>4759</v>
      </c>
      <c r="O3013" s="73" t="s">
        <v>385</v>
      </c>
      <c r="P3013" s="73" t="s">
        <v>907</v>
      </c>
      <c r="Q3013" s="73" t="s">
        <v>932</v>
      </c>
      <c r="R3013" s="73" t="s">
        <v>71</v>
      </c>
      <c r="V3013" s="60" t="str">
        <f t="shared" si="379"/>
        <v>STEELEтемно-синий</v>
      </c>
      <c r="W3013" s="60" t="str">
        <f t="shared" si="376"/>
        <v>STEELE</v>
      </c>
      <c r="X3013" s="60" t="str">
        <f t="shared" si="380"/>
        <v/>
      </c>
      <c r="AC3013" s="51">
        <f t="shared" si="381"/>
        <v>80</v>
      </c>
      <c r="AD3013" s="44">
        <f t="shared" si="382"/>
        <v>844</v>
      </c>
      <c r="AE3013" s="51">
        <f t="shared" si="383"/>
        <v>80844</v>
      </c>
    </row>
    <row r="3014" spans="1:31">
      <c r="A3014" s="60" t="str">
        <f t="shared" si="377"/>
        <v>STEELEblue</v>
      </c>
      <c r="B3014" s="60" t="str">
        <f t="shared" si="378"/>
        <v>80-844-16</v>
      </c>
      <c r="C3014" s="73" t="s">
        <v>6341</v>
      </c>
      <c r="D3014" s="73" t="s">
        <v>6340</v>
      </c>
      <c r="E3014" s="73" t="s">
        <v>915</v>
      </c>
      <c r="F3014" s="74">
        <v>56</v>
      </c>
      <c r="G3014" s="73" t="s">
        <v>5044</v>
      </c>
      <c r="H3014" s="73" t="s">
        <v>55</v>
      </c>
      <c r="I3014" s="73" t="s">
        <v>906</v>
      </c>
      <c r="J3014" s="73" t="s">
        <v>320</v>
      </c>
      <c r="K3014" s="73" t="s">
        <v>390</v>
      </c>
      <c r="L3014" s="73" t="s">
        <v>383</v>
      </c>
      <c r="M3014" s="73" t="s">
        <v>388</v>
      </c>
      <c r="N3014" s="73" t="s">
        <v>4759</v>
      </c>
      <c r="O3014" s="73" t="s">
        <v>385</v>
      </c>
      <c r="P3014" s="73" t="s">
        <v>907</v>
      </c>
      <c r="Q3014" s="73" t="s">
        <v>932</v>
      </c>
      <c r="R3014" s="73" t="s">
        <v>71</v>
      </c>
      <c r="V3014" s="60" t="str">
        <f t="shared" si="379"/>
        <v>STEELEтемно-синий</v>
      </c>
      <c r="W3014" s="60" t="str">
        <f t="shared" si="376"/>
        <v>STEELE</v>
      </c>
      <c r="X3014" s="60" t="str">
        <f t="shared" si="380"/>
        <v/>
      </c>
      <c r="AC3014" s="51">
        <f t="shared" si="381"/>
        <v>80</v>
      </c>
      <c r="AD3014" s="44">
        <f t="shared" si="382"/>
        <v>844</v>
      </c>
      <c r="AE3014" s="51">
        <f t="shared" si="383"/>
        <v>80844</v>
      </c>
    </row>
    <row r="3015" spans="1:31">
      <c r="A3015" s="60" t="str">
        <f t="shared" si="377"/>
        <v>STEELEblue</v>
      </c>
      <c r="B3015" s="60" t="str">
        <f t="shared" si="378"/>
        <v>80-844-16</v>
      </c>
      <c r="C3015" s="73" t="s">
        <v>6342</v>
      </c>
      <c r="D3015" s="73" t="s">
        <v>6340</v>
      </c>
      <c r="E3015" s="73" t="s">
        <v>904</v>
      </c>
      <c r="F3015" s="74">
        <v>57</v>
      </c>
      <c r="G3015" s="73" t="s">
        <v>5044</v>
      </c>
      <c r="H3015" s="73" t="s">
        <v>55</v>
      </c>
      <c r="I3015" s="73" t="s">
        <v>906</v>
      </c>
      <c r="J3015" s="73" t="s">
        <v>320</v>
      </c>
      <c r="K3015" s="73" t="s">
        <v>390</v>
      </c>
      <c r="L3015" s="73" t="s">
        <v>383</v>
      </c>
      <c r="M3015" s="73" t="s">
        <v>388</v>
      </c>
      <c r="N3015" s="73" t="s">
        <v>4759</v>
      </c>
      <c r="O3015" s="73" t="s">
        <v>385</v>
      </c>
      <c r="P3015" s="73" t="s">
        <v>907</v>
      </c>
      <c r="Q3015" s="73" t="s">
        <v>932</v>
      </c>
      <c r="R3015" s="73" t="s">
        <v>71</v>
      </c>
      <c r="V3015" s="60" t="str">
        <f t="shared" si="379"/>
        <v>STEELEтемно-синий</v>
      </c>
      <c r="W3015" s="60" t="str">
        <f t="shared" si="376"/>
        <v>STEELE</v>
      </c>
      <c r="X3015" s="60" t="str">
        <f t="shared" si="380"/>
        <v/>
      </c>
      <c r="AC3015" s="51">
        <f t="shared" si="381"/>
        <v>80</v>
      </c>
      <c r="AD3015" s="44">
        <f t="shared" si="382"/>
        <v>844</v>
      </c>
      <c r="AE3015" s="51">
        <f t="shared" si="383"/>
        <v>80844</v>
      </c>
    </row>
    <row r="3016" spans="1:31">
      <c r="A3016" s="60" t="str">
        <f t="shared" si="377"/>
        <v>STEELEblue</v>
      </c>
      <c r="B3016" s="60" t="str">
        <f t="shared" si="378"/>
        <v>80-844-16</v>
      </c>
      <c r="C3016" s="73" t="s">
        <v>6343</v>
      </c>
      <c r="D3016" s="73" t="s">
        <v>6340</v>
      </c>
      <c r="E3016" s="73" t="s">
        <v>920</v>
      </c>
      <c r="F3016" s="74">
        <v>58</v>
      </c>
      <c r="G3016" s="73" t="s">
        <v>5044</v>
      </c>
      <c r="H3016" s="73" t="s">
        <v>55</v>
      </c>
      <c r="I3016" s="73" t="s">
        <v>906</v>
      </c>
      <c r="J3016" s="73" t="s">
        <v>320</v>
      </c>
      <c r="K3016" s="73" t="s">
        <v>390</v>
      </c>
      <c r="L3016" s="73" t="s">
        <v>383</v>
      </c>
      <c r="M3016" s="73" t="s">
        <v>388</v>
      </c>
      <c r="N3016" s="73" t="s">
        <v>4759</v>
      </c>
      <c r="O3016" s="73" t="s">
        <v>385</v>
      </c>
      <c r="P3016" s="73" t="s">
        <v>907</v>
      </c>
      <c r="Q3016" s="73" t="s">
        <v>932</v>
      </c>
      <c r="R3016" s="73" t="s">
        <v>71</v>
      </c>
      <c r="V3016" s="60" t="str">
        <f t="shared" si="379"/>
        <v>STEELEтемно-синий</v>
      </c>
      <c r="W3016" s="60" t="str">
        <f t="shared" si="376"/>
        <v>STEELE</v>
      </c>
      <c r="X3016" s="60" t="str">
        <f t="shared" si="380"/>
        <v/>
      </c>
      <c r="AC3016" s="51">
        <f t="shared" si="381"/>
        <v>80</v>
      </c>
      <c r="AD3016" s="44">
        <f t="shared" si="382"/>
        <v>844</v>
      </c>
      <c r="AE3016" s="51">
        <f t="shared" si="383"/>
        <v>80844</v>
      </c>
    </row>
    <row r="3017" spans="1:31">
      <c r="A3017" s="60" t="str">
        <f t="shared" si="377"/>
        <v>STEELEblue</v>
      </c>
      <c r="B3017" s="60" t="str">
        <f t="shared" si="378"/>
        <v>80-844-16</v>
      </c>
      <c r="C3017" s="73" t="s">
        <v>6344</v>
      </c>
      <c r="D3017" s="73" t="s">
        <v>6340</v>
      </c>
      <c r="E3017" s="73" t="s">
        <v>910</v>
      </c>
      <c r="F3017" s="74">
        <v>59</v>
      </c>
      <c r="G3017" s="73" t="s">
        <v>5044</v>
      </c>
      <c r="H3017" s="73" t="s">
        <v>55</v>
      </c>
      <c r="I3017" s="73" t="s">
        <v>906</v>
      </c>
      <c r="J3017" s="73" t="s">
        <v>320</v>
      </c>
      <c r="K3017" s="73" t="s">
        <v>390</v>
      </c>
      <c r="L3017" s="73" t="s">
        <v>383</v>
      </c>
      <c r="M3017" s="73" t="s">
        <v>388</v>
      </c>
      <c r="N3017" s="73" t="s">
        <v>4759</v>
      </c>
      <c r="O3017" s="73" t="s">
        <v>385</v>
      </c>
      <c r="P3017" s="73" t="s">
        <v>907</v>
      </c>
      <c r="Q3017" s="73" t="s">
        <v>932</v>
      </c>
      <c r="R3017" s="73" t="s">
        <v>71</v>
      </c>
      <c r="V3017" s="60" t="str">
        <f t="shared" si="379"/>
        <v>STEELEтемно-синий</v>
      </c>
      <c r="W3017" s="60" t="str">
        <f t="shared" si="376"/>
        <v>STEELE</v>
      </c>
      <c r="X3017" s="60" t="str">
        <f t="shared" si="380"/>
        <v/>
      </c>
      <c r="AC3017" s="51">
        <f t="shared" si="381"/>
        <v>80</v>
      </c>
      <c r="AD3017" s="44">
        <f t="shared" si="382"/>
        <v>844</v>
      </c>
      <c r="AE3017" s="51">
        <f t="shared" si="383"/>
        <v>80844</v>
      </c>
    </row>
    <row r="3018" spans="1:31">
      <c r="A3018" s="60" t="str">
        <f t="shared" si="377"/>
        <v>STEELEblue</v>
      </c>
      <c r="B3018" s="60" t="str">
        <f t="shared" si="378"/>
        <v>80-844-16</v>
      </c>
      <c r="C3018" s="73" t="s">
        <v>6345</v>
      </c>
      <c r="D3018" s="73" t="s">
        <v>6340</v>
      </c>
      <c r="E3018" s="73" t="s">
        <v>922</v>
      </c>
      <c r="F3018" s="74">
        <v>60</v>
      </c>
      <c r="G3018" s="73" t="s">
        <v>5044</v>
      </c>
      <c r="H3018" s="73" t="s">
        <v>55</v>
      </c>
      <c r="I3018" s="73" t="s">
        <v>906</v>
      </c>
      <c r="J3018" s="73" t="s">
        <v>320</v>
      </c>
      <c r="K3018" s="73" t="s">
        <v>390</v>
      </c>
      <c r="L3018" s="73" t="s">
        <v>383</v>
      </c>
      <c r="M3018" s="73" t="s">
        <v>388</v>
      </c>
      <c r="N3018" s="73" t="s">
        <v>4759</v>
      </c>
      <c r="O3018" s="73" t="s">
        <v>385</v>
      </c>
      <c r="P3018" s="73" t="s">
        <v>907</v>
      </c>
      <c r="Q3018" s="73" t="s">
        <v>932</v>
      </c>
      <c r="R3018" s="73" t="s">
        <v>71</v>
      </c>
      <c r="V3018" s="60" t="str">
        <f t="shared" si="379"/>
        <v>STEELEтемно-синий</v>
      </c>
      <c r="W3018" s="60" t="str">
        <f t="shared" si="376"/>
        <v>STEELE</v>
      </c>
      <c r="X3018" s="60" t="str">
        <f t="shared" si="380"/>
        <v/>
      </c>
      <c r="AC3018" s="51">
        <f t="shared" si="381"/>
        <v>80</v>
      </c>
      <c r="AD3018" s="44">
        <f t="shared" si="382"/>
        <v>844</v>
      </c>
      <c r="AE3018" s="51">
        <f t="shared" si="383"/>
        <v>80844</v>
      </c>
    </row>
    <row r="3019" spans="1:31">
      <c r="A3019" s="60" t="str">
        <f t="shared" si="377"/>
        <v>STEELEblue</v>
      </c>
      <c r="B3019" s="60" t="str">
        <f t="shared" si="378"/>
        <v>80-844-16</v>
      </c>
      <c r="C3019" s="73" t="s">
        <v>6346</v>
      </c>
      <c r="D3019" s="73" t="s">
        <v>6340</v>
      </c>
      <c r="E3019" s="73" t="s">
        <v>912</v>
      </c>
      <c r="F3019" s="74">
        <v>61</v>
      </c>
      <c r="G3019" s="73" t="s">
        <v>5044</v>
      </c>
      <c r="H3019" s="73" t="s">
        <v>55</v>
      </c>
      <c r="I3019" s="73" t="s">
        <v>906</v>
      </c>
      <c r="J3019" s="73" t="s">
        <v>320</v>
      </c>
      <c r="K3019" s="73" t="s">
        <v>390</v>
      </c>
      <c r="L3019" s="73" t="s">
        <v>383</v>
      </c>
      <c r="M3019" s="73" t="s">
        <v>388</v>
      </c>
      <c r="N3019" s="73" t="s">
        <v>4759</v>
      </c>
      <c r="O3019" s="73" t="s">
        <v>385</v>
      </c>
      <c r="P3019" s="73" t="s">
        <v>907</v>
      </c>
      <c r="Q3019" s="73" t="s">
        <v>932</v>
      </c>
      <c r="R3019" s="73" t="s">
        <v>71</v>
      </c>
      <c r="V3019" s="60" t="str">
        <f t="shared" si="379"/>
        <v>STEELEтемно-синий</v>
      </c>
      <c r="W3019" s="60" t="str">
        <f t="shared" si="376"/>
        <v>STEELE</v>
      </c>
      <c r="X3019" s="60" t="str">
        <f t="shared" si="380"/>
        <v/>
      </c>
      <c r="AC3019" s="51">
        <f t="shared" si="381"/>
        <v>80</v>
      </c>
      <c r="AD3019" s="44">
        <f t="shared" si="382"/>
        <v>844</v>
      </c>
      <c r="AE3019" s="51">
        <f t="shared" si="383"/>
        <v>80844</v>
      </c>
    </row>
    <row r="3020" spans="1:31">
      <c r="A3020" s="60" t="str">
        <f t="shared" si="377"/>
        <v>SULUblue</v>
      </c>
      <c r="B3020" s="60" t="str">
        <f t="shared" si="378"/>
        <v>81-021-06</v>
      </c>
      <c r="C3020" s="73" t="s">
        <v>6347</v>
      </c>
      <c r="D3020" s="73" t="s">
        <v>6348</v>
      </c>
      <c r="E3020" s="73" t="s">
        <v>956</v>
      </c>
      <c r="F3020" s="74">
        <v>55</v>
      </c>
      <c r="G3020" s="73" t="s">
        <v>6349</v>
      </c>
      <c r="H3020" s="73" t="s">
        <v>71</v>
      </c>
      <c r="I3020" s="73" t="s">
        <v>6350</v>
      </c>
      <c r="J3020" s="73" t="s">
        <v>325</v>
      </c>
      <c r="K3020" s="73" t="s">
        <v>382</v>
      </c>
      <c r="L3020" s="73" t="s">
        <v>383</v>
      </c>
      <c r="M3020" s="73" t="s">
        <v>388</v>
      </c>
      <c r="N3020" s="73" t="s">
        <v>44</v>
      </c>
      <c r="O3020" s="73" t="s">
        <v>386</v>
      </c>
      <c r="P3020" s="73" t="s">
        <v>907</v>
      </c>
      <c r="Q3020" s="73" t="s">
        <v>932</v>
      </c>
      <c r="R3020" s="73" t="s">
        <v>71</v>
      </c>
      <c r="V3020" s="60" t="str">
        <f t="shared" si="379"/>
        <v>SULUсиний</v>
      </c>
      <c r="W3020" s="60" t="str">
        <f t="shared" si="376"/>
        <v>SULU</v>
      </c>
      <c r="X3020" s="60" t="str">
        <f t="shared" si="380"/>
        <v/>
      </c>
      <c r="AC3020" s="51">
        <f t="shared" si="381"/>
        <v>81</v>
      </c>
      <c r="AD3020" s="44">
        <f t="shared" si="382"/>
        <v>21</v>
      </c>
      <c r="AE3020" s="51">
        <f t="shared" si="383"/>
        <v>81021</v>
      </c>
    </row>
    <row r="3021" spans="1:31">
      <c r="A3021" s="60" t="str">
        <f t="shared" si="377"/>
        <v>SULUblue</v>
      </c>
      <c r="B3021" s="60" t="str">
        <f t="shared" si="378"/>
        <v>81-021-06</v>
      </c>
      <c r="C3021" s="73" t="s">
        <v>6351</v>
      </c>
      <c r="D3021" s="73" t="s">
        <v>6348</v>
      </c>
      <c r="E3021" s="73" t="s">
        <v>904</v>
      </c>
      <c r="F3021" s="74">
        <v>57</v>
      </c>
      <c r="G3021" s="73" t="s">
        <v>6349</v>
      </c>
      <c r="H3021" s="73" t="s">
        <v>71</v>
      </c>
      <c r="I3021" s="73" t="s">
        <v>6350</v>
      </c>
      <c r="J3021" s="73" t="s">
        <v>325</v>
      </c>
      <c r="K3021" s="73" t="s">
        <v>382</v>
      </c>
      <c r="L3021" s="73" t="s">
        <v>383</v>
      </c>
      <c r="M3021" s="73" t="s">
        <v>388</v>
      </c>
      <c r="N3021" s="73" t="s">
        <v>44</v>
      </c>
      <c r="O3021" s="73" t="s">
        <v>386</v>
      </c>
      <c r="P3021" s="73" t="s">
        <v>907</v>
      </c>
      <c r="Q3021" s="73" t="s">
        <v>932</v>
      </c>
      <c r="R3021" s="73" t="s">
        <v>71</v>
      </c>
      <c r="V3021" s="60" t="str">
        <f t="shared" si="379"/>
        <v>SULUсиний</v>
      </c>
      <c r="W3021" s="60" t="str">
        <f t="shared" si="376"/>
        <v>SULU</v>
      </c>
      <c r="X3021" s="60" t="str">
        <f t="shared" si="380"/>
        <v/>
      </c>
      <c r="AC3021" s="51">
        <f t="shared" si="381"/>
        <v>81</v>
      </c>
      <c r="AD3021" s="44">
        <f t="shared" si="382"/>
        <v>21</v>
      </c>
      <c r="AE3021" s="51">
        <f t="shared" si="383"/>
        <v>81021</v>
      </c>
    </row>
    <row r="3022" spans="1:31">
      <c r="A3022" s="60" t="str">
        <f t="shared" si="377"/>
        <v>SULUblue</v>
      </c>
      <c r="B3022" s="60" t="str">
        <f t="shared" si="378"/>
        <v>81-021-06</v>
      </c>
      <c r="C3022" s="73" t="s">
        <v>6352</v>
      </c>
      <c r="D3022" s="73" t="s">
        <v>6348</v>
      </c>
      <c r="E3022" s="73" t="s">
        <v>910</v>
      </c>
      <c r="F3022" s="74">
        <v>59</v>
      </c>
      <c r="G3022" s="73" t="s">
        <v>6349</v>
      </c>
      <c r="H3022" s="73" t="s">
        <v>71</v>
      </c>
      <c r="I3022" s="73" t="s">
        <v>6350</v>
      </c>
      <c r="J3022" s="73" t="s">
        <v>325</v>
      </c>
      <c r="K3022" s="73" t="s">
        <v>382</v>
      </c>
      <c r="L3022" s="73" t="s">
        <v>383</v>
      </c>
      <c r="M3022" s="73" t="s">
        <v>388</v>
      </c>
      <c r="N3022" s="73" t="s">
        <v>44</v>
      </c>
      <c r="O3022" s="73" t="s">
        <v>386</v>
      </c>
      <c r="P3022" s="73" t="s">
        <v>907</v>
      </c>
      <c r="Q3022" s="73" t="s">
        <v>932</v>
      </c>
      <c r="R3022" s="73" t="s">
        <v>71</v>
      </c>
      <c r="V3022" s="60" t="str">
        <f t="shared" si="379"/>
        <v>SULUсиний</v>
      </c>
      <c r="W3022" s="60" t="str">
        <f t="shared" si="376"/>
        <v>SULU</v>
      </c>
      <c r="X3022" s="60" t="str">
        <f t="shared" si="380"/>
        <v/>
      </c>
      <c r="AC3022" s="51">
        <f t="shared" si="381"/>
        <v>81</v>
      </c>
      <c r="AD3022" s="44">
        <f t="shared" si="382"/>
        <v>21</v>
      </c>
      <c r="AE3022" s="51">
        <f t="shared" si="383"/>
        <v>81021</v>
      </c>
    </row>
    <row r="3023" spans="1:31">
      <c r="A3023" s="60" t="str">
        <f t="shared" si="377"/>
        <v>SULUbrown</v>
      </c>
      <c r="B3023" s="60" t="str">
        <f t="shared" si="378"/>
        <v>81-021-14</v>
      </c>
      <c r="C3023" s="73" t="s">
        <v>6353</v>
      </c>
      <c r="D3023" s="73" t="s">
        <v>6354</v>
      </c>
      <c r="E3023" s="73" t="s">
        <v>956</v>
      </c>
      <c r="F3023" s="74">
        <v>55</v>
      </c>
      <c r="G3023" s="73" t="s">
        <v>6349</v>
      </c>
      <c r="H3023" s="73" t="s">
        <v>86</v>
      </c>
      <c r="I3023" s="73" t="s">
        <v>6355</v>
      </c>
      <c r="J3023" s="73" t="s">
        <v>325</v>
      </c>
      <c r="K3023" s="73" t="s">
        <v>382</v>
      </c>
      <c r="L3023" s="73" t="s">
        <v>383</v>
      </c>
      <c r="M3023" s="73" t="s">
        <v>388</v>
      </c>
      <c r="N3023" s="73" t="s">
        <v>44</v>
      </c>
      <c r="O3023" s="73" t="s">
        <v>386</v>
      </c>
      <c r="P3023" s="73" t="s">
        <v>907</v>
      </c>
      <c r="Q3023" s="73" t="s">
        <v>1033</v>
      </c>
      <c r="R3023" s="73" t="s">
        <v>86</v>
      </c>
      <c r="V3023" s="60" t="str">
        <f t="shared" si="379"/>
        <v>SULUкоричневый</v>
      </c>
      <c r="W3023" s="60" t="str">
        <f t="shared" si="376"/>
        <v>SULU</v>
      </c>
      <c r="X3023" s="60" t="str">
        <f t="shared" si="380"/>
        <v/>
      </c>
      <c r="AC3023" s="51">
        <f t="shared" si="381"/>
        <v>81</v>
      </c>
      <c r="AD3023" s="44">
        <f t="shared" si="382"/>
        <v>21</v>
      </c>
      <c r="AE3023" s="51">
        <f t="shared" si="383"/>
        <v>81021</v>
      </c>
    </row>
    <row r="3024" spans="1:31">
      <c r="A3024" s="60" t="str">
        <f t="shared" si="377"/>
        <v>SULUbrown</v>
      </c>
      <c r="B3024" s="60" t="str">
        <f t="shared" si="378"/>
        <v>81-021-14</v>
      </c>
      <c r="C3024" s="73" t="s">
        <v>6356</v>
      </c>
      <c r="D3024" s="73" t="s">
        <v>6354</v>
      </c>
      <c r="E3024" s="73" t="s">
        <v>904</v>
      </c>
      <c r="F3024" s="74">
        <v>57</v>
      </c>
      <c r="G3024" s="73" t="s">
        <v>6349</v>
      </c>
      <c r="H3024" s="73" t="s">
        <v>86</v>
      </c>
      <c r="I3024" s="73" t="s">
        <v>6355</v>
      </c>
      <c r="J3024" s="73" t="s">
        <v>325</v>
      </c>
      <c r="K3024" s="73" t="s">
        <v>382</v>
      </c>
      <c r="L3024" s="73" t="s">
        <v>383</v>
      </c>
      <c r="M3024" s="73" t="s">
        <v>388</v>
      </c>
      <c r="N3024" s="73" t="s">
        <v>44</v>
      </c>
      <c r="O3024" s="73" t="s">
        <v>386</v>
      </c>
      <c r="P3024" s="73" t="s">
        <v>907</v>
      </c>
      <c r="Q3024" s="73" t="s">
        <v>1033</v>
      </c>
      <c r="R3024" s="73" t="s">
        <v>86</v>
      </c>
      <c r="V3024" s="60" t="str">
        <f t="shared" si="379"/>
        <v>SULUкоричневый</v>
      </c>
      <c r="W3024" s="60" t="str">
        <f t="shared" si="376"/>
        <v>SULU</v>
      </c>
      <c r="X3024" s="60" t="str">
        <f t="shared" si="380"/>
        <v/>
      </c>
      <c r="AC3024" s="51">
        <f t="shared" si="381"/>
        <v>81</v>
      </c>
      <c r="AD3024" s="44">
        <f t="shared" si="382"/>
        <v>21</v>
      </c>
      <c r="AE3024" s="51">
        <f t="shared" si="383"/>
        <v>81021</v>
      </c>
    </row>
    <row r="3025" spans="1:31">
      <c r="A3025" s="60" t="str">
        <f t="shared" si="377"/>
        <v>SULUbrown</v>
      </c>
      <c r="B3025" s="60" t="str">
        <f t="shared" si="378"/>
        <v>81-021-14</v>
      </c>
      <c r="C3025" s="73" t="s">
        <v>6357</v>
      </c>
      <c r="D3025" s="73" t="s">
        <v>6354</v>
      </c>
      <c r="E3025" s="73" t="s">
        <v>910</v>
      </c>
      <c r="F3025" s="74">
        <v>59</v>
      </c>
      <c r="G3025" s="73" t="s">
        <v>6349</v>
      </c>
      <c r="H3025" s="73" t="s">
        <v>86</v>
      </c>
      <c r="I3025" s="73" t="s">
        <v>6355</v>
      </c>
      <c r="J3025" s="73" t="s">
        <v>325</v>
      </c>
      <c r="K3025" s="73" t="s">
        <v>382</v>
      </c>
      <c r="L3025" s="73" t="s">
        <v>383</v>
      </c>
      <c r="M3025" s="73" t="s">
        <v>388</v>
      </c>
      <c r="N3025" s="73" t="s">
        <v>44</v>
      </c>
      <c r="O3025" s="73" t="s">
        <v>386</v>
      </c>
      <c r="P3025" s="73" t="s">
        <v>907</v>
      </c>
      <c r="Q3025" s="73" t="s">
        <v>1033</v>
      </c>
      <c r="R3025" s="73" t="s">
        <v>86</v>
      </c>
      <c r="V3025" s="60" t="str">
        <f t="shared" si="379"/>
        <v>SULUкоричневый</v>
      </c>
      <c r="W3025" s="60" t="str">
        <f t="shared" si="376"/>
        <v>SULU</v>
      </c>
      <c r="X3025" s="60" t="str">
        <f t="shared" si="380"/>
        <v/>
      </c>
      <c r="AC3025" s="51">
        <f t="shared" si="381"/>
        <v>81</v>
      </c>
      <c r="AD3025" s="44">
        <f t="shared" si="382"/>
        <v>21</v>
      </c>
      <c r="AE3025" s="51">
        <f t="shared" si="383"/>
        <v>81021</v>
      </c>
    </row>
    <row r="3026" spans="1:31">
      <c r="A3026" s="60" t="str">
        <f t="shared" si="377"/>
        <v>MAC COYblack</v>
      </c>
      <c r="B3026" s="60" t="str">
        <f t="shared" si="378"/>
        <v>81-022-09</v>
      </c>
      <c r="C3026" s="73" t="s">
        <v>6358</v>
      </c>
      <c r="D3026" s="73" t="s">
        <v>6359</v>
      </c>
      <c r="E3026" s="73" t="s">
        <v>956</v>
      </c>
      <c r="F3026" s="74">
        <v>55</v>
      </c>
      <c r="G3026" s="73" t="s">
        <v>6360</v>
      </c>
      <c r="H3026" s="73" t="s">
        <v>53</v>
      </c>
      <c r="I3026" s="73" t="s">
        <v>1265</v>
      </c>
      <c r="J3026" s="73" t="s">
        <v>330</v>
      </c>
      <c r="K3026" s="73" t="s">
        <v>382</v>
      </c>
      <c r="L3026" s="73" t="s">
        <v>383</v>
      </c>
      <c r="M3026" s="73" t="s">
        <v>388</v>
      </c>
      <c r="N3026" s="73" t="s">
        <v>30</v>
      </c>
      <c r="O3026" s="73" t="s">
        <v>386</v>
      </c>
      <c r="P3026" s="73" t="s">
        <v>907</v>
      </c>
      <c r="Q3026" s="73" t="s">
        <v>928</v>
      </c>
      <c r="R3026" s="73" t="s">
        <v>53</v>
      </c>
      <c r="V3026" s="60" t="str">
        <f t="shared" si="379"/>
        <v>MAC COYчерный</v>
      </c>
      <c r="W3026" s="60" t="str">
        <f t="shared" si="376"/>
        <v>MAC COY</v>
      </c>
      <c r="X3026" s="60" t="str">
        <f t="shared" si="380"/>
        <v>COY</v>
      </c>
      <c r="AC3026" s="51">
        <f t="shared" si="381"/>
        <v>81</v>
      </c>
      <c r="AD3026" s="44">
        <f t="shared" si="382"/>
        <v>22</v>
      </c>
      <c r="AE3026" s="51">
        <f t="shared" si="383"/>
        <v>81022</v>
      </c>
    </row>
    <row r="3027" spans="1:31">
      <c r="A3027" s="60" t="str">
        <f t="shared" si="377"/>
        <v>MAC COYblack</v>
      </c>
      <c r="B3027" s="60" t="str">
        <f t="shared" si="378"/>
        <v>81-022-09</v>
      </c>
      <c r="C3027" s="73" t="s">
        <v>6361</v>
      </c>
      <c r="D3027" s="73" t="s">
        <v>6359</v>
      </c>
      <c r="E3027" s="73" t="s">
        <v>904</v>
      </c>
      <c r="F3027" s="74">
        <v>57</v>
      </c>
      <c r="G3027" s="73" t="s">
        <v>6360</v>
      </c>
      <c r="H3027" s="73" t="s">
        <v>53</v>
      </c>
      <c r="I3027" s="73" t="s">
        <v>1265</v>
      </c>
      <c r="J3027" s="73" t="s">
        <v>330</v>
      </c>
      <c r="K3027" s="73" t="s">
        <v>382</v>
      </c>
      <c r="L3027" s="73" t="s">
        <v>383</v>
      </c>
      <c r="M3027" s="73" t="s">
        <v>388</v>
      </c>
      <c r="N3027" s="73" t="s">
        <v>30</v>
      </c>
      <c r="O3027" s="73" t="s">
        <v>386</v>
      </c>
      <c r="P3027" s="73" t="s">
        <v>907</v>
      </c>
      <c r="Q3027" s="73" t="s">
        <v>928</v>
      </c>
      <c r="R3027" s="73" t="s">
        <v>53</v>
      </c>
      <c r="V3027" s="60" t="str">
        <f t="shared" si="379"/>
        <v>MAC COYчерный</v>
      </c>
      <c r="W3027" s="60" t="str">
        <f t="shared" si="376"/>
        <v>MAC COY</v>
      </c>
      <c r="X3027" s="60" t="str">
        <f t="shared" si="380"/>
        <v>COY</v>
      </c>
      <c r="AC3027" s="51">
        <f t="shared" si="381"/>
        <v>81</v>
      </c>
      <c r="AD3027" s="44">
        <f t="shared" si="382"/>
        <v>22</v>
      </c>
      <c r="AE3027" s="51">
        <f t="shared" si="383"/>
        <v>81022</v>
      </c>
    </row>
    <row r="3028" spans="1:31">
      <c r="A3028" s="60" t="str">
        <f t="shared" si="377"/>
        <v>MAC COYblack</v>
      </c>
      <c r="B3028" s="60" t="str">
        <f t="shared" si="378"/>
        <v>81-022-09</v>
      </c>
      <c r="C3028" s="73" t="s">
        <v>6362</v>
      </c>
      <c r="D3028" s="73" t="s">
        <v>6359</v>
      </c>
      <c r="E3028" s="73" t="s">
        <v>910</v>
      </c>
      <c r="F3028" s="74">
        <v>59</v>
      </c>
      <c r="G3028" s="73" t="s">
        <v>6360</v>
      </c>
      <c r="H3028" s="73" t="s">
        <v>53</v>
      </c>
      <c r="I3028" s="73" t="s">
        <v>1265</v>
      </c>
      <c r="J3028" s="73" t="s">
        <v>330</v>
      </c>
      <c r="K3028" s="73" t="s">
        <v>382</v>
      </c>
      <c r="L3028" s="73" t="s">
        <v>383</v>
      </c>
      <c r="M3028" s="73" t="s">
        <v>388</v>
      </c>
      <c r="N3028" s="73" t="s">
        <v>30</v>
      </c>
      <c r="O3028" s="73" t="s">
        <v>386</v>
      </c>
      <c r="P3028" s="73" t="s">
        <v>907</v>
      </c>
      <c r="Q3028" s="73" t="s">
        <v>928</v>
      </c>
      <c r="R3028" s="73" t="s">
        <v>53</v>
      </c>
      <c r="V3028" s="60" t="str">
        <f t="shared" si="379"/>
        <v>MAC COYчерный</v>
      </c>
      <c r="W3028" s="60" t="str">
        <f t="shared" si="376"/>
        <v>MAC COY</v>
      </c>
      <c r="X3028" s="60" t="str">
        <f t="shared" si="380"/>
        <v>COY</v>
      </c>
      <c r="AC3028" s="51">
        <f t="shared" si="381"/>
        <v>81</v>
      </c>
      <c r="AD3028" s="44">
        <f t="shared" si="382"/>
        <v>22</v>
      </c>
      <c r="AE3028" s="51">
        <f t="shared" si="383"/>
        <v>81022</v>
      </c>
    </row>
    <row r="3029" spans="1:31">
      <c r="A3029" s="60" t="str">
        <f t="shared" si="377"/>
        <v>MAC COYblack</v>
      </c>
      <c r="B3029" s="60" t="str">
        <f t="shared" si="378"/>
        <v>81-022-09</v>
      </c>
      <c r="C3029" s="73" t="s">
        <v>6363</v>
      </c>
      <c r="D3029" s="73" t="s">
        <v>6359</v>
      </c>
      <c r="E3029" s="73" t="s">
        <v>912</v>
      </c>
      <c r="F3029" s="74">
        <v>61</v>
      </c>
      <c r="G3029" s="73" t="s">
        <v>6360</v>
      </c>
      <c r="H3029" s="73" t="s">
        <v>53</v>
      </c>
      <c r="I3029" s="73" t="s">
        <v>1265</v>
      </c>
      <c r="J3029" s="73" t="s">
        <v>330</v>
      </c>
      <c r="K3029" s="73" t="s">
        <v>382</v>
      </c>
      <c r="L3029" s="73" t="s">
        <v>383</v>
      </c>
      <c r="M3029" s="73" t="s">
        <v>388</v>
      </c>
      <c r="N3029" s="73" t="s">
        <v>30</v>
      </c>
      <c r="O3029" s="73" t="s">
        <v>386</v>
      </c>
      <c r="P3029" s="73" t="s">
        <v>907</v>
      </c>
      <c r="Q3029" s="73" t="s">
        <v>928</v>
      </c>
      <c r="R3029" s="73" t="s">
        <v>53</v>
      </c>
      <c r="V3029" s="60" t="str">
        <f t="shared" si="379"/>
        <v>MAC COYчерный</v>
      </c>
      <c r="W3029" s="60" t="str">
        <f t="shared" si="376"/>
        <v>MAC COY</v>
      </c>
      <c r="X3029" s="60" t="str">
        <f t="shared" si="380"/>
        <v>COY</v>
      </c>
      <c r="AC3029" s="51">
        <f t="shared" si="381"/>
        <v>81</v>
      </c>
      <c r="AD3029" s="44">
        <f t="shared" si="382"/>
        <v>22</v>
      </c>
      <c r="AE3029" s="51">
        <f t="shared" si="383"/>
        <v>81022</v>
      </c>
    </row>
    <row r="3030" spans="1:31">
      <c r="A3030" s="60" t="str">
        <f t="shared" si="377"/>
        <v>MAC COYgreen</v>
      </c>
      <c r="B3030" s="60" t="str">
        <f t="shared" si="378"/>
        <v>81-022-11</v>
      </c>
      <c r="C3030" s="73" t="s">
        <v>6364</v>
      </c>
      <c r="D3030" s="73" t="s">
        <v>6365</v>
      </c>
      <c r="E3030" s="73" t="s">
        <v>956</v>
      </c>
      <c r="F3030" s="74">
        <v>55</v>
      </c>
      <c r="G3030" s="73" t="s">
        <v>6360</v>
      </c>
      <c r="H3030" s="73" t="s">
        <v>60</v>
      </c>
      <c r="I3030" s="73" t="s">
        <v>1265</v>
      </c>
      <c r="J3030" s="73" t="s">
        <v>330</v>
      </c>
      <c r="K3030" s="73" t="s">
        <v>382</v>
      </c>
      <c r="L3030" s="73" t="s">
        <v>383</v>
      </c>
      <c r="M3030" s="73" t="s">
        <v>388</v>
      </c>
      <c r="N3030" s="73" t="s">
        <v>30</v>
      </c>
      <c r="O3030" s="73" t="s">
        <v>386</v>
      </c>
      <c r="P3030" s="73" t="s">
        <v>907</v>
      </c>
      <c r="Q3030" s="73" t="s">
        <v>990</v>
      </c>
      <c r="R3030" s="73" t="s">
        <v>60</v>
      </c>
      <c r="V3030" s="60" t="str">
        <f t="shared" si="379"/>
        <v>MAC COYзеленый</v>
      </c>
      <c r="W3030" s="60" t="str">
        <f t="shared" si="376"/>
        <v>MAC COY</v>
      </c>
      <c r="X3030" s="60" t="str">
        <f t="shared" si="380"/>
        <v>COY</v>
      </c>
      <c r="AC3030" s="51">
        <f t="shared" si="381"/>
        <v>81</v>
      </c>
      <c r="AD3030" s="44">
        <f t="shared" si="382"/>
        <v>22</v>
      </c>
      <c r="AE3030" s="51">
        <f t="shared" si="383"/>
        <v>81022</v>
      </c>
    </row>
    <row r="3031" spans="1:31">
      <c r="A3031" s="60" t="str">
        <f t="shared" si="377"/>
        <v>MAC COYgreen</v>
      </c>
      <c r="B3031" s="60" t="str">
        <f t="shared" si="378"/>
        <v>81-022-11</v>
      </c>
      <c r="C3031" s="73" t="s">
        <v>6366</v>
      </c>
      <c r="D3031" s="73" t="s">
        <v>6365</v>
      </c>
      <c r="E3031" s="73" t="s">
        <v>904</v>
      </c>
      <c r="F3031" s="74">
        <v>57</v>
      </c>
      <c r="G3031" s="73" t="s">
        <v>6360</v>
      </c>
      <c r="H3031" s="73" t="s">
        <v>60</v>
      </c>
      <c r="I3031" s="73" t="s">
        <v>1265</v>
      </c>
      <c r="J3031" s="73" t="s">
        <v>330</v>
      </c>
      <c r="K3031" s="73" t="s">
        <v>382</v>
      </c>
      <c r="L3031" s="73" t="s">
        <v>383</v>
      </c>
      <c r="M3031" s="73" t="s">
        <v>388</v>
      </c>
      <c r="N3031" s="73" t="s">
        <v>30</v>
      </c>
      <c r="O3031" s="73" t="s">
        <v>386</v>
      </c>
      <c r="P3031" s="73" t="s">
        <v>907</v>
      </c>
      <c r="Q3031" s="73" t="s">
        <v>990</v>
      </c>
      <c r="R3031" s="73" t="s">
        <v>60</v>
      </c>
      <c r="V3031" s="60" t="str">
        <f t="shared" si="379"/>
        <v>MAC COYзеленый</v>
      </c>
      <c r="W3031" s="60" t="str">
        <f t="shared" si="376"/>
        <v>MAC COY</v>
      </c>
      <c r="X3031" s="60" t="str">
        <f t="shared" si="380"/>
        <v>COY</v>
      </c>
      <c r="AC3031" s="51">
        <f t="shared" si="381"/>
        <v>81</v>
      </c>
      <c r="AD3031" s="44">
        <f t="shared" si="382"/>
        <v>22</v>
      </c>
      <c r="AE3031" s="51">
        <f t="shared" si="383"/>
        <v>81022</v>
      </c>
    </row>
    <row r="3032" spans="1:31">
      <c r="A3032" s="60" t="str">
        <f t="shared" si="377"/>
        <v>MAC COYgreen</v>
      </c>
      <c r="B3032" s="60" t="str">
        <f t="shared" si="378"/>
        <v>81-022-11</v>
      </c>
      <c r="C3032" s="73" t="s">
        <v>6367</v>
      </c>
      <c r="D3032" s="73" t="s">
        <v>6365</v>
      </c>
      <c r="E3032" s="73" t="s">
        <v>910</v>
      </c>
      <c r="F3032" s="74">
        <v>59</v>
      </c>
      <c r="G3032" s="73" t="s">
        <v>6360</v>
      </c>
      <c r="H3032" s="73" t="s">
        <v>60</v>
      </c>
      <c r="I3032" s="73" t="s">
        <v>1265</v>
      </c>
      <c r="J3032" s="73" t="s">
        <v>330</v>
      </c>
      <c r="K3032" s="73" t="s">
        <v>382</v>
      </c>
      <c r="L3032" s="73" t="s">
        <v>383</v>
      </c>
      <c r="M3032" s="73" t="s">
        <v>388</v>
      </c>
      <c r="N3032" s="73" t="s">
        <v>30</v>
      </c>
      <c r="O3032" s="73" t="s">
        <v>386</v>
      </c>
      <c r="P3032" s="73" t="s">
        <v>907</v>
      </c>
      <c r="Q3032" s="73" t="s">
        <v>990</v>
      </c>
      <c r="R3032" s="73" t="s">
        <v>60</v>
      </c>
      <c r="V3032" s="60" t="str">
        <f t="shared" si="379"/>
        <v>MAC COYзеленый</v>
      </c>
      <c r="W3032" s="60" t="str">
        <f t="shared" si="376"/>
        <v>MAC COY</v>
      </c>
      <c r="X3032" s="60" t="str">
        <f t="shared" si="380"/>
        <v>COY</v>
      </c>
      <c r="AC3032" s="51">
        <f t="shared" si="381"/>
        <v>81</v>
      </c>
      <c r="AD3032" s="44">
        <f t="shared" si="382"/>
        <v>22</v>
      </c>
      <c r="AE3032" s="51">
        <f t="shared" si="383"/>
        <v>81022</v>
      </c>
    </row>
    <row r="3033" spans="1:31">
      <c r="A3033" s="60" t="str">
        <f t="shared" si="377"/>
        <v>MAC COYgreen</v>
      </c>
      <c r="B3033" s="60" t="str">
        <f t="shared" si="378"/>
        <v>81-022-11</v>
      </c>
      <c r="C3033" s="73" t="s">
        <v>6368</v>
      </c>
      <c r="D3033" s="73" t="s">
        <v>6365</v>
      </c>
      <c r="E3033" s="73" t="s">
        <v>912</v>
      </c>
      <c r="F3033" s="74">
        <v>61</v>
      </c>
      <c r="G3033" s="73" t="s">
        <v>6360</v>
      </c>
      <c r="H3033" s="73" t="s">
        <v>60</v>
      </c>
      <c r="I3033" s="73" t="s">
        <v>1265</v>
      </c>
      <c r="J3033" s="73" t="s">
        <v>330</v>
      </c>
      <c r="K3033" s="73" t="s">
        <v>382</v>
      </c>
      <c r="L3033" s="73" t="s">
        <v>383</v>
      </c>
      <c r="M3033" s="73" t="s">
        <v>388</v>
      </c>
      <c r="N3033" s="73" t="s">
        <v>30</v>
      </c>
      <c r="O3033" s="73" t="s">
        <v>386</v>
      </c>
      <c r="P3033" s="73" t="s">
        <v>907</v>
      </c>
      <c r="Q3033" s="73" t="s">
        <v>990</v>
      </c>
      <c r="R3033" s="73" t="s">
        <v>60</v>
      </c>
      <c r="V3033" s="60" t="str">
        <f t="shared" si="379"/>
        <v>MAC COYзеленый</v>
      </c>
      <c r="W3033" s="60" t="str">
        <f t="shared" si="376"/>
        <v>MAC COY</v>
      </c>
      <c r="X3033" s="60" t="str">
        <f t="shared" si="380"/>
        <v>COY</v>
      </c>
      <c r="AC3033" s="51">
        <f t="shared" si="381"/>
        <v>81</v>
      </c>
      <c r="AD3033" s="44">
        <f t="shared" si="382"/>
        <v>22</v>
      </c>
      <c r="AE3033" s="51">
        <f t="shared" si="383"/>
        <v>81022</v>
      </c>
    </row>
    <row r="3034" spans="1:31">
      <c r="A3034" s="60" t="str">
        <f t="shared" si="377"/>
        <v>MAC COYnavy</v>
      </c>
      <c r="B3034" s="60" t="str">
        <f t="shared" si="378"/>
        <v>81-022-16</v>
      </c>
      <c r="C3034" s="73" t="s">
        <v>6369</v>
      </c>
      <c r="D3034" s="73" t="s">
        <v>6370</v>
      </c>
      <c r="E3034" s="73" t="s">
        <v>956</v>
      </c>
      <c r="F3034" s="74">
        <v>55</v>
      </c>
      <c r="G3034" s="73" t="s">
        <v>6360</v>
      </c>
      <c r="H3034" s="73" t="s">
        <v>55</v>
      </c>
      <c r="I3034" s="73" t="s">
        <v>1265</v>
      </c>
      <c r="J3034" s="73" t="s">
        <v>330</v>
      </c>
      <c r="K3034" s="73" t="s">
        <v>382</v>
      </c>
      <c r="L3034" s="73" t="s">
        <v>383</v>
      </c>
      <c r="M3034" s="73" t="s">
        <v>388</v>
      </c>
      <c r="N3034" s="73" t="s">
        <v>30</v>
      </c>
      <c r="O3034" s="73" t="s">
        <v>386</v>
      </c>
      <c r="P3034" s="73" t="s">
        <v>907</v>
      </c>
      <c r="Q3034" s="73" t="s">
        <v>1003</v>
      </c>
      <c r="R3034" s="73" t="s">
        <v>71</v>
      </c>
      <c r="V3034" s="60" t="str">
        <f t="shared" si="379"/>
        <v>MAC COYтемно-синий</v>
      </c>
      <c r="W3034" s="60" t="str">
        <f t="shared" si="376"/>
        <v>MAC COY</v>
      </c>
      <c r="X3034" s="60" t="str">
        <f t="shared" si="380"/>
        <v>COY</v>
      </c>
      <c r="AC3034" s="51">
        <f t="shared" si="381"/>
        <v>81</v>
      </c>
      <c r="AD3034" s="44">
        <f t="shared" si="382"/>
        <v>22</v>
      </c>
      <c r="AE3034" s="51">
        <f t="shared" si="383"/>
        <v>81022</v>
      </c>
    </row>
    <row r="3035" spans="1:31">
      <c r="A3035" s="60" t="str">
        <f t="shared" si="377"/>
        <v>MAC COYnavy</v>
      </c>
      <c r="B3035" s="60" t="str">
        <f t="shared" si="378"/>
        <v>81-022-16</v>
      </c>
      <c r="C3035" s="73" t="s">
        <v>6371</v>
      </c>
      <c r="D3035" s="73" t="s">
        <v>6370</v>
      </c>
      <c r="E3035" s="73" t="s">
        <v>904</v>
      </c>
      <c r="F3035" s="74">
        <v>57</v>
      </c>
      <c r="G3035" s="73" t="s">
        <v>6360</v>
      </c>
      <c r="H3035" s="73" t="s">
        <v>55</v>
      </c>
      <c r="I3035" s="73" t="s">
        <v>1265</v>
      </c>
      <c r="J3035" s="73" t="s">
        <v>330</v>
      </c>
      <c r="K3035" s="73" t="s">
        <v>382</v>
      </c>
      <c r="L3035" s="73" t="s">
        <v>383</v>
      </c>
      <c r="M3035" s="73" t="s">
        <v>388</v>
      </c>
      <c r="N3035" s="73" t="s">
        <v>30</v>
      </c>
      <c r="O3035" s="73" t="s">
        <v>386</v>
      </c>
      <c r="P3035" s="73" t="s">
        <v>907</v>
      </c>
      <c r="Q3035" s="73" t="s">
        <v>1003</v>
      </c>
      <c r="R3035" s="73" t="s">
        <v>71</v>
      </c>
      <c r="V3035" s="60" t="str">
        <f t="shared" si="379"/>
        <v>MAC COYтемно-синий</v>
      </c>
      <c r="W3035" s="60" t="str">
        <f t="shared" si="376"/>
        <v>MAC COY</v>
      </c>
      <c r="X3035" s="60" t="str">
        <f t="shared" si="380"/>
        <v>COY</v>
      </c>
      <c r="AC3035" s="51">
        <f t="shared" si="381"/>
        <v>81</v>
      </c>
      <c r="AD3035" s="44">
        <f t="shared" si="382"/>
        <v>22</v>
      </c>
      <c r="AE3035" s="51">
        <f t="shared" si="383"/>
        <v>81022</v>
      </c>
    </row>
    <row r="3036" spans="1:31">
      <c r="A3036" s="60" t="str">
        <f t="shared" si="377"/>
        <v>MAC COYnavy</v>
      </c>
      <c r="B3036" s="60" t="str">
        <f t="shared" si="378"/>
        <v>81-022-16</v>
      </c>
      <c r="C3036" s="73" t="s">
        <v>6372</v>
      </c>
      <c r="D3036" s="73" t="s">
        <v>6370</v>
      </c>
      <c r="E3036" s="73" t="s">
        <v>910</v>
      </c>
      <c r="F3036" s="74">
        <v>59</v>
      </c>
      <c r="G3036" s="73" t="s">
        <v>6360</v>
      </c>
      <c r="H3036" s="73" t="s">
        <v>55</v>
      </c>
      <c r="I3036" s="73" t="s">
        <v>1265</v>
      </c>
      <c r="J3036" s="73" t="s">
        <v>330</v>
      </c>
      <c r="K3036" s="73" t="s">
        <v>382</v>
      </c>
      <c r="L3036" s="73" t="s">
        <v>383</v>
      </c>
      <c r="M3036" s="73" t="s">
        <v>388</v>
      </c>
      <c r="N3036" s="73" t="s">
        <v>30</v>
      </c>
      <c r="O3036" s="73" t="s">
        <v>386</v>
      </c>
      <c r="P3036" s="73" t="s">
        <v>907</v>
      </c>
      <c r="Q3036" s="73" t="s">
        <v>1003</v>
      </c>
      <c r="R3036" s="73" t="s">
        <v>71</v>
      </c>
      <c r="V3036" s="60" t="str">
        <f t="shared" si="379"/>
        <v>MAC COYтемно-синий</v>
      </c>
      <c r="W3036" s="60" t="str">
        <f t="shared" si="376"/>
        <v>MAC COY</v>
      </c>
      <c r="X3036" s="60" t="str">
        <f t="shared" si="380"/>
        <v>COY</v>
      </c>
      <c r="AC3036" s="51">
        <f t="shared" si="381"/>
        <v>81</v>
      </c>
      <c r="AD3036" s="44">
        <f t="shared" si="382"/>
        <v>22</v>
      </c>
      <c r="AE3036" s="51">
        <f t="shared" si="383"/>
        <v>81022</v>
      </c>
    </row>
    <row r="3037" spans="1:31">
      <c r="A3037" s="60" t="str">
        <f t="shared" si="377"/>
        <v>MAC COYnavy</v>
      </c>
      <c r="B3037" s="60" t="str">
        <f t="shared" si="378"/>
        <v>81-022-16</v>
      </c>
      <c r="C3037" s="73" t="s">
        <v>6373</v>
      </c>
      <c r="D3037" s="73" t="s">
        <v>6370</v>
      </c>
      <c r="E3037" s="73" t="s">
        <v>912</v>
      </c>
      <c r="F3037" s="74">
        <v>61</v>
      </c>
      <c r="G3037" s="73" t="s">
        <v>6360</v>
      </c>
      <c r="H3037" s="73" t="s">
        <v>55</v>
      </c>
      <c r="I3037" s="73" t="s">
        <v>1265</v>
      </c>
      <c r="J3037" s="73" t="s">
        <v>330</v>
      </c>
      <c r="K3037" s="73" t="s">
        <v>382</v>
      </c>
      <c r="L3037" s="73" t="s">
        <v>383</v>
      </c>
      <c r="M3037" s="73" t="s">
        <v>388</v>
      </c>
      <c r="N3037" s="73" t="s">
        <v>30</v>
      </c>
      <c r="O3037" s="73" t="s">
        <v>386</v>
      </c>
      <c r="P3037" s="73" t="s">
        <v>907</v>
      </c>
      <c r="Q3037" s="73" t="s">
        <v>1003</v>
      </c>
      <c r="R3037" s="73" t="s">
        <v>71</v>
      </c>
      <c r="V3037" s="60" t="str">
        <f t="shared" si="379"/>
        <v>MAC COYтемно-синий</v>
      </c>
      <c r="W3037" s="60" t="str">
        <f t="shared" si="376"/>
        <v>MAC COY</v>
      </c>
      <c r="X3037" s="60" t="str">
        <f t="shared" si="380"/>
        <v>COY</v>
      </c>
      <c r="AC3037" s="51">
        <f t="shared" si="381"/>
        <v>81</v>
      </c>
      <c r="AD3037" s="44">
        <f t="shared" si="382"/>
        <v>22</v>
      </c>
      <c r="AE3037" s="51">
        <f t="shared" si="383"/>
        <v>81022</v>
      </c>
    </row>
    <row r="3038" spans="1:31">
      <c r="A3038" s="60" t="str">
        <f t="shared" si="377"/>
        <v>MAC LORCAbrown</v>
      </c>
      <c r="B3038" s="60" t="str">
        <f t="shared" si="378"/>
        <v>81-023-14</v>
      </c>
      <c r="C3038" s="73" t="s">
        <v>6374</v>
      </c>
      <c r="D3038" s="73" t="s">
        <v>6375</v>
      </c>
      <c r="E3038" s="73" t="s">
        <v>956</v>
      </c>
      <c r="F3038" s="74">
        <v>55</v>
      </c>
      <c r="G3038" s="73" t="s">
        <v>6376</v>
      </c>
      <c r="H3038" s="73" t="s">
        <v>86</v>
      </c>
      <c r="I3038" s="73" t="s">
        <v>1265</v>
      </c>
      <c r="J3038" s="73" t="s">
        <v>330</v>
      </c>
      <c r="K3038" s="73" t="s">
        <v>390</v>
      </c>
      <c r="L3038" s="73" t="s">
        <v>383</v>
      </c>
      <c r="M3038" s="73" t="s">
        <v>388</v>
      </c>
      <c r="N3038" s="73" t="s">
        <v>30</v>
      </c>
      <c r="O3038" s="73" t="s">
        <v>386</v>
      </c>
      <c r="P3038" s="73" t="s">
        <v>907</v>
      </c>
      <c r="Q3038" s="73" t="s">
        <v>1033</v>
      </c>
      <c r="R3038" s="73" t="s">
        <v>86</v>
      </c>
      <c r="V3038" s="60" t="str">
        <f t="shared" si="379"/>
        <v>MAC LORCAкоричневый</v>
      </c>
      <c r="W3038" s="60" t="str">
        <f t="shared" si="376"/>
        <v>MAC LORCA</v>
      </c>
      <c r="X3038" s="60" t="str">
        <f t="shared" si="380"/>
        <v>LORCA</v>
      </c>
      <c r="AC3038" s="51">
        <f t="shared" si="381"/>
        <v>81</v>
      </c>
      <c r="AD3038" s="44">
        <f t="shared" si="382"/>
        <v>23</v>
      </c>
      <c r="AE3038" s="51">
        <f t="shared" si="383"/>
        <v>81023</v>
      </c>
    </row>
    <row r="3039" spans="1:31">
      <c r="A3039" s="60" t="str">
        <f t="shared" si="377"/>
        <v>MAC LORCAbrown</v>
      </c>
      <c r="B3039" s="60" t="str">
        <f t="shared" si="378"/>
        <v>81-023-14</v>
      </c>
      <c r="C3039" s="73" t="s">
        <v>6377</v>
      </c>
      <c r="D3039" s="73" t="s">
        <v>6375</v>
      </c>
      <c r="E3039" s="73" t="s">
        <v>904</v>
      </c>
      <c r="F3039" s="74">
        <v>57</v>
      </c>
      <c r="G3039" s="73" t="s">
        <v>6376</v>
      </c>
      <c r="H3039" s="73" t="s">
        <v>86</v>
      </c>
      <c r="I3039" s="73" t="s">
        <v>1265</v>
      </c>
      <c r="J3039" s="73" t="s">
        <v>330</v>
      </c>
      <c r="K3039" s="73" t="s">
        <v>390</v>
      </c>
      <c r="L3039" s="73" t="s">
        <v>383</v>
      </c>
      <c r="M3039" s="73" t="s">
        <v>388</v>
      </c>
      <c r="N3039" s="73" t="s">
        <v>30</v>
      </c>
      <c r="O3039" s="73" t="s">
        <v>386</v>
      </c>
      <c r="P3039" s="73" t="s">
        <v>907</v>
      </c>
      <c r="Q3039" s="73" t="s">
        <v>1033</v>
      </c>
      <c r="R3039" s="73" t="s">
        <v>86</v>
      </c>
      <c r="V3039" s="60" t="str">
        <f t="shared" si="379"/>
        <v>MAC LORCAкоричневый</v>
      </c>
      <c r="W3039" s="60" t="str">
        <f t="shared" si="376"/>
        <v>MAC LORCA</v>
      </c>
      <c r="X3039" s="60" t="str">
        <f t="shared" si="380"/>
        <v>LORCA</v>
      </c>
      <c r="AC3039" s="51">
        <f t="shared" si="381"/>
        <v>81</v>
      </c>
      <c r="AD3039" s="44">
        <f t="shared" si="382"/>
        <v>23</v>
      </c>
      <c r="AE3039" s="51">
        <f t="shared" si="383"/>
        <v>81023</v>
      </c>
    </row>
    <row r="3040" spans="1:31">
      <c r="A3040" s="60" t="str">
        <f t="shared" si="377"/>
        <v>MAC LORCAbrown</v>
      </c>
      <c r="B3040" s="60" t="str">
        <f t="shared" si="378"/>
        <v>81-023-14</v>
      </c>
      <c r="C3040" s="73" t="s">
        <v>6378</v>
      </c>
      <c r="D3040" s="73" t="s">
        <v>6375</v>
      </c>
      <c r="E3040" s="73" t="s">
        <v>910</v>
      </c>
      <c r="F3040" s="74">
        <v>59</v>
      </c>
      <c r="G3040" s="73" t="s">
        <v>6376</v>
      </c>
      <c r="H3040" s="73" t="s">
        <v>86</v>
      </c>
      <c r="I3040" s="73" t="s">
        <v>1265</v>
      </c>
      <c r="J3040" s="73" t="s">
        <v>330</v>
      </c>
      <c r="K3040" s="73" t="s">
        <v>390</v>
      </c>
      <c r="L3040" s="73" t="s">
        <v>383</v>
      </c>
      <c r="M3040" s="73" t="s">
        <v>388</v>
      </c>
      <c r="N3040" s="73" t="s">
        <v>30</v>
      </c>
      <c r="O3040" s="73" t="s">
        <v>386</v>
      </c>
      <c r="P3040" s="73" t="s">
        <v>907</v>
      </c>
      <c r="Q3040" s="73" t="s">
        <v>1033</v>
      </c>
      <c r="R3040" s="73" t="s">
        <v>86</v>
      </c>
      <c r="V3040" s="60" t="str">
        <f t="shared" si="379"/>
        <v>MAC LORCAкоричневый</v>
      </c>
      <c r="W3040" s="60" t="str">
        <f t="shared" si="376"/>
        <v>MAC LORCA</v>
      </c>
      <c r="X3040" s="60" t="str">
        <f t="shared" si="380"/>
        <v>LORCA</v>
      </c>
      <c r="AC3040" s="51">
        <f t="shared" si="381"/>
        <v>81</v>
      </c>
      <c r="AD3040" s="44">
        <f t="shared" si="382"/>
        <v>23</v>
      </c>
      <c r="AE3040" s="51">
        <f t="shared" si="383"/>
        <v>81023</v>
      </c>
    </row>
    <row r="3041" spans="1:31">
      <c r="A3041" s="60" t="str">
        <f t="shared" si="377"/>
        <v>MAC LORCAbrown</v>
      </c>
      <c r="B3041" s="60" t="str">
        <f t="shared" si="378"/>
        <v>81-023-14</v>
      </c>
      <c r="C3041" s="73" t="s">
        <v>6379</v>
      </c>
      <c r="D3041" s="73" t="s">
        <v>6375</v>
      </c>
      <c r="E3041" s="73" t="s">
        <v>912</v>
      </c>
      <c r="F3041" s="74">
        <v>61</v>
      </c>
      <c r="G3041" s="73" t="s">
        <v>6376</v>
      </c>
      <c r="H3041" s="73" t="s">
        <v>86</v>
      </c>
      <c r="I3041" s="73" t="s">
        <v>1265</v>
      </c>
      <c r="J3041" s="73" t="s">
        <v>330</v>
      </c>
      <c r="K3041" s="73" t="s">
        <v>390</v>
      </c>
      <c r="L3041" s="73" t="s">
        <v>383</v>
      </c>
      <c r="M3041" s="73" t="s">
        <v>388</v>
      </c>
      <c r="N3041" s="73" t="s">
        <v>30</v>
      </c>
      <c r="O3041" s="73" t="s">
        <v>386</v>
      </c>
      <c r="P3041" s="73" t="s">
        <v>907</v>
      </c>
      <c r="Q3041" s="73" t="s">
        <v>1033</v>
      </c>
      <c r="R3041" s="73" t="s">
        <v>86</v>
      </c>
      <c r="V3041" s="60" t="str">
        <f t="shared" si="379"/>
        <v>MAC LORCAкоричневый</v>
      </c>
      <c r="W3041" s="60" t="str">
        <f t="shared" si="376"/>
        <v>MAC LORCA</v>
      </c>
      <c r="X3041" s="60" t="str">
        <f t="shared" si="380"/>
        <v>LORCA</v>
      </c>
      <c r="AC3041" s="51">
        <f t="shared" si="381"/>
        <v>81</v>
      </c>
      <c r="AD3041" s="44">
        <f t="shared" si="382"/>
        <v>23</v>
      </c>
      <c r="AE3041" s="51">
        <f t="shared" si="383"/>
        <v>81023</v>
      </c>
    </row>
    <row r="3042" spans="1:31">
      <c r="A3042" s="60" t="str">
        <f t="shared" si="377"/>
        <v>MAC LORCAcharcoal</v>
      </c>
      <c r="B3042" s="60" t="str">
        <f t="shared" si="378"/>
        <v>81-023-05</v>
      </c>
      <c r="C3042" s="73" t="s">
        <v>6380</v>
      </c>
      <c r="D3042" s="73" t="s">
        <v>6381</v>
      </c>
      <c r="E3042" s="73" t="s">
        <v>956</v>
      </c>
      <c r="F3042" s="74">
        <v>55</v>
      </c>
      <c r="G3042" s="73" t="s">
        <v>6376</v>
      </c>
      <c r="H3042" s="73" t="s">
        <v>277</v>
      </c>
      <c r="I3042" s="73" t="s">
        <v>1265</v>
      </c>
      <c r="J3042" s="73" t="s">
        <v>330</v>
      </c>
      <c r="K3042" s="73" t="s">
        <v>390</v>
      </c>
      <c r="L3042" s="73" t="s">
        <v>383</v>
      </c>
      <c r="M3042" s="73" t="s">
        <v>388</v>
      </c>
      <c r="N3042" s="73" t="s">
        <v>30</v>
      </c>
      <c r="O3042" s="73" t="s">
        <v>386</v>
      </c>
      <c r="P3042" s="73" t="s">
        <v>907</v>
      </c>
      <c r="Q3042" s="73" t="s">
        <v>1710</v>
      </c>
      <c r="R3042" s="73" t="s">
        <v>83</v>
      </c>
      <c r="V3042" s="60" t="str">
        <f t="shared" si="379"/>
        <v>MAC LORCAтемно-серый</v>
      </c>
      <c r="W3042" s="60" t="str">
        <f t="shared" si="376"/>
        <v>MAC LORCA</v>
      </c>
      <c r="X3042" s="60" t="str">
        <f t="shared" si="380"/>
        <v>LORCA</v>
      </c>
      <c r="AC3042" s="51">
        <f t="shared" si="381"/>
        <v>81</v>
      </c>
      <c r="AD3042" s="44">
        <f t="shared" si="382"/>
        <v>23</v>
      </c>
      <c r="AE3042" s="51">
        <f t="shared" si="383"/>
        <v>81023</v>
      </c>
    </row>
    <row r="3043" spans="1:31">
      <c r="A3043" s="60" t="str">
        <f t="shared" si="377"/>
        <v>MAC LORCAcharcoal</v>
      </c>
      <c r="B3043" s="60" t="str">
        <f t="shared" si="378"/>
        <v>81-023-05</v>
      </c>
      <c r="C3043" s="73" t="s">
        <v>6382</v>
      </c>
      <c r="D3043" s="73" t="s">
        <v>6381</v>
      </c>
      <c r="E3043" s="73" t="s">
        <v>904</v>
      </c>
      <c r="F3043" s="74">
        <v>57</v>
      </c>
      <c r="G3043" s="73" t="s">
        <v>6376</v>
      </c>
      <c r="H3043" s="73" t="s">
        <v>277</v>
      </c>
      <c r="I3043" s="73" t="s">
        <v>1265</v>
      </c>
      <c r="J3043" s="73" t="s">
        <v>330</v>
      </c>
      <c r="K3043" s="73" t="s">
        <v>390</v>
      </c>
      <c r="L3043" s="73" t="s">
        <v>383</v>
      </c>
      <c r="M3043" s="73" t="s">
        <v>388</v>
      </c>
      <c r="N3043" s="73" t="s">
        <v>30</v>
      </c>
      <c r="O3043" s="73" t="s">
        <v>386</v>
      </c>
      <c r="P3043" s="73" t="s">
        <v>907</v>
      </c>
      <c r="Q3043" s="73" t="s">
        <v>1710</v>
      </c>
      <c r="R3043" s="73" t="s">
        <v>83</v>
      </c>
      <c r="V3043" s="60" t="str">
        <f t="shared" si="379"/>
        <v>MAC LORCAтемно-серый</v>
      </c>
      <c r="W3043" s="60" t="str">
        <f t="shared" si="376"/>
        <v>MAC LORCA</v>
      </c>
      <c r="X3043" s="60" t="str">
        <f t="shared" si="380"/>
        <v>LORCA</v>
      </c>
      <c r="AC3043" s="51">
        <f t="shared" si="381"/>
        <v>81</v>
      </c>
      <c r="AD3043" s="44">
        <f t="shared" si="382"/>
        <v>23</v>
      </c>
      <c r="AE3043" s="51">
        <f t="shared" si="383"/>
        <v>81023</v>
      </c>
    </row>
    <row r="3044" spans="1:31">
      <c r="A3044" s="60" t="str">
        <f t="shared" si="377"/>
        <v>MAC LORCAcharcoal</v>
      </c>
      <c r="B3044" s="60" t="str">
        <f t="shared" si="378"/>
        <v>81-023-05</v>
      </c>
      <c r="C3044" s="73" t="s">
        <v>6383</v>
      </c>
      <c r="D3044" s="73" t="s">
        <v>6381</v>
      </c>
      <c r="E3044" s="73" t="s">
        <v>910</v>
      </c>
      <c r="F3044" s="74">
        <v>59</v>
      </c>
      <c r="G3044" s="73" t="s">
        <v>6376</v>
      </c>
      <c r="H3044" s="73" t="s">
        <v>277</v>
      </c>
      <c r="I3044" s="73" t="s">
        <v>1265</v>
      </c>
      <c r="J3044" s="73" t="s">
        <v>330</v>
      </c>
      <c r="K3044" s="73" t="s">
        <v>390</v>
      </c>
      <c r="L3044" s="73" t="s">
        <v>383</v>
      </c>
      <c r="M3044" s="73" t="s">
        <v>388</v>
      </c>
      <c r="N3044" s="73" t="s">
        <v>30</v>
      </c>
      <c r="O3044" s="73" t="s">
        <v>386</v>
      </c>
      <c r="P3044" s="73" t="s">
        <v>907</v>
      </c>
      <c r="Q3044" s="73" t="s">
        <v>1710</v>
      </c>
      <c r="R3044" s="73" t="s">
        <v>83</v>
      </c>
      <c r="V3044" s="60" t="str">
        <f t="shared" si="379"/>
        <v>MAC LORCAтемно-серый</v>
      </c>
      <c r="W3044" s="60" t="str">
        <f t="shared" si="376"/>
        <v>MAC LORCA</v>
      </c>
      <c r="X3044" s="60" t="str">
        <f t="shared" si="380"/>
        <v>LORCA</v>
      </c>
      <c r="AC3044" s="51">
        <f t="shared" si="381"/>
        <v>81</v>
      </c>
      <c r="AD3044" s="44">
        <f t="shared" si="382"/>
        <v>23</v>
      </c>
      <c r="AE3044" s="51">
        <f t="shared" si="383"/>
        <v>81023</v>
      </c>
    </row>
    <row r="3045" spans="1:31">
      <c r="A3045" s="60" t="str">
        <f t="shared" si="377"/>
        <v>MAC LORCAcharcoal</v>
      </c>
      <c r="B3045" s="60" t="str">
        <f t="shared" si="378"/>
        <v>81-023-05</v>
      </c>
      <c r="C3045" s="73" t="s">
        <v>6384</v>
      </c>
      <c r="D3045" s="73" t="s">
        <v>6381</v>
      </c>
      <c r="E3045" s="73" t="s">
        <v>912</v>
      </c>
      <c r="F3045" s="74">
        <v>61</v>
      </c>
      <c r="G3045" s="73" t="s">
        <v>6376</v>
      </c>
      <c r="H3045" s="73" t="s">
        <v>277</v>
      </c>
      <c r="I3045" s="73" t="s">
        <v>1265</v>
      </c>
      <c r="J3045" s="73" t="s">
        <v>330</v>
      </c>
      <c r="K3045" s="73" t="s">
        <v>390</v>
      </c>
      <c r="L3045" s="73" t="s">
        <v>383</v>
      </c>
      <c r="M3045" s="73" t="s">
        <v>388</v>
      </c>
      <c r="N3045" s="73" t="s">
        <v>30</v>
      </c>
      <c r="O3045" s="73" t="s">
        <v>386</v>
      </c>
      <c r="P3045" s="73" t="s">
        <v>907</v>
      </c>
      <c r="Q3045" s="73" t="s">
        <v>1710</v>
      </c>
      <c r="R3045" s="73" t="s">
        <v>83</v>
      </c>
      <c r="V3045" s="60" t="str">
        <f t="shared" si="379"/>
        <v>MAC LORCAтемно-серый</v>
      </c>
      <c r="W3045" s="60" t="str">
        <f t="shared" si="376"/>
        <v>MAC LORCA</v>
      </c>
      <c r="X3045" s="60" t="str">
        <f t="shared" si="380"/>
        <v>LORCA</v>
      </c>
      <c r="AC3045" s="51">
        <f t="shared" si="381"/>
        <v>81</v>
      </c>
      <c r="AD3045" s="44">
        <f t="shared" si="382"/>
        <v>23</v>
      </c>
      <c r="AE3045" s="51">
        <f t="shared" si="383"/>
        <v>81023</v>
      </c>
    </row>
    <row r="3046" spans="1:31">
      <c r="A3046" s="60" t="str">
        <f t="shared" si="377"/>
        <v>MAC LORCAgreen</v>
      </c>
      <c r="B3046" s="60" t="str">
        <f t="shared" si="378"/>
        <v>81-023-11</v>
      </c>
      <c r="C3046" s="73" t="s">
        <v>6385</v>
      </c>
      <c r="D3046" s="73" t="s">
        <v>6386</v>
      </c>
      <c r="E3046" s="73" t="s">
        <v>956</v>
      </c>
      <c r="F3046" s="74">
        <v>55</v>
      </c>
      <c r="G3046" s="73" t="s">
        <v>6376</v>
      </c>
      <c r="H3046" s="73" t="s">
        <v>60</v>
      </c>
      <c r="I3046" s="73" t="s">
        <v>1265</v>
      </c>
      <c r="J3046" s="73" t="s">
        <v>330</v>
      </c>
      <c r="K3046" s="73" t="s">
        <v>390</v>
      </c>
      <c r="L3046" s="73" t="s">
        <v>383</v>
      </c>
      <c r="M3046" s="73" t="s">
        <v>388</v>
      </c>
      <c r="N3046" s="73" t="s">
        <v>30</v>
      </c>
      <c r="O3046" s="73" t="s">
        <v>386</v>
      </c>
      <c r="P3046" s="73" t="s">
        <v>907</v>
      </c>
      <c r="Q3046" s="73" t="s">
        <v>990</v>
      </c>
      <c r="R3046" s="73" t="s">
        <v>60</v>
      </c>
      <c r="V3046" s="60" t="str">
        <f t="shared" si="379"/>
        <v>MAC LORCAзеленый</v>
      </c>
      <c r="W3046" s="60" t="str">
        <f t="shared" si="376"/>
        <v>MAC LORCA</v>
      </c>
      <c r="X3046" s="60" t="str">
        <f t="shared" si="380"/>
        <v>LORCA</v>
      </c>
      <c r="AC3046" s="51">
        <f t="shared" si="381"/>
        <v>81</v>
      </c>
      <c r="AD3046" s="44">
        <f t="shared" si="382"/>
        <v>23</v>
      </c>
      <c r="AE3046" s="51">
        <f t="shared" si="383"/>
        <v>81023</v>
      </c>
    </row>
    <row r="3047" spans="1:31">
      <c r="A3047" s="60" t="str">
        <f t="shared" si="377"/>
        <v>MAC LORCAgreen</v>
      </c>
      <c r="B3047" s="60" t="str">
        <f t="shared" si="378"/>
        <v>81-023-11</v>
      </c>
      <c r="C3047" s="73" t="s">
        <v>6387</v>
      </c>
      <c r="D3047" s="73" t="s">
        <v>6386</v>
      </c>
      <c r="E3047" s="73" t="s">
        <v>904</v>
      </c>
      <c r="F3047" s="74">
        <v>57</v>
      </c>
      <c r="G3047" s="73" t="s">
        <v>6376</v>
      </c>
      <c r="H3047" s="73" t="s">
        <v>60</v>
      </c>
      <c r="I3047" s="73" t="s">
        <v>1265</v>
      </c>
      <c r="J3047" s="73" t="s">
        <v>330</v>
      </c>
      <c r="K3047" s="73" t="s">
        <v>390</v>
      </c>
      <c r="L3047" s="73" t="s">
        <v>383</v>
      </c>
      <c r="M3047" s="73" t="s">
        <v>388</v>
      </c>
      <c r="N3047" s="73" t="s">
        <v>30</v>
      </c>
      <c r="O3047" s="73" t="s">
        <v>386</v>
      </c>
      <c r="P3047" s="73" t="s">
        <v>907</v>
      </c>
      <c r="Q3047" s="73" t="s">
        <v>990</v>
      </c>
      <c r="R3047" s="73" t="s">
        <v>60</v>
      </c>
      <c r="V3047" s="60" t="str">
        <f t="shared" si="379"/>
        <v>MAC LORCAзеленый</v>
      </c>
      <c r="W3047" s="60" t="str">
        <f t="shared" si="376"/>
        <v>MAC LORCA</v>
      </c>
      <c r="X3047" s="60" t="str">
        <f t="shared" si="380"/>
        <v>LORCA</v>
      </c>
      <c r="AC3047" s="51">
        <f t="shared" si="381"/>
        <v>81</v>
      </c>
      <c r="AD3047" s="44">
        <f t="shared" si="382"/>
        <v>23</v>
      </c>
      <c r="AE3047" s="51">
        <f t="shared" si="383"/>
        <v>81023</v>
      </c>
    </row>
    <row r="3048" spans="1:31">
      <c r="A3048" s="60" t="str">
        <f t="shared" si="377"/>
        <v>MAC LORCAgreen</v>
      </c>
      <c r="B3048" s="60" t="str">
        <f t="shared" si="378"/>
        <v>81-023-11</v>
      </c>
      <c r="C3048" s="73" t="s">
        <v>6388</v>
      </c>
      <c r="D3048" s="73" t="s">
        <v>6386</v>
      </c>
      <c r="E3048" s="73" t="s">
        <v>910</v>
      </c>
      <c r="F3048" s="74">
        <v>59</v>
      </c>
      <c r="G3048" s="73" t="s">
        <v>6376</v>
      </c>
      <c r="H3048" s="73" t="s">
        <v>60</v>
      </c>
      <c r="I3048" s="73" t="s">
        <v>1265</v>
      </c>
      <c r="J3048" s="73" t="s">
        <v>330</v>
      </c>
      <c r="K3048" s="73" t="s">
        <v>390</v>
      </c>
      <c r="L3048" s="73" t="s">
        <v>383</v>
      </c>
      <c r="M3048" s="73" t="s">
        <v>388</v>
      </c>
      <c r="N3048" s="73" t="s">
        <v>30</v>
      </c>
      <c r="O3048" s="73" t="s">
        <v>386</v>
      </c>
      <c r="P3048" s="73" t="s">
        <v>907</v>
      </c>
      <c r="Q3048" s="73" t="s">
        <v>990</v>
      </c>
      <c r="R3048" s="73" t="s">
        <v>60</v>
      </c>
      <c r="V3048" s="60" t="str">
        <f t="shared" si="379"/>
        <v>MAC LORCAзеленый</v>
      </c>
      <c r="W3048" s="60" t="str">
        <f t="shared" si="376"/>
        <v>MAC LORCA</v>
      </c>
      <c r="X3048" s="60" t="str">
        <f t="shared" si="380"/>
        <v>LORCA</v>
      </c>
      <c r="AC3048" s="51">
        <f t="shared" si="381"/>
        <v>81</v>
      </c>
      <c r="AD3048" s="44">
        <f t="shared" si="382"/>
        <v>23</v>
      </c>
      <c r="AE3048" s="51">
        <f t="shared" si="383"/>
        <v>81023</v>
      </c>
    </row>
    <row r="3049" spans="1:31">
      <c r="A3049" s="60" t="str">
        <f t="shared" si="377"/>
        <v>MAC LORCAgreen</v>
      </c>
      <c r="B3049" s="60" t="str">
        <f t="shared" si="378"/>
        <v>81-023-11</v>
      </c>
      <c r="C3049" s="73" t="s">
        <v>6389</v>
      </c>
      <c r="D3049" s="73" t="s">
        <v>6386</v>
      </c>
      <c r="E3049" s="73" t="s">
        <v>912</v>
      </c>
      <c r="F3049" s="74">
        <v>61</v>
      </c>
      <c r="G3049" s="73" t="s">
        <v>6376</v>
      </c>
      <c r="H3049" s="73" t="s">
        <v>60</v>
      </c>
      <c r="I3049" s="73" t="s">
        <v>1265</v>
      </c>
      <c r="J3049" s="73" t="s">
        <v>330</v>
      </c>
      <c r="K3049" s="73" t="s">
        <v>390</v>
      </c>
      <c r="L3049" s="73" t="s">
        <v>383</v>
      </c>
      <c r="M3049" s="73" t="s">
        <v>388</v>
      </c>
      <c r="N3049" s="73" t="s">
        <v>30</v>
      </c>
      <c r="O3049" s="73" t="s">
        <v>386</v>
      </c>
      <c r="P3049" s="73" t="s">
        <v>907</v>
      </c>
      <c r="Q3049" s="73" t="s">
        <v>990</v>
      </c>
      <c r="R3049" s="73" t="s">
        <v>60</v>
      </c>
      <c r="V3049" s="60" t="str">
        <f t="shared" si="379"/>
        <v>MAC LORCAзеленый</v>
      </c>
      <c r="W3049" s="60" t="str">
        <f t="shared" si="376"/>
        <v>MAC LORCA</v>
      </c>
      <c r="X3049" s="60" t="str">
        <f t="shared" si="380"/>
        <v>LORCA</v>
      </c>
      <c r="AC3049" s="51">
        <f t="shared" si="381"/>
        <v>81</v>
      </c>
      <c r="AD3049" s="44">
        <f t="shared" si="382"/>
        <v>23</v>
      </c>
      <c r="AE3049" s="51">
        <f t="shared" si="383"/>
        <v>81023</v>
      </c>
    </row>
    <row r="3050" spans="1:31">
      <c r="A3050" s="60" t="str">
        <f t="shared" si="377"/>
        <v>MAC LORCAgrey</v>
      </c>
      <c r="B3050" s="60" t="str">
        <f t="shared" si="378"/>
        <v>81-023-08</v>
      </c>
      <c r="C3050" s="73" t="s">
        <v>6390</v>
      </c>
      <c r="D3050" s="73" t="s">
        <v>6391</v>
      </c>
      <c r="E3050" s="73" t="s">
        <v>956</v>
      </c>
      <c r="F3050" s="74">
        <v>55</v>
      </c>
      <c r="G3050" s="73" t="s">
        <v>6376</v>
      </c>
      <c r="H3050" s="73" t="s">
        <v>83</v>
      </c>
      <c r="I3050" s="73" t="s">
        <v>1265</v>
      </c>
      <c r="J3050" s="73" t="s">
        <v>330</v>
      </c>
      <c r="K3050" s="73" t="s">
        <v>382</v>
      </c>
      <c r="L3050" s="73" t="s">
        <v>383</v>
      </c>
      <c r="M3050" s="73" t="s">
        <v>388</v>
      </c>
      <c r="N3050" s="73" t="s">
        <v>30</v>
      </c>
      <c r="O3050" s="73" t="s">
        <v>386</v>
      </c>
      <c r="P3050" s="73" t="s">
        <v>907</v>
      </c>
      <c r="Q3050" s="73" t="s">
        <v>917</v>
      </c>
      <c r="R3050" s="73" t="s">
        <v>83</v>
      </c>
      <c r="V3050" s="60" t="str">
        <f t="shared" si="379"/>
        <v>MAC LORCAсерый</v>
      </c>
      <c r="W3050" s="60" t="str">
        <f t="shared" si="376"/>
        <v>MAC LORCA</v>
      </c>
      <c r="X3050" s="60" t="str">
        <f t="shared" si="380"/>
        <v>LORCA</v>
      </c>
      <c r="AC3050" s="51">
        <f t="shared" si="381"/>
        <v>81</v>
      </c>
      <c r="AD3050" s="44">
        <f t="shared" si="382"/>
        <v>23</v>
      </c>
      <c r="AE3050" s="51">
        <f t="shared" si="383"/>
        <v>81023</v>
      </c>
    </row>
    <row r="3051" spans="1:31">
      <c r="A3051" s="60" t="str">
        <f t="shared" si="377"/>
        <v>MAC LORCAgrey</v>
      </c>
      <c r="B3051" s="60" t="str">
        <f t="shared" si="378"/>
        <v>81-023-08</v>
      </c>
      <c r="C3051" s="73" t="s">
        <v>6392</v>
      </c>
      <c r="D3051" s="73" t="s">
        <v>6391</v>
      </c>
      <c r="E3051" s="73" t="s">
        <v>904</v>
      </c>
      <c r="F3051" s="74">
        <v>57</v>
      </c>
      <c r="G3051" s="73" t="s">
        <v>6376</v>
      </c>
      <c r="H3051" s="73" t="s">
        <v>83</v>
      </c>
      <c r="I3051" s="73" t="s">
        <v>1265</v>
      </c>
      <c r="J3051" s="73" t="s">
        <v>330</v>
      </c>
      <c r="K3051" s="73" t="s">
        <v>382</v>
      </c>
      <c r="L3051" s="73" t="s">
        <v>383</v>
      </c>
      <c r="M3051" s="73" t="s">
        <v>388</v>
      </c>
      <c r="N3051" s="73" t="s">
        <v>30</v>
      </c>
      <c r="O3051" s="73" t="s">
        <v>386</v>
      </c>
      <c r="P3051" s="73" t="s">
        <v>907</v>
      </c>
      <c r="Q3051" s="73" t="s">
        <v>917</v>
      </c>
      <c r="R3051" s="73" t="s">
        <v>83</v>
      </c>
      <c r="V3051" s="60" t="str">
        <f t="shared" si="379"/>
        <v>MAC LORCAсерый</v>
      </c>
      <c r="W3051" s="60" t="str">
        <f t="shared" si="376"/>
        <v>MAC LORCA</v>
      </c>
      <c r="X3051" s="60" t="str">
        <f t="shared" si="380"/>
        <v>LORCA</v>
      </c>
      <c r="AC3051" s="51">
        <f t="shared" si="381"/>
        <v>81</v>
      </c>
      <c r="AD3051" s="44">
        <f t="shared" si="382"/>
        <v>23</v>
      </c>
      <c r="AE3051" s="51">
        <f t="shared" si="383"/>
        <v>81023</v>
      </c>
    </row>
    <row r="3052" spans="1:31">
      <c r="A3052" s="60" t="str">
        <f t="shared" si="377"/>
        <v>MAC LORCAgrey</v>
      </c>
      <c r="B3052" s="60" t="str">
        <f t="shared" si="378"/>
        <v>81-023-08</v>
      </c>
      <c r="C3052" s="73" t="s">
        <v>6393</v>
      </c>
      <c r="D3052" s="73" t="s">
        <v>6391</v>
      </c>
      <c r="E3052" s="73" t="s">
        <v>910</v>
      </c>
      <c r="F3052" s="74">
        <v>59</v>
      </c>
      <c r="G3052" s="73" t="s">
        <v>6376</v>
      </c>
      <c r="H3052" s="73" t="s">
        <v>83</v>
      </c>
      <c r="I3052" s="73" t="s">
        <v>1265</v>
      </c>
      <c r="J3052" s="73" t="s">
        <v>330</v>
      </c>
      <c r="K3052" s="73" t="s">
        <v>382</v>
      </c>
      <c r="L3052" s="73" t="s">
        <v>383</v>
      </c>
      <c r="M3052" s="73" t="s">
        <v>388</v>
      </c>
      <c r="N3052" s="73" t="s">
        <v>30</v>
      </c>
      <c r="O3052" s="73" t="s">
        <v>386</v>
      </c>
      <c r="P3052" s="73" t="s">
        <v>907</v>
      </c>
      <c r="Q3052" s="73" t="s">
        <v>917</v>
      </c>
      <c r="R3052" s="73" t="s">
        <v>83</v>
      </c>
      <c r="V3052" s="60" t="str">
        <f t="shared" si="379"/>
        <v>MAC LORCAсерый</v>
      </c>
      <c r="W3052" s="60" t="str">
        <f t="shared" si="376"/>
        <v>MAC LORCA</v>
      </c>
      <c r="X3052" s="60" t="str">
        <f t="shared" si="380"/>
        <v>LORCA</v>
      </c>
      <c r="AC3052" s="51">
        <f t="shared" si="381"/>
        <v>81</v>
      </c>
      <c r="AD3052" s="44">
        <f t="shared" si="382"/>
        <v>23</v>
      </c>
      <c r="AE3052" s="51">
        <f t="shared" si="383"/>
        <v>81023</v>
      </c>
    </row>
    <row r="3053" spans="1:31">
      <c r="A3053" s="60" t="str">
        <f t="shared" si="377"/>
        <v>MAC LORCAgrey</v>
      </c>
      <c r="B3053" s="60" t="str">
        <f t="shared" si="378"/>
        <v>81-023-08</v>
      </c>
      <c r="C3053" s="73" t="s">
        <v>6394</v>
      </c>
      <c r="D3053" s="73" t="s">
        <v>6391</v>
      </c>
      <c r="E3053" s="73" t="s">
        <v>912</v>
      </c>
      <c r="F3053" s="74">
        <v>61</v>
      </c>
      <c r="G3053" s="73" t="s">
        <v>6376</v>
      </c>
      <c r="H3053" s="73" t="s">
        <v>83</v>
      </c>
      <c r="I3053" s="73" t="s">
        <v>1265</v>
      </c>
      <c r="J3053" s="73" t="s">
        <v>330</v>
      </c>
      <c r="K3053" s="73" t="s">
        <v>382</v>
      </c>
      <c r="L3053" s="73" t="s">
        <v>383</v>
      </c>
      <c r="M3053" s="73" t="s">
        <v>388</v>
      </c>
      <c r="N3053" s="73" t="s">
        <v>30</v>
      </c>
      <c r="O3053" s="73" t="s">
        <v>386</v>
      </c>
      <c r="P3053" s="73" t="s">
        <v>907</v>
      </c>
      <c r="Q3053" s="73" t="s">
        <v>917</v>
      </c>
      <c r="R3053" s="73" t="s">
        <v>83</v>
      </c>
      <c r="V3053" s="60" t="str">
        <f t="shared" si="379"/>
        <v>MAC LORCAсерый</v>
      </c>
      <c r="W3053" s="60" t="str">
        <f t="shared" si="376"/>
        <v>MAC LORCA</v>
      </c>
      <c r="X3053" s="60" t="str">
        <f t="shared" si="380"/>
        <v>LORCA</v>
      </c>
      <c r="AC3053" s="51">
        <f t="shared" si="381"/>
        <v>81</v>
      </c>
      <c r="AD3053" s="44">
        <f t="shared" si="382"/>
        <v>23</v>
      </c>
      <c r="AE3053" s="51">
        <f t="shared" si="383"/>
        <v>81023</v>
      </c>
    </row>
    <row r="3054" spans="1:31">
      <c r="A3054" s="60" t="str">
        <f t="shared" si="377"/>
        <v>MAC SOFTblue</v>
      </c>
      <c r="B3054" s="60" t="str">
        <f t="shared" si="378"/>
        <v>80-369-06</v>
      </c>
      <c r="C3054" s="73" t="s">
        <v>6395</v>
      </c>
      <c r="D3054" s="73" t="s">
        <v>6396</v>
      </c>
      <c r="E3054" s="73" t="s">
        <v>956</v>
      </c>
      <c r="F3054" s="74">
        <v>55</v>
      </c>
      <c r="G3054" s="73" t="s">
        <v>1719</v>
      </c>
      <c r="H3054" s="73" t="s">
        <v>71</v>
      </c>
      <c r="I3054" s="73" t="s">
        <v>1265</v>
      </c>
      <c r="J3054" s="73" t="s">
        <v>330</v>
      </c>
      <c r="K3054" s="73" t="s">
        <v>387</v>
      </c>
      <c r="L3054" s="73" t="s">
        <v>383</v>
      </c>
      <c r="M3054" s="73" t="s">
        <v>388</v>
      </c>
      <c r="N3054" s="73" t="s">
        <v>30</v>
      </c>
      <c r="O3054" s="73" t="s">
        <v>386</v>
      </c>
      <c r="P3054" s="73" t="s">
        <v>907</v>
      </c>
      <c r="Q3054" s="73" t="s">
        <v>932</v>
      </c>
      <c r="R3054" s="73" t="s">
        <v>71</v>
      </c>
      <c r="V3054" s="60" t="str">
        <f t="shared" si="379"/>
        <v>MAC SOFTсиний</v>
      </c>
      <c r="W3054" s="60" t="str">
        <f t="shared" si="376"/>
        <v>MAC SOFT</v>
      </c>
      <c r="X3054" s="60" t="str">
        <f t="shared" si="380"/>
        <v>SOFT</v>
      </c>
      <c r="AC3054" s="51">
        <f t="shared" si="381"/>
        <v>80</v>
      </c>
      <c r="AD3054" s="44">
        <f t="shared" si="382"/>
        <v>369</v>
      </c>
      <c r="AE3054" s="51">
        <f t="shared" si="383"/>
        <v>80369</v>
      </c>
    </row>
    <row r="3055" spans="1:31">
      <c r="A3055" s="60" t="str">
        <f t="shared" si="377"/>
        <v>MAC SOFTblue</v>
      </c>
      <c r="B3055" s="60" t="str">
        <f t="shared" si="378"/>
        <v>80-369-06</v>
      </c>
      <c r="C3055" s="73" t="s">
        <v>6397</v>
      </c>
      <c r="D3055" s="73" t="s">
        <v>6396</v>
      </c>
      <c r="E3055" s="73" t="s">
        <v>904</v>
      </c>
      <c r="F3055" s="74">
        <v>57</v>
      </c>
      <c r="G3055" s="73" t="s">
        <v>1719</v>
      </c>
      <c r="H3055" s="73" t="s">
        <v>71</v>
      </c>
      <c r="I3055" s="73" t="s">
        <v>1265</v>
      </c>
      <c r="J3055" s="73" t="s">
        <v>330</v>
      </c>
      <c r="K3055" s="73" t="s">
        <v>387</v>
      </c>
      <c r="L3055" s="73" t="s">
        <v>383</v>
      </c>
      <c r="M3055" s="73" t="s">
        <v>388</v>
      </c>
      <c r="N3055" s="73" t="s">
        <v>30</v>
      </c>
      <c r="O3055" s="73" t="s">
        <v>386</v>
      </c>
      <c r="P3055" s="73" t="s">
        <v>907</v>
      </c>
      <c r="Q3055" s="73" t="s">
        <v>932</v>
      </c>
      <c r="R3055" s="73" t="s">
        <v>71</v>
      </c>
      <c r="V3055" s="60" t="str">
        <f t="shared" si="379"/>
        <v>MAC SOFTсиний</v>
      </c>
      <c r="W3055" s="60" t="str">
        <f t="shared" si="376"/>
        <v>MAC SOFT</v>
      </c>
      <c r="X3055" s="60" t="str">
        <f t="shared" si="380"/>
        <v>SOFT</v>
      </c>
      <c r="AC3055" s="51">
        <f t="shared" si="381"/>
        <v>80</v>
      </c>
      <c r="AD3055" s="44">
        <f t="shared" si="382"/>
        <v>369</v>
      </c>
      <c r="AE3055" s="51">
        <f t="shared" si="383"/>
        <v>80369</v>
      </c>
    </row>
    <row r="3056" spans="1:31">
      <c r="A3056" s="60" t="str">
        <f t="shared" si="377"/>
        <v>MAC SOFTblue</v>
      </c>
      <c r="B3056" s="60" t="str">
        <f t="shared" si="378"/>
        <v>80-369-06</v>
      </c>
      <c r="C3056" s="73" t="s">
        <v>6398</v>
      </c>
      <c r="D3056" s="73" t="s">
        <v>6396</v>
      </c>
      <c r="E3056" s="73" t="s">
        <v>910</v>
      </c>
      <c r="F3056" s="74">
        <v>59</v>
      </c>
      <c r="G3056" s="73" t="s">
        <v>1719</v>
      </c>
      <c r="H3056" s="73" t="s">
        <v>71</v>
      </c>
      <c r="I3056" s="73" t="s">
        <v>1265</v>
      </c>
      <c r="J3056" s="73" t="s">
        <v>330</v>
      </c>
      <c r="K3056" s="73" t="s">
        <v>387</v>
      </c>
      <c r="L3056" s="73" t="s">
        <v>383</v>
      </c>
      <c r="M3056" s="73" t="s">
        <v>388</v>
      </c>
      <c r="N3056" s="73" t="s">
        <v>30</v>
      </c>
      <c r="O3056" s="73" t="s">
        <v>386</v>
      </c>
      <c r="P3056" s="73" t="s">
        <v>907</v>
      </c>
      <c r="Q3056" s="73" t="s">
        <v>932</v>
      </c>
      <c r="R3056" s="73" t="s">
        <v>71</v>
      </c>
      <c r="V3056" s="60" t="str">
        <f t="shared" si="379"/>
        <v>MAC SOFTсиний</v>
      </c>
      <c r="W3056" s="60" t="str">
        <f t="shared" si="376"/>
        <v>MAC SOFT</v>
      </c>
      <c r="X3056" s="60" t="str">
        <f t="shared" si="380"/>
        <v>SOFT</v>
      </c>
      <c r="AC3056" s="51">
        <f t="shared" si="381"/>
        <v>80</v>
      </c>
      <c r="AD3056" s="44">
        <f t="shared" si="382"/>
        <v>369</v>
      </c>
      <c r="AE3056" s="51">
        <f t="shared" si="383"/>
        <v>80369</v>
      </c>
    </row>
    <row r="3057" spans="1:31">
      <c r="A3057" s="60" t="str">
        <f t="shared" si="377"/>
        <v>O GOLDWINcamel</v>
      </c>
      <c r="B3057" s="60" t="str">
        <f t="shared" si="378"/>
        <v>80-251-02</v>
      </c>
      <c r="C3057" s="73" t="s">
        <v>6399</v>
      </c>
      <c r="D3057" s="73" t="s">
        <v>6400</v>
      </c>
      <c r="E3057" s="73" t="s">
        <v>956</v>
      </c>
      <c r="F3057" s="74">
        <v>55</v>
      </c>
      <c r="G3057" s="73" t="s">
        <v>2072</v>
      </c>
      <c r="H3057" s="73" t="s">
        <v>205</v>
      </c>
      <c r="I3057" s="73" t="s">
        <v>1265</v>
      </c>
      <c r="J3057" s="73" t="s">
        <v>330</v>
      </c>
      <c r="K3057" s="73" t="s">
        <v>390</v>
      </c>
      <c r="L3057" s="73" t="s">
        <v>383</v>
      </c>
      <c r="M3057" s="73" t="s">
        <v>388</v>
      </c>
      <c r="N3057" s="73" t="s">
        <v>30</v>
      </c>
      <c r="O3057" s="73" t="s">
        <v>385</v>
      </c>
      <c r="P3057" s="73" t="s">
        <v>907</v>
      </c>
      <c r="Q3057" s="73" t="s">
        <v>6401</v>
      </c>
      <c r="R3057" s="73" t="s">
        <v>63</v>
      </c>
      <c r="V3057" s="60" t="str">
        <f t="shared" si="379"/>
        <v>O GOLDWINпесочный</v>
      </c>
      <c r="W3057" s="60" t="str">
        <f t="shared" si="376"/>
        <v>O GOLDWIN</v>
      </c>
      <c r="X3057" s="60" t="str">
        <f t="shared" si="380"/>
        <v>GOLDWIN</v>
      </c>
      <c r="AC3057" s="51">
        <f t="shared" si="381"/>
        <v>80</v>
      </c>
      <c r="AD3057" s="44">
        <f t="shared" si="382"/>
        <v>251</v>
      </c>
      <c r="AE3057" s="51">
        <f t="shared" si="383"/>
        <v>80251</v>
      </c>
    </row>
    <row r="3058" spans="1:31">
      <c r="A3058" s="60" t="str">
        <f t="shared" si="377"/>
        <v>O GOLDWINcamel</v>
      </c>
      <c r="B3058" s="60" t="str">
        <f t="shared" si="378"/>
        <v>80-251-02</v>
      </c>
      <c r="C3058" s="73" t="s">
        <v>6402</v>
      </c>
      <c r="D3058" s="73" t="s">
        <v>6400</v>
      </c>
      <c r="E3058" s="73" t="s">
        <v>904</v>
      </c>
      <c r="F3058" s="74">
        <v>57</v>
      </c>
      <c r="G3058" s="73" t="s">
        <v>2072</v>
      </c>
      <c r="H3058" s="73" t="s">
        <v>205</v>
      </c>
      <c r="I3058" s="73" t="s">
        <v>1265</v>
      </c>
      <c r="J3058" s="73" t="s">
        <v>330</v>
      </c>
      <c r="K3058" s="73" t="s">
        <v>390</v>
      </c>
      <c r="L3058" s="73" t="s">
        <v>383</v>
      </c>
      <c r="M3058" s="73" t="s">
        <v>388</v>
      </c>
      <c r="N3058" s="73" t="s">
        <v>30</v>
      </c>
      <c r="O3058" s="73" t="s">
        <v>385</v>
      </c>
      <c r="P3058" s="73" t="s">
        <v>907</v>
      </c>
      <c r="Q3058" s="73" t="s">
        <v>6401</v>
      </c>
      <c r="R3058" s="73" t="s">
        <v>63</v>
      </c>
      <c r="V3058" s="60" t="str">
        <f t="shared" si="379"/>
        <v>O GOLDWINпесочный</v>
      </c>
      <c r="W3058" s="60" t="str">
        <f t="shared" si="376"/>
        <v>O GOLDWIN</v>
      </c>
      <c r="X3058" s="60" t="str">
        <f t="shared" si="380"/>
        <v>GOLDWIN</v>
      </c>
      <c r="AC3058" s="51">
        <f t="shared" si="381"/>
        <v>80</v>
      </c>
      <c r="AD3058" s="44">
        <f t="shared" si="382"/>
        <v>251</v>
      </c>
      <c r="AE3058" s="51">
        <f t="shared" si="383"/>
        <v>80251</v>
      </c>
    </row>
    <row r="3059" spans="1:31">
      <c r="A3059" s="60" t="str">
        <f t="shared" si="377"/>
        <v>O GOLDWINcamel</v>
      </c>
      <c r="B3059" s="60" t="str">
        <f t="shared" si="378"/>
        <v>80-251-02</v>
      </c>
      <c r="C3059" s="73" t="s">
        <v>6403</v>
      </c>
      <c r="D3059" s="73" t="s">
        <v>6400</v>
      </c>
      <c r="E3059" s="73" t="s">
        <v>910</v>
      </c>
      <c r="F3059" s="74">
        <v>59</v>
      </c>
      <c r="G3059" s="73" t="s">
        <v>2072</v>
      </c>
      <c r="H3059" s="73" t="s">
        <v>205</v>
      </c>
      <c r="I3059" s="73" t="s">
        <v>1265</v>
      </c>
      <c r="J3059" s="73" t="s">
        <v>330</v>
      </c>
      <c r="K3059" s="73" t="s">
        <v>390</v>
      </c>
      <c r="L3059" s="73" t="s">
        <v>383</v>
      </c>
      <c r="M3059" s="73" t="s">
        <v>388</v>
      </c>
      <c r="N3059" s="73" t="s">
        <v>30</v>
      </c>
      <c r="O3059" s="73" t="s">
        <v>385</v>
      </c>
      <c r="P3059" s="73" t="s">
        <v>907</v>
      </c>
      <c r="Q3059" s="73" t="s">
        <v>6401</v>
      </c>
      <c r="R3059" s="73" t="s">
        <v>63</v>
      </c>
      <c r="V3059" s="60" t="str">
        <f t="shared" si="379"/>
        <v>O GOLDWINпесочный</v>
      </c>
      <c r="W3059" s="60" t="str">
        <f t="shared" si="376"/>
        <v>O GOLDWIN</v>
      </c>
      <c r="X3059" s="60" t="str">
        <f t="shared" si="380"/>
        <v>GOLDWIN</v>
      </c>
      <c r="AC3059" s="51">
        <f t="shared" si="381"/>
        <v>80</v>
      </c>
      <c r="AD3059" s="44">
        <f t="shared" si="382"/>
        <v>251</v>
      </c>
      <c r="AE3059" s="51">
        <f t="shared" si="383"/>
        <v>80251</v>
      </c>
    </row>
    <row r="3060" spans="1:31">
      <c r="A3060" s="60" t="str">
        <f t="shared" si="377"/>
        <v>O GOLDWINgreen</v>
      </c>
      <c r="B3060" s="60" t="str">
        <f t="shared" si="378"/>
        <v>80-251-11</v>
      </c>
      <c r="C3060" s="73" t="s">
        <v>6404</v>
      </c>
      <c r="D3060" s="73" t="s">
        <v>6405</v>
      </c>
      <c r="E3060" s="73" t="s">
        <v>956</v>
      </c>
      <c r="F3060" s="74">
        <v>55</v>
      </c>
      <c r="G3060" s="73" t="s">
        <v>2072</v>
      </c>
      <c r="H3060" s="73" t="s">
        <v>60</v>
      </c>
      <c r="I3060" s="73" t="s">
        <v>1265</v>
      </c>
      <c r="J3060" s="73" t="s">
        <v>330</v>
      </c>
      <c r="K3060" s="73" t="s">
        <v>390</v>
      </c>
      <c r="L3060" s="73" t="s">
        <v>383</v>
      </c>
      <c r="M3060" s="73" t="s">
        <v>388</v>
      </c>
      <c r="N3060" s="73" t="s">
        <v>30</v>
      </c>
      <c r="O3060" s="73" t="s">
        <v>385</v>
      </c>
      <c r="P3060" s="73" t="s">
        <v>907</v>
      </c>
      <c r="Q3060" s="73" t="s">
        <v>990</v>
      </c>
      <c r="R3060" s="73" t="s">
        <v>60</v>
      </c>
      <c r="V3060" s="60" t="str">
        <f t="shared" si="379"/>
        <v>O GOLDWINзеленый</v>
      </c>
      <c r="W3060" s="60" t="str">
        <f t="shared" si="376"/>
        <v>O GOLDWIN</v>
      </c>
      <c r="X3060" s="60" t="str">
        <f t="shared" si="380"/>
        <v>GOLDWIN</v>
      </c>
      <c r="AC3060" s="51">
        <f t="shared" si="381"/>
        <v>80</v>
      </c>
      <c r="AD3060" s="44">
        <f t="shared" si="382"/>
        <v>251</v>
      </c>
      <c r="AE3060" s="51">
        <f t="shared" si="383"/>
        <v>80251</v>
      </c>
    </row>
    <row r="3061" spans="1:31">
      <c r="A3061" s="60" t="str">
        <f t="shared" si="377"/>
        <v>O GOLDWINgreen</v>
      </c>
      <c r="B3061" s="60" t="str">
        <f t="shared" si="378"/>
        <v>80-251-11</v>
      </c>
      <c r="C3061" s="73" t="s">
        <v>6406</v>
      </c>
      <c r="D3061" s="73" t="s">
        <v>6405</v>
      </c>
      <c r="E3061" s="73" t="s">
        <v>904</v>
      </c>
      <c r="F3061" s="74">
        <v>57</v>
      </c>
      <c r="G3061" s="73" t="s">
        <v>2072</v>
      </c>
      <c r="H3061" s="73" t="s">
        <v>60</v>
      </c>
      <c r="I3061" s="73" t="s">
        <v>1265</v>
      </c>
      <c r="J3061" s="73" t="s">
        <v>330</v>
      </c>
      <c r="K3061" s="73" t="s">
        <v>390</v>
      </c>
      <c r="L3061" s="73" t="s">
        <v>383</v>
      </c>
      <c r="M3061" s="73" t="s">
        <v>388</v>
      </c>
      <c r="N3061" s="73" t="s">
        <v>30</v>
      </c>
      <c r="O3061" s="73" t="s">
        <v>385</v>
      </c>
      <c r="P3061" s="73" t="s">
        <v>907</v>
      </c>
      <c r="Q3061" s="73" t="s">
        <v>990</v>
      </c>
      <c r="R3061" s="73" t="s">
        <v>60</v>
      </c>
      <c r="V3061" s="60" t="str">
        <f t="shared" si="379"/>
        <v>O GOLDWINзеленый</v>
      </c>
      <c r="W3061" s="60" t="str">
        <f t="shared" si="376"/>
        <v>O GOLDWIN</v>
      </c>
      <c r="X3061" s="60" t="str">
        <f t="shared" si="380"/>
        <v>GOLDWIN</v>
      </c>
      <c r="AC3061" s="51">
        <f t="shared" si="381"/>
        <v>80</v>
      </c>
      <c r="AD3061" s="44">
        <f t="shared" si="382"/>
        <v>251</v>
      </c>
      <c r="AE3061" s="51">
        <f t="shared" si="383"/>
        <v>80251</v>
      </c>
    </row>
    <row r="3062" spans="1:31">
      <c r="A3062" s="60" t="str">
        <f t="shared" si="377"/>
        <v>O GOLDWINgreen</v>
      </c>
      <c r="B3062" s="60" t="str">
        <f t="shared" si="378"/>
        <v>80-251-11</v>
      </c>
      <c r="C3062" s="73" t="s">
        <v>6407</v>
      </c>
      <c r="D3062" s="73" t="s">
        <v>6405</v>
      </c>
      <c r="E3062" s="73" t="s">
        <v>910</v>
      </c>
      <c r="F3062" s="74">
        <v>59</v>
      </c>
      <c r="G3062" s="73" t="s">
        <v>2072</v>
      </c>
      <c r="H3062" s="73" t="s">
        <v>60</v>
      </c>
      <c r="I3062" s="73" t="s">
        <v>1265</v>
      </c>
      <c r="J3062" s="73" t="s">
        <v>330</v>
      </c>
      <c r="K3062" s="73" t="s">
        <v>390</v>
      </c>
      <c r="L3062" s="73" t="s">
        <v>383</v>
      </c>
      <c r="M3062" s="73" t="s">
        <v>388</v>
      </c>
      <c r="N3062" s="73" t="s">
        <v>30</v>
      </c>
      <c r="O3062" s="73" t="s">
        <v>385</v>
      </c>
      <c r="P3062" s="73" t="s">
        <v>907</v>
      </c>
      <c r="Q3062" s="73" t="s">
        <v>990</v>
      </c>
      <c r="R3062" s="73" t="s">
        <v>60</v>
      </c>
      <c r="V3062" s="60" t="str">
        <f t="shared" si="379"/>
        <v>O GOLDWINзеленый</v>
      </c>
      <c r="W3062" s="60" t="str">
        <f t="shared" si="376"/>
        <v>O GOLDWIN</v>
      </c>
      <c r="X3062" s="60" t="str">
        <f t="shared" si="380"/>
        <v>GOLDWIN</v>
      </c>
      <c r="AC3062" s="51">
        <f t="shared" si="381"/>
        <v>80</v>
      </c>
      <c r="AD3062" s="44">
        <f t="shared" si="382"/>
        <v>251</v>
      </c>
      <c r="AE3062" s="51">
        <f t="shared" si="383"/>
        <v>80251</v>
      </c>
    </row>
    <row r="3063" spans="1:31">
      <c r="A3063" s="60" t="str">
        <f t="shared" si="377"/>
        <v>O GOLDWINgrey</v>
      </c>
      <c r="B3063" s="60" t="str">
        <f t="shared" si="378"/>
        <v>80-251-08</v>
      </c>
      <c r="C3063" s="73" t="s">
        <v>6408</v>
      </c>
      <c r="D3063" s="73" t="s">
        <v>6409</v>
      </c>
      <c r="E3063" s="73" t="s">
        <v>956</v>
      </c>
      <c r="F3063" s="74">
        <v>55</v>
      </c>
      <c r="G3063" s="73" t="s">
        <v>2072</v>
      </c>
      <c r="H3063" s="73" t="s">
        <v>83</v>
      </c>
      <c r="I3063" s="73" t="s">
        <v>1265</v>
      </c>
      <c r="J3063" s="73" t="s">
        <v>330</v>
      </c>
      <c r="K3063" s="73" t="s">
        <v>390</v>
      </c>
      <c r="L3063" s="73" t="s">
        <v>383</v>
      </c>
      <c r="M3063" s="73" t="s">
        <v>388</v>
      </c>
      <c r="N3063" s="73" t="s">
        <v>30</v>
      </c>
      <c r="O3063" s="73" t="s">
        <v>385</v>
      </c>
      <c r="P3063" s="73" t="s">
        <v>907</v>
      </c>
      <c r="Q3063" s="73" t="s">
        <v>917</v>
      </c>
      <c r="R3063" s="73" t="s">
        <v>83</v>
      </c>
      <c r="V3063" s="60" t="str">
        <f t="shared" si="379"/>
        <v>O GOLDWINсерый</v>
      </c>
      <c r="W3063" s="60" t="str">
        <f t="shared" si="376"/>
        <v>O GOLDWIN</v>
      </c>
      <c r="X3063" s="60" t="str">
        <f t="shared" si="380"/>
        <v>GOLDWIN</v>
      </c>
      <c r="AC3063" s="51">
        <f t="shared" si="381"/>
        <v>80</v>
      </c>
      <c r="AD3063" s="44">
        <f t="shared" si="382"/>
        <v>251</v>
      </c>
      <c r="AE3063" s="51">
        <f t="shared" si="383"/>
        <v>80251</v>
      </c>
    </row>
    <row r="3064" spans="1:31">
      <c r="A3064" s="60" t="str">
        <f t="shared" si="377"/>
        <v>O GOLDWINgrey</v>
      </c>
      <c r="B3064" s="60" t="str">
        <f t="shared" si="378"/>
        <v>80-251-08</v>
      </c>
      <c r="C3064" s="73" t="s">
        <v>6410</v>
      </c>
      <c r="D3064" s="73" t="s">
        <v>6409</v>
      </c>
      <c r="E3064" s="73" t="s">
        <v>904</v>
      </c>
      <c r="F3064" s="74">
        <v>57</v>
      </c>
      <c r="G3064" s="73" t="s">
        <v>2072</v>
      </c>
      <c r="H3064" s="73" t="s">
        <v>83</v>
      </c>
      <c r="I3064" s="73" t="s">
        <v>1265</v>
      </c>
      <c r="J3064" s="73" t="s">
        <v>330</v>
      </c>
      <c r="K3064" s="73" t="s">
        <v>390</v>
      </c>
      <c r="L3064" s="73" t="s">
        <v>383</v>
      </c>
      <c r="M3064" s="73" t="s">
        <v>388</v>
      </c>
      <c r="N3064" s="73" t="s">
        <v>30</v>
      </c>
      <c r="O3064" s="73" t="s">
        <v>385</v>
      </c>
      <c r="P3064" s="73" t="s">
        <v>907</v>
      </c>
      <c r="Q3064" s="73" t="s">
        <v>917</v>
      </c>
      <c r="R3064" s="73" t="s">
        <v>83</v>
      </c>
      <c r="V3064" s="60" t="str">
        <f t="shared" si="379"/>
        <v>O GOLDWINсерый</v>
      </c>
      <c r="W3064" s="60" t="str">
        <f t="shared" si="376"/>
        <v>O GOLDWIN</v>
      </c>
      <c r="X3064" s="60" t="str">
        <f t="shared" si="380"/>
        <v>GOLDWIN</v>
      </c>
      <c r="AC3064" s="51">
        <f t="shared" si="381"/>
        <v>80</v>
      </c>
      <c r="AD3064" s="44">
        <f t="shared" si="382"/>
        <v>251</v>
      </c>
      <c r="AE3064" s="51">
        <f t="shared" si="383"/>
        <v>80251</v>
      </c>
    </row>
    <row r="3065" spans="1:31">
      <c r="A3065" s="60" t="str">
        <f t="shared" si="377"/>
        <v>O GOLDWINgrey</v>
      </c>
      <c r="B3065" s="60" t="str">
        <f t="shared" si="378"/>
        <v>80-251-08</v>
      </c>
      <c r="C3065" s="73" t="s">
        <v>6411</v>
      </c>
      <c r="D3065" s="73" t="s">
        <v>6409</v>
      </c>
      <c r="E3065" s="73" t="s">
        <v>910</v>
      </c>
      <c r="F3065" s="74">
        <v>59</v>
      </c>
      <c r="G3065" s="73" t="s">
        <v>2072</v>
      </c>
      <c r="H3065" s="73" t="s">
        <v>83</v>
      </c>
      <c r="I3065" s="73" t="s">
        <v>1265</v>
      </c>
      <c r="J3065" s="73" t="s">
        <v>330</v>
      </c>
      <c r="K3065" s="73" t="s">
        <v>390</v>
      </c>
      <c r="L3065" s="73" t="s">
        <v>383</v>
      </c>
      <c r="M3065" s="73" t="s">
        <v>388</v>
      </c>
      <c r="N3065" s="73" t="s">
        <v>30</v>
      </c>
      <c r="O3065" s="73" t="s">
        <v>385</v>
      </c>
      <c r="P3065" s="73" t="s">
        <v>907</v>
      </c>
      <c r="Q3065" s="73" t="s">
        <v>917</v>
      </c>
      <c r="R3065" s="73" t="s">
        <v>83</v>
      </c>
      <c r="V3065" s="60" t="str">
        <f t="shared" si="379"/>
        <v>O GOLDWINсерый</v>
      </c>
      <c r="W3065" s="60" t="str">
        <f t="shared" si="376"/>
        <v>O GOLDWIN</v>
      </c>
      <c r="X3065" s="60" t="str">
        <f t="shared" si="380"/>
        <v>GOLDWIN</v>
      </c>
      <c r="AC3065" s="51">
        <f t="shared" si="381"/>
        <v>80</v>
      </c>
      <c r="AD3065" s="44">
        <f t="shared" si="382"/>
        <v>251</v>
      </c>
      <c r="AE3065" s="51">
        <f t="shared" si="383"/>
        <v>80251</v>
      </c>
    </row>
    <row r="3066" spans="1:31">
      <c r="A3066" s="60" t="str">
        <f t="shared" si="377"/>
        <v>O GOLDWINyellow</v>
      </c>
      <c r="B3066" s="60" t="str">
        <f t="shared" si="378"/>
        <v>80-251-20</v>
      </c>
      <c r="C3066" s="73" t="s">
        <v>6412</v>
      </c>
      <c r="D3066" s="73" t="s">
        <v>6413</v>
      </c>
      <c r="E3066" s="73" t="s">
        <v>956</v>
      </c>
      <c r="F3066" s="74">
        <v>55</v>
      </c>
      <c r="G3066" s="73" t="s">
        <v>2072</v>
      </c>
      <c r="H3066" s="73" t="s">
        <v>65</v>
      </c>
      <c r="I3066" s="73" t="s">
        <v>1265</v>
      </c>
      <c r="J3066" s="73" t="s">
        <v>330</v>
      </c>
      <c r="K3066" s="73" t="s">
        <v>390</v>
      </c>
      <c r="L3066" s="73" t="s">
        <v>383</v>
      </c>
      <c r="M3066" s="73" t="s">
        <v>388</v>
      </c>
      <c r="N3066" s="73" t="s">
        <v>30</v>
      </c>
      <c r="O3066" s="73" t="s">
        <v>385</v>
      </c>
      <c r="P3066" s="73" t="s">
        <v>907</v>
      </c>
      <c r="Q3066" s="73" t="s">
        <v>1383</v>
      </c>
      <c r="R3066" s="73" t="s">
        <v>65</v>
      </c>
      <c r="V3066" s="60" t="str">
        <f t="shared" si="379"/>
        <v>O GOLDWINжелтый</v>
      </c>
      <c r="W3066" s="60" t="str">
        <f t="shared" si="376"/>
        <v>O GOLDWIN</v>
      </c>
      <c r="X3066" s="60" t="str">
        <f t="shared" si="380"/>
        <v>GOLDWIN</v>
      </c>
      <c r="AC3066" s="51">
        <f t="shared" si="381"/>
        <v>80</v>
      </c>
      <c r="AD3066" s="44">
        <f t="shared" si="382"/>
        <v>251</v>
      </c>
      <c r="AE3066" s="51">
        <f t="shared" si="383"/>
        <v>80251</v>
      </c>
    </row>
    <row r="3067" spans="1:31">
      <c r="A3067" s="60" t="str">
        <f t="shared" si="377"/>
        <v>O GOLDWINyellow</v>
      </c>
      <c r="B3067" s="60" t="str">
        <f t="shared" si="378"/>
        <v>80-251-20</v>
      </c>
      <c r="C3067" s="73" t="s">
        <v>6414</v>
      </c>
      <c r="D3067" s="73" t="s">
        <v>6413</v>
      </c>
      <c r="E3067" s="73" t="s">
        <v>904</v>
      </c>
      <c r="F3067" s="74">
        <v>57</v>
      </c>
      <c r="G3067" s="73" t="s">
        <v>2072</v>
      </c>
      <c r="H3067" s="73" t="s">
        <v>65</v>
      </c>
      <c r="I3067" s="73" t="s">
        <v>1265</v>
      </c>
      <c r="J3067" s="73" t="s">
        <v>330</v>
      </c>
      <c r="K3067" s="73" t="s">
        <v>390</v>
      </c>
      <c r="L3067" s="73" t="s">
        <v>383</v>
      </c>
      <c r="M3067" s="73" t="s">
        <v>388</v>
      </c>
      <c r="N3067" s="73" t="s">
        <v>30</v>
      </c>
      <c r="O3067" s="73" t="s">
        <v>385</v>
      </c>
      <c r="P3067" s="73" t="s">
        <v>907</v>
      </c>
      <c r="Q3067" s="73" t="s">
        <v>1383</v>
      </c>
      <c r="R3067" s="73" t="s">
        <v>65</v>
      </c>
      <c r="V3067" s="60" t="str">
        <f t="shared" si="379"/>
        <v>O GOLDWINжелтый</v>
      </c>
      <c r="W3067" s="60" t="str">
        <f t="shared" si="376"/>
        <v>O GOLDWIN</v>
      </c>
      <c r="X3067" s="60" t="str">
        <f t="shared" si="380"/>
        <v>GOLDWIN</v>
      </c>
      <c r="AC3067" s="51">
        <f t="shared" si="381"/>
        <v>80</v>
      </c>
      <c r="AD3067" s="44">
        <f t="shared" si="382"/>
        <v>251</v>
      </c>
      <c r="AE3067" s="51">
        <f t="shared" si="383"/>
        <v>80251</v>
      </c>
    </row>
    <row r="3068" spans="1:31">
      <c r="A3068" s="60" t="str">
        <f t="shared" si="377"/>
        <v>DUKE SIX-Scognac</v>
      </c>
      <c r="B3068" s="60" t="str">
        <f t="shared" si="378"/>
        <v>80-814-13</v>
      </c>
      <c r="C3068" s="73" t="s">
        <v>6415</v>
      </c>
      <c r="D3068" s="73" t="s">
        <v>6416</v>
      </c>
      <c r="E3068" s="73" t="s">
        <v>915</v>
      </c>
      <c r="F3068" s="74">
        <v>56</v>
      </c>
      <c r="G3068" s="73" t="s">
        <v>4853</v>
      </c>
      <c r="H3068" s="73" t="s">
        <v>217</v>
      </c>
      <c r="I3068" s="73" t="s">
        <v>1211</v>
      </c>
      <c r="J3068" s="73" t="s">
        <v>336</v>
      </c>
      <c r="K3068" s="73" t="s">
        <v>390</v>
      </c>
      <c r="L3068" s="73" t="s">
        <v>383</v>
      </c>
      <c r="M3068" s="73" t="s">
        <v>388</v>
      </c>
      <c r="N3068" s="73" t="s">
        <v>32</v>
      </c>
      <c r="O3068" s="73" t="s">
        <v>385</v>
      </c>
      <c r="P3068" s="73" t="s">
        <v>907</v>
      </c>
      <c r="Q3068" s="73" t="s">
        <v>1193</v>
      </c>
      <c r="R3068" s="73" t="s">
        <v>199</v>
      </c>
      <c r="V3068" s="60" t="str">
        <f t="shared" si="379"/>
        <v>DUKE SIX-Sрыжий</v>
      </c>
      <c r="W3068" s="60" t="str">
        <f t="shared" si="376"/>
        <v>DUKE SIX-S</v>
      </c>
      <c r="X3068" s="60" t="str">
        <f t="shared" si="380"/>
        <v>SIX-S</v>
      </c>
      <c r="AC3068" s="51">
        <f t="shared" si="381"/>
        <v>80</v>
      </c>
      <c r="AD3068" s="44">
        <f t="shared" si="382"/>
        <v>814</v>
      </c>
      <c r="AE3068" s="51">
        <f t="shared" si="383"/>
        <v>80814</v>
      </c>
    </row>
    <row r="3069" spans="1:31">
      <c r="A3069" s="60" t="str">
        <f t="shared" si="377"/>
        <v>DUKE SIX-Scognac</v>
      </c>
      <c r="B3069" s="60" t="str">
        <f t="shared" si="378"/>
        <v>80-814-13</v>
      </c>
      <c r="C3069" s="73" t="s">
        <v>6417</v>
      </c>
      <c r="D3069" s="73" t="s">
        <v>6416</v>
      </c>
      <c r="E3069" s="73" t="s">
        <v>904</v>
      </c>
      <c r="F3069" s="74">
        <v>57</v>
      </c>
      <c r="G3069" s="73" t="s">
        <v>4853</v>
      </c>
      <c r="H3069" s="73" t="s">
        <v>217</v>
      </c>
      <c r="I3069" s="73" t="s">
        <v>1211</v>
      </c>
      <c r="J3069" s="73" t="s">
        <v>336</v>
      </c>
      <c r="K3069" s="73" t="s">
        <v>390</v>
      </c>
      <c r="L3069" s="73" t="s">
        <v>383</v>
      </c>
      <c r="M3069" s="73" t="s">
        <v>388</v>
      </c>
      <c r="N3069" s="73" t="s">
        <v>32</v>
      </c>
      <c r="O3069" s="73" t="s">
        <v>385</v>
      </c>
      <c r="P3069" s="73" t="s">
        <v>907</v>
      </c>
      <c r="Q3069" s="73" t="s">
        <v>1193</v>
      </c>
      <c r="R3069" s="73" t="s">
        <v>199</v>
      </c>
      <c r="V3069" s="60" t="str">
        <f t="shared" si="379"/>
        <v>DUKE SIX-Sрыжий</v>
      </c>
      <c r="W3069" s="60" t="str">
        <f t="shared" si="376"/>
        <v>DUKE SIX-S</v>
      </c>
      <c r="X3069" s="60" t="str">
        <f t="shared" si="380"/>
        <v>SIX-S</v>
      </c>
      <c r="AC3069" s="51">
        <f t="shared" si="381"/>
        <v>80</v>
      </c>
      <c r="AD3069" s="44">
        <f t="shared" si="382"/>
        <v>814</v>
      </c>
      <c r="AE3069" s="51">
        <f t="shared" si="383"/>
        <v>80814</v>
      </c>
    </row>
    <row r="3070" spans="1:31">
      <c r="A3070" s="60" t="str">
        <f t="shared" si="377"/>
        <v>DUKE SIX-Scognac</v>
      </c>
      <c r="B3070" s="60" t="str">
        <f t="shared" si="378"/>
        <v>80-814-13</v>
      </c>
      <c r="C3070" s="73" t="s">
        <v>6418</v>
      </c>
      <c r="D3070" s="73" t="s">
        <v>6416</v>
      </c>
      <c r="E3070" s="73" t="s">
        <v>920</v>
      </c>
      <c r="F3070" s="74">
        <v>58</v>
      </c>
      <c r="G3070" s="73" t="s">
        <v>4853</v>
      </c>
      <c r="H3070" s="73" t="s">
        <v>217</v>
      </c>
      <c r="I3070" s="73" t="s">
        <v>1211</v>
      </c>
      <c r="J3070" s="73" t="s">
        <v>336</v>
      </c>
      <c r="K3070" s="73" t="s">
        <v>390</v>
      </c>
      <c r="L3070" s="73" t="s">
        <v>383</v>
      </c>
      <c r="M3070" s="73" t="s">
        <v>388</v>
      </c>
      <c r="N3070" s="73" t="s">
        <v>32</v>
      </c>
      <c r="O3070" s="73" t="s">
        <v>385</v>
      </c>
      <c r="P3070" s="73" t="s">
        <v>907</v>
      </c>
      <c r="Q3070" s="73" t="s">
        <v>1193</v>
      </c>
      <c r="R3070" s="73" t="s">
        <v>199</v>
      </c>
      <c r="V3070" s="60" t="str">
        <f t="shared" si="379"/>
        <v>DUKE SIX-Sрыжий</v>
      </c>
      <c r="W3070" s="60" t="str">
        <f t="shared" si="376"/>
        <v>DUKE SIX-S</v>
      </c>
      <c r="X3070" s="60" t="str">
        <f t="shared" si="380"/>
        <v>SIX-S</v>
      </c>
      <c r="AC3070" s="51">
        <f t="shared" si="381"/>
        <v>80</v>
      </c>
      <c r="AD3070" s="44">
        <f t="shared" si="382"/>
        <v>814</v>
      </c>
      <c r="AE3070" s="51">
        <f t="shared" si="383"/>
        <v>80814</v>
      </c>
    </row>
    <row r="3071" spans="1:31">
      <c r="A3071" s="60" t="str">
        <f t="shared" si="377"/>
        <v>DUKE SIX-Scognac</v>
      </c>
      <c r="B3071" s="60" t="str">
        <f t="shared" si="378"/>
        <v>80-814-13</v>
      </c>
      <c r="C3071" s="73" t="s">
        <v>6419</v>
      </c>
      <c r="D3071" s="73" t="s">
        <v>6416</v>
      </c>
      <c r="E3071" s="73" t="s">
        <v>910</v>
      </c>
      <c r="F3071" s="74">
        <v>59</v>
      </c>
      <c r="G3071" s="73" t="s">
        <v>4853</v>
      </c>
      <c r="H3071" s="73" t="s">
        <v>217</v>
      </c>
      <c r="I3071" s="73" t="s">
        <v>1211</v>
      </c>
      <c r="J3071" s="73" t="s">
        <v>336</v>
      </c>
      <c r="K3071" s="73" t="s">
        <v>390</v>
      </c>
      <c r="L3071" s="73" t="s">
        <v>383</v>
      </c>
      <c r="M3071" s="73" t="s">
        <v>388</v>
      </c>
      <c r="N3071" s="73" t="s">
        <v>32</v>
      </c>
      <c r="O3071" s="73" t="s">
        <v>385</v>
      </c>
      <c r="P3071" s="73" t="s">
        <v>907</v>
      </c>
      <c r="Q3071" s="73" t="s">
        <v>1193</v>
      </c>
      <c r="R3071" s="73" t="s">
        <v>199</v>
      </c>
      <c r="V3071" s="60" t="str">
        <f t="shared" si="379"/>
        <v>DUKE SIX-Sрыжий</v>
      </c>
      <c r="W3071" s="60" t="str">
        <f t="shared" si="376"/>
        <v>DUKE SIX-S</v>
      </c>
      <c r="X3071" s="60" t="str">
        <f t="shared" si="380"/>
        <v>SIX-S</v>
      </c>
      <c r="AC3071" s="51">
        <f t="shared" si="381"/>
        <v>80</v>
      </c>
      <c r="AD3071" s="44">
        <f t="shared" si="382"/>
        <v>814</v>
      </c>
      <c r="AE3071" s="51">
        <f t="shared" si="383"/>
        <v>80814</v>
      </c>
    </row>
    <row r="3072" spans="1:31">
      <c r="A3072" s="60" t="str">
        <f t="shared" si="377"/>
        <v>DUKE SIX-Scognac</v>
      </c>
      <c r="B3072" s="60" t="str">
        <f t="shared" si="378"/>
        <v>80-814-13</v>
      </c>
      <c r="C3072" s="73" t="s">
        <v>6420</v>
      </c>
      <c r="D3072" s="73" t="s">
        <v>6416</v>
      </c>
      <c r="E3072" s="73" t="s">
        <v>922</v>
      </c>
      <c r="F3072" s="74">
        <v>60</v>
      </c>
      <c r="G3072" s="73" t="s">
        <v>4853</v>
      </c>
      <c r="H3072" s="73" t="s">
        <v>217</v>
      </c>
      <c r="I3072" s="73" t="s">
        <v>1211</v>
      </c>
      <c r="J3072" s="73" t="s">
        <v>336</v>
      </c>
      <c r="K3072" s="73" t="s">
        <v>390</v>
      </c>
      <c r="L3072" s="73" t="s">
        <v>383</v>
      </c>
      <c r="M3072" s="73" t="s">
        <v>388</v>
      </c>
      <c r="N3072" s="73" t="s">
        <v>32</v>
      </c>
      <c r="O3072" s="73" t="s">
        <v>385</v>
      </c>
      <c r="P3072" s="73" t="s">
        <v>907</v>
      </c>
      <c r="Q3072" s="73" t="s">
        <v>1193</v>
      </c>
      <c r="R3072" s="73" t="s">
        <v>199</v>
      </c>
      <c r="V3072" s="60" t="str">
        <f t="shared" si="379"/>
        <v>DUKE SIX-Sрыжий</v>
      </c>
      <c r="W3072" s="60" t="str">
        <f t="shared" si="376"/>
        <v>DUKE SIX-S</v>
      </c>
      <c r="X3072" s="60" t="str">
        <f t="shared" si="380"/>
        <v>SIX-S</v>
      </c>
      <c r="AC3072" s="51">
        <f t="shared" si="381"/>
        <v>80</v>
      </c>
      <c r="AD3072" s="44">
        <f t="shared" si="382"/>
        <v>814</v>
      </c>
      <c r="AE3072" s="51">
        <f t="shared" si="383"/>
        <v>80814</v>
      </c>
    </row>
    <row r="3073" spans="1:31">
      <c r="A3073" s="60" t="str">
        <f t="shared" si="377"/>
        <v>DUKE SIX-Scognac</v>
      </c>
      <c r="B3073" s="60" t="str">
        <f t="shared" si="378"/>
        <v>80-814-13</v>
      </c>
      <c r="C3073" s="73" t="s">
        <v>6421</v>
      </c>
      <c r="D3073" s="73" t="s">
        <v>6416</v>
      </c>
      <c r="E3073" s="73" t="s">
        <v>912</v>
      </c>
      <c r="F3073" s="74">
        <v>61</v>
      </c>
      <c r="G3073" s="73" t="s">
        <v>4853</v>
      </c>
      <c r="H3073" s="73" t="s">
        <v>217</v>
      </c>
      <c r="I3073" s="73" t="s">
        <v>1211</v>
      </c>
      <c r="J3073" s="73" t="s">
        <v>336</v>
      </c>
      <c r="K3073" s="73" t="s">
        <v>390</v>
      </c>
      <c r="L3073" s="73" t="s">
        <v>383</v>
      </c>
      <c r="M3073" s="73" t="s">
        <v>388</v>
      </c>
      <c r="N3073" s="73" t="s">
        <v>32</v>
      </c>
      <c r="O3073" s="73" t="s">
        <v>385</v>
      </c>
      <c r="P3073" s="73" t="s">
        <v>907</v>
      </c>
      <c r="Q3073" s="73" t="s">
        <v>1193</v>
      </c>
      <c r="R3073" s="73" t="s">
        <v>199</v>
      </c>
      <c r="V3073" s="60" t="str">
        <f t="shared" si="379"/>
        <v>DUKE SIX-Sрыжий</v>
      </c>
      <c r="W3073" s="60" t="str">
        <f t="shared" si="376"/>
        <v>DUKE SIX-S</v>
      </c>
      <c r="X3073" s="60" t="str">
        <f t="shared" si="380"/>
        <v>SIX-S</v>
      </c>
      <c r="AC3073" s="51">
        <f t="shared" si="381"/>
        <v>80</v>
      </c>
      <c r="AD3073" s="44">
        <f t="shared" si="382"/>
        <v>814</v>
      </c>
      <c r="AE3073" s="51">
        <f t="shared" si="383"/>
        <v>80814</v>
      </c>
    </row>
    <row r="3074" spans="1:31">
      <c r="A3074" s="60" t="str">
        <f t="shared" si="377"/>
        <v>EDMOND 019-Sblack</v>
      </c>
      <c r="B3074" s="60" t="str">
        <f t="shared" si="378"/>
        <v>81-024-09</v>
      </c>
      <c r="C3074" s="73" t="s">
        <v>6422</v>
      </c>
      <c r="D3074" s="73" t="s">
        <v>6423</v>
      </c>
      <c r="E3074" s="73" t="s">
        <v>931</v>
      </c>
      <c r="F3074" s="74">
        <v>0</v>
      </c>
      <c r="G3074" s="73" t="s">
        <v>6424</v>
      </c>
      <c r="H3074" s="73" t="s">
        <v>53</v>
      </c>
      <c r="I3074" s="73" t="s">
        <v>1631</v>
      </c>
      <c r="J3074" s="73" t="s">
        <v>340</v>
      </c>
      <c r="K3074" s="73" t="s">
        <v>382</v>
      </c>
      <c r="L3074" s="73" t="s">
        <v>383</v>
      </c>
      <c r="M3074" s="73" t="s">
        <v>389</v>
      </c>
      <c r="N3074" s="73" t="s">
        <v>46</v>
      </c>
      <c r="O3074" s="73" t="s">
        <v>386</v>
      </c>
      <c r="P3074" s="73" t="s">
        <v>907</v>
      </c>
      <c r="Q3074" s="73" t="s">
        <v>928</v>
      </c>
      <c r="R3074" s="73" t="s">
        <v>53</v>
      </c>
      <c r="V3074" s="60" t="str">
        <f t="shared" si="379"/>
        <v>EDMOND 019-Sчерный</v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EDMOND 019-S</v>
      </c>
      <c r="X3074" s="60" t="str">
        <f t="shared" si="380"/>
        <v>019-S</v>
      </c>
      <c r="AC3074" s="51">
        <f t="shared" si="381"/>
        <v>81</v>
      </c>
      <c r="AD3074" s="44">
        <f t="shared" si="382"/>
        <v>24</v>
      </c>
      <c r="AE3074" s="51">
        <f t="shared" si="383"/>
        <v>81024</v>
      </c>
    </row>
    <row r="3075" spans="1:31">
      <c r="A3075" s="60" t="str">
        <f t="shared" ref="A3075:A3138" si="385">IF(G3075&amp;Q3075&lt;&gt;"",W3075&amp;Q3075,"")</f>
        <v>AGAMIgreen</v>
      </c>
      <c r="B3075" s="60" t="str">
        <f t="shared" ref="B3075:B3138" si="386">IF(C3075&lt;&gt;"",LEFT(C3075,9),"")</f>
        <v>80-942-11</v>
      </c>
      <c r="C3075" s="73" t="s">
        <v>6425</v>
      </c>
      <c r="D3075" s="73" t="s">
        <v>6426</v>
      </c>
      <c r="E3075" s="73" t="s">
        <v>904</v>
      </c>
      <c r="F3075" s="74">
        <v>57</v>
      </c>
      <c r="G3075" s="73" t="s">
        <v>5414</v>
      </c>
      <c r="H3075" s="73" t="s">
        <v>60</v>
      </c>
      <c r="I3075" s="73" t="s">
        <v>906</v>
      </c>
      <c r="J3075" s="73" t="s">
        <v>327</v>
      </c>
      <c r="K3075" s="73" t="s">
        <v>390</v>
      </c>
      <c r="L3075" s="73" t="s">
        <v>383</v>
      </c>
      <c r="M3075" s="73" t="s">
        <v>388</v>
      </c>
      <c r="N3075" s="73" t="s">
        <v>43</v>
      </c>
      <c r="O3075" s="73" t="s">
        <v>386</v>
      </c>
      <c r="P3075" s="73" t="s">
        <v>907</v>
      </c>
      <c r="Q3075" s="73" t="s">
        <v>990</v>
      </c>
      <c r="R3075" s="73" t="s">
        <v>60</v>
      </c>
      <c r="V3075" s="60" t="str">
        <f t="shared" ref="V3075:V3138" si="387">W3075&amp;H3075</f>
        <v>AGAMIзеленый</v>
      </c>
      <c r="W3075" s="60" t="str">
        <f t="shared" si="384"/>
        <v>AGAMI</v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80</v>
      </c>
      <c r="AD3075" s="44">
        <f t="shared" ref="AD3075:AD3138" si="390">IFERROR(VALUE(MID($C3075,4,3)),0)</f>
        <v>942</v>
      </c>
      <c r="AE3075" s="51">
        <f t="shared" ref="AE3075:AE3138" si="391">VALUE(RIGHT("00"&amp;AC3075,2)&amp;RIGHT("000"&amp;AD3075,3))</f>
        <v>80942</v>
      </c>
    </row>
    <row r="3076" spans="1:31">
      <c r="A3076" s="60" t="str">
        <f t="shared" si="385"/>
        <v>AGAMIgreen</v>
      </c>
      <c r="B3076" s="60" t="str">
        <f t="shared" si="386"/>
        <v>80-942-11</v>
      </c>
      <c r="C3076" s="73" t="s">
        <v>6427</v>
      </c>
      <c r="D3076" s="73" t="s">
        <v>6426</v>
      </c>
      <c r="E3076" s="73" t="s">
        <v>910</v>
      </c>
      <c r="F3076" s="74">
        <v>59</v>
      </c>
      <c r="G3076" s="73" t="s">
        <v>5414</v>
      </c>
      <c r="H3076" s="73" t="s">
        <v>60</v>
      </c>
      <c r="I3076" s="73" t="s">
        <v>906</v>
      </c>
      <c r="J3076" s="73" t="s">
        <v>327</v>
      </c>
      <c r="K3076" s="73" t="s">
        <v>390</v>
      </c>
      <c r="L3076" s="73" t="s">
        <v>383</v>
      </c>
      <c r="M3076" s="73" t="s">
        <v>388</v>
      </c>
      <c r="N3076" s="73" t="s">
        <v>43</v>
      </c>
      <c r="O3076" s="73" t="s">
        <v>386</v>
      </c>
      <c r="P3076" s="73" t="s">
        <v>907</v>
      </c>
      <c r="Q3076" s="73" t="s">
        <v>990</v>
      </c>
      <c r="R3076" s="73" t="s">
        <v>60</v>
      </c>
      <c r="V3076" s="60" t="str">
        <f t="shared" si="387"/>
        <v>AGAMIзеленый</v>
      </c>
      <c r="W3076" s="60" t="str">
        <f t="shared" si="384"/>
        <v>AGAMI</v>
      </c>
      <c r="X3076" s="60" t="str">
        <f t="shared" si="388"/>
        <v/>
      </c>
      <c r="AC3076" s="51">
        <f t="shared" si="389"/>
        <v>80</v>
      </c>
      <c r="AD3076" s="44">
        <f t="shared" si="390"/>
        <v>942</v>
      </c>
      <c r="AE3076" s="51">
        <f t="shared" si="391"/>
        <v>80942</v>
      </c>
    </row>
    <row r="3077" spans="1:31">
      <c r="A3077" s="60" t="str">
        <f t="shared" si="385"/>
        <v>AGUSTAburgundy</v>
      </c>
      <c r="B3077" s="60" t="str">
        <f t="shared" si="386"/>
        <v>80-941-12</v>
      </c>
      <c r="C3077" s="73" t="s">
        <v>6428</v>
      </c>
      <c r="D3077" s="73" t="s">
        <v>6429</v>
      </c>
      <c r="E3077" s="73" t="s">
        <v>904</v>
      </c>
      <c r="F3077" s="74">
        <v>57</v>
      </c>
      <c r="G3077" s="73" t="s">
        <v>5418</v>
      </c>
      <c r="H3077" s="73" t="s">
        <v>121</v>
      </c>
      <c r="I3077" s="73" t="s">
        <v>906</v>
      </c>
      <c r="J3077" s="73" t="s">
        <v>327</v>
      </c>
      <c r="K3077" s="73" t="s">
        <v>390</v>
      </c>
      <c r="L3077" s="73" t="s">
        <v>383</v>
      </c>
      <c r="M3077" s="73" t="s">
        <v>388</v>
      </c>
      <c r="N3077" s="73" t="s">
        <v>43</v>
      </c>
      <c r="O3077" s="73" t="s">
        <v>386</v>
      </c>
      <c r="P3077" s="73" t="s">
        <v>907</v>
      </c>
      <c r="Q3077" s="73" t="s">
        <v>1546</v>
      </c>
      <c r="R3077" s="73" t="s">
        <v>121</v>
      </c>
      <c r="V3077" s="60" t="str">
        <f t="shared" si="387"/>
        <v>AGUSTAбордовый</v>
      </c>
      <c r="W3077" s="60" t="str">
        <f t="shared" si="384"/>
        <v>AGUSTA</v>
      </c>
      <c r="X3077" s="60" t="str">
        <f t="shared" si="388"/>
        <v/>
      </c>
      <c r="AC3077" s="51">
        <f t="shared" si="389"/>
        <v>80</v>
      </c>
      <c r="AD3077" s="44">
        <f t="shared" si="390"/>
        <v>941</v>
      </c>
      <c r="AE3077" s="51">
        <f t="shared" si="391"/>
        <v>80941</v>
      </c>
    </row>
    <row r="3078" spans="1:31">
      <c r="A3078" s="60" t="str">
        <f t="shared" si="385"/>
        <v>AGUSTAburgundy</v>
      </c>
      <c r="B3078" s="60" t="str">
        <f t="shared" si="386"/>
        <v>80-941-12</v>
      </c>
      <c r="C3078" s="73" t="s">
        <v>6430</v>
      </c>
      <c r="D3078" s="73" t="s">
        <v>6429</v>
      </c>
      <c r="E3078" s="73" t="s">
        <v>910</v>
      </c>
      <c r="F3078" s="74">
        <v>59</v>
      </c>
      <c r="G3078" s="73" t="s">
        <v>5418</v>
      </c>
      <c r="H3078" s="73" t="s">
        <v>121</v>
      </c>
      <c r="I3078" s="73" t="s">
        <v>906</v>
      </c>
      <c r="J3078" s="73" t="s">
        <v>327</v>
      </c>
      <c r="K3078" s="73" t="s">
        <v>390</v>
      </c>
      <c r="L3078" s="73" t="s">
        <v>383</v>
      </c>
      <c r="M3078" s="73" t="s">
        <v>388</v>
      </c>
      <c r="N3078" s="73" t="s">
        <v>43</v>
      </c>
      <c r="O3078" s="73" t="s">
        <v>386</v>
      </c>
      <c r="P3078" s="73" t="s">
        <v>907</v>
      </c>
      <c r="Q3078" s="73" t="s">
        <v>1546</v>
      </c>
      <c r="R3078" s="73" t="s">
        <v>121</v>
      </c>
      <c r="V3078" s="60" t="str">
        <f t="shared" si="387"/>
        <v>AGUSTAбордовый</v>
      </c>
      <c r="W3078" s="60" t="str">
        <f t="shared" si="384"/>
        <v>AGUSTA</v>
      </c>
      <c r="X3078" s="60" t="str">
        <f t="shared" si="388"/>
        <v/>
      </c>
      <c r="AC3078" s="51">
        <f t="shared" si="389"/>
        <v>80</v>
      </c>
      <c r="AD3078" s="44">
        <f t="shared" si="390"/>
        <v>941</v>
      </c>
      <c r="AE3078" s="51">
        <f t="shared" si="391"/>
        <v>80941</v>
      </c>
    </row>
    <row r="3079" spans="1:31">
      <c r="A3079" s="60" t="str">
        <f t="shared" si="385"/>
        <v>AGUSTApink</v>
      </c>
      <c r="B3079" s="60" t="str">
        <f t="shared" si="386"/>
        <v>80-941-34</v>
      </c>
      <c r="C3079" s="73" t="s">
        <v>6431</v>
      </c>
      <c r="D3079" s="73" t="s">
        <v>6432</v>
      </c>
      <c r="E3079" s="73" t="s">
        <v>904</v>
      </c>
      <c r="F3079" s="74">
        <v>57</v>
      </c>
      <c r="G3079" s="73" t="s">
        <v>5418</v>
      </c>
      <c r="H3079" s="73" t="s">
        <v>68</v>
      </c>
      <c r="I3079" s="73" t="s">
        <v>906</v>
      </c>
      <c r="J3079" s="73" t="s">
        <v>327</v>
      </c>
      <c r="K3079" s="73" t="s">
        <v>390</v>
      </c>
      <c r="L3079" s="73" t="s">
        <v>383</v>
      </c>
      <c r="M3079" s="73" t="s">
        <v>388</v>
      </c>
      <c r="N3079" s="73" t="s">
        <v>43</v>
      </c>
      <c r="O3079" s="73" t="s">
        <v>386</v>
      </c>
      <c r="P3079" s="73" t="s">
        <v>907</v>
      </c>
      <c r="Q3079" s="73" t="s">
        <v>1119</v>
      </c>
      <c r="R3079" s="73" t="s">
        <v>68</v>
      </c>
      <c r="V3079" s="60" t="str">
        <f t="shared" si="387"/>
        <v>AGUSTAрозовый</v>
      </c>
      <c r="W3079" s="60" t="str">
        <f t="shared" si="384"/>
        <v>AGUSTA</v>
      </c>
      <c r="X3079" s="60" t="str">
        <f t="shared" si="388"/>
        <v/>
      </c>
      <c r="AC3079" s="51">
        <f t="shared" si="389"/>
        <v>80</v>
      </c>
      <c r="AD3079" s="44">
        <f t="shared" si="390"/>
        <v>941</v>
      </c>
      <c r="AE3079" s="51">
        <f t="shared" si="391"/>
        <v>80941</v>
      </c>
    </row>
    <row r="3080" spans="1:31">
      <c r="A3080" s="60" t="str">
        <f t="shared" si="385"/>
        <v>AGUSTApink</v>
      </c>
      <c r="B3080" s="60" t="str">
        <f t="shared" si="386"/>
        <v>80-941-34</v>
      </c>
      <c r="C3080" s="73" t="s">
        <v>6433</v>
      </c>
      <c r="D3080" s="73" t="s">
        <v>6432</v>
      </c>
      <c r="E3080" s="73" t="s">
        <v>910</v>
      </c>
      <c r="F3080" s="74">
        <v>59</v>
      </c>
      <c r="G3080" s="73" t="s">
        <v>5418</v>
      </c>
      <c r="H3080" s="73" t="s">
        <v>68</v>
      </c>
      <c r="I3080" s="73" t="s">
        <v>906</v>
      </c>
      <c r="J3080" s="73" t="s">
        <v>327</v>
      </c>
      <c r="K3080" s="73" t="s">
        <v>390</v>
      </c>
      <c r="L3080" s="73" t="s">
        <v>383</v>
      </c>
      <c r="M3080" s="73" t="s">
        <v>388</v>
      </c>
      <c r="N3080" s="73" t="s">
        <v>43</v>
      </c>
      <c r="O3080" s="73" t="s">
        <v>386</v>
      </c>
      <c r="P3080" s="73" t="s">
        <v>907</v>
      </c>
      <c r="Q3080" s="73" t="s">
        <v>1119</v>
      </c>
      <c r="R3080" s="73" t="s">
        <v>68</v>
      </c>
      <c r="V3080" s="60" t="str">
        <f t="shared" si="387"/>
        <v>AGUSTAрозовый</v>
      </c>
      <c r="W3080" s="60" t="str">
        <f t="shared" si="384"/>
        <v>AGUSTA</v>
      </c>
      <c r="X3080" s="60" t="str">
        <f t="shared" si="388"/>
        <v/>
      </c>
      <c r="AC3080" s="51">
        <f t="shared" si="389"/>
        <v>80</v>
      </c>
      <c r="AD3080" s="44">
        <f t="shared" si="390"/>
        <v>941</v>
      </c>
      <c r="AE3080" s="51">
        <f t="shared" si="391"/>
        <v>80941</v>
      </c>
    </row>
    <row r="3081" spans="1:31">
      <c r="A3081" s="60" t="str">
        <f t="shared" si="385"/>
        <v>COLORADOdark grey</v>
      </c>
      <c r="B3081" s="60" t="str">
        <f t="shared" si="386"/>
        <v>81-025-05</v>
      </c>
      <c r="C3081" s="73" t="s">
        <v>6434</v>
      </c>
      <c r="D3081" s="73" t="s">
        <v>6435</v>
      </c>
      <c r="E3081" s="73" t="s">
        <v>904</v>
      </c>
      <c r="F3081" s="74">
        <v>57</v>
      </c>
      <c r="G3081" s="73" t="s">
        <v>6436</v>
      </c>
      <c r="H3081" s="73" t="s">
        <v>277</v>
      </c>
      <c r="I3081" s="73" t="s">
        <v>6437</v>
      </c>
      <c r="J3081" s="73" t="s">
        <v>327</v>
      </c>
      <c r="K3081" s="73" t="s">
        <v>390</v>
      </c>
      <c r="L3081" s="73" t="s">
        <v>383</v>
      </c>
      <c r="M3081" s="73" t="s">
        <v>388</v>
      </c>
      <c r="N3081" s="73" t="s">
        <v>43</v>
      </c>
      <c r="O3081" s="73" t="s">
        <v>386</v>
      </c>
      <c r="P3081" s="73" t="s">
        <v>907</v>
      </c>
      <c r="Q3081" s="73" t="s">
        <v>1405</v>
      </c>
      <c r="R3081" s="73" t="s">
        <v>83</v>
      </c>
      <c r="V3081" s="60" t="str">
        <f t="shared" si="387"/>
        <v>COLORADOтемно-серый</v>
      </c>
      <c r="W3081" s="60" t="str">
        <f t="shared" si="384"/>
        <v>COLORADO</v>
      </c>
      <c r="X3081" s="60" t="str">
        <f t="shared" si="388"/>
        <v/>
      </c>
      <c r="AC3081" s="51">
        <f t="shared" si="389"/>
        <v>81</v>
      </c>
      <c r="AD3081" s="44">
        <f t="shared" si="390"/>
        <v>25</v>
      </c>
      <c r="AE3081" s="51">
        <f t="shared" si="391"/>
        <v>81025</v>
      </c>
    </row>
    <row r="3082" spans="1:31">
      <c r="A3082" s="60" t="str">
        <f t="shared" si="385"/>
        <v>COLORADOdark grey</v>
      </c>
      <c r="B3082" s="60" t="str">
        <f t="shared" si="386"/>
        <v>81-025-05</v>
      </c>
      <c r="C3082" s="73" t="s">
        <v>6438</v>
      </c>
      <c r="D3082" s="73" t="s">
        <v>6435</v>
      </c>
      <c r="E3082" s="73" t="s">
        <v>910</v>
      </c>
      <c r="F3082" s="74">
        <v>59</v>
      </c>
      <c r="G3082" s="73" t="s">
        <v>6436</v>
      </c>
      <c r="H3082" s="73" t="s">
        <v>277</v>
      </c>
      <c r="I3082" s="73" t="s">
        <v>6437</v>
      </c>
      <c r="J3082" s="73" t="s">
        <v>327</v>
      </c>
      <c r="K3082" s="73" t="s">
        <v>390</v>
      </c>
      <c r="L3082" s="73" t="s">
        <v>383</v>
      </c>
      <c r="M3082" s="73" t="s">
        <v>388</v>
      </c>
      <c r="N3082" s="73" t="s">
        <v>43</v>
      </c>
      <c r="O3082" s="73" t="s">
        <v>386</v>
      </c>
      <c r="P3082" s="73" t="s">
        <v>907</v>
      </c>
      <c r="Q3082" s="73" t="s">
        <v>1405</v>
      </c>
      <c r="R3082" s="73" t="s">
        <v>83</v>
      </c>
      <c r="V3082" s="60" t="str">
        <f t="shared" si="387"/>
        <v>COLORADOтемно-серый</v>
      </c>
      <c r="W3082" s="60" t="str">
        <f t="shared" si="384"/>
        <v>COLORADO</v>
      </c>
      <c r="X3082" s="60" t="str">
        <f t="shared" si="388"/>
        <v/>
      </c>
      <c r="AC3082" s="51">
        <f t="shared" si="389"/>
        <v>81</v>
      </c>
      <c r="AD3082" s="44">
        <f t="shared" si="390"/>
        <v>25</v>
      </c>
      <c r="AE3082" s="51">
        <f t="shared" si="391"/>
        <v>81025</v>
      </c>
    </row>
    <row r="3083" spans="1:31">
      <c r="A3083" s="60" t="str">
        <f t="shared" si="385"/>
        <v>GORFOUgreen</v>
      </c>
      <c r="B3083" s="60" t="str">
        <f t="shared" si="386"/>
        <v>81-026-11</v>
      </c>
      <c r="C3083" s="73" t="s">
        <v>6439</v>
      </c>
      <c r="D3083" s="73" t="s">
        <v>6440</v>
      </c>
      <c r="E3083" s="73" t="s">
        <v>904</v>
      </c>
      <c r="F3083" s="74">
        <v>57</v>
      </c>
      <c r="G3083" s="73" t="s">
        <v>6441</v>
      </c>
      <c r="H3083" s="73" t="s">
        <v>60</v>
      </c>
      <c r="I3083" s="73" t="s">
        <v>6442</v>
      </c>
      <c r="J3083" s="73" t="s">
        <v>327</v>
      </c>
      <c r="K3083" s="73" t="s">
        <v>390</v>
      </c>
      <c r="L3083" s="73" t="s">
        <v>383</v>
      </c>
      <c r="M3083" s="73" t="s">
        <v>388</v>
      </c>
      <c r="N3083" s="73" t="s">
        <v>43</v>
      </c>
      <c r="O3083" s="73" t="s">
        <v>386</v>
      </c>
      <c r="P3083" s="73" t="s">
        <v>907</v>
      </c>
      <c r="Q3083" s="73" t="s">
        <v>990</v>
      </c>
      <c r="R3083" s="73" t="s">
        <v>60</v>
      </c>
      <c r="V3083" s="60" t="str">
        <f t="shared" si="387"/>
        <v>GORFOUзеленый</v>
      </c>
      <c r="W3083" s="60" t="str">
        <f t="shared" si="384"/>
        <v>GORFOU</v>
      </c>
      <c r="X3083" s="60" t="str">
        <f t="shared" si="388"/>
        <v/>
      </c>
      <c r="AC3083" s="51">
        <f t="shared" si="389"/>
        <v>81</v>
      </c>
      <c r="AD3083" s="44">
        <f t="shared" si="390"/>
        <v>26</v>
      </c>
      <c r="AE3083" s="51">
        <f t="shared" si="391"/>
        <v>81026</v>
      </c>
    </row>
    <row r="3084" spans="1:31">
      <c r="A3084" s="60" t="str">
        <f t="shared" si="385"/>
        <v>GORFOUgreen</v>
      </c>
      <c r="B3084" s="60" t="str">
        <f t="shared" si="386"/>
        <v>81-026-11</v>
      </c>
      <c r="C3084" s="73" t="s">
        <v>6443</v>
      </c>
      <c r="D3084" s="73" t="s">
        <v>6440</v>
      </c>
      <c r="E3084" s="73" t="s">
        <v>910</v>
      </c>
      <c r="F3084" s="74">
        <v>59</v>
      </c>
      <c r="G3084" s="73" t="s">
        <v>6441</v>
      </c>
      <c r="H3084" s="73" t="s">
        <v>60</v>
      </c>
      <c r="I3084" s="73" t="s">
        <v>6442</v>
      </c>
      <c r="J3084" s="73" t="s">
        <v>327</v>
      </c>
      <c r="K3084" s="73" t="s">
        <v>390</v>
      </c>
      <c r="L3084" s="73" t="s">
        <v>383</v>
      </c>
      <c r="M3084" s="73" t="s">
        <v>388</v>
      </c>
      <c r="N3084" s="73" t="s">
        <v>43</v>
      </c>
      <c r="O3084" s="73" t="s">
        <v>386</v>
      </c>
      <c r="P3084" s="73" t="s">
        <v>907</v>
      </c>
      <c r="Q3084" s="73" t="s">
        <v>990</v>
      </c>
      <c r="R3084" s="73" t="s">
        <v>60</v>
      </c>
      <c r="V3084" s="60" t="str">
        <f t="shared" si="387"/>
        <v>GORFOUзеленый</v>
      </c>
      <c r="W3084" s="60" t="str">
        <f t="shared" si="384"/>
        <v>GORFOU</v>
      </c>
      <c r="X3084" s="60" t="str">
        <f t="shared" si="388"/>
        <v/>
      </c>
      <c r="AC3084" s="51">
        <f t="shared" si="389"/>
        <v>81</v>
      </c>
      <c r="AD3084" s="44">
        <f t="shared" si="390"/>
        <v>26</v>
      </c>
      <c r="AE3084" s="51">
        <f t="shared" si="391"/>
        <v>81026</v>
      </c>
    </row>
    <row r="3085" spans="1:31">
      <c r="A3085" s="60" t="str">
        <f t="shared" si="385"/>
        <v>GORFOUnavy</v>
      </c>
      <c r="B3085" s="60" t="str">
        <f t="shared" si="386"/>
        <v>81-026-16</v>
      </c>
      <c r="C3085" s="73" t="s">
        <v>6444</v>
      </c>
      <c r="D3085" s="73" t="s">
        <v>6445</v>
      </c>
      <c r="E3085" s="73" t="s">
        <v>904</v>
      </c>
      <c r="F3085" s="74">
        <v>57</v>
      </c>
      <c r="G3085" s="73" t="s">
        <v>6441</v>
      </c>
      <c r="H3085" s="73" t="s">
        <v>55</v>
      </c>
      <c r="I3085" s="73" t="s">
        <v>6442</v>
      </c>
      <c r="J3085" s="73" t="s">
        <v>327</v>
      </c>
      <c r="K3085" s="73" t="s">
        <v>390</v>
      </c>
      <c r="L3085" s="73" t="s">
        <v>383</v>
      </c>
      <c r="M3085" s="73" t="s">
        <v>388</v>
      </c>
      <c r="N3085" s="73" t="s">
        <v>43</v>
      </c>
      <c r="O3085" s="73" t="s">
        <v>386</v>
      </c>
      <c r="P3085" s="73" t="s">
        <v>907</v>
      </c>
      <c r="Q3085" s="73" t="s">
        <v>1003</v>
      </c>
      <c r="R3085" s="73" t="s">
        <v>71</v>
      </c>
      <c r="V3085" s="60" t="str">
        <f t="shared" si="387"/>
        <v>GORFOUтемно-синий</v>
      </c>
      <c r="W3085" s="60" t="str">
        <f t="shared" si="384"/>
        <v>GORFOU</v>
      </c>
      <c r="X3085" s="60" t="str">
        <f t="shared" si="388"/>
        <v/>
      </c>
      <c r="AC3085" s="51">
        <f t="shared" si="389"/>
        <v>81</v>
      </c>
      <c r="AD3085" s="44">
        <f t="shared" si="390"/>
        <v>26</v>
      </c>
      <c r="AE3085" s="51">
        <f t="shared" si="391"/>
        <v>81026</v>
      </c>
    </row>
    <row r="3086" spans="1:31">
      <c r="A3086" s="60" t="str">
        <f t="shared" si="385"/>
        <v>GORFOUnavy</v>
      </c>
      <c r="B3086" s="60" t="str">
        <f t="shared" si="386"/>
        <v>81-026-16</v>
      </c>
      <c r="C3086" s="73" t="s">
        <v>6446</v>
      </c>
      <c r="D3086" s="73" t="s">
        <v>6445</v>
      </c>
      <c r="E3086" s="73" t="s">
        <v>910</v>
      </c>
      <c r="F3086" s="74">
        <v>59</v>
      </c>
      <c r="G3086" s="73" t="s">
        <v>6441</v>
      </c>
      <c r="H3086" s="73" t="s">
        <v>55</v>
      </c>
      <c r="I3086" s="73" t="s">
        <v>6442</v>
      </c>
      <c r="J3086" s="73" t="s">
        <v>327</v>
      </c>
      <c r="K3086" s="73" t="s">
        <v>390</v>
      </c>
      <c r="L3086" s="73" t="s">
        <v>383</v>
      </c>
      <c r="M3086" s="73" t="s">
        <v>388</v>
      </c>
      <c r="N3086" s="73" t="s">
        <v>43</v>
      </c>
      <c r="O3086" s="73" t="s">
        <v>386</v>
      </c>
      <c r="P3086" s="73" t="s">
        <v>907</v>
      </c>
      <c r="Q3086" s="73" t="s">
        <v>1003</v>
      </c>
      <c r="R3086" s="73" t="s">
        <v>71</v>
      </c>
      <c r="V3086" s="60" t="str">
        <f t="shared" si="387"/>
        <v>GORFOUтемно-синий</v>
      </c>
      <c r="W3086" s="60" t="str">
        <f t="shared" si="384"/>
        <v>GORFOU</v>
      </c>
      <c r="X3086" s="60" t="str">
        <f t="shared" si="388"/>
        <v/>
      </c>
      <c r="AC3086" s="51">
        <f t="shared" si="389"/>
        <v>81</v>
      </c>
      <c r="AD3086" s="44">
        <f t="shared" si="390"/>
        <v>26</v>
      </c>
      <c r="AE3086" s="51">
        <f t="shared" si="391"/>
        <v>81026</v>
      </c>
    </row>
    <row r="3087" spans="1:31">
      <c r="A3087" s="60" t="str">
        <f t="shared" si="385"/>
        <v>GORFOUorange</v>
      </c>
      <c r="B3087" s="60" t="str">
        <f t="shared" si="386"/>
        <v>81-026-13</v>
      </c>
      <c r="C3087" s="73" t="s">
        <v>6447</v>
      </c>
      <c r="D3087" s="73" t="s">
        <v>6448</v>
      </c>
      <c r="E3087" s="73" t="s">
        <v>904</v>
      </c>
      <c r="F3087" s="74">
        <v>57</v>
      </c>
      <c r="G3087" s="73" t="s">
        <v>6441</v>
      </c>
      <c r="H3087" s="73" t="s">
        <v>199</v>
      </c>
      <c r="I3087" s="73" t="s">
        <v>6442</v>
      </c>
      <c r="J3087" s="73" t="s">
        <v>327</v>
      </c>
      <c r="K3087" s="73" t="s">
        <v>390</v>
      </c>
      <c r="L3087" s="73" t="s">
        <v>383</v>
      </c>
      <c r="M3087" s="73" t="s">
        <v>388</v>
      </c>
      <c r="N3087" s="73" t="s">
        <v>43</v>
      </c>
      <c r="O3087" s="73" t="s">
        <v>386</v>
      </c>
      <c r="P3087" s="73" t="s">
        <v>907</v>
      </c>
      <c r="Q3087" s="73" t="s">
        <v>1300</v>
      </c>
      <c r="R3087" s="73" t="s">
        <v>199</v>
      </c>
      <c r="V3087" s="60" t="str">
        <f t="shared" si="387"/>
        <v>GORFOUоранжевый</v>
      </c>
      <c r="W3087" s="60" t="str">
        <f t="shared" si="384"/>
        <v>GORFOU</v>
      </c>
      <c r="X3087" s="60" t="str">
        <f t="shared" si="388"/>
        <v/>
      </c>
      <c r="AC3087" s="51">
        <f t="shared" si="389"/>
        <v>81</v>
      </c>
      <c r="AD3087" s="44">
        <f t="shared" si="390"/>
        <v>26</v>
      </c>
      <c r="AE3087" s="51">
        <f t="shared" si="391"/>
        <v>81026</v>
      </c>
    </row>
    <row r="3088" spans="1:31">
      <c r="A3088" s="60" t="str">
        <f t="shared" si="385"/>
        <v>GORFOUorange</v>
      </c>
      <c r="B3088" s="60" t="str">
        <f t="shared" si="386"/>
        <v>81-026-13</v>
      </c>
      <c r="C3088" s="73" t="s">
        <v>6449</v>
      </c>
      <c r="D3088" s="73" t="s">
        <v>6448</v>
      </c>
      <c r="E3088" s="73" t="s">
        <v>910</v>
      </c>
      <c r="F3088" s="74">
        <v>59</v>
      </c>
      <c r="G3088" s="73" t="s">
        <v>6441</v>
      </c>
      <c r="H3088" s="73" t="s">
        <v>199</v>
      </c>
      <c r="I3088" s="73" t="s">
        <v>6442</v>
      </c>
      <c r="J3088" s="73" t="s">
        <v>327</v>
      </c>
      <c r="K3088" s="73" t="s">
        <v>390</v>
      </c>
      <c r="L3088" s="73" t="s">
        <v>383</v>
      </c>
      <c r="M3088" s="73" t="s">
        <v>388</v>
      </c>
      <c r="N3088" s="73" t="s">
        <v>43</v>
      </c>
      <c r="O3088" s="73" t="s">
        <v>386</v>
      </c>
      <c r="P3088" s="73" t="s">
        <v>907</v>
      </c>
      <c r="Q3088" s="73" t="s">
        <v>1300</v>
      </c>
      <c r="R3088" s="73" t="s">
        <v>199</v>
      </c>
      <c r="V3088" s="60" t="str">
        <f t="shared" si="387"/>
        <v>GORFOUоранжевый</v>
      </c>
      <c r="W3088" s="60" t="str">
        <f t="shared" si="384"/>
        <v>GORFOU</v>
      </c>
      <c r="X3088" s="60" t="str">
        <f t="shared" si="388"/>
        <v/>
      </c>
      <c r="AC3088" s="51">
        <f t="shared" si="389"/>
        <v>81</v>
      </c>
      <c r="AD3088" s="44">
        <f t="shared" si="390"/>
        <v>26</v>
      </c>
      <c r="AE3088" s="51">
        <f t="shared" si="391"/>
        <v>81026</v>
      </c>
    </row>
    <row r="3089" spans="1:31">
      <c r="A3089" s="60" t="str">
        <f t="shared" si="385"/>
        <v>GRAVEnavy</v>
      </c>
      <c r="B3089" s="60" t="str">
        <f t="shared" si="386"/>
        <v>80-942-16</v>
      </c>
      <c r="C3089" s="73" t="s">
        <v>6450</v>
      </c>
      <c r="D3089" s="73" t="s">
        <v>6451</v>
      </c>
      <c r="E3089" s="73" t="s">
        <v>904</v>
      </c>
      <c r="F3089" s="74">
        <v>57</v>
      </c>
      <c r="G3089" s="73" t="s">
        <v>5421</v>
      </c>
      <c r="H3089" s="73" t="s">
        <v>55</v>
      </c>
      <c r="I3089" s="73" t="s">
        <v>906</v>
      </c>
      <c r="J3089" s="73" t="s">
        <v>327</v>
      </c>
      <c r="K3089" s="73" t="s">
        <v>390</v>
      </c>
      <c r="L3089" s="73" t="s">
        <v>383</v>
      </c>
      <c r="M3089" s="73" t="s">
        <v>388</v>
      </c>
      <c r="N3089" s="73" t="s">
        <v>43</v>
      </c>
      <c r="O3089" s="73" t="s">
        <v>386</v>
      </c>
      <c r="P3089" s="73" t="s">
        <v>907</v>
      </c>
      <c r="Q3089" s="73" t="s">
        <v>1003</v>
      </c>
      <c r="R3089" s="73" t="s">
        <v>71</v>
      </c>
      <c r="V3089" s="60" t="str">
        <f t="shared" si="387"/>
        <v>GRAVEтемно-синий</v>
      </c>
      <c r="W3089" s="60" t="str">
        <f t="shared" si="384"/>
        <v>GRAVE</v>
      </c>
      <c r="X3089" s="60" t="str">
        <f t="shared" si="388"/>
        <v/>
      </c>
      <c r="AC3089" s="51">
        <f t="shared" si="389"/>
        <v>80</v>
      </c>
      <c r="AD3089" s="44">
        <f t="shared" si="390"/>
        <v>942</v>
      </c>
      <c r="AE3089" s="51">
        <f t="shared" si="391"/>
        <v>80942</v>
      </c>
    </row>
    <row r="3090" spans="1:31">
      <c r="A3090" s="60" t="str">
        <f t="shared" si="385"/>
        <v>GRAVEnavy</v>
      </c>
      <c r="B3090" s="60" t="str">
        <f t="shared" si="386"/>
        <v>80-942-16</v>
      </c>
      <c r="C3090" s="73" t="s">
        <v>6452</v>
      </c>
      <c r="D3090" s="73" t="s">
        <v>6451</v>
      </c>
      <c r="E3090" s="73" t="s">
        <v>910</v>
      </c>
      <c r="F3090" s="74">
        <v>59</v>
      </c>
      <c r="G3090" s="73" t="s">
        <v>5421</v>
      </c>
      <c r="H3090" s="73" t="s">
        <v>55</v>
      </c>
      <c r="I3090" s="73" t="s">
        <v>906</v>
      </c>
      <c r="J3090" s="73" t="s">
        <v>327</v>
      </c>
      <c r="K3090" s="73" t="s">
        <v>390</v>
      </c>
      <c r="L3090" s="73" t="s">
        <v>383</v>
      </c>
      <c r="M3090" s="73" t="s">
        <v>388</v>
      </c>
      <c r="N3090" s="73" t="s">
        <v>43</v>
      </c>
      <c r="O3090" s="73" t="s">
        <v>386</v>
      </c>
      <c r="P3090" s="73" t="s">
        <v>907</v>
      </c>
      <c r="Q3090" s="73" t="s">
        <v>1003</v>
      </c>
      <c r="R3090" s="73" t="s">
        <v>71</v>
      </c>
      <c r="V3090" s="60" t="str">
        <f t="shared" si="387"/>
        <v>GRAVEтемно-синий</v>
      </c>
      <c r="W3090" s="60" t="str">
        <f t="shared" si="384"/>
        <v>GRAVE</v>
      </c>
      <c r="X3090" s="60" t="str">
        <f t="shared" si="388"/>
        <v/>
      </c>
      <c r="AC3090" s="51">
        <f t="shared" si="389"/>
        <v>80</v>
      </c>
      <c r="AD3090" s="44">
        <f t="shared" si="390"/>
        <v>942</v>
      </c>
      <c r="AE3090" s="51">
        <f t="shared" si="391"/>
        <v>80942</v>
      </c>
    </row>
    <row r="3091" spans="1:31">
      <c r="A3091" s="60" t="str">
        <f t="shared" si="385"/>
        <v>ROBINblue</v>
      </c>
      <c r="B3091" s="60" t="str">
        <f t="shared" si="386"/>
        <v>81-027-06</v>
      </c>
      <c r="C3091" s="73" t="s">
        <v>6453</v>
      </c>
      <c r="D3091" s="73" t="s">
        <v>6454</v>
      </c>
      <c r="E3091" s="73" t="s">
        <v>910</v>
      </c>
      <c r="F3091" s="74">
        <v>59</v>
      </c>
      <c r="G3091" s="73" t="s">
        <v>6455</v>
      </c>
      <c r="H3091" s="73" t="s">
        <v>71</v>
      </c>
      <c r="I3091" s="73" t="s">
        <v>906</v>
      </c>
      <c r="J3091" s="73" t="s">
        <v>327</v>
      </c>
      <c r="K3091" s="73" t="s">
        <v>390</v>
      </c>
      <c r="L3091" s="73" t="s">
        <v>383</v>
      </c>
      <c r="M3091" s="73" t="s">
        <v>388</v>
      </c>
      <c r="N3091" s="73" t="s">
        <v>43</v>
      </c>
      <c r="O3091" s="73" t="s">
        <v>386</v>
      </c>
      <c r="P3091" s="73" t="s">
        <v>907</v>
      </c>
      <c r="Q3091" s="73" t="s">
        <v>932</v>
      </c>
      <c r="R3091" s="73" t="s">
        <v>71</v>
      </c>
      <c r="V3091" s="60" t="str">
        <f t="shared" si="387"/>
        <v>ROBINсиний</v>
      </c>
      <c r="W3091" s="60" t="str">
        <f t="shared" si="384"/>
        <v>ROBIN</v>
      </c>
      <c r="X3091" s="60" t="str">
        <f t="shared" si="388"/>
        <v/>
      </c>
      <c r="AC3091" s="51">
        <f t="shared" si="389"/>
        <v>81</v>
      </c>
      <c r="AD3091" s="44">
        <f t="shared" si="390"/>
        <v>27</v>
      </c>
      <c r="AE3091" s="51">
        <f t="shared" si="391"/>
        <v>81027</v>
      </c>
    </row>
    <row r="3092" spans="1:31">
      <c r="A3092" s="60" t="str">
        <f t="shared" si="385"/>
        <v>ANDAMANblue</v>
      </c>
      <c r="B3092" s="60" t="str">
        <f t="shared" si="386"/>
        <v>81-028-06</v>
      </c>
      <c r="C3092" s="73" t="s">
        <v>6456</v>
      </c>
      <c r="D3092" s="73" t="s">
        <v>6457</v>
      </c>
      <c r="E3092" s="73" t="s">
        <v>956</v>
      </c>
      <c r="F3092" s="74">
        <v>55</v>
      </c>
      <c r="G3092" s="73" t="s">
        <v>6458</v>
      </c>
      <c r="H3092" s="73" t="s">
        <v>71</v>
      </c>
      <c r="I3092" s="73" t="s">
        <v>2835</v>
      </c>
      <c r="J3092" s="73" t="s">
        <v>320</v>
      </c>
      <c r="K3092" s="73" t="s">
        <v>390</v>
      </c>
      <c r="L3092" s="73" t="s">
        <v>383</v>
      </c>
      <c r="M3092" s="73" t="s">
        <v>384</v>
      </c>
      <c r="N3092" s="73" t="s">
        <v>37</v>
      </c>
      <c r="O3092" s="73" t="s">
        <v>385</v>
      </c>
      <c r="P3092" s="73" t="s">
        <v>907</v>
      </c>
      <c r="Q3092" s="73" t="s">
        <v>932</v>
      </c>
      <c r="R3092" s="73" t="s">
        <v>71</v>
      </c>
      <c r="V3092" s="60" t="str">
        <f t="shared" si="387"/>
        <v>ANDAMANсиний</v>
      </c>
      <c r="W3092" s="60" t="str">
        <f t="shared" si="384"/>
        <v>ANDAMAN</v>
      </c>
      <c r="X3092" s="60" t="str">
        <f t="shared" si="388"/>
        <v/>
      </c>
      <c r="AC3092" s="51">
        <f t="shared" si="389"/>
        <v>81</v>
      </c>
      <c r="AD3092" s="44">
        <f t="shared" si="390"/>
        <v>28</v>
      </c>
      <c r="AE3092" s="51">
        <f t="shared" si="391"/>
        <v>81028</v>
      </c>
    </row>
    <row r="3093" spans="1:31">
      <c r="A3093" s="60" t="str">
        <f t="shared" si="385"/>
        <v>ANDAMANblue</v>
      </c>
      <c r="B3093" s="60" t="str">
        <f t="shared" si="386"/>
        <v>81-028-06</v>
      </c>
      <c r="C3093" s="73" t="s">
        <v>6459</v>
      </c>
      <c r="D3093" s="73" t="s">
        <v>6457</v>
      </c>
      <c r="E3093" s="73" t="s">
        <v>915</v>
      </c>
      <c r="F3093" s="74">
        <v>56</v>
      </c>
      <c r="G3093" s="73" t="s">
        <v>6458</v>
      </c>
      <c r="H3093" s="73" t="s">
        <v>71</v>
      </c>
      <c r="I3093" s="73" t="s">
        <v>2835</v>
      </c>
      <c r="J3093" s="73" t="s">
        <v>320</v>
      </c>
      <c r="K3093" s="73" t="s">
        <v>390</v>
      </c>
      <c r="L3093" s="73" t="s">
        <v>383</v>
      </c>
      <c r="M3093" s="73" t="s">
        <v>384</v>
      </c>
      <c r="N3093" s="73" t="s">
        <v>37</v>
      </c>
      <c r="O3093" s="73" t="s">
        <v>385</v>
      </c>
      <c r="P3093" s="73" t="s">
        <v>907</v>
      </c>
      <c r="Q3093" s="73" t="s">
        <v>932</v>
      </c>
      <c r="R3093" s="73" t="s">
        <v>71</v>
      </c>
      <c r="V3093" s="60" t="str">
        <f t="shared" si="387"/>
        <v>ANDAMANсиний</v>
      </c>
      <c r="W3093" s="60" t="str">
        <f t="shared" si="384"/>
        <v>ANDAMAN</v>
      </c>
      <c r="X3093" s="60" t="str">
        <f t="shared" si="388"/>
        <v/>
      </c>
      <c r="AC3093" s="51">
        <f t="shared" si="389"/>
        <v>81</v>
      </c>
      <c r="AD3093" s="44">
        <f t="shared" si="390"/>
        <v>28</v>
      </c>
      <c r="AE3093" s="51">
        <f t="shared" si="391"/>
        <v>81028</v>
      </c>
    </row>
    <row r="3094" spans="1:31">
      <c r="A3094" s="60" t="str">
        <f t="shared" si="385"/>
        <v>ANDAMANblue</v>
      </c>
      <c r="B3094" s="60" t="str">
        <f t="shared" si="386"/>
        <v>81-028-06</v>
      </c>
      <c r="C3094" s="73" t="s">
        <v>6460</v>
      </c>
      <c r="D3094" s="73" t="s">
        <v>6457</v>
      </c>
      <c r="E3094" s="73" t="s">
        <v>904</v>
      </c>
      <c r="F3094" s="74">
        <v>57</v>
      </c>
      <c r="G3094" s="73" t="s">
        <v>6458</v>
      </c>
      <c r="H3094" s="73" t="s">
        <v>71</v>
      </c>
      <c r="I3094" s="73" t="s">
        <v>2835</v>
      </c>
      <c r="J3094" s="73" t="s">
        <v>320</v>
      </c>
      <c r="K3094" s="73" t="s">
        <v>390</v>
      </c>
      <c r="L3094" s="73" t="s">
        <v>383</v>
      </c>
      <c r="M3094" s="73" t="s">
        <v>384</v>
      </c>
      <c r="N3094" s="73" t="s">
        <v>37</v>
      </c>
      <c r="O3094" s="73" t="s">
        <v>385</v>
      </c>
      <c r="P3094" s="73" t="s">
        <v>907</v>
      </c>
      <c r="Q3094" s="73" t="s">
        <v>932</v>
      </c>
      <c r="R3094" s="73" t="s">
        <v>71</v>
      </c>
      <c r="V3094" s="60" t="str">
        <f t="shared" si="387"/>
        <v>ANDAMANсиний</v>
      </c>
      <c r="W3094" s="60" t="str">
        <f t="shared" si="384"/>
        <v>ANDAMAN</v>
      </c>
      <c r="X3094" s="60" t="str">
        <f t="shared" si="388"/>
        <v/>
      </c>
      <c r="AC3094" s="51">
        <f t="shared" si="389"/>
        <v>81</v>
      </c>
      <c r="AD3094" s="44">
        <f t="shared" si="390"/>
        <v>28</v>
      </c>
      <c r="AE3094" s="51">
        <f t="shared" si="391"/>
        <v>81028</v>
      </c>
    </row>
    <row r="3095" spans="1:31">
      <c r="A3095" s="60" t="str">
        <f t="shared" si="385"/>
        <v>ANDAMANblue</v>
      </c>
      <c r="B3095" s="60" t="str">
        <f t="shared" si="386"/>
        <v>81-028-06</v>
      </c>
      <c r="C3095" s="73" t="s">
        <v>6461</v>
      </c>
      <c r="D3095" s="73" t="s">
        <v>6457</v>
      </c>
      <c r="E3095" s="73" t="s">
        <v>920</v>
      </c>
      <c r="F3095" s="74">
        <v>58</v>
      </c>
      <c r="G3095" s="73" t="s">
        <v>6458</v>
      </c>
      <c r="H3095" s="73" t="s">
        <v>71</v>
      </c>
      <c r="I3095" s="73" t="s">
        <v>2835</v>
      </c>
      <c r="J3095" s="73" t="s">
        <v>320</v>
      </c>
      <c r="K3095" s="73" t="s">
        <v>390</v>
      </c>
      <c r="L3095" s="73" t="s">
        <v>383</v>
      </c>
      <c r="M3095" s="73" t="s">
        <v>384</v>
      </c>
      <c r="N3095" s="73" t="s">
        <v>37</v>
      </c>
      <c r="O3095" s="73" t="s">
        <v>385</v>
      </c>
      <c r="P3095" s="73" t="s">
        <v>907</v>
      </c>
      <c r="Q3095" s="73" t="s">
        <v>932</v>
      </c>
      <c r="R3095" s="73" t="s">
        <v>71</v>
      </c>
      <c r="V3095" s="60" t="str">
        <f t="shared" si="387"/>
        <v>ANDAMANсиний</v>
      </c>
      <c r="W3095" s="60" t="str">
        <f t="shared" si="384"/>
        <v>ANDAMAN</v>
      </c>
      <c r="X3095" s="60" t="str">
        <f t="shared" si="388"/>
        <v/>
      </c>
      <c r="AC3095" s="51">
        <f t="shared" si="389"/>
        <v>81</v>
      </c>
      <c r="AD3095" s="44">
        <f t="shared" si="390"/>
        <v>28</v>
      </c>
      <c r="AE3095" s="51">
        <f t="shared" si="391"/>
        <v>81028</v>
      </c>
    </row>
    <row r="3096" spans="1:31">
      <c r="A3096" s="60" t="str">
        <f t="shared" si="385"/>
        <v>ANDAMANblue</v>
      </c>
      <c r="B3096" s="60" t="str">
        <f t="shared" si="386"/>
        <v>81-028-06</v>
      </c>
      <c r="C3096" s="73" t="s">
        <v>6462</v>
      </c>
      <c r="D3096" s="73" t="s">
        <v>6457</v>
      </c>
      <c r="E3096" s="73" t="s">
        <v>910</v>
      </c>
      <c r="F3096" s="74">
        <v>59</v>
      </c>
      <c r="G3096" s="73" t="s">
        <v>6458</v>
      </c>
      <c r="H3096" s="73" t="s">
        <v>71</v>
      </c>
      <c r="I3096" s="73" t="s">
        <v>2835</v>
      </c>
      <c r="J3096" s="73" t="s">
        <v>320</v>
      </c>
      <c r="K3096" s="73" t="s">
        <v>390</v>
      </c>
      <c r="L3096" s="73" t="s">
        <v>383</v>
      </c>
      <c r="M3096" s="73" t="s">
        <v>384</v>
      </c>
      <c r="N3096" s="73" t="s">
        <v>37</v>
      </c>
      <c r="O3096" s="73" t="s">
        <v>385</v>
      </c>
      <c r="P3096" s="73" t="s">
        <v>907</v>
      </c>
      <c r="Q3096" s="73" t="s">
        <v>932</v>
      </c>
      <c r="R3096" s="73" t="s">
        <v>71</v>
      </c>
      <c r="V3096" s="60" t="str">
        <f t="shared" si="387"/>
        <v>ANDAMANсиний</v>
      </c>
      <c r="W3096" s="60" t="str">
        <f t="shared" si="384"/>
        <v>ANDAMAN</v>
      </c>
      <c r="X3096" s="60" t="str">
        <f t="shared" si="388"/>
        <v/>
      </c>
      <c r="AC3096" s="51">
        <f t="shared" si="389"/>
        <v>81</v>
      </c>
      <c r="AD3096" s="44">
        <f t="shared" si="390"/>
        <v>28</v>
      </c>
      <c r="AE3096" s="51">
        <f t="shared" si="391"/>
        <v>81028</v>
      </c>
    </row>
    <row r="3097" spans="1:31">
      <c r="A3097" s="60" t="str">
        <f t="shared" si="385"/>
        <v>ANDAMANblue</v>
      </c>
      <c r="B3097" s="60" t="str">
        <f t="shared" si="386"/>
        <v>81-028-06</v>
      </c>
      <c r="C3097" s="73" t="s">
        <v>6463</v>
      </c>
      <c r="D3097" s="73" t="s">
        <v>6457</v>
      </c>
      <c r="E3097" s="73" t="s">
        <v>922</v>
      </c>
      <c r="F3097" s="74">
        <v>60</v>
      </c>
      <c r="G3097" s="73" t="s">
        <v>6458</v>
      </c>
      <c r="H3097" s="73" t="s">
        <v>71</v>
      </c>
      <c r="I3097" s="73" t="s">
        <v>2835</v>
      </c>
      <c r="J3097" s="73" t="s">
        <v>320</v>
      </c>
      <c r="K3097" s="73" t="s">
        <v>390</v>
      </c>
      <c r="L3097" s="73" t="s">
        <v>383</v>
      </c>
      <c r="M3097" s="73" t="s">
        <v>384</v>
      </c>
      <c r="N3097" s="73" t="s">
        <v>37</v>
      </c>
      <c r="O3097" s="73" t="s">
        <v>385</v>
      </c>
      <c r="P3097" s="73" t="s">
        <v>907</v>
      </c>
      <c r="Q3097" s="73" t="s">
        <v>932</v>
      </c>
      <c r="R3097" s="73" t="s">
        <v>71</v>
      </c>
      <c r="V3097" s="60" t="str">
        <f t="shared" si="387"/>
        <v>ANDAMANсиний</v>
      </c>
      <c r="W3097" s="60" t="str">
        <f t="shared" si="384"/>
        <v>ANDAMAN</v>
      </c>
      <c r="X3097" s="60" t="str">
        <f t="shared" si="388"/>
        <v/>
      </c>
      <c r="AC3097" s="51">
        <f t="shared" si="389"/>
        <v>81</v>
      </c>
      <c r="AD3097" s="44">
        <f t="shared" si="390"/>
        <v>28</v>
      </c>
      <c r="AE3097" s="51">
        <f t="shared" si="391"/>
        <v>81028</v>
      </c>
    </row>
    <row r="3098" spans="1:31">
      <c r="A3098" s="60" t="str">
        <f t="shared" si="385"/>
        <v>ANDAMANblue</v>
      </c>
      <c r="B3098" s="60" t="str">
        <f t="shared" si="386"/>
        <v>81-028-06</v>
      </c>
      <c r="C3098" s="73" t="s">
        <v>6464</v>
      </c>
      <c r="D3098" s="73" t="s">
        <v>6457</v>
      </c>
      <c r="E3098" s="73" t="s">
        <v>912</v>
      </c>
      <c r="F3098" s="74">
        <v>61</v>
      </c>
      <c r="G3098" s="73" t="s">
        <v>6458</v>
      </c>
      <c r="H3098" s="73" t="s">
        <v>71</v>
      </c>
      <c r="I3098" s="73" t="s">
        <v>2835</v>
      </c>
      <c r="J3098" s="73" t="s">
        <v>320</v>
      </c>
      <c r="K3098" s="73" t="s">
        <v>390</v>
      </c>
      <c r="L3098" s="73" t="s">
        <v>383</v>
      </c>
      <c r="M3098" s="73" t="s">
        <v>384</v>
      </c>
      <c r="N3098" s="73" t="s">
        <v>37</v>
      </c>
      <c r="O3098" s="73" t="s">
        <v>385</v>
      </c>
      <c r="P3098" s="73" t="s">
        <v>907</v>
      </c>
      <c r="Q3098" s="73" t="s">
        <v>932</v>
      </c>
      <c r="R3098" s="73" t="s">
        <v>71</v>
      </c>
      <c r="V3098" s="60" t="str">
        <f t="shared" si="387"/>
        <v>ANDAMANсиний</v>
      </c>
      <c r="W3098" s="60" t="str">
        <f t="shared" si="384"/>
        <v>ANDAMAN</v>
      </c>
      <c r="X3098" s="60" t="str">
        <f t="shared" si="388"/>
        <v/>
      </c>
      <c r="AC3098" s="51">
        <f t="shared" si="389"/>
        <v>81</v>
      </c>
      <c r="AD3098" s="44">
        <f t="shared" si="390"/>
        <v>28</v>
      </c>
      <c r="AE3098" s="51">
        <f t="shared" si="391"/>
        <v>81028</v>
      </c>
    </row>
    <row r="3099" spans="1:31">
      <c r="A3099" s="60" t="str">
        <f t="shared" si="385"/>
        <v>ANDAMANgreen</v>
      </c>
      <c r="B3099" s="60" t="str">
        <f t="shared" si="386"/>
        <v>81-028-11</v>
      </c>
      <c r="C3099" s="73" t="s">
        <v>6465</v>
      </c>
      <c r="D3099" s="73" t="s">
        <v>6466</v>
      </c>
      <c r="E3099" s="73" t="s">
        <v>956</v>
      </c>
      <c r="F3099" s="74">
        <v>55</v>
      </c>
      <c r="G3099" s="73" t="s">
        <v>6458</v>
      </c>
      <c r="H3099" s="73" t="s">
        <v>60</v>
      </c>
      <c r="I3099" s="73" t="s">
        <v>2835</v>
      </c>
      <c r="J3099" s="73" t="s">
        <v>320</v>
      </c>
      <c r="K3099" s="73" t="s">
        <v>390</v>
      </c>
      <c r="L3099" s="73" t="s">
        <v>383</v>
      </c>
      <c r="M3099" s="73" t="s">
        <v>384</v>
      </c>
      <c r="N3099" s="73" t="s">
        <v>37</v>
      </c>
      <c r="O3099" s="73" t="s">
        <v>385</v>
      </c>
      <c r="P3099" s="73" t="s">
        <v>907</v>
      </c>
      <c r="Q3099" s="73" t="s">
        <v>990</v>
      </c>
      <c r="R3099" s="73" t="s">
        <v>60</v>
      </c>
      <c r="V3099" s="60" t="str">
        <f t="shared" si="387"/>
        <v>ANDAMANзеленый</v>
      </c>
      <c r="W3099" s="60" t="str">
        <f t="shared" si="384"/>
        <v>ANDAMAN</v>
      </c>
      <c r="X3099" s="60" t="str">
        <f t="shared" si="388"/>
        <v/>
      </c>
      <c r="AC3099" s="51">
        <f t="shared" si="389"/>
        <v>81</v>
      </c>
      <c r="AD3099" s="44">
        <f t="shared" si="390"/>
        <v>28</v>
      </c>
      <c r="AE3099" s="51">
        <f t="shared" si="391"/>
        <v>81028</v>
      </c>
    </row>
    <row r="3100" spans="1:31">
      <c r="A3100" s="60" t="str">
        <f t="shared" si="385"/>
        <v>ANDAMANgreen</v>
      </c>
      <c r="B3100" s="60" t="str">
        <f t="shared" si="386"/>
        <v>81-028-11</v>
      </c>
      <c r="C3100" s="73" t="s">
        <v>6467</v>
      </c>
      <c r="D3100" s="73" t="s">
        <v>6466</v>
      </c>
      <c r="E3100" s="73" t="s">
        <v>915</v>
      </c>
      <c r="F3100" s="74">
        <v>56</v>
      </c>
      <c r="G3100" s="73" t="s">
        <v>6458</v>
      </c>
      <c r="H3100" s="73" t="s">
        <v>60</v>
      </c>
      <c r="I3100" s="73" t="s">
        <v>2835</v>
      </c>
      <c r="J3100" s="73" t="s">
        <v>320</v>
      </c>
      <c r="K3100" s="73" t="s">
        <v>390</v>
      </c>
      <c r="L3100" s="73" t="s">
        <v>383</v>
      </c>
      <c r="M3100" s="73" t="s">
        <v>384</v>
      </c>
      <c r="N3100" s="73" t="s">
        <v>37</v>
      </c>
      <c r="O3100" s="73" t="s">
        <v>385</v>
      </c>
      <c r="P3100" s="73" t="s">
        <v>907</v>
      </c>
      <c r="Q3100" s="73" t="s">
        <v>990</v>
      </c>
      <c r="R3100" s="73" t="s">
        <v>60</v>
      </c>
      <c r="V3100" s="60" t="str">
        <f t="shared" si="387"/>
        <v>ANDAMANзеленый</v>
      </c>
      <c r="W3100" s="60" t="str">
        <f t="shared" si="384"/>
        <v>ANDAMAN</v>
      </c>
      <c r="X3100" s="60" t="str">
        <f t="shared" si="388"/>
        <v/>
      </c>
      <c r="AC3100" s="51">
        <f t="shared" si="389"/>
        <v>81</v>
      </c>
      <c r="AD3100" s="44">
        <f t="shared" si="390"/>
        <v>28</v>
      </c>
      <c r="AE3100" s="51">
        <f t="shared" si="391"/>
        <v>81028</v>
      </c>
    </row>
    <row r="3101" spans="1:31">
      <c r="A3101" s="60" t="str">
        <f t="shared" si="385"/>
        <v>ANDAMANgreen</v>
      </c>
      <c r="B3101" s="60" t="str">
        <f t="shared" si="386"/>
        <v>81-028-11</v>
      </c>
      <c r="C3101" s="73" t="s">
        <v>6468</v>
      </c>
      <c r="D3101" s="73" t="s">
        <v>6466</v>
      </c>
      <c r="E3101" s="73" t="s">
        <v>904</v>
      </c>
      <c r="F3101" s="74">
        <v>57</v>
      </c>
      <c r="G3101" s="73" t="s">
        <v>6458</v>
      </c>
      <c r="H3101" s="73" t="s">
        <v>60</v>
      </c>
      <c r="I3101" s="73" t="s">
        <v>2835</v>
      </c>
      <c r="J3101" s="73" t="s">
        <v>320</v>
      </c>
      <c r="K3101" s="73" t="s">
        <v>390</v>
      </c>
      <c r="L3101" s="73" t="s">
        <v>383</v>
      </c>
      <c r="M3101" s="73" t="s">
        <v>384</v>
      </c>
      <c r="N3101" s="73" t="s">
        <v>37</v>
      </c>
      <c r="O3101" s="73" t="s">
        <v>385</v>
      </c>
      <c r="P3101" s="73" t="s">
        <v>907</v>
      </c>
      <c r="Q3101" s="73" t="s">
        <v>990</v>
      </c>
      <c r="R3101" s="73" t="s">
        <v>60</v>
      </c>
      <c r="V3101" s="60" t="str">
        <f t="shared" si="387"/>
        <v>ANDAMANзеленый</v>
      </c>
      <c r="W3101" s="60" t="str">
        <f t="shared" si="384"/>
        <v>ANDAMAN</v>
      </c>
      <c r="X3101" s="60" t="str">
        <f t="shared" si="388"/>
        <v/>
      </c>
      <c r="AC3101" s="51">
        <f t="shared" si="389"/>
        <v>81</v>
      </c>
      <c r="AD3101" s="44">
        <f t="shared" si="390"/>
        <v>28</v>
      </c>
      <c r="AE3101" s="51">
        <f t="shared" si="391"/>
        <v>81028</v>
      </c>
    </row>
    <row r="3102" spans="1:31">
      <c r="A3102" s="60" t="str">
        <f t="shared" si="385"/>
        <v>ANDAMANgreen</v>
      </c>
      <c r="B3102" s="60" t="str">
        <f t="shared" si="386"/>
        <v>81-028-11</v>
      </c>
      <c r="C3102" s="73" t="s">
        <v>6469</v>
      </c>
      <c r="D3102" s="73" t="s">
        <v>6466</v>
      </c>
      <c r="E3102" s="73" t="s">
        <v>920</v>
      </c>
      <c r="F3102" s="74">
        <v>58</v>
      </c>
      <c r="G3102" s="73" t="s">
        <v>6458</v>
      </c>
      <c r="H3102" s="73" t="s">
        <v>60</v>
      </c>
      <c r="I3102" s="73" t="s">
        <v>2835</v>
      </c>
      <c r="J3102" s="73" t="s">
        <v>320</v>
      </c>
      <c r="K3102" s="73" t="s">
        <v>390</v>
      </c>
      <c r="L3102" s="73" t="s">
        <v>383</v>
      </c>
      <c r="M3102" s="73" t="s">
        <v>384</v>
      </c>
      <c r="N3102" s="73" t="s">
        <v>37</v>
      </c>
      <c r="O3102" s="73" t="s">
        <v>385</v>
      </c>
      <c r="P3102" s="73" t="s">
        <v>907</v>
      </c>
      <c r="Q3102" s="73" t="s">
        <v>990</v>
      </c>
      <c r="R3102" s="73" t="s">
        <v>60</v>
      </c>
      <c r="V3102" s="60" t="str">
        <f t="shared" si="387"/>
        <v>ANDAMANзеленый</v>
      </c>
      <c r="W3102" s="60" t="str">
        <f t="shared" si="384"/>
        <v>ANDAMAN</v>
      </c>
      <c r="X3102" s="60" t="str">
        <f t="shared" si="388"/>
        <v/>
      </c>
      <c r="AC3102" s="51">
        <f t="shared" si="389"/>
        <v>81</v>
      </c>
      <c r="AD3102" s="44">
        <f t="shared" si="390"/>
        <v>28</v>
      </c>
      <c r="AE3102" s="51">
        <f t="shared" si="391"/>
        <v>81028</v>
      </c>
    </row>
    <row r="3103" spans="1:31">
      <c r="A3103" s="60" t="str">
        <f t="shared" si="385"/>
        <v>ANDAMANgreen</v>
      </c>
      <c r="B3103" s="60" t="str">
        <f t="shared" si="386"/>
        <v>81-028-11</v>
      </c>
      <c r="C3103" s="73" t="s">
        <v>6470</v>
      </c>
      <c r="D3103" s="73" t="s">
        <v>6466</v>
      </c>
      <c r="E3103" s="73" t="s">
        <v>910</v>
      </c>
      <c r="F3103" s="74">
        <v>59</v>
      </c>
      <c r="G3103" s="73" t="s">
        <v>6458</v>
      </c>
      <c r="H3103" s="73" t="s">
        <v>60</v>
      </c>
      <c r="I3103" s="73" t="s">
        <v>2835</v>
      </c>
      <c r="J3103" s="73" t="s">
        <v>320</v>
      </c>
      <c r="K3103" s="73" t="s">
        <v>390</v>
      </c>
      <c r="L3103" s="73" t="s">
        <v>383</v>
      </c>
      <c r="M3103" s="73" t="s">
        <v>384</v>
      </c>
      <c r="N3103" s="73" t="s">
        <v>37</v>
      </c>
      <c r="O3103" s="73" t="s">
        <v>385</v>
      </c>
      <c r="P3103" s="73" t="s">
        <v>907</v>
      </c>
      <c r="Q3103" s="73" t="s">
        <v>990</v>
      </c>
      <c r="R3103" s="73" t="s">
        <v>60</v>
      </c>
      <c r="V3103" s="60" t="str">
        <f t="shared" si="387"/>
        <v>ANDAMANзеленый</v>
      </c>
      <c r="W3103" s="60" t="str">
        <f t="shared" si="384"/>
        <v>ANDAMAN</v>
      </c>
      <c r="X3103" s="60" t="str">
        <f t="shared" si="388"/>
        <v/>
      </c>
      <c r="AC3103" s="51">
        <f t="shared" si="389"/>
        <v>81</v>
      </c>
      <c r="AD3103" s="44">
        <f t="shared" si="390"/>
        <v>28</v>
      </c>
      <c r="AE3103" s="51">
        <f t="shared" si="391"/>
        <v>81028</v>
      </c>
    </row>
    <row r="3104" spans="1:31">
      <c r="A3104" s="60" t="str">
        <f t="shared" si="385"/>
        <v>ANDAMANgreen</v>
      </c>
      <c r="B3104" s="60" t="str">
        <f t="shared" si="386"/>
        <v>81-028-11</v>
      </c>
      <c r="C3104" s="73" t="s">
        <v>6471</v>
      </c>
      <c r="D3104" s="73" t="s">
        <v>6466</v>
      </c>
      <c r="E3104" s="73" t="s">
        <v>922</v>
      </c>
      <c r="F3104" s="74">
        <v>60</v>
      </c>
      <c r="G3104" s="73" t="s">
        <v>6458</v>
      </c>
      <c r="H3104" s="73" t="s">
        <v>60</v>
      </c>
      <c r="I3104" s="73" t="s">
        <v>2835</v>
      </c>
      <c r="J3104" s="73" t="s">
        <v>320</v>
      </c>
      <c r="K3104" s="73" t="s">
        <v>390</v>
      </c>
      <c r="L3104" s="73" t="s">
        <v>383</v>
      </c>
      <c r="M3104" s="73" t="s">
        <v>384</v>
      </c>
      <c r="N3104" s="73" t="s">
        <v>37</v>
      </c>
      <c r="O3104" s="73" t="s">
        <v>385</v>
      </c>
      <c r="P3104" s="73" t="s">
        <v>907</v>
      </c>
      <c r="Q3104" s="73" t="s">
        <v>990</v>
      </c>
      <c r="R3104" s="73" t="s">
        <v>60</v>
      </c>
      <c r="V3104" s="60" t="str">
        <f t="shared" si="387"/>
        <v>ANDAMANзеленый</v>
      </c>
      <c r="W3104" s="60" t="str">
        <f t="shared" si="384"/>
        <v>ANDAMAN</v>
      </c>
      <c r="X3104" s="60" t="str">
        <f t="shared" si="388"/>
        <v/>
      </c>
      <c r="AC3104" s="51">
        <f t="shared" si="389"/>
        <v>81</v>
      </c>
      <c r="AD3104" s="44">
        <f t="shared" si="390"/>
        <v>28</v>
      </c>
      <c r="AE3104" s="51">
        <f t="shared" si="391"/>
        <v>81028</v>
      </c>
    </row>
    <row r="3105" spans="1:31">
      <c r="A3105" s="60" t="str">
        <f t="shared" si="385"/>
        <v>ANDAMANgreen</v>
      </c>
      <c r="B3105" s="60" t="str">
        <f t="shared" si="386"/>
        <v>81-028-11</v>
      </c>
      <c r="C3105" s="73" t="s">
        <v>6472</v>
      </c>
      <c r="D3105" s="73" t="s">
        <v>6466</v>
      </c>
      <c r="E3105" s="73" t="s">
        <v>912</v>
      </c>
      <c r="F3105" s="74">
        <v>61</v>
      </c>
      <c r="G3105" s="73" t="s">
        <v>6458</v>
      </c>
      <c r="H3105" s="73" t="s">
        <v>60</v>
      </c>
      <c r="I3105" s="73" t="s">
        <v>2835</v>
      </c>
      <c r="J3105" s="73" t="s">
        <v>320</v>
      </c>
      <c r="K3105" s="73" t="s">
        <v>390</v>
      </c>
      <c r="L3105" s="73" t="s">
        <v>383</v>
      </c>
      <c r="M3105" s="73" t="s">
        <v>384</v>
      </c>
      <c r="N3105" s="73" t="s">
        <v>37</v>
      </c>
      <c r="O3105" s="73" t="s">
        <v>385</v>
      </c>
      <c r="P3105" s="73" t="s">
        <v>907</v>
      </c>
      <c r="Q3105" s="73" t="s">
        <v>990</v>
      </c>
      <c r="R3105" s="73" t="s">
        <v>60</v>
      </c>
      <c r="V3105" s="60" t="str">
        <f t="shared" si="387"/>
        <v>ANDAMANзеленый</v>
      </c>
      <c r="W3105" s="60" t="str">
        <f t="shared" si="384"/>
        <v>ANDAMAN</v>
      </c>
      <c r="X3105" s="60" t="str">
        <f t="shared" si="388"/>
        <v/>
      </c>
      <c r="AC3105" s="51">
        <f t="shared" si="389"/>
        <v>81</v>
      </c>
      <c r="AD3105" s="44">
        <f t="shared" si="390"/>
        <v>28</v>
      </c>
      <c r="AE3105" s="51">
        <f t="shared" si="391"/>
        <v>81028</v>
      </c>
    </row>
    <row r="3106" spans="1:31">
      <c r="A3106" s="60" t="str">
        <f t="shared" si="385"/>
        <v>ANDAMANred</v>
      </c>
      <c r="B3106" s="60" t="str">
        <f t="shared" si="386"/>
        <v>81-028-12</v>
      </c>
      <c r="C3106" s="73" t="s">
        <v>6473</v>
      </c>
      <c r="D3106" s="73" t="s">
        <v>6474</v>
      </c>
      <c r="E3106" s="73" t="s">
        <v>915</v>
      </c>
      <c r="F3106" s="74">
        <v>56</v>
      </c>
      <c r="G3106" s="73" t="s">
        <v>6458</v>
      </c>
      <c r="H3106" s="73" t="s">
        <v>124</v>
      </c>
      <c r="I3106" s="73" t="s">
        <v>2835</v>
      </c>
      <c r="J3106" s="73" t="s">
        <v>320</v>
      </c>
      <c r="K3106" s="73" t="s">
        <v>390</v>
      </c>
      <c r="L3106" s="73" t="s">
        <v>383</v>
      </c>
      <c r="M3106" s="73" t="s">
        <v>384</v>
      </c>
      <c r="N3106" s="73" t="s">
        <v>37</v>
      </c>
      <c r="O3106" s="73" t="s">
        <v>385</v>
      </c>
      <c r="P3106" s="73" t="s">
        <v>907</v>
      </c>
      <c r="Q3106" s="73" t="s">
        <v>969</v>
      </c>
      <c r="R3106" s="73" t="s">
        <v>121</v>
      </c>
      <c r="V3106" s="60" t="str">
        <f t="shared" si="387"/>
        <v>ANDAMANбордовый / синий</v>
      </c>
      <c r="W3106" s="60" t="str">
        <f t="shared" si="384"/>
        <v>ANDAMAN</v>
      </c>
      <c r="X3106" s="60" t="str">
        <f t="shared" si="388"/>
        <v/>
      </c>
      <c r="AC3106" s="51">
        <f t="shared" si="389"/>
        <v>81</v>
      </c>
      <c r="AD3106" s="44">
        <f t="shared" si="390"/>
        <v>28</v>
      </c>
      <c r="AE3106" s="51">
        <f t="shared" si="391"/>
        <v>81028</v>
      </c>
    </row>
    <row r="3107" spans="1:31">
      <c r="A3107" s="60" t="str">
        <f t="shared" si="385"/>
        <v>ANDAMANred</v>
      </c>
      <c r="B3107" s="60" t="str">
        <f t="shared" si="386"/>
        <v>81-028-12</v>
      </c>
      <c r="C3107" s="73" t="s">
        <v>6475</v>
      </c>
      <c r="D3107" s="73" t="s">
        <v>6474</v>
      </c>
      <c r="E3107" s="73" t="s">
        <v>904</v>
      </c>
      <c r="F3107" s="74">
        <v>57</v>
      </c>
      <c r="G3107" s="73" t="s">
        <v>6458</v>
      </c>
      <c r="H3107" s="73" t="s">
        <v>124</v>
      </c>
      <c r="I3107" s="73" t="s">
        <v>2835</v>
      </c>
      <c r="J3107" s="73" t="s">
        <v>320</v>
      </c>
      <c r="K3107" s="73" t="s">
        <v>390</v>
      </c>
      <c r="L3107" s="73" t="s">
        <v>383</v>
      </c>
      <c r="M3107" s="73" t="s">
        <v>384</v>
      </c>
      <c r="N3107" s="73" t="s">
        <v>37</v>
      </c>
      <c r="O3107" s="73" t="s">
        <v>385</v>
      </c>
      <c r="P3107" s="73" t="s">
        <v>907</v>
      </c>
      <c r="Q3107" s="73" t="s">
        <v>969</v>
      </c>
      <c r="R3107" s="73" t="s">
        <v>121</v>
      </c>
      <c r="V3107" s="60" t="str">
        <f t="shared" si="387"/>
        <v>ANDAMANбордовый / синий</v>
      </c>
      <c r="W3107" s="60" t="str">
        <f t="shared" si="384"/>
        <v>ANDAMAN</v>
      </c>
      <c r="X3107" s="60" t="str">
        <f t="shared" si="388"/>
        <v/>
      </c>
      <c r="AC3107" s="51">
        <f t="shared" si="389"/>
        <v>81</v>
      </c>
      <c r="AD3107" s="44">
        <f t="shared" si="390"/>
        <v>28</v>
      </c>
      <c r="AE3107" s="51">
        <f t="shared" si="391"/>
        <v>81028</v>
      </c>
    </row>
    <row r="3108" spans="1:31">
      <c r="A3108" s="60" t="str">
        <f t="shared" si="385"/>
        <v>ANDAMANred</v>
      </c>
      <c r="B3108" s="60" t="str">
        <f t="shared" si="386"/>
        <v>81-028-12</v>
      </c>
      <c r="C3108" s="73" t="s">
        <v>6476</v>
      </c>
      <c r="D3108" s="73" t="s">
        <v>6474</v>
      </c>
      <c r="E3108" s="73" t="s">
        <v>920</v>
      </c>
      <c r="F3108" s="74">
        <v>58</v>
      </c>
      <c r="G3108" s="73" t="s">
        <v>6458</v>
      </c>
      <c r="H3108" s="73" t="s">
        <v>124</v>
      </c>
      <c r="I3108" s="73" t="s">
        <v>2835</v>
      </c>
      <c r="J3108" s="73" t="s">
        <v>320</v>
      </c>
      <c r="K3108" s="73" t="s">
        <v>390</v>
      </c>
      <c r="L3108" s="73" t="s">
        <v>383</v>
      </c>
      <c r="M3108" s="73" t="s">
        <v>384</v>
      </c>
      <c r="N3108" s="73" t="s">
        <v>37</v>
      </c>
      <c r="O3108" s="73" t="s">
        <v>385</v>
      </c>
      <c r="P3108" s="73" t="s">
        <v>907</v>
      </c>
      <c r="Q3108" s="73" t="s">
        <v>969</v>
      </c>
      <c r="R3108" s="73" t="s">
        <v>121</v>
      </c>
      <c r="V3108" s="60" t="str">
        <f t="shared" si="387"/>
        <v>ANDAMANбордовый / синий</v>
      </c>
      <c r="W3108" s="60" t="str">
        <f t="shared" si="384"/>
        <v>ANDAMAN</v>
      </c>
      <c r="X3108" s="60" t="str">
        <f t="shared" si="388"/>
        <v/>
      </c>
      <c r="AC3108" s="51">
        <f t="shared" si="389"/>
        <v>81</v>
      </c>
      <c r="AD3108" s="44">
        <f t="shared" si="390"/>
        <v>28</v>
      </c>
      <c r="AE3108" s="51">
        <f t="shared" si="391"/>
        <v>81028</v>
      </c>
    </row>
    <row r="3109" spans="1:31">
      <c r="A3109" s="60" t="str">
        <f t="shared" si="385"/>
        <v>ANDAMANred</v>
      </c>
      <c r="B3109" s="60" t="str">
        <f t="shared" si="386"/>
        <v>81-028-12</v>
      </c>
      <c r="C3109" s="73" t="s">
        <v>6477</v>
      </c>
      <c r="D3109" s="73" t="s">
        <v>6474</v>
      </c>
      <c r="E3109" s="73" t="s">
        <v>910</v>
      </c>
      <c r="F3109" s="74">
        <v>59</v>
      </c>
      <c r="G3109" s="73" t="s">
        <v>6458</v>
      </c>
      <c r="H3109" s="73" t="s">
        <v>124</v>
      </c>
      <c r="I3109" s="73" t="s">
        <v>2835</v>
      </c>
      <c r="J3109" s="73" t="s">
        <v>320</v>
      </c>
      <c r="K3109" s="73" t="s">
        <v>390</v>
      </c>
      <c r="L3109" s="73" t="s">
        <v>383</v>
      </c>
      <c r="M3109" s="73" t="s">
        <v>384</v>
      </c>
      <c r="N3109" s="73" t="s">
        <v>37</v>
      </c>
      <c r="O3109" s="73" t="s">
        <v>385</v>
      </c>
      <c r="P3109" s="73" t="s">
        <v>907</v>
      </c>
      <c r="Q3109" s="73" t="s">
        <v>969</v>
      </c>
      <c r="R3109" s="73" t="s">
        <v>121</v>
      </c>
      <c r="V3109" s="60" t="str">
        <f t="shared" si="387"/>
        <v>ANDAMANбордовый / синий</v>
      </c>
      <c r="W3109" s="60" t="str">
        <f t="shared" si="384"/>
        <v>ANDAMAN</v>
      </c>
      <c r="X3109" s="60" t="str">
        <f t="shared" si="388"/>
        <v/>
      </c>
      <c r="AC3109" s="51">
        <f t="shared" si="389"/>
        <v>81</v>
      </c>
      <c r="AD3109" s="44">
        <f t="shared" si="390"/>
        <v>28</v>
      </c>
      <c r="AE3109" s="51">
        <f t="shared" si="391"/>
        <v>81028</v>
      </c>
    </row>
    <row r="3110" spans="1:31">
      <c r="A3110" s="60" t="str">
        <f t="shared" si="385"/>
        <v>ANDAMANred</v>
      </c>
      <c r="B3110" s="60" t="str">
        <f t="shared" si="386"/>
        <v>81-028-12</v>
      </c>
      <c r="C3110" s="73" t="s">
        <v>6478</v>
      </c>
      <c r="D3110" s="73" t="s">
        <v>6474</v>
      </c>
      <c r="E3110" s="73" t="s">
        <v>922</v>
      </c>
      <c r="F3110" s="74">
        <v>60</v>
      </c>
      <c r="G3110" s="73" t="s">
        <v>6458</v>
      </c>
      <c r="H3110" s="73" t="s">
        <v>124</v>
      </c>
      <c r="I3110" s="73" t="s">
        <v>2835</v>
      </c>
      <c r="J3110" s="73" t="s">
        <v>320</v>
      </c>
      <c r="K3110" s="73" t="s">
        <v>390</v>
      </c>
      <c r="L3110" s="73" t="s">
        <v>383</v>
      </c>
      <c r="M3110" s="73" t="s">
        <v>384</v>
      </c>
      <c r="N3110" s="73" t="s">
        <v>37</v>
      </c>
      <c r="O3110" s="73" t="s">
        <v>385</v>
      </c>
      <c r="P3110" s="73" t="s">
        <v>907</v>
      </c>
      <c r="Q3110" s="73" t="s">
        <v>969</v>
      </c>
      <c r="R3110" s="73" t="s">
        <v>121</v>
      </c>
      <c r="V3110" s="60" t="str">
        <f t="shared" si="387"/>
        <v>ANDAMANбордовый / синий</v>
      </c>
      <c r="W3110" s="60" t="str">
        <f t="shared" si="384"/>
        <v>ANDAMAN</v>
      </c>
      <c r="X3110" s="60" t="str">
        <f t="shared" si="388"/>
        <v/>
      </c>
      <c r="AC3110" s="51">
        <f t="shared" si="389"/>
        <v>81</v>
      </c>
      <c r="AD3110" s="44">
        <f t="shared" si="390"/>
        <v>28</v>
      </c>
      <c r="AE3110" s="51">
        <f t="shared" si="391"/>
        <v>81028</v>
      </c>
    </row>
    <row r="3111" spans="1:31">
      <c r="A3111" s="60" t="str">
        <f t="shared" si="385"/>
        <v>BOULDERburgundy</v>
      </c>
      <c r="B3111" s="60" t="str">
        <f t="shared" si="386"/>
        <v>81-029-12</v>
      </c>
      <c r="C3111" s="73" t="s">
        <v>6479</v>
      </c>
      <c r="D3111" s="73" t="s">
        <v>6480</v>
      </c>
      <c r="E3111" s="73" t="s">
        <v>956</v>
      </c>
      <c r="F3111" s="74">
        <v>55</v>
      </c>
      <c r="G3111" s="73" t="s">
        <v>6481</v>
      </c>
      <c r="H3111" s="73" t="s">
        <v>121</v>
      </c>
      <c r="I3111" s="73" t="s">
        <v>906</v>
      </c>
      <c r="J3111" s="73" t="s">
        <v>320</v>
      </c>
      <c r="K3111" s="73" t="s">
        <v>390</v>
      </c>
      <c r="L3111" s="73" t="s">
        <v>383</v>
      </c>
      <c r="M3111" s="73" t="s">
        <v>388</v>
      </c>
      <c r="N3111" s="73" t="s">
        <v>43</v>
      </c>
      <c r="O3111" s="73" t="s">
        <v>386</v>
      </c>
      <c r="P3111" s="73" t="s">
        <v>907</v>
      </c>
      <c r="Q3111" s="73" t="s">
        <v>1546</v>
      </c>
      <c r="R3111" s="73" t="s">
        <v>121</v>
      </c>
      <c r="V3111" s="60" t="str">
        <f t="shared" si="387"/>
        <v>BOULDERбордовый</v>
      </c>
      <c r="W3111" s="60" t="str">
        <f t="shared" si="384"/>
        <v>BOULDER</v>
      </c>
      <c r="X3111" s="60" t="str">
        <f t="shared" si="388"/>
        <v/>
      </c>
      <c r="AC3111" s="51">
        <f t="shared" si="389"/>
        <v>81</v>
      </c>
      <c r="AD3111" s="44">
        <f t="shared" si="390"/>
        <v>29</v>
      </c>
      <c r="AE3111" s="51">
        <f t="shared" si="391"/>
        <v>81029</v>
      </c>
    </row>
    <row r="3112" spans="1:31">
      <c r="A3112" s="60" t="str">
        <f t="shared" si="385"/>
        <v>BOULDERburgundy</v>
      </c>
      <c r="B3112" s="60" t="str">
        <f t="shared" si="386"/>
        <v>81-029-12</v>
      </c>
      <c r="C3112" s="73" t="s">
        <v>6482</v>
      </c>
      <c r="D3112" s="73" t="s">
        <v>6480</v>
      </c>
      <c r="E3112" s="73" t="s">
        <v>904</v>
      </c>
      <c r="F3112" s="74">
        <v>57</v>
      </c>
      <c r="G3112" s="73" t="s">
        <v>6481</v>
      </c>
      <c r="H3112" s="73" t="s">
        <v>121</v>
      </c>
      <c r="I3112" s="73" t="s">
        <v>906</v>
      </c>
      <c r="J3112" s="73" t="s">
        <v>320</v>
      </c>
      <c r="K3112" s="73" t="s">
        <v>390</v>
      </c>
      <c r="L3112" s="73" t="s">
        <v>383</v>
      </c>
      <c r="M3112" s="73" t="s">
        <v>388</v>
      </c>
      <c r="N3112" s="73" t="s">
        <v>43</v>
      </c>
      <c r="O3112" s="73" t="s">
        <v>386</v>
      </c>
      <c r="P3112" s="73" t="s">
        <v>907</v>
      </c>
      <c r="Q3112" s="73" t="s">
        <v>1546</v>
      </c>
      <c r="R3112" s="73" t="s">
        <v>121</v>
      </c>
      <c r="V3112" s="60" t="str">
        <f t="shared" si="387"/>
        <v>BOULDERбордовый</v>
      </c>
      <c r="W3112" s="60" t="str">
        <f t="shared" si="384"/>
        <v>BOULDER</v>
      </c>
      <c r="X3112" s="60" t="str">
        <f t="shared" si="388"/>
        <v/>
      </c>
      <c r="AC3112" s="51">
        <f t="shared" si="389"/>
        <v>81</v>
      </c>
      <c r="AD3112" s="44">
        <f t="shared" si="390"/>
        <v>29</v>
      </c>
      <c r="AE3112" s="51">
        <f t="shared" si="391"/>
        <v>81029</v>
      </c>
    </row>
    <row r="3113" spans="1:31">
      <c r="A3113" s="60" t="str">
        <f t="shared" si="385"/>
        <v>BOULDERburgundy</v>
      </c>
      <c r="B3113" s="60" t="str">
        <f t="shared" si="386"/>
        <v>81-029-12</v>
      </c>
      <c r="C3113" s="73" t="s">
        <v>6483</v>
      </c>
      <c r="D3113" s="73" t="s">
        <v>6480</v>
      </c>
      <c r="E3113" s="73" t="s">
        <v>910</v>
      </c>
      <c r="F3113" s="74">
        <v>59</v>
      </c>
      <c r="G3113" s="73" t="s">
        <v>6481</v>
      </c>
      <c r="H3113" s="73" t="s">
        <v>121</v>
      </c>
      <c r="I3113" s="73" t="s">
        <v>906</v>
      </c>
      <c r="J3113" s="73" t="s">
        <v>320</v>
      </c>
      <c r="K3113" s="73" t="s">
        <v>390</v>
      </c>
      <c r="L3113" s="73" t="s">
        <v>383</v>
      </c>
      <c r="M3113" s="73" t="s">
        <v>388</v>
      </c>
      <c r="N3113" s="73" t="s">
        <v>43</v>
      </c>
      <c r="O3113" s="73" t="s">
        <v>386</v>
      </c>
      <c r="P3113" s="73" t="s">
        <v>907</v>
      </c>
      <c r="Q3113" s="73" t="s">
        <v>1546</v>
      </c>
      <c r="R3113" s="73" t="s">
        <v>121</v>
      </c>
      <c r="V3113" s="60" t="str">
        <f t="shared" si="387"/>
        <v>BOULDERбордовый</v>
      </c>
      <c r="W3113" s="60" t="str">
        <f t="shared" si="384"/>
        <v>BOULDER</v>
      </c>
      <c r="X3113" s="60" t="str">
        <f t="shared" si="388"/>
        <v/>
      </c>
      <c r="AC3113" s="51">
        <f t="shared" si="389"/>
        <v>81</v>
      </c>
      <c r="AD3113" s="44">
        <f t="shared" si="390"/>
        <v>29</v>
      </c>
      <c r="AE3113" s="51">
        <f t="shared" si="391"/>
        <v>81029</v>
      </c>
    </row>
    <row r="3114" spans="1:31">
      <c r="A3114" s="60" t="str">
        <f t="shared" si="385"/>
        <v>BOULDERburgundy</v>
      </c>
      <c r="B3114" s="60" t="str">
        <f t="shared" si="386"/>
        <v>81-029-12</v>
      </c>
      <c r="C3114" s="73" t="s">
        <v>6484</v>
      </c>
      <c r="D3114" s="73" t="s">
        <v>6480</v>
      </c>
      <c r="E3114" s="73" t="s">
        <v>912</v>
      </c>
      <c r="F3114" s="74">
        <v>61</v>
      </c>
      <c r="G3114" s="73" t="s">
        <v>6481</v>
      </c>
      <c r="H3114" s="73" t="s">
        <v>121</v>
      </c>
      <c r="I3114" s="73" t="s">
        <v>906</v>
      </c>
      <c r="J3114" s="73" t="s">
        <v>320</v>
      </c>
      <c r="K3114" s="73" t="s">
        <v>390</v>
      </c>
      <c r="L3114" s="73" t="s">
        <v>383</v>
      </c>
      <c r="M3114" s="73" t="s">
        <v>388</v>
      </c>
      <c r="N3114" s="73" t="s">
        <v>43</v>
      </c>
      <c r="O3114" s="73" t="s">
        <v>386</v>
      </c>
      <c r="P3114" s="73" t="s">
        <v>907</v>
      </c>
      <c r="Q3114" s="73" t="s">
        <v>1546</v>
      </c>
      <c r="R3114" s="73" t="s">
        <v>121</v>
      </c>
      <c r="V3114" s="60" t="str">
        <f t="shared" si="387"/>
        <v>BOULDERбордовый</v>
      </c>
      <c r="W3114" s="60" t="str">
        <f t="shared" si="384"/>
        <v>BOULDER</v>
      </c>
      <c r="X3114" s="60" t="str">
        <f t="shared" si="388"/>
        <v/>
      </c>
      <c r="AC3114" s="51">
        <f t="shared" si="389"/>
        <v>81</v>
      </c>
      <c r="AD3114" s="44">
        <f t="shared" si="390"/>
        <v>29</v>
      </c>
      <c r="AE3114" s="51">
        <f t="shared" si="391"/>
        <v>81029</v>
      </c>
    </row>
    <row r="3115" spans="1:31">
      <c r="A3115" s="60" t="str">
        <f t="shared" si="385"/>
        <v>BOULDERwhite</v>
      </c>
      <c r="B3115" s="60" t="str">
        <f t="shared" si="386"/>
        <v>81-029-17</v>
      </c>
      <c r="C3115" s="73" t="s">
        <v>6485</v>
      </c>
      <c r="D3115" s="73" t="s">
        <v>6486</v>
      </c>
      <c r="E3115" s="73" t="s">
        <v>956</v>
      </c>
      <c r="F3115" s="74">
        <v>55</v>
      </c>
      <c r="G3115" s="73" t="s">
        <v>6481</v>
      </c>
      <c r="H3115" s="73" t="s">
        <v>57</v>
      </c>
      <c r="I3115" s="73" t="s">
        <v>906</v>
      </c>
      <c r="J3115" s="73" t="s">
        <v>320</v>
      </c>
      <c r="K3115" s="73" t="s">
        <v>390</v>
      </c>
      <c r="L3115" s="73" t="s">
        <v>383</v>
      </c>
      <c r="M3115" s="73" t="s">
        <v>388</v>
      </c>
      <c r="N3115" s="73" t="s">
        <v>43</v>
      </c>
      <c r="O3115" s="73" t="s">
        <v>386</v>
      </c>
      <c r="P3115" s="73" t="s">
        <v>907</v>
      </c>
      <c r="Q3115" s="73" t="s">
        <v>908</v>
      </c>
      <c r="R3115" s="73" t="s">
        <v>57</v>
      </c>
      <c r="V3115" s="60" t="str">
        <f t="shared" si="387"/>
        <v>BOULDERбелый</v>
      </c>
      <c r="W3115" s="60" t="str">
        <f t="shared" si="384"/>
        <v>BOULDER</v>
      </c>
      <c r="X3115" s="60" t="str">
        <f t="shared" si="388"/>
        <v/>
      </c>
      <c r="AC3115" s="51">
        <f t="shared" si="389"/>
        <v>81</v>
      </c>
      <c r="AD3115" s="44">
        <f t="shared" si="390"/>
        <v>29</v>
      </c>
      <c r="AE3115" s="51">
        <f t="shared" si="391"/>
        <v>81029</v>
      </c>
    </row>
    <row r="3116" spans="1:31">
      <c r="A3116" s="60" t="str">
        <f t="shared" si="385"/>
        <v>BOULDERwhite</v>
      </c>
      <c r="B3116" s="60" t="str">
        <f t="shared" si="386"/>
        <v>81-029-17</v>
      </c>
      <c r="C3116" s="73" t="s">
        <v>6487</v>
      </c>
      <c r="D3116" s="73" t="s">
        <v>6486</v>
      </c>
      <c r="E3116" s="73" t="s">
        <v>904</v>
      </c>
      <c r="F3116" s="74">
        <v>57</v>
      </c>
      <c r="G3116" s="73" t="s">
        <v>6481</v>
      </c>
      <c r="H3116" s="73" t="s">
        <v>57</v>
      </c>
      <c r="I3116" s="73" t="s">
        <v>906</v>
      </c>
      <c r="J3116" s="73" t="s">
        <v>320</v>
      </c>
      <c r="K3116" s="73" t="s">
        <v>390</v>
      </c>
      <c r="L3116" s="73" t="s">
        <v>383</v>
      </c>
      <c r="M3116" s="73" t="s">
        <v>388</v>
      </c>
      <c r="N3116" s="73" t="s">
        <v>43</v>
      </c>
      <c r="O3116" s="73" t="s">
        <v>386</v>
      </c>
      <c r="P3116" s="73" t="s">
        <v>907</v>
      </c>
      <c r="Q3116" s="73" t="s">
        <v>908</v>
      </c>
      <c r="R3116" s="73" t="s">
        <v>57</v>
      </c>
      <c r="V3116" s="60" t="str">
        <f t="shared" si="387"/>
        <v>BOULDERбелый</v>
      </c>
      <c r="W3116" s="60" t="str">
        <f t="shared" si="384"/>
        <v>BOULDER</v>
      </c>
      <c r="X3116" s="60" t="str">
        <f t="shared" si="388"/>
        <v/>
      </c>
      <c r="AC3116" s="51">
        <f t="shared" si="389"/>
        <v>81</v>
      </c>
      <c r="AD3116" s="44">
        <f t="shared" si="390"/>
        <v>29</v>
      </c>
      <c r="AE3116" s="51">
        <f t="shared" si="391"/>
        <v>81029</v>
      </c>
    </row>
    <row r="3117" spans="1:31">
      <c r="A3117" s="60" t="str">
        <f t="shared" si="385"/>
        <v>BOULDERwhite</v>
      </c>
      <c r="B3117" s="60" t="str">
        <f t="shared" si="386"/>
        <v>81-029-17</v>
      </c>
      <c r="C3117" s="73" t="s">
        <v>6488</v>
      </c>
      <c r="D3117" s="73" t="s">
        <v>6486</v>
      </c>
      <c r="E3117" s="73" t="s">
        <v>910</v>
      </c>
      <c r="F3117" s="74">
        <v>59</v>
      </c>
      <c r="G3117" s="73" t="s">
        <v>6481</v>
      </c>
      <c r="H3117" s="73" t="s">
        <v>57</v>
      </c>
      <c r="I3117" s="73" t="s">
        <v>906</v>
      </c>
      <c r="J3117" s="73" t="s">
        <v>320</v>
      </c>
      <c r="K3117" s="73" t="s">
        <v>390</v>
      </c>
      <c r="L3117" s="73" t="s">
        <v>383</v>
      </c>
      <c r="M3117" s="73" t="s">
        <v>388</v>
      </c>
      <c r="N3117" s="73" t="s">
        <v>43</v>
      </c>
      <c r="O3117" s="73" t="s">
        <v>386</v>
      </c>
      <c r="P3117" s="73" t="s">
        <v>907</v>
      </c>
      <c r="Q3117" s="73" t="s">
        <v>908</v>
      </c>
      <c r="R3117" s="73" t="s">
        <v>57</v>
      </c>
      <c r="V3117" s="60" t="str">
        <f t="shared" si="387"/>
        <v>BOULDERбелый</v>
      </c>
      <c r="W3117" s="60" t="str">
        <f t="shared" si="384"/>
        <v>BOULDER</v>
      </c>
      <c r="X3117" s="60" t="str">
        <f t="shared" si="388"/>
        <v/>
      </c>
      <c r="AC3117" s="51">
        <f t="shared" si="389"/>
        <v>81</v>
      </c>
      <c r="AD3117" s="44">
        <f t="shared" si="390"/>
        <v>29</v>
      </c>
      <c r="AE3117" s="51">
        <f t="shared" si="391"/>
        <v>81029</v>
      </c>
    </row>
    <row r="3118" spans="1:31">
      <c r="A3118" s="60" t="str">
        <f t="shared" si="385"/>
        <v>BOULDERwhite</v>
      </c>
      <c r="B3118" s="60" t="str">
        <f t="shared" si="386"/>
        <v>81-029-17</v>
      </c>
      <c r="C3118" s="73" t="s">
        <v>6489</v>
      </c>
      <c r="D3118" s="73" t="s">
        <v>6486</v>
      </c>
      <c r="E3118" s="73" t="s">
        <v>912</v>
      </c>
      <c r="F3118" s="74">
        <v>61</v>
      </c>
      <c r="G3118" s="73" t="s">
        <v>6481</v>
      </c>
      <c r="H3118" s="73" t="s">
        <v>57</v>
      </c>
      <c r="I3118" s="73" t="s">
        <v>906</v>
      </c>
      <c r="J3118" s="73" t="s">
        <v>320</v>
      </c>
      <c r="K3118" s="73" t="s">
        <v>390</v>
      </c>
      <c r="L3118" s="73" t="s">
        <v>383</v>
      </c>
      <c r="M3118" s="73" t="s">
        <v>388</v>
      </c>
      <c r="N3118" s="73" t="s">
        <v>43</v>
      </c>
      <c r="O3118" s="73" t="s">
        <v>386</v>
      </c>
      <c r="P3118" s="73" t="s">
        <v>907</v>
      </c>
      <c r="Q3118" s="73" t="s">
        <v>908</v>
      </c>
      <c r="R3118" s="73" t="s">
        <v>57</v>
      </c>
      <c r="V3118" s="60" t="str">
        <f t="shared" si="387"/>
        <v>BOULDERбелый</v>
      </c>
      <c r="W3118" s="60" t="str">
        <f t="shared" si="384"/>
        <v>BOULDER</v>
      </c>
      <c r="X3118" s="60" t="str">
        <f t="shared" si="388"/>
        <v/>
      </c>
      <c r="AC3118" s="51">
        <f t="shared" si="389"/>
        <v>81</v>
      </c>
      <c r="AD3118" s="44">
        <f t="shared" si="390"/>
        <v>29</v>
      </c>
      <c r="AE3118" s="51">
        <f t="shared" si="391"/>
        <v>81029</v>
      </c>
    </row>
    <row r="3119" spans="1:31">
      <c r="A3119" s="60" t="str">
        <f t="shared" si="385"/>
        <v>CAMBAYbeige</v>
      </c>
      <c r="B3119" s="60" t="str">
        <f t="shared" si="386"/>
        <v>81-030-02</v>
      </c>
      <c r="C3119" s="73" t="s">
        <v>6490</v>
      </c>
      <c r="D3119" s="73" t="s">
        <v>6491</v>
      </c>
      <c r="E3119" s="73" t="s">
        <v>904</v>
      </c>
      <c r="F3119" s="74">
        <v>57</v>
      </c>
      <c r="G3119" s="73" t="s">
        <v>6492</v>
      </c>
      <c r="H3119" s="73" t="s">
        <v>63</v>
      </c>
      <c r="I3119" s="73" t="s">
        <v>6493</v>
      </c>
      <c r="J3119" s="73" t="s">
        <v>320</v>
      </c>
      <c r="K3119" s="73" t="s">
        <v>390</v>
      </c>
      <c r="L3119" s="73" t="s">
        <v>383</v>
      </c>
      <c r="M3119" s="73" t="s">
        <v>388</v>
      </c>
      <c r="O3119" s="73" t="s">
        <v>386</v>
      </c>
      <c r="P3119" s="73" t="s">
        <v>907</v>
      </c>
      <c r="Q3119" s="73" t="s">
        <v>937</v>
      </c>
      <c r="R3119" s="73" t="s">
        <v>63</v>
      </c>
      <c r="V3119" s="60" t="str">
        <f t="shared" si="387"/>
        <v>CAMBAYбежевый</v>
      </c>
      <c r="W3119" s="60" t="str">
        <f t="shared" si="384"/>
        <v>CAMBAY</v>
      </c>
      <c r="X3119" s="60" t="str">
        <f t="shared" si="388"/>
        <v/>
      </c>
      <c r="AC3119" s="51">
        <f t="shared" si="389"/>
        <v>81</v>
      </c>
      <c r="AD3119" s="44">
        <f t="shared" si="390"/>
        <v>30</v>
      </c>
      <c r="AE3119" s="51">
        <f t="shared" si="391"/>
        <v>81030</v>
      </c>
    </row>
    <row r="3120" spans="1:31">
      <c r="A3120" s="60" t="str">
        <f t="shared" si="385"/>
        <v>CAMBAYbeige</v>
      </c>
      <c r="B3120" s="60" t="str">
        <f t="shared" si="386"/>
        <v>81-030-02</v>
      </c>
      <c r="C3120" s="73" t="s">
        <v>6494</v>
      </c>
      <c r="D3120" s="73" t="s">
        <v>6491</v>
      </c>
      <c r="E3120" s="73" t="s">
        <v>910</v>
      </c>
      <c r="F3120" s="74">
        <v>59</v>
      </c>
      <c r="G3120" s="73" t="s">
        <v>6492</v>
      </c>
      <c r="H3120" s="73" t="s">
        <v>63</v>
      </c>
      <c r="I3120" s="73" t="s">
        <v>6493</v>
      </c>
      <c r="J3120" s="73" t="s">
        <v>320</v>
      </c>
      <c r="K3120" s="73" t="s">
        <v>390</v>
      </c>
      <c r="L3120" s="73" t="s">
        <v>383</v>
      </c>
      <c r="M3120" s="73" t="s">
        <v>388</v>
      </c>
      <c r="O3120" s="73" t="s">
        <v>386</v>
      </c>
      <c r="P3120" s="73" t="s">
        <v>907</v>
      </c>
      <c r="Q3120" s="73" t="s">
        <v>937</v>
      </c>
      <c r="R3120" s="73" t="s">
        <v>63</v>
      </c>
      <c r="V3120" s="60" t="str">
        <f t="shared" si="387"/>
        <v>CAMBAYбежевый</v>
      </c>
      <c r="W3120" s="60" t="str">
        <f t="shared" si="384"/>
        <v>CAMBAY</v>
      </c>
      <c r="X3120" s="60" t="str">
        <f t="shared" si="388"/>
        <v/>
      </c>
      <c r="AC3120" s="51">
        <f t="shared" si="389"/>
        <v>81</v>
      </c>
      <c r="AD3120" s="44">
        <f t="shared" si="390"/>
        <v>30</v>
      </c>
      <c r="AE3120" s="51">
        <f t="shared" si="391"/>
        <v>81030</v>
      </c>
    </row>
    <row r="3121" spans="1:31">
      <c r="A3121" s="60" t="str">
        <f t="shared" si="385"/>
        <v>CAMBAYbeige</v>
      </c>
      <c r="B3121" s="60" t="str">
        <f t="shared" si="386"/>
        <v>81-030-02</v>
      </c>
      <c r="C3121" s="73" t="s">
        <v>6495</v>
      </c>
      <c r="D3121" s="73" t="s">
        <v>6491</v>
      </c>
      <c r="E3121" s="73" t="s">
        <v>912</v>
      </c>
      <c r="F3121" s="74">
        <v>61</v>
      </c>
      <c r="G3121" s="73" t="s">
        <v>6492</v>
      </c>
      <c r="H3121" s="73" t="s">
        <v>63</v>
      </c>
      <c r="I3121" s="73" t="s">
        <v>6493</v>
      </c>
      <c r="J3121" s="73" t="s">
        <v>320</v>
      </c>
      <c r="K3121" s="73" t="s">
        <v>390</v>
      </c>
      <c r="L3121" s="73" t="s">
        <v>383</v>
      </c>
      <c r="M3121" s="73" t="s">
        <v>388</v>
      </c>
      <c r="O3121" s="73" t="s">
        <v>386</v>
      </c>
      <c r="P3121" s="73" t="s">
        <v>907</v>
      </c>
      <c r="Q3121" s="73" t="s">
        <v>937</v>
      </c>
      <c r="R3121" s="73" t="s">
        <v>63</v>
      </c>
      <c r="V3121" s="60" t="str">
        <f t="shared" si="387"/>
        <v>CAMBAYбежевый</v>
      </c>
      <c r="W3121" s="60" t="str">
        <f t="shared" si="384"/>
        <v>CAMBAY</v>
      </c>
      <c r="X3121" s="60" t="str">
        <f t="shared" si="388"/>
        <v/>
      </c>
      <c r="AC3121" s="51">
        <f t="shared" si="389"/>
        <v>81</v>
      </c>
      <c r="AD3121" s="44">
        <f t="shared" si="390"/>
        <v>30</v>
      </c>
      <c r="AE3121" s="51">
        <f t="shared" si="391"/>
        <v>81030</v>
      </c>
    </row>
    <row r="3122" spans="1:31">
      <c r="A3122" s="60" t="str">
        <f t="shared" si="385"/>
        <v>CAMBAYblue</v>
      </c>
      <c r="B3122" s="60" t="str">
        <f t="shared" si="386"/>
        <v>81-030-19</v>
      </c>
      <c r="C3122" s="73" t="s">
        <v>6496</v>
      </c>
      <c r="D3122" s="73" t="s">
        <v>6497</v>
      </c>
      <c r="E3122" s="73" t="s">
        <v>904</v>
      </c>
      <c r="F3122" s="74">
        <v>57</v>
      </c>
      <c r="G3122" s="73" t="s">
        <v>6492</v>
      </c>
      <c r="H3122" s="73" t="s">
        <v>91</v>
      </c>
      <c r="I3122" s="73" t="s">
        <v>6493</v>
      </c>
      <c r="J3122" s="73" t="s">
        <v>320</v>
      </c>
      <c r="K3122" s="73" t="s">
        <v>390</v>
      </c>
      <c r="L3122" s="73" t="s">
        <v>383</v>
      </c>
      <c r="M3122" s="73" t="s">
        <v>388</v>
      </c>
      <c r="O3122" s="73" t="s">
        <v>386</v>
      </c>
      <c r="P3122" s="73" t="s">
        <v>907</v>
      </c>
      <c r="Q3122" s="73" t="s">
        <v>932</v>
      </c>
      <c r="R3122" s="73" t="s">
        <v>91</v>
      </c>
      <c r="V3122" s="60" t="str">
        <f t="shared" si="387"/>
        <v>CAMBAYголубой</v>
      </c>
      <c r="W3122" s="60" t="str">
        <f t="shared" si="384"/>
        <v>CAMBAY</v>
      </c>
      <c r="X3122" s="60" t="str">
        <f t="shared" si="388"/>
        <v/>
      </c>
      <c r="AC3122" s="51">
        <f t="shared" si="389"/>
        <v>81</v>
      </c>
      <c r="AD3122" s="44">
        <f t="shared" si="390"/>
        <v>30</v>
      </c>
      <c r="AE3122" s="51">
        <f t="shared" si="391"/>
        <v>81030</v>
      </c>
    </row>
    <row r="3123" spans="1:31">
      <c r="A3123" s="60" t="str">
        <f t="shared" si="385"/>
        <v>CAMBAYblue</v>
      </c>
      <c r="B3123" s="60" t="str">
        <f t="shared" si="386"/>
        <v>81-030-19</v>
      </c>
      <c r="C3123" s="73" t="s">
        <v>6498</v>
      </c>
      <c r="D3123" s="73" t="s">
        <v>6497</v>
      </c>
      <c r="E3123" s="73" t="s">
        <v>910</v>
      </c>
      <c r="F3123" s="74">
        <v>59</v>
      </c>
      <c r="G3123" s="73" t="s">
        <v>6492</v>
      </c>
      <c r="H3123" s="73" t="s">
        <v>91</v>
      </c>
      <c r="I3123" s="73" t="s">
        <v>6493</v>
      </c>
      <c r="J3123" s="73" t="s">
        <v>320</v>
      </c>
      <c r="K3123" s="73" t="s">
        <v>390</v>
      </c>
      <c r="L3123" s="73" t="s">
        <v>383</v>
      </c>
      <c r="M3123" s="73" t="s">
        <v>388</v>
      </c>
      <c r="O3123" s="73" t="s">
        <v>386</v>
      </c>
      <c r="P3123" s="73" t="s">
        <v>907</v>
      </c>
      <c r="Q3123" s="73" t="s">
        <v>932</v>
      </c>
      <c r="R3123" s="73" t="s">
        <v>91</v>
      </c>
      <c r="V3123" s="60" t="str">
        <f t="shared" si="387"/>
        <v>CAMBAYголубой</v>
      </c>
      <c r="W3123" s="60" t="str">
        <f t="shared" si="384"/>
        <v>CAMBAY</v>
      </c>
      <c r="X3123" s="60" t="str">
        <f t="shared" si="388"/>
        <v/>
      </c>
      <c r="AC3123" s="51">
        <f t="shared" si="389"/>
        <v>81</v>
      </c>
      <c r="AD3123" s="44">
        <f t="shared" si="390"/>
        <v>30</v>
      </c>
      <c r="AE3123" s="51">
        <f t="shared" si="391"/>
        <v>81030</v>
      </c>
    </row>
    <row r="3124" spans="1:31">
      <c r="A3124" s="60" t="str">
        <f t="shared" si="385"/>
        <v>CAMBAYblue</v>
      </c>
      <c r="B3124" s="60" t="str">
        <f t="shared" si="386"/>
        <v>81-030-19</v>
      </c>
      <c r="C3124" s="73" t="s">
        <v>6499</v>
      </c>
      <c r="D3124" s="73" t="s">
        <v>6497</v>
      </c>
      <c r="E3124" s="73" t="s">
        <v>912</v>
      </c>
      <c r="F3124" s="74">
        <v>61</v>
      </c>
      <c r="G3124" s="73" t="s">
        <v>6492</v>
      </c>
      <c r="H3124" s="73" t="s">
        <v>91</v>
      </c>
      <c r="I3124" s="73" t="s">
        <v>6493</v>
      </c>
      <c r="J3124" s="73" t="s">
        <v>320</v>
      </c>
      <c r="K3124" s="73" t="s">
        <v>390</v>
      </c>
      <c r="L3124" s="73" t="s">
        <v>383</v>
      </c>
      <c r="M3124" s="73" t="s">
        <v>388</v>
      </c>
      <c r="O3124" s="73" t="s">
        <v>386</v>
      </c>
      <c r="P3124" s="73" t="s">
        <v>907</v>
      </c>
      <c r="Q3124" s="73" t="s">
        <v>932</v>
      </c>
      <c r="R3124" s="73" t="s">
        <v>91</v>
      </c>
      <c r="V3124" s="60" t="str">
        <f t="shared" si="387"/>
        <v>CAMBAYголубой</v>
      </c>
      <c r="W3124" s="60" t="str">
        <f t="shared" si="384"/>
        <v>CAMBAY</v>
      </c>
      <c r="X3124" s="60" t="str">
        <f t="shared" si="388"/>
        <v/>
      </c>
      <c r="AC3124" s="51">
        <f t="shared" si="389"/>
        <v>81</v>
      </c>
      <c r="AD3124" s="44">
        <f t="shared" si="390"/>
        <v>30</v>
      </c>
      <c r="AE3124" s="51">
        <f t="shared" si="391"/>
        <v>81030</v>
      </c>
    </row>
    <row r="3125" spans="1:31">
      <c r="A3125" s="60" t="str">
        <f t="shared" si="385"/>
        <v>GASCOGNEblue</v>
      </c>
      <c r="B3125" s="60" t="str">
        <f t="shared" si="386"/>
        <v>81-031-19</v>
      </c>
      <c r="C3125" s="73" t="s">
        <v>6500</v>
      </c>
      <c r="D3125" s="73" t="s">
        <v>6501</v>
      </c>
      <c r="E3125" s="73" t="s">
        <v>904</v>
      </c>
      <c r="F3125" s="74">
        <v>57</v>
      </c>
      <c r="G3125" s="73" t="s">
        <v>6502</v>
      </c>
      <c r="H3125" s="73" t="s">
        <v>91</v>
      </c>
      <c r="I3125" s="73" t="s">
        <v>6503</v>
      </c>
      <c r="J3125" s="73" t="s">
        <v>318</v>
      </c>
      <c r="K3125" s="73" t="s">
        <v>390</v>
      </c>
      <c r="L3125" s="73" t="s">
        <v>383</v>
      </c>
      <c r="M3125" s="73" t="s">
        <v>388</v>
      </c>
      <c r="N3125" s="73" t="s">
        <v>43</v>
      </c>
      <c r="O3125" s="73" t="s">
        <v>385</v>
      </c>
      <c r="P3125" s="73" t="s">
        <v>907</v>
      </c>
      <c r="Q3125" s="73" t="s">
        <v>932</v>
      </c>
      <c r="R3125" s="73" t="s">
        <v>91</v>
      </c>
      <c r="V3125" s="60" t="str">
        <f t="shared" si="387"/>
        <v>GASCOGNEголубой</v>
      </c>
      <c r="W3125" s="60" t="str">
        <f t="shared" si="384"/>
        <v>GASCOGNE</v>
      </c>
      <c r="X3125" s="60" t="str">
        <f t="shared" si="388"/>
        <v/>
      </c>
      <c r="AC3125" s="51">
        <f t="shared" si="389"/>
        <v>81</v>
      </c>
      <c r="AD3125" s="44">
        <f t="shared" si="390"/>
        <v>31</v>
      </c>
      <c r="AE3125" s="51">
        <f t="shared" si="391"/>
        <v>81031</v>
      </c>
    </row>
    <row r="3126" spans="1:31">
      <c r="A3126" s="60" t="str">
        <f t="shared" si="385"/>
        <v>GASCOGNEblue</v>
      </c>
      <c r="B3126" s="60" t="str">
        <f t="shared" si="386"/>
        <v>81-031-19</v>
      </c>
      <c r="C3126" s="73" t="s">
        <v>6504</v>
      </c>
      <c r="D3126" s="73" t="s">
        <v>6501</v>
      </c>
      <c r="E3126" s="73" t="s">
        <v>910</v>
      </c>
      <c r="F3126" s="74">
        <v>59</v>
      </c>
      <c r="G3126" s="73" t="s">
        <v>6502</v>
      </c>
      <c r="H3126" s="73" t="s">
        <v>91</v>
      </c>
      <c r="I3126" s="73" t="s">
        <v>6503</v>
      </c>
      <c r="J3126" s="73" t="s">
        <v>318</v>
      </c>
      <c r="K3126" s="73" t="s">
        <v>390</v>
      </c>
      <c r="L3126" s="73" t="s">
        <v>383</v>
      </c>
      <c r="M3126" s="73" t="s">
        <v>388</v>
      </c>
      <c r="N3126" s="73" t="s">
        <v>43</v>
      </c>
      <c r="O3126" s="73" t="s">
        <v>385</v>
      </c>
      <c r="P3126" s="73" t="s">
        <v>907</v>
      </c>
      <c r="Q3126" s="73" t="s">
        <v>932</v>
      </c>
      <c r="R3126" s="73" t="s">
        <v>91</v>
      </c>
      <c r="V3126" s="60" t="str">
        <f t="shared" si="387"/>
        <v>GASCOGNEголубой</v>
      </c>
      <c r="W3126" s="60" t="str">
        <f t="shared" si="384"/>
        <v>GASCOGNE</v>
      </c>
      <c r="X3126" s="60" t="str">
        <f t="shared" si="388"/>
        <v/>
      </c>
      <c r="AC3126" s="51">
        <f t="shared" si="389"/>
        <v>81</v>
      </c>
      <c r="AD3126" s="44">
        <f t="shared" si="390"/>
        <v>31</v>
      </c>
      <c r="AE3126" s="51">
        <f t="shared" si="391"/>
        <v>81031</v>
      </c>
    </row>
    <row r="3127" spans="1:31">
      <c r="A3127" s="60" t="str">
        <f t="shared" si="385"/>
        <v>GASCOGNEblue</v>
      </c>
      <c r="B3127" s="60" t="str">
        <f t="shared" si="386"/>
        <v>81-031-19</v>
      </c>
      <c r="C3127" s="73" t="s">
        <v>6505</v>
      </c>
      <c r="D3127" s="73" t="s">
        <v>6501</v>
      </c>
      <c r="E3127" s="73" t="s">
        <v>912</v>
      </c>
      <c r="F3127" s="74">
        <v>61</v>
      </c>
      <c r="G3127" s="73" t="s">
        <v>6502</v>
      </c>
      <c r="H3127" s="73" t="s">
        <v>91</v>
      </c>
      <c r="I3127" s="73" t="s">
        <v>6503</v>
      </c>
      <c r="J3127" s="73" t="s">
        <v>318</v>
      </c>
      <c r="K3127" s="73" t="s">
        <v>390</v>
      </c>
      <c r="L3127" s="73" t="s">
        <v>383</v>
      </c>
      <c r="M3127" s="73" t="s">
        <v>388</v>
      </c>
      <c r="N3127" s="73" t="s">
        <v>43</v>
      </c>
      <c r="O3127" s="73" t="s">
        <v>385</v>
      </c>
      <c r="P3127" s="73" t="s">
        <v>907</v>
      </c>
      <c r="Q3127" s="73" t="s">
        <v>932</v>
      </c>
      <c r="R3127" s="73" t="s">
        <v>91</v>
      </c>
      <c r="V3127" s="60" t="str">
        <f t="shared" si="387"/>
        <v>GASCOGNEголубой</v>
      </c>
      <c r="W3127" s="60" t="str">
        <f t="shared" si="384"/>
        <v>GASCOGNE</v>
      </c>
      <c r="X3127" s="60" t="str">
        <f t="shared" si="388"/>
        <v/>
      </c>
      <c r="AC3127" s="51">
        <f t="shared" si="389"/>
        <v>81</v>
      </c>
      <c r="AD3127" s="44">
        <f t="shared" si="390"/>
        <v>31</v>
      </c>
      <c r="AE3127" s="51">
        <f t="shared" si="391"/>
        <v>81031</v>
      </c>
    </row>
    <row r="3128" spans="1:31">
      <c r="A3128" s="60" t="str">
        <f t="shared" si="385"/>
        <v>GASCOGNEgrey</v>
      </c>
      <c r="B3128" s="60" t="str">
        <f t="shared" si="386"/>
        <v>81-031-08</v>
      </c>
      <c r="C3128" s="73" t="s">
        <v>6506</v>
      </c>
      <c r="D3128" s="73" t="s">
        <v>6507</v>
      </c>
      <c r="E3128" s="73" t="s">
        <v>904</v>
      </c>
      <c r="F3128" s="74">
        <v>57</v>
      </c>
      <c r="G3128" s="73" t="s">
        <v>6502</v>
      </c>
      <c r="H3128" s="73" t="s">
        <v>83</v>
      </c>
      <c r="I3128" s="73" t="s">
        <v>6503</v>
      </c>
      <c r="J3128" s="73" t="s">
        <v>318</v>
      </c>
      <c r="K3128" s="73" t="s">
        <v>390</v>
      </c>
      <c r="L3128" s="73" t="s">
        <v>383</v>
      </c>
      <c r="M3128" s="73" t="s">
        <v>388</v>
      </c>
      <c r="N3128" s="73" t="s">
        <v>43</v>
      </c>
      <c r="O3128" s="73" t="s">
        <v>385</v>
      </c>
      <c r="P3128" s="73" t="s">
        <v>907</v>
      </c>
      <c r="Q3128" s="73" t="s">
        <v>917</v>
      </c>
      <c r="R3128" s="73" t="s">
        <v>83</v>
      </c>
      <c r="V3128" s="60" t="str">
        <f t="shared" si="387"/>
        <v>GASCOGNEсерый</v>
      </c>
      <c r="W3128" s="60" t="str">
        <f t="shared" si="384"/>
        <v>GASCOGNE</v>
      </c>
      <c r="X3128" s="60" t="str">
        <f t="shared" si="388"/>
        <v/>
      </c>
      <c r="AC3128" s="51">
        <f t="shared" si="389"/>
        <v>81</v>
      </c>
      <c r="AD3128" s="44">
        <f t="shared" si="390"/>
        <v>31</v>
      </c>
      <c r="AE3128" s="51">
        <f t="shared" si="391"/>
        <v>81031</v>
      </c>
    </row>
    <row r="3129" spans="1:31">
      <c r="A3129" s="60" t="str">
        <f t="shared" si="385"/>
        <v>GASCOGNEgrey</v>
      </c>
      <c r="B3129" s="60" t="str">
        <f t="shared" si="386"/>
        <v>81-031-08</v>
      </c>
      <c r="C3129" s="73" t="s">
        <v>6508</v>
      </c>
      <c r="D3129" s="73" t="s">
        <v>6507</v>
      </c>
      <c r="E3129" s="73" t="s">
        <v>910</v>
      </c>
      <c r="F3129" s="74">
        <v>59</v>
      </c>
      <c r="G3129" s="73" t="s">
        <v>6502</v>
      </c>
      <c r="H3129" s="73" t="s">
        <v>83</v>
      </c>
      <c r="I3129" s="73" t="s">
        <v>6503</v>
      </c>
      <c r="J3129" s="73" t="s">
        <v>318</v>
      </c>
      <c r="K3129" s="73" t="s">
        <v>390</v>
      </c>
      <c r="L3129" s="73" t="s">
        <v>383</v>
      </c>
      <c r="M3129" s="73" t="s">
        <v>388</v>
      </c>
      <c r="N3129" s="73" t="s">
        <v>43</v>
      </c>
      <c r="O3129" s="73" t="s">
        <v>385</v>
      </c>
      <c r="P3129" s="73" t="s">
        <v>907</v>
      </c>
      <c r="Q3129" s="73" t="s">
        <v>917</v>
      </c>
      <c r="R3129" s="73" t="s">
        <v>83</v>
      </c>
      <c r="V3129" s="60" t="str">
        <f t="shared" si="387"/>
        <v>GASCOGNEсерый</v>
      </c>
      <c r="W3129" s="60" t="str">
        <f t="shared" si="384"/>
        <v>GASCOGNE</v>
      </c>
      <c r="X3129" s="60" t="str">
        <f t="shared" si="388"/>
        <v/>
      </c>
      <c r="AC3129" s="51">
        <f t="shared" si="389"/>
        <v>81</v>
      </c>
      <c r="AD3129" s="44">
        <f t="shared" si="390"/>
        <v>31</v>
      </c>
      <c r="AE3129" s="51">
        <f t="shared" si="391"/>
        <v>81031</v>
      </c>
    </row>
    <row r="3130" spans="1:31">
      <c r="A3130" s="60" t="str">
        <f t="shared" si="385"/>
        <v>GASCOGNEgrey</v>
      </c>
      <c r="B3130" s="60" t="str">
        <f t="shared" si="386"/>
        <v>81-031-08</v>
      </c>
      <c r="C3130" s="73" t="s">
        <v>6509</v>
      </c>
      <c r="D3130" s="73" t="s">
        <v>6507</v>
      </c>
      <c r="E3130" s="73" t="s">
        <v>912</v>
      </c>
      <c r="F3130" s="74">
        <v>61</v>
      </c>
      <c r="G3130" s="73" t="s">
        <v>6502</v>
      </c>
      <c r="H3130" s="73" t="s">
        <v>83</v>
      </c>
      <c r="I3130" s="73" t="s">
        <v>6503</v>
      </c>
      <c r="J3130" s="73" t="s">
        <v>318</v>
      </c>
      <c r="K3130" s="73" t="s">
        <v>390</v>
      </c>
      <c r="L3130" s="73" t="s">
        <v>383</v>
      </c>
      <c r="M3130" s="73" t="s">
        <v>388</v>
      </c>
      <c r="N3130" s="73" t="s">
        <v>43</v>
      </c>
      <c r="O3130" s="73" t="s">
        <v>385</v>
      </c>
      <c r="P3130" s="73" t="s">
        <v>907</v>
      </c>
      <c r="Q3130" s="73" t="s">
        <v>917</v>
      </c>
      <c r="R3130" s="73" t="s">
        <v>83</v>
      </c>
      <c r="V3130" s="60" t="str">
        <f t="shared" si="387"/>
        <v>GASCOGNEсерый</v>
      </c>
      <c r="W3130" s="60" t="str">
        <f t="shared" si="384"/>
        <v>GASCOGNE</v>
      </c>
      <c r="X3130" s="60" t="str">
        <f t="shared" si="388"/>
        <v/>
      </c>
      <c r="AC3130" s="51">
        <f t="shared" si="389"/>
        <v>81</v>
      </c>
      <c r="AD3130" s="44">
        <f t="shared" si="390"/>
        <v>31</v>
      </c>
      <c r="AE3130" s="51">
        <f t="shared" si="391"/>
        <v>81031</v>
      </c>
    </row>
    <row r="3131" spans="1:31">
      <c r="A3131" s="60" t="str">
        <f t="shared" si="385"/>
        <v>MAKASSARblack</v>
      </c>
      <c r="B3131" s="60" t="str">
        <f t="shared" si="386"/>
        <v>80-955-09</v>
      </c>
      <c r="C3131" s="73" t="s">
        <v>6510</v>
      </c>
      <c r="D3131" s="73" t="s">
        <v>6511</v>
      </c>
      <c r="E3131" s="73" t="s">
        <v>956</v>
      </c>
      <c r="F3131" s="74">
        <v>55</v>
      </c>
      <c r="G3131" s="73" t="s">
        <v>5471</v>
      </c>
      <c r="H3131" s="73" t="s">
        <v>53</v>
      </c>
      <c r="I3131" s="73" t="s">
        <v>5475</v>
      </c>
      <c r="J3131" s="73" t="s">
        <v>320</v>
      </c>
      <c r="K3131" s="73" t="s">
        <v>390</v>
      </c>
      <c r="L3131" s="73" t="s">
        <v>383</v>
      </c>
      <c r="M3131" s="73" t="s">
        <v>388</v>
      </c>
      <c r="N3131" s="73" t="s">
        <v>43</v>
      </c>
      <c r="O3131" s="73" t="s">
        <v>386</v>
      </c>
      <c r="P3131" s="73" t="s">
        <v>907</v>
      </c>
      <c r="Q3131" s="73" t="s">
        <v>928</v>
      </c>
      <c r="R3131" s="73" t="s">
        <v>53</v>
      </c>
      <c r="V3131" s="60" t="str">
        <f t="shared" si="387"/>
        <v>MAKASSARчерный</v>
      </c>
      <c r="W3131" s="60" t="str">
        <f t="shared" si="384"/>
        <v>MAKASSAR</v>
      </c>
      <c r="X3131" s="60" t="str">
        <f t="shared" si="388"/>
        <v/>
      </c>
      <c r="AC3131" s="51">
        <f t="shared" si="389"/>
        <v>80</v>
      </c>
      <c r="AD3131" s="44">
        <f t="shared" si="390"/>
        <v>955</v>
      </c>
      <c r="AE3131" s="51">
        <f t="shared" si="391"/>
        <v>80955</v>
      </c>
    </row>
    <row r="3132" spans="1:31">
      <c r="A3132" s="60" t="str">
        <f t="shared" si="385"/>
        <v>MAKASSARblack</v>
      </c>
      <c r="B3132" s="60" t="str">
        <f t="shared" si="386"/>
        <v>80-955-09</v>
      </c>
      <c r="C3132" s="73" t="s">
        <v>6512</v>
      </c>
      <c r="D3132" s="73" t="s">
        <v>6511</v>
      </c>
      <c r="E3132" s="73" t="s">
        <v>904</v>
      </c>
      <c r="F3132" s="74">
        <v>57</v>
      </c>
      <c r="G3132" s="73" t="s">
        <v>5471</v>
      </c>
      <c r="H3132" s="73" t="s">
        <v>53</v>
      </c>
      <c r="I3132" s="73" t="s">
        <v>5475</v>
      </c>
      <c r="J3132" s="73" t="s">
        <v>320</v>
      </c>
      <c r="K3132" s="73" t="s">
        <v>390</v>
      </c>
      <c r="L3132" s="73" t="s">
        <v>383</v>
      </c>
      <c r="M3132" s="73" t="s">
        <v>388</v>
      </c>
      <c r="N3132" s="73" t="s">
        <v>43</v>
      </c>
      <c r="O3132" s="73" t="s">
        <v>386</v>
      </c>
      <c r="P3132" s="73" t="s">
        <v>907</v>
      </c>
      <c r="Q3132" s="73" t="s">
        <v>928</v>
      </c>
      <c r="R3132" s="73" t="s">
        <v>53</v>
      </c>
      <c r="V3132" s="60" t="str">
        <f t="shared" si="387"/>
        <v>MAKASSARчерный</v>
      </c>
      <c r="W3132" s="60" t="str">
        <f t="shared" si="384"/>
        <v>MAKASSAR</v>
      </c>
      <c r="X3132" s="60" t="str">
        <f t="shared" si="388"/>
        <v/>
      </c>
      <c r="AC3132" s="51">
        <f t="shared" si="389"/>
        <v>80</v>
      </c>
      <c r="AD3132" s="44">
        <f t="shared" si="390"/>
        <v>955</v>
      </c>
      <c r="AE3132" s="51">
        <f t="shared" si="391"/>
        <v>80955</v>
      </c>
    </row>
    <row r="3133" spans="1:31">
      <c r="A3133" s="60" t="str">
        <f t="shared" si="385"/>
        <v>MAKASSARblack</v>
      </c>
      <c r="B3133" s="60" t="str">
        <f t="shared" si="386"/>
        <v>80-955-09</v>
      </c>
      <c r="C3133" s="73" t="s">
        <v>6513</v>
      </c>
      <c r="D3133" s="73" t="s">
        <v>6511</v>
      </c>
      <c r="E3133" s="73" t="s">
        <v>910</v>
      </c>
      <c r="F3133" s="74">
        <v>59</v>
      </c>
      <c r="G3133" s="73" t="s">
        <v>5471</v>
      </c>
      <c r="H3133" s="73" t="s">
        <v>53</v>
      </c>
      <c r="I3133" s="73" t="s">
        <v>5475</v>
      </c>
      <c r="J3133" s="73" t="s">
        <v>320</v>
      </c>
      <c r="K3133" s="73" t="s">
        <v>390</v>
      </c>
      <c r="L3133" s="73" t="s">
        <v>383</v>
      </c>
      <c r="M3133" s="73" t="s">
        <v>388</v>
      </c>
      <c r="N3133" s="73" t="s">
        <v>43</v>
      </c>
      <c r="O3133" s="73" t="s">
        <v>386</v>
      </c>
      <c r="P3133" s="73" t="s">
        <v>907</v>
      </c>
      <c r="Q3133" s="73" t="s">
        <v>928</v>
      </c>
      <c r="R3133" s="73" t="s">
        <v>53</v>
      </c>
      <c r="V3133" s="60" t="str">
        <f t="shared" si="387"/>
        <v>MAKASSARчерный</v>
      </c>
      <c r="W3133" s="60" t="str">
        <f t="shared" si="384"/>
        <v>MAKASSAR</v>
      </c>
      <c r="X3133" s="60" t="str">
        <f t="shared" si="388"/>
        <v/>
      </c>
      <c r="AC3133" s="51">
        <f t="shared" si="389"/>
        <v>80</v>
      </c>
      <c r="AD3133" s="44">
        <f t="shared" si="390"/>
        <v>955</v>
      </c>
      <c r="AE3133" s="51">
        <f t="shared" si="391"/>
        <v>80955</v>
      </c>
    </row>
    <row r="3134" spans="1:31">
      <c r="A3134" s="60" t="str">
        <f t="shared" si="385"/>
        <v>MAKASSARblack</v>
      </c>
      <c r="B3134" s="60" t="str">
        <f t="shared" si="386"/>
        <v>80-955-09</v>
      </c>
      <c r="C3134" s="73" t="s">
        <v>6514</v>
      </c>
      <c r="D3134" s="73" t="s">
        <v>6511</v>
      </c>
      <c r="E3134" s="73" t="s">
        <v>912</v>
      </c>
      <c r="F3134" s="74">
        <v>61</v>
      </c>
      <c r="G3134" s="73" t="s">
        <v>5471</v>
      </c>
      <c r="H3134" s="73" t="s">
        <v>53</v>
      </c>
      <c r="I3134" s="73" t="s">
        <v>5475</v>
      </c>
      <c r="J3134" s="73" t="s">
        <v>320</v>
      </c>
      <c r="K3134" s="73" t="s">
        <v>390</v>
      </c>
      <c r="L3134" s="73" t="s">
        <v>383</v>
      </c>
      <c r="M3134" s="73" t="s">
        <v>388</v>
      </c>
      <c r="N3134" s="73" t="s">
        <v>43</v>
      </c>
      <c r="O3134" s="73" t="s">
        <v>386</v>
      </c>
      <c r="P3134" s="73" t="s">
        <v>907</v>
      </c>
      <c r="Q3134" s="73" t="s">
        <v>928</v>
      </c>
      <c r="R3134" s="73" t="s">
        <v>53</v>
      </c>
      <c r="V3134" s="60" t="str">
        <f t="shared" si="387"/>
        <v>MAKASSARчерный</v>
      </c>
      <c r="W3134" s="60" t="str">
        <f t="shared" si="384"/>
        <v>MAKASSAR</v>
      </c>
      <c r="X3134" s="60" t="str">
        <f t="shared" si="388"/>
        <v/>
      </c>
      <c r="AC3134" s="51">
        <f t="shared" si="389"/>
        <v>80</v>
      </c>
      <c r="AD3134" s="44">
        <f t="shared" si="390"/>
        <v>955</v>
      </c>
      <c r="AE3134" s="51">
        <f t="shared" si="391"/>
        <v>80955</v>
      </c>
    </row>
    <row r="3135" spans="1:31">
      <c r="A3135" s="60" t="str">
        <f t="shared" si="385"/>
        <v>MARTABANblack</v>
      </c>
      <c r="B3135" s="60" t="str">
        <f t="shared" si="386"/>
        <v>80-956-09</v>
      </c>
      <c r="C3135" s="73" t="s">
        <v>6515</v>
      </c>
      <c r="D3135" s="73" t="s">
        <v>6516</v>
      </c>
      <c r="E3135" s="73" t="s">
        <v>956</v>
      </c>
      <c r="F3135" s="74">
        <v>55</v>
      </c>
      <c r="G3135" s="73" t="s">
        <v>5474</v>
      </c>
      <c r="H3135" s="73" t="s">
        <v>53</v>
      </c>
      <c r="I3135" s="73" t="s">
        <v>5475</v>
      </c>
      <c r="J3135" s="73" t="s">
        <v>318</v>
      </c>
      <c r="K3135" s="73" t="s">
        <v>390</v>
      </c>
      <c r="L3135" s="73" t="s">
        <v>383</v>
      </c>
      <c r="M3135" s="73" t="s">
        <v>388</v>
      </c>
      <c r="N3135" s="73" t="s">
        <v>43</v>
      </c>
      <c r="O3135" s="73" t="s">
        <v>386</v>
      </c>
      <c r="P3135" s="73" t="s">
        <v>907</v>
      </c>
      <c r="Q3135" s="73" t="s">
        <v>928</v>
      </c>
      <c r="R3135" s="73" t="s">
        <v>53</v>
      </c>
      <c r="V3135" s="60" t="str">
        <f t="shared" si="387"/>
        <v>MARTABANчерный</v>
      </c>
      <c r="W3135" s="60" t="str">
        <f t="shared" si="384"/>
        <v>MARTABAN</v>
      </c>
      <c r="X3135" s="60" t="str">
        <f t="shared" si="388"/>
        <v/>
      </c>
      <c r="AC3135" s="51">
        <f t="shared" si="389"/>
        <v>80</v>
      </c>
      <c r="AD3135" s="44">
        <f t="shared" si="390"/>
        <v>956</v>
      </c>
      <c r="AE3135" s="51">
        <f t="shared" si="391"/>
        <v>80956</v>
      </c>
    </row>
    <row r="3136" spans="1:31">
      <c r="A3136" s="60" t="str">
        <f t="shared" si="385"/>
        <v>MARTABANblack</v>
      </c>
      <c r="B3136" s="60" t="str">
        <f t="shared" si="386"/>
        <v>80-956-09</v>
      </c>
      <c r="C3136" s="73" t="s">
        <v>6517</v>
      </c>
      <c r="D3136" s="73" t="s">
        <v>6516</v>
      </c>
      <c r="E3136" s="73" t="s">
        <v>904</v>
      </c>
      <c r="F3136" s="74">
        <v>57</v>
      </c>
      <c r="G3136" s="73" t="s">
        <v>5474</v>
      </c>
      <c r="H3136" s="73" t="s">
        <v>53</v>
      </c>
      <c r="I3136" s="73" t="s">
        <v>5475</v>
      </c>
      <c r="J3136" s="73" t="s">
        <v>318</v>
      </c>
      <c r="K3136" s="73" t="s">
        <v>390</v>
      </c>
      <c r="L3136" s="73" t="s">
        <v>383</v>
      </c>
      <c r="M3136" s="73" t="s">
        <v>388</v>
      </c>
      <c r="N3136" s="73" t="s">
        <v>43</v>
      </c>
      <c r="O3136" s="73" t="s">
        <v>386</v>
      </c>
      <c r="P3136" s="73" t="s">
        <v>907</v>
      </c>
      <c r="Q3136" s="73" t="s">
        <v>928</v>
      </c>
      <c r="R3136" s="73" t="s">
        <v>53</v>
      </c>
      <c r="V3136" s="60" t="str">
        <f t="shared" si="387"/>
        <v>MARTABANчерный</v>
      </c>
      <c r="W3136" s="60" t="str">
        <f t="shared" si="384"/>
        <v>MARTABAN</v>
      </c>
      <c r="X3136" s="60" t="str">
        <f t="shared" si="388"/>
        <v/>
      </c>
      <c r="AC3136" s="51">
        <f t="shared" si="389"/>
        <v>80</v>
      </c>
      <c r="AD3136" s="44">
        <f t="shared" si="390"/>
        <v>956</v>
      </c>
      <c r="AE3136" s="51">
        <f t="shared" si="391"/>
        <v>80956</v>
      </c>
    </row>
    <row r="3137" spans="1:31">
      <c r="A3137" s="60" t="str">
        <f t="shared" si="385"/>
        <v>MARTABANblack</v>
      </c>
      <c r="B3137" s="60" t="str">
        <f t="shared" si="386"/>
        <v>80-956-09</v>
      </c>
      <c r="C3137" s="73" t="s">
        <v>6518</v>
      </c>
      <c r="D3137" s="73" t="s">
        <v>6516</v>
      </c>
      <c r="E3137" s="73" t="s">
        <v>910</v>
      </c>
      <c r="F3137" s="74">
        <v>59</v>
      </c>
      <c r="G3137" s="73" t="s">
        <v>5474</v>
      </c>
      <c r="H3137" s="73" t="s">
        <v>53</v>
      </c>
      <c r="I3137" s="73" t="s">
        <v>5475</v>
      </c>
      <c r="J3137" s="73" t="s">
        <v>318</v>
      </c>
      <c r="K3137" s="73" t="s">
        <v>390</v>
      </c>
      <c r="L3137" s="73" t="s">
        <v>383</v>
      </c>
      <c r="M3137" s="73" t="s">
        <v>388</v>
      </c>
      <c r="N3137" s="73" t="s">
        <v>43</v>
      </c>
      <c r="O3137" s="73" t="s">
        <v>386</v>
      </c>
      <c r="P3137" s="73" t="s">
        <v>907</v>
      </c>
      <c r="Q3137" s="73" t="s">
        <v>928</v>
      </c>
      <c r="R3137" s="73" t="s">
        <v>53</v>
      </c>
      <c r="V3137" s="60" t="str">
        <f t="shared" si="387"/>
        <v>MARTABANчерный</v>
      </c>
      <c r="W3137" s="60" t="str">
        <f t="shared" si="384"/>
        <v>MARTABAN</v>
      </c>
      <c r="X3137" s="60" t="str">
        <f t="shared" si="388"/>
        <v/>
      </c>
      <c r="AC3137" s="51">
        <f t="shared" si="389"/>
        <v>80</v>
      </c>
      <c r="AD3137" s="44">
        <f t="shared" si="390"/>
        <v>956</v>
      </c>
      <c r="AE3137" s="51">
        <f t="shared" si="391"/>
        <v>80956</v>
      </c>
    </row>
    <row r="3138" spans="1:31">
      <c r="A3138" s="60" t="str">
        <f t="shared" si="385"/>
        <v>MARTABANblack</v>
      </c>
      <c r="B3138" s="60" t="str">
        <f t="shared" si="386"/>
        <v>80-956-09</v>
      </c>
      <c r="C3138" s="73" t="s">
        <v>6519</v>
      </c>
      <c r="D3138" s="73" t="s">
        <v>6516</v>
      </c>
      <c r="E3138" s="73" t="s">
        <v>912</v>
      </c>
      <c r="F3138" s="74">
        <v>61</v>
      </c>
      <c r="G3138" s="73" t="s">
        <v>5474</v>
      </c>
      <c r="H3138" s="73" t="s">
        <v>53</v>
      </c>
      <c r="I3138" s="73" t="s">
        <v>5475</v>
      </c>
      <c r="J3138" s="73" t="s">
        <v>318</v>
      </c>
      <c r="K3138" s="73" t="s">
        <v>390</v>
      </c>
      <c r="L3138" s="73" t="s">
        <v>383</v>
      </c>
      <c r="M3138" s="73" t="s">
        <v>388</v>
      </c>
      <c r="N3138" s="73" t="s">
        <v>43</v>
      </c>
      <c r="O3138" s="73" t="s">
        <v>386</v>
      </c>
      <c r="P3138" s="73" t="s">
        <v>907</v>
      </c>
      <c r="Q3138" s="73" t="s">
        <v>928</v>
      </c>
      <c r="R3138" s="73" t="s">
        <v>53</v>
      </c>
      <c r="V3138" s="60" t="str">
        <f t="shared" si="387"/>
        <v>MARTABANчерный</v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MARTABAN</v>
      </c>
      <c r="X3138" s="60" t="str">
        <f t="shared" si="388"/>
        <v/>
      </c>
      <c r="AC3138" s="51">
        <f t="shared" si="389"/>
        <v>80</v>
      </c>
      <c r="AD3138" s="44">
        <f t="shared" si="390"/>
        <v>956</v>
      </c>
      <c r="AE3138" s="51">
        <f t="shared" si="391"/>
        <v>80956</v>
      </c>
    </row>
    <row r="3139" spans="1:31">
      <c r="A3139" s="60" t="str">
        <f t="shared" ref="A3139:A3202" si="393">IF(G3139&amp;Q3139&lt;&gt;"",W3139&amp;Q3139,"")</f>
        <v>SUEZblue</v>
      </c>
      <c r="B3139" s="60" t="str">
        <f t="shared" ref="B3139:B3202" si="394">IF(C3139&lt;&gt;"",LEFT(C3139,9),"")</f>
        <v>81-032-06</v>
      </c>
      <c r="C3139" s="73" t="s">
        <v>6520</v>
      </c>
      <c r="D3139" s="73" t="s">
        <v>6521</v>
      </c>
      <c r="E3139" s="73" t="s">
        <v>956</v>
      </c>
      <c r="F3139" s="74">
        <v>55</v>
      </c>
      <c r="G3139" s="73" t="s">
        <v>6522</v>
      </c>
      <c r="H3139" s="73" t="s">
        <v>71</v>
      </c>
      <c r="I3139" s="73" t="s">
        <v>2200</v>
      </c>
      <c r="J3139" s="73" t="s">
        <v>320</v>
      </c>
      <c r="K3139" s="73" t="s">
        <v>390</v>
      </c>
      <c r="L3139" s="73" t="s">
        <v>383</v>
      </c>
      <c r="M3139" s="73" t="s">
        <v>384</v>
      </c>
      <c r="N3139" s="73" t="s">
        <v>37</v>
      </c>
      <c r="O3139" s="73" t="s">
        <v>385</v>
      </c>
      <c r="P3139" s="73" t="s">
        <v>907</v>
      </c>
      <c r="Q3139" s="73" t="s">
        <v>932</v>
      </c>
      <c r="R3139" s="73" t="s">
        <v>71</v>
      </c>
      <c r="V3139" s="60" t="str">
        <f t="shared" ref="V3139:V3202" si="395">W3139&amp;H3139</f>
        <v>SUEZсиний</v>
      </c>
      <c r="W3139" s="60" t="str">
        <f t="shared" si="392"/>
        <v>SUEZ</v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81</v>
      </c>
      <c r="AD3139" s="44">
        <f t="shared" ref="AD3139:AD3202" si="398">IFERROR(VALUE(MID($C3139,4,3)),0)</f>
        <v>32</v>
      </c>
      <c r="AE3139" s="51">
        <f t="shared" ref="AE3139:AE3202" si="399">VALUE(RIGHT("00"&amp;AC3139,2)&amp;RIGHT("000"&amp;AD3139,3))</f>
        <v>81032</v>
      </c>
    </row>
    <row r="3140" spans="1:31">
      <c r="A3140" s="60" t="str">
        <f t="shared" si="393"/>
        <v>SUEZblue</v>
      </c>
      <c r="B3140" s="60" t="str">
        <f t="shared" si="394"/>
        <v>81-032-06</v>
      </c>
      <c r="C3140" s="73" t="s">
        <v>6523</v>
      </c>
      <c r="D3140" s="73" t="s">
        <v>6521</v>
      </c>
      <c r="E3140" s="73" t="s">
        <v>915</v>
      </c>
      <c r="F3140" s="74">
        <v>56</v>
      </c>
      <c r="G3140" s="73" t="s">
        <v>6522</v>
      </c>
      <c r="H3140" s="73" t="s">
        <v>71</v>
      </c>
      <c r="I3140" s="73" t="s">
        <v>2200</v>
      </c>
      <c r="J3140" s="73" t="s">
        <v>320</v>
      </c>
      <c r="K3140" s="73" t="s">
        <v>390</v>
      </c>
      <c r="L3140" s="73" t="s">
        <v>383</v>
      </c>
      <c r="M3140" s="73" t="s">
        <v>384</v>
      </c>
      <c r="N3140" s="73" t="s">
        <v>37</v>
      </c>
      <c r="O3140" s="73" t="s">
        <v>385</v>
      </c>
      <c r="P3140" s="73" t="s">
        <v>907</v>
      </c>
      <c r="Q3140" s="73" t="s">
        <v>932</v>
      </c>
      <c r="R3140" s="73" t="s">
        <v>71</v>
      </c>
      <c r="V3140" s="60" t="str">
        <f t="shared" si="395"/>
        <v>SUEZсиний</v>
      </c>
      <c r="W3140" s="60" t="str">
        <f t="shared" si="392"/>
        <v>SUEZ</v>
      </c>
      <c r="X3140" s="60" t="str">
        <f t="shared" si="396"/>
        <v/>
      </c>
      <c r="AC3140" s="51">
        <f t="shared" si="397"/>
        <v>81</v>
      </c>
      <c r="AD3140" s="44">
        <f t="shared" si="398"/>
        <v>32</v>
      </c>
      <c r="AE3140" s="51">
        <f t="shared" si="399"/>
        <v>81032</v>
      </c>
    </row>
    <row r="3141" spans="1:31">
      <c r="A3141" s="60" t="str">
        <f t="shared" si="393"/>
        <v>SUEZblue</v>
      </c>
      <c r="B3141" s="60" t="str">
        <f t="shared" si="394"/>
        <v>81-032-06</v>
      </c>
      <c r="C3141" s="73" t="s">
        <v>6524</v>
      </c>
      <c r="D3141" s="73" t="s">
        <v>6521</v>
      </c>
      <c r="E3141" s="73" t="s">
        <v>904</v>
      </c>
      <c r="F3141" s="74">
        <v>57</v>
      </c>
      <c r="G3141" s="73" t="s">
        <v>6522</v>
      </c>
      <c r="H3141" s="73" t="s">
        <v>71</v>
      </c>
      <c r="I3141" s="73" t="s">
        <v>2200</v>
      </c>
      <c r="J3141" s="73" t="s">
        <v>320</v>
      </c>
      <c r="K3141" s="73" t="s">
        <v>390</v>
      </c>
      <c r="L3141" s="73" t="s">
        <v>383</v>
      </c>
      <c r="M3141" s="73" t="s">
        <v>384</v>
      </c>
      <c r="N3141" s="73" t="s">
        <v>37</v>
      </c>
      <c r="O3141" s="73" t="s">
        <v>385</v>
      </c>
      <c r="P3141" s="73" t="s">
        <v>907</v>
      </c>
      <c r="Q3141" s="73" t="s">
        <v>932</v>
      </c>
      <c r="R3141" s="73" t="s">
        <v>71</v>
      </c>
      <c r="V3141" s="60" t="str">
        <f t="shared" si="395"/>
        <v>SUEZсиний</v>
      </c>
      <c r="W3141" s="60" t="str">
        <f t="shared" si="392"/>
        <v>SUEZ</v>
      </c>
      <c r="X3141" s="60" t="str">
        <f t="shared" si="396"/>
        <v/>
      </c>
      <c r="AC3141" s="51">
        <f t="shared" si="397"/>
        <v>81</v>
      </c>
      <c r="AD3141" s="44">
        <f t="shared" si="398"/>
        <v>32</v>
      </c>
      <c r="AE3141" s="51">
        <f t="shared" si="399"/>
        <v>81032</v>
      </c>
    </row>
    <row r="3142" spans="1:31">
      <c r="A3142" s="60" t="str">
        <f t="shared" si="393"/>
        <v>SUEZblue</v>
      </c>
      <c r="B3142" s="60" t="str">
        <f t="shared" si="394"/>
        <v>81-032-06</v>
      </c>
      <c r="C3142" s="73" t="s">
        <v>6525</v>
      </c>
      <c r="D3142" s="73" t="s">
        <v>6521</v>
      </c>
      <c r="E3142" s="73" t="s">
        <v>920</v>
      </c>
      <c r="F3142" s="74">
        <v>58</v>
      </c>
      <c r="G3142" s="73" t="s">
        <v>6522</v>
      </c>
      <c r="H3142" s="73" t="s">
        <v>71</v>
      </c>
      <c r="I3142" s="73" t="s">
        <v>2200</v>
      </c>
      <c r="J3142" s="73" t="s">
        <v>320</v>
      </c>
      <c r="K3142" s="73" t="s">
        <v>390</v>
      </c>
      <c r="L3142" s="73" t="s">
        <v>383</v>
      </c>
      <c r="M3142" s="73" t="s">
        <v>384</v>
      </c>
      <c r="N3142" s="73" t="s">
        <v>37</v>
      </c>
      <c r="O3142" s="73" t="s">
        <v>385</v>
      </c>
      <c r="P3142" s="73" t="s">
        <v>907</v>
      </c>
      <c r="Q3142" s="73" t="s">
        <v>932</v>
      </c>
      <c r="R3142" s="73" t="s">
        <v>71</v>
      </c>
      <c r="V3142" s="60" t="str">
        <f t="shared" si="395"/>
        <v>SUEZсиний</v>
      </c>
      <c r="W3142" s="60" t="str">
        <f t="shared" si="392"/>
        <v>SUEZ</v>
      </c>
      <c r="X3142" s="60" t="str">
        <f t="shared" si="396"/>
        <v/>
      </c>
      <c r="AC3142" s="51">
        <f t="shared" si="397"/>
        <v>81</v>
      </c>
      <c r="AD3142" s="44">
        <f t="shared" si="398"/>
        <v>32</v>
      </c>
      <c r="AE3142" s="51">
        <f t="shared" si="399"/>
        <v>81032</v>
      </c>
    </row>
    <row r="3143" spans="1:31">
      <c r="A3143" s="60" t="str">
        <f t="shared" si="393"/>
        <v>SUEZblue</v>
      </c>
      <c r="B3143" s="60" t="str">
        <f t="shared" si="394"/>
        <v>81-032-06</v>
      </c>
      <c r="C3143" s="73" t="s">
        <v>6526</v>
      </c>
      <c r="D3143" s="73" t="s">
        <v>6521</v>
      </c>
      <c r="E3143" s="73" t="s">
        <v>910</v>
      </c>
      <c r="F3143" s="74">
        <v>59</v>
      </c>
      <c r="G3143" s="73" t="s">
        <v>6522</v>
      </c>
      <c r="H3143" s="73" t="s">
        <v>71</v>
      </c>
      <c r="I3143" s="73" t="s">
        <v>2200</v>
      </c>
      <c r="J3143" s="73" t="s">
        <v>320</v>
      </c>
      <c r="K3143" s="73" t="s">
        <v>390</v>
      </c>
      <c r="L3143" s="73" t="s">
        <v>383</v>
      </c>
      <c r="M3143" s="73" t="s">
        <v>384</v>
      </c>
      <c r="N3143" s="73" t="s">
        <v>37</v>
      </c>
      <c r="O3143" s="73" t="s">
        <v>385</v>
      </c>
      <c r="P3143" s="73" t="s">
        <v>907</v>
      </c>
      <c r="Q3143" s="73" t="s">
        <v>932</v>
      </c>
      <c r="R3143" s="73" t="s">
        <v>71</v>
      </c>
      <c r="V3143" s="60" t="str">
        <f t="shared" si="395"/>
        <v>SUEZсиний</v>
      </c>
      <c r="W3143" s="60" t="str">
        <f t="shared" si="392"/>
        <v>SUEZ</v>
      </c>
      <c r="X3143" s="60" t="str">
        <f t="shared" si="396"/>
        <v/>
      </c>
      <c r="AC3143" s="51">
        <f t="shared" si="397"/>
        <v>81</v>
      </c>
      <c r="AD3143" s="44">
        <f t="shared" si="398"/>
        <v>32</v>
      </c>
      <c r="AE3143" s="51">
        <f t="shared" si="399"/>
        <v>81032</v>
      </c>
    </row>
    <row r="3144" spans="1:31">
      <c r="A3144" s="60" t="str">
        <f t="shared" si="393"/>
        <v>SUEZblue</v>
      </c>
      <c r="B3144" s="60" t="str">
        <f t="shared" si="394"/>
        <v>81-032-06</v>
      </c>
      <c r="C3144" s="73" t="s">
        <v>6527</v>
      </c>
      <c r="D3144" s="73" t="s">
        <v>6521</v>
      </c>
      <c r="E3144" s="73" t="s">
        <v>922</v>
      </c>
      <c r="F3144" s="74">
        <v>60</v>
      </c>
      <c r="G3144" s="73" t="s">
        <v>6522</v>
      </c>
      <c r="H3144" s="73" t="s">
        <v>71</v>
      </c>
      <c r="I3144" s="73" t="s">
        <v>2200</v>
      </c>
      <c r="J3144" s="73" t="s">
        <v>320</v>
      </c>
      <c r="K3144" s="73" t="s">
        <v>390</v>
      </c>
      <c r="L3144" s="73" t="s">
        <v>383</v>
      </c>
      <c r="M3144" s="73" t="s">
        <v>384</v>
      </c>
      <c r="N3144" s="73" t="s">
        <v>37</v>
      </c>
      <c r="O3144" s="73" t="s">
        <v>385</v>
      </c>
      <c r="P3144" s="73" t="s">
        <v>907</v>
      </c>
      <c r="Q3144" s="73" t="s">
        <v>932</v>
      </c>
      <c r="R3144" s="73" t="s">
        <v>71</v>
      </c>
      <c r="V3144" s="60" t="str">
        <f t="shared" si="395"/>
        <v>SUEZсиний</v>
      </c>
      <c r="W3144" s="60" t="str">
        <f t="shared" si="392"/>
        <v>SUEZ</v>
      </c>
      <c r="X3144" s="60" t="str">
        <f t="shared" si="396"/>
        <v/>
      </c>
      <c r="AC3144" s="51">
        <f t="shared" si="397"/>
        <v>81</v>
      </c>
      <c r="AD3144" s="44">
        <f t="shared" si="398"/>
        <v>32</v>
      </c>
      <c r="AE3144" s="51">
        <f t="shared" si="399"/>
        <v>81032</v>
      </c>
    </row>
    <row r="3145" spans="1:31">
      <c r="A3145" s="60" t="str">
        <f t="shared" si="393"/>
        <v>SUEZblue</v>
      </c>
      <c r="B3145" s="60" t="str">
        <f t="shared" si="394"/>
        <v>81-032-06</v>
      </c>
      <c r="C3145" s="73" t="s">
        <v>6528</v>
      </c>
      <c r="D3145" s="73" t="s">
        <v>6521</v>
      </c>
      <c r="E3145" s="73" t="s">
        <v>912</v>
      </c>
      <c r="F3145" s="74">
        <v>61</v>
      </c>
      <c r="G3145" s="73" t="s">
        <v>6522</v>
      </c>
      <c r="H3145" s="73" t="s">
        <v>71</v>
      </c>
      <c r="I3145" s="73" t="s">
        <v>2200</v>
      </c>
      <c r="J3145" s="73" t="s">
        <v>320</v>
      </c>
      <c r="K3145" s="73" t="s">
        <v>390</v>
      </c>
      <c r="L3145" s="73" t="s">
        <v>383</v>
      </c>
      <c r="M3145" s="73" t="s">
        <v>384</v>
      </c>
      <c r="N3145" s="73" t="s">
        <v>37</v>
      </c>
      <c r="O3145" s="73" t="s">
        <v>385</v>
      </c>
      <c r="P3145" s="73" t="s">
        <v>907</v>
      </c>
      <c r="Q3145" s="73" t="s">
        <v>932</v>
      </c>
      <c r="R3145" s="73" t="s">
        <v>71</v>
      </c>
      <c r="V3145" s="60" t="str">
        <f t="shared" si="395"/>
        <v>SUEZсиний</v>
      </c>
      <c r="W3145" s="60" t="str">
        <f t="shared" si="392"/>
        <v>SUEZ</v>
      </c>
      <c r="X3145" s="60" t="str">
        <f t="shared" si="396"/>
        <v/>
      </c>
      <c r="AC3145" s="51">
        <f t="shared" si="397"/>
        <v>81</v>
      </c>
      <c r="AD3145" s="44">
        <f t="shared" si="398"/>
        <v>32</v>
      </c>
      <c r="AE3145" s="51">
        <f t="shared" si="399"/>
        <v>81032</v>
      </c>
    </row>
    <row r="3146" spans="1:31">
      <c r="A3146" s="60" t="str">
        <f t="shared" si="393"/>
        <v>SUEZgrey</v>
      </c>
      <c r="B3146" s="60" t="str">
        <f t="shared" si="394"/>
        <v>81-032-08</v>
      </c>
      <c r="C3146" s="73" t="s">
        <v>6529</v>
      </c>
      <c r="D3146" s="73" t="s">
        <v>6530</v>
      </c>
      <c r="E3146" s="73" t="s">
        <v>956</v>
      </c>
      <c r="F3146" s="74">
        <v>55</v>
      </c>
      <c r="G3146" s="73" t="s">
        <v>6522</v>
      </c>
      <c r="H3146" s="73" t="s">
        <v>83</v>
      </c>
      <c r="I3146" s="73" t="s">
        <v>2200</v>
      </c>
      <c r="J3146" s="73" t="s">
        <v>320</v>
      </c>
      <c r="K3146" s="73" t="s">
        <v>390</v>
      </c>
      <c r="L3146" s="73" t="s">
        <v>383</v>
      </c>
      <c r="M3146" s="73" t="s">
        <v>384</v>
      </c>
      <c r="N3146" s="73" t="s">
        <v>37</v>
      </c>
      <c r="O3146" s="73" t="s">
        <v>385</v>
      </c>
      <c r="P3146" s="73" t="s">
        <v>907</v>
      </c>
      <c r="Q3146" s="73" t="s">
        <v>917</v>
      </c>
      <c r="R3146" s="73" t="s">
        <v>83</v>
      </c>
      <c r="V3146" s="60" t="str">
        <f t="shared" si="395"/>
        <v>SUEZсерый</v>
      </c>
      <c r="W3146" s="60" t="str">
        <f t="shared" si="392"/>
        <v>SUEZ</v>
      </c>
      <c r="X3146" s="60" t="str">
        <f t="shared" si="396"/>
        <v/>
      </c>
      <c r="AC3146" s="51">
        <f t="shared" si="397"/>
        <v>81</v>
      </c>
      <c r="AD3146" s="44">
        <f t="shared" si="398"/>
        <v>32</v>
      </c>
      <c r="AE3146" s="51">
        <f t="shared" si="399"/>
        <v>81032</v>
      </c>
    </row>
    <row r="3147" spans="1:31">
      <c r="A3147" s="60" t="str">
        <f t="shared" si="393"/>
        <v>SUEZgrey</v>
      </c>
      <c r="B3147" s="60" t="str">
        <f t="shared" si="394"/>
        <v>81-032-08</v>
      </c>
      <c r="C3147" s="73" t="s">
        <v>6531</v>
      </c>
      <c r="D3147" s="73" t="s">
        <v>6530</v>
      </c>
      <c r="E3147" s="73" t="s">
        <v>915</v>
      </c>
      <c r="F3147" s="74">
        <v>56</v>
      </c>
      <c r="G3147" s="73" t="s">
        <v>6522</v>
      </c>
      <c r="H3147" s="73" t="s">
        <v>83</v>
      </c>
      <c r="I3147" s="73" t="s">
        <v>2200</v>
      </c>
      <c r="J3147" s="73" t="s">
        <v>320</v>
      </c>
      <c r="K3147" s="73" t="s">
        <v>390</v>
      </c>
      <c r="L3147" s="73" t="s">
        <v>383</v>
      </c>
      <c r="M3147" s="73" t="s">
        <v>384</v>
      </c>
      <c r="N3147" s="73" t="s">
        <v>37</v>
      </c>
      <c r="O3147" s="73" t="s">
        <v>385</v>
      </c>
      <c r="P3147" s="73" t="s">
        <v>907</v>
      </c>
      <c r="Q3147" s="73" t="s">
        <v>917</v>
      </c>
      <c r="R3147" s="73" t="s">
        <v>83</v>
      </c>
      <c r="V3147" s="60" t="str">
        <f t="shared" si="395"/>
        <v>SUEZсерый</v>
      </c>
      <c r="W3147" s="60" t="str">
        <f t="shared" si="392"/>
        <v>SUEZ</v>
      </c>
      <c r="X3147" s="60" t="str">
        <f t="shared" si="396"/>
        <v/>
      </c>
      <c r="AC3147" s="51">
        <f t="shared" si="397"/>
        <v>81</v>
      </c>
      <c r="AD3147" s="44">
        <f t="shared" si="398"/>
        <v>32</v>
      </c>
      <c r="AE3147" s="51">
        <f t="shared" si="399"/>
        <v>81032</v>
      </c>
    </row>
    <row r="3148" spans="1:31">
      <c r="A3148" s="60" t="str">
        <f t="shared" si="393"/>
        <v>SUEZgrey</v>
      </c>
      <c r="B3148" s="60" t="str">
        <f t="shared" si="394"/>
        <v>81-032-08</v>
      </c>
      <c r="C3148" s="73" t="s">
        <v>6532</v>
      </c>
      <c r="D3148" s="73" t="s">
        <v>6530</v>
      </c>
      <c r="E3148" s="73" t="s">
        <v>904</v>
      </c>
      <c r="F3148" s="74">
        <v>57</v>
      </c>
      <c r="G3148" s="73" t="s">
        <v>6522</v>
      </c>
      <c r="H3148" s="73" t="s">
        <v>83</v>
      </c>
      <c r="I3148" s="73" t="s">
        <v>2200</v>
      </c>
      <c r="J3148" s="73" t="s">
        <v>320</v>
      </c>
      <c r="K3148" s="73" t="s">
        <v>390</v>
      </c>
      <c r="L3148" s="73" t="s">
        <v>383</v>
      </c>
      <c r="M3148" s="73" t="s">
        <v>384</v>
      </c>
      <c r="N3148" s="73" t="s">
        <v>37</v>
      </c>
      <c r="O3148" s="73" t="s">
        <v>385</v>
      </c>
      <c r="P3148" s="73" t="s">
        <v>907</v>
      </c>
      <c r="Q3148" s="73" t="s">
        <v>917</v>
      </c>
      <c r="R3148" s="73" t="s">
        <v>83</v>
      </c>
      <c r="V3148" s="60" t="str">
        <f t="shared" si="395"/>
        <v>SUEZсерый</v>
      </c>
      <c r="W3148" s="60" t="str">
        <f t="shared" si="392"/>
        <v>SUEZ</v>
      </c>
      <c r="X3148" s="60" t="str">
        <f t="shared" si="396"/>
        <v/>
      </c>
      <c r="AC3148" s="51">
        <f t="shared" si="397"/>
        <v>81</v>
      </c>
      <c r="AD3148" s="44">
        <f t="shared" si="398"/>
        <v>32</v>
      </c>
      <c r="AE3148" s="51">
        <f t="shared" si="399"/>
        <v>81032</v>
      </c>
    </row>
    <row r="3149" spans="1:31">
      <c r="A3149" s="60" t="str">
        <f t="shared" si="393"/>
        <v>SUEZgrey</v>
      </c>
      <c r="B3149" s="60" t="str">
        <f t="shared" si="394"/>
        <v>81-032-08</v>
      </c>
      <c r="C3149" s="73" t="s">
        <v>6533</v>
      </c>
      <c r="D3149" s="73" t="s">
        <v>6530</v>
      </c>
      <c r="E3149" s="73" t="s">
        <v>920</v>
      </c>
      <c r="F3149" s="74">
        <v>58</v>
      </c>
      <c r="G3149" s="73" t="s">
        <v>6522</v>
      </c>
      <c r="H3149" s="73" t="s">
        <v>83</v>
      </c>
      <c r="I3149" s="73" t="s">
        <v>2200</v>
      </c>
      <c r="J3149" s="73" t="s">
        <v>320</v>
      </c>
      <c r="K3149" s="73" t="s">
        <v>390</v>
      </c>
      <c r="L3149" s="73" t="s">
        <v>383</v>
      </c>
      <c r="M3149" s="73" t="s">
        <v>384</v>
      </c>
      <c r="N3149" s="73" t="s">
        <v>37</v>
      </c>
      <c r="O3149" s="73" t="s">
        <v>385</v>
      </c>
      <c r="P3149" s="73" t="s">
        <v>907</v>
      </c>
      <c r="Q3149" s="73" t="s">
        <v>917</v>
      </c>
      <c r="R3149" s="73" t="s">
        <v>83</v>
      </c>
      <c r="V3149" s="60" t="str">
        <f t="shared" si="395"/>
        <v>SUEZсерый</v>
      </c>
      <c r="W3149" s="60" t="str">
        <f t="shared" si="392"/>
        <v>SUEZ</v>
      </c>
      <c r="X3149" s="60" t="str">
        <f t="shared" si="396"/>
        <v/>
      </c>
      <c r="AC3149" s="51">
        <f t="shared" si="397"/>
        <v>81</v>
      </c>
      <c r="AD3149" s="44">
        <f t="shared" si="398"/>
        <v>32</v>
      </c>
      <c r="AE3149" s="51">
        <f t="shared" si="399"/>
        <v>81032</v>
      </c>
    </row>
    <row r="3150" spans="1:31">
      <c r="A3150" s="60" t="str">
        <f t="shared" si="393"/>
        <v>SUEZgrey</v>
      </c>
      <c r="B3150" s="60" t="str">
        <f t="shared" si="394"/>
        <v>81-032-08</v>
      </c>
      <c r="C3150" s="73" t="s">
        <v>6534</v>
      </c>
      <c r="D3150" s="73" t="s">
        <v>6530</v>
      </c>
      <c r="E3150" s="73" t="s">
        <v>910</v>
      </c>
      <c r="F3150" s="74">
        <v>59</v>
      </c>
      <c r="G3150" s="73" t="s">
        <v>6522</v>
      </c>
      <c r="H3150" s="73" t="s">
        <v>83</v>
      </c>
      <c r="I3150" s="73" t="s">
        <v>2200</v>
      </c>
      <c r="J3150" s="73" t="s">
        <v>320</v>
      </c>
      <c r="K3150" s="73" t="s">
        <v>390</v>
      </c>
      <c r="L3150" s="73" t="s">
        <v>383</v>
      </c>
      <c r="M3150" s="73" t="s">
        <v>384</v>
      </c>
      <c r="N3150" s="73" t="s">
        <v>37</v>
      </c>
      <c r="O3150" s="73" t="s">
        <v>385</v>
      </c>
      <c r="P3150" s="73" t="s">
        <v>907</v>
      </c>
      <c r="Q3150" s="73" t="s">
        <v>917</v>
      </c>
      <c r="R3150" s="73" t="s">
        <v>83</v>
      </c>
      <c r="V3150" s="60" t="str">
        <f t="shared" si="395"/>
        <v>SUEZсерый</v>
      </c>
      <c r="W3150" s="60" t="str">
        <f t="shared" si="392"/>
        <v>SUEZ</v>
      </c>
      <c r="X3150" s="60" t="str">
        <f t="shared" si="396"/>
        <v/>
      </c>
      <c r="AC3150" s="51">
        <f t="shared" si="397"/>
        <v>81</v>
      </c>
      <c r="AD3150" s="44">
        <f t="shared" si="398"/>
        <v>32</v>
      </c>
      <c r="AE3150" s="51">
        <f t="shared" si="399"/>
        <v>81032</v>
      </c>
    </row>
    <row r="3151" spans="1:31">
      <c r="A3151" s="60" t="str">
        <f t="shared" si="393"/>
        <v>SUEZgrey</v>
      </c>
      <c r="B3151" s="60" t="str">
        <f t="shared" si="394"/>
        <v>81-032-08</v>
      </c>
      <c r="C3151" s="73" t="s">
        <v>6535</v>
      </c>
      <c r="D3151" s="73" t="s">
        <v>6530</v>
      </c>
      <c r="E3151" s="73" t="s">
        <v>922</v>
      </c>
      <c r="F3151" s="74">
        <v>60</v>
      </c>
      <c r="G3151" s="73" t="s">
        <v>6522</v>
      </c>
      <c r="H3151" s="73" t="s">
        <v>83</v>
      </c>
      <c r="I3151" s="73" t="s">
        <v>2200</v>
      </c>
      <c r="J3151" s="73" t="s">
        <v>320</v>
      </c>
      <c r="K3151" s="73" t="s">
        <v>390</v>
      </c>
      <c r="L3151" s="73" t="s">
        <v>383</v>
      </c>
      <c r="M3151" s="73" t="s">
        <v>384</v>
      </c>
      <c r="N3151" s="73" t="s">
        <v>37</v>
      </c>
      <c r="O3151" s="73" t="s">
        <v>385</v>
      </c>
      <c r="P3151" s="73" t="s">
        <v>907</v>
      </c>
      <c r="Q3151" s="73" t="s">
        <v>917</v>
      </c>
      <c r="R3151" s="73" t="s">
        <v>83</v>
      </c>
      <c r="V3151" s="60" t="str">
        <f t="shared" si="395"/>
        <v>SUEZсерый</v>
      </c>
      <c r="W3151" s="60" t="str">
        <f t="shared" si="392"/>
        <v>SUEZ</v>
      </c>
      <c r="X3151" s="60" t="str">
        <f t="shared" si="396"/>
        <v/>
      </c>
      <c r="AC3151" s="51">
        <f t="shared" si="397"/>
        <v>81</v>
      </c>
      <c r="AD3151" s="44">
        <f t="shared" si="398"/>
        <v>32</v>
      </c>
      <c r="AE3151" s="51">
        <f t="shared" si="399"/>
        <v>81032</v>
      </c>
    </row>
    <row r="3152" spans="1:31">
      <c r="A3152" s="60" t="str">
        <f t="shared" si="393"/>
        <v>SUEZgrey</v>
      </c>
      <c r="B3152" s="60" t="str">
        <f t="shared" si="394"/>
        <v>81-032-08</v>
      </c>
      <c r="C3152" s="73" t="s">
        <v>6536</v>
      </c>
      <c r="D3152" s="73" t="s">
        <v>6530</v>
      </c>
      <c r="E3152" s="73" t="s">
        <v>912</v>
      </c>
      <c r="F3152" s="74">
        <v>61</v>
      </c>
      <c r="G3152" s="73" t="s">
        <v>6522</v>
      </c>
      <c r="H3152" s="73" t="s">
        <v>83</v>
      </c>
      <c r="I3152" s="73" t="s">
        <v>2200</v>
      </c>
      <c r="J3152" s="73" t="s">
        <v>320</v>
      </c>
      <c r="K3152" s="73" t="s">
        <v>390</v>
      </c>
      <c r="L3152" s="73" t="s">
        <v>383</v>
      </c>
      <c r="M3152" s="73" t="s">
        <v>384</v>
      </c>
      <c r="N3152" s="73" t="s">
        <v>37</v>
      </c>
      <c r="O3152" s="73" t="s">
        <v>385</v>
      </c>
      <c r="P3152" s="73" t="s">
        <v>907</v>
      </c>
      <c r="Q3152" s="73" t="s">
        <v>917</v>
      </c>
      <c r="R3152" s="73" t="s">
        <v>83</v>
      </c>
      <c r="V3152" s="60" t="str">
        <f t="shared" si="395"/>
        <v>SUEZсерый</v>
      </c>
      <c r="W3152" s="60" t="str">
        <f t="shared" si="392"/>
        <v>SUEZ</v>
      </c>
      <c r="X3152" s="60" t="str">
        <f t="shared" si="396"/>
        <v/>
      </c>
      <c r="AC3152" s="51">
        <f t="shared" si="397"/>
        <v>81</v>
      </c>
      <c r="AD3152" s="44">
        <f t="shared" si="398"/>
        <v>32</v>
      </c>
      <c r="AE3152" s="51">
        <f t="shared" si="399"/>
        <v>81032</v>
      </c>
    </row>
    <row r="3153" spans="1:31">
      <c r="A3153" s="60" t="str">
        <f t="shared" si="393"/>
        <v>TIMORbeige</v>
      </c>
      <c r="B3153" s="60" t="str">
        <f t="shared" si="394"/>
        <v>81-033-02</v>
      </c>
      <c r="C3153" s="73" t="s">
        <v>6537</v>
      </c>
      <c r="D3153" s="73" t="s">
        <v>6538</v>
      </c>
      <c r="E3153" s="73" t="s">
        <v>956</v>
      </c>
      <c r="F3153" s="74">
        <v>55</v>
      </c>
      <c r="G3153" s="73" t="s">
        <v>6539</v>
      </c>
      <c r="H3153" s="73" t="s">
        <v>63</v>
      </c>
      <c r="I3153" s="73" t="s">
        <v>1021</v>
      </c>
      <c r="J3153" s="73" t="s">
        <v>320</v>
      </c>
      <c r="K3153" s="73" t="s">
        <v>390</v>
      </c>
      <c r="L3153" s="73" t="s">
        <v>383</v>
      </c>
      <c r="M3153" s="73" t="s">
        <v>384</v>
      </c>
      <c r="N3153" s="73" t="s">
        <v>37</v>
      </c>
      <c r="O3153" s="73" t="s">
        <v>385</v>
      </c>
      <c r="P3153" s="73" t="s">
        <v>907</v>
      </c>
      <c r="Q3153" s="73" t="s">
        <v>937</v>
      </c>
      <c r="R3153" s="73" t="s">
        <v>63</v>
      </c>
      <c r="V3153" s="60" t="str">
        <f t="shared" si="395"/>
        <v>TIMORбежевый</v>
      </c>
      <c r="W3153" s="60" t="str">
        <f t="shared" si="392"/>
        <v>TIMOR</v>
      </c>
      <c r="X3153" s="60" t="str">
        <f t="shared" si="396"/>
        <v/>
      </c>
      <c r="AC3153" s="51">
        <f t="shared" si="397"/>
        <v>81</v>
      </c>
      <c r="AD3153" s="44">
        <f t="shared" si="398"/>
        <v>33</v>
      </c>
      <c r="AE3153" s="51">
        <f t="shared" si="399"/>
        <v>81033</v>
      </c>
    </row>
    <row r="3154" spans="1:31">
      <c r="A3154" s="60" t="str">
        <f t="shared" si="393"/>
        <v>TIMORbeige</v>
      </c>
      <c r="B3154" s="60" t="str">
        <f t="shared" si="394"/>
        <v>81-033-02</v>
      </c>
      <c r="C3154" s="73" t="s">
        <v>6540</v>
      </c>
      <c r="D3154" s="73" t="s">
        <v>6538</v>
      </c>
      <c r="E3154" s="73" t="s">
        <v>915</v>
      </c>
      <c r="F3154" s="74">
        <v>56</v>
      </c>
      <c r="G3154" s="73" t="s">
        <v>6539</v>
      </c>
      <c r="H3154" s="73" t="s">
        <v>63</v>
      </c>
      <c r="I3154" s="73" t="s">
        <v>1021</v>
      </c>
      <c r="J3154" s="73" t="s">
        <v>320</v>
      </c>
      <c r="K3154" s="73" t="s">
        <v>390</v>
      </c>
      <c r="L3154" s="73" t="s">
        <v>383</v>
      </c>
      <c r="M3154" s="73" t="s">
        <v>384</v>
      </c>
      <c r="N3154" s="73" t="s">
        <v>37</v>
      </c>
      <c r="O3154" s="73" t="s">
        <v>385</v>
      </c>
      <c r="P3154" s="73" t="s">
        <v>907</v>
      </c>
      <c r="Q3154" s="73" t="s">
        <v>937</v>
      </c>
      <c r="R3154" s="73" t="s">
        <v>63</v>
      </c>
      <c r="V3154" s="60" t="str">
        <f t="shared" si="395"/>
        <v>TIMORбежевый</v>
      </c>
      <c r="W3154" s="60" t="str">
        <f t="shared" si="392"/>
        <v>TIMOR</v>
      </c>
      <c r="X3154" s="60" t="str">
        <f t="shared" si="396"/>
        <v/>
      </c>
      <c r="AC3154" s="51">
        <f t="shared" si="397"/>
        <v>81</v>
      </c>
      <c r="AD3154" s="44">
        <f t="shared" si="398"/>
        <v>33</v>
      </c>
      <c r="AE3154" s="51">
        <f t="shared" si="399"/>
        <v>81033</v>
      </c>
    </row>
    <row r="3155" spans="1:31">
      <c r="A3155" s="60" t="str">
        <f t="shared" si="393"/>
        <v>TIMORbeige</v>
      </c>
      <c r="B3155" s="60" t="str">
        <f t="shared" si="394"/>
        <v>81-033-02</v>
      </c>
      <c r="C3155" s="73" t="s">
        <v>6541</v>
      </c>
      <c r="D3155" s="73" t="s">
        <v>6538</v>
      </c>
      <c r="E3155" s="73" t="s">
        <v>904</v>
      </c>
      <c r="F3155" s="74">
        <v>57</v>
      </c>
      <c r="G3155" s="73" t="s">
        <v>6539</v>
      </c>
      <c r="H3155" s="73" t="s">
        <v>63</v>
      </c>
      <c r="I3155" s="73" t="s">
        <v>1021</v>
      </c>
      <c r="J3155" s="73" t="s">
        <v>320</v>
      </c>
      <c r="K3155" s="73" t="s">
        <v>390</v>
      </c>
      <c r="L3155" s="73" t="s">
        <v>383</v>
      </c>
      <c r="M3155" s="73" t="s">
        <v>384</v>
      </c>
      <c r="N3155" s="73" t="s">
        <v>37</v>
      </c>
      <c r="O3155" s="73" t="s">
        <v>385</v>
      </c>
      <c r="P3155" s="73" t="s">
        <v>907</v>
      </c>
      <c r="Q3155" s="73" t="s">
        <v>937</v>
      </c>
      <c r="R3155" s="73" t="s">
        <v>63</v>
      </c>
      <c r="V3155" s="60" t="str">
        <f t="shared" si="395"/>
        <v>TIMORбежевый</v>
      </c>
      <c r="W3155" s="60" t="str">
        <f t="shared" si="392"/>
        <v>TIMOR</v>
      </c>
      <c r="X3155" s="60" t="str">
        <f t="shared" si="396"/>
        <v/>
      </c>
      <c r="AC3155" s="51">
        <f t="shared" si="397"/>
        <v>81</v>
      </c>
      <c r="AD3155" s="44">
        <f t="shared" si="398"/>
        <v>33</v>
      </c>
      <c r="AE3155" s="51">
        <f t="shared" si="399"/>
        <v>81033</v>
      </c>
    </row>
    <row r="3156" spans="1:31">
      <c r="A3156" s="60" t="str">
        <f t="shared" si="393"/>
        <v>TIMORbeige</v>
      </c>
      <c r="B3156" s="60" t="str">
        <f t="shared" si="394"/>
        <v>81-033-02</v>
      </c>
      <c r="C3156" s="73" t="s">
        <v>6542</v>
      </c>
      <c r="D3156" s="73" t="s">
        <v>6538</v>
      </c>
      <c r="E3156" s="73" t="s">
        <v>920</v>
      </c>
      <c r="F3156" s="74">
        <v>58</v>
      </c>
      <c r="G3156" s="73" t="s">
        <v>6539</v>
      </c>
      <c r="H3156" s="73" t="s">
        <v>63</v>
      </c>
      <c r="I3156" s="73" t="s">
        <v>1021</v>
      </c>
      <c r="J3156" s="73" t="s">
        <v>320</v>
      </c>
      <c r="K3156" s="73" t="s">
        <v>390</v>
      </c>
      <c r="L3156" s="73" t="s">
        <v>383</v>
      </c>
      <c r="M3156" s="73" t="s">
        <v>384</v>
      </c>
      <c r="N3156" s="73" t="s">
        <v>37</v>
      </c>
      <c r="O3156" s="73" t="s">
        <v>385</v>
      </c>
      <c r="P3156" s="73" t="s">
        <v>907</v>
      </c>
      <c r="Q3156" s="73" t="s">
        <v>937</v>
      </c>
      <c r="R3156" s="73" t="s">
        <v>63</v>
      </c>
      <c r="V3156" s="60" t="str">
        <f t="shared" si="395"/>
        <v>TIMORбежевый</v>
      </c>
      <c r="W3156" s="60" t="str">
        <f t="shared" si="392"/>
        <v>TIMOR</v>
      </c>
      <c r="X3156" s="60" t="str">
        <f t="shared" si="396"/>
        <v/>
      </c>
      <c r="AC3156" s="51">
        <f t="shared" si="397"/>
        <v>81</v>
      </c>
      <c r="AD3156" s="44">
        <f t="shared" si="398"/>
        <v>33</v>
      </c>
      <c r="AE3156" s="51">
        <f t="shared" si="399"/>
        <v>81033</v>
      </c>
    </row>
    <row r="3157" spans="1:31">
      <c r="A3157" s="60" t="str">
        <f t="shared" si="393"/>
        <v>TIMORbeige</v>
      </c>
      <c r="B3157" s="60" t="str">
        <f t="shared" si="394"/>
        <v>81-033-02</v>
      </c>
      <c r="C3157" s="73" t="s">
        <v>6543</v>
      </c>
      <c r="D3157" s="73" t="s">
        <v>6538</v>
      </c>
      <c r="E3157" s="73" t="s">
        <v>910</v>
      </c>
      <c r="F3157" s="74">
        <v>59</v>
      </c>
      <c r="G3157" s="73" t="s">
        <v>6539</v>
      </c>
      <c r="H3157" s="73" t="s">
        <v>63</v>
      </c>
      <c r="I3157" s="73" t="s">
        <v>1021</v>
      </c>
      <c r="J3157" s="73" t="s">
        <v>320</v>
      </c>
      <c r="K3157" s="73" t="s">
        <v>390</v>
      </c>
      <c r="L3157" s="73" t="s">
        <v>383</v>
      </c>
      <c r="M3157" s="73" t="s">
        <v>384</v>
      </c>
      <c r="N3157" s="73" t="s">
        <v>37</v>
      </c>
      <c r="O3157" s="73" t="s">
        <v>385</v>
      </c>
      <c r="P3157" s="73" t="s">
        <v>907</v>
      </c>
      <c r="Q3157" s="73" t="s">
        <v>937</v>
      </c>
      <c r="R3157" s="73" t="s">
        <v>63</v>
      </c>
      <c r="V3157" s="60" t="str">
        <f t="shared" si="395"/>
        <v>TIMORбежевый</v>
      </c>
      <c r="W3157" s="60" t="str">
        <f t="shared" si="392"/>
        <v>TIMOR</v>
      </c>
      <c r="X3157" s="60" t="str">
        <f t="shared" si="396"/>
        <v/>
      </c>
      <c r="AC3157" s="51">
        <f t="shared" si="397"/>
        <v>81</v>
      </c>
      <c r="AD3157" s="44">
        <f t="shared" si="398"/>
        <v>33</v>
      </c>
      <c r="AE3157" s="51">
        <f t="shared" si="399"/>
        <v>81033</v>
      </c>
    </row>
    <row r="3158" spans="1:31">
      <c r="A3158" s="60" t="str">
        <f t="shared" si="393"/>
        <v>TIMORbeige</v>
      </c>
      <c r="B3158" s="60" t="str">
        <f t="shared" si="394"/>
        <v>81-033-02</v>
      </c>
      <c r="C3158" s="73" t="s">
        <v>6544</v>
      </c>
      <c r="D3158" s="73" t="s">
        <v>6538</v>
      </c>
      <c r="E3158" s="73" t="s">
        <v>922</v>
      </c>
      <c r="F3158" s="74">
        <v>60</v>
      </c>
      <c r="G3158" s="73" t="s">
        <v>6539</v>
      </c>
      <c r="H3158" s="73" t="s">
        <v>63</v>
      </c>
      <c r="I3158" s="73" t="s">
        <v>1021</v>
      </c>
      <c r="J3158" s="73" t="s">
        <v>320</v>
      </c>
      <c r="K3158" s="73" t="s">
        <v>390</v>
      </c>
      <c r="L3158" s="73" t="s">
        <v>383</v>
      </c>
      <c r="M3158" s="73" t="s">
        <v>384</v>
      </c>
      <c r="N3158" s="73" t="s">
        <v>37</v>
      </c>
      <c r="O3158" s="73" t="s">
        <v>385</v>
      </c>
      <c r="P3158" s="73" t="s">
        <v>907</v>
      </c>
      <c r="Q3158" s="73" t="s">
        <v>937</v>
      </c>
      <c r="R3158" s="73" t="s">
        <v>63</v>
      </c>
      <c r="V3158" s="60" t="str">
        <f t="shared" si="395"/>
        <v>TIMORбежевый</v>
      </c>
      <c r="W3158" s="60" t="str">
        <f t="shared" si="392"/>
        <v>TIMOR</v>
      </c>
      <c r="X3158" s="60" t="str">
        <f t="shared" si="396"/>
        <v/>
      </c>
      <c r="AC3158" s="51">
        <f t="shared" si="397"/>
        <v>81</v>
      </c>
      <c r="AD3158" s="44">
        <f t="shared" si="398"/>
        <v>33</v>
      </c>
      <c r="AE3158" s="51">
        <f t="shared" si="399"/>
        <v>81033</v>
      </c>
    </row>
    <row r="3159" spans="1:31">
      <c r="A3159" s="60" t="str">
        <f t="shared" si="393"/>
        <v>TIMORbeige</v>
      </c>
      <c r="B3159" s="60" t="str">
        <f t="shared" si="394"/>
        <v>81-033-02</v>
      </c>
      <c r="C3159" s="73" t="s">
        <v>6545</v>
      </c>
      <c r="D3159" s="73" t="s">
        <v>6538</v>
      </c>
      <c r="E3159" s="73" t="s">
        <v>912</v>
      </c>
      <c r="F3159" s="74">
        <v>61</v>
      </c>
      <c r="G3159" s="73" t="s">
        <v>6539</v>
      </c>
      <c r="H3159" s="73" t="s">
        <v>63</v>
      </c>
      <c r="I3159" s="73" t="s">
        <v>1021</v>
      </c>
      <c r="J3159" s="73" t="s">
        <v>320</v>
      </c>
      <c r="K3159" s="73" t="s">
        <v>390</v>
      </c>
      <c r="L3159" s="73" t="s">
        <v>383</v>
      </c>
      <c r="M3159" s="73" t="s">
        <v>384</v>
      </c>
      <c r="N3159" s="73" t="s">
        <v>37</v>
      </c>
      <c r="O3159" s="73" t="s">
        <v>385</v>
      </c>
      <c r="P3159" s="73" t="s">
        <v>907</v>
      </c>
      <c r="Q3159" s="73" t="s">
        <v>937</v>
      </c>
      <c r="R3159" s="73" t="s">
        <v>63</v>
      </c>
      <c r="V3159" s="60" t="str">
        <f t="shared" si="395"/>
        <v>TIMORбежевый</v>
      </c>
      <c r="W3159" s="60" t="str">
        <f t="shared" si="392"/>
        <v>TIMOR</v>
      </c>
      <c r="X3159" s="60" t="str">
        <f t="shared" si="396"/>
        <v/>
      </c>
      <c r="AC3159" s="51">
        <f t="shared" si="397"/>
        <v>81</v>
      </c>
      <c r="AD3159" s="44">
        <f t="shared" si="398"/>
        <v>33</v>
      </c>
      <c r="AE3159" s="51">
        <f t="shared" si="399"/>
        <v>81033</v>
      </c>
    </row>
    <row r="3160" spans="1:31">
      <c r="A3160" s="60" t="str">
        <f t="shared" si="393"/>
        <v>TIMORnavy</v>
      </c>
      <c r="B3160" s="60" t="str">
        <f t="shared" si="394"/>
        <v>81-033-16</v>
      </c>
      <c r="C3160" s="73" t="s">
        <v>6546</v>
      </c>
      <c r="D3160" s="73" t="s">
        <v>6547</v>
      </c>
      <c r="E3160" s="73" t="s">
        <v>956</v>
      </c>
      <c r="F3160" s="74">
        <v>55</v>
      </c>
      <c r="G3160" s="73" t="s">
        <v>6539</v>
      </c>
      <c r="H3160" s="73" t="s">
        <v>315</v>
      </c>
      <c r="I3160" s="73" t="s">
        <v>1021</v>
      </c>
      <c r="J3160" s="73" t="s">
        <v>320</v>
      </c>
      <c r="K3160" s="73" t="s">
        <v>390</v>
      </c>
      <c r="L3160" s="73" t="s">
        <v>383</v>
      </c>
      <c r="M3160" s="73" t="s">
        <v>384</v>
      </c>
      <c r="N3160" s="73" t="s">
        <v>37</v>
      </c>
      <c r="O3160" s="73" t="s">
        <v>385</v>
      </c>
      <c r="P3160" s="73" t="s">
        <v>907</v>
      </c>
      <c r="Q3160" s="73" t="s">
        <v>1003</v>
      </c>
      <c r="R3160" s="73" t="s">
        <v>53</v>
      </c>
      <c r="V3160" s="60" t="str">
        <f t="shared" si="395"/>
        <v>TIMORтемно-синий / черный</v>
      </c>
      <c r="W3160" s="60" t="str">
        <f t="shared" si="392"/>
        <v>TIMOR</v>
      </c>
      <c r="X3160" s="60" t="str">
        <f t="shared" si="396"/>
        <v/>
      </c>
      <c r="AC3160" s="51">
        <f t="shared" si="397"/>
        <v>81</v>
      </c>
      <c r="AD3160" s="44">
        <f t="shared" si="398"/>
        <v>33</v>
      </c>
      <c r="AE3160" s="51">
        <f t="shared" si="399"/>
        <v>81033</v>
      </c>
    </row>
    <row r="3161" spans="1:31">
      <c r="A3161" s="60" t="str">
        <f t="shared" si="393"/>
        <v>TIMORnavy</v>
      </c>
      <c r="B3161" s="60" t="str">
        <f t="shared" si="394"/>
        <v>81-033-16</v>
      </c>
      <c r="C3161" s="73" t="s">
        <v>6548</v>
      </c>
      <c r="D3161" s="73" t="s">
        <v>6547</v>
      </c>
      <c r="E3161" s="73" t="s">
        <v>915</v>
      </c>
      <c r="F3161" s="74">
        <v>56</v>
      </c>
      <c r="G3161" s="73" t="s">
        <v>6539</v>
      </c>
      <c r="H3161" s="73" t="s">
        <v>315</v>
      </c>
      <c r="I3161" s="73" t="s">
        <v>1021</v>
      </c>
      <c r="J3161" s="73" t="s">
        <v>320</v>
      </c>
      <c r="K3161" s="73" t="s">
        <v>390</v>
      </c>
      <c r="L3161" s="73" t="s">
        <v>383</v>
      </c>
      <c r="M3161" s="73" t="s">
        <v>384</v>
      </c>
      <c r="N3161" s="73" t="s">
        <v>37</v>
      </c>
      <c r="O3161" s="73" t="s">
        <v>385</v>
      </c>
      <c r="P3161" s="73" t="s">
        <v>907</v>
      </c>
      <c r="Q3161" s="73" t="s">
        <v>1003</v>
      </c>
      <c r="R3161" s="73" t="s">
        <v>53</v>
      </c>
      <c r="V3161" s="60" t="str">
        <f t="shared" si="395"/>
        <v>TIMORтемно-синий / черный</v>
      </c>
      <c r="W3161" s="60" t="str">
        <f t="shared" si="392"/>
        <v>TIMOR</v>
      </c>
      <c r="X3161" s="60" t="str">
        <f t="shared" si="396"/>
        <v/>
      </c>
      <c r="AC3161" s="51">
        <f t="shared" si="397"/>
        <v>81</v>
      </c>
      <c r="AD3161" s="44">
        <f t="shared" si="398"/>
        <v>33</v>
      </c>
      <c r="AE3161" s="51">
        <f t="shared" si="399"/>
        <v>81033</v>
      </c>
    </row>
    <row r="3162" spans="1:31">
      <c r="A3162" s="60" t="str">
        <f t="shared" si="393"/>
        <v>TIMORnavy</v>
      </c>
      <c r="B3162" s="60" t="str">
        <f t="shared" si="394"/>
        <v>81-033-16</v>
      </c>
      <c r="C3162" s="73" t="s">
        <v>6549</v>
      </c>
      <c r="D3162" s="73" t="s">
        <v>6547</v>
      </c>
      <c r="E3162" s="73" t="s">
        <v>904</v>
      </c>
      <c r="F3162" s="74">
        <v>57</v>
      </c>
      <c r="G3162" s="73" t="s">
        <v>6539</v>
      </c>
      <c r="H3162" s="73" t="s">
        <v>315</v>
      </c>
      <c r="I3162" s="73" t="s">
        <v>1021</v>
      </c>
      <c r="J3162" s="73" t="s">
        <v>320</v>
      </c>
      <c r="K3162" s="73" t="s">
        <v>390</v>
      </c>
      <c r="L3162" s="73" t="s">
        <v>383</v>
      </c>
      <c r="M3162" s="73" t="s">
        <v>384</v>
      </c>
      <c r="N3162" s="73" t="s">
        <v>37</v>
      </c>
      <c r="O3162" s="73" t="s">
        <v>385</v>
      </c>
      <c r="P3162" s="73" t="s">
        <v>907</v>
      </c>
      <c r="Q3162" s="73" t="s">
        <v>1003</v>
      </c>
      <c r="R3162" s="73" t="s">
        <v>53</v>
      </c>
      <c r="V3162" s="60" t="str">
        <f t="shared" si="395"/>
        <v>TIMORтемно-синий / черный</v>
      </c>
      <c r="W3162" s="60" t="str">
        <f t="shared" si="392"/>
        <v>TIMOR</v>
      </c>
      <c r="X3162" s="60" t="str">
        <f t="shared" si="396"/>
        <v/>
      </c>
      <c r="AC3162" s="51">
        <f t="shared" si="397"/>
        <v>81</v>
      </c>
      <c r="AD3162" s="44">
        <f t="shared" si="398"/>
        <v>33</v>
      </c>
      <c r="AE3162" s="51">
        <f t="shared" si="399"/>
        <v>81033</v>
      </c>
    </row>
    <row r="3163" spans="1:31">
      <c r="A3163" s="60" t="str">
        <f t="shared" si="393"/>
        <v>TIMORnavy</v>
      </c>
      <c r="B3163" s="60" t="str">
        <f t="shared" si="394"/>
        <v>81-033-16</v>
      </c>
      <c r="C3163" s="73" t="s">
        <v>6550</v>
      </c>
      <c r="D3163" s="73" t="s">
        <v>6547</v>
      </c>
      <c r="E3163" s="73" t="s">
        <v>920</v>
      </c>
      <c r="F3163" s="74">
        <v>58</v>
      </c>
      <c r="G3163" s="73" t="s">
        <v>6539</v>
      </c>
      <c r="H3163" s="73" t="s">
        <v>315</v>
      </c>
      <c r="I3163" s="73" t="s">
        <v>1021</v>
      </c>
      <c r="J3163" s="73" t="s">
        <v>320</v>
      </c>
      <c r="K3163" s="73" t="s">
        <v>390</v>
      </c>
      <c r="L3163" s="73" t="s">
        <v>383</v>
      </c>
      <c r="M3163" s="73" t="s">
        <v>384</v>
      </c>
      <c r="N3163" s="73" t="s">
        <v>37</v>
      </c>
      <c r="O3163" s="73" t="s">
        <v>385</v>
      </c>
      <c r="P3163" s="73" t="s">
        <v>907</v>
      </c>
      <c r="Q3163" s="73" t="s">
        <v>1003</v>
      </c>
      <c r="R3163" s="73" t="s">
        <v>53</v>
      </c>
      <c r="V3163" s="60" t="str">
        <f t="shared" si="395"/>
        <v>TIMORтемно-синий / черный</v>
      </c>
      <c r="W3163" s="60" t="str">
        <f t="shared" si="392"/>
        <v>TIMOR</v>
      </c>
      <c r="X3163" s="60" t="str">
        <f t="shared" si="396"/>
        <v/>
      </c>
      <c r="AC3163" s="51">
        <f t="shared" si="397"/>
        <v>81</v>
      </c>
      <c r="AD3163" s="44">
        <f t="shared" si="398"/>
        <v>33</v>
      </c>
      <c r="AE3163" s="51">
        <f t="shared" si="399"/>
        <v>81033</v>
      </c>
    </row>
    <row r="3164" spans="1:31">
      <c r="A3164" s="60" t="str">
        <f t="shared" si="393"/>
        <v>TIMORnavy</v>
      </c>
      <c r="B3164" s="60" t="str">
        <f t="shared" si="394"/>
        <v>81-033-16</v>
      </c>
      <c r="C3164" s="73" t="s">
        <v>6551</v>
      </c>
      <c r="D3164" s="73" t="s">
        <v>6547</v>
      </c>
      <c r="E3164" s="73" t="s">
        <v>910</v>
      </c>
      <c r="F3164" s="74">
        <v>59</v>
      </c>
      <c r="G3164" s="73" t="s">
        <v>6539</v>
      </c>
      <c r="H3164" s="73" t="s">
        <v>315</v>
      </c>
      <c r="I3164" s="73" t="s">
        <v>1021</v>
      </c>
      <c r="J3164" s="73" t="s">
        <v>320</v>
      </c>
      <c r="K3164" s="73" t="s">
        <v>390</v>
      </c>
      <c r="L3164" s="73" t="s">
        <v>383</v>
      </c>
      <c r="M3164" s="73" t="s">
        <v>384</v>
      </c>
      <c r="N3164" s="73" t="s">
        <v>37</v>
      </c>
      <c r="O3164" s="73" t="s">
        <v>385</v>
      </c>
      <c r="P3164" s="73" t="s">
        <v>907</v>
      </c>
      <c r="Q3164" s="73" t="s">
        <v>1003</v>
      </c>
      <c r="R3164" s="73" t="s">
        <v>53</v>
      </c>
      <c r="V3164" s="60" t="str">
        <f t="shared" si="395"/>
        <v>TIMORтемно-синий / черный</v>
      </c>
      <c r="W3164" s="60" t="str">
        <f t="shared" si="392"/>
        <v>TIMOR</v>
      </c>
      <c r="X3164" s="60" t="str">
        <f t="shared" si="396"/>
        <v/>
      </c>
      <c r="AC3164" s="51">
        <f t="shared" si="397"/>
        <v>81</v>
      </c>
      <c r="AD3164" s="44">
        <f t="shared" si="398"/>
        <v>33</v>
      </c>
      <c r="AE3164" s="51">
        <f t="shared" si="399"/>
        <v>81033</v>
      </c>
    </row>
    <row r="3165" spans="1:31">
      <c r="A3165" s="60" t="str">
        <f t="shared" si="393"/>
        <v>TIMORnavy</v>
      </c>
      <c r="B3165" s="60" t="str">
        <f t="shared" si="394"/>
        <v>81-033-16</v>
      </c>
      <c r="C3165" s="73" t="s">
        <v>6552</v>
      </c>
      <c r="D3165" s="73" t="s">
        <v>6547</v>
      </c>
      <c r="E3165" s="73" t="s">
        <v>922</v>
      </c>
      <c r="F3165" s="74">
        <v>60</v>
      </c>
      <c r="G3165" s="73" t="s">
        <v>6539</v>
      </c>
      <c r="H3165" s="73" t="s">
        <v>315</v>
      </c>
      <c r="I3165" s="73" t="s">
        <v>1021</v>
      </c>
      <c r="J3165" s="73" t="s">
        <v>320</v>
      </c>
      <c r="K3165" s="73" t="s">
        <v>390</v>
      </c>
      <c r="L3165" s="73" t="s">
        <v>383</v>
      </c>
      <c r="M3165" s="73" t="s">
        <v>384</v>
      </c>
      <c r="N3165" s="73" t="s">
        <v>37</v>
      </c>
      <c r="O3165" s="73" t="s">
        <v>385</v>
      </c>
      <c r="P3165" s="73" t="s">
        <v>907</v>
      </c>
      <c r="Q3165" s="73" t="s">
        <v>1003</v>
      </c>
      <c r="R3165" s="73" t="s">
        <v>53</v>
      </c>
      <c r="V3165" s="60" t="str">
        <f t="shared" si="395"/>
        <v>TIMORтемно-синий / черный</v>
      </c>
      <c r="W3165" s="60" t="str">
        <f t="shared" si="392"/>
        <v>TIMOR</v>
      </c>
      <c r="X3165" s="60" t="str">
        <f t="shared" si="396"/>
        <v/>
      </c>
      <c r="AC3165" s="51">
        <f t="shared" si="397"/>
        <v>81</v>
      </c>
      <c r="AD3165" s="44">
        <f t="shared" si="398"/>
        <v>33</v>
      </c>
      <c r="AE3165" s="51">
        <f t="shared" si="399"/>
        <v>81033</v>
      </c>
    </row>
    <row r="3166" spans="1:31">
      <c r="A3166" s="60" t="str">
        <f t="shared" si="393"/>
        <v>TIMORnavy</v>
      </c>
      <c r="B3166" s="60" t="str">
        <f t="shared" si="394"/>
        <v>81-033-16</v>
      </c>
      <c r="C3166" s="73" t="s">
        <v>6553</v>
      </c>
      <c r="D3166" s="73" t="s">
        <v>6547</v>
      </c>
      <c r="E3166" s="73" t="s">
        <v>912</v>
      </c>
      <c r="F3166" s="74">
        <v>61</v>
      </c>
      <c r="G3166" s="73" t="s">
        <v>6539</v>
      </c>
      <c r="H3166" s="73" t="s">
        <v>315</v>
      </c>
      <c r="I3166" s="73" t="s">
        <v>1021</v>
      </c>
      <c r="J3166" s="73" t="s">
        <v>320</v>
      </c>
      <c r="K3166" s="73" t="s">
        <v>390</v>
      </c>
      <c r="L3166" s="73" t="s">
        <v>383</v>
      </c>
      <c r="M3166" s="73" t="s">
        <v>384</v>
      </c>
      <c r="N3166" s="73" t="s">
        <v>37</v>
      </c>
      <c r="O3166" s="73" t="s">
        <v>385</v>
      </c>
      <c r="P3166" s="73" t="s">
        <v>907</v>
      </c>
      <c r="Q3166" s="73" t="s">
        <v>1003</v>
      </c>
      <c r="R3166" s="73" t="s">
        <v>53</v>
      </c>
      <c r="V3166" s="60" t="str">
        <f t="shared" si="395"/>
        <v>TIMORтемно-синий / черный</v>
      </c>
      <c r="W3166" s="60" t="str">
        <f t="shared" si="392"/>
        <v>TIMOR</v>
      </c>
      <c r="X3166" s="60" t="str">
        <f t="shared" si="396"/>
        <v/>
      </c>
      <c r="AC3166" s="51">
        <f t="shared" si="397"/>
        <v>81</v>
      </c>
      <c r="AD3166" s="44">
        <f t="shared" si="398"/>
        <v>33</v>
      </c>
      <c r="AE3166" s="51">
        <f t="shared" si="399"/>
        <v>81033</v>
      </c>
    </row>
    <row r="3167" spans="1:31">
      <c r="A3167" s="60" t="str">
        <f t="shared" si="393"/>
        <v>WESTINpatchwork</v>
      </c>
      <c r="B3167" s="60" t="str">
        <f t="shared" si="394"/>
        <v>81-034-26</v>
      </c>
      <c r="C3167" s="73" t="s">
        <v>6554</v>
      </c>
      <c r="D3167" s="73" t="s">
        <v>6555</v>
      </c>
      <c r="E3167" s="73" t="s">
        <v>956</v>
      </c>
      <c r="F3167" s="74">
        <v>55</v>
      </c>
      <c r="G3167" s="73" t="s">
        <v>6556</v>
      </c>
      <c r="H3167" s="73" t="s">
        <v>245</v>
      </c>
      <c r="I3167" s="73" t="s">
        <v>2835</v>
      </c>
      <c r="J3167" s="73" t="s">
        <v>320</v>
      </c>
      <c r="K3167" s="73" t="s">
        <v>390</v>
      </c>
      <c r="L3167" s="73" t="s">
        <v>383</v>
      </c>
      <c r="M3167" s="73" t="s">
        <v>384</v>
      </c>
      <c r="N3167" s="73" t="s">
        <v>37</v>
      </c>
      <c r="O3167" s="73" t="s">
        <v>385</v>
      </c>
      <c r="P3167" s="73" t="s">
        <v>907</v>
      </c>
      <c r="Q3167" s="73" t="s">
        <v>1387</v>
      </c>
      <c r="R3167" s="73" t="s">
        <v>83</v>
      </c>
      <c r="V3167" s="60" t="str">
        <f t="shared" si="395"/>
        <v>WESTINсерый / синий</v>
      </c>
      <c r="W3167" s="60" t="str">
        <f t="shared" si="392"/>
        <v>WESTIN</v>
      </c>
      <c r="X3167" s="60" t="str">
        <f t="shared" si="396"/>
        <v/>
      </c>
      <c r="AC3167" s="51">
        <f t="shared" si="397"/>
        <v>81</v>
      </c>
      <c r="AD3167" s="44">
        <f t="shared" si="398"/>
        <v>34</v>
      </c>
      <c r="AE3167" s="51">
        <f t="shared" si="399"/>
        <v>81034</v>
      </c>
    </row>
    <row r="3168" spans="1:31">
      <c r="A3168" s="60" t="str">
        <f t="shared" si="393"/>
        <v>WESTINpatchwork</v>
      </c>
      <c r="B3168" s="60" t="str">
        <f t="shared" si="394"/>
        <v>81-034-26</v>
      </c>
      <c r="C3168" s="73" t="s">
        <v>6557</v>
      </c>
      <c r="D3168" s="73" t="s">
        <v>6555</v>
      </c>
      <c r="E3168" s="73" t="s">
        <v>915</v>
      </c>
      <c r="F3168" s="74">
        <v>56</v>
      </c>
      <c r="G3168" s="73" t="s">
        <v>6556</v>
      </c>
      <c r="H3168" s="73" t="s">
        <v>245</v>
      </c>
      <c r="I3168" s="73" t="s">
        <v>2835</v>
      </c>
      <c r="J3168" s="73" t="s">
        <v>320</v>
      </c>
      <c r="K3168" s="73" t="s">
        <v>390</v>
      </c>
      <c r="L3168" s="73" t="s">
        <v>383</v>
      </c>
      <c r="M3168" s="73" t="s">
        <v>384</v>
      </c>
      <c r="N3168" s="73" t="s">
        <v>37</v>
      </c>
      <c r="O3168" s="73" t="s">
        <v>385</v>
      </c>
      <c r="P3168" s="73" t="s">
        <v>907</v>
      </c>
      <c r="Q3168" s="73" t="s">
        <v>1387</v>
      </c>
      <c r="R3168" s="73" t="s">
        <v>83</v>
      </c>
      <c r="V3168" s="60" t="str">
        <f t="shared" si="395"/>
        <v>WESTINсерый / синий</v>
      </c>
      <c r="W3168" s="60" t="str">
        <f t="shared" si="392"/>
        <v>WESTIN</v>
      </c>
      <c r="X3168" s="60" t="str">
        <f t="shared" si="396"/>
        <v/>
      </c>
      <c r="AC3168" s="51">
        <f t="shared" si="397"/>
        <v>81</v>
      </c>
      <c r="AD3168" s="44">
        <f t="shared" si="398"/>
        <v>34</v>
      </c>
      <c r="AE3168" s="51">
        <f t="shared" si="399"/>
        <v>81034</v>
      </c>
    </row>
    <row r="3169" spans="1:31">
      <c r="A3169" s="60" t="str">
        <f t="shared" si="393"/>
        <v>WESTINpatchwork</v>
      </c>
      <c r="B3169" s="60" t="str">
        <f t="shared" si="394"/>
        <v>81-034-26</v>
      </c>
      <c r="C3169" s="73" t="s">
        <v>6558</v>
      </c>
      <c r="D3169" s="73" t="s">
        <v>6555</v>
      </c>
      <c r="E3169" s="73" t="s">
        <v>904</v>
      </c>
      <c r="F3169" s="74">
        <v>57</v>
      </c>
      <c r="G3169" s="73" t="s">
        <v>6556</v>
      </c>
      <c r="H3169" s="73" t="s">
        <v>245</v>
      </c>
      <c r="I3169" s="73" t="s">
        <v>2835</v>
      </c>
      <c r="J3169" s="73" t="s">
        <v>320</v>
      </c>
      <c r="K3169" s="73" t="s">
        <v>390</v>
      </c>
      <c r="L3169" s="73" t="s">
        <v>383</v>
      </c>
      <c r="M3169" s="73" t="s">
        <v>384</v>
      </c>
      <c r="N3169" s="73" t="s">
        <v>37</v>
      </c>
      <c r="O3169" s="73" t="s">
        <v>385</v>
      </c>
      <c r="P3169" s="73" t="s">
        <v>907</v>
      </c>
      <c r="Q3169" s="73" t="s">
        <v>1387</v>
      </c>
      <c r="R3169" s="73" t="s">
        <v>83</v>
      </c>
      <c r="V3169" s="60" t="str">
        <f t="shared" si="395"/>
        <v>WESTINсерый / синий</v>
      </c>
      <c r="W3169" s="60" t="str">
        <f t="shared" si="392"/>
        <v>WESTIN</v>
      </c>
      <c r="X3169" s="60" t="str">
        <f t="shared" si="396"/>
        <v/>
      </c>
      <c r="AC3169" s="51">
        <f t="shared" si="397"/>
        <v>81</v>
      </c>
      <c r="AD3169" s="44">
        <f t="shared" si="398"/>
        <v>34</v>
      </c>
      <c r="AE3169" s="51">
        <f t="shared" si="399"/>
        <v>81034</v>
      </c>
    </row>
    <row r="3170" spans="1:31">
      <c r="A3170" s="60" t="str">
        <f t="shared" si="393"/>
        <v>WESTINpatchwork</v>
      </c>
      <c r="B3170" s="60" t="str">
        <f t="shared" si="394"/>
        <v>81-034-26</v>
      </c>
      <c r="C3170" s="73" t="s">
        <v>6559</v>
      </c>
      <c r="D3170" s="73" t="s">
        <v>6555</v>
      </c>
      <c r="E3170" s="73" t="s">
        <v>920</v>
      </c>
      <c r="F3170" s="74">
        <v>58</v>
      </c>
      <c r="G3170" s="73" t="s">
        <v>6556</v>
      </c>
      <c r="H3170" s="73" t="s">
        <v>245</v>
      </c>
      <c r="I3170" s="73" t="s">
        <v>2835</v>
      </c>
      <c r="J3170" s="73" t="s">
        <v>320</v>
      </c>
      <c r="K3170" s="73" t="s">
        <v>390</v>
      </c>
      <c r="L3170" s="73" t="s">
        <v>383</v>
      </c>
      <c r="M3170" s="73" t="s">
        <v>384</v>
      </c>
      <c r="N3170" s="73" t="s">
        <v>37</v>
      </c>
      <c r="O3170" s="73" t="s">
        <v>385</v>
      </c>
      <c r="P3170" s="73" t="s">
        <v>907</v>
      </c>
      <c r="Q3170" s="73" t="s">
        <v>1387</v>
      </c>
      <c r="R3170" s="73" t="s">
        <v>83</v>
      </c>
      <c r="V3170" s="60" t="str">
        <f t="shared" si="395"/>
        <v>WESTINсерый / синий</v>
      </c>
      <c r="W3170" s="60" t="str">
        <f t="shared" si="392"/>
        <v>WESTIN</v>
      </c>
      <c r="X3170" s="60" t="str">
        <f t="shared" si="396"/>
        <v/>
      </c>
      <c r="AC3170" s="51">
        <f t="shared" si="397"/>
        <v>81</v>
      </c>
      <c r="AD3170" s="44">
        <f t="shared" si="398"/>
        <v>34</v>
      </c>
      <c r="AE3170" s="51">
        <f t="shared" si="399"/>
        <v>81034</v>
      </c>
    </row>
    <row r="3171" spans="1:31">
      <c r="A3171" s="60" t="str">
        <f t="shared" si="393"/>
        <v>WESTINpatchwork</v>
      </c>
      <c r="B3171" s="60" t="str">
        <f t="shared" si="394"/>
        <v>81-034-26</v>
      </c>
      <c r="C3171" s="73" t="s">
        <v>6560</v>
      </c>
      <c r="D3171" s="73" t="s">
        <v>6555</v>
      </c>
      <c r="E3171" s="73" t="s">
        <v>910</v>
      </c>
      <c r="F3171" s="74">
        <v>59</v>
      </c>
      <c r="G3171" s="73" t="s">
        <v>6556</v>
      </c>
      <c r="H3171" s="73" t="s">
        <v>245</v>
      </c>
      <c r="I3171" s="73" t="s">
        <v>2835</v>
      </c>
      <c r="J3171" s="73" t="s">
        <v>320</v>
      </c>
      <c r="K3171" s="73" t="s">
        <v>390</v>
      </c>
      <c r="L3171" s="73" t="s">
        <v>383</v>
      </c>
      <c r="M3171" s="73" t="s">
        <v>384</v>
      </c>
      <c r="N3171" s="73" t="s">
        <v>37</v>
      </c>
      <c r="O3171" s="73" t="s">
        <v>385</v>
      </c>
      <c r="P3171" s="73" t="s">
        <v>907</v>
      </c>
      <c r="Q3171" s="73" t="s">
        <v>1387</v>
      </c>
      <c r="R3171" s="73" t="s">
        <v>83</v>
      </c>
      <c r="V3171" s="60" t="str">
        <f t="shared" si="395"/>
        <v>WESTINсерый / синий</v>
      </c>
      <c r="W3171" s="60" t="str">
        <f t="shared" si="392"/>
        <v>WESTIN</v>
      </c>
      <c r="X3171" s="60" t="str">
        <f t="shared" si="396"/>
        <v/>
      </c>
      <c r="AC3171" s="51">
        <f t="shared" si="397"/>
        <v>81</v>
      </c>
      <c r="AD3171" s="44">
        <f t="shared" si="398"/>
        <v>34</v>
      </c>
      <c r="AE3171" s="51">
        <f t="shared" si="399"/>
        <v>81034</v>
      </c>
    </row>
    <row r="3172" spans="1:31">
      <c r="A3172" s="60" t="str">
        <f t="shared" si="393"/>
        <v>WESTINpatchwork</v>
      </c>
      <c r="B3172" s="60" t="str">
        <f t="shared" si="394"/>
        <v>81-034-26</v>
      </c>
      <c r="C3172" s="73" t="s">
        <v>6561</v>
      </c>
      <c r="D3172" s="73" t="s">
        <v>6555</v>
      </c>
      <c r="E3172" s="73" t="s">
        <v>922</v>
      </c>
      <c r="F3172" s="74">
        <v>60</v>
      </c>
      <c r="G3172" s="73" t="s">
        <v>6556</v>
      </c>
      <c r="H3172" s="73" t="s">
        <v>245</v>
      </c>
      <c r="I3172" s="73" t="s">
        <v>2835</v>
      </c>
      <c r="J3172" s="73" t="s">
        <v>320</v>
      </c>
      <c r="K3172" s="73" t="s">
        <v>390</v>
      </c>
      <c r="L3172" s="73" t="s">
        <v>383</v>
      </c>
      <c r="M3172" s="73" t="s">
        <v>384</v>
      </c>
      <c r="N3172" s="73" t="s">
        <v>37</v>
      </c>
      <c r="O3172" s="73" t="s">
        <v>385</v>
      </c>
      <c r="P3172" s="73" t="s">
        <v>907</v>
      </c>
      <c r="Q3172" s="73" t="s">
        <v>1387</v>
      </c>
      <c r="R3172" s="73" t="s">
        <v>83</v>
      </c>
      <c r="V3172" s="60" t="str">
        <f t="shared" si="395"/>
        <v>WESTINсерый / синий</v>
      </c>
      <c r="W3172" s="60" t="str">
        <f t="shared" si="392"/>
        <v>WESTIN</v>
      </c>
      <c r="X3172" s="60" t="str">
        <f t="shared" si="396"/>
        <v/>
      </c>
      <c r="AC3172" s="51">
        <f t="shared" si="397"/>
        <v>81</v>
      </c>
      <c r="AD3172" s="44">
        <f t="shared" si="398"/>
        <v>34</v>
      </c>
      <c r="AE3172" s="51">
        <f t="shared" si="399"/>
        <v>81034</v>
      </c>
    </row>
    <row r="3173" spans="1:31">
      <c r="A3173" s="60" t="str">
        <f t="shared" si="393"/>
        <v>WESTINpatchwork</v>
      </c>
      <c r="B3173" s="60" t="str">
        <f t="shared" si="394"/>
        <v>81-034-26</v>
      </c>
      <c r="C3173" s="73" t="s">
        <v>6562</v>
      </c>
      <c r="D3173" s="73" t="s">
        <v>6555</v>
      </c>
      <c r="E3173" s="73" t="s">
        <v>912</v>
      </c>
      <c r="F3173" s="74">
        <v>61</v>
      </c>
      <c r="G3173" s="73" t="s">
        <v>6556</v>
      </c>
      <c r="H3173" s="73" t="s">
        <v>245</v>
      </c>
      <c r="I3173" s="73" t="s">
        <v>2835</v>
      </c>
      <c r="J3173" s="73" t="s">
        <v>320</v>
      </c>
      <c r="K3173" s="73" t="s">
        <v>390</v>
      </c>
      <c r="L3173" s="73" t="s">
        <v>383</v>
      </c>
      <c r="M3173" s="73" t="s">
        <v>384</v>
      </c>
      <c r="N3173" s="73" t="s">
        <v>37</v>
      </c>
      <c r="O3173" s="73" t="s">
        <v>385</v>
      </c>
      <c r="P3173" s="73" t="s">
        <v>907</v>
      </c>
      <c r="Q3173" s="73" t="s">
        <v>1387</v>
      </c>
      <c r="R3173" s="73" t="s">
        <v>83</v>
      </c>
      <c r="V3173" s="60" t="str">
        <f t="shared" si="395"/>
        <v>WESTINсерый / синий</v>
      </c>
      <c r="W3173" s="60" t="str">
        <f t="shared" si="392"/>
        <v>WESTIN</v>
      </c>
      <c r="X3173" s="60" t="str">
        <f t="shared" si="396"/>
        <v/>
      </c>
      <c r="AC3173" s="51">
        <f t="shared" si="397"/>
        <v>81</v>
      </c>
      <c r="AD3173" s="44">
        <f t="shared" si="398"/>
        <v>34</v>
      </c>
      <c r="AE3173" s="51">
        <f t="shared" si="399"/>
        <v>81034</v>
      </c>
    </row>
    <row r="3174" spans="1:31">
      <c r="A3174" s="60" t="str">
        <f t="shared" si="393"/>
        <v>VISOR 001black</v>
      </c>
      <c r="B3174" s="60" t="str">
        <f t="shared" si="394"/>
        <v>80-944-09</v>
      </c>
      <c r="C3174" s="73" t="s">
        <v>6563</v>
      </c>
      <c r="D3174" s="73" t="s">
        <v>6564</v>
      </c>
      <c r="E3174" s="73" t="s">
        <v>931</v>
      </c>
      <c r="F3174" s="74">
        <v>0</v>
      </c>
      <c r="G3174" s="73" t="s">
        <v>5431</v>
      </c>
      <c r="H3174" s="73" t="s">
        <v>53</v>
      </c>
      <c r="I3174" s="73" t="s">
        <v>2511</v>
      </c>
      <c r="J3174" s="73" t="s">
        <v>351</v>
      </c>
      <c r="K3174" s="73" t="s">
        <v>387</v>
      </c>
      <c r="L3174" s="73" t="s">
        <v>383</v>
      </c>
      <c r="M3174" s="73" t="s">
        <v>384</v>
      </c>
      <c r="N3174" s="73" t="s">
        <v>36</v>
      </c>
      <c r="O3174" s="73" t="s">
        <v>386</v>
      </c>
      <c r="P3174" s="73" t="s">
        <v>907</v>
      </c>
      <c r="Q3174" s="73" t="s">
        <v>928</v>
      </c>
      <c r="R3174" s="73" t="s">
        <v>53</v>
      </c>
      <c r="V3174" s="60" t="str">
        <f t="shared" si="395"/>
        <v>VISOR 001черный</v>
      </c>
      <c r="W3174" s="60" t="str">
        <f t="shared" si="392"/>
        <v>VISOR 001</v>
      </c>
      <c r="X3174" s="60" t="str">
        <f t="shared" si="396"/>
        <v>001</v>
      </c>
      <c r="AC3174" s="51">
        <f t="shared" si="397"/>
        <v>80</v>
      </c>
      <c r="AD3174" s="44">
        <f t="shared" si="398"/>
        <v>944</v>
      </c>
      <c r="AE3174" s="51">
        <f t="shared" si="399"/>
        <v>80944</v>
      </c>
    </row>
    <row r="3175" spans="1:31">
      <c r="A3175" s="60" t="str">
        <f t="shared" si="393"/>
        <v>VISOR 001white</v>
      </c>
      <c r="B3175" s="60" t="str">
        <f t="shared" si="394"/>
        <v>80-944-17</v>
      </c>
      <c r="C3175" s="73" t="s">
        <v>6565</v>
      </c>
      <c r="D3175" s="73" t="s">
        <v>6566</v>
      </c>
      <c r="E3175" s="73" t="s">
        <v>931</v>
      </c>
      <c r="F3175" s="74">
        <v>0</v>
      </c>
      <c r="G3175" s="73" t="s">
        <v>5431</v>
      </c>
      <c r="H3175" s="73" t="s">
        <v>57</v>
      </c>
      <c r="I3175" s="73" t="s">
        <v>2511</v>
      </c>
      <c r="J3175" s="73" t="s">
        <v>351</v>
      </c>
      <c r="K3175" s="73" t="s">
        <v>387</v>
      </c>
      <c r="L3175" s="73" t="s">
        <v>383</v>
      </c>
      <c r="M3175" s="73" t="s">
        <v>384</v>
      </c>
      <c r="N3175" s="73" t="s">
        <v>36</v>
      </c>
      <c r="O3175" s="73" t="s">
        <v>386</v>
      </c>
      <c r="P3175" s="73" t="s">
        <v>907</v>
      </c>
      <c r="Q3175" s="73" t="s">
        <v>908</v>
      </c>
      <c r="R3175" s="73" t="s">
        <v>57</v>
      </c>
      <c r="V3175" s="60" t="str">
        <f t="shared" si="395"/>
        <v>VISOR 001белый</v>
      </c>
      <c r="W3175" s="60" t="str">
        <f t="shared" si="392"/>
        <v>VISOR 001</v>
      </c>
      <c r="X3175" s="60" t="str">
        <f t="shared" si="396"/>
        <v>001</v>
      </c>
      <c r="AC3175" s="51">
        <f t="shared" si="397"/>
        <v>80</v>
      </c>
      <c r="AD3175" s="44">
        <f t="shared" si="398"/>
        <v>944</v>
      </c>
      <c r="AE3175" s="51">
        <f t="shared" si="399"/>
        <v>80944</v>
      </c>
    </row>
    <row r="3176" spans="1:31">
      <c r="A3176" s="60" t="str">
        <f t="shared" si="393"/>
        <v>BOOGIEbeige</v>
      </c>
      <c r="B3176" s="60" t="str">
        <f t="shared" si="394"/>
        <v>80-965-02</v>
      </c>
      <c r="C3176" s="73" t="s">
        <v>6567</v>
      </c>
      <c r="D3176" s="73" t="s">
        <v>6568</v>
      </c>
      <c r="E3176" s="73" t="s">
        <v>956</v>
      </c>
      <c r="F3176" s="74">
        <v>55</v>
      </c>
      <c r="G3176" s="73" t="s">
        <v>5509</v>
      </c>
      <c r="H3176" s="73" t="s">
        <v>63</v>
      </c>
      <c r="I3176" s="73" t="s">
        <v>906</v>
      </c>
      <c r="J3176" s="73" t="s">
        <v>325</v>
      </c>
      <c r="K3176" s="73" t="s">
        <v>387</v>
      </c>
      <c r="L3176" s="73" t="s">
        <v>383</v>
      </c>
      <c r="M3176" s="73" t="s">
        <v>388</v>
      </c>
      <c r="N3176" s="73" t="s">
        <v>43</v>
      </c>
      <c r="O3176" s="73" t="s">
        <v>386</v>
      </c>
      <c r="P3176" s="73" t="s">
        <v>907</v>
      </c>
      <c r="Q3176" s="73" t="s">
        <v>937</v>
      </c>
      <c r="R3176" s="73" t="s">
        <v>63</v>
      </c>
      <c r="V3176" s="60" t="str">
        <f t="shared" si="395"/>
        <v>BOOGIEбежевый</v>
      </c>
      <c r="W3176" s="60" t="str">
        <f t="shared" si="392"/>
        <v>BOOGIE</v>
      </c>
      <c r="X3176" s="60" t="str">
        <f t="shared" si="396"/>
        <v/>
      </c>
      <c r="AC3176" s="51">
        <f t="shared" si="397"/>
        <v>80</v>
      </c>
      <c r="AD3176" s="44">
        <f t="shared" si="398"/>
        <v>965</v>
      </c>
      <c r="AE3176" s="51">
        <f t="shared" si="399"/>
        <v>80965</v>
      </c>
    </row>
    <row r="3177" spans="1:31">
      <c r="A3177" s="60" t="str">
        <f t="shared" si="393"/>
        <v>BOOGIEbeige</v>
      </c>
      <c r="B3177" s="60" t="str">
        <f t="shared" si="394"/>
        <v>80-965-02</v>
      </c>
      <c r="C3177" s="73" t="s">
        <v>6569</v>
      </c>
      <c r="D3177" s="73" t="s">
        <v>6568</v>
      </c>
      <c r="E3177" s="73" t="s">
        <v>904</v>
      </c>
      <c r="F3177" s="74">
        <v>57</v>
      </c>
      <c r="G3177" s="73" t="s">
        <v>5509</v>
      </c>
      <c r="H3177" s="73" t="s">
        <v>63</v>
      </c>
      <c r="I3177" s="73" t="s">
        <v>906</v>
      </c>
      <c r="J3177" s="73" t="s">
        <v>325</v>
      </c>
      <c r="K3177" s="73" t="s">
        <v>387</v>
      </c>
      <c r="L3177" s="73" t="s">
        <v>383</v>
      </c>
      <c r="M3177" s="73" t="s">
        <v>388</v>
      </c>
      <c r="N3177" s="73" t="s">
        <v>43</v>
      </c>
      <c r="O3177" s="73" t="s">
        <v>386</v>
      </c>
      <c r="P3177" s="73" t="s">
        <v>907</v>
      </c>
      <c r="Q3177" s="73" t="s">
        <v>937</v>
      </c>
      <c r="R3177" s="73" t="s">
        <v>63</v>
      </c>
      <c r="V3177" s="60" t="str">
        <f t="shared" si="395"/>
        <v>BOOGIEбежевый</v>
      </c>
      <c r="W3177" s="60" t="str">
        <f t="shared" si="392"/>
        <v>BOOGIE</v>
      </c>
      <c r="X3177" s="60" t="str">
        <f t="shared" si="396"/>
        <v/>
      </c>
      <c r="AC3177" s="51">
        <f t="shared" si="397"/>
        <v>80</v>
      </c>
      <c r="AD3177" s="44">
        <f t="shared" si="398"/>
        <v>965</v>
      </c>
      <c r="AE3177" s="51">
        <f t="shared" si="399"/>
        <v>80965</v>
      </c>
    </row>
    <row r="3178" spans="1:31">
      <c r="A3178" s="60" t="str">
        <f t="shared" si="393"/>
        <v>BOOGIEbeige</v>
      </c>
      <c r="B3178" s="60" t="str">
        <f t="shared" si="394"/>
        <v>80-965-02</v>
      </c>
      <c r="C3178" s="73" t="s">
        <v>6570</v>
      </c>
      <c r="D3178" s="73" t="s">
        <v>6568</v>
      </c>
      <c r="E3178" s="73" t="s">
        <v>910</v>
      </c>
      <c r="F3178" s="74">
        <v>59</v>
      </c>
      <c r="G3178" s="73" t="s">
        <v>5509</v>
      </c>
      <c r="H3178" s="73" t="s">
        <v>63</v>
      </c>
      <c r="I3178" s="73" t="s">
        <v>906</v>
      </c>
      <c r="J3178" s="73" t="s">
        <v>325</v>
      </c>
      <c r="K3178" s="73" t="s">
        <v>387</v>
      </c>
      <c r="L3178" s="73" t="s">
        <v>383</v>
      </c>
      <c r="M3178" s="73" t="s">
        <v>388</v>
      </c>
      <c r="N3178" s="73" t="s">
        <v>43</v>
      </c>
      <c r="O3178" s="73" t="s">
        <v>386</v>
      </c>
      <c r="P3178" s="73" t="s">
        <v>907</v>
      </c>
      <c r="Q3178" s="73" t="s">
        <v>937</v>
      </c>
      <c r="R3178" s="73" t="s">
        <v>63</v>
      </c>
      <c r="V3178" s="60" t="str">
        <f t="shared" si="395"/>
        <v>BOOGIEбежевый</v>
      </c>
      <c r="W3178" s="60" t="str">
        <f t="shared" si="392"/>
        <v>BOOGIE</v>
      </c>
      <c r="X3178" s="60" t="str">
        <f t="shared" si="396"/>
        <v/>
      </c>
      <c r="AC3178" s="51">
        <f t="shared" si="397"/>
        <v>80</v>
      </c>
      <c r="AD3178" s="44">
        <f t="shared" si="398"/>
        <v>965</v>
      </c>
      <c r="AE3178" s="51">
        <f t="shared" si="399"/>
        <v>80965</v>
      </c>
    </row>
    <row r="3179" spans="1:31">
      <c r="A3179" s="60" t="str">
        <f t="shared" si="393"/>
        <v>BOOGIEnavy</v>
      </c>
      <c r="B3179" s="60" t="str">
        <f t="shared" si="394"/>
        <v>80-965-16</v>
      </c>
      <c r="C3179" s="73" t="s">
        <v>6571</v>
      </c>
      <c r="D3179" s="73" t="s">
        <v>6572</v>
      </c>
      <c r="E3179" s="73" t="s">
        <v>956</v>
      </c>
      <c r="F3179" s="74">
        <v>55</v>
      </c>
      <c r="G3179" s="73" t="s">
        <v>5509</v>
      </c>
      <c r="H3179" s="73" t="s">
        <v>55</v>
      </c>
      <c r="I3179" s="73" t="s">
        <v>906</v>
      </c>
      <c r="J3179" s="73" t="s">
        <v>325</v>
      </c>
      <c r="K3179" s="73" t="s">
        <v>387</v>
      </c>
      <c r="L3179" s="73" t="s">
        <v>383</v>
      </c>
      <c r="M3179" s="73" t="s">
        <v>388</v>
      </c>
      <c r="N3179" s="73" t="s">
        <v>43</v>
      </c>
      <c r="O3179" s="73" t="s">
        <v>386</v>
      </c>
      <c r="P3179" s="73" t="s">
        <v>907</v>
      </c>
      <c r="Q3179" s="73" t="s">
        <v>1003</v>
      </c>
      <c r="R3179" s="73" t="s">
        <v>71</v>
      </c>
      <c r="V3179" s="60" t="str">
        <f t="shared" si="395"/>
        <v>BOOGIEтемно-синий</v>
      </c>
      <c r="W3179" s="60" t="str">
        <f t="shared" si="392"/>
        <v>BOOGIE</v>
      </c>
      <c r="X3179" s="60" t="str">
        <f t="shared" si="396"/>
        <v/>
      </c>
      <c r="AC3179" s="51">
        <f t="shared" si="397"/>
        <v>80</v>
      </c>
      <c r="AD3179" s="44">
        <f t="shared" si="398"/>
        <v>965</v>
      </c>
      <c r="AE3179" s="51">
        <f t="shared" si="399"/>
        <v>80965</v>
      </c>
    </row>
    <row r="3180" spans="1:31">
      <c r="A3180" s="60" t="str">
        <f t="shared" si="393"/>
        <v>BOOGIEnavy</v>
      </c>
      <c r="B3180" s="60" t="str">
        <f t="shared" si="394"/>
        <v>80-965-16</v>
      </c>
      <c r="C3180" s="73" t="s">
        <v>6573</v>
      </c>
      <c r="D3180" s="73" t="s">
        <v>6572</v>
      </c>
      <c r="E3180" s="73" t="s">
        <v>904</v>
      </c>
      <c r="F3180" s="74">
        <v>57</v>
      </c>
      <c r="G3180" s="73" t="s">
        <v>5509</v>
      </c>
      <c r="H3180" s="73" t="s">
        <v>55</v>
      </c>
      <c r="I3180" s="73" t="s">
        <v>906</v>
      </c>
      <c r="J3180" s="73" t="s">
        <v>325</v>
      </c>
      <c r="K3180" s="73" t="s">
        <v>387</v>
      </c>
      <c r="L3180" s="73" t="s">
        <v>383</v>
      </c>
      <c r="M3180" s="73" t="s">
        <v>388</v>
      </c>
      <c r="N3180" s="73" t="s">
        <v>43</v>
      </c>
      <c r="O3180" s="73" t="s">
        <v>386</v>
      </c>
      <c r="P3180" s="73" t="s">
        <v>907</v>
      </c>
      <c r="Q3180" s="73" t="s">
        <v>1003</v>
      </c>
      <c r="R3180" s="73" t="s">
        <v>71</v>
      </c>
      <c r="V3180" s="60" t="str">
        <f t="shared" si="395"/>
        <v>BOOGIEтемно-синий</v>
      </c>
      <c r="W3180" s="60" t="str">
        <f t="shared" si="392"/>
        <v>BOOGIE</v>
      </c>
      <c r="X3180" s="60" t="str">
        <f t="shared" si="396"/>
        <v/>
      </c>
      <c r="AC3180" s="51">
        <f t="shared" si="397"/>
        <v>80</v>
      </c>
      <c r="AD3180" s="44">
        <f t="shared" si="398"/>
        <v>965</v>
      </c>
      <c r="AE3180" s="51">
        <f t="shared" si="399"/>
        <v>80965</v>
      </c>
    </row>
    <row r="3181" spans="1:31">
      <c r="A3181" s="60" t="str">
        <f t="shared" si="393"/>
        <v>BOOGIEnavy</v>
      </c>
      <c r="B3181" s="60" t="str">
        <f t="shared" si="394"/>
        <v>80-965-16</v>
      </c>
      <c r="C3181" s="73" t="s">
        <v>6574</v>
      </c>
      <c r="D3181" s="73" t="s">
        <v>6572</v>
      </c>
      <c r="E3181" s="73" t="s">
        <v>910</v>
      </c>
      <c r="F3181" s="74">
        <v>59</v>
      </c>
      <c r="G3181" s="73" t="s">
        <v>5509</v>
      </c>
      <c r="H3181" s="73" t="s">
        <v>55</v>
      </c>
      <c r="I3181" s="73" t="s">
        <v>906</v>
      </c>
      <c r="J3181" s="73" t="s">
        <v>325</v>
      </c>
      <c r="K3181" s="73" t="s">
        <v>387</v>
      </c>
      <c r="L3181" s="73" t="s">
        <v>383</v>
      </c>
      <c r="M3181" s="73" t="s">
        <v>388</v>
      </c>
      <c r="N3181" s="73" t="s">
        <v>43</v>
      </c>
      <c r="O3181" s="73" t="s">
        <v>386</v>
      </c>
      <c r="P3181" s="73" t="s">
        <v>907</v>
      </c>
      <c r="Q3181" s="73" t="s">
        <v>1003</v>
      </c>
      <c r="R3181" s="73" t="s">
        <v>71</v>
      </c>
      <c r="V3181" s="60" t="str">
        <f t="shared" si="395"/>
        <v>BOOGIEтемно-синий</v>
      </c>
      <c r="W3181" s="60" t="str">
        <f t="shared" si="392"/>
        <v>BOOGIE</v>
      </c>
      <c r="X3181" s="60" t="str">
        <f t="shared" si="396"/>
        <v/>
      </c>
      <c r="AC3181" s="51">
        <f t="shared" si="397"/>
        <v>80</v>
      </c>
      <c r="AD3181" s="44">
        <f t="shared" si="398"/>
        <v>965</v>
      </c>
      <c r="AE3181" s="51">
        <f t="shared" si="399"/>
        <v>80965</v>
      </c>
    </row>
    <row r="3182" spans="1:31">
      <c r="A3182" s="60" t="str">
        <f t="shared" si="393"/>
        <v>CARTER 007grey</v>
      </c>
      <c r="B3182" s="60" t="str">
        <f t="shared" si="394"/>
        <v>80-718-08</v>
      </c>
      <c r="C3182" s="73" t="s">
        <v>6575</v>
      </c>
      <c r="D3182" s="73" t="s">
        <v>6576</v>
      </c>
      <c r="E3182" s="73" t="s">
        <v>956</v>
      </c>
      <c r="F3182" s="74">
        <v>55</v>
      </c>
      <c r="G3182" s="73" t="s">
        <v>4147</v>
      </c>
      <c r="H3182" s="73" t="s">
        <v>83</v>
      </c>
      <c r="I3182" s="73" t="s">
        <v>906</v>
      </c>
      <c r="J3182" s="73" t="s">
        <v>325</v>
      </c>
      <c r="K3182" s="73" t="s">
        <v>390</v>
      </c>
      <c r="L3182" s="73" t="s">
        <v>383</v>
      </c>
      <c r="M3182" s="73" t="s">
        <v>388</v>
      </c>
      <c r="N3182" s="73" t="s">
        <v>43</v>
      </c>
      <c r="O3182" s="73" t="s">
        <v>386</v>
      </c>
      <c r="P3182" s="73" t="s">
        <v>907</v>
      </c>
      <c r="Q3182" s="73" t="s">
        <v>917</v>
      </c>
      <c r="R3182" s="73" t="s">
        <v>83</v>
      </c>
      <c r="V3182" s="60" t="str">
        <f t="shared" si="395"/>
        <v>CARTER 007серый</v>
      </c>
      <c r="W3182" s="60" t="str">
        <f t="shared" si="392"/>
        <v>CARTER 007</v>
      </c>
      <c r="X3182" s="60" t="str">
        <f t="shared" si="396"/>
        <v>007</v>
      </c>
      <c r="AC3182" s="51">
        <f t="shared" si="397"/>
        <v>80</v>
      </c>
      <c r="AD3182" s="44">
        <f t="shared" si="398"/>
        <v>718</v>
      </c>
      <c r="AE3182" s="51">
        <f t="shared" si="399"/>
        <v>80718</v>
      </c>
    </row>
    <row r="3183" spans="1:31">
      <c r="A3183" s="60" t="str">
        <f t="shared" si="393"/>
        <v>CARTER 007grey</v>
      </c>
      <c r="B3183" s="60" t="str">
        <f t="shared" si="394"/>
        <v>80-718-08</v>
      </c>
      <c r="C3183" s="73" t="s">
        <v>6577</v>
      </c>
      <c r="D3183" s="73" t="s">
        <v>6576</v>
      </c>
      <c r="E3183" s="73" t="s">
        <v>904</v>
      </c>
      <c r="F3183" s="74">
        <v>57</v>
      </c>
      <c r="G3183" s="73" t="s">
        <v>4147</v>
      </c>
      <c r="H3183" s="73" t="s">
        <v>83</v>
      </c>
      <c r="I3183" s="73" t="s">
        <v>906</v>
      </c>
      <c r="J3183" s="73" t="s">
        <v>325</v>
      </c>
      <c r="K3183" s="73" t="s">
        <v>390</v>
      </c>
      <c r="L3183" s="73" t="s">
        <v>383</v>
      </c>
      <c r="M3183" s="73" t="s">
        <v>388</v>
      </c>
      <c r="N3183" s="73" t="s">
        <v>43</v>
      </c>
      <c r="O3183" s="73" t="s">
        <v>386</v>
      </c>
      <c r="P3183" s="73" t="s">
        <v>907</v>
      </c>
      <c r="Q3183" s="73" t="s">
        <v>917</v>
      </c>
      <c r="R3183" s="73" t="s">
        <v>83</v>
      </c>
      <c r="V3183" s="60" t="str">
        <f t="shared" si="395"/>
        <v>CARTER 007серый</v>
      </c>
      <c r="W3183" s="60" t="str">
        <f t="shared" si="392"/>
        <v>CARTER 007</v>
      </c>
      <c r="X3183" s="60" t="str">
        <f t="shared" si="396"/>
        <v>007</v>
      </c>
      <c r="AC3183" s="51">
        <f t="shared" si="397"/>
        <v>80</v>
      </c>
      <c r="AD3183" s="44">
        <f t="shared" si="398"/>
        <v>718</v>
      </c>
      <c r="AE3183" s="51">
        <f t="shared" si="399"/>
        <v>80718</v>
      </c>
    </row>
    <row r="3184" spans="1:31">
      <c r="A3184" s="60" t="str">
        <f t="shared" si="393"/>
        <v>CARTER 007grey</v>
      </c>
      <c r="B3184" s="60" t="str">
        <f t="shared" si="394"/>
        <v>80-718-08</v>
      </c>
      <c r="C3184" s="73" t="s">
        <v>6578</v>
      </c>
      <c r="D3184" s="73" t="s">
        <v>6576</v>
      </c>
      <c r="E3184" s="73" t="s">
        <v>910</v>
      </c>
      <c r="F3184" s="74">
        <v>59</v>
      </c>
      <c r="G3184" s="73" t="s">
        <v>4147</v>
      </c>
      <c r="H3184" s="73" t="s">
        <v>83</v>
      </c>
      <c r="I3184" s="73" t="s">
        <v>906</v>
      </c>
      <c r="J3184" s="73" t="s">
        <v>325</v>
      </c>
      <c r="K3184" s="73" t="s">
        <v>390</v>
      </c>
      <c r="L3184" s="73" t="s">
        <v>383</v>
      </c>
      <c r="M3184" s="73" t="s">
        <v>388</v>
      </c>
      <c r="N3184" s="73" t="s">
        <v>43</v>
      </c>
      <c r="O3184" s="73" t="s">
        <v>386</v>
      </c>
      <c r="P3184" s="73" t="s">
        <v>907</v>
      </c>
      <c r="Q3184" s="73" t="s">
        <v>917</v>
      </c>
      <c r="R3184" s="73" t="s">
        <v>83</v>
      </c>
      <c r="V3184" s="60" t="str">
        <f t="shared" si="395"/>
        <v>CARTER 007серый</v>
      </c>
      <c r="W3184" s="60" t="str">
        <f t="shared" si="392"/>
        <v>CARTER 007</v>
      </c>
      <c r="X3184" s="60" t="str">
        <f t="shared" si="396"/>
        <v>007</v>
      </c>
      <c r="AC3184" s="51">
        <f t="shared" si="397"/>
        <v>80</v>
      </c>
      <c r="AD3184" s="44">
        <f t="shared" si="398"/>
        <v>718</v>
      </c>
      <c r="AE3184" s="51">
        <f t="shared" si="399"/>
        <v>80718</v>
      </c>
    </row>
    <row r="3185" spans="1:31">
      <c r="A3185" s="60" t="str">
        <f t="shared" si="393"/>
        <v>CARTER 007grey</v>
      </c>
      <c r="B3185" s="60" t="str">
        <f t="shared" si="394"/>
        <v>80-718-08</v>
      </c>
      <c r="C3185" s="73" t="s">
        <v>6579</v>
      </c>
      <c r="D3185" s="73" t="s">
        <v>6576</v>
      </c>
      <c r="E3185" s="73" t="s">
        <v>912</v>
      </c>
      <c r="F3185" s="74">
        <v>61</v>
      </c>
      <c r="G3185" s="73" t="s">
        <v>4147</v>
      </c>
      <c r="H3185" s="73" t="s">
        <v>83</v>
      </c>
      <c r="I3185" s="73" t="s">
        <v>906</v>
      </c>
      <c r="J3185" s="73" t="s">
        <v>325</v>
      </c>
      <c r="K3185" s="73" t="s">
        <v>390</v>
      </c>
      <c r="L3185" s="73" t="s">
        <v>383</v>
      </c>
      <c r="M3185" s="73" t="s">
        <v>388</v>
      </c>
      <c r="N3185" s="73" t="s">
        <v>43</v>
      </c>
      <c r="O3185" s="73" t="s">
        <v>386</v>
      </c>
      <c r="P3185" s="73" t="s">
        <v>907</v>
      </c>
      <c r="Q3185" s="73" t="s">
        <v>917</v>
      </c>
      <c r="R3185" s="73" t="s">
        <v>83</v>
      </c>
      <c r="V3185" s="60" t="str">
        <f t="shared" si="395"/>
        <v>CARTER 007серый</v>
      </c>
      <c r="W3185" s="60" t="str">
        <f t="shared" si="392"/>
        <v>CARTER 007</v>
      </c>
      <c r="X3185" s="60" t="str">
        <f t="shared" si="396"/>
        <v>007</v>
      </c>
      <c r="AC3185" s="51">
        <f t="shared" si="397"/>
        <v>80</v>
      </c>
      <c r="AD3185" s="44">
        <f t="shared" si="398"/>
        <v>718</v>
      </c>
      <c r="AE3185" s="51">
        <f t="shared" si="399"/>
        <v>80718</v>
      </c>
    </row>
    <row r="3186" spans="1:31">
      <c r="A3186" s="60" t="str">
        <f t="shared" si="393"/>
        <v>COGNOblack</v>
      </c>
      <c r="B3186" s="60" t="str">
        <f t="shared" si="394"/>
        <v>81-035-33</v>
      </c>
      <c r="C3186" s="73" t="s">
        <v>6580</v>
      </c>
      <c r="D3186" s="73" t="s">
        <v>6581</v>
      </c>
      <c r="E3186" s="73" t="s">
        <v>956</v>
      </c>
      <c r="F3186" s="74">
        <v>55</v>
      </c>
      <c r="G3186" s="73" t="s">
        <v>6582</v>
      </c>
      <c r="H3186" s="73" t="s">
        <v>299</v>
      </c>
      <c r="I3186" s="73" t="s">
        <v>906</v>
      </c>
      <c r="J3186" s="73" t="s">
        <v>325</v>
      </c>
      <c r="K3186" s="73" t="s">
        <v>390</v>
      </c>
      <c r="L3186" s="73" t="s">
        <v>383</v>
      </c>
      <c r="M3186" s="73" t="s">
        <v>388</v>
      </c>
      <c r="N3186" s="73" t="s">
        <v>43</v>
      </c>
      <c r="O3186" s="73" t="s">
        <v>386</v>
      </c>
      <c r="P3186" s="73" t="s">
        <v>907</v>
      </c>
      <c r="Q3186" s="73" t="s">
        <v>928</v>
      </c>
      <c r="R3186" s="73" t="s">
        <v>53</v>
      </c>
      <c r="V3186" s="60" t="str">
        <f t="shared" si="395"/>
        <v>COGNOчерный / зеленый</v>
      </c>
      <c r="W3186" s="60" t="str">
        <f t="shared" si="392"/>
        <v>COGNO</v>
      </c>
      <c r="X3186" s="60" t="str">
        <f t="shared" si="396"/>
        <v/>
      </c>
      <c r="AC3186" s="51">
        <f t="shared" si="397"/>
        <v>81</v>
      </c>
      <c r="AD3186" s="44">
        <f t="shared" si="398"/>
        <v>35</v>
      </c>
      <c r="AE3186" s="51">
        <f t="shared" si="399"/>
        <v>81035</v>
      </c>
    </row>
    <row r="3187" spans="1:31">
      <c r="A3187" s="60" t="str">
        <f t="shared" si="393"/>
        <v>COGNOblack</v>
      </c>
      <c r="B3187" s="60" t="str">
        <f t="shared" si="394"/>
        <v>81-035-33</v>
      </c>
      <c r="C3187" s="73" t="s">
        <v>6583</v>
      </c>
      <c r="D3187" s="73" t="s">
        <v>6581</v>
      </c>
      <c r="E3187" s="73" t="s">
        <v>904</v>
      </c>
      <c r="F3187" s="74">
        <v>57</v>
      </c>
      <c r="G3187" s="73" t="s">
        <v>6582</v>
      </c>
      <c r="H3187" s="73" t="s">
        <v>299</v>
      </c>
      <c r="I3187" s="73" t="s">
        <v>906</v>
      </c>
      <c r="J3187" s="73" t="s">
        <v>325</v>
      </c>
      <c r="K3187" s="73" t="s">
        <v>390</v>
      </c>
      <c r="L3187" s="73" t="s">
        <v>383</v>
      </c>
      <c r="M3187" s="73" t="s">
        <v>388</v>
      </c>
      <c r="N3187" s="73" t="s">
        <v>43</v>
      </c>
      <c r="O3187" s="73" t="s">
        <v>386</v>
      </c>
      <c r="P3187" s="73" t="s">
        <v>907</v>
      </c>
      <c r="Q3187" s="73" t="s">
        <v>928</v>
      </c>
      <c r="R3187" s="73" t="s">
        <v>53</v>
      </c>
      <c r="V3187" s="60" t="str">
        <f t="shared" si="395"/>
        <v>COGNOчерный / зеленый</v>
      </c>
      <c r="W3187" s="60" t="str">
        <f t="shared" si="392"/>
        <v>COGNO</v>
      </c>
      <c r="X3187" s="60" t="str">
        <f t="shared" si="396"/>
        <v/>
      </c>
      <c r="AC3187" s="51">
        <f t="shared" si="397"/>
        <v>81</v>
      </c>
      <c r="AD3187" s="44">
        <f t="shared" si="398"/>
        <v>35</v>
      </c>
      <c r="AE3187" s="51">
        <f t="shared" si="399"/>
        <v>81035</v>
      </c>
    </row>
    <row r="3188" spans="1:31">
      <c r="A3188" s="60" t="str">
        <f t="shared" si="393"/>
        <v>COGNOblack</v>
      </c>
      <c r="B3188" s="60" t="str">
        <f t="shared" si="394"/>
        <v>81-035-33</v>
      </c>
      <c r="C3188" s="73" t="s">
        <v>6584</v>
      </c>
      <c r="D3188" s="73" t="s">
        <v>6581</v>
      </c>
      <c r="E3188" s="73" t="s">
        <v>910</v>
      </c>
      <c r="F3188" s="74">
        <v>59</v>
      </c>
      <c r="G3188" s="73" t="s">
        <v>6582</v>
      </c>
      <c r="H3188" s="73" t="s">
        <v>299</v>
      </c>
      <c r="I3188" s="73" t="s">
        <v>906</v>
      </c>
      <c r="J3188" s="73" t="s">
        <v>325</v>
      </c>
      <c r="K3188" s="73" t="s">
        <v>390</v>
      </c>
      <c r="L3188" s="73" t="s">
        <v>383</v>
      </c>
      <c r="M3188" s="73" t="s">
        <v>388</v>
      </c>
      <c r="N3188" s="73" t="s">
        <v>43</v>
      </c>
      <c r="O3188" s="73" t="s">
        <v>386</v>
      </c>
      <c r="P3188" s="73" t="s">
        <v>907</v>
      </c>
      <c r="Q3188" s="73" t="s">
        <v>928</v>
      </c>
      <c r="R3188" s="73" t="s">
        <v>53</v>
      </c>
      <c r="V3188" s="60" t="str">
        <f t="shared" si="395"/>
        <v>COGNOчерный / зеленый</v>
      </c>
      <c r="W3188" s="60" t="str">
        <f t="shared" si="392"/>
        <v>COGNO</v>
      </c>
      <c r="X3188" s="60" t="str">
        <f t="shared" si="396"/>
        <v/>
      </c>
      <c r="AC3188" s="51">
        <f t="shared" si="397"/>
        <v>81</v>
      </c>
      <c r="AD3188" s="44">
        <f t="shared" si="398"/>
        <v>35</v>
      </c>
      <c r="AE3188" s="51">
        <f t="shared" si="399"/>
        <v>81035</v>
      </c>
    </row>
    <row r="3189" spans="1:31">
      <c r="A3189" s="60" t="str">
        <f t="shared" si="393"/>
        <v>COGNOblack</v>
      </c>
      <c r="B3189" s="60" t="str">
        <f t="shared" si="394"/>
        <v>81-035-33</v>
      </c>
      <c r="C3189" s="73" t="s">
        <v>6585</v>
      </c>
      <c r="D3189" s="73" t="s">
        <v>6581</v>
      </c>
      <c r="E3189" s="73" t="s">
        <v>912</v>
      </c>
      <c r="F3189" s="74">
        <v>61</v>
      </c>
      <c r="G3189" s="73" t="s">
        <v>6582</v>
      </c>
      <c r="H3189" s="73" t="s">
        <v>299</v>
      </c>
      <c r="I3189" s="73" t="s">
        <v>906</v>
      </c>
      <c r="J3189" s="73" t="s">
        <v>325</v>
      </c>
      <c r="K3189" s="73" t="s">
        <v>390</v>
      </c>
      <c r="L3189" s="73" t="s">
        <v>383</v>
      </c>
      <c r="M3189" s="73" t="s">
        <v>388</v>
      </c>
      <c r="N3189" s="73" t="s">
        <v>43</v>
      </c>
      <c r="O3189" s="73" t="s">
        <v>386</v>
      </c>
      <c r="P3189" s="73" t="s">
        <v>907</v>
      </c>
      <c r="Q3189" s="73" t="s">
        <v>928</v>
      </c>
      <c r="R3189" s="73" t="s">
        <v>53</v>
      </c>
      <c r="V3189" s="60" t="str">
        <f t="shared" si="395"/>
        <v>COGNOчерный / зеленый</v>
      </c>
      <c r="W3189" s="60" t="str">
        <f t="shared" si="392"/>
        <v>COGNO</v>
      </c>
      <c r="X3189" s="60" t="str">
        <f t="shared" si="396"/>
        <v/>
      </c>
      <c r="AC3189" s="51">
        <f t="shared" si="397"/>
        <v>81</v>
      </c>
      <c r="AD3189" s="44">
        <f t="shared" si="398"/>
        <v>35</v>
      </c>
      <c r="AE3189" s="51">
        <f t="shared" si="399"/>
        <v>81035</v>
      </c>
    </row>
    <row r="3190" spans="1:31">
      <c r="A3190" s="60" t="str">
        <f t="shared" si="393"/>
        <v>COGNOwhite</v>
      </c>
      <c r="B3190" s="60" t="str">
        <f t="shared" si="394"/>
        <v>81-035-17</v>
      </c>
      <c r="C3190" s="73" t="s">
        <v>6586</v>
      </c>
      <c r="D3190" s="73" t="s">
        <v>6587</v>
      </c>
      <c r="E3190" s="73" t="s">
        <v>956</v>
      </c>
      <c r="F3190" s="74">
        <v>55</v>
      </c>
      <c r="G3190" s="73" t="s">
        <v>6582</v>
      </c>
      <c r="H3190" s="73" t="s">
        <v>106</v>
      </c>
      <c r="I3190" s="73" t="s">
        <v>906</v>
      </c>
      <c r="J3190" s="73" t="s">
        <v>325</v>
      </c>
      <c r="K3190" s="73" t="s">
        <v>390</v>
      </c>
      <c r="L3190" s="73" t="s">
        <v>383</v>
      </c>
      <c r="M3190" s="73" t="s">
        <v>388</v>
      </c>
      <c r="N3190" s="73" t="s">
        <v>43</v>
      </c>
      <c r="O3190" s="73" t="s">
        <v>386</v>
      </c>
      <c r="P3190" s="73" t="s">
        <v>907</v>
      </c>
      <c r="Q3190" s="73" t="s">
        <v>908</v>
      </c>
      <c r="R3190" s="73" t="s">
        <v>57</v>
      </c>
      <c r="V3190" s="60" t="str">
        <f t="shared" si="395"/>
        <v>COGNOбелый / бордовый</v>
      </c>
      <c r="W3190" s="60" t="str">
        <f t="shared" si="392"/>
        <v>COGNO</v>
      </c>
      <c r="X3190" s="60" t="str">
        <f t="shared" si="396"/>
        <v/>
      </c>
      <c r="AC3190" s="51">
        <f t="shared" si="397"/>
        <v>81</v>
      </c>
      <c r="AD3190" s="44">
        <f t="shared" si="398"/>
        <v>35</v>
      </c>
      <c r="AE3190" s="51">
        <f t="shared" si="399"/>
        <v>81035</v>
      </c>
    </row>
    <row r="3191" spans="1:31">
      <c r="A3191" s="60" t="str">
        <f t="shared" si="393"/>
        <v>COGNOwhite</v>
      </c>
      <c r="B3191" s="60" t="str">
        <f t="shared" si="394"/>
        <v>81-035-17</v>
      </c>
      <c r="C3191" s="73" t="s">
        <v>6588</v>
      </c>
      <c r="D3191" s="73" t="s">
        <v>6587</v>
      </c>
      <c r="E3191" s="73" t="s">
        <v>904</v>
      </c>
      <c r="F3191" s="74">
        <v>57</v>
      </c>
      <c r="G3191" s="73" t="s">
        <v>6582</v>
      </c>
      <c r="H3191" s="73" t="s">
        <v>106</v>
      </c>
      <c r="I3191" s="73" t="s">
        <v>906</v>
      </c>
      <c r="J3191" s="73" t="s">
        <v>325</v>
      </c>
      <c r="K3191" s="73" t="s">
        <v>390</v>
      </c>
      <c r="L3191" s="73" t="s">
        <v>383</v>
      </c>
      <c r="M3191" s="73" t="s">
        <v>388</v>
      </c>
      <c r="N3191" s="73" t="s">
        <v>43</v>
      </c>
      <c r="O3191" s="73" t="s">
        <v>386</v>
      </c>
      <c r="P3191" s="73" t="s">
        <v>907</v>
      </c>
      <c r="Q3191" s="73" t="s">
        <v>908</v>
      </c>
      <c r="R3191" s="73" t="s">
        <v>57</v>
      </c>
      <c r="V3191" s="60" t="str">
        <f t="shared" si="395"/>
        <v>COGNOбелый / бордовый</v>
      </c>
      <c r="W3191" s="60" t="str">
        <f t="shared" si="392"/>
        <v>COGNO</v>
      </c>
      <c r="X3191" s="60" t="str">
        <f t="shared" si="396"/>
        <v/>
      </c>
      <c r="AC3191" s="51">
        <f t="shared" si="397"/>
        <v>81</v>
      </c>
      <c r="AD3191" s="44">
        <f t="shared" si="398"/>
        <v>35</v>
      </c>
      <c r="AE3191" s="51">
        <f t="shared" si="399"/>
        <v>81035</v>
      </c>
    </row>
    <row r="3192" spans="1:31">
      <c r="A3192" s="60" t="str">
        <f t="shared" si="393"/>
        <v>COGNOwhite</v>
      </c>
      <c r="B3192" s="60" t="str">
        <f t="shared" si="394"/>
        <v>81-035-17</v>
      </c>
      <c r="C3192" s="73" t="s">
        <v>6589</v>
      </c>
      <c r="D3192" s="73" t="s">
        <v>6587</v>
      </c>
      <c r="E3192" s="73" t="s">
        <v>910</v>
      </c>
      <c r="F3192" s="74">
        <v>59</v>
      </c>
      <c r="G3192" s="73" t="s">
        <v>6582</v>
      </c>
      <c r="H3192" s="73" t="s">
        <v>106</v>
      </c>
      <c r="I3192" s="73" t="s">
        <v>906</v>
      </c>
      <c r="J3192" s="73" t="s">
        <v>325</v>
      </c>
      <c r="K3192" s="73" t="s">
        <v>390</v>
      </c>
      <c r="L3192" s="73" t="s">
        <v>383</v>
      </c>
      <c r="M3192" s="73" t="s">
        <v>388</v>
      </c>
      <c r="N3192" s="73" t="s">
        <v>43</v>
      </c>
      <c r="O3192" s="73" t="s">
        <v>386</v>
      </c>
      <c r="P3192" s="73" t="s">
        <v>907</v>
      </c>
      <c r="Q3192" s="73" t="s">
        <v>908</v>
      </c>
      <c r="R3192" s="73" t="s">
        <v>57</v>
      </c>
      <c r="V3192" s="60" t="str">
        <f t="shared" si="395"/>
        <v>COGNOбелый / бордовый</v>
      </c>
      <c r="W3192" s="60" t="str">
        <f t="shared" si="392"/>
        <v>COGNO</v>
      </c>
      <c r="X3192" s="60" t="str">
        <f t="shared" si="396"/>
        <v/>
      </c>
      <c r="AC3192" s="51">
        <f t="shared" si="397"/>
        <v>81</v>
      </c>
      <c r="AD3192" s="44">
        <f t="shared" si="398"/>
        <v>35</v>
      </c>
      <c r="AE3192" s="51">
        <f t="shared" si="399"/>
        <v>81035</v>
      </c>
    </row>
    <row r="3193" spans="1:31">
      <c r="A3193" s="60" t="str">
        <f t="shared" si="393"/>
        <v>COGNOwhite</v>
      </c>
      <c r="B3193" s="60" t="str">
        <f t="shared" si="394"/>
        <v>81-035-17</v>
      </c>
      <c r="C3193" s="73" t="s">
        <v>6590</v>
      </c>
      <c r="D3193" s="73" t="s">
        <v>6587</v>
      </c>
      <c r="E3193" s="73" t="s">
        <v>912</v>
      </c>
      <c r="F3193" s="74">
        <v>61</v>
      </c>
      <c r="G3193" s="73" t="s">
        <v>6582</v>
      </c>
      <c r="H3193" s="73" t="s">
        <v>106</v>
      </c>
      <c r="I3193" s="73" t="s">
        <v>906</v>
      </c>
      <c r="J3193" s="73" t="s">
        <v>325</v>
      </c>
      <c r="K3193" s="73" t="s">
        <v>390</v>
      </c>
      <c r="L3193" s="73" t="s">
        <v>383</v>
      </c>
      <c r="M3193" s="73" t="s">
        <v>388</v>
      </c>
      <c r="N3193" s="73" t="s">
        <v>43</v>
      </c>
      <c r="O3193" s="73" t="s">
        <v>386</v>
      </c>
      <c r="P3193" s="73" t="s">
        <v>907</v>
      </c>
      <c r="Q3193" s="73" t="s">
        <v>908</v>
      </c>
      <c r="R3193" s="73" t="s">
        <v>57</v>
      </c>
      <c r="V3193" s="60" t="str">
        <f t="shared" si="395"/>
        <v>COGNOбелый / бордовый</v>
      </c>
      <c r="W3193" s="60" t="str">
        <f t="shared" si="392"/>
        <v>COGNO</v>
      </c>
      <c r="X3193" s="60" t="str">
        <f t="shared" si="396"/>
        <v/>
      </c>
      <c r="AC3193" s="51">
        <f t="shared" si="397"/>
        <v>81</v>
      </c>
      <c r="AD3193" s="44">
        <f t="shared" si="398"/>
        <v>35</v>
      </c>
      <c r="AE3193" s="51">
        <f t="shared" si="399"/>
        <v>81035</v>
      </c>
    </row>
    <row r="3194" spans="1:31">
      <c r="A3194" s="60" t="str">
        <f t="shared" si="393"/>
        <v>CREEKblack</v>
      </c>
      <c r="B3194" s="60" t="str">
        <f t="shared" si="394"/>
        <v>81-036-09</v>
      </c>
      <c r="C3194" s="73" t="s">
        <v>6591</v>
      </c>
      <c r="D3194" s="73" t="s">
        <v>6592</v>
      </c>
      <c r="E3194" s="73" t="s">
        <v>956</v>
      </c>
      <c r="F3194" s="74">
        <v>55</v>
      </c>
      <c r="G3194" s="73" t="s">
        <v>6593</v>
      </c>
      <c r="H3194" s="73" t="s">
        <v>53</v>
      </c>
      <c r="I3194" s="73" t="s">
        <v>906</v>
      </c>
      <c r="J3194" s="73" t="s">
        <v>325</v>
      </c>
      <c r="K3194" s="73" t="s">
        <v>390</v>
      </c>
      <c r="L3194" s="73" t="s">
        <v>383</v>
      </c>
      <c r="M3194" s="73" t="s">
        <v>388</v>
      </c>
      <c r="N3194" s="73" t="s">
        <v>43</v>
      </c>
      <c r="O3194" s="73" t="s">
        <v>386</v>
      </c>
      <c r="P3194" s="73" t="s">
        <v>907</v>
      </c>
      <c r="Q3194" s="73" t="s">
        <v>928</v>
      </c>
      <c r="R3194" s="73" t="s">
        <v>53</v>
      </c>
      <c r="V3194" s="60" t="str">
        <f t="shared" si="395"/>
        <v>CREEKчерный</v>
      </c>
      <c r="W3194" s="60" t="str">
        <f t="shared" si="392"/>
        <v>CREEK</v>
      </c>
      <c r="X3194" s="60" t="str">
        <f t="shared" si="396"/>
        <v/>
      </c>
      <c r="AC3194" s="51">
        <f t="shared" si="397"/>
        <v>81</v>
      </c>
      <c r="AD3194" s="44">
        <f t="shared" si="398"/>
        <v>36</v>
      </c>
      <c r="AE3194" s="51">
        <f t="shared" si="399"/>
        <v>81036</v>
      </c>
    </row>
    <row r="3195" spans="1:31">
      <c r="A3195" s="60" t="str">
        <f t="shared" si="393"/>
        <v>CREEKblack</v>
      </c>
      <c r="B3195" s="60" t="str">
        <f t="shared" si="394"/>
        <v>81-036-09</v>
      </c>
      <c r="C3195" s="73" t="s">
        <v>6594</v>
      </c>
      <c r="D3195" s="73" t="s">
        <v>6592</v>
      </c>
      <c r="E3195" s="73" t="s">
        <v>904</v>
      </c>
      <c r="F3195" s="74">
        <v>57</v>
      </c>
      <c r="G3195" s="73" t="s">
        <v>6593</v>
      </c>
      <c r="H3195" s="73" t="s">
        <v>53</v>
      </c>
      <c r="I3195" s="73" t="s">
        <v>906</v>
      </c>
      <c r="J3195" s="73" t="s">
        <v>325</v>
      </c>
      <c r="K3195" s="73" t="s">
        <v>390</v>
      </c>
      <c r="L3195" s="73" t="s">
        <v>383</v>
      </c>
      <c r="M3195" s="73" t="s">
        <v>388</v>
      </c>
      <c r="N3195" s="73" t="s">
        <v>43</v>
      </c>
      <c r="O3195" s="73" t="s">
        <v>386</v>
      </c>
      <c r="P3195" s="73" t="s">
        <v>907</v>
      </c>
      <c r="Q3195" s="73" t="s">
        <v>928</v>
      </c>
      <c r="R3195" s="73" t="s">
        <v>53</v>
      </c>
      <c r="V3195" s="60" t="str">
        <f t="shared" si="395"/>
        <v>CREEKчерный</v>
      </c>
      <c r="W3195" s="60" t="str">
        <f t="shared" si="392"/>
        <v>CREEK</v>
      </c>
      <c r="X3195" s="60" t="str">
        <f t="shared" si="396"/>
        <v/>
      </c>
      <c r="AC3195" s="51">
        <f t="shared" si="397"/>
        <v>81</v>
      </c>
      <c r="AD3195" s="44">
        <f t="shared" si="398"/>
        <v>36</v>
      </c>
      <c r="AE3195" s="51">
        <f t="shared" si="399"/>
        <v>81036</v>
      </c>
    </row>
    <row r="3196" spans="1:31">
      <c r="A3196" s="60" t="str">
        <f t="shared" si="393"/>
        <v>CREEKblack</v>
      </c>
      <c r="B3196" s="60" t="str">
        <f t="shared" si="394"/>
        <v>81-036-09</v>
      </c>
      <c r="C3196" s="73" t="s">
        <v>6595</v>
      </c>
      <c r="D3196" s="73" t="s">
        <v>6592</v>
      </c>
      <c r="E3196" s="73" t="s">
        <v>910</v>
      </c>
      <c r="F3196" s="74">
        <v>59</v>
      </c>
      <c r="G3196" s="73" t="s">
        <v>6593</v>
      </c>
      <c r="H3196" s="73" t="s">
        <v>53</v>
      </c>
      <c r="I3196" s="73" t="s">
        <v>906</v>
      </c>
      <c r="J3196" s="73" t="s">
        <v>325</v>
      </c>
      <c r="K3196" s="73" t="s">
        <v>390</v>
      </c>
      <c r="L3196" s="73" t="s">
        <v>383</v>
      </c>
      <c r="M3196" s="73" t="s">
        <v>388</v>
      </c>
      <c r="N3196" s="73" t="s">
        <v>43</v>
      </c>
      <c r="O3196" s="73" t="s">
        <v>386</v>
      </c>
      <c r="P3196" s="73" t="s">
        <v>907</v>
      </c>
      <c r="Q3196" s="73" t="s">
        <v>928</v>
      </c>
      <c r="R3196" s="73" t="s">
        <v>53</v>
      </c>
      <c r="V3196" s="60" t="str">
        <f t="shared" si="395"/>
        <v>CREEKчерный</v>
      </c>
      <c r="W3196" s="60" t="str">
        <f t="shared" si="392"/>
        <v>CREEK</v>
      </c>
      <c r="X3196" s="60" t="str">
        <f t="shared" si="396"/>
        <v/>
      </c>
      <c r="AC3196" s="51">
        <f t="shared" si="397"/>
        <v>81</v>
      </c>
      <c r="AD3196" s="44">
        <f t="shared" si="398"/>
        <v>36</v>
      </c>
      <c r="AE3196" s="51">
        <f t="shared" si="399"/>
        <v>81036</v>
      </c>
    </row>
    <row r="3197" spans="1:31">
      <c r="A3197" s="60" t="str">
        <f t="shared" si="393"/>
        <v>CREEKblack</v>
      </c>
      <c r="B3197" s="60" t="str">
        <f t="shared" si="394"/>
        <v>81-036-09</v>
      </c>
      <c r="C3197" s="73" t="s">
        <v>6596</v>
      </c>
      <c r="D3197" s="73" t="s">
        <v>6592</v>
      </c>
      <c r="E3197" s="73" t="s">
        <v>912</v>
      </c>
      <c r="F3197" s="74">
        <v>61</v>
      </c>
      <c r="G3197" s="73" t="s">
        <v>6593</v>
      </c>
      <c r="H3197" s="73" t="s">
        <v>53</v>
      </c>
      <c r="I3197" s="73" t="s">
        <v>906</v>
      </c>
      <c r="J3197" s="73" t="s">
        <v>325</v>
      </c>
      <c r="K3197" s="73" t="s">
        <v>390</v>
      </c>
      <c r="L3197" s="73" t="s">
        <v>383</v>
      </c>
      <c r="M3197" s="73" t="s">
        <v>388</v>
      </c>
      <c r="N3197" s="73" t="s">
        <v>43</v>
      </c>
      <c r="O3197" s="73" t="s">
        <v>386</v>
      </c>
      <c r="P3197" s="73" t="s">
        <v>907</v>
      </c>
      <c r="Q3197" s="73" t="s">
        <v>928</v>
      </c>
      <c r="R3197" s="73" t="s">
        <v>53</v>
      </c>
      <c r="V3197" s="60" t="str">
        <f t="shared" si="395"/>
        <v>CREEKчерный</v>
      </c>
      <c r="W3197" s="60" t="str">
        <f t="shared" si="392"/>
        <v>CREEK</v>
      </c>
      <c r="X3197" s="60" t="str">
        <f t="shared" si="396"/>
        <v/>
      </c>
      <c r="AC3197" s="51">
        <f t="shared" si="397"/>
        <v>81</v>
      </c>
      <c r="AD3197" s="44">
        <f t="shared" si="398"/>
        <v>36</v>
      </c>
      <c r="AE3197" s="51">
        <f t="shared" si="399"/>
        <v>81036</v>
      </c>
    </row>
    <row r="3198" spans="1:31">
      <c r="A3198" s="60" t="str">
        <f t="shared" si="393"/>
        <v>CREEKburgundy</v>
      </c>
      <c r="B3198" s="60" t="str">
        <f t="shared" si="394"/>
        <v>81-036-12</v>
      </c>
      <c r="C3198" s="73" t="s">
        <v>6597</v>
      </c>
      <c r="D3198" s="73" t="s">
        <v>6598</v>
      </c>
      <c r="E3198" s="73" t="s">
        <v>956</v>
      </c>
      <c r="F3198" s="74">
        <v>55</v>
      </c>
      <c r="G3198" s="73" t="s">
        <v>6593</v>
      </c>
      <c r="H3198" s="73" t="s">
        <v>121</v>
      </c>
      <c r="I3198" s="73" t="s">
        <v>906</v>
      </c>
      <c r="J3198" s="73" t="s">
        <v>325</v>
      </c>
      <c r="K3198" s="73" t="s">
        <v>390</v>
      </c>
      <c r="L3198" s="73" t="s">
        <v>383</v>
      </c>
      <c r="M3198" s="73" t="s">
        <v>388</v>
      </c>
      <c r="N3198" s="73" t="s">
        <v>43</v>
      </c>
      <c r="O3198" s="73" t="s">
        <v>386</v>
      </c>
      <c r="P3198" s="73" t="s">
        <v>907</v>
      </c>
      <c r="Q3198" s="73" t="s">
        <v>1546</v>
      </c>
      <c r="R3198" s="73" t="s">
        <v>121</v>
      </c>
      <c r="V3198" s="60" t="str">
        <f t="shared" si="395"/>
        <v>CREEKбордовый</v>
      </c>
      <c r="W3198" s="60" t="str">
        <f t="shared" si="392"/>
        <v>CREEK</v>
      </c>
      <c r="X3198" s="60" t="str">
        <f t="shared" si="396"/>
        <v/>
      </c>
      <c r="AC3198" s="51">
        <f t="shared" si="397"/>
        <v>81</v>
      </c>
      <c r="AD3198" s="44">
        <f t="shared" si="398"/>
        <v>36</v>
      </c>
      <c r="AE3198" s="51">
        <f t="shared" si="399"/>
        <v>81036</v>
      </c>
    </row>
    <row r="3199" spans="1:31">
      <c r="A3199" s="60" t="str">
        <f t="shared" si="393"/>
        <v>CREEKburgundy</v>
      </c>
      <c r="B3199" s="60" t="str">
        <f t="shared" si="394"/>
        <v>81-036-12</v>
      </c>
      <c r="C3199" s="73" t="s">
        <v>6599</v>
      </c>
      <c r="D3199" s="73" t="s">
        <v>6598</v>
      </c>
      <c r="E3199" s="73" t="s">
        <v>904</v>
      </c>
      <c r="F3199" s="74">
        <v>57</v>
      </c>
      <c r="G3199" s="73" t="s">
        <v>6593</v>
      </c>
      <c r="H3199" s="73" t="s">
        <v>121</v>
      </c>
      <c r="I3199" s="73" t="s">
        <v>906</v>
      </c>
      <c r="J3199" s="73" t="s">
        <v>325</v>
      </c>
      <c r="K3199" s="73" t="s">
        <v>390</v>
      </c>
      <c r="L3199" s="73" t="s">
        <v>383</v>
      </c>
      <c r="M3199" s="73" t="s">
        <v>388</v>
      </c>
      <c r="N3199" s="73" t="s">
        <v>43</v>
      </c>
      <c r="O3199" s="73" t="s">
        <v>386</v>
      </c>
      <c r="P3199" s="73" t="s">
        <v>907</v>
      </c>
      <c r="Q3199" s="73" t="s">
        <v>1546</v>
      </c>
      <c r="R3199" s="73" t="s">
        <v>121</v>
      </c>
      <c r="V3199" s="60" t="str">
        <f t="shared" si="395"/>
        <v>CREEKбордовый</v>
      </c>
      <c r="W3199" s="60" t="str">
        <f t="shared" si="392"/>
        <v>CREEK</v>
      </c>
      <c r="X3199" s="60" t="str">
        <f t="shared" si="396"/>
        <v/>
      </c>
      <c r="AC3199" s="51">
        <f t="shared" si="397"/>
        <v>81</v>
      </c>
      <c r="AD3199" s="44">
        <f t="shared" si="398"/>
        <v>36</v>
      </c>
      <c r="AE3199" s="51">
        <f t="shared" si="399"/>
        <v>81036</v>
      </c>
    </row>
    <row r="3200" spans="1:31">
      <c r="A3200" s="60" t="str">
        <f t="shared" si="393"/>
        <v>CREEKburgundy</v>
      </c>
      <c r="B3200" s="60" t="str">
        <f t="shared" si="394"/>
        <v>81-036-12</v>
      </c>
      <c r="C3200" s="73" t="s">
        <v>6600</v>
      </c>
      <c r="D3200" s="73" t="s">
        <v>6598</v>
      </c>
      <c r="E3200" s="73" t="s">
        <v>910</v>
      </c>
      <c r="F3200" s="74">
        <v>59</v>
      </c>
      <c r="G3200" s="73" t="s">
        <v>6593</v>
      </c>
      <c r="H3200" s="73" t="s">
        <v>121</v>
      </c>
      <c r="I3200" s="73" t="s">
        <v>906</v>
      </c>
      <c r="J3200" s="73" t="s">
        <v>325</v>
      </c>
      <c r="K3200" s="73" t="s">
        <v>390</v>
      </c>
      <c r="L3200" s="73" t="s">
        <v>383</v>
      </c>
      <c r="M3200" s="73" t="s">
        <v>388</v>
      </c>
      <c r="N3200" s="73" t="s">
        <v>43</v>
      </c>
      <c r="O3200" s="73" t="s">
        <v>386</v>
      </c>
      <c r="P3200" s="73" t="s">
        <v>907</v>
      </c>
      <c r="Q3200" s="73" t="s">
        <v>1546</v>
      </c>
      <c r="R3200" s="73" t="s">
        <v>121</v>
      </c>
      <c r="V3200" s="60" t="str">
        <f t="shared" si="395"/>
        <v>CREEKбордовый</v>
      </c>
      <c r="W3200" s="60" t="str">
        <f t="shared" si="392"/>
        <v>CREEK</v>
      </c>
      <c r="X3200" s="60" t="str">
        <f t="shared" si="396"/>
        <v/>
      </c>
      <c r="AC3200" s="51">
        <f t="shared" si="397"/>
        <v>81</v>
      </c>
      <c r="AD3200" s="44">
        <f t="shared" si="398"/>
        <v>36</v>
      </c>
      <c r="AE3200" s="51">
        <f t="shared" si="399"/>
        <v>81036</v>
      </c>
    </row>
    <row r="3201" spans="1:31">
      <c r="A3201" s="60" t="str">
        <f t="shared" si="393"/>
        <v>CREEKburgundy</v>
      </c>
      <c r="B3201" s="60" t="str">
        <f t="shared" si="394"/>
        <v>81-036-12</v>
      </c>
      <c r="C3201" s="73" t="s">
        <v>6601</v>
      </c>
      <c r="D3201" s="73" t="s">
        <v>6598</v>
      </c>
      <c r="E3201" s="73" t="s">
        <v>912</v>
      </c>
      <c r="F3201" s="74">
        <v>61</v>
      </c>
      <c r="G3201" s="73" t="s">
        <v>6593</v>
      </c>
      <c r="H3201" s="73" t="s">
        <v>121</v>
      </c>
      <c r="I3201" s="73" t="s">
        <v>906</v>
      </c>
      <c r="J3201" s="73" t="s">
        <v>325</v>
      </c>
      <c r="K3201" s="73" t="s">
        <v>390</v>
      </c>
      <c r="L3201" s="73" t="s">
        <v>383</v>
      </c>
      <c r="M3201" s="73" t="s">
        <v>388</v>
      </c>
      <c r="N3201" s="73" t="s">
        <v>43</v>
      </c>
      <c r="O3201" s="73" t="s">
        <v>386</v>
      </c>
      <c r="P3201" s="73" t="s">
        <v>907</v>
      </c>
      <c r="Q3201" s="73" t="s">
        <v>1546</v>
      </c>
      <c r="R3201" s="73" t="s">
        <v>121</v>
      </c>
      <c r="V3201" s="60" t="str">
        <f t="shared" si="395"/>
        <v>CREEKбордовый</v>
      </c>
      <c r="W3201" s="60" t="str">
        <f t="shared" si="392"/>
        <v>CREEK</v>
      </c>
      <c r="X3201" s="60" t="str">
        <f t="shared" si="396"/>
        <v/>
      </c>
      <c r="AC3201" s="51">
        <f t="shared" si="397"/>
        <v>81</v>
      </c>
      <c r="AD3201" s="44">
        <f t="shared" si="398"/>
        <v>36</v>
      </c>
      <c r="AE3201" s="51">
        <f t="shared" si="399"/>
        <v>81036</v>
      </c>
    </row>
    <row r="3202" spans="1:31">
      <c r="A3202" s="60" t="str">
        <f t="shared" si="393"/>
        <v>CREEKgrey</v>
      </c>
      <c r="B3202" s="60" t="str">
        <f t="shared" si="394"/>
        <v>81-036-08</v>
      </c>
      <c r="C3202" s="73" t="s">
        <v>6602</v>
      </c>
      <c r="D3202" s="73" t="s">
        <v>6603</v>
      </c>
      <c r="E3202" s="73" t="s">
        <v>956</v>
      </c>
      <c r="F3202" s="74">
        <v>55</v>
      </c>
      <c r="G3202" s="73" t="s">
        <v>6593</v>
      </c>
      <c r="H3202" s="73" t="s">
        <v>83</v>
      </c>
      <c r="I3202" s="73" t="s">
        <v>906</v>
      </c>
      <c r="J3202" s="73" t="s">
        <v>325</v>
      </c>
      <c r="K3202" s="73" t="s">
        <v>390</v>
      </c>
      <c r="L3202" s="73" t="s">
        <v>383</v>
      </c>
      <c r="M3202" s="73" t="s">
        <v>388</v>
      </c>
      <c r="N3202" s="73" t="s">
        <v>43</v>
      </c>
      <c r="O3202" s="73" t="s">
        <v>386</v>
      </c>
      <c r="P3202" s="73" t="s">
        <v>907</v>
      </c>
      <c r="Q3202" s="73" t="s">
        <v>917</v>
      </c>
      <c r="R3202" s="73" t="s">
        <v>83</v>
      </c>
      <c r="V3202" s="60" t="str">
        <f t="shared" si="395"/>
        <v>CREEKсерый</v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CREEK</v>
      </c>
      <c r="X3202" s="60" t="str">
        <f t="shared" si="396"/>
        <v/>
      </c>
      <c r="AC3202" s="51">
        <f t="shared" si="397"/>
        <v>81</v>
      </c>
      <c r="AD3202" s="44">
        <f t="shared" si="398"/>
        <v>36</v>
      </c>
      <c r="AE3202" s="51">
        <f t="shared" si="399"/>
        <v>81036</v>
      </c>
    </row>
    <row r="3203" spans="1:31">
      <c r="A3203" s="60" t="str">
        <f t="shared" ref="A3203:A3266" si="401">IF(G3203&amp;Q3203&lt;&gt;"",W3203&amp;Q3203,"")</f>
        <v>CREEKgrey</v>
      </c>
      <c r="B3203" s="60" t="str">
        <f t="shared" ref="B3203:B3266" si="402">IF(C3203&lt;&gt;"",LEFT(C3203,9),"")</f>
        <v>81-036-08</v>
      </c>
      <c r="C3203" s="73" t="s">
        <v>6604</v>
      </c>
      <c r="D3203" s="73" t="s">
        <v>6603</v>
      </c>
      <c r="E3203" s="73" t="s">
        <v>904</v>
      </c>
      <c r="F3203" s="74">
        <v>57</v>
      </c>
      <c r="G3203" s="73" t="s">
        <v>6593</v>
      </c>
      <c r="H3203" s="73" t="s">
        <v>83</v>
      </c>
      <c r="I3203" s="73" t="s">
        <v>906</v>
      </c>
      <c r="J3203" s="73" t="s">
        <v>325</v>
      </c>
      <c r="K3203" s="73" t="s">
        <v>390</v>
      </c>
      <c r="L3203" s="73" t="s">
        <v>383</v>
      </c>
      <c r="M3203" s="73" t="s">
        <v>388</v>
      </c>
      <c r="N3203" s="73" t="s">
        <v>43</v>
      </c>
      <c r="O3203" s="73" t="s">
        <v>386</v>
      </c>
      <c r="P3203" s="73" t="s">
        <v>907</v>
      </c>
      <c r="Q3203" s="73" t="s">
        <v>917</v>
      </c>
      <c r="R3203" s="73" t="s">
        <v>83</v>
      </c>
      <c r="V3203" s="60" t="str">
        <f t="shared" ref="V3203:V3266" si="403">W3203&amp;H3203</f>
        <v>CREEKсерый</v>
      </c>
      <c r="W3203" s="60" t="str">
        <f t="shared" si="400"/>
        <v>CREEK</v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81</v>
      </c>
      <c r="AD3203" s="44">
        <f t="shared" ref="AD3203:AD3266" si="406">IFERROR(VALUE(MID($C3203,4,3)),0)</f>
        <v>36</v>
      </c>
      <c r="AE3203" s="51">
        <f t="shared" ref="AE3203:AE3266" si="407">VALUE(RIGHT("00"&amp;AC3203,2)&amp;RIGHT("000"&amp;AD3203,3))</f>
        <v>81036</v>
      </c>
    </row>
    <row r="3204" spans="1:31">
      <c r="A3204" s="60" t="str">
        <f t="shared" si="401"/>
        <v>CREEKgrey</v>
      </c>
      <c r="B3204" s="60" t="str">
        <f t="shared" si="402"/>
        <v>81-036-08</v>
      </c>
      <c r="C3204" s="73" t="s">
        <v>6605</v>
      </c>
      <c r="D3204" s="73" t="s">
        <v>6603</v>
      </c>
      <c r="E3204" s="73" t="s">
        <v>910</v>
      </c>
      <c r="F3204" s="74">
        <v>59</v>
      </c>
      <c r="G3204" s="73" t="s">
        <v>6593</v>
      </c>
      <c r="H3204" s="73" t="s">
        <v>83</v>
      </c>
      <c r="I3204" s="73" t="s">
        <v>906</v>
      </c>
      <c r="J3204" s="73" t="s">
        <v>325</v>
      </c>
      <c r="K3204" s="73" t="s">
        <v>390</v>
      </c>
      <c r="L3204" s="73" t="s">
        <v>383</v>
      </c>
      <c r="M3204" s="73" t="s">
        <v>388</v>
      </c>
      <c r="N3204" s="73" t="s">
        <v>43</v>
      </c>
      <c r="O3204" s="73" t="s">
        <v>386</v>
      </c>
      <c r="P3204" s="73" t="s">
        <v>907</v>
      </c>
      <c r="Q3204" s="73" t="s">
        <v>917</v>
      </c>
      <c r="R3204" s="73" t="s">
        <v>83</v>
      </c>
      <c r="V3204" s="60" t="str">
        <f t="shared" si="403"/>
        <v>CREEKсерый</v>
      </c>
      <c r="W3204" s="60" t="str">
        <f t="shared" si="400"/>
        <v>CREEK</v>
      </c>
      <c r="X3204" s="60" t="str">
        <f t="shared" si="404"/>
        <v/>
      </c>
      <c r="AC3204" s="51">
        <f t="shared" si="405"/>
        <v>81</v>
      </c>
      <c r="AD3204" s="44">
        <f t="shared" si="406"/>
        <v>36</v>
      </c>
      <c r="AE3204" s="51">
        <f t="shared" si="407"/>
        <v>81036</v>
      </c>
    </row>
    <row r="3205" spans="1:31">
      <c r="A3205" s="60" t="str">
        <f t="shared" si="401"/>
        <v>CREEKgrey</v>
      </c>
      <c r="B3205" s="60" t="str">
        <f t="shared" si="402"/>
        <v>81-036-08</v>
      </c>
      <c r="C3205" s="73" t="s">
        <v>6606</v>
      </c>
      <c r="D3205" s="73" t="s">
        <v>6603</v>
      </c>
      <c r="E3205" s="73" t="s">
        <v>912</v>
      </c>
      <c r="F3205" s="74">
        <v>61</v>
      </c>
      <c r="G3205" s="73" t="s">
        <v>6593</v>
      </c>
      <c r="H3205" s="73" t="s">
        <v>83</v>
      </c>
      <c r="I3205" s="73" t="s">
        <v>906</v>
      </c>
      <c r="J3205" s="73" t="s">
        <v>325</v>
      </c>
      <c r="K3205" s="73" t="s">
        <v>390</v>
      </c>
      <c r="L3205" s="73" t="s">
        <v>383</v>
      </c>
      <c r="M3205" s="73" t="s">
        <v>388</v>
      </c>
      <c r="N3205" s="73" t="s">
        <v>43</v>
      </c>
      <c r="O3205" s="73" t="s">
        <v>386</v>
      </c>
      <c r="P3205" s="73" t="s">
        <v>907</v>
      </c>
      <c r="Q3205" s="73" t="s">
        <v>917</v>
      </c>
      <c r="R3205" s="73" t="s">
        <v>83</v>
      </c>
      <c r="V3205" s="60" t="str">
        <f t="shared" si="403"/>
        <v>CREEKсерый</v>
      </c>
      <c r="W3205" s="60" t="str">
        <f t="shared" si="400"/>
        <v>CREEK</v>
      </c>
      <c r="X3205" s="60" t="str">
        <f t="shared" si="404"/>
        <v/>
      </c>
      <c r="AC3205" s="51">
        <f t="shared" si="405"/>
        <v>81</v>
      </c>
      <c r="AD3205" s="44">
        <f t="shared" si="406"/>
        <v>36</v>
      </c>
      <c r="AE3205" s="51">
        <f t="shared" si="407"/>
        <v>81036</v>
      </c>
    </row>
    <row r="3206" spans="1:31">
      <c r="A3206" s="60" t="str">
        <f t="shared" si="401"/>
        <v>CREEKnavy</v>
      </c>
      <c r="B3206" s="60" t="str">
        <f t="shared" si="402"/>
        <v>81-036-16</v>
      </c>
      <c r="C3206" s="73" t="s">
        <v>6607</v>
      </c>
      <c r="D3206" s="73" t="s">
        <v>6608</v>
      </c>
      <c r="E3206" s="73" t="s">
        <v>956</v>
      </c>
      <c r="F3206" s="74">
        <v>55</v>
      </c>
      <c r="G3206" s="73" t="s">
        <v>6593</v>
      </c>
      <c r="H3206" s="73" t="s">
        <v>55</v>
      </c>
      <c r="I3206" s="73" t="s">
        <v>906</v>
      </c>
      <c r="J3206" s="73" t="s">
        <v>325</v>
      </c>
      <c r="K3206" s="73" t="s">
        <v>390</v>
      </c>
      <c r="L3206" s="73" t="s">
        <v>383</v>
      </c>
      <c r="M3206" s="73" t="s">
        <v>388</v>
      </c>
      <c r="N3206" s="73" t="s">
        <v>43</v>
      </c>
      <c r="O3206" s="73" t="s">
        <v>386</v>
      </c>
      <c r="P3206" s="73" t="s">
        <v>907</v>
      </c>
      <c r="Q3206" s="73" t="s">
        <v>1003</v>
      </c>
      <c r="R3206" s="73" t="s">
        <v>71</v>
      </c>
      <c r="V3206" s="60" t="str">
        <f t="shared" si="403"/>
        <v>CREEKтемно-синий</v>
      </c>
      <c r="W3206" s="60" t="str">
        <f t="shared" si="400"/>
        <v>CREEK</v>
      </c>
      <c r="X3206" s="60" t="str">
        <f t="shared" si="404"/>
        <v/>
      </c>
      <c r="AC3206" s="51">
        <f t="shared" si="405"/>
        <v>81</v>
      </c>
      <c r="AD3206" s="44">
        <f t="shared" si="406"/>
        <v>36</v>
      </c>
      <c r="AE3206" s="51">
        <f t="shared" si="407"/>
        <v>81036</v>
      </c>
    </row>
    <row r="3207" spans="1:31">
      <c r="A3207" s="60" t="str">
        <f t="shared" si="401"/>
        <v>CREEKnavy</v>
      </c>
      <c r="B3207" s="60" t="str">
        <f t="shared" si="402"/>
        <v>81-036-16</v>
      </c>
      <c r="C3207" s="73" t="s">
        <v>6609</v>
      </c>
      <c r="D3207" s="73" t="s">
        <v>6608</v>
      </c>
      <c r="E3207" s="73" t="s">
        <v>904</v>
      </c>
      <c r="F3207" s="74">
        <v>57</v>
      </c>
      <c r="G3207" s="73" t="s">
        <v>6593</v>
      </c>
      <c r="H3207" s="73" t="s">
        <v>55</v>
      </c>
      <c r="I3207" s="73" t="s">
        <v>906</v>
      </c>
      <c r="J3207" s="73" t="s">
        <v>325</v>
      </c>
      <c r="K3207" s="73" t="s">
        <v>390</v>
      </c>
      <c r="L3207" s="73" t="s">
        <v>383</v>
      </c>
      <c r="M3207" s="73" t="s">
        <v>388</v>
      </c>
      <c r="N3207" s="73" t="s">
        <v>43</v>
      </c>
      <c r="O3207" s="73" t="s">
        <v>386</v>
      </c>
      <c r="P3207" s="73" t="s">
        <v>907</v>
      </c>
      <c r="Q3207" s="73" t="s">
        <v>1003</v>
      </c>
      <c r="R3207" s="73" t="s">
        <v>71</v>
      </c>
      <c r="V3207" s="60" t="str">
        <f t="shared" si="403"/>
        <v>CREEKтемно-синий</v>
      </c>
      <c r="W3207" s="60" t="str">
        <f t="shared" si="400"/>
        <v>CREEK</v>
      </c>
      <c r="X3207" s="60" t="str">
        <f t="shared" si="404"/>
        <v/>
      </c>
      <c r="AC3207" s="51">
        <f t="shared" si="405"/>
        <v>81</v>
      </c>
      <c r="AD3207" s="44">
        <f t="shared" si="406"/>
        <v>36</v>
      </c>
      <c r="AE3207" s="51">
        <f t="shared" si="407"/>
        <v>81036</v>
      </c>
    </row>
    <row r="3208" spans="1:31">
      <c r="A3208" s="60" t="str">
        <f t="shared" si="401"/>
        <v>CREEKnavy</v>
      </c>
      <c r="B3208" s="60" t="str">
        <f t="shared" si="402"/>
        <v>81-036-16</v>
      </c>
      <c r="C3208" s="73" t="s">
        <v>6610</v>
      </c>
      <c r="D3208" s="73" t="s">
        <v>6608</v>
      </c>
      <c r="E3208" s="73" t="s">
        <v>910</v>
      </c>
      <c r="F3208" s="74">
        <v>59</v>
      </c>
      <c r="G3208" s="73" t="s">
        <v>6593</v>
      </c>
      <c r="H3208" s="73" t="s">
        <v>55</v>
      </c>
      <c r="I3208" s="73" t="s">
        <v>906</v>
      </c>
      <c r="J3208" s="73" t="s">
        <v>325</v>
      </c>
      <c r="K3208" s="73" t="s">
        <v>390</v>
      </c>
      <c r="L3208" s="73" t="s">
        <v>383</v>
      </c>
      <c r="M3208" s="73" t="s">
        <v>388</v>
      </c>
      <c r="N3208" s="73" t="s">
        <v>43</v>
      </c>
      <c r="O3208" s="73" t="s">
        <v>386</v>
      </c>
      <c r="P3208" s="73" t="s">
        <v>907</v>
      </c>
      <c r="Q3208" s="73" t="s">
        <v>1003</v>
      </c>
      <c r="R3208" s="73" t="s">
        <v>71</v>
      </c>
      <c r="V3208" s="60" t="str">
        <f t="shared" si="403"/>
        <v>CREEKтемно-синий</v>
      </c>
      <c r="W3208" s="60" t="str">
        <f t="shared" si="400"/>
        <v>CREEK</v>
      </c>
      <c r="X3208" s="60" t="str">
        <f t="shared" si="404"/>
        <v/>
      </c>
      <c r="AC3208" s="51">
        <f t="shared" si="405"/>
        <v>81</v>
      </c>
      <c r="AD3208" s="44">
        <f t="shared" si="406"/>
        <v>36</v>
      </c>
      <c r="AE3208" s="51">
        <f t="shared" si="407"/>
        <v>81036</v>
      </c>
    </row>
    <row r="3209" spans="1:31">
      <c r="A3209" s="60" t="str">
        <f t="shared" si="401"/>
        <v>CREEKnavy</v>
      </c>
      <c r="B3209" s="60" t="str">
        <f t="shared" si="402"/>
        <v>81-036-16</v>
      </c>
      <c r="C3209" s="73" t="s">
        <v>6611</v>
      </c>
      <c r="D3209" s="73" t="s">
        <v>6608</v>
      </c>
      <c r="E3209" s="73" t="s">
        <v>912</v>
      </c>
      <c r="F3209" s="74">
        <v>61</v>
      </c>
      <c r="G3209" s="73" t="s">
        <v>6593</v>
      </c>
      <c r="H3209" s="73" t="s">
        <v>55</v>
      </c>
      <c r="I3209" s="73" t="s">
        <v>906</v>
      </c>
      <c r="J3209" s="73" t="s">
        <v>325</v>
      </c>
      <c r="K3209" s="73" t="s">
        <v>390</v>
      </c>
      <c r="L3209" s="73" t="s">
        <v>383</v>
      </c>
      <c r="M3209" s="73" t="s">
        <v>388</v>
      </c>
      <c r="N3209" s="73" t="s">
        <v>43</v>
      </c>
      <c r="O3209" s="73" t="s">
        <v>386</v>
      </c>
      <c r="P3209" s="73" t="s">
        <v>907</v>
      </c>
      <c r="Q3209" s="73" t="s">
        <v>1003</v>
      </c>
      <c r="R3209" s="73" t="s">
        <v>71</v>
      </c>
      <c r="V3209" s="60" t="str">
        <f t="shared" si="403"/>
        <v>CREEKтемно-синий</v>
      </c>
      <c r="W3209" s="60" t="str">
        <f t="shared" si="400"/>
        <v>CREEK</v>
      </c>
      <c r="X3209" s="60" t="str">
        <f t="shared" si="404"/>
        <v/>
      </c>
      <c r="AC3209" s="51">
        <f t="shared" si="405"/>
        <v>81</v>
      </c>
      <c r="AD3209" s="44">
        <f t="shared" si="406"/>
        <v>36</v>
      </c>
      <c r="AE3209" s="51">
        <f t="shared" si="407"/>
        <v>81036</v>
      </c>
    </row>
    <row r="3210" spans="1:31">
      <c r="A3210" s="60" t="str">
        <f t="shared" si="401"/>
        <v>CREEKpink</v>
      </c>
      <c r="B3210" s="60" t="str">
        <f t="shared" si="402"/>
        <v>81-036-34</v>
      </c>
      <c r="C3210" s="73" t="s">
        <v>6612</v>
      </c>
      <c r="D3210" s="73" t="s">
        <v>6613</v>
      </c>
      <c r="E3210" s="73" t="s">
        <v>956</v>
      </c>
      <c r="F3210" s="74">
        <v>55</v>
      </c>
      <c r="G3210" s="73" t="s">
        <v>6593</v>
      </c>
      <c r="H3210" s="73" t="s">
        <v>68</v>
      </c>
      <c r="I3210" s="73" t="s">
        <v>906</v>
      </c>
      <c r="J3210" s="73" t="s">
        <v>325</v>
      </c>
      <c r="K3210" s="73" t="s">
        <v>390</v>
      </c>
      <c r="L3210" s="73" t="s">
        <v>383</v>
      </c>
      <c r="M3210" s="73" t="s">
        <v>388</v>
      </c>
      <c r="N3210" s="73" t="s">
        <v>43</v>
      </c>
      <c r="O3210" s="73" t="s">
        <v>386</v>
      </c>
      <c r="P3210" s="73" t="s">
        <v>907</v>
      </c>
      <c r="Q3210" s="73" t="s">
        <v>1119</v>
      </c>
      <c r="R3210" s="73" t="s">
        <v>68</v>
      </c>
      <c r="V3210" s="60" t="str">
        <f t="shared" si="403"/>
        <v>CREEKрозовый</v>
      </c>
      <c r="W3210" s="60" t="str">
        <f t="shared" si="400"/>
        <v>CREEK</v>
      </c>
      <c r="X3210" s="60" t="str">
        <f t="shared" si="404"/>
        <v/>
      </c>
      <c r="AC3210" s="51">
        <f t="shared" si="405"/>
        <v>81</v>
      </c>
      <c r="AD3210" s="44">
        <f t="shared" si="406"/>
        <v>36</v>
      </c>
      <c r="AE3210" s="51">
        <f t="shared" si="407"/>
        <v>81036</v>
      </c>
    </row>
    <row r="3211" spans="1:31">
      <c r="A3211" s="60" t="str">
        <f t="shared" si="401"/>
        <v>CREEKpink</v>
      </c>
      <c r="B3211" s="60" t="str">
        <f t="shared" si="402"/>
        <v>81-036-34</v>
      </c>
      <c r="C3211" s="73" t="s">
        <v>6614</v>
      </c>
      <c r="D3211" s="73" t="s">
        <v>6613</v>
      </c>
      <c r="E3211" s="73" t="s">
        <v>904</v>
      </c>
      <c r="F3211" s="74">
        <v>57</v>
      </c>
      <c r="G3211" s="73" t="s">
        <v>6593</v>
      </c>
      <c r="H3211" s="73" t="s">
        <v>68</v>
      </c>
      <c r="I3211" s="73" t="s">
        <v>906</v>
      </c>
      <c r="J3211" s="73" t="s">
        <v>325</v>
      </c>
      <c r="K3211" s="73" t="s">
        <v>390</v>
      </c>
      <c r="L3211" s="73" t="s">
        <v>383</v>
      </c>
      <c r="M3211" s="73" t="s">
        <v>388</v>
      </c>
      <c r="N3211" s="73" t="s">
        <v>43</v>
      </c>
      <c r="O3211" s="73" t="s">
        <v>386</v>
      </c>
      <c r="P3211" s="73" t="s">
        <v>907</v>
      </c>
      <c r="Q3211" s="73" t="s">
        <v>1119</v>
      </c>
      <c r="R3211" s="73" t="s">
        <v>68</v>
      </c>
      <c r="V3211" s="60" t="str">
        <f t="shared" si="403"/>
        <v>CREEKрозовый</v>
      </c>
      <c r="W3211" s="60" t="str">
        <f t="shared" si="400"/>
        <v>CREEK</v>
      </c>
      <c r="X3211" s="60" t="str">
        <f t="shared" si="404"/>
        <v/>
      </c>
      <c r="AC3211" s="51">
        <f t="shared" si="405"/>
        <v>81</v>
      </c>
      <c r="AD3211" s="44">
        <f t="shared" si="406"/>
        <v>36</v>
      </c>
      <c r="AE3211" s="51">
        <f t="shared" si="407"/>
        <v>81036</v>
      </c>
    </row>
    <row r="3212" spans="1:31">
      <c r="A3212" s="60" t="str">
        <f t="shared" si="401"/>
        <v>CREEKpink</v>
      </c>
      <c r="B3212" s="60" t="str">
        <f t="shared" si="402"/>
        <v>81-036-34</v>
      </c>
      <c r="C3212" s="73" t="s">
        <v>6615</v>
      </c>
      <c r="D3212" s="73" t="s">
        <v>6613</v>
      </c>
      <c r="E3212" s="73" t="s">
        <v>910</v>
      </c>
      <c r="F3212" s="74">
        <v>59</v>
      </c>
      <c r="G3212" s="73" t="s">
        <v>6593</v>
      </c>
      <c r="H3212" s="73" t="s">
        <v>68</v>
      </c>
      <c r="I3212" s="73" t="s">
        <v>906</v>
      </c>
      <c r="J3212" s="73" t="s">
        <v>325</v>
      </c>
      <c r="K3212" s="73" t="s">
        <v>390</v>
      </c>
      <c r="L3212" s="73" t="s">
        <v>383</v>
      </c>
      <c r="M3212" s="73" t="s">
        <v>388</v>
      </c>
      <c r="N3212" s="73" t="s">
        <v>43</v>
      </c>
      <c r="O3212" s="73" t="s">
        <v>386</v>
      </c>
      <c r="P3212" s="73" t="s">
        <v>907</v>
      </c>
      <c r="Q3212" s="73" t="s">
        <v>1119</v>
      </c>
      <c r="R3212" s="73" t="s">
        <v>68</v>
      </c>
      <c r="V3212" s="60" t="str">
        <f t="shared" si="403"/>
        <v>CREEKрозовый</v>
      </c>
      <c r="W3212" s="60" t="str">
        <f t="shared" si="400"/>
        <v>CREEK</v>
      </c>
      <c r="X3212" s="60" t="str">
        <f t="shared" si="404"/>
        <v/>
      </c>
      <c r="AC3212" s="51">
        <f t="shared" si="405"/>
        <v>81</v>
      </c>
      <c r="AD3212" s="44">
        <f t="shared" si="406"/>
        <v>36</v>
      </c>
      <c r="AE3212" s="51">
        <f t="shared" si="407"/>
        <v>81036</v>
      </c>
    </row>
    <row r="3213" spans="1:31">
      <c r="A3213" s="60" t="str">
        <f t="shared" si="401"/>
        <v>CREEKwhite</v>
      </c>
      <c r="B3213" s="60" t="str">
        <f t="shared" si="402"/>
        <v>81-036-17</v>
      </c>
      <c r="C3213" s="73" t="s">
        <v>6616</v>
      </c>
      <c r="D3213" s="73" t="s">
        <v>6617</v>
      </c>
      <c r="E3213" s="73" t="s">
        <v>956</v>
      </c>
      <c r="F3213" s="74">
        <v>55</v>
      </c>
      <c r="G3213" s="73" t="s">
        <v>6593</v>
      </c>
      <c r="H3213" s="73" t="s">
        <v>57</v>
      </c>
      <c r="I3213" s="73" t="s">
        <v>906</v>
      </c>
      <c r="J3213" s="73" t="s">
        <v>325</v>
      </c>
      <c r="K3213" s="73" t="s">
        <v>390</v>
      </c>
      <c r="L3213" s="73" t="s">
        <v>383</v>
      </c>
      <c r="M3213" s="73" t="s">
        <v>388</v>
      </c>
      <c r="N3213" s="73" t="s">
        <v>43</v>
      </c>
      <c r="O3213" s="73" t="s">
        <v>386</v>
      </c>
      <c r="P3213" s="73" t="s">
        <v>907</v>
      </c>
      <c r="Q3213" s="73" t="s">
        <v>908</v>
      </c>
      <c r="R3213" s="73" t="s">
        <v>57</v>
      </c>
      <c r="V3213" s="60" t="str">
        <f t="shared" si="403"/>
        <v>CREEKбелый</v>
      </c>
      <c r="W3213" s="60" t="str">
        <f t="shared" si="400"/>
        <v>CREEK</v>
      </c>
      <c r="X3213" s="60" t="str">
        <f t="shared" si="404"/>
        <v/>
      </c>
      <c r="AC3213" s="51">
        <f t="shared" si="405"/>
        <v>81</v>
      </c>
      <c r="AD3213" s="44">
        <f t="shared" si="406"/>
        <v>36</v>
      </c>
      <c r="AE3213" s="51">
        <f t="shared" si="407"/>
        <v>81036</v>
      </c>
    </row>
    <row r="3214" spans="1:31">
      <c r="A3214" s="60" t="str">
        <f t="shared" si="401"/>
        <v>CREEKwhite</v>
      </c>
      <c r="B3214" s="60" t="str">
        <f t="shared" si="402"/>
        <v>81-036-17</v>
      </c>
      <c r="C3214" s="73" t="s">
        <v>6618</v>
      </c>
      <c r="D3214" s="73" t="s">
        <v>6617</v>
      </c>
      <c r="E3214" s="73" t="s">
        <v>904</v>
      </c>
      <c r="F3214" s="74">
        <v>57</v>
      </c>
      <c r="G3214" s="73" t="s">
        <v>6593</v>
      </c>
      <c r="H3214" s="73" t="s">
        <v>57</v>
      </c>
      <c r="I3214" s="73" t="s">
        <v>906</v>
      </c>
      <c r="J3214" s="73" t="s">
        <v>325</v>
      </c>
      <c r="K3214" s="73" t="s">
        <v>390</v>
      </c>
      <c r="L3214" s="73" t="s">
        <v>383</v>
      </c>
      <c r="M3214" s="73" t="s">
        <v>388</v>
      </c>
      <c r="N3214" s="73" t="s">
        <v>43</v>
      </c>
      <c r="O3214" s="73" t="s">
        <v>386</v>
      </c>
      <c r="P3214" s="73" t="s">
        <v>907</v>
      </c>
      <c r="Q3214" s="73" t="s">
        <v>908</v>
      </c>
      <c r="R3214" s="73" t="s">
        <v>57</v>
      </c>
      <c r="V3214" s="60" t="str">
        <f t="shared" si="403"/>
        <v>CREEKбелый</v>
      </c>
      <c r="W3214" s="60" t="str">
        <f t="shared" si="400"/>
        <v>CREEK</v>
      </c>
      <c r="X3214" s="60" t="str">
        <f t="shared" si="404"/>
        <v/>
      </c>
      <c r="AC3214" s="51">
        <f t="shared" si="405"/>
        <v>81</v>
      </c>
      <c r="AD3214" s="44">
        <f t="shared" si="406"/>
        <v>36</v>
      </c>
      <c r="AE3214" s="51">
        <f t="shared" si="407"/>
        <v>81036</v>
      </c>
    </row>
    <row r="3215" spans="1:31">
      <c r="A3215" s="60" t="str">
        <f t="shared" si="401"/>
        <v>CREEKwhite</v>
      </c>
      <c r="B3215" s="60" t="str">
        <f t="shared" si="402"/>
        <v>81-036-17</v>
      </c>
      <c r="C3215" s="73" t="s">
        <v>6619</v>
      </c>
      <c r="D3215" s="73" t="s">
        <v>6617</v>
      </c>
      <c r="E3215" s="73" t="s">
        <v>910</v>
      </c>
      <c r="F3215" s="74">
        <v>59</v>
      </c>
      <c r="G3215" s="73" t="s">
        <v>6593</v>
      </c>
      <c r="H3215" s="73" t="s">
        <v>57</v>
      </c>
      <c r="I3215" s="73" t="s">
        <v>906</v>
      </c>
      <c r="J3215" s="73" t="s">
        <v>325</v>
      </c>
      <c r="K3215" s="73" t="s">
        <v>390</v>
      </c>
      <c r="L3215" s="73" t="s">
        <v>383</v>
      </c>
      <c r="M3215" s="73" t="s">
        <v>388</v>
      </c>
      <c r="N3215" s="73" t="s">
        <v>43</v>
      </c>
      <c r="O3215" s="73" t="s">
        <v>386</v>
      </c>
      <c r="P3215" s="73" t="s">
        <v>907</v>
      </c>
      <c r="Q3215" s="73" t="s">
        <v>908</v>
      </c>
      <c r="R3215" s="73" t="s">
        <v>57</v>
      </c>
      <c r="V3215" s="60" t="str">
        <f t="shared" si="403"/>
        <v>CREEKбелый</v>
      </c>
      <c r="W3215" s="60" t="str">
        <f t="shared" si="400"/>
        <v>CREEK</v>
      </c>
      <c r="X3215" s="60" t="str">
        <f t="shared" si="404"/>
        <v/>
      </c>
      <c r="AC3215" s="51">
        <f t="shared" si="405"/>
        <v>81</v>
      </c>
      <c r="AD3215" s="44">
        <f t="shared" si="406"/>
        <v>36</v>
      </c>
      <c r="AE3215" s="51">
        <f t="shared" si="407"/>
        <v>81036</v>
      </c>
    </row>
    <row r="3216" spans="1:31">
      <c r="A3216" s="60" t="str">
        <f t="shared" si="401"/>
        <v>CREEKwhite</v>
      </c>
      <c r="B3216" s="60" t="str">
        <f t="shared" si="402"/>
        <v>81-036-17</v>
      </c>
      <c r="C3216" s="73" t="s">
        <v>6620</v>
      </c>
      <c r="D3216" s="73" t="s">
        <v>6617</v>
      </c>
      <c r="E3216" s="73" t="s">
        <v>912</v>
      </c>
      <c r="F3216" s="74">
        <v>61</v>
      </c>
      <c r="G3216" s="73" t="s">
        <v>6593</v>
      </c>
      <c r="H3216" s="73" t="s">
        <v>57</v>
      </c>
      <c r="I3216" s="73" t="s">
        <v>906</v>
      </c>
      <c r="J3216" s="73" t="s">
        <v>325</v>
      </c>
      <c r="K3216" s="73" t="s">
        <v>390</v>
      </c>
      <c r="L3216" s="73" t="s">
        <v>383</v>
      </c>
      <c r="M3216" s="73" t="s">
        <v>388</v>
      </c>
      <c r="N3216" s="73" t="s">
        <v>43</v>
      </c>
      <c r="O3216" s="73" t="s">
        <v>386</v>
      </c>
      <c r="P3216" s="73" t="s">
        <v>907</v>
      </c>
      <c r="Q3216" s="73" t="s">
        <v>908</v>
      </c>
      <c r="R3216" s="73" t="s">
        <v>57</v>
      </c>
      <c r="V3216" s="60" t="str">
        <f t="shared" si="403"/>
        <v>CREEKбелый</v>
      </c>
      <c r="W3216" s="60" t="str">
        <f t="shared" si="400"/>
        <v>CREEK</v>
      </c>
      <c r="X3216" s="60" t="str">
        <f t="shared" si="404"/>
        <v/>
      </c>
      <c r="AC3216" s="51">
        <f t="shared" si="405"/>
        <v>81</v>
      </c>
      <c r="AD3216" s="44">
        <f t="shared" si="406"/>
        <v>36</v>
      </c>
      <c r="AE3216" s="51">
        <f t="shared" si="407"/>
        <v>81036</v>
      </c>
    </row>
    <row r="3217" spans="1:31">
      <c r="A3217" s="60" t="str">
        <f t="shared" si="401"/>
        <v>DAKOTAbrown</v>
      </c>
      <c r="B3217" s="60" t="str">
        <f t="shared" si="402"/>
        <v>81-037-14</v>
      </c>
      <c r="C3217" s="73" t="s">
        <v>6621</v>
      </c>
      <c r="D3217" s="73" t="s">
        <v>6622</v>
      </c>
      <c r="E3217" s="73" t="s">
        <v>956</v>
      </c>
      <c r="F3217" s="74">
        <v>55</v>
      </c>
      <c r="G3217" s="73" t="s">
        <v>6623</v>
      </c>
      <c r="H3217" s="73" t="s">
        <v>86</v>
      </c>
      <c r="I3217" s="73" t="s">
        <v>6437</v>
      </c>
      <c r="J3217" s="73" t="s">
        <v>325</v>
      </c>
      <c r="K3217" s="73" t="s">
        <v>390</v>
      </c>
      <c r="L3217" s="73" t="s">
        <v>383</v>
      </c>
      <c r="M3217" s="73" t="s">
        <v>388</v>
      </c>
      <c r="N3217" s="73" t="s">
        <v>43</v>
      </c>
      <c r="O3217" s="73" t="s">
        <v>386</v>
      </c>
      <c r="P3217" s="73" t="s">
        <v>907</v>
      </c>
      <c r="Q3217" s="73" t="s">
        <v>1033</v>
      </c>
      <c r="R3217" s="73" t="s">
        <v>86</v>
      </c>
      <c r="V3217" s="60" t="str">
        <f t="shared" si="403"/>
        <v>DAKOTAкоричневый</v>
      </c>
      <c r="W3217" s="60" t="str">
        <f t="shared" si="400"/>
        <v>DAKOTA</v>
      </c>
      <c r="X3217" s="60" t="str">
        <f t="shared" si="404"/>
        <v/>
      </c>
      <c r="AC3217" s="51">
        <f t="shared" si="405"/>
        <v>81</v>
      </c>
      <c r="AD3217" s="44">
        <f t="shared" si="406"/>
        <v>37</v>
      </c>
      <c r="AE3217" s="51">
        <f t="shared" si="407"/>
        <v>81037</v>
      </c>
    </row>
    <row r="3218" spans="1:31">
      <c r="A3218" s="60" t="str">
        <f t="shared" si="401"/>
        <v>DAKOTAbrown</v>
      </c>
      <c r="B3218" s="60" t="str">
        <f t="shared" si="402"/>
        <v>81-037-14</v>
      </c>
      <c r="C3218" s="73" t="s">
        <v>6624</v>
      </c>
      <c r="D3218" s="73" t="s">
        <v>6622</v>
      </c>
      <c r="E3218" s="73" t="s">
        <v>904</v>
      </c>
      <c r="F3218" s="74">
        <v>57</v>
      </c>
      <c r="G3218" s="73" t="s">
        <v>6623</v>
      </c>
      <c r="H3218" s="73" t="s">
        <v>86</v>
      </c>
      <c r="I3218" s="73" t="s">
        <v>6437</v>
      </c>
      <c r="J3218" s="73" t="s">
        <v>325</v>
      </c>
      <c r="K3218" s="73" t="s">
        <v>390</v>
      </c>
      <c r="L3218" s="73" t="s">
        <v>383</v>
      </c>
      <c r="M3218" s="73" t="s">
        <v>388</v>
      </c>
      <c r="N3218" s="73" t="s">
        <v>43</v>
      </c>
      <c r="O3218" s="73" t="s">
        <v>386</v>
      </c>
      <c r="P3218" s="73" t="s">
        <v>907</v>
      </c>
      <c r="Q3218" s="73" t="s">
        <v>1033</v>
      </c>
      <c r="R3218" s="73" t="s">
        <v>86</v>
      </c>
      <c r="V3218" s="60" t="str">
        <f t="shared" si="403"/>
        <v>DAKOTAкоричневый</v>
      </c>
      <c r="W3218" s="60" t="str">
        <f t="shared" si="400"/>
        <v>DAKOTA</v>
      </c>
      <c r="X3218" s="60" t="str">
        <f t="shared" si="404"/>
        <v/>
      </c>
      <c r="AC3218" s="51">
        <f t="shared" si="405"/>
        <v>81</v>
      </c>
      <c r="AD3218" s="44">
        <f t="shared" si="406"/>
        <v>37</v>
      </c>
      <c r="AE3218" s="51">
        <f t="shared" si="407"/>
        <v>81037</v>
      </c>
    </row>
    <row r="3219" spans="1:31">
      <c r="A3219" s="60" t="str">
        <f t="shared" si="401"/>
        <v>DAKOTAbrown</v>
      </c>
      <c r="B3219" s="60" t="str">
        <f t="shared" si="402"/>
        <v>81-037-14</v>
      </c>
      <c r="C3219" s="73" t="s">
        <v>6625</v>
      </c>
      <c r="D3219" s="73" t="s">
        <v>6622</v>
      </c>
      <c r="E3219" s="73" t="s">
        <v>910</v>
      </c>
      <c r="F3219" s="74">
        <v>59</v>
      </c>
      <c r="G3219" s="73" t="s">
        <v>6623</v>
      </c>
      <c r="H3219" s="73" t="s">
        <v>86</v>
      </c>
      <c r="I3219" s="73" t="s">
        <v>6437</v>
      </c>
      <c r="J3219" s="73" t="s">
        <v>325</v>
      </c>
      <c r="K3219" s="73" t="s">
        <v>390</v>
      </c>
      <c r="L3219" s="73" t="s">
        <v>383</v>
      </c>
      <c r="M3219" s="73" t="s">
        <v>388</v>
      </c>
      <c r="N3219" s="73" t="s">
        <v>43</v>
      </c>
      <c r="O3219" s="73" t="s">
        <v>386</v>
      </c>
      <c r="P3219" s="73" t="s">
        <v>907</v>
      </c>
      <c r="Q3219" s="73" t="s">
        <v>1033</v>
      </c>
      <c r="R3219" s="73" t="s">
        <v>86</v>
      </c>
      <c r="V3219" s="60" t="str">
        <f t="shared" si="403"/>
        <v>DAKOTAкоричневый</v>
      </c>
      <c r="W3219" s="60" t="str">
        <f t="shared" si="400"/>
        <v>DAKOTA</v>
      </c>
      <c r="X3219" s="60" t="str">
        <f t="shared" si="404"/>
        <v/>
      </c>
      <c r="AC3219" s="51">
        <f t="shared" si="405"/>
        <v>81</v>
      </c>
      <c r="AD3219" s="44">
        <f t="shared" si="406"/>
        <v>37</v>
      </c>
      <c r="AE3219" s="51">
        <f t="shared" si="407"/>
        <v>81037</v>
      </c>
    </row>
    <row r="3220" spans="1:31">
      <c r="A3220" s="60" t="str">
        <f t="shared" si="401"/>
        <v>DAKOTAbrown</v>
      </c>
      <c r="B3220" s="60" t="str">
        <f t="shared" si="402"/>
        <v>81-037-14</v>
      </c>
      <c r="C3220" s="73" t="s">
        <v>6626</v>
      </c>
      <c r="D3220" s="73" t="s">
        <v>6622</v>
      </c>
      <c r="E3220" s="73" t="s">
        <v>912</v>
      </c>
      <c r="F3220" s="74">
        <v>61</v>
      </c>
      <c r="G3220" s="73" t="s">
        <v>6623</v>
      </c>
      <c r="H3220" s="73" t="s">
        <v>86</v>
      </c>
      <c r="I3220" s="73" t="s">
        <v>6437</v>
      </c>
      <c r="J3220" s="73" t="s">
        <v>325</v>
      </c>
      <c r="K3220" s="73" t="s">
        <v>390</v>
      </c>
      <c r="L3220" s="73" t="s">
        <v>383</v>
      </c>
      <c r="M3220" s="73" t="s">
        <v>388</v>
      </c>
      <c r="N3220" s="73" t="s">
        <v>43</v>
      </c>
      <c r="O3220" s="73" t="s">
        <v>386</v>
      </c>
      <c r="P3220" s="73" t="s">
        <v>907</v>
      </c>
      <c r="Q3220" s="73" t="s">
        <v>1033</v>
      </c>
      <c r="R3220" s="73" t="s">
        <v>86</v>
      </c>
      <c r="V3220" s="60" t="str">
        <f t="shared" si="403"/>
        <v>DAKOTAкоричневый</v>
      </c>
      <c r="W3220" s="60" t="str">
        <f t="shared" si="400"/>
        <v>DAKOTA</v>
      </c>
      <c r="X3220" s="60" t="str">
        <f t="shared" si="404"/>
        <v/>
      </c>
      <c r="AC3220" s="51">
        <f t="shared" si="405"/>
        <v>81</v>
      </c>
      <c r="AD3220" s="44">
        <f t="shared" si="406"/>
        <v>37</v>
      </c>
      <c r="AE3220" s="51">
        <f t="shared" si="407"/>
        <v>81037</v>
      </c>
    </row>
    <row r="3221" spans="1:31">
      <c r="A3221" s="60" t="str">
        <f t="shared" si="401"/>
        <v>DAKOTAdark grey</v>
      </c>
      <c r="B3221" s="60" t="str">
        <f t="shared" si="402"/>
        <v>81-037-05</v>
      </c>
      <c r="C3221" s="73" t="s">
        <v>6627</v>
      </c>
      <c r="D3221" s="73" t="s">
        <v>6628</v>
      </c>
      <c r="E3221" s="73" t="s">
        <v>956</v>
      </c>
      <c r="F3221" s="74">
        <v>55</v>
      </c>
      <c r="G3221" s="73" t="s">
        <v>6623</v>
      </c>
      <c r="H3221" s="73" t="s">
        <v>277</v>
      </c>
      <c r="I3221" s="73" t="s">
        <v>6437</v>
      </c>
      <c r="J3221" s="73" t="s">
        <v>325</v>
      </c>
      <c r="K3221" s="73" t="s">
        <v>390</v>
      </c>
      <c r="L3221" s="73" t="s">
        <v>383</v>
      </c>
      <c r="M3221" s="73" t="s">
        <v>388</v>
      </c>
      <c r="N3221" s="73" t="s">
        <v>43</v>
      </c>
      <c r="O3221" s="73" t="s">
        <v>386</v>
      </c>
      <c r="P3221" s="73" t="s">
        <v>907</v>
      </c>
      <c r="Q3221" s="73" t="s">
        <v>1405</v>
      </c>
      <c r="R3221" s="73" t="s">
        <v>83</v>
      </c>
      <c r="V3221" s="60" t="str">
        <f t="shared" si="403"/>
        <v>DAKOTAтемно-серый</v>
      </c>
      <c r="W3221" s="60" t="str">
        <f t="shared" si="400"/>
        <v>DAKOTA</v>
      </c>
      <c r="X3221" s="60" t="str">
        <f t="shared" si="404"/>
        <v/>
      </c>
      <c r="AC3221" s="51">
        <f t="shared" si="405"/>
        <v>81</v>
      </c>
      <c r="AD3221" s="44">
        <f t="shared" si="406"/>
        <v>37</v>
      </c>
      <c r="AE3221" s="51">
        <f t="shared" si="407"/>
        <v>81037</v>
      </c>
    </row>
    <row r="3222" spans="1:31">
      <c r="A3222" s="60" t="str">
        <f t="shared" si="401"/>
        <v>DAKOTAdark grey</v>
      </c>
      <c r="B3222" s="60" t="str">
        <f t="shared" si="402"/>
        <v>81-037-05</v>
      </c>
      <c r="C3222" s="73" t="s">
        <v>6629</v>
      </c>
      <c r="D3222" s="73" t="s">
        <v>6628</v>
      </c>
      <c r="E3222" s="73" t="s">
        <v>904</v>
      </c>
      <c r="F3222" s="74">
        <v>57</v>
      </c>
      <c r="G3222" s="73" t="s">
        <v>6623</v>
      </c>
      <c r="H3222" s="73" t="s">
        <v>277</v>
      </c>
      <c r="I3222" s="73" t="s">
        <v>6437</v>
      </c>
      <c r="J3222" s="73" t="s">
        <v>325</v>
      </c>
      <c r="K3222" s="73" t="s">
        <v>390</v>
      </c>
      <c r="L3222" s="73" t="s">
        <v>383</v>
      </c>
      <c r="M3222" s="73" t="s">
        <v>388</v>
      </c>
      <c r="N3222" s="73" t="s">
        <v>43</v>
      </c>
      <c r="O3222" s="73" t="s">
        <v>386</v>
      </c>
      <c r="P3222" s="73" t="s">
        <v>907</v>
      </c>
      <c r="Q3222" s="73" t="s">
        <v>1405</v>
      </c>
      <c r="R3222" s="73" t="s">
        <v>83</v>
      </c>
      <c r="V3222" s="60" t="str">
        <f t="shared" si="403"/>
        <v>DAKOTAтемно-серый</v>
      </c>
      <c r="W3222" s="60" t="str">
        <f t="shared" si="400"/>
        <v>DAKOTA</v>
      </c>
      <c r="X3222" s="60" t="str">
        <f t="shared" si="404"/>
        <v/>
      </c>
      <c r="AC3222" s="51">
        <f t="shared" si="405"/>
        <v>81</v>
      </c>
      <c r="AD3222" s="44">
        <f t="shared" si="406"/>
        <v>37</v>
      </c>
      <c r="AE3222" s="51">
        <f t="shared" si="407"/>
        <v>81037</v>
      </c>
    </row>
    <row r="3223" spans="1:31">
      <c r="A3223" s="60" t="str">
        <f t="shared" si="401"/>
        <v>DAKOTAdark grey</v>
      </c>
      <c r="B3223" s="60" t="str">
        <f t="shared" si="402"/>
        <v>81-037-05</v>
      </c>
      <c r="C3223" s="73" t="s">
        <v>6630</v>
      </c>
      <c r="D3223" s="73" t="s">
        <v>6628</v>
      </c>
      <c r="E3223" s="73" t="s">
        <v>910</v>
      </c>
      <c r="F3223" s="74">
        <v>59</v>
      </c>
      <c r="G3223" s="73" t="s">
        <v>6623</v>
      </c>
      <c r="H3223" s="73" t="s">
        <v>277</v>
      </c>
      <c r="I3223" s="73" t="s">
        <v>6437</v>
      </c>
      <c r="J3223" s="73" t="s">
        <v>325</v>
      </c>
      <c r="K3223" s="73" t="s">
        <v>390</v>
      </c>
      <c r="L3223" s="73" t="s">
        <v>383</v>
      </c>
      <c r="M3223" s="73" t="s">
        <v>388</v>
      </c>
      <c r="N3223" s="73" t="s">
        <v>43</v>
      </c>
      <c r="O3223" s="73" t="s">
        <v>386</v>
      </c>
      <c r="P3223" s="73" t="s">
        <v>907</v>
      </c>
      <c r="Q3223" s="73" t="s">
        <v>1405</v>
      </c>
      <c r="R3223" s="73" t="s">
        <v>83</v>
      </c>
      <c r="V3223" s="60" t="str">
        <f t="shared" si="403"/>
        <v>DAKOTAтемно-серый</v>
      </c>
      <c r="W3223" s="60" t="str">
        <f t="shared" si="400"/>
        <v>DAKOTA</v>
      </c>
      <c r="X3223" s="60" t="str">
        <f t="shared" si="404"/>
        <v/>
      </c>
      <c r="AC3223" s="51">
        <f t="shared" si="405"/>
        <v>81</v>
      </c>
      <c r="AD3223" s="44">
        <f t="shared" si="406"/>
        <v>37</v>
      </c>
      <c r="AE3223" s="51">
        <f t="shared" si="407"/>
        <v>81037</v>
      </c>
    </row>
    <row r="3224" spans="1:31">
      <c r="A3224" s="60" t="str">
        <f t="shared" si="401"/>
        <v>DAKOTAdark grey</v>
      </c>
      <c r="B3224" s="60" t="str">
        <f t="shared" si="402"/>
        <v>81-037-05</v>
      </c>
      <c r="C3224" s="73" t="s">
        <v>6631</v>
      </c>
      <c r="D3224" s="73" t="s">
        <v>6628</v>
      </c>
      <c r="E3224" s="73" t="s">
        <v>912</v>
      </c>
      <c r="F3224" s="74">
        <v>61</v>
      </c>
      <c r="G3224" s="73" t="s">
        <v>6623</v>
      </c>
      <c r="H3224" s="73" t="s">
        <v>277</v>
      </c>
      <c r="I3224" s="73" t="s">
        <v>6437</v>
      </c>
      <c r="J3224" s="73" t="s">
        <v>325</v>
      </c>
      <c r="K3224" s="73" t="s">
        <v>390</v>
      </c>
      <c r="L3224" s="73" t="s">
        <v>383</v>
      </c>
      <c r="M3224" s="73" t="s">
        <v>388</v>
      </c>
      <c r="N3224" s="73" t="s">
        <v>43</v>
      </c>
      <c r="O3224" s="73" t="s">
        <v>386</v>
      </c>
      <c r="P3224" s="73" t="s">
        <v>907</v>
      </c>
      <c r="Q3224" s="73" t="s">
        <v>1405</v>
      </c>
      <c r="R3224" s="73" t="s">
        <v>83</v>
      </c>
      <c r="V3224" s="60" t="str">
        <f t="shared" si="403"/>
        <v>DAKOTAтемно-серый</v>
      </c>
      <c r="W3224" s="60" t="str">
        <f t="shared" si="400"/>
        <v>DAKOTA</v>
      </c>
      <c r="X3224" s="60" t="str">
        <f t="shared" si="404"/>
        <v/>
      </c>
      <c r="AC3224" s="51">
        <f t="shared" si="405"/>
        <v>81</v>
      </c>
      <c r="AD3224" s="44">
        <f t="shared" si="406"/>
        <v>37</v>
      </c>
      <c r="AE3224" s="51">
        <f t="shared" si="407"/>
        <v>81037</v>
      </c>
    </row>
    <row r="3225" spans="1:31">
      <c r="A3225" s="60" t="str">
        <f t="shared" si="401"/>
        <v>SNAPblue</v>
      </c>
      <c r="B3225" s="60" t="str">
        <f t="shared" si="402"/>
        <v>80-961-06</v>
      </c>
      <c r="C3225" s="73" t="s">
        <v>6632</v>
      </c>
      <c r="D3225" s="73" t="s">
        <v>6633</v>
      </c>
      <c r="E3225" s="73" t="s">
        <v>956</v>
      </c>
      <c r="F3225" s="74">
        <v>55</v>
      </c>
      <c r="G3225" s="73" t="s">
        <v>5493</v>
      </c>
      <c r="H3225" s="73" t="s">
        <v>248</v>
      </c>
      <c r="I3225" s="73" t="s">
        <v>906</v>
      </c>
      <c r="J3225" s="73" t="s">
        <v>325</v>
      </c>
      <c r="K3225" s="73" t="s">
        <v>390</v>
      </c>
      <c r="L3225" s="73" t="s">
        <v>383</v>
      </c>
      <c r="M3225" s="73" t="s">
        <v>388</v>
      </c>
      <c r="N3225" s="73" t="s">
        <v>43</v>
      </c>
      <c r="O3225" s="73" t="s">
        <v>386</v>
      </c>
      <c r="P3225" s="73" t="s">
        <v>907</v>
      </c>
      <c r="Q3225" s="73" t="s">
        <v>932</v>
      </c>
      <c r="R3225" s="73" t="s">
        <v>71</v>
      </c>
      <c r="V3225" s="60" t="str">
        <f t="shared" si="403"/>
        <v>SNAPсиний / белый</v>
      </c>
      <c r="W3225" s="60" t="str">
        <f t="shared" si="400"/>
        <v>SNAP</v>
      </c>
      <c r="X3225" s="60" t="str">
        <f t="shared" si="404"/>
        <v/>
      </c>
      <c r="AC3225" s="51">
        <f t="shared" si="405"/>
        <v>80</v>
      </c>
      <c r="AD3225" s="44">
        <f t="shared" si="406"/>
        <v>961</v>
      </c>
      <c r="AE3225" s="51">
        <f t="shared" si="407"/>
        <v>80961</v>
      </c>
    </row>
    <row r="3226" spans="1:31">
      <c r="A3226" s="60" t="str">
        <f t="shared" si="401"/>
        <v>SNAPblue</v>
      </c>
      <c r="B3226" s="60" t="str">
        <f t="shared" si="402"/>
        <v>80-961-06</v>
      </c>
      <c r="C3226" s="73" t="s">
        <v>6634</v>
      </c>
      <c r="D3226" s="73" t="s">
        <v>6633</v>
      </c>
      <c r="E3226" s="73" t="s">
        <v>904</v>
      </c>
      <c r="F3226" s="74">
        <v>57</v>
      </c>
      <c r="G3226" s="73" t="s">
        <v>5493</v>
      </c>
      <c r="H3226" s="73" t="s">
        <v>248</v>
      </c>
      <c r="I3226" s="73" t="s">
        <v>906</v>
      </c>
      <c r="J3226" s="73" t="s">
        <v>325</v>
      </c>
      <c r="K3226" s="73" t="s">
        <v>390</v>
      </c>
      <c r="L3226" s="73" t="s">
        <v>383</v>
      </c>
      <c r="M3226" s="73" t="s">
        <v>388</v>
      </c>
      <c r="N3226" s="73" t="s">
        <v>43</v>
      </c>
      <c r="O3226" s="73" t="s">
        <v>386</v>
      </c>
      <c r="P3226" s="73" t="s">
        <v>907</v>
      </c>
      <c r="Q3226" s="73" t="s">
        <v>932</v>
      </c>
      <c r="R3226" s="73" t="s">
        <v>71</v>
      </c>
      <c r="V3226" s="60" t="str">
        <f t="shared" si="403"/>
        <v>SNAPсиний / белый</v>
      </c>
      <c r="W3226" s="60" t="str">
        <f t="shared" si="400"/>
        <v>SNAP</v>
      </c>
      <c r="X3226" s="60" t="str">
        <f t="shared" si="404"/>
        <v/>
      </c>
      <c r="AC3226" s="51">
        <f t="shared" si="405"/>
        <v>80</v>
      </c>
      <c r="AD3226" s="44">
        <f t="shared" si="406"/>
        <v>961</v>
      </c>
      <c r="AE3226" s="51">
        <f t="shared" si="407"/>
        <v>80961</v>
      </c>
    </row>
    <row r="3227" spans="1:31">
      <c r="A3227" s="60" t="str">
        <f t="shared" si="401"/>
        <v>SNAPblue</v>
      </c>
      <c r="B3227" s="60" t="str">
        <f t="shared" si="402"/>
        <v>80-961-06</v>
      </c>
      <c r="C3227" s="73" t="s">
        <v>6635</v>
      </c>
      <c r="D3227" s="73" t="s">
        <v>6633</v>
      </c>
      <c r="E3227" s="73" t="s">
        <v>910</v>
      </c>
      <c r="F3227" s="74">
        <v>59</v>
      </c>
      <c r="G3227" s="73" t="s">
        <v>5493</v>
      </c>
      <c r="H3227" s="73" t="s">
        <v>248</v>
      </c>
      <c r="I3227" s="73" t="s">
        <v>906</v>
      </c>
      <c r="J3227" s="73" t="s">
        <v>325</v>
      </c>
      <c r="K3227" s="73" t="s">
        <v>390</v>
      </c>
      <c r="L3227" s="73" t="s">
        <v>383</v>
      </c>
      <c r="M3227" s="73" t="s">
        <v>388</v>
      </c>
      <c r="N3227" s="73" t="s">
        <v>43</v>
      </c>
      <c r="O3227" s="73" t="s">
        <v>386</v>
      </c>
      <c r="P3227" s="73" t="s">
        <v>907</v>
      </c>
      <c r="Q3227" s="73" t="s">
        <v>932</v>
      </c>
      <c r="R3227" s="73" t="s">
        <v>71</v>
      </c>
      <c r="V3227" s="60" t="str">
        <f t="shared" si="403"/>
        <v>SNAPсиний / белый</v>
      </c>
      <c r="W3227" s="60" t="str">
        <f t="shared" si="400"/>
        <v>SNAP</v>
      </c>
      <c r="X3227" s="60" t="str">
        <f t="shared" si="404"/>
        <v/>
      </c>
      <c r="AC3227" s="51">
        <f t="shared" si="405"/>
        <v>80</v>
      </c>
      <c r="AD3227" s="44">
        <f t="shared" si="406"/>
        <v>961</v>
      </c>
      <c r="AE3227" s="51">
        <f t="shared" si="407"/>
        <v>80961</v>
      </c>
    </row>
    <row r="3228" spans="1:31">
      <c r="A3228" s="60" t="str">
        <f t="shared" si="401"/>
        <v>SNAPblue</v>
      </c>
      <c r="B3228" s="60" t="str">
        <f t="shared" si="402"/>
        <v>80-961-06</v>
      </c>
      <c r="C3228" s="73" t="s">
        <v>6636</v>
      </c>
      <c r="D3228" s="73" t="s">
        <v>6633</v>
      </c>
      <c r="E3228" s="73" t="s">
        <v>912</v>
      </c>
      <c r="F3228" s="74">
        <v>61</v>
      </c>
      <c r="G3228" s="73" t="s">
        <v>5493</v>
      </c>
      <c r="H3228" s="73" t="s">
        <v>248</v>
      </c>
      <c r="I3228" s="73" t="s">
        <v>906</v>
      </c>
      <c r="J3228" s="73" t="s">
        <v>325</v>
      </c>
      <c r="K3228" s="73" t="s">
        <v>390</v>
      </c>
      <c r="L3228" s="73" t="s">
        <v>383</v>
      </c>
      <c r="M3228" s="73" t="s">
        <v>388</v>
      </c>
      <c r="N3228" s="73" t="s">
        <v>43</v>
      </c>
      <c r="O3228" s="73" t="s">
        <v>386</v>
      </c>
      <c r="P3228" s="73" t="s">
        <v>907</v>
      </c>
      <c r="Q3228" s="73" t="s">
        <v>932</v>
      </c>
      <c r="R3228" s="73" t="s">
        <v>71</v>
      </c>
      <c r="V3228" s="60" t="str">
        <f t="shared" si="403"/>
        <v>SNAPсиний / белый</v>
      </c>
      <c r="W3228" s="60" t="str">
        <f t="shared" si="400"/>
        <v>SNAP</v>
      </c>
      <c r="X3228" s="60" t="str">
        <f t="shared" si="404"/>
        <v/>
      </c>
      <c r="AC3228" s="51">
        <f t="shared" si="405"/>
        <v>80</v>
      </c>
      <c r="AD3228" s="44">
        <f t="shared" si="406"/>
        <v>961</v>
      </c>
      <c r="AE3228" s="51">
        <f t="shared" si="407"/>
        <v>80961</v>
      </c>
    </row>
    <row r="3229" spans="1:31">
      <c r="A3229" s="60" t="str">
        <f t="shared" si="401"/>
        <v>WILD 040taupe</v>
      </c>
      <c r="B3229" s="60" t="str">
        <f t="shared" si="402"/>
        <v>80-726-15</v>
      </c>
      <c r="C3229" s="73" t="s">
        <v>6637</v>
      </c>
      <c r="D3229" s="73" t="s">
        <v>6638</v>
      </c>
      <c r="E3229" s="73" t="s">
        <v>956</v>
      </c>
      <c r="F3229" s="74">
        <v>55</v>
      </c>
      <c r="G3229" s="73" t="s">
        <v>4183</v>
      </c>
      <c r="H3229" s="73" t="s">
        <v>226</v>
      </c>
      <c r="I3229" s="73" t="s">
        <v>906</v>
      </c>
      <c r="J3229" s="73" t="s">
        <v>325</v>
      </c>
      <c r="K3229" s="73" t="s">
        <v>390</v>
      </c>
      <c r="L3229" s="73" t="s">
        <v>383</v>
      </c>
      <c r="M3229" s="73" t="s">
        <v>388</v>
      </c>
      <c r="N3229" s="73" t="s">
        <v>43</v>
      </c>
      <c r="O3229" s="73" t="s">
        <v>386</v>
      </c>
      <c r="P3229" s="73" t="s">
        <v>907</v>
      </c>
      <c r="Q3229" s="73" t="s">
        <v>1291</v>
      </c>
      <c r="R3229" s="73" t="s">
        <v>86</v>
      </c>
      <c r="V3229" s="60" t="str">
        <f t="shared" si="403"/>
        <v>WILD 040светло-коричневый</v>
      </c>
      <c r="W3229" s="60" t="str">
        <f t="shared" si="400"/>
        <v>WILD 040</v>
      </c>
      <c r="X3229" s="60" t="str">
        <f t="shared" si="404"/>
        <v>040</v>
      </c>
      <c r="AC3229" s="51">
        <f t="shared" si="405"/>
        <v>80</v>
      </c>
      <c r="AD3229" s="44">
        <f t="shared" si="406"/>
        <v>726</v>
      </c>
      <c r="AE3229" s="51">
        <f t="shared" si="407"/>
        <v>80726</v>
      </c>
    </row>
    <row r="3230" spans="1:31">
      <c r="A3230" s="60" t="str">
        <f t="shared" si="401"/>
        <v>WILD 040taupe</v>
      </c>
      <c r="B3230" s="60" t="str">
        <f t="shared" si="402"/>
        <v>80-726-15</v>
      </c>
      <c r="C3230" s="73" t="s">
        <v>6639</v>
      </c>
      <c r="D3230" s="73" t="s">
        <v>6638</v>
      </c>
      <c r="E3230" s="73" t="s">
        <v>904</v>
      </c>
      <c r="F3230" s="74">
        <v>57</v>
      </c>
      <c r="G3230" s="73" t="s">
        <v>4183</v>
      </c>
      <c r="H3230" s="73" t="s">
        <v>226</v>
      </c>
      <c r="I3230" s="73" t="s">
        <v>906</v>
      </c>
      <c r="J3230" s="73" t="s">
        <v>325</v>
      </c>
      <c r="K3230" s="73" t="s">
        <v>390</v>
      </c>
      <c r="L3230" s="73" t="s">
        <v>383</v>
      </c>
      <c r="M3230" s="73" t="s">
        <v>388</v>
      </c>
      <c r="N3230" s="73" t="s">
        <v>43</v>
      </c>
      <c r="O3230" s="73" t="s">
        <v>386</v>
      </c>
      <c r="P3230" s="73" t="s">
        <v>907</v>
      </c>
      <c r="Q3230" s="73" t="s">
        <v>1291</v>
      </c>
      <c r="R3230" s="73" t="s">
        <v>86</v>
      </c>
      <c r="V3230" s="60" t="str">
        <f t="shared" si="403"/>
        <v>WILD 040светло-коричневый</v>
      </c>
      <c r="W3230" s="60" t="str">
        <f t="shared" si="400"/>
        <v>WILD 040</v>
      </c>
      <c r="X3230" s="60" t="str">
        <f t="shared" si="404"/>
        <v>040</v>
      </c>
      <c r="AC3230" s="51">
        <f t="shared" si="405"/>
        <v>80</v>
      </c>
      <c r="AD3230" s="44">
        <f t="shared" si="406"/>
        <v>726</v>
      </c>
      <c r="AE3230" s="51">
        <f t="shared" si="407"/>
        <v>80726</v>
      </c>
    </row>
    <row r="3231" spans="1:31">
      <c r="A3231" s="60" t="str">
        <f t="shared" si="401"/>
        <v>WILD 040taupe</v>
      </c>
      <c r="B3231" s="60" t="str">
        <f t="shared" si="402"/>
        <v>80-726-15</v>
      </c>
      <c r="C3231" s="73" t="s">
        <v>6640</v>
      </c>
      <c r="D3231" s="73" t="s">
        <v>6638</v>
      </c>
      <c r="E3231" s="73" t="s">
        <v>910</v>
      </c>
      <c r="F3231" s="74">
        <v>59</v>
      </c>
      <c r="G3231" s="73" t="s">
        <v>4183</v>
      </c>
      <c r="H3231" s="73" t="s">
        <v>226</v>
      </c>
      <c r="I3231" s="73" t="s">
        <v>906</v>
      </c>
      <c r="J3231" s="73" t="s">
        <v>325</v>
      </c>
      <c r="K3231" s="73" t="s">
        <v>390</v>
      </c>
      <c r="L3231" s="73" t="s">
        <v>383</v>
      </c>
      <c r="M3231" s="73" t="s">
        <v>388</v>
      </c>
      <c r="N3231" s="73" t="s">
        <v>43</v>
      </c>
      <c r="O3231" s="73" t="s">
        <v>386</v>
      </c>
      <c r="P3231" s="73" t="s">
        <v>907</v>
      </c>
      <c r="Q3231" s="73" t="s">
        <v>1291</v>
      </c>
      <c r="R3231" s="73" t="s">
        <v>86</v>
      </c>
      <c r="V3231" s="60" t="str">
        <f t="shared" si="403"/>
        <v>WILD 040светло-коричневый</v>
      </c>
      <c r="W3231" s="60" t="str">
        <f t="shared" si="400"/>
        <v>WILD 040</v>
      </c>
      <c r="X3231" s="60" t="str">
        <f t="shared" si="404"/>
        <v>040</v>
      </c>
      <c r="AC3231" s="51">
        <f t="shared" si="405"/>
        <v>80</v>
      </c>
      <c r="AD3231" s="44">
        <f t="shared" si="406"/>
        <v>726</v>
      </c>
      <c r="AE3231" s="51">
        <f t="shared" si="407"/>
        <v>80726</v>
      </c>
    </row>
    <row r="3232" spans="1:31">
      <c r="A3232" s="60" t="str">
        <f t="shared" si="401"/>
        <v>WILD 040taupe</v>
      </c>
      <c r="B3232" s="60" t="str">
        <f t="shared" si="402"/>
        <v>80-726-15</v>
      </c>
      <c r="C3232" s="73" t="s">
        <v>6641</v>
      </c>
      <c r="D3232" s="73" t="s">
        <v>6638</v>
      </c>
      <c r="E3232" s="73" t="s">
        <v>912</v>
      </c>
      <c r="F3232" s="74">
        <v>61</v>
      </c>
      <c r="G3232" s="73" t="s">
        <v>4183</v>
      </c>
      <c r="H3232" s="73" t="s">
        <v>226</v>
      </c>
      <c r="I3232" s="73" t="s">
        <v>906</v>
      </c>
      <c r="J3232" s="73" t="s">
        <v>325</v>
      </c>
      <c r="K3232" s="73" t="s">
        <v>390</v>
      </c>
      <c r="L3232" s="73" t="s">
        <v>383</v>
      </c>
      <c r="M3232" s="73" t="s">
        <v>388</v>
      </c>
      <c r="N3232" s="73" t="s">
        <v>43</v>
      </c>
      <c r="O3232" s="73" t="s">
        <v>386</v>
      </c>
      <c r="P3232" s="73" t="s">
        <v>907</v>
      </c>
      <c r="Q3232" s="73" t="s">
        <v>1291</v>
      </c>
      <c r="R3232" s="73" t="s">
        <v>86</v>
      </c>
      <c r="V3232" s="60" t="str">
        <f t="shared" si="403"/>
        <v>WILD 040светло-коричневый</v>
      </c>
      <c r="W3232" s="60" t="str">
        <f t="shared" si="400"/>
        <v>WILD 040</v>
      </c>
      <c r="X3232" s="60" t="str">
        <f t="shared" si="404"/>
        <v>040</v>
      </c>
      <c r="AC3232" s="51">
        <f t="shared" si="405"/>
        <v>80</v>
      </c>
      <c r="AD3232" s="44">
        <f t="shared" si="406"/>
        <v>726</v>
      </c>
      <c r="AE3232" s="51">
        <f t="shared" si="407"/>
        <v>80726</v>
      </c>
    </row>
    <row r="3233" spans="1:31">
      <c r="A3233" s="60" t="str">
        <f t="shared" si="401"/>
        <v>BUCK 001brown</v>
      </c>
      <c r="B3233" s="60" t="str">
        <f t="shared" si="402"/>
        <v>80-862-14</v>
      </c>
      <c r="C3233" s="73" t="s">
        <v>6642</v>
      </c>
      <c r="D3233" s="73" t="s">
        <v>6643</v>
      </c>
      <c r="E3233" s="73" t="s">
        <v>956</v>
      </c>
      <c r="F3233" s="74">
        <v>55</v>
      </c>
      <c r="G3233" s="73" t="s">
        <v>5122</v>
      </c>
      <c r="H3233" s="73" t="s">
        <v>86</v>
      </c>
      <c r="I3233" s="73" t="s">
        <v>964</v>
      </c>
      <c r="J3233" s="73" t="s">
        <v>343</v>
      </c>
      <c r="K3233" s="73" t="s">
        <v>390</v>
      </c>
      <c r="L3233" s="73" t="s">
        <v>383</v>
      </c>
      <c r="M3233" s="73" t="s">
        <v>389</v>
      </c>
      <c r="O3233" s="73" t="s">
        <v>386</v>
      </c>
      <c r="P3233" s="73" t="s">
        <v>907</v>
      </c>
      <c r="Q3233" s="73" t="s">
        <v>1033</v>
      </c>
      <c r="R3233" s="73" t="s">
        <v>86</v>
      </c>
      <c r="V3233" s="60" t="str">
        <f t="shared" si="403"/>
        <v>BUCK 001коричневый</v>
      </c>
      <c r="W3233" s="60" t="str">
        <f t="shared" si="400"/>
        <v>BUCK 001</v>
      </c>
      <c r="X3233" s="60" t="str">
        <f t="shared" si="404"/>
        <v>001</v>
      </c>
      <c r="AC3233" s="51">
        <f t="shared" si="405"/>
        <v>80</v>
      </c>
      <c r="AD3233" s="44">
        <f t="shared" si="406"/>
        <v>862</v>
      </c>
      <c r="AE3233" s="51">
        <f t="shared" si="407"/>
        <v>80862</v>
      </c>
    </row>
    <row r="3234" spans="1:31">
      <c r="A3234" s="60" t="str">
        <f t="shared" si="401"/>
        <v>BUCK 001brown</v>
      </c>
      <c r="B3234" s="60" t="str">
        <f t="shared" si="402"/>
        <v>80-862-14</v>
      </c>
      <c r="C3234" s="73" t="s">
        <v>6644</v>
      </c>
      <c r="D3234" s="73" t="s">
        <v>6643</v>
      </c>
      <c r="E3234" s="73" t="s">
        <v>904</v>
      </c>
      <c r="F3234" s="74">
        <v>57</v>
      </c>
      <c r="G3234" s="73" t="s">
        <v>5122</v>
      </c>
      <c r="H3234" s="73" t="s">
        <v>86</v>
      </c>
      <c r="I3234" s="73" t="s">
        <v>964</v>
      </c>
      <c r="J3234" s="73" t="s">
        <v>343</v>
      </c>
      <c r="K3234" s="73" t="s">
        <v>390</v>
      </c>
      <c r="L3234" s="73" t="s">
        <v>383</v>
      </c>
      <c r="M3234" s="73" t="s">
        <v>389</v>
      </c>
      <c r="O3234" s="73" t="s">
        <v>386</v>
      </c>
      <c r="P3234" s="73" t="s">
        <v>907</v>
      </c>
      <c r="Q3234" s="73" t="s">
        <v>1033</v>
      </c>
      <c r="R3234" s="73" t="s">
        <v>86</v>
      </c>
      <c r="V3234" s="60" t="str">
        <f t="shared" si="403"/>
        <v>BUCK 001коричневый</v>
      </c>
      <c r="W3234" s="60" t="str">
        <f t="shared" si="400"/>
        <v>BUCK 001</v>
      </c>
      <c r="X3234" s="60" t="str">
        <f t="shared" si="404"/>
        <v>001</v>
      </c>
      <c r="AC3234" s="51">
        <f t="shared" si="405"/>
        <v>80</v>
      </c>
      <c r="AD3234" s="44">
        <f t="shared" si="406"/>
        <v>862</v>
      </c>
      <c r="AE3234" s="51">
        <f t="shared" si="407"/>
        <v>80862</v>
      </c>
    </row>
    <row r="3235" spans="1:31">
      <c r="A3235" s="60" t="str">
        <f t="shared" si="401"/>
        <v>BUCK 001brown</v>
      </c>
      <c r="B3235" s="60" t="str">
        <f t="shared" si="402"/>
        <v>80-862-14</v>
      </c>
      <c r="C3235" s="73" t="s">
        <v>6645</v>
      </c>
      <c r="D3235" s="73" t="s">
        <v>6643</v>
      </c>
      <c r="E3235" s="73" t="s">
        <v>910</v>
      </c>
      <c r="F3235" s="74">
        <v>59</v>
      </c>
      <c r="G3235" s="73" t="s">
        <v>5122</v>
      </c>
      <c r="H3235" s="73" t="s">
        <v>86</v>
      </c>
      <c r="I3235" s="73" t="s">
        <v>964</v>
      </c>
      <c r="J3235" s="73" t="s">
        <v>343</v>
      </c>
      <c r="K3235" s="73" t="s">
        <v>390</v>
      </c>
      <c r="L3235" s="73" t="s">
        <v>383</v>
      </c>
      <c r="M3235" s="73" t="s">
        <v>389</v>
      </c>
      <c r="O3235" s="73" t="s">
        <v>386</v>
      </c>
      <c r="P3235" s="73" t="s">
        <v>907</v>
      </c>
      <c r="Q3235" s="73" t="s">
        <v>1033</v>
      </c>
      <c r="R3235" s="73" t="s">
        <v>86</v>
      </c>
      <c r="V3235" s="60" t="str">
        <f t="shared" si="403"/>
        <v>BUCK 001коричневый</v>
      </c>
      <c r="W3235" s="60" t="str">
        <f t="shared" si="400"/>
        <v>BUCK 001</v>
      </c>
      <c r="X3235" s="60" t="str">
        <f t="shared" si="404"/>
        <v>001</v>
      </c>
      <c r="AC3235" s="51">
        <f t="shared" si="405"/>
        <v>80</v>
      </c>
      <c r="AD3235" s="44">
        <f t="shared" si="406"/>
        <v>862</v>
      </c>
      <c r="AE3235" s="51">
        <f t="shared" si="407"/>
        <v>80862</v>
      </c>
    </row>
    <row r="3236" spans="1:31">
      <c r="A3236" s="60" t="str">
        <f t="shared" si="401"/>
        <v>BUCK 001brown</v>
      </c>
      <c r="B3236" s="60" t="str">
        <f t="shared" si="402"/>
        <v>80-862-14</v>
      </c>
      <c r="C3236" s="73" t="s">
        <v>6646</v>
      </c>
      <c r="D3236" s="73" t="s">
        <v>6643</v>
      </c>
      <c r="E3236" s="73" t="s">
        <v>912</v>
      </c>
      <c r="F3236" s="74">
        <v>61</v>
      </c>
      <c r="G3236" s="73" t="s">
        <v>5122</v>
      </c>
      <c r="H3236" s="73" t="s">
        <v>86</v>
      </c>
      <c r="I3236" s="73" t="s">
        <v>964</v>
      </c>
      <c r="J3236" s="73" t="s">
        <v>343</v>
      </c>
      <c r="K3236" s="73" t="s">
        <v>390</v>
      </c>
      <c r="L3236" s="73" t="s">
        <v>383</v>
      </c>
      <c r="M3236" s="73" t="s">
        <v>389</v>
      </c>
      <c r="O3236" s="73" t="s">
        <v>386</v>
      </c>
      <c r="P3236" s="73" t="s">
        <v>907</v>
      </c>
      <c r="Q3236" s="73" t="s">
        <v>1033</v>
      </c>
      <c r="R3236" s="73" t="s">
        <v>86</v>
      </c>
      <c r="V3236" s="60" t="str">
        <f t="shared" si="403"/>
        <v>BUCK 001коричневый</v>
      </c>
      <c r="W3236" s="60" t="str">
        <f t="shared" si="400"/>
        <v>BUCK 001</v>
      </c>
      <c r="X3236" s="60" t="str">
        <f t="shared" si="404"/>
        <v>001</v>
      </c>
      <c r="AC3236" s="51">
        <f t="shared" si="405"/>
        <v>80</v>
      </c>
      <c r="AD3236" s="44">
        <f t="shared" si="406"/>
        <v>862</v>
      </c>
      <c r="AE3236" s="51">
        <f t="shared" si="407"/>
        <v>80862</v>
      </c>
    </row>
    <row r="3237" spans="1:31">
      <c r="A3237" s="60" t="str">
        <f t="shared" si="401"/>
        <v>EDMOND 051beige</v>
      </c>
      <c r="B3237" s="60" t="str">
        <f t="shared" si="402"/>
        <v>80-869-02</v>
      </c>
      <c r="C3237" s="73" t="s">
        <v>6647</v>
      </c>
      <c r="D3237" s="73" t="s">
        <v>6648</v>
      </c>
      <c r="E3237" s="73" t="s">
        <v>931</v>
      </c>
      <c r="F3237" s="74">
        <v>0</v>
      </c>
      <c r="G3237" s="73" t="s">
        <v>5143</v>
      </c>
      <c r="H3237" s="73" t="s">
        <v>63</v>
      </c>
      <c r="I3237" s="73" t="s">
        <v>1631</v>
      </c>
      <c r="J3237" s="73" t="s">
        <v>340</v>
      </c>
      <c r="K3237" s="73" t="s">
        <v>382</v>
      </c>
      <c r="L3237" s="73" t="s">
        <v>383</v>
      </c>
      <c r="M3237" s="73" t="s">
        <v>389</v>
      </c>
      <c r="O3237" s="73" t="s">
        <v>395</v>
      </c>
      <c r="P3237" s="73" t="s">
        <v>907</v>
      </c>
      <c r="Q3237" s="73" t="s">
        <v>937</v>
      </c>
      <c r="R3237" s="73" t="s">
        <v>63</v>
      </c>
      <c r="V3237" s="60" t="str">
        <f t="shared" si="403"/>
        <v>EDMOND 051бежевый</v>
      </c>
      <c r="W3237" s="60" t="str">
        <f t="shared" si="400"/>
        <v>EDMOND 051</v>
      </c>
      <c r="X3237" s="60" t="str">
        <f t="shared" si="404"/>
        <v>051</v>
      </c>
      <c r="AC3237" s="51">
        <f t="shared" si="405"/>
        <v>80</v>
      </c>
      <c r="AD3237" s="44">
        <f t="shared" si="406"/>
        <v>869</v>
      </c>
      <c r="AE3237" s="51">
        <f t="shared" si="407"/>
        <v>80869</v>
      </c>
    </row>
    <row r="3238" spans="1:31">
      <c r="A3238" s="60" t="str">
        <f t="shared" si="401"/>
        <v>EDMOND 055black</v>
      </c>
      <c r="B3238" s="60" t="str">
        <f t="shared" si="402"/>
        <v>80-870-09</v>
      </c>
      <c r="C3238" s="73" t="s">
        <v>6649</v>
      </c>
      <c r="D3238" s="73" t="s">
        <v>6650</v>
      </c>
      <c r="E3238" s="73" t="s">
        <v>931</v>
      </c>
      <c r="F3238" s="74">
        <v>0</v>
      </c>
      <c r="G3238" s="73" t="s">
        <v>5146</v>
      </c>
      <c r="H3238" s="73" t="s">
        <v>53</v>
      </c>
      <c r="I3238" s="73" t="s">
        <v>1631</v>
      </c>
      <c r="J3238" s="73" t="s">
        <v>340</v>
      </c>
      <c r="K3238" s="73" t="s">
        <v>382</v>
      </c>
      <c r="L3238" s="73" t="s">
        <v>383</v>
      </c>
      <c r="M3238" s="73" t="s">
        <v>389</v>
      </c>
      <c r="O3238" s="73" t="s">
        <v>395</v>
      </c>
      <c r="P3238" s="73" t="s">
        <v>907</v>
      </c>
      <c r="Q3238" s="73" t="s">
        <v>928</v>
      </c>
      <c r="R3238" s="73" t="s">
        <v>53</v>
      </c>
      <c r="V3238" s="60" t="str">
        <f t="shared" si="403"/>
        <v>EDMOND 055черный</v>
      </c>
      <c r="W3238" s="60" t="str">
        <f t="shared" si="400"/>
        <v>EDMOND 055</v>
      </c>
      <c r="X3238" s="60" t="str">
        <f t="shared" si="404"/>
        <v>055</v>
      </c>
      <c r="AC3238" s="51">
        <f t="shared" si="405"/>
        <v>80</v>
      </c>
      <c r="AD3238" s="44">
        <f t="shared" si="406"/>
        <v>870</v>
      </c>
      <c r="AE3238" s="51">
        <f t="shared" si="407"/>
        <v>80870</v>
      </c>
    </row>
    <row r="3239" spans="1:31">
      <c r="A3239" s="60" t="str">
        <f t="shared" si="401"/>
        <v>EDMOND 055navy</v>
      </c>
      <c r="B3239" s="60" t="str">
        <f t="shared" si="402"/>
        <v>80-870-16</v>
      </c>
      <c r="C3239" s="73" t="s">
        <v>6651</v>
      </c>
      <c r="D3239" s="73" t="s">
        <v>6652</v>
      </c>
      <c r="E3239" s="73" t="s">
        <v>931</v>
      </c>
      <c r="F3239" s="74">
        <v>0</v>
      </c>
      <c r="G3239" s="73" t="s">
        <v>5146</v>
      </c>
      <c r="H3239" s="73" t="s">
        <v>55</v>
      </c>
      <c r="I3239" s="73" t="s">
        <v>1631</v>
      </c>
      <c r="J3239" s="73" t="s">
        <v>340</v>
      </c>
      <c r="K3239" s="73" t="s">
        <v>382</v>
      </c>
      <c r="L3239" s="73" t="s">
        <v>383</v>
      </c>
      <c r="M3239" s="73" t="s">
        <v>389</v>
      </c>
      <c r="O3239" s="73" t="s">
        <v>395</v>
      </c>
      <c r="P3239" s="73" t="s">
        <v>907</v>
      </c>
      <c r="Q3239" s="73" t="s">
        <v>1003</v>
      </c>
      <c r="R3239" s="73" t="s">
        <v>71</v>
      </c>
      <c r="V3239" s="60" t="str">
        <f t="shared" si="403"/>
        <v>EDMOND 055темно-синий</v>
      </c>
      <c r="W3239" s="60" t="str">
        <f t="shared" si="400"/>
        <v>EDMOND 055</v>
      </c>
      <c r="X3239" s="60" t="str">
        <f t="shared" si="404"/>
        <v>055</v>
      </c>
      <c r="AC3239" s="51">
        <f t="shared" si="405"/>
        <v>80</v>
      </c>
      <c r="AD3239" s="44">
        <f t="shared" si="406"/>
        <v>870</v>
      </c>
      <c r="AE3239" s="51">
        <f t="shared" si="407"/>
        <v>80870</v>
      </c>
    </row>
    <row r="3240" spans="1:31">
      <c r="A3240" s="60" t="str">
        <f t="shared" si="401"/>
        <v>SEALblack</v>
      </c>
      <c r="B3240" s="60" t="str">
        <f t="shared" si="402"/>
        <v>81-038-09</v>
      </c>
      <c r="C3240" s="73" t="s">
        <v>6653</v>
      </c>
      <c r="D3240" s="73" t="s">
        <v>6654</v>
      </c>
      <c r="E3240" s="73" t="s">
        <v>931</v>
      </c>
      <c r="F3240" s="74">
        <v>0</v>
      </c>
      <c r="G3240" s="73" t="s">
        <v>6655</v>
      </c>
      <c r="H3240" s="73" t="s">
        <v>53</v>
      </c>
      <c r="I3240" s="73" t="s">
        <v>906</v>
      </c>
      <c r="J3240" s="73" t="s">
        <v>361</v>
      </c>
      <c r="K3240" s="73" t="s">
        <v>390</v>
      </c>
      <c r="L3240" s="73" t="s">
        <v>383</v>
      </c>
      <c r="M3240" s="73" t="s">
        <v>388</v>
      </c>
      <c r="N3240" s="73" t="s">
        <v>43</v>
      </c>
      <c r="O3240" s="73" t="s">
        <v>386</v>
      </c>
      <c r="P3240" s="73" t="s">
        <v>907</v>
      </c>
      <c r="Q3240" s="73" t="s">
        <v>928</v>
      </c>
      <c r="R3240" s="73" t="s">
        <v>53</v>
      </c>
      <c r="V3240" s="60" t="str">
        <f t="shared" si="403"/>
        <v>SEALчерный</v>
      </c>
      <c r="W3240" s="60" t="str">
        <f t="shared" si="400"/>
        <v>SEAL</v>
      </c>
      <c r="X3240" s="60" t="str">
        <f t="shared" si="404"/>
        <v/>
      </c>
      <c r="AC3240" s="51">
        <f t="shared" si="405"/>
        <v>81</v>
      </c>
      <c r="AD3240" s="44">
        <f t="shared" si="406"/>
        <v>38</v>
      </c>
      <c r="AE3240" s="51">
        <f t="shared" si="407"/>
        <v>81038</v>
      </c>
    </row>
    <row r="3241" spans="1:31">
      <c r="A3241" s="60" t="str">
        <f t="shared" si="401"/>
        <v>SEALnavy</v>
      </c>
      <c r="B3241" s="60" t="str">
        <f t="shared" si="402"/>
        <v>81-038-16</v>
      </c>
      <c r="C3241" s="73" t="s">
        <v>6656</v>
      </c>
      <c r="D3241" s="73" t="s">
        <v>6657</v>
      </c>
      <c r="E3241" s="73" t="s">
        <v>931</v>
      </c>
      <c r="F3241" s="74">
        <v>0</v>
      </c>
      <c r="G3241" s="73" t="s">
        <v>6655</v>
      </c>
      <c r="H3241" s="73" t="s">
        <v>55</v>
      </c>
      <c r="I3241" s="73" t="s">
        <v>906</v>
      </c>
      <c r="J3241" s="73" t="s">
        <v>361</v>
      </c>
      <c r="K3241" s="73" t="s">
        <v>390</v>
      </c>
      <c r="L3241" s="73" t="s">
        <v>383</v>
      </c>
      <c r="M3241" s="73" t="s">
        <v>388</v>
      </c>
      <c r="N3241" s="73" t="s">
        <v>43</v>
      </c>
      <c r="O3241" s="73" t="s">
        <v>386</v>
      </c>
      <c r="P3241" s="73" t="s">
        <v>907</v>
      </c>
      <c r="Q3241" s="73" t="s">
        <v>1003</v>
      </c>
      <c r="R3241" s="73" t="s">
        <v>71</v>
      </c>
      <c r="V3241" s="60" t="str">
        <f t="shared" si="403"/>
        <v>SEALтемно-синий</v>
      </c>
      <c r="W3241" s="60" t="str">
        <f t="shared" si="400"/>
        <v>SEAL</v>
      </c>
      <c r="X3241" s="60" t="str">
        <f t="shared" si="404"/>
        <v/>
      </c>
      <c r="AC3241" s="51">
        <f t="shared" si="405"/>
        <v>81</v>
      </c>
      <c r="AD3241" s="44">
        <f t="shared" si="406"/>
        <v>38</v>
      </c>
      <c r="AE3241" s="51">
        <f t="shared" si="407"/>
        <v>81038</v>
      </c>
    </row>
    <row r="3242" spans="1:31">
      <c r="A3242" s="60" t="str">
        <f t="shared" si="401"/>
        <v>WHALESblack</v>
      </c>
      <c r="B3242" s="60" t="str">
        <f t="shared" si="402"/>
        <v>81-039-09</v>
      </c>
      <c r="C3242" s="73" t="s">
        <v>6658</v>
      </c>
      <c r="D3242" s="73" t="s">
        <v>6659</v>
      </c>
      <c r="E3242" s="73" t="s">
        <v>931</v>
      </c>
      <c r="F3242" s="74">
        <v>0</v>
      </c>
      <c r="G3242" s="73" t="s">
        <v>6660</v>
      </c>
      <c r="H3242" s="73" t="s">
        <v>53</v>
      </c>
      <c r="I3242" s="73" t="s">
        <v>906</v>
      </c>
      <c r="J3242" s="73" t="s">
        <v>361</v>
      </c>
      <c r="K3242" s="73" t="s">
        <v>390</v>
      </c>
      <c r="L3242" s="73" t="s">
        <v>383</v>
      </c>
      <c r="M3242" s="73" t="s">
        <v>388</v>
      </c>
      <c r="N3242" s="73" t="s">
        <v>4759</v>
      </c>
      <c r="O3242" s="73" t="s">
        <v>386</v>
      </c>
      <c r="P3242" s="73" t="s">
        <v>907</v>
      </c>
      <c r="Q3242" s="73" t="s">
        <v>928</v>
      </c>
      <c r="R3242" s="73" t="s">
        <v>53</v>
      </c>
      <c r="V3242" s="60" t="str">
        <f t="shared" si="403"/>
        <v>WHALESчерный</v>
      </c>
      <c r="W3242" s="60" t="str">
        <f t="shared" si="400"/>
        <v>WHALES</v>
      </c>
      <c r="X3242" s="60" t="str">
        <f t="shared" si="404"/>
        <v/>
      </c>
      <c r="AC3242" s="51">
        <f t="shared" si="405"/>
        <v>81</v>
      </c>
      <c r="AD3242" s="44">
        <f t="shared" si="406"/>
        <v>39</v>
      </c>
      <c r="AE3242" s="51">
        <f t="shared" si="407"/>
        <v>81039</v>
      </c>
    </row>
    <row r="3243" spans="1:31">
      <c r="A3243" s="60" t="str">
        <f t="shared" si="401"/>
        <v>WHALESnavy</v>
      </c>
      <c r="B3243" s="60" t="str">
        <f t="shared" si="402"/>
        <v>81-039-16</v>
      </c>
      <c r="C3243" s="73" t="s">
        <v>6661</v>
      </c>
      <c r="D3243" s="73" t="s">
        <v>6662</v>
      </c>
      <c r="E3243" s="73" t="s">
        <v>931</v>
      </c>
      <c r="F3243" s="74">
        <v>0</v>
      </c>
      <c r="G3243" s="73" t="s">
        <v>6660</v>
      </c>
      <c r="H3243" s="73" t="s">
        <v>55</v>
      </c>
      <c r="I3243" s="73" t="s">
        <v>906</v>
      </c>
      <c r="J3243" s="73" t="s">
        <v>361</v>
      </c>
      <c r="K3243" s="73" t="s">
        <v>390</v>
      </c>
      <c r="L3243" s="73" t="s">
        <v>383</v>
      </c>
      <c r="M3243" s="73" t="s">
        <v>388</v>
      </c>
      <c r="N3243" s="73" t="s">
        <v>4759</v>
      </c>
      <c r="O3243" s="73" t="s">
        <v>386</v>
      </c>
      <c r="P3243" s="73" t="s">
        <v>907</v>
      </c>
      <c r="Q3243" s="73" t="s">
        <v>1003</v>
      </c>
      <c r="R3243" s="73" t="s">
        <v>71</v>
      </c>
      <c r="V3243" s="60" t="str">
        <f t="shared" si="403"/>
        <v>WHALESтемно-синий</v>
      </c>
      <c r="W3243" s="60" t="str">
        <f t="shared" si="400"/>
        <v>WHALES</v>
      </c>
      <c r="X3243" s="60" t="str">
        <f t="shared" si="404"/>
        <v/>
      </c>
      <c r="AC3243" s="51">
        <f t="shared" si="405"/>
        <v>81</v>
      </c>
      <c r="AD3243" s="44">
        <f t="shared" si="406"/>
        <v>39</v>
      </c>
      <c r="AE3243" s="51">
        <f t="shared" si="407"/>
        <v>81039</v>
      </c>
    </row>
    <row r="3244" spans="1:31">
      <c r="A3244" s="60" t="str">
        <f t="shared" si="401"/>
        <v>ARIZONAdark grey</v>
      </c>
      <c r="B3244" s="60" t="str">
        <f t="shared" si="402"/>
        <v>81-040-05</v>
      </c>
      <c r="C3244" s="73" t="s">
        <v>6663</v>
      </c>
      <c r="D3244" s="73" t="s">
        <v>6664</v>
      </c>
      <c r="E3244" s="73" t="s">
        <v>956</v>
      </c>
      <c r="F3244" s="74">
        <v>55</v>
      </c>
      <c r="G3244" s="73" t="s">
        <v>6665</v>
      </c>
      <c r="H3244" s="73" t="s">
        <v>277</v>
      </c>
      <c r="I3244" s="73" t="s">
        <v>6437</v>
      </c>
      <c r="J3244" s="73" t="s">
        <v>330</v>
      </c>
      <c r="K3244" s="73" t="s">
        <v>390</v>
      </c>
      <c r="L3244" s="73" t="s">
        <v>383</v>
      </c>
      <c r="M3244" s="73" t="s">
        <v>388</v>
      </c>
      <c r="N3244" s="73" t="s">
        <v>43</v>
      </c>
      <c r="O3244" s="73" t="s">
        <v>386</v>
      </c>
      <c r="P3244" s="73" t="s">
        <v>907</v>
      </c>
      <c r="Q3244" s="73" t="s">
        <v>1405</v>
      </c>
      <c r="R3244" s="73" t="s">
        <v>83</v>
      </c>
      <c r="V3244" s="60" t="str">
        <f t="shared" si="403"/>
        <v>ARIZONAтемно-серый</v>
      </c>
      <c r="W3244" s="60" t="str">
        <f t="shared" si="400"/>
        <v>ARIZONA</v>
      </c>
      <c r="X3244" s="60" t="str">
        <f t="shared" si="404"/>
        <v/>
      </c>
      <c r="AC3244" s="51">
        <f t="shared" si="405"/>
        <v>81</v>
      </c>
      <c r="AD3244" s="44">
        <f t="shared" si="406"/>
        <v>40</v>
      </c>
      <c r="AE3244" s="51">
        <f t="shared" si="407"/>
        <v>81040</v>
      </c>
    </row>
    <row r="3245" spans="1:31">
      <c r="A3245" s="60" t="str">
        <f t="shared" si="401"/>
        <v>ARIZONAdark grey</v>
      </c>
      <c r="B3245" s="60" t="str">
        <f t="shared" si="402"/>
        <v>81-040-05</v>
      </c>
      <c r="C3245" s="73" t="s">
        <v>6666</v>
      </c>
      <c r="D3245" s="73" t="s">
        <v>6664</v>
      </c>
      <c r="E3245" s="73" t="s">
        <v>904</v>
      </c>
      <c r="F3245" s="74">
        <v>57</v>
      </c>
      <c r="G3245" s="73" t="s">
        <v>6665</v>
      </c>
      <c r="H3245" s="73" t="s">
        <v>277</v>
      </c>
      <c r="I3245" s="73" t="s">
        <v>6437</v>
      </c>
      <c r="J3245" s="73" t="s">
        <v>330</v>
      </c>
      <c r="K3245" s="73" t="s">
        <v>390</v>
      </c>
      <c r="L3245" s="73" t="s">
        <v>383</v>
      </c>
      <c r="M3245" s="73" t="s">
        <v>388</v>
      </c>
      <c r="N3245" s="73" t="s">
        <v>43</v>
      </c>
      <c r="O3245" s="73" t="s">
        <v>386</v>
      </c>
      <c r="P3245" s="73" t="s">
        <v>907</v>
      </c>
      <c r="Q3245" s="73" t="s">
        <v>1405</v>
      </c>
      <c r="R3245" s="73" t="s">
        <v>83</v>
      </c>
      <c r="V3245" s="60" t="str">
        <f t="shared" si="403"/>
        <v>ARIZONAтемно-серый</v>
      </c>
      <c r="W3245" s="60" t="str">
        <f t="shared" si="400"/>
        <v>ARIZONA</v>
      </c>
      <c r="X3245" s="60" t="str">
        <f t="shared" si="404"/>
        <v/>
      </c>
      <c r="AC3245" s="51">
        <f t="shared" si="405"/>
        <v>81</v>
      </c>
      <c r="AD3245" s="44">
        <f t="shared" si="406"/>
        <v>40</v>
      </c>
      <c r="AE3245" s="51">
        <f t="shared" si="407"/>
        <v>81040</v>
      </c>
    </row>
    <row r="3246" spans="1:31">
      <c r="A3246" s="60" t="str">
        <f t="shared" si="401"/>
        <v>ARIZONAdark grey</v>
      </c>
      <c r="B3246" s="60" t="str">
        <f t="shared" si="402"/>
        <v>81-040-05</v>
      </c>
      <c r="C3246" s="73" t="s">
        <v>6667</v>
      </c>
      <c r="D3246" s="73" t="s">
        <v>6664</v>
      </c>
      <c r="E3246" s="73" t="s">
        <v>910</v>
      </c>
      <c r="F3246" s="74">
        <v>59</v>
      </c>
      <c r="G3246" s="73" t="s">
        <v>6665</v>
      </c>
      <c r="H3246" s="73" t="s">
        <v>277</v>
      </c>
      <c r="I3246" s="73" t="s">
        <v>6437</v>
      </c>
      <c r="J3246" s="73" t="s">
        <v>330</v>
      </c>
      <c r="K3246" s="73" t="s">
        <v>390</v>
      </c>
      <c r="L3246" s="73" t="s">
        <v>383</v>
      </c>
      <c r="M3246" s="73" t="s">
        <v>388</v>
      </c>
      <c r="N3246" s="73" t="s">
        <v>43</v>
      </c>
      <c r="O3246" s="73" t="s">
        <v>386</v>
      </c>
      <c r="P3246" s="73" t="s">
        <v>907</v>
      </c>
      <c r="Q3246" s="73" t="s">
        <v>1405</v>
      </c>
      <c r="R3246" s="73" t="s">
        <v>83</v>
      </c>
      <c r="V3246" s="60" t="str">
        <f t="shared" si="403"/>
        <v>ARIZONAтемно-серый</v>
      </c>
      <c r="W3246" s="60" t="str">
        <f t="shared" si="400"/>
        <v>ARIZONA</v>
      </c>
      <c r="X3246" s="60" t="str">
        <f t="shared" si="404"/>
        <v/>
      </c>
      <c r="AC3246" s="51">
        <f t="shared" si="405"/>
        <v>81</v>
      </c>
      <c r="AD3246" s="44">
        <f t="shared" si="406"/>
        <v>40</v>
      </c>
      <c r="AE3246" s="51">
        <f t="shared" si="407"/>
        <v>81040</v>
      </c>
    </row>
    <row r="3247" spans="1:31">
      <c r="A3247" s="60" t="str">
        <f t="shared" si="401"/>
        <v>ARIZONAdark grey</v>
      </c>
      <c r="B3247" s="60" t="str">
        <f t="shared" si="402"/>
        <v>81-040-05</v>
      </c>
      <c r="C3247" s="73" t="s">
        <v>6668</v>
      </c>
      <c r="D3247" s="73" t="s">
        <v>6664</v>
      </c>
      <c r="E3247" s="73" t="s">
        <v>912</v>
      </c>
      <c r="F3247" s="74">
        <v>61</v>
      </c>
      <c r="G3247" s="73" t="s">
        <v>6665</v>
      </c>
      <c r="H3247" s="73" t="s">
        <v>277</v>
      </c>
      <c r="I3247" s="73" t="s">
        <v>6437</v>
      </c>
      <c r="J3247" s="73" t="s">
        <v>330</v>
      </c>
      <c r="K3247" s="73" t="s">
        <v>390</v>
      </c>
      <c r="L3247" s="73" t="s">
        <v>383</v>
      </c>
      <c r="M3247" s="73" t="s">
        <v>388</v>
      </c>
      <c r="N3247" s="73" t="s">
        <v>43</v>
      </c>
      <c r="O3247" s="73" t="s">
        <v>386</v>
      </c>
      <c r="P3247" s="73" t="s">
        <v>907</v>
      </c>
      <c r="Q3247" s="73" t="s">
        <v>1405</v>
      </c>
      <c r="R3247" s="73" t="s">
        <v>83</v>
      </c>
      <c r="V3247" s="60" t="str">
        <f t="shared" si="403"/>
        <v>ARIZONAтемно-серый</v>
      </c>
      <c r="W3247" s="60" t="str">
        <f t="shared" si="400"/>
        <v>ARIZONA</v>
      </c>
      <c r="X3247" s="60" t="str">
        <f t="shared" si="404"/>
        <v/>
      </c>
      <c r="AC3247" s="51">
        <f t="shared" si="405"/>
        <v>81</v>
      </c>
      <c r="AD3247" s="44">
        <f t="shared" si="406"/>
        <v>40</v>
      </c>
      <c r="AE3247" s="51">
        <f t="shared" si="407"/>
        <v>81040</v>
      </c>
    </row>
    <row r="3248" spans="1:31">
      <c r="A3248" s="60" t="str">
        <f t="shared" si="401"/>
        <v>BACCARATblue</v>
      </c>
      <c r="B3248" s="60" t="str">
        <f t="shared" si="402"/>
        <v>81-041-32</v>
      </c>
      <c r="C3248" s="73" t="s">
        <v>6669</v>
      </c>
      <c r="D3248" s="73" t="s">
        <v>6670</v>
      </c>
      <c r="E3248" s="73" t="s">
        <v>956</v>
      </c>
      <c r="F3248" s="74">
        <v>55</v>
      </c>
      <c r="G3248" s="73" t="s">
        <v>6671</v>
      </c>
      <c r="H3248" s="73" t="s">
        <v>97</v>
      </c>
      <c r="I3248" s="73" t="s">
        <v>936</v>
      </c>
      <c r="J3248" s="73" t="s">
        <v>329</v>
      </c>
      <c r="K3248" s="73" t="s">
        <v>390</v>
      </c>
      <c r="L3248" s="73" t="s">
        <v>383</v>
      </c>
      <c r="M3248" s="73" t="s">
        <v>384</v>
      </c>
      <c r="N3248" s="73" t="s">
        <v>35</v>
      </c>
      <c r="O3248" s="73" t="s">
        <v>386</v>
      </c>
      <c r="P3248" s="73" t="s">
        <v>907</v>
      </c>
      <c r="Q3248" s="73" t="s">
        <v>932</v>
      </c>
      <c r="R3248" s="73" t="s">
        <v>63</v>
      </c>
      <c r="V3248" s="60" t="str">
        <f t="shared" si="403"/>
        <v>BACCARATбежевый / синий</v>
      </c>
      <c r="W3248" s="60" t="str">
        <f t="shared" si="400"/>
        <v>BACCARAT</v>
      </c>
      <c r="X3248" s="60" t="str">
        <f t="shared" si="404"/>
        <v/>
      </c>
      <c r="AC3248" s="51">
        <f t="shared" si="405"/>
        <v>81</v>
      </c>
      <c r="AD3248" s="44">
        <f t="shared" si="406"/>
        <v>41</v>
      </c>
      <c r="AE3248" s="51">
        <f t="shared" si="407"/>
        <v>81041</v>
      </c>
    </row>
    <row r="3249" spans="1:31">
      <c r="A3249" s="60" t="str">
        <f t="shared" si="401"/>
        <v>BACCARATblue</v>
      </c>
      <c r="B3249" s="60" t="str">
        <f t="shared" si="402"/>
        <v>81-041-32</v>
      </c>
      <c r="C3249" s="73" t="s">
        <v>6672</v>
      </c>
      <c r="D3249" s="73" t="s">
        <v>6670</v>
      </c>
      <c r="E3249" s="73" t="s">
        <v>904</v>
      </c>
      <c r="F3249" s="74">
        <v>57</v>
      </c>
      <c r="G3249" s="73" t="s">
        <v>6671</v>
      </c>
      <c r="H3249" s="73" t="s">
        <v>97</v>
      </c>
      <c r="I3249" s="73" t="s">
        <v>936</v>
      </c>
      <c r="J3249" s="73" t="s">
        <v>329</v>
      </c>
      <c r="K3249" s="73" t="s">
        <v>390</v>
      </c>
      <c r="L3249" s="73" t="s">
        <v>383</v>
      </c>
      <c r="M3249" s="73" t="s">
        <v>384</v>
      </c>
      <c r="N3249" s="73" t="s">
        <v>35</v>
      </c>
      <c r="O3249" s="73" t="s">
        <v>386</v>
      </c>
      <c r="P3249" s="73" t="s">
        <v>907</v>
      </c>
      <c r="Q3249" s="73" t="s">
        <v>932</v>
      </c>
      <c r="R3249" s="73" t="s">
        <v>63</v>
      </c>
      <c r="V3249" s="60" t="str">
        <f t="shared" si="403"/>
        <v>BACCARATбежевый / синий</v>
      </c>
      <c r="W3249" s="60" t="str">
        <f t="shared" si="400"/>
        <v>BACCARAT</v>
      </c>
      <c r="X3249" s="60" t="str">
        <f t="shared" si="404"/>
        <v/>
      </c>
      <c r="AC3249" s="51">
        <f t="shared" si="405"/>
        <v>81</v>
      </c>
      <c r="AD3249" s="44">
        <f t="shared" si="406"/>
        <v>41</v>
      </c>
      <c r="AE3249" s="51">
        <f t="shared" si="407"/>
        <v>81041</v>
      </c>
    </row>
    <row r="3250" spans="1:31">
      <c r="A3250" s="60" t="str">
        <f t="shared" si="401"/>
        <v>BACCARATblue</v>
      </c>
      <c r="B3250" s="60" t="str">
        <f t="shared" si="402"/>
        <v>81-041-32</v>
      </c>
      <c r="C3250" s="73" t="s">
        <v>6673</v>
      </c>
      <c r="D3250" s="73" t="s">
        <v>6670</v>
      </c>
      <c r="E3250" s="73" t="s">
        <v>910</v>
      </c>
      <c r="F3250" s="74">
        <v>59</v>
      </c>
      <c r="G3250" s="73" t="s">
        <v>6671</v>
      </c>
      <c r="H3250" s="73" t="s">
        <v>97</v>
      </c>
      <c r="I3250" s="73" t="s">
        <v>936</v>
      </c>
      <c r="J3250" s="73" t="s">
        <v>329</v>
      </c>
      <c r="K3250" s="73" t="s">
        <v>390</v>
      </c>
      <c r="L3250" s="73" t="s">
        <v>383</v>
      </c>
      <c r="M3250" s="73" t="s">
        <v>384</v>
      </c>
      <c r="N3250" s="73" t="s">
        <v>35</v>
      </c>
      <c r="O3250" s="73" t="s">
        <v>386</v>
      </c>
      <c r="P3250" s="73" t="s">
        <v>907</v>
      </c>
      <c r="Q3250" s="73" t="s">
        <v>932</v>
      </c>
      <c r="R3250" s="73" t="s">
        <v>63</v>
      </c>
      <c r="V3250" s="60" t="str">
        <f t="shared" si="403"/>
        <v>BACCARATбежевый / синий</v>
      </c>
      <c r="W3250" s="60" t="str">
        <f t="shared" si="400"/>
        <v>BACCARAT</v>
      </c>
      <c r="X3250" s="60" t="str">
        <f t="shared" si="404"/>
        <v/>
      </c>
      <c r="AC3250" s="51">
        <f t="shared" si="405"/>
        <v>81</v>
      </c>
      <c r="AD3250" s="44">
        <f t="shared" si="406"/>
        <v>41</v>
      </c>
      <c r="AE3250" s="51">
        <f t="shared" si="407"/>
        <v>81041</v>
      </c>
    </row>
    <row r="3251" spans="1:31">
      <c r="A3251" s="60" t="str">
        <f t="shared" si="401"/>
        <v>BACCARATblue</v>
      </c>
      <c r="B3251" s="60" t="str">
        <f t="shared" si="402"/>
        <v>81-041-32</v>
      </c>
      <c r="C3251" s="73" t="s">
        <v>6674</v>
      </c>
      <c r="D3251" s="73" t="s">
        <v>6670</v>
      </c>
      <c r="E3251" s="73" t="s">
        <v>912</v>
      </c>
      <c r="F3251" s="74">
        <v>61</v>
      </c>
      <c r="G3251" s="73" t="s">
        <v>6671</v>
      </c>
      <c r="H3251" s="73" t="s">
        <v>97</v>
      </c>
      <c r="I3251" s="73" t="s">
        <v>936</v>
      </c>
      <c r="J3251" s="73" t="s">
        <v>329</v>
      </c>
      <c r="K3251" s="73" t="s">
        <v>390</v>
      </c>
      <c r="L3251" s="73" t="s">
        <v>383</v>
      </c>
      <c r="M3251" s="73" t="s">
        <v>384</v>
      </c>
      <c r="N3251" s="73" t="s">
        <v>35</v>
      </c>
      <c r="O3251" s="73" t="s">
        <v>386</v>
      </c>
      <c r="P3251" s="73" t="s">
        <v>907</v>
      </c>
      <c r="Q3251" s="73" t="s">
        <v>932</v>
      </c>
      <c r="R3251" s="73" t="s">
        <v>63</v>
      </c>
      <c r="V3251" s="60" t="str">
        <f t="shared" si="403"/>
        <v>BACCARATбежевый / синий</v>
      </c>
      <c r="W3251" s="60" t="str">
        <f t="shared" si="400"/>
        <v>BACCARAT</v>
      </c>
      <c r="X3251" s="60" t="str">
        <f t="shared" si="404"/>
        <v/>
      </c>
      <c r="AC3251" s="51">
        <f t="shared" si="405"/>
        <v>81</v>
      </c>
      <c r="AD3251" s="44">
        <f t="shared" si="406"/>
        <v>41</v>
      </c>
      <c r="AE3251" s="51">
        <f t="shared" si="407"/>
        <v>81041</v>
      </c>
    </row>
    <row r="3252" spans="1:31">
      <c r="A3252" s="60" t="str">
        <f t="shared" si="401"/>
        <v>BIRDYbeige c</v>
      </c>
      <c r="B3252" s="60" t="str">
        <f t="shared" si="402"/>
        <v>81-042-02</v>
      </c>
      <c r="C3252" s="73" t="s">
        <v>6675</v>
      </c>
      <c r="D3252" s="73" t="s">
        <v>6676</v>
      </c>
      <c r="E3252" s="73" t="s">
        <v>956</v>
      </c>
      <c r="F3252" s="74">
        <v>55</v>
      </c>
      <c r="G3252" s="73" t="s">
        <v>6677</v>
      </c>
      <c r="H3252" s="73" t="s">
        <v>63</v>
      </c>
      <c r="I3252" s="73" t="s">
        <v>2355</v>
      </c>
      <c r="J3252" s="73" t="s">
        <v>330</v>
      </c>
      <c r="K3252" s="73" t="s">
        <v>390</v>
      </c>
      <c r="L3252" s="73" t="s">
        <v>383</v>
      </c>
      <c r="M3252" s="73" t="s">
        <v>384</v>
      </c>
      <c r="O3252" s="73" t="s">
        <v>386</v>
      </c>
      <c r="P3252" s="73" t="s">
        <v>907</v>
      </c>
      <c r="Q3252" s="73" t="s">
        <v>6678</v>
      </c>
      <c r="R3252" s="73" t="s">
        <v>63</v>
      </c>
      <c r="V3252" s="60" t="str">
        <f t="shared" si="403"/>
        <v>BIRDYбежевый</v>
      </c>
      <c r="W3252" s="60" t="str">
        <f t="shared" si="400"/>
        <v>BIRDY</v>
      </c>
      <c r="X3252" s="60" t="str">
        <f t="shared" si="404"/>
        <v/>
      </c>
      <c r="AC3252" s="51">
        <f t="shared" si="405"/>
        <v>81</v>
      </c>
      <c r="AD3252" s="44">
        <f t="shared" si="406"/>
        <v>42</v>
      </c>
      <c r="AE3252" s="51">
        <f t="shared" si="407"/>
        <v>81042</v>
      </c>
    </row>
    <row r="3253" spans="1:31">
      <c r="A3253" s="60" t="str">
        <f t="shared" si="401"/>
        <v>BIRDYbeige c</v>
      </c>
      <c r="B3253" s="60" t="str">
        <f t="shared" si="402"/>
        <v>81-042-02</v>
      </c>
      <c r="C3253" s="73" t="s">
        <v>6679</v>
      </c>
      <c r="D3253" s="73" t="s">
        <v>6676</v>
      </c>
      <c r="E3253" s="73" t="s">
        <v>904</v>
      </c>
      <c r="F3253" s="74">
        <v>57</v>
      </c>
      <c r="G3253" s="73" t="s">
        <v>6677</v>
      </c>
      <c r="H3253" s="73" t="s">
        <v>63</v>
      </c>
      <c r="I3253" s="73" t="s">
        <v>2355</v>
      </c>
      <c r="J3253" s="73" t="s">
        <v>330</v>
      </c>
      <c r="K3253" s="73" t="s">
        <v>390</v>
      </c>
      <c r="L3253" s="73" t="s">
        <v>383</v>
      </c>
      <c r="M3253" s="73" t="s">
        <v>384</v>
      </c>
      <c r="O3253" s="73" t="s">
        <v>386</v>
      </c>
      <c r="P3253" s="73" t="s">
        <v>907</v>
      </c>
      <c r="Q3253" s="73" t="s">
        <v>6678</v>
      </c>
      <c r="R3253" s="73" t="s">
        <v>63</v>
      </c>
      <c r="V3253" s="60" t="str">
        <f t="shared" si="403"/>
        <v>BIRDYбежевый</v>
      </c>
      <c r="W3253" s="60" t="str">
        <f t="shared" si="400"/>
        <v>BIRDY</v>
      </c>
      <c r="X3253" s="60" t="str">
        <f t="shared" si="404"/>
        <v/>
      </c>
      <c r="AC3253" s="51">
        <f t="shared" si="405"/>
        <v>81</v>
      </c>
      <c r="AD3253" s="44">
        <f t="shared" si="406"/>
        <v>42</v>
      </c>
      <c r="AE3253" s="51">
        <f t="shared" si="407"/>
        <v>81042</v>
      </c>
    </row>
    <row r="3254" spans="1:31">
      <c r="A3254" s="60" t="str">
        <f t="shared" si="401"/>
        <v>BIRDYbeige c</v>
      </c>
      <c r="B3254" s="60" t="str">
        <f t="shared" si="402"/>
        <v>81-042-02</v>
      </c>
      <c r="C3254" s="73" t="s">
        <v>6680</v>
      </c>
      <c r="D3254" s="73" t="s">
        <v>6676</v>
      </c>
      <c r="E3254" s="73" t="s">
        <v>910</v>
      </c>
      <c r="F3254" s="74">
        <v>59</v>
      </c>
      <c r="G3254" s="73" t="s">
        <v>6677</v>
      </c>
      <c r="H3254" s="73" t="s">
        <v>63</v>
      </c>
      <c r="I3254" s="73" t="s">
        <v>2355</v>
      </c>
      <c r="J3254" s="73" t="s">
        <v>330</v>
      </c>
      <c r="K3254" s="73" t="s">
        <v>390</v>
      </c>
      <c r="L3254" s="73" t="s">
        <v>383</v>
      </c>
      <c r="M3254" s="73" t="s">
        <v>384</v>
      </c>
      <c r="O3254" s="73" t="s">
        <v>386</v>
      </c>
      <c r="P3254" s="73" t="s">
        <v>907</v>
      </c>
      <c r="Q3254" s="73" t="s">
        <v>6678</v>
      </c>
      <c r="R3254" s="73" t="s">
        <v>63</v>
      </c>
      <c r="V3254" s="60" t="str">
        <f t="shared" si="403"/>
        <v>BIRDYбежевый</v>
      </c>
      <c r="W3254" s="60" t="str">
        <f t="shared" si="400"/>
        <v>BIRDY</v>
      </c>
      <c r="X3254" s="60" t="str">
        <f t="shared" si="404"/>
        <v/>
      </c>
      <c r="AC3254" s="51">
        <f t="shared" si="405"/>
        <v>81</v>
      </c>
      <c r="AD3254" s="44">
        <f t="shared" si="406"/>
        <v>42</v>
      </c>
      <c r="AE3254" s="51">
        <f t="shared" si="407"/>
        <v>81042</v>
      </c>
    </row>
    <row r="3255" spans="1:31">
      <c r="A3255" s="60" t="str">
        <f t="shared" si="401"/>
        <v>BIRDYbeige c</v>
      </c>
      <c r="B3255" s="60" t="str">
        <f t="shared" si="402"/>
        <v>81-042-02</v>
      </c>
      <c r="C3255" s="73" t="s">
        <v>6681</v>
      </c>
      <c r="D3255" s="73" t="s">
        <v>6676</v>
      </c>
      <c r="E3255" s="73" t="s">
        <v>912</v>
      </c>
      <c r="F3255" s="74">
        <v>61</v>
      </c>
      <c r="G3255" s="73" t="s">
        <v>6677</v>
      </c>
      <c r="H3255" s="73" t="s">
        <v>63</v>
      </c>
      <c r="I3255" s="73" t="s">
        <v>2355</v>
      </c>
      <c r="J3255" s="73" t="s">
        <v>330</v>
      </c>
      <c r="K3255" s="73" t="s">
        <v>390</v>
      </c>
      <c r="L3255" s="73" t="s">
        <v>383</v>
      </c>
      <c r="M3255" s="73" t="s">
        <v>384</v>
      </c>
      <c r="O3255" s="73" t="s">
        <v>386</v>
      </c>
      <c r="P3255" s="73" t="s">
        <v>907</v>
      </c>
      <c r="Q3255" s="73" t="s">
        <v>6678</v>
      </c>
      <c r="R3255" s="73" t="s">
        <v>63</v>
      </c>
      <c r="V3255" s="60" t="str">
        <f t="shared" si="403"/>
        <v>BIRDYбежевый</v>
      </c>
      <c r="W3255" s="60" t="str">
        <f t="shared" si="400"/>
        <v>BIRDY</v>
      </c>
      <c r="X3255" s="60" t="str">
        <f t="shared" si="404"/>
        <v/>
      </c>
      <c r="AC3255" s="51">
        <f t="shared" si="405"/>
        <v>81</v>
      </c>
      <c r="AD3255" s="44">
        <f t="shared" si="406"/>
        <v>42</v>
      </c>
      <c r="AE3255" s="51">
        <f t="shared" si="407"/>
        <v>81042</v>
      </c>
    </row>
    <row r="3256" spans="1:31">
      <c r="A3256" s="60" t="str">
        <f t="shared" si="401"/>
        <v>BIRDYwhite</v>
      </c>
      <c r="B3256" s="60" t="str">
        <f t="shared" si="402"/>
        <v>81-042-17</v>
      </c>
      <c r="C3256" s="73" t="s">
        <v>6682</v>
      </c>
      <c r="D3256" s="73" t="s">
        <v>6683</v>
      </c>
      <c r="E3256" s="73" t="s">
        <v>956</v>
      </c>
      <c r="F3256" s="74">
        <v>55</v>
      </c>
      <c r="G3256" s="73" t="s">
        <v>6677</v>
      </c>
      <c r="H3256" s="73" t="s">
        <v>57</v>
      </c>
      <c r="I3256" s="73" t="s">
        <v>2355</v>
      </c>
      <c r="J3256" s="73" t="s">
        <v>330</v>
      </c>
      <c r="K3256" s="73" t="s">
        <v>390</v>
      </c>
      <c r="L3256" s="73" t="s">
        <v>383</v>
      </c>
      <c r="M3256" s="73" t="s">
        <v>384</v>
      </c>
      <c r="O3256" s="73" t="s">
        <v>386</v>
      </c>
      <c r="P3256" s="73" t="s">
        <v>907</v>
      </c>
      <c r="Q3256" s="73" t="s">
        <v>908</v>
      </c>
      <c r="R3256" s="73" t="s">
        <v>57</v>
      </c>
      <c r="V3256" s="60" t="str">
        <f t="shared" si="403"/>
        <v>BIRDYбелый</v>
      </c>
      <c r="W3256" s="60" t="str">
        <f t="shared" si="400"/>
        <v>BIRDY</v>
      </c>
      <c r="X3256" s="60" t="str">
        <f t="shared" si="404"/>
        <v/>
      </c>
      <c r="AC3256" s="51">
        <f t="shared" si="405"/>
        <v>81</v>
      </c>
      <c r="AD3256" s="44">
        <f t="shared" si="406"/>
        <v>42</v>
      </c>
      <c r="AE3256" s="51">
        <f t="shared" si="407"/>
        <v>81042</v>
      </c>
    </row>
    <row r="3257" spans="1:31">
      <c r="A3257" s="60" t="str">
        <f t="shared" si="401"/>
        <v>BIRDYwhite</v>
      </c>
      <c r="B3257" s="60" t="str">
        <f t="shared" si="402"/>
        <v>81-042-17</v>
      </c>
      <c r="C3257" s="73" t="s">
        <v>6684</v>
      </c>
      <c r="D3257" s="73" t="s">
        <v>6683</v>
      </c>
      <c r="E3257" s="73" t="s">
        <v>904</v>
      </c>
      <c r="F3257" s="74">
        <v>57</v>
      </c>
      <c r="G3257" s="73" t="s">
        <v>6677</v>
      </c>
      <c r="H3257" s="73" t="s">
        <v>57</v>
      </c>
      <c r="I3257" s="73" t="s">
        <v>2355</v>
      </c>
      <c r="J3257" s="73" t="s">
        <v>330</v>
      </c>
      <c r="K3257" s="73" t="s">
        <v>390</v>
      </c>
      <c r="L3257" s="73" t="s">
        <v>383</v>
      </c>
      <c r="M3257" s="73" t="s">
        <v>384</v>
      </c>
      <c r="O3257" s="73" t="s">
        <v>386</v>
      </c>
      <c r="P3257" s="73" t="s">
        <v>907</v>
      </c>
      <c r="Q3257" s="73" t="s">
        <v>908</v>
      </c>
      <c r="R3257" s="73" t="s">
        <v>57</v>
      </c>
      <c r="V3257" s="60" t="str">
        <f t="shared" si="403"/>
        <v>BIRDYбелый</v>
      </c>
      <c r="W3257" s="60" t="str">
        <f t="shared" si="400"/>
        <v>BIRDY</v>
      </c>
      <c r="X3257" s="60" t="str">
        <f t="shared" si="404"/>
        <v/>
      </c>
      <c r="AC3257" s="51">
        <f t="shared" si="405"/>
        <v>81</v>
      </c>
      <c r="AD3257" s="44">
        <f t="shared" si="406"/>
        <v>42</v>
      </c>
      <c r="AE3257" s="51">
        <f t="shared" si="407"/>
        <v>81042</v>
      </c>
    </row>
    <row r="3258" spans="1:31">
      <c r="A3258" s="60" t="str">
        <f t="shared" si="401"/>
        <v>BIRDYwhite</v>
      </c>
      <c r="B3258" s="60" t="str">
        <f t="shared" si="402"/>
        <v>81-042-17</v>
      </c>
      <c r="C3258" s="73" t="s">
        <v>6685</v>
      </c>
      <c r="D3258" s="73" t="s">
        <v>6683</v>
      </c>
      <c r="E3258" s="73" t="s">
        <v>910</v>
      </c>
      <c r="F3258" s="74">
        <v>59</v>
      </c>
      <c r="G3258" s="73" t="s">
        <v>6677</v>
      </c>
      <c r="H3258" s="73" t="s">
        <v>57</v>
      </c>
      <c r="I3258" s="73" t="s">
        <v>2355</v>
      </c>
      <c r="J3258" s="73" t="s">
        <v>330</v>
      </c>
      <c r="K3258" s="73" t="s">
        <v>390</v>
      </c>
      <c r="L3258" s="73" t="s">
        <v>383</v>
      </c>
      <c r="M3258" s="73" t="s">
        <v>384</v>
      </c>
      <c r="O3258" s="73" t="s">
        <v>386</v>
      </c>
      <c r="P3258" s="73" t="s">
        <v>907</v>
      </c>
      <c r="Q3258" s="73" t="s">
        <v>908</v>
      </c>
      <c r="R3258" s="73" t="s">
        <v>57</v>
      </c>
      <c r="V3258" s="60" t="str">
        <f t="shared" si="403"/>
        <v>BIRDYбелый</v>
      </c>
      <c r="W3258" s="60" t="str">
        <f t="shared" si="400"/>
        <v>BIRDY</v>
      </c>
      <c r="X3258" s="60" t="str">
        <f t="shared" si="404"/>
        <v/>
      </c>
      <c r="AC3258" s="51">
        <f t="shared" si="405"/>
        <v>81</v>
      </c>
      <c r="AD3258" s="44">
        <f t="shared" si="406"/>
        <v>42</v>
      </c>
      <c r="AE3258" s="51">
        <f t="shared" si="407"/>
        <v>81042</v>
      </c>
    </row>
    <row r="3259" spans="1:31">
      <c r="A3259" s="60" t="str">
        <f t="shared" si="401"/>
        <v>BIRDYwhite</v>
      </c>
      <c r="B3259" s="60" t="str">
        <f t="shared" si="402"/>
        <v>81-042-17</v>
      </c>
      <c r="C3259" s="73" t="s">
        <v>6686</v>
      </c>
      <c r="D3259" s="73" t="s">
        <v>6683</v>
      </c>
      <c r="E3259" s="73" t="s">
        <v>912</v>
      </c>
      <c r="F3259" s="74">
        <v>61</v>
      </c>
      <c r="G3259" s="73" t="s">
        <v>6677</v>
      </c>
      <c r="H3259" s="73" t="s">
        <v>57</v>
      </c>
      <c r="I3259" s="73" t="s">
        <v>2355</v>
      </c>
      <c r="J3259" s="73" t="s">
        <v>330</v>
      </c>
      <c r="K3259" s="73" t="s">
        <v>390</v>
      </c>
      <c r="L3259" s="73" t="s">
        <v>383</v>
      </c>
      <c r="M3259" s="73" t="s">
        <v>384</v>
      </c>
      <c r="O3259" s="73" t="s">
        <v>386</v>
      </c>
      <c r="P3259" s="73" t="s">
        <v>907</v>
      </c>
      <c r="Q3259" s="73" t="s">
        <v>908</v>
      </c>
      <c r="R3259" s="73" t="s">
        <v>57</v>
      </c>
      <c r="V3259" s="60" t="str">
        <f t="shared" si="403"/>
        <v>BIRDYбелый</v>
      </c>
      <c r="W3259" s="60" t="str">
        <f t="shared" si="400"/>
        <v>BIRDY</v>
      </c>
      <c r="X3259" s="60" t="str">
        <f t="shared" si="404"/>
        <v/>
      </c>
      <c r="AC3259" s="51">
        <f t="shared" si="405"/>
        <v>81</v>
      </c>
      <c r="AD3259" s="44">
        <f t="shared" si="406"/>
        <v>42</v>
      </c>
      <c r="AE3259" s="51">
        <f t="shared" si="407"/>
        <v>81042</v>
      </c>
    </row>
    <row r="3260" spans="1:31">
      <c r="A3260" s="60" t="str">
        <f t="shared" si="401"/>
        <v>BOATERblack</v>
      </c>
      <c r="B3260" s="60" t="str">
        <f t="shared" si="402"/>
        <v>81-043-53</v>
      </c>
      <c r="C3260" s="73" t="s">
        <v>6687</v>
      </c>
      <c r="D3260" s="73" t="s">
        <v>6688</v>
      </c>
      <c r="E3260" s="73" t="s">
        <v>956</v>
      </c>
      <c r="F3260" s="74">
        <v>55</v>
      </c>
      <c r="G3260" s="73" t="s">
        <v>6689</v>
      </c>
      <c r="H3260" s="73" t="s">
        <v>101</v>
      </c>
      <c r="I3260" s="73" t="s">
        <v>936</v>
      </c>
      <c r="J3260" s="73" t="s">
        <v>321</v>
      </c>
      <c r="K3260" s="73" t="s">
        <v>390</v>
      </c>
      <c r="L3260" s="73" t="s">
        <v>383</v>
      </c>
      <c r="M3260" s="73" t="s">
        <v>384</v>
      </c>
      <c r="N3260" s="73" t="s">
        <v>35</v>
      </c>
      <c r="O3260" s="73" t="s">
        <v>386</v>
      </c>
      <c r="P3260" s="73" t="s">
        <v>907</v>
      </c>
      <c r="Q3260" s="73" t="s">
        <v>928</v>
      </c>
      <c r="R3260" s="73" t="s">
        <v>63</v>
      </c>
      <c r="V3260" s="60" t="str">
        <f t="shared" si="403"/>
        <v>BOATERбежевый / черный</v>
      </c>
      <c r="W3260" s="60" t="str">
        <f t="shared" si="400"/>
        <v>BOATER</v>
      </c>
      <c r="X3260" s="60" t="str">
        <f t="shared" si="404"/>
        <v/>
      </c>
      <c r="AC3260" s="51">
        <f t="shared" si="405"/>
        <v>81</v>
      </c>
      <c r="AD3260" s="44">
        <f t="shared" si="406"/>
        <v>43</v>
      </c>
      <c r="AE3260" s="51">
        <f t="shared" si="407"/>
        <v>81043</v>
      </c>
    </row>
    <row r="3261" spans="1:31">
      <c r="A3261" s="60" t="str">
        <f t="shared" si="401"/>
        <v>BOATERblack</v>
      </c>
      <c r="B3261" s="60" t="str">
        <f t="shared" si="402"/>
        <v>81-043-53</v>
      </c>
      <c r="C3261" s="73" t="s">
        <v>6690</v>
      </c>
      <c r="D3261" s="73" t="s">
        <v>6688</v>
      </c>
      <c r="E3261" s="73" t="s">
        <v>904</v>
      </c>
      <c r="F3261" s="74">
        <v>57</v>
      </c>
      <c r="G3261" s="73" t="s">
        <v>6689</v>
      </c>
      <c r="H3261" s="73" t="s">
        <v>101</v>
      </c>
      <c r="I3261" s="73" t="s">
        <v>936</v>
      </c>
      <c r="J3261" s="73" t="s">
        <v>321</v>
      </c>
      <c r="K3261" s="73" t="s">
        <v>390</v>
      </c>
      <c r="L3261" s="73" t="s">
        <v>383</v>
      </c>
      <c r="M3261" s="73" t="s">
        <v>384</v>
      </c>
      <c r="N3261" s="73" t="s">
        <v>35</v>
      </c>
      <c r="O3261" s="73" t="s">
        <v>386</v>
      </c>
      <c r="P3261" s="73" t="s">
        <v>907</v>
      </c>
      <c r="Q3261" s="73" t="s">
        <v>928</v>
      </c>
      <c r="R3261" s="73" t="s">
        <v>63</v>
      </c>
      <c r="V3261" s="60" t="str">
        <f t="shared" si="403"/>
        <v>BOATERбежевый / черный</v>
      </c>
      <c r="W3261" s="60" t="str">
        <f t="shared" si="400"/>
        <v>BOATER</v>
      </c>
      <c r="X3261" s="60" t="str">
        <f t="shared" si="404"/>
        <v/>
      </c>
      <c r="AC3261" s="51">
        <f t="shared" si="405"/>
        <v>81</v>
      </c>
      <c r="AD3261" s="44">
        <f t="shared" si="406"/>
        <v>43</v>
      </c>
      <c r="AE3261" s="51">
        <f t="shared" si="407"/>
        <v>81043</v>
      </c>
    </row>
    <row r="3262" spans="1:31">
      <c r="A3262" s="60" t="str">
        <f t="shared" si="401"/>
        <v>BOATERblack</v>
      </c>
      <c r="B3262" s="60" t="str">
        <f t="shared" si="402"/>
        <v>81-043-53</v>
      </c>
      <c r="C3262" s="73" t="s">
        <v>6691</v>
      </c>
      <c r="D3262" s="73" t="s">
        <v>6688</v>
      </c>
      <c r="E3262" s="73" t="s">
        <v>910</v>
      </c>
      <c r="F3262" s="74">
        <v>59</v>
      </c>
      <c r="G3262" s="73" t="s">
        <v>6689</v>
      </c>
      <c r="H3262" s="73" t="s">
        <v>101</v>
      </c>
      <c r="I3262" s="73" t="s">
        <v>936</v>
      </c>
      <c r="J3262" s="73" t="s">
        <v>321</v>
      </c>
      <c r="K3262" s="73" t="s">
        <v>390</v>
      </c>
      <c r="L3262" s="73" t="s">
        <v>383</v>
      </c>
      <c r="M3262" s="73" t="s">
        <v>384</v>
      </c>
      <c r="N3262" s="73" t="s">
        <v>35</v>
      </c>
      <c r="O3262" s="73" t="s">
        <v>386</v>
      </c>
      <c r="P3262" s="73" t="s">
        <v>907</v>
      </c>
      <c r="Q3262" s="73" t="s">
        <v>928</v>
      </c>
      <c r="R3262" s="73" t="s">
        <v>63</v>
      </c>
      <c r="V3262" s="60" t="str">
        <f t="shared" si="403"/>
        <v>BOATERбежевый / черный</v>
      </c>
      <c r="W3262" s="60" t="str">
        <f t="shared" si="400"/>
        <v>BOATER</v>
      </c>
      <c r="X3262" s="60" t="str">
        <f t="shared" si="404"/>
        <v/>
      </c>
      <c r="AC3262" s="51">
        <f t="shared" si="405"/>
        <v>81</v>
      </c>
      <c r="AD3262" s="44">
        <f t="shared" si="406"/>
        <v>43</v>
      </c>
      <c r="AE3262" s="51">
        <f t="shared" si="407"/>
        <v>81043</v>
      </c>
    </row>
    <row r="3263" spans="1:31">
      <c r="A3263" s="60" t="str">
        <f t="shared" si="401"/>
        <v>BOATERblack</v>
      </c>
      <c r="B3263" s="60" t="str">
        <f t="shared" si="402"/>
        <v>81-043-53</v>
      </c>
      <c r="C3263" s="73" t="s">
        <v>6692</v>
      </c>
      <c r="D3263" s="73" t="s">
        <v>6688</v>
      </c>
      <c r="E3263" s="73" t="s">
        <v>912</v>
      </c>
      <c r="F3263" s="74">
        <v>61</v>
      </c>
      <c r="G3263" s="73" t="s">
        <v>6689</v>
      </c>
      <c r="H3263" s="73" t="s">
        <v>101</v>
      </c>
      <c r="I3263" s="73" t="s">
        <v>936</v>
      </c>
      <c r="J3263" s="73" t="s">
        <v>321</v>
      </c>
      <c r="K3263" s="73" t="s">
        <v>390</v>
      </c>
      <c r="L3263" s="73" t="s">
        <v>383</v>
      </c>
      <c r="M3263" s="73" t="s">
        <v>384</v>
      </c>
      <c r="N3263" s="73" t="s">
        <v>35</v>
      </c>
      <c r="O3263" s="73" t="s">
        <v>386</v>
      </c>
      <c r="P3263" s="73" t="s">
        <v>907</v>
      </c>
      <c r="Q3263" s="73" t="s">
        <v>928</v>
      </c>
      <c r="R3263" s="73" t="s">
        <v>63</v>
      </c>
      <c r="V3263" s="60" t="str">
        <f t="shared" si="403"/>
        <v>BOATERбежевый / черный</v>
      </c>
      <c r="W3263" s="60" t="str">
        <f t="shared" si="400"/>
        <v>BOATER</v>
      </c>
      <c r="X3263" s="60" t="str">
        <f t="shared" si="404"/>
        <v/>
      </c>
      <c r="AC3263" s="51">
        <f t="shared" si="405"/>
        <v>81</v>
      </c>
      <c r="AD3263" s="44">
        <f t="shared" si="406"/>
        <v>43</v>
      </c>
      <c r="AE3263" s="51">
        <f t="shared" si="407"/>
        <v>81043</v>
      </c>
    </row>
    <row r="3264" spans="1:31">
      <c r="A3264" s="60" t="str">
        <f t="shared" si="401"/>
        <v>CALIFORNIApink</v>
      </c>
      <c r="B3264" s="60" t="str">
        <f t="shared" si="402"/>
        <v>81-044-02</v>
      </c>
      <c r="C3264" s="73" t="s">
        <v>6693</v>
      </c>
      <c r="D3264" s="73" t="s">
        <v>6694</v>
      </c>
      <c r="E3264" s="73" t="s">
        <v>956</v>
      </c>
      <c r="F3264" s="74">
        <v>55</v>
      </c>
      <c r="G3264" s="73" t="s">
        <v>6695</v>
      </c>
      <c r="H3264" s="73" t="s">
        <v>95</v>
      </c>
      <c r="I3264" s="73" t="s">
        <v>936</v>
      </c>
      <c r="J3264" s="73" t="s">
        <v>329</v>
      </c>
      <c r="K3264" s="73" t="s">
        <v>390</v>
      </c>
      <c r="L3264" s="73" t="s">
        <v>383</v>
      </c>
      <c r="M3264" s="73" t="s">
        <v>384</v>
      </c>
      <c r="N3264" s="73" t="s">
        <v>35</v>
      </c>
      <c r="O3264" s="73" t="s">
        <v>386</v>
      </c>
      <c r="P3264" s="73" t="s">
        <v>907</v>
      </c>
      <c r="Q3264" s="73" t="s">
        <v>1119</v>
      </c>
      <c r="R3264" s="73" t="s">
        <v>63</v>
      </c>
      <c r="V3264" s="60" t="str">
        <f t="shared" si="403"/>
        <v>CALIFORNIAбежевый / розовый</v>
      </c>
      <c r="W3264" s="60" t="str">
        <f t="shared" si="400"/>
        <v>CALIFORNIA</v>
      </c>
      <c r="X3264" s="60" t="str">
        <f t="shared" si="404"/>
        <v/>
      </c>
      <c r="AC3264" s="51">
        <f t="shared" si="405"/>
        <v>81</v>
      </c>
      <c r="AD3264" s="44">
        <f t="shared" si="406"/>
        <v>44</v>
      </c>
      <c r="AE3264" s="51">
        <f t="shared" si="407"/>
        <v>81044</v>
      </c>
    </row>
    <row r="3265" spans="1:31">
      <c r="A3265" s="60" t="str">
        <f t="shared" si="401"/>
        <v>CALIFORNIApink</v>
      </c>
      <c r="B3265" s="60" t="str">
        <f t="shared" si="402"/>
        <v>81-044-02</v>
      </c>
      <c r="C3265" s="73" t="s">
        <v>6696</v>
      </c>
      <c r="D3265" s="73" t="s">
        <v>6694</v>
      </c>
      <c r="E3265" s="73" t="s">
        <v>904</v>
      </c>
      <c r="F3265" s="74">
        <v>57</v>
      </c>
      <c r="G3265" s="73" t="s">
        <v>6695</v>
      </c>
      <c r="H3265" s="73" t="s">
        <v>95</v>
      </c>
      <c r="I3265" s="73" t="s">
        <v>936</v>
      </c>
      <c r="J3265" s="73" t="s">
        <v>329</v>
      </c>
      <c r="K3265" s="73" t="s">
        <v>390</v>
      </c>
      <c r="L3265" s="73" t="s">
        <v>383</v>
      </c>
      <c r="M3265" s="73" t="s">
        <v>384</v>
      </c>
      <c r="N3265" s="73" t="s">
        <v>35</v>
      </c>
      <c r="O3265" s="73" t="s">
        <v>386</v>
      </c>
      <c r="P3265" s="73" t="s">
        <v>907</v>
      </c>
      <c r="Q3265" s="73" t="s">
        <v>1119</v>
      </c>
      <c r="R3265" s="73" t="s">
        <v>63</v>
      </c>
      <c r="V3265" s="60" t="str">
        <f t="shared" si="403"/>
        <v>CALIFORNIAбежевый / розовый</v>
      </c>
      <c r="W3265" s="60" t="str">
        <f t="shared" si="400"/>
        <v>CALIFORNIA</v>
      </c>
      <c r="X3265" s="60" t="str">
        <f t="shared" si="404"/>
        <v/>
      </c>
      <c r="AC3265" s="51">
        <f t="shared" si="405"/>
        <v>81</v>
      </c>
      <c r="AD3265" s="44">
        <f t="shared" si="406"/>
        <v>44</v>
      </c>
      <c r="AE3265" s="51">
        <f t="shared" si="407"/>
        <v>81044</v>
      </c>
    </row>
    <row r="3266" spans="1:31">
      <c r="A3266" s="60" t="str">
        <f t="shared" si="401"/>
        <v>CALIFORNIApink</v>
      </c>
      <c r="B3266" s="60" t="str">
        <f t="shared" si="402"/>
        <v>81-044-02</v>
      </c>
      <c r="C3266" s="73" t="s">
        <v>6697</v>
      </c>
      <c r="D3266" s="73" t="s">
        <v>6694</v>
      </c>
      <c r="E3266" s="73" t="s">
        <v>910</v>
      </c>
      <c r="F3266" s="74">
        <v>59</v>
      </c>
      <c r="G3266" s="73" t="s">
        <v>6695</v>
      </c>
      <c r="H3266" s="73" t="s">
        <v>95</v>
      </c>
      <c r="I3266" s="73" t="s">
        <v>936</v>
      </c>
      <c r="J3266" s="73" t="s">
        <v>329</v>
      </c>
      <c r="K3266" s="73" t="s">
        <v>390</v>
      </c>
      <c r="L3266" s="73" t="s">
        <v>383</v>
      </c>
      <c r="M3266" s="73" t="s">
        <v>384</v>
      </c>
      <c r="N3266" s="73" t="s">
        <v>35</v>
      </c>
      <c r="O3266" s="73" t="s">
        <v>386</v>
      </c>
      <c r="P3266" s="73" t="s">
        <v>907</v>
      </c>
      <c r="Q3266" s="73" t="s">
        <v>1119</v>
      </c>
      <c r="R3266" s="73" t="s">
        <v>63</v>
      </c>
      <c r="V3266" s="60" t="str">
        <f t="shared" si="403"/>
        <v>CALIFORNIAбежевый / розовый</v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CALIFORNIA</v>
      </c>
      <c r="X3266" s="60" t="str">
        <f t="shared" si="404"/>
        <v/>
      </c>
      <c r="AC3266" s="51">
        <f t="shared" si="405"/>
        <v>81</v>
      </c>
      <c r="AD3266" s="44">
        <f t="shared" si="406"/>
        <v>44</v>
      </c>
      <c r="AE3266" s="51">
        <f t="shared" si="407"/>
        <v>81044</v>
      </c>
    </row>
    <row r="3267" spans="1:31">
      <c r="A3267" s="60" t="str">
        <f t="shared" ref="A3267:A3330" si="409">IF(G3267&amp;Q3267&lt;&gt;"",W3267&amp;Q3267,"")</f>
        <v>CALIFORNIApink</v>
      </c>
      <c r="B3267" s="60" t="str">
        <f t="shared" ref="B3267:B3330" si="410">IF(C3267&lt;&gt;"",LEFT(C3267,9),"")</f>
        <v>81-044-02</v>
      </c>
      <c r="C3267" s="73" t="s">
        <v>6698</v>
      </c>
      <c r="D3267" s="73" t="s">
        <v>6694</v>
      </c>
      <c r="E3267" s="73" t="s">
        <v>912</v>
      </c>
      <c r="F3267" s="74">
        <v>61</v>
      </c>
      <c r="G3267" s="73" t="s">
        <v>6695</v>
      </c>
      <c r="H3267" s="73" t="s">
        <v>95</v>
      </c>
      <c r="I3267" s="73" t="s">
        <v>936</v>
      </c>
      <c r="J3267" s="73" t="s">
        <v>329</v>
      </c>
      <c r="K3267" s="73" t="s">
        <v>390</v>
      </c>
      <c r="L3267" s="73" t="s">
        <v>383</v>
      </c>
      <c r="M3267" s="73" t="s">
        <v>384</v>
      </c>
      <c r="N3267" s="73" t="s">
        <v>35</v>
      </c>
      <c r="O3267" s="73" t="s">
        <v>386</v>
      </c>
      <c r="P3267" s="73" t="s">
        <v>907</v>
      </c>
      <c r="Q3267" s="73" t="s">
        <v>1119</v>
      </c>
      <c r="R3267" s="73" t="s">
        <v>63</v>
      </c>
      <c r="V3267" s="60" t="str">
        <f t="shared" ref="V3267:V3330" si="411">W3267&amp;H3267</f>
        <v>CALIFORNIAбежевый / розовый</v>
      </c>
      <c r="W3267" s="60" t="str">
        <f t="shared" si="408"/>
        <v>CALIFORNIA</v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81</v>
      </c>
      <c r="AD3267" s="44">
        <f t="shared" ref="AD3267:AD3330" si="414">IFERROR(VALUE(MID($C3267,4,3)),0)</f>
        <v>44</v>
      </c>
      <c r="AE3267" s="51">
        <f t="shared" ref="AE3267:AE3330" si="415">VALUE(RIGHT("00"&amp;AC3267,2)&amp;RIGHT("000"&amp;AD3267,3))</f>
        <v>81044</v>
      </c>
    </row>
    <row r="3268" spans="1:31">
      <c r="A3268" s="60" t="str">
        <f t="shared" si="409"/>
        <v>COLMANblack</v>
      </c>
      <c r="B3268" s="60" t="str">
        <f t="shared" si="410"/>
        <v>81-045-53</v>
      </c>
      <c r="C3268" s="73" t="s">
        <v>6699</v>
      </c>
      <c r="D3268" s="73" t="s">
        <v>6700</v>
      </c>
      <c r="E3268" s="73" t="s">
        <v>956</v>
      </c>
      <c r="F3268" s="74">
        <v>55</v>
      </c>
      <c r="G3268" s="73" t="s">
        <v>6701</v>
      </c>
      <c r="H3268" s="73" t="s">
        <v>101</v>
      </c>
      <c r="I3268" s="73" t="s">
        <v>936</v>
      </c>
      <c r="J3268" s="73" t="s">
        <v>330</v>
      </c>
      <c r="K3268" s="73" t="s">
        <v>390</v>
      </c>
      <c r="L3268" s="73" t="s">
        <v>383</v>
      </c>
      <c r="M3268" s="73" t="s">
        <v>384</v>
      </c>
      <c r="N3268" s="73" t="s">
        <v>35</v>
      </c>
      <c r="O3268" s="73" t="s">
        <v>386</v>
      </c>
      <c r="P3268" s="73" t="s">
        <v>907</v>
      </c>
      <c r="Q3268" s="73" t="s">
        <v>928</v>
      </c>
      <c r="R3268" s="73" t="s">
        <v>63</v>
      </c>
      <c r="V3268" s="60" t="str">
        <f t="shared" si="411"/>
        <v>COLMANбежевый / черный</v>
      </c>
      <c r="W3268" s="60" t="str">
        <f t="shared" si="408"/>
        <v>COLMAN</v>
      </c>
      <c r="X3268" s="60" t="str">
        <f t="shared" si="412"/>
        <v/>
      </c>
      <c r="AC3268" s="51">
        <f t="shared" si="413"/>
        <v>81</v>
      </c>
      <c r="AD3268" s="44">
        <f t="shared" si="414"/>
        <v>45</v>
      </c>
      <c r="AE3268" s="51">
        <f t="shared" si="415"/>
        <v>81045</v>
      </c>
    </row>
    <row r="3269" spans="1:31">
      <c r="A3269" s="60" t="str">
        <f t="shared" si="409"/>
        <v>COLMANblack</v>
      </c>
      <c r="B3269" s="60" t="str">
        <f t="shared" si="410"/>
        <v>81-045-53</v>
      </c>
      <c r="C3269" s="73" t="s">
        <v>6702</v>
      </c>
      <c r="D3269" s="73" t="s">
        <v>6700</v>
      </c>
      <c r="E3269" s="73" t="s">
        <v>904</v>
      </c>
      <c r="F3269" s="74">
        <v>57</v>
      </c>
      <c r="G3269" s="73" t="s">
        <v>6701</v>
      </c>
      <c r="H3269" s="73" t="s">
        <v>101</v>
      </c>
      <c r="I3269" s="73" t="s">
        <v>936</v>
      </c>
      <c r="J3269" s="73" t="s">
        <v>330</v>
      </c>
      <c r="K3269" s="73" t="s">
        <v>390</v>
      </c>
      <c r="L3269" s="73" t="s">
        <v>383</v>
      </c>
      <c r="M3269" s="73" t="s">
        <v>384</v>
      </c>
      <c r="N3269" s="73" t="s">
        <v>35</v>
      </c>
      <c r="O3269" s="73" t="s">
        <v>386</v>
      </c>
      <c r="P3269" s="73" t="s">
        <v>907</v>
      </c>
      <c r="Q3269" s="73" t="s">
        <v>928</v>
      </c>
      <c r="R3269" s="73" t="s">
        <v>63</v>
      </c>
      <c r="V3269" s="60" t="str">
        <f t="shared" si="411"/>
        <v>COLMANбежевый / черный</v>
      </c>
      <c r="W3269" s="60" t="str">
        <f t="shared" si="408"/>
        <v>COLMAN</v>
      </c>
      <c r="X3269" s="60" t="str">
        <f t="shared" si="412"/>
        <v/>
      </c>
      <c r="AC3269" s="51">
        <f t="shared" si="413"/>
        <v>81</v>
      </c>
      <c r="AD3269" s="44">
        <f t="shared" si="414"/>
        <v>45</v>
      </c>
      <c r="AE3269" s="51">
        <f t="shared" si="415"/>
        <v>81045</v>
      </c>
    </row>
    <row r="3270" spans="1:31">
      <c r="A3270" s="60" t="str">
        <f t="shared" si="409"/>
        <v>COLMANblack</v>
      </c>
      <c r="B3270" s="60" t="str">
        <f t="shared" si="410"/>
        <v>81-045-53</v>
      </c>
      <c r="C3270" s="73" t="s">
        <v>6703</v>
      </c>
      <c r="D3270" s="73" t="s">
        <v>6700</v>
      </c>
      <c r="E3270" s="73" t="s">
        <v>910</v>
      </c>
      <c r="F3270" s="74">
        <v>59</v>
      </c>
      <c r="G3270" s="73" t="s">
        <v>6701</v>
      </c>
      <c r="H3270" s="73" t="s">
        <v>101</v>
      </c>
      <c r="I3270" s="73" t="s">
        <v>936</v>
      </c>
      <c r="J3270" s="73" t="s">
        <v>330</v>
      </c>
      <c r="K3270" s="73" t="s">
        <v>390</v>
      </c>
      <c r="L3270" s="73" t="s">
        <v>383</v>
      </c>
      <c r="M3270" s="73" t="s">
        <v>384</v>
      </c>
      <c r="N3270" s="73" t="s">
        <v>35</v>
      </c>
      <c r="O3270" s="73" t="s">
        <v>386</v>
      </c>
      <c r="P3270" s="73" t="s">
        <v>907</v>
      </c>
      <c r="Q3270" s="73" t="s">
        <v>928</v>
      </c>
      <c r="R3270" s="73" t="s">
        <v>63</v>
      </c>
      <c r="V3270" s="60" t="str">
        <f t="shared" si="411"/>
        <v>COLMANбежевый / черный</v>
      </c>
      <c r="W3270" s="60" t="str">
        <f t="shared" si="408"/>
        <v>COLMAN</v>
      </c>
      <c r="X3270" s="60" t="str">
        <f t="shared" si="412"/>
        <v/>
      </c>
      <c r="AC3270" s="51">
        <f t="shared" si="413"/>
        <v>81</v>
      </c>
      <c r="AD3270" s="44">
        <f t="shared" si="414"/>
        <v>45</v>
      </c>
      <c r="AE3270" s="51">
        <f t="shared" si="415"/>
        <v>81045</v>
      </c>
    </row>
    <row r="3271" spans="1:31">
      <c r="A3271" s="60" t="str">
        <f t="shared" si="409"/>
        <v>COLMANblack</v>
      </c>
      <c r="B3271" s="60" t="str">
        <f t="shared" si="410"/>
        <v>81-045-53</v>
      </c>
      <c r="C3271" s="73" t="s">
        <v>6704</v>
      </c>
      <c r="D3271" s="73" t="s">
        <v>6700</v>
      </c>
      <c r="E3271" s="73" t="s">
        <v>912</v>
      </c>
      <c r="F3271" s="74">
        <v>61</v>
      </c>
      <c r="G3271" s="73" t="s">
        <v>6701</v>
      </c>
      <c r="H3271" s="73" t="s">
        <v>101</v>
      </c>
      <c r="I3271" s="73" t="s">
        <v>936</v>
      </c>
      <c r="J3271" s="73" t="s">
        <v>330</v>
      </c>
      <c r="K3271" s="73" t="s">
        <v>390</v>
      </c>
      <c r="L3271" s="73" t="s">
        <v>383</v>
      </c>
      <c r="M3271" s="73" t="s">
        <v>384</v>
      </c>
      <c r="N3271" s="73" t="s">
        <v>35</v>
      </c>
      <c r="O3271" s="73" t="s">
        <v>386</v>
      </c>
      <c r="P3271" s="73" t="s">
        <v>907</v>
      </c>
      <c r="Q3271" s="73" t="s">
        <v>928</v>
      </c>
      <c r="R3271" s="73" t="s">
        <v>63</v>
      </c>
      <c r="V3271" s="60" t="str">
        <f t="shared" si="411"/>
        <v>COLMANбежевый / черный</v>
      </c>
      <c r="W3271" s="60" t="str">
        <f t="shared" si="408"/>
        <v>COLMAN</v>
      </c>
      <c r="X3271" s="60" t="str">
        <f t="shared" si="412"/>
        <v/>
      </c>
      <c r="AC3271" s="51">
        <f t="shared" si="413"/>
        <v>81</v>
      </c>
      <c r="AD3271" s="44">
        <f t="shared" si="414"/>
        <v>45</v>
      </c>
      <c r="AE3271" s="51">
        <f t="shared" si="415"/>
        <v>81045</v>
      </c>
    </row>
    <row r="3272" spans="1:31">
      <c r="A3272" s="60" t="str">
        <f t="shared" si="409"/>
        <v>COLMANdenim</v>
      </c>
      <c r="B3272" s="60" t="str">
        <f t="shared" si="410"/>
        <v>81-045-32</v>
      </c>
      <c r="C3272" s="73" t="s">
        <v>6705</v>
      </c>
      <c r="D3272" s="73" t="s">
        <v>6706</v>
      </c>
      <c r="E3272" s="73" t="s">
        <v>956</v>
      </c>
      <c r="F3272" s="74">
        <v>55</v>
      </c>
      <c r="G3272" s="73" t="s">
        <v>6701</v>
      </c>
      <c r="H3272" s="73" t="s">
        <v>97</v>
      </c>
      <c r="I3272" s="73" t="s">
        <v>936</v>
      </c>
      <c r="J3272" s="73" t="s">
        <v>330</v>
      </c>
      <c r="K3272" s="73" t="s">
        <v>390</v>
      </c>
      <c r="L3272" s="73" t="s">
        <v>383</v>
      </c>
      <c r="M3272" s="73" t="s">
        <v>384</v>
      </c>
      <c r="N3272" s="73" t="s">
        <v>35</v>
      </c>
      <c r="O3272" s="73" t="s">
        <v>386</v>
      </c>
      <c r="P3272" s="73" t="s">
        <v>907</v>
      </c>
      <c r="Q3272" s="73" t="s">
        <v>6707</v>
      </c>
      <c r="R3272" s="73" t="s">
        <v>63</v>
      </c>
      <c r="V3272" s="60" t="str">
        <f t="shared" si="411"/>
        <v>COLMANбежевый / синий</v>
      </c>
      <c r="W3272" s="60" t="str">
        <f t="shared" si="408"/>
        <v>COLMAN</v>
      </c>
      <c r="X3272" s="60" t="str">
        <f t="shared" si="412"/>
        <v/>
      </c>
      <c r="AC3272" s="51">
        <f t="shared" si="413"/>
        <v>81</v>
      </c>
      <c r="AD3272" s="44">
        <f t="shared" si="414"/>
        <v>45</v>
      </c>
      <c r="AE3272" s="51">
        <f t="shared" si="415"/>
        <v>81045</v>
      </c>
    </row>
    <row r="3273" spans="1:31">
      <c r="A3273" s="60" t="str">
        <f t="shared" si="409"/>
        <v>COLMANdenim</v>
      </c>
      <c r="B3273" s="60" t="str">
        <f t="shared" si="410"/>
        <v>81-045-32</v>
      </c>
      <c r="C3273" s="73" t="s">
        <v>6708</v>
      </c>
      <c r="D3273" s="73" t="s">
        <v>6706</v>
      </c>
      <c r="E3273" s="73" t="s">
        <v>904</v>
      </c>
      <c r="F3273" s="74">
        <v>57</v>
      </c>
      <c r="G3273" s="73" t="s">
        <v>6701</v>
      </c>
      <c r="H3273" s="73" t="s">
        <v>97</v>
      </c>
      <c r="I3273" s="73" t="s">
        <v>936</v>
      </c>
      <c r="J3273" s="73" t="s">
        <v>330</v>
      </c>
      <c r="K3273" s="73" t="s">
        <v>390</v>
      </c>
      <c r="L3273" s="73" t="s">
        <v>383</v>
      </c>
      <c r="M3273" s="73" t="s">
        <v>384</v>
      </c>
      <c r="N3273" s="73" t="s">
        <v>35</v>
      </c>
      <c r="O3273" s="73" t="s">
        <v>386</v>
      </c>
      <c r="P3273" s="73" t="s">
        <v>907</v>
      </c>
      <c r="Q3273" s="73" t="s">
        <v>6707</v>
      </c>
      <c r="R3273" s="73" t="s">
        <v>63</v>
      </c>
      <c r="V3273" s="60" t="str">
        <f t="shared" si="411"/>
        <v>COLMANбежевый / синий</v>
      </c>
      <c r="W3273" s="60" t="str">
        <f t="shared" si="408"/>
        <v>COLMAN</v>
      </c>
      <c r="X3273" s="60" t="str">
        <f t="shared" si="412"/>
        <v/>
      </c>
      <c r="AC3273" s="51">
        <f t="shared" si="413"/>
        <v>81</v>
      </c>
      <c r="AD3273" s="44">
        <f t="shared" si="414"/>
        <v>45</v>
      </c>
      <c r="AE3273" s="51">
        <f t="shared" si="415"/>
        <v>81045</v>
      </c>
    </row>
    <row r="3274" spans="1:31">
      <c r="A3274" s="60" t="str">
        <f t="shared" si="409"/>
        <v>COLMANdenim</v>
      </c>
      <c r="B3274" s="60" t="str">
        <f t="shared" si="410"/>
        <v>81-045-32</v>
      </c>
      <c r="C3274" s="73" t="s">
        <v>6709</v>
      </c>
      <c r="D3274" s="73" t="s">
        <v>6706</v>
      </c>
      <c r="E3274" s="73" t="s">
        <v>910</v>
      </c>
      <c r="F3274" s="74">
        <v>59</v>
      </c>
      <c r="G3274" s="73" t="s">
        <v>6701</v>
      </c>
      <c r="H3274" s="73" t="s">
        <v>97</v>
      </c>
      <c r="I3274" s="73" t="s">
        <v>936</v>
      </c>
      <c r="J3274" s="73" t="s">
        <v>330</v>
      </c>
      <c r="K3274" s="73" t="s">
        <v>390</v>
      </c>
      <c r="L3274" s="73" t="s">
        <v>383</v>
      </c>
      <c r="M3274" s="73" t="s">
        <v>384</v>
      </c>
      <c r="N3274" s="73" t="s">
        <v>35</v>
      </c>
      <c r="O3274" s="73" t="s">
        <v>386</v>
      </c>
      <c r="P3274" s="73" t="s">
        <v>907</v>
      </c>
      <c r="Q3274" s="73" t="s">
        <v>6707</v>
      </c>
      <c r="R3274" s="73" t="s">
        <v>63</v>
      </c>
      <c r="V3274" s="60" t="str">
        <f t="shared" si="411"/>
        <v>COLMANбежевый / синий</v>
      </c>
      <c r="W3274" s="60" t="str">
        <f t="shared" si="408"/>
        <v>COLMAN</v>
      </c>
      <c r="X3274" s="60" t="str">
        <f t="shared" si="412"/>
        <v/>
      </c>
      <c r="AC3274" s="51">
        <f t="shared" si="413"/>
        <v>81</v>
      </c>
      <c r="AD3274" s="44">
        <f t="shared" si="414"/>
        <v>45</v>
      </c>
      <c r="AE3274" s="51">
        <f t="shared" si="415"/>
        <v>81045</v>
      </c>
    </row>
    <row r="3275" spans="1:31">
      <c r="A3275" s="60" t="str">
        <f t="shared" si="409"/>
        <v>COLMANdenim</v>
      </c>
      <c r="B3275" s="60" t="str">
        <f t="shared" si="410"/>
        <v>81-045-32</v>
      </c>
      <c r="C3275" s="73" t="s">
        <v>6710</v>
      </c>
      <c r="D3275" s="73" t="s">
        <v>6706</v>
      </c>
      <c r="E3275" s="73" t="s">
        <v>912</v>
      </c>
      <c r="F3275" s="74">
        <v>61</v>
      </c>
      <c r="G3275" s="73" t="s">
        <v>6701</v>
      </c>
      <c r="H3275" s="73" t="s">
        <v>97</v>
      </c>
      <c r="I3275" s="73" t="s">
        <v>936</v>
      </c>
      <c r="J3275" s="73" t="s">
        <v>330</v>
      </c>
      <c r="K3275" s="73" t="s">
        <v>390</v>
      </c>
      <c r="L3275" s="73" t="s">
        <v>383</v>
      </c>
      <c r="M3275" s="73" t="s">
        <v>384</v>
      </c>
      <c r="N3275" s="73" t="s">
        <v>35</v>
      </c>
      <c r="O3275" s="73" t="s">
        <v>386</v>
      </c>
      <c r="P3275" s="73" t="s">
        <v>907</v>
      </c>
      <c r="Q3275" s="73" t="s">
        <v>6707</v>
      </c>
      <c r="R3275" s="73" t="s">
        <v>63</v>
      </c>
      <c r="V3275" s="60" t="str">
        <f t="shared" si="411"/>
        <v>COLMANбежевый / синий</v>
      </c>
      <c r="W3275" s="60" t="str">
        <f t="shared" si="408"/>
        <v>COLMAN</v>
      </c>
      <c r="X3275" s="60" t="str">
        <f t="shared" si="412"/>
        <v/>
      </c>
      <c r="AC3275" s="51">
        <f t="shared" si="413"/>
        <v>81</v>
      </c>
      <c r="AD3275" s="44">
        <f t="shared" si="414"/>
        <v>45</v>
      </c>
      <c r="AE3275" s="51">
        <f t="shared" si="415"/>
        <v>81045</v>
      </c>
    </row>
    <row r="3276" spans="1:31">
      <c r="A3276" s="60" t="str">
        <f t="shared" si="409"/>
        <v>FIRENZEbeige</v>
      </c>
      <c r="B3276" s="60" t="str">
        <f t="shared" si="410"/>
        <v>81-046-02</v>
      </c>
      <c r="C3276" s="73" t="s">
        <v>6711</v>
      </c>
      <c r="D3276" s="73" t="s">
        <v>6712</v>
      </c>
      <c r="E3276" s="73" t="s">
        <v>956</v>
      </c>
      <c r="F3276" s="74">
        <v>55</v>
      </c>
      <c r="G3276" s="73" t="s">
        <v>6713</v>
      </c>
      <c r="H3276" s="73" t="s">
        <v>63</v>
      </c>
      <c r="I3276" s="73" t="s">
        <v>927</v>
      </c>
      <c r="J3276" s="73" t="s">
        <v>330</v>
      </c>
      <c r="K3276" s="73" t="s">
        <v>390</v>
      </c>
      <c r="L3276" s="73" t="s">
        <v>383</v>
      </c>
      <c r="M3276" s="73" t="s">
        <v>384</v>
      </c>
      <c r="N3276" s="73" t="s">
        <v>36</v>
      </c>
      <c r="O3276" s="73" t="s">
        <v>386</v>
      </c>
      <c r="P3276" s="73" t="s">
        <v>907</v>
      </c>
      <c r="Q3276" s="73" t="s">
        <v>937</v>
      </c>
      <c r="R3276" s="73" t="s">
        <v>63</v>
      </c>
      <c r="V3276" s="60" t="str">
        <f t="shared" si="411"/>
        <v>FIRENZEбежевый</v>
      </c>
      <c r="W3276" s="60" t="str">
        <f t="shared" si="408"/>
        <v>FIRENZE</v>
      </c>
      <c r="X3276" s="60" t="str">
        <f t="shared" si="412"/>
        <v/>
      </c>
      <c r="AC3276" s="51">
        <f t="shared" si="413"/>
        <v>81</v>
      </c>
      <c r="AD3276" s="44">
        <f t="shared" si="414"/>
        <v>46</v>
      </c>
      <c r="AE3276" s="51">
        <f t="shared" si="415"/>
        <v>81046</v>
      </c>
    </row>
    <row r="3277" spans="1:31">
      <c r="A3277" s="60" t="str">
        <f t="shared" si="409"/>
        <v>FIRENZEbeige</v>
      </c>
      <c r="B3277" s="60" t="str">
        <f t="shared" si="410"/>
        <v>81-046-02</v>
      </c>
      <c r="C3277" s="73" t="s">
        <v>6714</v>
      </c>
      <c r="D3277" s="73" t="s">
        <v>6712</v>
      </c>
      <c r="E3277" s="73" t="s">
        <v>904</v>
      </c>
      <c r="F3277" s="74">
        <v>57</v>
      </c>
      <c r="G3277" s="73" t="s">
        <v>6713</v>
      </c>
      <c r="H3277" s="73" t="s">
        <v>63</v>
      </c>
      <c r="I3277" s="73" t="s">
        <v>927</v>
      </c>
      <c r="J3277" s="73" t="s">
        <v>330</v>
      </c>
      <c r="K3277" s="73" t="s">
        <v>390</v>
      </c>
      <c r="L3277" s="73" t="s">
        <v>383</v>
      </c>
      <c r="M3277" s="73" t="s">
        <v>384</v>
      </c>
      <c r="N3277" s="73" t="s">
        <v>36</v>
      </c>
      <c r="O3277" s="73" t="s">
        <v>386</v>
      </c>
      <c r="P3277" s="73" t="s">
        <v>907</v>
      </c>
      <c r="Q3277" s="73" t="s">
        <v>937</v>
      </c>
      <c r="R3277" s="73" t="s">
        <v>63</v>
      </c>
      <c r="V3277" s="60" t="str">
        <f t="shared" si="411"/>
        <v>FIRENZEбежевый</v>
      </c>
      <c r="W3277" s="60" t="str">
        <f t="shared" si="408"/>
        <v>FIRENZE</v>
      </c>
      <c r="X3277" s="60" t="str">
        <f t="shared" si="412"/>
        <v/>
      </c>
      <c r="AC3277" s="51">
        <f t="shared" si="413"/>
        <v>81</v>
      </c>
      <c r="AD3277" s="44">
        <f t="shared" si="414"/>
        <v>46</v>
      </c>
      <c r="AE3277" s="51">
        <f t="shared" si="415"/>
        <v>81046</v>
      </c>
    </row>
    <row r="3278" spans="1:31">
      <c r="A3278" s="60" t="str">
        <f t="shared" si="409"/>
        <v>FIRENZEbeige</v>
      </c>
      <c r="B3278" s="60" t="str">
        <f t="shared" si="410"/>
        <v>81-046-02</v>
      </c>
      <c r="C3278" s="73" t="s">
        <v>6715</v>
      </c>
      <c r="D3278" s="73" t="s">
        <v>6712</v>
      </c>
      <c r="E3278" s="73" t="s">
        <v>910</v>
      </c>
      <c r="F3278" s="74">
        <v>59</v>
      </c>
      <c r="G3278" s="73" t="s">
        <v>6713</v>
      </c>
      <c r="H3278" s="73" t="s">
        <v>63</v>
      </c>
      <c r="I3278" s="73" t="s">
        <v>927</v>
      </c>
      <c r="J3278" s="73" t="s">
        <v>330</v>
      </c>
      <c r="K3278" s="73" t="s">
        <v>390</v>
      </c>
      <c r="L3278" s="73" t="s">
        <v>383</v>
      </c>
      <c r="M3278" s="73" t="s">
        <v>384</v>
      </c>
      <c r="N3278" s="73" t="s">
        <v>36</v>
      </c>
      <c r="O3278" s="73" t="s">
        <v>386</v>
      </c>
      <c r="P3278" s="73" t="s">
        <v>907</v>
      </c>
      <c r="Q3278" s="73" t="s">
        <v>937</v>
      </c>
      <c r="R3278" s="73" t="s">
        <v>63</v>
      </c>
      <c r="V3278" s="60" t="str">
        <f t="shared" si="411"/>
        <v>FIRENZEбежевый</v>
      </c>
      <c r="W3278" s="60" t="str">
        <f t="shared" si="408"/>
        <v>FIRENZE</v>
      </c>
      <c r="X3278" s="60" t="str">
        <f t="shared" si="412"/>
        <v/>
      </c>
      <c r="AC3278" s="51">
        <f t="shared" si="413"/>
        <v>81</v>
      </c>
      <c r="AD3278" s="44">
        <f t="shared" si="414"/>
        <v>46</v>
      </c>
      <c r="AE3278" s="51">
        <f t="shared" si="415"/>
        <v>81046</v>
      </c>
    </row>
    <row r="3279" spans="1:31">
      <c r="A3279" s="60" t="str">
        <f t="shared" si="409"/>
        <v>FIRENZEbeige</v>
      </c>
      <c r="B3279" s="60" t="str">
        <f t="shared" si="410"/>
        <v>81-046-02</v>
      </c>
      <c r="C3279" s="73" t="s">
        <v>6716</v>
      </c>
      <c r="D3279" s="73" t="s">
        <v>6712</v>
      </c>
      <c r="E3279" s="73" t="s">
        <v>912</v>
      </c>
      <c r="F3279" s="74">
        <v>61</v>
      </c>
      <c r="G3279" s="73" t="s">
        <v>6713</v>
      </c>
      <c r="H3279" s="73" t="s">
        <v>63</v>
      </c>
      <c r="I3279" s="73" t="s">
        <v>927</v>
      </c>
      <c r="J3279" s="73" t="s">
        <v>330</v>
      </c>
      <c r="K3279" s="73" t="s">
        <v>390</v>
      </c>
      <c r="L3279" s="73" t="s">
        <v>383</v>
      </c>
      <c r="M3279" s="73" t="s">
        <v>384</v>
      </c>
      <c r="N3279" s="73" t="s">
        <v>36</v>
      </c>
      <c r="O3279" s="73" t="s">
        <v>386</v>
      </c>
      <c r="P3279" s="73" t="s">
        <v>907</v>
      </c>
      <c r="Q3279" s="73" t="s">
        <v>937</v>
      </c>
      <c r="R3279" s="73" t="s">
        <v>63</v>
      </c>
      <c r="V3279" s="60" t="str">
        <f t="shared" si="411"/>
        <v>FIRENZEбежевый</v>
      </c>
      <c r="W3279" s="60" t="str">
        <f t="shared" si="408"/>
        <v>FIRENZE</v>
      </c>
      <c r="X3279" s="60" t="str">
        <f t="shared" si="412"/>
        <v/>
      </c>
      <c r="AC3279" s="51">
        <f t="shared" si="413"/>
        <v>81</v>
      </c>
      <c r="AD3279" s="44">
        <f t="shared" si="414"/>
        <v>46</v>
      </c>
      <c r="AE3279" s="51">
        <f t="shared" si="415"/>
        <v>81046</v>
      </c>
    </row>
    <row r="3280" spans="1:31">
      <c r="A3280" s="60" t="str">
        <f t="shared" si="409"/>
        <v>FIRENZEwhite</v>
      </c>
      <c r="B3280" s="60" t="str">
        <f t="shared" si="410"/>
        <v>81-046-17</v>
      </c>
      <c r="C3280" s="73" t="s">
        <v>6717</v>
      </c>
      <c r="D3280" s="73" t="s">
        <v>6718</v>
      </c>
      <c r="E3280" s="73" t="s">
        <v>956</v>
      </c>
      <c r="F3280" s="74">
        <v>55</v>
      </c>
      <c r="G3280" s="73" t="s">
        <v>6713</v>
      </c>
      <c r="H3280" s="73" t="s">
        <v>57</v>
      </c>
      <c r="I3280" s="73" t="s">
        <v>927</v>
      </c>
      <c r="J3280" s="73" t="s">
        <v>330</v>
      </c>
      <c r="K3280" s="73" t="s">
        <v>390</v>
      </c>
      <c r="L3280" s="73" t="s">
        <v>383</v>
      </c>
      <c r="M3280" s="73" t="s">
        <v>384</v>
      </c>
      <c r="N3280" s="73" t="s">
        <v>36</v>
      </c>
      <c r="O3280" s="73" t="s">
        <v>386</v>
      </c>
      <c r="P3280" s="73" t="s">
        <v>907</v>
      </c>
      <c r="Q3280" s="73" t="s">
        <v>908</v>
      </c>
      <c r="R3280" s="73" t="s">
        <v>57</v>
      </c>
      <c r="V3280" s="60" t="str">
        <f t="shared" si="411"/>
        <v>FIRENZEбелый</v>
      </c>
      <c r="W3280" s="60" t="str">
        <f t="shared" si="408"/>
        <v>FIRENZE</v>
      </c>
      <c r="X3280" s="60" t="str">
        <f t="shared" si="412"/>
        <v/>
      </c>
      <c r="AC3280" s="51">
        <f t="shared" si="413"/>
        <v>81</v>
      </c>
      <c r="AD3280" s="44">
        <f t="shared" si="414"/>
        <v>46</v>
      </c>
      <c r="AE3280" s="51">
        <f t="shared" si="415"/>
        <v>81046</v>
      </c>
    </row>
    <row r="3281" spans="1:31">
      <c r="A3281" s="60" t="str">
        <f t="shared" si="409"/>
        <v>FIRENZEwhite</v>
      </c>
      <c r="B3281" s="60" t="str">
        <f t="shared" si="410"/>
        <v>81-046-17</v>
      </c>
      <c r="C3281" s="73" t="s">
        <v>6719</v>
      </c>
      <c r="D3281" s="73" t="s">
        <v>6718</v>
      </c>
      <c r="E3281" s="73" t="s">
        <v>904</v>
      </c>
      <c r="F3281" s="74">
        <v>57</v>
      </c>
      <c r="G3281" s="73" t="s">
        <v>6713</v>
      </c>
      <c r="H3281" s="73" t="s">
        <v>57</v>
      </c>
      <c r="I3281" s="73" t="s">
        <v>927</v>
      </c>
      <c r="J3281" s="73" t="s">
        <v>330</v>
      </c>
      <c r="K3281" s="73" t="s">
        <v>390</v>
      </c>
      <c r="L3281" s="73" t="s">
        <v>383</v>
      </c>
      <c r="M3281" s="73" t="s">
        <v>384</v>
      </c>
      <c r="N3281" s="73" t="s">
        <v>36</v>
      </c>
      <c r="O3281" s="73" t="s">
        <v>386</v>
      </c>
      <c r="P3281" s="73" t="s">
        <v>907</v>
      </c>
      <c r="Q3281" s="73" t="s">
        <v>908</v>
      </c>
      <c r="R3281" s="73" t="s">
        <v>57</v>
      </c>
      <c r="V3281" s="60" t="str">
        <f t="shared" si="411"/>
        <v>FIRENZEбелый</v>
      </c>
      <c r="W3281" s="60" t="str">
        <f t="shared" si="408"/>
        <v>FIRENZE</v>
      </c>
      <c r="X3281" s="60" t="str">
        <f t="shared" si="412"/>
        <v/>
      </c>
      <c r="AC3281" s="51">
        <f t="shared" si="413"/>
        <v>81</v>
      </c>
      <c r="AD3281" s="44">
        <f t="shared" si="414"/>
        <v>46</v>
      </c>
      <c r="AE3281" s="51">
        <f t="shared" si="415"/>
        <v>81046</v>
      </c>
    </row>
    <row r="3282" spans="1:31">
      <c r="A3282" s="60" t="str">
        <f t="shared" si="409"/>
        <v>FIRENZEwhite</v>
      </c>
      <c r="B3282" s="60" t="str">
        <f t="shared" si="410"/>
        <v>81-046-17</v>
      </c>
      <c r="C3282" s="73" t="s">
        <v>6720</v>
      </c>
      <c r="D3282" s="73" t="s">
        <v>6718</v>
      </c>
      <c r="E3282" s="73" t="s">
        <v>910</v>
      </c>
      <c r="F3282" s="74">
        <v>59</v>
      </c>
      <c r="G3282" s="73" t="s">
        <v>6713</v>
      </c>
      <c r="H3282" s="73" t="s">
        <v>57</v>
      </c>
      <c r="I3282" s="73" t="s">
        <v>927</v>
      </c>
      <c r="J3282" s="73" t="s">
        <v>330</v>
      </c>
      <c r="K3282" s="73" t="s">
        <v>390</v>
      </c>
      <c r="L3282" s="73" t="s">
        <v>383</v>
      </c>
      <c r="M3282" s="73" t="s">
        <v>384</v>
      </c>
      <c r="N3282" s="73" t="s">
        <v>36</v>
      </c>
      <c r="O3282" s="73" t="s">
        <v>386</v>
      </c>
      <c r="P3282" s="73" t="s">
        <v>907</v>
      </c>
      <c r="Q3282" s="73" t="s">
        <v>908</v>
      </c>
      <c r="R3282" s="73" t="s">
        <v>57</v>
      </c>
      <c r="V3282" s="60" t="str">
        <f t="shared" si="411"/>
        <v>FIRENZEбелый</v>
      </c>
      <c r="W3282" s="60" t="str">
        <f t="shared" si="408"/>
        <v>FIRENZE</v>
      </c>
      <c r="X3282" s="60" t="str">
        <f t="shared" si="412"/>
        <v/>
      </c>
      <c r="AC3282" s="51">
        <f t="shared" si="413"/>
        <v>81</v>
      </c>
      <c r="AD3282" s="44">
        <f t="shared" si="414"/>
        <v>46</v>
      </c>
      <c r="AE3282" s="51">
        <f t="shared" si="415"/>
        <v>81046</v>
      </c>
    </row>
    <row r="3283" spans="1:31">
      <c r="A3283" s="60" t="str">
        <f t="shared" si="409"/>
        <v>FIRENZEwhite</v>
      </c>
      <c r="B3283" s="60" t="str">
        <f t="shared" si="410"/>
        <v>81-046-17</v>
      </c>
      <c r="C3283" s="73" t="s">
        <v>6721</v>
      </c>
      <c r="D3283" s="73" t="s">
        <v>6718</v>
      </c>
      <c r="E3283" s="73" t="s">
        <v>912</v>
      </c>
      <c r="F3283" s="74">
        <v>61</v>
      </c>
      <c r="G3283" s="73" t="s">
        <v>6713</v>
      </c>
      <c r="H3283" s="73" t="s">
        <v>57</v>
      </c>
      <c r="I3283" s="73" t="s">
        <v>927</v>
      </c>
      <c r="J3283" s="73" t="s">
        <v>330</v>
      </c>
      <c r="K3283" s="73" t="s">
        <v>390</v>
      </c>
      <c r="L3283" s="73" t="s">
        <v>383</v>
      </c>
      <c r="M3283" s="73" t="s">
        <v>384</v>
      </c>
      <c r="N3283" s="73" t="s">
        <v>36</v>
      </c>
      <c r="O3283" s="73" t="s">
        <v>386</v>
      </c>
      <c r="P3283" s="73" t="s">
        <v>907</v>
      </c>
      <c r="Q3283" s="73" t="s">
        <v>908</v>
      </c>
      <c r="R3283" s="73" t="s">
        <v>57</v>
      </c>
      <c r="V3283" s="60" t="str">
        <f t="shared" si="411"/>
        <v>FIRENZEбелый</v>
      </c>
      <c r="W3283" s="60" t="str">
        <f t="shared" si="408"/>
        <v>FIRENZE</v>
      </c>
      <c r="X3283" s="60" t="str">
        <f t="shared" si="412"/>
        <v/>
      </c>
      <c r="AC3283" s="51">
        <f t="shared" si="413"/>
        <v>81</v>
      </c>
      <c r="AD3283" s="44">
        <f t="shared" si="414"/>
        <v>46</v>
      </c>
      <c r="AE3283" s="51">
        <f t="shared" si="415"/>
        <v>81046</v>
      </c>
    </row>
    <row r="3284" spans="1:31">
      <c r="A3284" s="60" t="str">
        <f t="shared" si="409"/>
        <v>GRINGObrown</v>
      </c>
      <c r="B3284" s="60" t="str">
        <f t="shared" si="410"/>
        <v>81-047-14</v>
      </c>
      <c r="C3284" s="73" t="s">
        <v>6722</v>
      </c>
      <c r="D3284" s="73" t="s">
        <v>6723</v>
      </c>
      <c r="E3284" s="73" t="s">
        <v>956</v>
      </c>
      <c r="F3284" s="74">
        <v>55</v>
      </c>
      <c r="G3284" s="73" t="s">
        <v>6724</v>
      </c>
      <c r="H3284" s="73" t="s">
        <v>86</v>
      </c>
      <c r="I3284" s="73" t="s">
        <v>936</v>
      </c>
      <c r="J3284" s="73" t="s">
        <v>330</v>
      </c>
      <c r="K3284" s="73" t="s">
        <v>390</v>
      </c>
      <c r="L3284" s="73" t="s">
        <v>383</v>
      </c>
      <c r="M3284" s="73" t="s">
        <v>384</v>
      </c>
      <c r="N3284" s="73" t="s">
        <v>35</v>
      </c>
      <c r="O3284" s="73" t="s">
        <v>386</v>
      </c>
      <c r="P3284" s="73" t="s">
        <v>907</v>
      </c>
      <c r="Q3284" s="73" t="s">
        <v>1033</v>
      </c>
      <c r="R3284" s="73" t="s">
        <v>86</v>
      </c>
      <c r="V3284" s="60" t="str">
        <f t="shared" si="411"/>
        <v>GRINGOкоричневый</v>
      </c>
      <c r="W3284" s="60" t="str">
        <f t="shared" si="408"/>
        <v>GRINGO</v>
      </c>
      <c r="X3284" s="60" t="str">
        <f t="shared" si="412"/>
        <v/>
      </c>
      <c r="AC3284" s="51">
        <f t="shared" si="413"/>
        <v>81</v>
      </c>
      <c r="AD3284" s="44">
        <f t="shared" si="414"/>
        <v>47</v>
      </c>
      <c r="AE3284" s="51">
        <f t="shared" si="415"/>
        <v>81047</v>
      </c>
    </row>
    <row r="3285" spans="1:31">
      <c r="A3285" s="60" t="str">
        <f t="shared" si="409"/>
        <v>GRINGObrown</v>
      </c>
      <c r="B3285" s="60" t="str">
        <f t="shared" si="410"/>
        <v>81-047-14</v>
      </c>
      <c r="C3285" s="73" t="s">
        <v>6725</v>
      </c>
      <c r="D3285" s="73" t="s">
        <v>6723</v>
      </c>
      <c r="E3285" s="73" t="s">
        <v>904</v>
      </c>
      <c r="F3285" s="74">
        <v>57</v>
      </c>
      <c r="G3285" s="73" t="s">
        <v>6724</v>
      </c>
      <c r="H3285" s="73" t="s">
        <v>86</v>
      </c>
      <c r="I3285" s="73" t="s">
        <v>936</v>
      </c>
      <c r="J3285" s="73" t="s">
        <v>330</v>
      </c>
      <c r="K3285" s="73" t="s">
        <v>390</v>
      </c>
      <c r="L3285" s="73" t="s">
        <v>383</v>
      </c>
      <c r="M3285" s="73" t="s">
        <v>384</v>
      </c>
      <c r="N3285" s="73" t="s">
        <v>35</v>
      </c>
      <c r="O3285" s="73" t="s">
        <v>386</v>
      </c>
      <c r="P3285" s="73" t="s">
        <v>907</v>
      </c>
      <c r="Q3285" s="73" t="s">
        <v>1033</v>
      </c>
      <c r="R3285" s="73" t="s">
        <v>86</v>
      </c>
      <c r="V3285" s="60" t="str">
        <f t="shared" si="411"/>
        <v>GRINGOкоричневый</v>
      </c>
      <c r="W3285" s="60" t="str">
        <f t="shared" si="408"/>
        <v>GRINGO</v>
      </c>
      <c r="X3285" s="60" t="str">
        <f t="shared" si="412"/>
        <v/>
      </c>
      <c r="AC3285" s="51">
        <f t="shared" si="413"/>
        <v>81</v>
      </c>
      <c r="AD3285" s="44">
        <f t="shared" si="414"/>
        <v>47</v>
      </c>
      <c r="AE3285" s="51">
        <f t="shared" si="415"/>
        <v>81047</v>
      </c>
    </row>
    <row r="3286" spans="1:31">
      <c r="A3286" s="60" t="str">
        <f t="shared" si="409"/>
        <v>GRINGObrown</v>
      </c>
      <c r="B3286" s="60" t="str">
        <f t="shared" si="410"/>
        <v>81-047-14</v>
      </c>
      <c r="C3286" s="73" t="s">
        <v>6726</v>
      </c>
      <c r="D3286" s="73" t="s">
        <v>6723</v>
      </c>
      <c r="E3286" s="73" t="s">
        <v>910</v>
      </c>
      <c r="F3286" s="74">
        <v>59</v>
      </c>
      <c r="G3286" s="73" t="s">
        <v>6724</v>
      </c>
      <c r="H3286" s="73" t="s">
        <v>86</v>
      </c>
      <c r="I3286" s="73" t="s">
        <v>936</v>
      </c>
      <c r="J3286" s="73" t="s">
        <v>330</v>
      </c>
      <c r="K3286" s="73" t="s">
        <v>390</v>
      </c>
      <c r="L3286" s="73" t="s">
        <v>383</v>
      </c>
      <c r="M3286" s="73" t="s">
        <v>384</v>
      </c>
      <c r="N3286" s="73" t="s">
        <v>35</v>
      </c>
      <c r="O3286" s="73" t="s">
        <v>386</v>
      </c>
      <c r="P3286" s="73" t="s">
        <v>907</v>
      </c>
      <c r="Q3286" s="73" t="s">
        <v>1033</v>
      </c>
      <c r="R3286" s="73" t="s">
        <v>86</v>
      </c>
      <c r="V3286" s="60" t="str">
        <f t="shared" si="411"/>
        <v>GRINGOкоричневый</v>
      </c>
      <c r="W3286" s="60" t="str">
        <f t="shared" si="408"/>
        <v>GRINGO</v>
      </c>
      <c r="X3286" s="60" t="str">
        <f t="shared" si="412"/>
        <v/>
      </c>
      <c r="AC3286" s="51">
        <f t="shared" si="413"/>
        <v>81</v>
      </c>
      <c r="AD3286" s="44">
        <f t="shared" si="414"/>
        <v>47</v>
      </c>
      <c r="AE3286" s="51">
        <f t="shared" si="415"/>
        <v>81047</v>
      </c>
    </row>
    <row r="3287" spans="1:31">
      <c r="A3287" s="60" t="str">
        <f t="shared" si="409"/>
        <v>GRINGObrown</v>
      </c>
      <c r="B3287" s="60" t="str">
        <f t="shared" si="410"/>
        <v>81-047-14</v>
      </c>
      <c r="C3287" s="73" t="s">
        <v>6727</v>
      </c>
      <c r="D3287" s="73" t="s">
        <v>6723</v>
      </c>
      <c r="E3287" s="73" t="s">
        <v>912</v>
      </c>
      <c r="F3287" s="74">
        <v>61</v>
      </c>
      <c r="G3287" s="73" t="s">
        <v>6724</v>
      </c>
      <c r="H3287" s="73" t="s">
        <v>86</v>
      </c>
      <c r="I3287" s="73" t="s">
        <v>936</v>
      </c>
      <c r="J3287" s="73" t="s">
        <v>330</v>
      </c>
      <c r="K3287" s="73" t="s">
        <v>390</v>
      </c>
      <c r="L3287" s="73" t="s">
        <v>383</v>
      </c>
      <c r="M3287" s="73" t="s">
        <v>384</v>
      </c>
      <c r="N3287" s="73" t="s">
        <v>35</v>
      </c>
      <c r="O3287" s="73" t="s">
        <v>386</v>
      </c>
      <c r="P3287" s="73" t="s">
        <v>907</v>
      </c>
      <c r="Q3287" s="73" t="s">
        <v>1033</v>
      </c>
      <c r="R3287" s="73" t="s">
        <v>86</v>
      </c>
      <c r="V3287" s="60" t="str">
        <f t="shared" si="411"/>
        <v>GRINGOкоричневый</v>
      </c>
      <c r="W3287" s="60" t="str">
        <f t="shared" si="408"/>
        <v>GRINGO</v>
      </c>
      <c r="X3287" s="60" t="str">
        <f t="shared" si="412"/>
        <v/>
      </c>
      <c r="AC3287" s="51">
        <f t="shared" si="413"/>
        <v>81</v>
      </c>
      <c r="AD3287" s="44">
        <f t="shared" si="414"/>
        <v>47</v>
      </c>
      <c r="AE3287" s="51">
        <f t="shared" si="415"/>
        <v>81047</v>
      </c>
    </row>
    <row r="3288" spans="1:31">
      <c r="A3288" s="60" t="str">
        <f t="shared" si="409"/>
        <v>GRINGOnatural</v>
      </c>
      <c r="B3288" s="60" t="str">
        <f t="shared" si="410"/>
        <v>81-047-02</v>
      </c>
      <c r="C3288" s="73" t="s">
        <v>6728</v>
      </c>
      <c r="D3288" s="73" t="s">
        <v>6729</v>
      </c>
      <c r="E3288" s="73" t="s">
        <v>956</v>
      </c>
      <c r="F3288" s="74">
        <v>55</v>
      </c>
      <c r="G3288" s="73" t="s">
        <v>6724</v>
      </c>
      <c r="H3288" s="73" t="s">
        <v>63</v>
      </c>
      <c r="I3288" s="73" t="s">
        <v>936</v>
      </c>
      <c r="J3288" s="73" t="s">
        <v>330</v>
      </c>
      <c r="K3288" s="73" t="s">
        <v>390</v>
      </c>
      <c r="L3288" s="73" t="s">
        <v>383</v>
      </c>
      <c r="M3288" s="73" t="s">
        <v>384</v>
      </c>
      <c r="N3288" s="73" t="s">
        <v>35</v>
      </c>
      <c r="O3288" s="73" t="s">
        <v>386</v>
      </c>
      <c r="P3288" s="73" t="s">
        <v>907</v>
      </c>
      <c r="Q3288" s="73" t="s">
        <v>947</v>
      </c>
      <c r="R3288" s="73" t="s">
        <v>63</v>
      </c>
      <c r="V3288" s="60" t="str">
        <f t="shared" si="411"/>
        <v>GRINGOбежевый</v>
      </c>
      <c r="W3288" s="60" t="str">
        <f t="shared" si="408"/>
        <v>GRINGO</v>
      </c>
      <c r="X3288" s="60" t="str">
        <f t="shared" si="412"/>
        <v/>
      </c>
      <c r="AC3288" s="51">
        <f t="shared" si="413"/>
        <v>81</v>
      </c>
      <c r="AD3288" s="44">
        <f t="shared" si="414"/>
        <v>47</v>
      </c>
      <c r="AE3288" s="51">
        <f t="shared" si="415"/>
        <v>81047</v>
      </c>
    </row>
    <row r="3289" spans="1:31">
      <c r="A3289" s="60" t="str">
        <f t="shared" si="409"/>
        <v>GRINGOnatural</v>
      </c>
      <c r="B3289" s="60" t="str">
        <f t="shared" si="410"/>
        <v>81-047-02</v>
      </c>
      <c r="C3289" s="73" t="s">
        <v>6730</v>
      </c>
      <c r="D3289" s="73" t="s">
        <v>6729</v>
      </c>
      <c r="E3289" s="73" t="s">
        <v>904</v>
      </c>
      <c r="F3289" s="74">
        <v>57</v>
      </c>
      <c r="G3289" s="73" t="s">
        <v>6724</v>
      </c>
      <c r="H3289" s="73" t="s">
        <v>63</v>
      </c>
      <c r="I3289" s="73" t="s">
        <v>936</v>
      </c>
      <c r="J3289" s="73" t="s">
        <v>330</v>
      </c>
      <c r="K3289" s="73" t="s">
        <v>390</v>
      </c>
      <c r="L3289" s="73" t="s">
        <v>383</v>
      </c>
      <c r="M3289" s="73" t="s">
        <v>384</v>
      </c>
      <c r="N3289" s="73" t="s">
        <v>35</v>
      </c>
      <c r="O3289" s="73" t="s">
        <v>386</v>
      </c>
      <c r="P3289" s="73" t="s">
        <v>907</v>
      </c>
      <c r="Q3289" s="73" t="s">
        <v>947</v>
      </c>
      <c r="R3289" s="73" t="s">
        <v>63</v>
      </c>
      <c r="V3289" s="60" t="str">
        <f t="shared" si="411"/>
        <v>GRINGOбежевый</v>
      </c>
      <c r="W3289" s="60" t="str">
        <f t="shared" si="408"/>
        <v>GRINGO</v>
      </c>
      <c r="X3289" s="60" t="str">
        <f t="shared" si="412"/>
        <v/>
      </c>
      <c r="AC3289" s="51">
        <f t="shared" si="413"/>
        <v>81</v>
      </c>
      <c r="AD3289" s="44">
        <f t="shared" si="414"/>
        <v>47</v>
      </c>
      <c r="AE3289" s="51">
        <f t="shared" si="415"/>
        <v>81047</v>
      </c>
    </row>
    <row r="3290" spans="1:31">
      <c r="A3290" s="60" t="str">
        <f t="shared" si="409"/>
        <v>GRINGOnatural</v>
      </c>
      <c r="B3290" s="60" t="str">
        <f t="shared" si="410"/>
        <v>81-047-02</v>
      </c>
      <c r="C3290" s="73" t="s">
        <v>6731</v>
      </c>
      <c r="D3290" s="73" t="s">
        <v>6729</v>
      </c>
      <c r="E3290" s="73" t="s">
        <v>910</v>
      </c>
      <c r="F3290" s="74">
        <v>59</v>
      </c>
      <c r="G3290" s="73" t="s">
        <v>6724</v>
      </c>
      <c r="H3290" s="73" t="s">
        <v>63</v>
      </c>
      <c r="I3290" s="73" t="s">
        <v>936</v>
      </c>
      <c r="J3290" s="73" t="s">
        <v>330</v>
      </c>
      <c r="K3290" s="73" t="s">
        <v>390</v>
      </c>
      <c r="L3290" s="73" t="s">
        <v>383</v>
      </c>
      <c r="M3290" s="73" t="s">
        <v>384</v>
      </c>
      <c r="N3290" s="73" t="s">
        <v>35</v>
      </c>
      <c r="O3290" s="73" t="s">
        <v>386</v>
      </c>
      <c r="P3290" s="73" t="s">
        <v>907</v>
      </c>
      <c r="Q3290" s="73" t="s">
        <v>947</v>
      </c>
      <c r="R3290" s="73" t="s">
        <v>63</v>
      </c>
      <c r="V3290" s="60" t="str">
        <f t="shared" si="411"/>
        <v>GRINGOбежевый</v>
      </c>
      <c r="W3290" s="60" t="str">
        <f t="shared" si="408"/>
        <v>GRINGO</v>
      </c>
      <c r="X3290" s="60" t="str">
        <f t="shared" si="412"/>
        <v/>
      </c>
      <c r="AC3290" s="51">
        <f t="shared" si="413"/>
        <v>81</v>
      </c>
      <c r="AD3290" s="44">
        <f t="shared" si="414"/>
        <v>47</v>
      </c>
      <c r="AE3290" s="51">
        <f t="shared" si="415"/>
        <v>81047</v>
      </c>
    </row>
    <row r="3291" spans="1:31">
      <c r="A3291" s="60" t="str">
        <f t="shared" si="409"/>
        <v>GRINGOnatural</v>
      </c>
      <c r="B3291" s="60" t="str">
        <f t="shared" si="410"/>
        <v>81-047-02</v>
      </c>
      <c r="C3291" s="73" t="s">
        <v>6732</v>
      </c>
      <c r="D3291" s="73" t="s">
        <v>6729</v>
      </c>
      <c r="E3291" s="73" t="s">
        <v>912</v>
      </c>
      <c r="F3291" s="74">
        <v>61</v>
      </c>
      <c r="G3291" s="73" t="s">
        <v>6724</v>
      </c>
      <c r="H3291" s="73" t="s">
        <v>63</v>
      </c>
      <c r="I3291" s="73" t="s">
        <v>936</v>
      </c>
      <c r="J3291" s="73" t="s">
        <v>330</v>
      </c>
      <c r="K3291" s="73" t="s">
        <v>390</v>
      </c>
      <c r="L3291" s="73" t="s">
        <v>383</v>
      </c>
      <c r="M3291" s="73" t="s">
        <v>384</v>
      </c>
      <c r="N3291" s="73" t="s">
        <v>35</v>
      </c>
      <c r="O3291" s="73" t="s">
        <v>386</v>
      </c>
      <c r="P3291" s="73" t="s">
        <v>907</v>
      </c>
      <c r="Q3291" s="73" t="s">
        <v>947</v>
      </c>
      <c r="R3291" s="73" t="s">
        <v>63</v>
      </c>
      <c r="V3291" s="60" t="str">
        <f t="shared" si="411"/>
        <v>GRINGOбежевый</v>
      </c>
      <c r="W3291" s="60" t="str">
        <f t="shared" si="408"/>
        <v>GRINGO</v>
      </c>
      <c r="X3291" s="60" t="str">
        <f t="shared" si="412"/>
        <v/>
      </c>
      <c r="AC3291" s="51">
        <f t="shared" si="413"/>
        <v>81</v>
      </c>
      <c r="AD3291" s="44">
        <f t="shared" si="414"/>
        <v>47</v>
      </c>
      <c r="AE3291" s="51">
        <f t="shared" si="415"/>
        <v>81047</v>
      </c>
    </row>
    <row r="3292" spans="1:31">
      <c r="A3292" s="60" t="str">
        <f t="shared" si="409"/>
        <v>NEVADAlight brown</v>
      </c>
      <c r="B3292" s="60" t="str">
        <f t="shared" si="410"/>
        <v>81-048-14</v>
      </c>
      <c r="C3292" s="73" t="s">
        <v>6733</v>
      </c>
      <c r="D3292" s="73" t="s">
        <v>6734</v>
      </c>
      <c r="E3292" s="73" t="s">
        <v>956</v>
      </c>
      <c r="F3292" s="74">
        <v>55</v>
      </c>
      <c r="G3292" s="73" t="s">
        <v>6735</v>
      </c>
      <c r="H3292" s="73" t="s">
        <v>86</v>
      </c>
      <c r="I3292" s="73" t="s">
        <v>6437</v>
      </c>
      <c r="J3292" s="73" t="s">
        <v>330</v>
      </c>
      <c r="K3292" s="73" t="s">
        <v>390</v>
      </c>
      <c r="L3292" s="73" t="s">
        <v>383</v>
      </c>
      <c r="M3292" s="73" t="s">
        <v>388</v>
      </c>
      <c r="N3292" s="73" t="s">
        <v>43</v>
      </c>
      <c r="O3292" s="73" t="s">
        <v>386</v>
      </c>
      <c r="P3292" s="73" t="s">
        <v>907</v>
      </c>
      <c r="Q3292" s="73" t="s">
        <v>6736</v>
      </c>
      <c r="R3292" s="73" t="s">
        <v>86</v>
      </c>
      <c r="V3292" s="60" t="str">
        <f t="shared" si="411"/>
        <v>NEVADAкоричневый</v>
      </c>
      <c r="W3292" s="60" t="str">
        <f t="shared" si="408"/>
        <v>NEVADA</v>
      </c>
      <c r="X3292" s="60" t="str">
        <f t="shared" si="412"/>
        <v/>
      </c>
      <c r="AC3292" s="51">
        <f t="shared" si="413"/>
        <v>81</v>
      </c>
      <c r="AD3292" s="44">
        <f t="shared" si="414"/>
        <v>48</v>
      </c>
      <c r="AE3292" s="51">
        <f t="shared" si="415"/>
        <v>81048</v>
      </c>
    </row>
    <row r="3293" spans="1:31">
      <c r="A3293" s="60" t="str">
        <f t="shared" si="409"/>
        <v>NEVADAlight brown</v>
      </c>
      <c r="B3293" s="60" t="str">
        <f t="shared" si="410"/>
        <v>81-048-14</v>
      </c>
      <c r="C3293" s="73" t="s">
        <v>6737</v>
      </c>
      <c r="D3293" s="73" t="s">
        <v>6734</v>
      </c>
      <c r="E3293" s="73" t="s">
        <v>904</v>
      </c>
      <c r="F3293" s="74">
        <v>57</v>
      </c>
      <c r="G3293" s="73" t="s">
        <v>6735</v>
      </c>
      <c r="H3293" s="73" t="s">
        <v>86</v>
      </c>
      <c r="I3293" s="73" t="s">
        <v>6437</v>
      </c>
      <c r="J3293" s="73" t="s">
        <v>330</v>
      </c>
      <c r="K3293" s="73" t="s">
        <v>390</v>
      </c>
      <c r="L3293" s="73" t="s">
        <v>383</v>
      </c>
      <c r="M3293" s="73" t="s">
        <v>388</v>
      </c>
      <c r="N3293" s="73" t="s">
        <v>43</v>
      </c>
      <c r="O3293" s="73" t="s">
        <v>386</v>
      </c>
      <c r="P3293" s="73" t="s">
        <v>907</v>
      </c>
      <c r="Q3293" s="73" t="s">
        <v>6736</v>
      </c>
      <c r="R3293" s="73" t="s">
        <v>86</v>
      </c>
      <c r="V3293" s="60" t="str">
        <f t="shared" si="411"/>
        <v>NEVADAкоричневый</v>
      </c>
      <c r="W3293" s="60" t="str">
        <f t="shared" si="408"/>
        <v>NEVADA</v>
      </c>
      <c r="X3293" s="60" t="str">
        <f t="shared" si="412"/>
        <v/>
      </c>
      <c r="AC3293" s="51">
        <f t="shared" si="413"/>
        <v>81</v>
      </c>
      <c r="AD3293" s="44">
        <f t="shared" si="414"/>
        <v>48</v>
      </c>
      <c r="AE3293" s="51">
        <f t="shared" si="415"/>
        <v>81048</v>
      </c>
    </row>
    <row r="3294" spans="1:31">
      <c r="A3294" s="60" t="str">
        <f t="shared" si="409"/>
        <v>NEVADAlight brown</v>
      </c>
      <c r="B3294" s="60" t="str">
        <f t="shared" si="410"/>
        <v>81-048-14</v>
      </c>
      <c r="C3294" s="73" t="s">
        <v>6738</v>
      </c>
      <c r="D3294" s="73" t="s">
        <v>6734</v>
      </c>
      <c r="E3294" s="73" t="s">
        <v>910</v>
      </c>
      <c r="F3294" s="74">
        <v>59</v>
      </c>
      <c r="G3294" s="73" t="s">
        <v>6735</v>
      </c>
      <c r="H3294" s="73" t="s">
        <v>86</v>
      </c>
      <c r="I3294" s="73" t="s">
        <v>6437</v>
      </c>
      <c r="J3294" s="73" t="s">
        <v>330</v>
      </c>
      <c r="K3294" s="73" t="s">
        <v>390</v>
      </c>
      <c r="L3294" s="73" t="s">
        <v>383</v>
      </c>
      <c r="M3294" s="73" t="s">
        <v>388</v>
      </c>
      <c r="N3294" s="73" t="s">
        <v>43</v>
      </c>
      <c r="O3294" s="73" t="s">
        <v>386</v>
      </c>
      <c r="P3294" s="73" t="s">
        <v>907</v>
      </c>
      <c r="Q3294" s="73" t="s">
        <v>6736</v>
      </c>
      <c r="R3294" s="73" t="s">
        <v>86</v>
      </c>
      <c r="V3294" s="60" t="str">
        <f t="shared" si="411"/>
        <v>NEVADAкоричневый</v>
      </c>
      <c r="W3294" s="60" t="str">
        <f t="shared" si="408"/>
        <v>NEVADA</v>
      </c>
      <c r="X3294" s="60" t="str">
        <f t="shared" si="412"/>
        <v/>
      </c>
      <c r="AC3294" s="51">
        <f t="shared" si="413"/>
        <v>81</v>
      </c>
      <c r="AD3294" s="44">
        <f t="shared" si="414"/>
        <v>48</v>
      </c>
      <c r="AE3294" s="51">
        <f t="shared" si="415"/>
        <v>81048</v>
      </c>
    </row>
    <row r="3295" spans="1:31">
      <c r="A3295" s="60" t="str">
        <f t="shared" si="409"/>
        <v>NEVADAlight brown</v>
      </c>
      <c r="B3295" s="60" t="str">
        <f t="shared" si="410"/>
        <v>81-048-14</v>
      </c>
      <c r="C3295" s="73" t="s">
        <v>6739</v>
      </c>
      <c r="D3295" s="73" t="s">
        <v>6734</v>
      </c>
      <c r="E3295" s="73" t="s">
        <v>912</v>
      </c>
      <c r="F3295" s="74">
        <v>61</v>
      </c>
      <c r="G3295" s="73" t="s">
        <v>6735</v>
      </c>
      <c r="H3295" s="73" t="s">
        <v>86</v>
      </c>
      <c r="I3295" s="73" t="s">
        <v>6437</v>
      </c>
      <c r="J3295" s="73" t="s">
        <v>330</v>
      </c>
      <c r="K3295" s="73" t="s">
        <v>390</v>
      </c>
      <c r="L3295" s="73" t="s">
        <v>383</v>
      </c>
      <c r="M3295" s="73" t="s">
        <v>388</v>
      </c>
      <c r="N3295" s="73" t="s">
        <v>43</v>
      </c>
      <c r="O3295" s="73" t="s">
        <v>386</v>
      </c>
      <c r="P3295" s="73" t="s">
        <v>907</v>
      </c>
      <c r="Q3295" s="73" t="s">
        <v>6736</v>
      </c>
      <c r="R3295" s="73" t="s">
        <v>86</v>
      </c>
      <c r="V3295" s="60" t="str">
        <f t="shared" si="411"/>
        <v>NEVADAкоричневый</v>
      </c>
      <c r="W3295" s="60" t="str">
        <f t="shared" si="408"/>
        <v>NEVADA</v>
      </c>
      <c r="X3295" s="60" t="str">
        <f t="shared" si="412"/>
        <v/>
      </c>
      <c r="AC3295" s="51">
        <f t="shared" si="413"/>
        <v>81</v>
      </c>
      <c r="AD3295" s="44">
        <f t="shared" si="414"/>
        <v>48</v>
      </c>
      <c r="AE3295" s="51">
        <f t="shared" si="415"/>
        <v>81048</v>
      </c>
    </row>
    <row r="3296" spans="1:31">
      <c r="A3296" s="60" t="str">
        <f t="shared" si="409"/>
        <v>QUEEN SYRRANpink</v>
      </c>
      <c r="B3296" s="60" t="str">
        <f t="shared" si="410"/>
        <v>80-991-34</v>
      </c>
      <c r="C3296" s="73" t="s">
        <v>6740</v>
      </c>
      <c r="D3296" s="73" t="s">
        <v>6741</v>
      </c>
      <c r="E3296" s="73" t="s">
        <v>904</v>
      </c>
      <c r="F3296" s="74">
        <v>57</v>
      </c>
      <c r="G3296" s="73" t="s">
        <v>5615</v>
      </c>
      <c r="H3296" s="73" t="s">
        <v>68</v>
      </c>
      <c r="I3296" s="73" t="s">
        <v>936</v>
      </c>
      <c r="J3296" s="73" t="s">
        <v>323</v>
      </c>
      <c r="K3296" s="73" t="s">
        <v>387</v>
      </c>
      <c r="L3296" s="73" t="s">
        <v>383</v>
      </c>
      <c r="M3296" s="73" t="s">
        <v>384</v>
      </c>
      <c r="N3296" s="73" t="s">
        <v>35</v>
      </c>
      <c r="O3296" s="73" t="s">
        <v>386</v>
      </c>
      <c r="P3296" s="73" t="s">
        <v>907</v>
      </c>
      <c r="Q3296" s="73" t="s">
        <v>1119</v>
      </c>
      <c r="R3296" s="73" t="s">
        <v>68</v>
      </c>
      <c r="V3296" s="60" t="str">
        <f t="shared" si="411"/>
        <v>QUEEN SYRRANрозовый</v>
      </c>
      <c r="W3296" s="60" t="str">
        <f t="shared" si="408"/>
        <v>QUEEN SYRRAN</v>
      </c>
      <c r="X3296" s="60" t="str">
        <f t="shared" si="412"/>
        <v>SYRRAN</v>
      </c>
      <c r="AC3296" s="51">
        <f t="shared" si="413"/>
        <v>80</v>
      </c>
      <c r="AD3296" s="44">
        <f t="shared" si="414"/>
        <v>991</v>
      </c>
      <c r="AE3296" s="51">
        <f t="shared" si="415"/>
        <v>80991</v>
      </c>
    </row>
    <row r="3297" spans="1:31">
      <c r="A3297" s="60" t="str">
        <f t="shared" si="409"/>
        <v>RITZbeige</v>
      </c>
      <c r="B3297" s="60" t="str">
        <f t="shared" si="410"/>
        <v>81-049-02</v>
      </c>
      <c r="C3297" s="73" t="s">
        <v>6742</v>
      </c>
      <c r="D3297" s="73" t="s">
        <v>6743</v>
      </c>
      <c r="E3297" s="73" t="s">
        <v>956</v>
      </c>
      <c r="F3297" s="74">
        <v>55</v>
      </c>
      <c r="G3297" s="73" t="s">
        <v>6744</v>
      </c>
      <c r="H3297" s="73" t="s">
        <v>63</v>
      </c>
      <c r="I3297" s="73" t="s">
        <v>927</v>
      </c>
      <c r="J3297" s="73" t="s">
        <v>329</v>
      </c>
      <c r="K3297" s="73" t="s">
        <v>390</v>
      </c>
      <c r="L3297" s="73" t="s">
        <v>383</v>
      </c>
      <c r="M3297" s="73" t="s">
        <v>384</v>
      </c>
      <c r="N3297" s="73" t="s">
        <v>36</v>
      </c>
      <c r="O3297" s="73" t="s">
        <v>386</v>
      </c>
      <c r="P3297" s="73" t="s">
        <v>907</v>
      </c>
      <c r="Q3297" s="73" t="s">
        <v>937</v>
      </c>
      <c r="R3297" s="73" t="s">
        <v>63</v>
      </c>
      <c r="V3297" s="60" t="str">
        <f t="shared" si="411"/>
        <v>RITZбежевый</v>
      </c>
      <c r="W3297" s="60" t="str">
        <f t="shared" si="408"/>
        <v>RITZ</v>
      </c>
      <c r="X3297" s="60" t="str">
        <f t="shared" si="412"/>
        <v/>
      </c>
      <c r="AC3297" s="51">
        <f t="shared" si="413"/>
        <v>81</v>
      </c>
      <c r="AD3297" s="44">
        <f t="shared" si="414"/>
        <v>49</v>
      </c>
      <c r="AE3297" s="51">
        <f t="shared" si="415"/>
        <v>81049</v>
      </c>
    </row>
    <row r="3298" spans="1:31">
      <c r="A3298" s="60" t="str">
        <f t="shared" si="409"/>
        <v>RITZbeige</v>
      </c>
      <c r="B3298" s="60" t="str">
        <f t="shared" si="410"/>
        <v>81-049-02</v>
      </c>
      <c r="C3298" s="73" t="s">
        <v>6745</v>
      </c>
      <c r="D3298" s="73" t="s">
        <v>6743</v>
      </c>
      <c r="E3298" s="73" t="s">
        <v>904</v>
      </c>
      <c r="F3298" s="74">
        <v>57</v>
      </c>
      <c r="G3298" s="73" t="s">
        <v>6744</v>
      </c>
      <c r="H3298" s="73" t="s">
        <v>63</v>
      </c>
      <c r="I3298" s="73" t="s">
        <v>927</v>
      </c>
      <c r="J3298" s="73" t="s">
        <v>329</v>
      </c>
      <c r="K3298" s="73" t="s">
        <v>390</v>
      </c>
      <c r="L3298" s="73" t="s">
        <v>383</v>
      </c>
      <c r="M3298" s="73" t="s">
        <v>384</v>
      </c>
      <c r="N3298" s="73" t="s">
        <v>36</v>
      </c>
      <c r="O3298" s="73" t="s">
        <v>386</v>
      </c>
      <c r="P3298" s="73" t="s">
        <v>907</v>
      </c>
      <c r="Q3298" s="73" t="s">
        <v>937</v>
      </c>
      <c r="R3298" s="73" t="s">
        <v>63</v>
      </c>
      <c r="V3298" s="60" t="str">
        <f t="shared" si="411"/>
        <v>RITZбежевый</v>
      </c>
      <c r="W3298" s="60" t="str">
        <f t="shared" si="408"/>
        <v>RITZ</v>
      </c>
      <c r="X3298" s="60" t="str">
        <f t="shared" si="412"/>
        <v/>
      </c>
      <c r="AC3298" s="51">
        <f t="shared" si="413"/>
        <v>81</v>
      </c>
      <c r="AD3298" s="44">
        <f t="shared" si="414"/>
        <v>49</v>
      </c>
      <c r="AE3298" s="51">
        <f t="shared" si="415"/>
        <v>81049</v>
      </c>
    </row>
    <row r="3299" spans="1:31">
      <c r="A3299" s="60" t="str">
        <f t="shared" si="409"/>
        <v>RITZbeige</v>
      </c>
      <c r="B3299" s="60" t="str">
        <f t="shared" si="410"/>
        <v>81-049-02</v>
      </c>
      <c r="C3299" s="73" t="s">
        <v>6746</v>
      </c>
      <c r="D3299" s="73" t="s">
        <v>6743</v>
      </c>
      <c r="E3299" s="73" t="s">
        <v>910</v>
      </c>
      <c r="F3299" s="74">
        <v>59</v>
      </c>
      <c r="G3299" s="73" t="s">
        <v>6744</v>
      </c>
      <c r="H3299" s="73" t="s">
        <v>63</v>
      </c>
      <c r="I3299" s="73" t="s">
        <v>927</v>
      </c>
      <c r="J3299" s="73" t="s">
        <v>329</v>
      </c>
      <c r="K3299" s="73" t="s">
        <v>390</v>
      </c>
      <c r="L3299" s="73" t="s">
        <v>383</v>
      </c>
      <c r="M3299" s="73" t="s">
        <v>384</v>
      </c>
      <c r="N3299" s="73" t="s">
        <v>36</v>
      </c>
      <c r="O3299" s="73" t="s">
        <v>386</v>
      </c>
      <c r="P3299" s="73" t="s">
        <v>907</v>
      </c>
      <c r="Q3299" s="73" t="s">
        <v>937</v>
      </c>
      <c r="R3299" s="73" t="s">
        <v>63</v>
      </c>
      <c r="V3299" s="60" t="str">
        <f t="shared" si="411"/>
        <v>RITZбежевый</v>
      </c>
      <c r="W3299" s="60" t="str">
        <f t="shared" si="408"/>
        <v>RITZ</v>
      </c>
      <c r="X3299" s="60" t="str">
        <f t="shared" si="412"/>
        <v/>
      </c>
      <c r="AC3299" s="51">
        <f t="shared" si="413"/>
        <v>81</v>
      </c>
      <c r="AD3299" s="44">
        <f t="shared" si="414"/>
        <v>49</v>
      </c>
      <c r="AE3299" s="51">
        <f t="shared" si="415"/>
        <v>81049</v>
      </c>
    </row>
    <row r="3300" spans="1:31">
      <c r="A3300" s="60" t="str">
        <f t="shared" si="409"/>
        <v>RITZbeige</v>
      </c>
      <c r="B3300" s="60" t="str">
        <f t="shared" si="410"/>
        <v>81-049-02</v>
      </c>
      <c r="C3300" s="73" t="s">
        <v>6747</v>
      </c>
      <c r="D3300" s="73" t="s">
        <v>6743</v>
      </c>
      <c r="E3300" s="73" t="s">
        <v>912</v>
      </c>
      <c r="F3300" s="74">
        <v>61</v>
      </c>
      <c r="G3300" s="73" t="s">
        <v>6744</v>
      </c>
      <c r="H3300" s="73" t="s">
        <v>63</v>
      </c>
      <c r="I3300" s="73" t="s">
        <v>927</v>
      </c>
      <c r="J3300" s="73" t="s">
        <v>329</v>
      </c>
      <c r="K3300" s="73" t="s">
        <v>390</v>
      </c>
      <c r="L3300" s="73" t="s">
        <v>383</v>
      </c>
      <c r="M3300" s="73" t="s">
        <v>384</v>
      </c>
      <c r="N3300" s="73" t="s">
        <v>36</v>
      </c>
      <c r="O3300" s="73" t="s">
        <v>386</v>
      </c>
      <c r="P3300" s="73" t="s">
        <v>907</v>
      </c>
      <c r="Q3300" s="73" t="s">
        <v>937</v>
      </c>
      <c r="R3300" s="73" t="s">
        <v>63</v>
      </c>
      <c r="V3300" s="60" t="str">
        <f t="shared" si="411"/>
        <v>RITZбежевый</v>
      </c>
      <c r="W3300" s="60" t="str">
        <f t="shared" si="408"/>
        <v>RITZ</v>
      </c>
      <c r="X3300" s="60" t="str">
        <f t="shared" si="412"/>
        <v/>
      </c>
      <c r="AC3300" s="51">
        <f t="shared" si="413"/>
        <v>81</v>
      </c>
      <c r="AD3300" s="44">
        <f t="shared" si="414"/>
        <v>49</v>
      </c>
      <c r="AE3300" s="51">
        <f t="shared" si="415"/>
        <v>81049</v>
      </c>
    </row>
    <row r="3301" spans="1:31">
      <c r="A3301" s="60" t="str">
        <f t="shared" si="409"/>
        <v>SCOTTnatural</v>
      </c>
      <c r="B3301" s="60" t="str">
        <f t="shared" si="410"/>
        <v>81-050-02</v>
      </c>
      <c r="C3301" s="73" t="s">
        <v>6748</v>
      </c>
      <c r="D3301" s="73" t="s">
        <v>6749</v>
      </c>
      <c r="E3301" s="73" t="s">
        <v>956</v>
      </c>
      <c r="F3301" s="74">
        <v>55</v>
      </c>
      <c r="G3301" s="73" t="s">
        <v>6750</v>
      </c>
      <c r="H3301" s="73" t="s">
        <v>63</v>
      </c>
      <c r="I3301" s="73" t="s">
        <v>936</v>
      </c>
      <c r="J3301" s="73" t="s">
        <v>329</v>
      </c>
      <c r="K3301" s="73" t="s">
        <v>390</v>
      </c>
      <c r="L3301" s="73" t="s">
        <v>383</v>
      </c>
      <c r="M3301" s="73" t="s">
        <v>384</v>
      </c>
      <c r="N3301" s="73" t="s">
        <v>35</v>
      </c>
      <c r="O3301" s="73" t="s">
        <v>386</v>
      </c>
      <c r="P3301" s="73" t="s">
        <v>907</v>
      </c>
      <c r="Q3301" s="73" t="s">
        <v>947</v>
      </c>
      <c r="R3301" s="73" t="s">
        <v>63</v>
      </c>
      <c r="V3301" s="60" t="str">
        <f t="shared" si="411"/>
        <v>SCOTTбежевый</v>
      </c>
      <c r="W3301" s="60" t="str">
        <f t="shared" si="408"/>
        <v>SCOTT</v>
      </c>
      <c r="X3301" s="60" t="str">
        <f t="shared" si="412"/>
        <v/>
      </c>
      <c r="AC3301" s="51">
        <f t="shared" si="413"/>
        <v>81</v>
      </c>
      <c r="AD3301" s="44">
        <f t="shared" si="414"/>
        <v>50</v>
      </c>
      <c r="AE3301" s="51">
        <f t="shared" si="415"/>
        <v>81050</v>
      </c>
    </row>
    <row r="3302" spans="1:31">
      <c r="A3302" s="60" t="str">
        <f t="shared" si="409"/>
        <v>SCOTTnatural</v>
      </c>
      <c r="B3302" s="60" t="str">
        <f t="shared" si="410"/>
        <v>81-050-02</v>
      </c>
      <c r="C3302" s="73" t="s">
        <v>6751</v>
      </c>
      <c r="D3302" s="73" t="s">
        <v>6749</v>
      </c>
      <c r="E3302" s="73" t="s">
        <v>904</v>
      </c>
      <c r="F3302" s="74">
        <v>57</v>
      </c>
      <c r="G3302" s="73" t="s">
        <v>6750</v>
      </c>
      <c r="H3302" s="73" t="s">
        <v>63</v>
      </c>
      <c r="I3302" s="73" t="s">
        <v>936</v>
      </c>
      <c r="J3302" s="73" t="s">
        <v>329</v>
      </c>
      <c r="K3302" s="73" t="s">
        <v>390</v>
      </c>
      <c r="L3302" s="73" t="s">
        <v>383</v>
      </c>
      <c r="M3302" s="73" t="s">
        <v>384</v>
      </c>
      <c r="N3302" s="73" t="s">
        <v>35</v>
      </c>
      <c r="O3302" s="73" t="s">
        <v>386</v>
      </c>
      <c r="P3302" s="73" t="s">
        <v>907</v>
      </c>
      <c r="Q3302" s="73" t="s">
        <v>947</v>
      </c>
      <c r="R3302" s="73" t="s">
        <v>63</v>
      </c>
      <c r="V3302" s="60" t="str">
        <f t="shared" si="411"/>
        <v>SCOTTбежевый</v>
      </c>
      <c r="W3302" s="60" t="str">
        <f t="shared" si="408"/>
        <v>SCOTT</v>
      </c>
      <c r="X3302" s="60" t="str">
        <f t="shared" si="412"/>
        <v/>
      </c>
      <c r="AC3302" s="51">
        <f t="shared" si="413"/>
        <v>81</v>
      </c>
      <c r="AD3302" s="44">
        <f t="shared" si="414"/>
        <v>50</v>
      </c>
      <c r="AE3302" s="51">
        <f t="shared" si="415"/>
        <v>81050</v>
      </c>
    </row>
    <row r="3303" spans="1:31">
      <c r="A3303" s="60" t="str">
        <f t="shared" si="409"/>
        <v>SCOTTnatural</v>
      </c>
      <c r="B3303" s="60" t="str">
        <f t="shared" si="410"/>
        <v>81-050-02</v>
      </c>
      <c r="C3303" s="73" t="s">
        <v>6752</v>
      </c>
      <c r="D3303" s="73" t="s">
        <v>6749</v>
      </c>
      <c r="E3303" s="73" t="s">
        <v>910</v>
      </c>
      <c r="F3303" s="74">
        <v>59</v>
      </c>
      <c r="G3303" s="73" t="s">
        <v>6750</v>
      </c>
      <c r="H3303" s="73" t="s">
        <v>63</v>
      </c>
      <c r="I3303" s="73" t="s">
        <v>936</v>
      </c>
      <c r="J3303" s="73" t="s">
        <v>329</v>
      </c>
      <c r="K3303" s="73" t="s">
        <v>390</v>
      </c>
      <c r="L3303" s="73" t="s">
        <v>383</v>
      </c>
      <c r="M3303" s="73" t="s">
        <v>384</v>
      </c>
      <c r="N3303" s="73" t="s">
        <v>35</v>
      </c>
      <c r="O3303" s="73" t="s">
        <v>386</v>
      </c>
      <c r="P3303" s="73" t="s">
        <v>907</v>
      </c>
      <c r="Q3303" s="73" t="s">
        <v>947</v>
      </c>
      <c r="R3303" s="73" t="s">
        <v>63</v>
      </c>
      <c r="V3303" s="60" t="str">
        <f t="shared" si="411"/>
        <v>SCOTTбежевый</v>
      </c>
      <c r="W3303" s="60" t="str">
        <f t="shared" si="408"/>
        <v>SCOTT</v>
      </c>
      <c r="X3303" s="60" t="str">
        <f t="shared" si="412"/>
        <v/>
      </c>
      <c r="AC3303" s="51">
        <f t="shared" si="413"/>
        <v>81</v>
      </c>
      <c r="AD3303" s="44">
        <f t="shared" si="414"/>
        <v>50</v>
      </c>
      <c r="AE3303" s="51">
        <f t="shared" si="415"/>
        <v>81050</v>
      </c>
    </row>
    <row r="3304" spans="1:31">
      <c r="A3304" s="60" t="str">
        <f t="shared" si="409"/>
        <v>SCOTTnatural</v>
      </c>
      <c r="B3304" s="60" t="str">
        <f t="shared" si="410"/>
        <v>81-050-02</v>
      </c>
      <c r="C3304" s="73" t="s">
        <v>6753</v>
      </c>
      <c r="D3304" s="73" t="s">
        <v>6749</v>
      </c>
      <c r="E3304" s="73" t="s">
        <v>912</v>
      </c>
      <c r="F3304" s="74">
        <v>61</v>
      </c>
      <c r="G3304" s="73" t="s">
        <v>6750</v>
      </c>
      <c r="H3304" s="73" t="s">
        <v>63</v>
      </c>
      <c r="I3304" s="73" t="s">
        <v>936</v>
      </c>
      <c r="J3304" s="73" t="s">
        <v>329</v>
      </c>
      <c r="K3304" s="73" t="s">
        <v>390</v>
      </c>
      <c r="L3304" s="73" t="s">
        <v>383</v>
      </c>
      <c r="M3304" s="73" t="s">
        <v>384</v>
      </c>
      <c r="N3304" s="73" t="s">
        <v>35</v>
      </c>
      <c r="O3304" s="73" t="s">
        <v>386</v>
      </c>
      <c r="P3304" s="73" t="s">
        <v>907</v>
      </c>
      <c r="Q3304" s="73" t="s">
        <v>947</v>
      </c>
      <c r="R3304" s="73" t="s">
        <v>63</v>
      </c>
      <c r="V3304" s="60" t="str">
        <f t="shared" si="411"/>
        <v>SCOTTбежевый</v>
      </c>
      <c r="W3304" s="60" t="str">
        <f t="shared" si="408"/>
        <v>SCOTT</v>
      </c>
      <c r="X3304" s="60" t="str">
        <f t="shared" si="412"/>
        <v/>
      </c>
      <c r="AC3304" s="51">
        <f t="shared" si="413"/>
        <v>81</v>
      </c>
      <c r="AD3304" s="44">
        <f t="shared" si="414"/>
        <v>50</v>
      </c>
      <c r="AE3304" s="51">
        <f t="shared" si="415"/>
        <v>81050</v>
      </c>
    </row>
    <row r="3305" spans="1:31">
      <c r="A3305" s="60" t="str">
        <f t="shared" si="409"/>
        <v>SHUTTERnavy</v>
      </c>
      <c r="B3305" s="60" t="str">
        <f t="shared" si="410"/>
        <v>81-051-32</v>
      </c>
      <c r="C3305" s="73" t="s">
        <v>6754</v>
      </c>
      <c r="D3305" s="73" t="s">
        <v>6755</v>
      </c>
      <c r="E3305" s="73" t="s">
        <v>956</v>
      </c>
      <c r="F3305" s="74">
        <v>55</v>
      </c>
      <c r="G3305" s="73" t="s">
        <v>6756</v>
      </c>
      <c r="H3305" s="73" t="s">
        <v>97</v>
      </c>
      <c r="I3305" s="73" t="s">
        <v>927</v>
      </c>
      <c r="J3305" s="73" t="s">
        <v>329</v>
      </c>
      <c r="K3305" s="73" t="s">
        <v>390</v>
      </c>
      <c r="L3305" s="73" t="s">
        <v>383</v>
      </c>
      <c r="M3305" s="73" t="s">
        <v>384</v>
      </c>
      <c r="N3305" s="73" t="s">
        <v>36</v>
      </c>
      <c r="O3305" s="73" t="s">
        <v>386</v>
      </c>
      <c r="P3305" s="73" t="s">
        <v>907</v>
      </c>
      <c r="Q3305" s="73" t="s">
        <v>1003</v>
      </c>
      <c r="R3305" s="73" t="s">
        <v>63</v>
      </c>
      <c r="V3305" s="60" t="str">
        <f t="shared" si="411"/>
        <v>SHUTTERбежевый / синий</v>
      </c>
      <c r="W3305" s="60" t="str">
        <f t="shared" si="408"/>
        <v>SHUTTER</v>
      </c>
      <c r="X3305" s="60" t="str">
        <f t="shared" si="412"/>
        <v/>
      </c>
      <c r="AC3305" s="51">
        <f t="shared" si="413"/>
        <v>81</v>
      </c>
      <c r="AD3305" s="44">
        <f t="shared" si="414"/>
        <v>51</v>
      </c>
      <c r="AE3305" s="51">
        <f t="shared" si="415"/>
        <v>81051</v>
      </c>
    </row>
    <row r="3306" spans="1:31">
      <c r="A3306" s="60" t="str">
        <f t="shared" si="409"/>
        <v>SHUTTERnavy</v>
      </c>
      <c r="B3306" s="60" t="str">
        <f t="shared" si="410"/>
        <v>81-051-32</v>
      </c>
      <c r="C3306" s="73" t="s">
        <v>6757</v>
      </c>
      <c r="D3306" s="73" t="s">
        <v>6755</v>
      </c>
      <c r="E3306" s="73" t="s">
        <v>904</v>
      </c>
      <c r="F3306" s="74">
        <v>57</v>
      </c>
      <c r="G3306" s="73" t="s">
        <v>6756</v>
      </c>
      <c r="H3306" s="73" t="s">
        <v>97</v>
      </c>
      <c r="I3306" s="73" t="s">
        <v>927</v>
      </c>
      <c r="J3306" s="73" t="s">
        <v>329</v>
      </c>
      <c r="K3306" s="73" t="s">
        <v>390</v>
      </c>
      <c r="L3306" s="73" t="s">
        <v>383</v>
      </c>
      <c r="M3306" s="73" t="s">
        <v>384</v>
      </c>
      <c r="N3306" s="73" t="s">
        <v>36</v>
      </c>
      <c r="O3306" s="73" t="s">
        <v>386</v>
      </c>
      <c r="P3306" s="73" t="s">
        <v>907</v>
      </c>
      <c r="Q3306" s="73" t="s">
        <v>1003</v>
      </c>
      <c r="R3306" s="73" t="s">
        <v>63</v>
      </c>
      <c r="V3306" s="60" t="str">
        <f t="shared" si="411"/>
        <v>SHUTTERбежевый / синий</v>
      </c>
      <c r="W3306" s="60" t="str">
        <f t="shared" si="408"/>
        <v>SHUTTER</v>
      </c>
      <c r="X3306" s="60" t="str">
        <f t="shared" si="412"/>
        <v/>
      </c>
      <c r="AC3306" s="51">
        <f t="shared" si="413"/>
        <v>81</v>
      </c>
      <c r="AD3306" s="44">
        <f t="shared" si="414"/>
        <v>51</v>
      </c>
      <c r="AE3306" s="51">
        <f t="shared" si="415"/>
        <v>81051</v>
      </c>
    </row>
    <row r="3307" spans="1:31">
      <c r="A3307" s="60" t="str">
        <f t="shared" si="409"/>
        <v>SHUTTERnavy</v>
      </c>
      <c r="B3307" s="60" t="str">
        <f t="shared" si="410"/>
        <v>81-051-32</v>
      </c>
      <c r="C3307" s="73" t="s">
        <v>6758</v>
      </c>
      <c r="D3307" s="73" t="s">
        <v>6755</v>
      </c>
      <c r="E3307" s="73" t="s">
        <v>910</v>
      </c>
      <c r="F3307" s="74">
        <v>59</v>
      </c>
      <c r="G3307" s="73" t="s">
        <v>6756</v>
      </c>
      <c r="H3307" s="73" t="s">
        <v>97</v>
      </c>
      <c r="I3307" s="73" t="s">
        <v>927</v>
      </c>
      <c r="J3307" s="73" t="s">
        <v>329</v>
      </c>
      <c r="K3307" s="73" t="s">
        <v>390</v>
      </c>
      <c r="L3307" s="73" t="s">
        <v>383</v>
      </c>
      <c r="M3307" s="73" t="s">
        <v>384</v>
      </c>
      <c r="N3307" s="73" t="s">
        <v>36</v>
      </c>
      <c r="O3307" s="73" t="s">
        <v>386</v>
      </c>
      <c r="P3307" s="73" t="s">
        <v>907</v>
      </c>
      <c r="Q3307" s="73" t="s">
        <v>1003</v>
      </c>
      <c r="R3307" s="73" t="s">
        <v>63</v>
      </c>
      <c r="V3307" s="60" t="str">
        <f t="shared" si="411"/>
        <v>SHUTTERбежевый / синий</v>
      </c>
      <c r="W3307" s="60" t="str">
        <f t="shared" si="408"/>
        <v>SHUTTER</v>
      </c>
      <c r="X3307" s="60" t="str">
        <f t="shared" si="412"/>
        <v/>
      </c>
      <c r="AC3307" s="51">
        <f t="shared" si="413"/>
        <v>81</v>
      </c>
      <c r="AD3307" s="44">
        <f t="shared" si="414"/>
        <v>51</v>
      </c>
      <c r="AE3307" s="51">
        <f t="shared" si="415"/>
        <v>81051</v>
      </c>
    </row>
    <row r="3308" spans="1:31">
      <c r="A3308" s="60" t="str">
        <f t="shared" si="409"/>
        <v>SHUTTERnavy</v>
      </c>
      <c r="B3308" s="60" t="str">
        <f t="shared" si="410"/>
        <v>81-051-32</v>
      </c>
      <c r="C3308" s="73" t="s">
        <v>6759</v>
      </c>
      <c r="D3308" s="73" t="s">
        <v>6755</v>
      </c>
      <c r="E3308" s="73" t="s">
        <v>912</v>
      </c>
      <c r="F3308" s="74">
        <v>61</v>
      </c>
      <c r="G3308" s="73" t="s">
        <v>6756</v>
      </c>
      <c r="H3308" s="73" t="s">
        <v>97</v>
      </c>
      <c r="I3308" s="73" t="s">
        <v>927</v>
      </c>
      <c r="J3308" s="73" t="s">
        <v>329</v>
      </c>
      <c r="K3308" s="73" t="s">
        <v>390</v>
      </c>
      <c r="L3308" s="73" t="s">
        <v>383</v>
      </c>
      <c r="M3308" s="73" t="s">
        <v>384</v>
      </c>
      <c r="N3308" s="73" t="s">
        <v>36</v>
      </c>
      <c r="O3308" s="73" t="s">
        <v>386</v>
      </c>
      <c r="P3308" s="73" t="s">
        <v>907</v>
      </c>
      <c r="Q3308" s="73" t="s">
        <v>1003</v>
      </c>
      <c r="R3308" s="73" t="s">
        <v>63</v>
      </c>
      <c r="V3308" s="60" t="str">
        <f t="shared" si="411"/>
        <v>SHUTTERбежевый / синий</v>
      </c>
      <c r="W3308" s="60" t="str">
        <f t="shared" si="408"/>
        <v>SHUTTER</v>
      </c>
      <c r="X3308" s="60" t="str">
        <f t="shared" si="412"/>
        <v/>
      </c>
      <c r="AC3308" s="51">
        <f t="shared" si="413"/>
        <v>81</v>
      </c>
      <c r="AD3308" s="44">
        <f t="shared" si="414"/>
        <v>51</v>
      </c>
      <c r="AE3308" s="51">
        <f t="shared" si="415"/>
        <v>81051</v>
      </c>
    </row>
    <row r="3309" spans="1:31">
      <c r="A3309" s="60" t="str">
        <f t="shared" si="409"/>
        <v>SIESTAnatural</v>
      </c>
      <c r="B3309" s="60" t="str">
        <f t="shared" si="410"/>
        <v>81-052-02</v>
      </c>
      <c r="C3309" s="73" t="s">
        <v>6760</v>
      </c>
      <c r="D3309" s="73" t="s">
        <v>6761</v>
      </c>
      <c r="E3309" s="73" t="s">
        <v>956</v>
      </c>
      <c r="F3309" s="74">
        <v>55</v>
      </c>
      <c r="G3309" s="73" t="s">
        <v>6762</v>
      </c>
      <c r="H3309" s="73" t="s">
        <v>63</v>
      </c>
      <c r="I3309" s="73" t="s">
        <v>936</v>
      </c>
      <c r="J3309" s="73" t="s">
        <v>330</v>
      </c>
      <c r="K3309" s="73" t="s">
        <v>390</v>
      </c>
      <c r="L3309" s="73" t="s">
        <v>383</v>
      </c>
      <c r="M3309" s="73" t="s">
        <v>384</v>
      </c>
      <c r="N3309" s="73" t="s">
        <v>35</v>
      </c>
      <c r="O3309" s="73" t="s">
        <v>386</v>
      </c>
      <c r="P3309" s="73" t="s">
        <v>907</v>
      </c>
      <c r="Q3309" s="73" t="s">
        <v>947</v>
      </c>
      <c r="R3309" s="73" t="s">
        <v>63</v>
      </c>
      <c r="V3309" s="60" t="str">
        <f t="shared" si="411"/>
        <v>SIESTAбежевый</v>
      </c>
      <c r="W3309" s="60" t="str">
        <f t="shared" si="408"/>
        <v>SIESTA</v>
      </c>
      <c r="X3309" s="60" t="str">
        <f t="shared" si="412"/>
        <v/>
      </c>
      <c r="AC3309" s="51">
        <f t="shared" si="413"/>
        <v>81</v>
      </c>
      <c r="AD3309" s="44">
        <f t="shared" si="414"/>
        <v>52</v>
      </c>
      <c r="AE3309" s="51">
        <f t="shared" si="415"/>
        <v>81052</v>
      </c>
    </row>
    <row r="3310" spans="1:31">
      <c r="A3310" s="60" t="str">
        <f t="shared" si="409"/>
        <v>SIESTAnatural</v>
      </c>
      <c r="B3310" s="60" t="str">
        <f t="shared" si="410"/>
        <v>81-052-02</v>
      </c>
      <c r="C3310" s="73" t="s">
        <v>6763</v>
      </c>
      <c r="D3310" s="73" t="s">
        <v>6761</v>
      </c>
      <c r="E3310" s="73" t="s">
        <v>904</v>
      </c>
      <c r="F3310" s="74">
        <v>57</v>
      </c>
      <c r="G3310" s="73" t="s">
        <v>6762</v>
      </c>
      <c r="H3310" s="73" t="s">
        <v>63</v>
      </c>
      <c r="I3310" s="73" t="s">
        <v>936</v>
      </c>
      <c r="J3310" s="73" t="s">
        <v>330</v>
      </c>
      <c r="K3310" s="73" t="s">
        <v>390</v>
      </c>
      <c r="L3310" s="73" t="s">
        <v>383</v>
      </c>
      <c r="M3310" s="73" t="s">
        <v>384</v>
      </c>
      <c r="N3310" s="73" t="s">
        <v>35</v>
      </c>
      <c r="O3310" s="73" t="s">
        <v>386</v>
      </c>
      <c r="P3310" s="73" t="s">
        <v>907</v>
      </c>
      <c r="Q3310" s="73" t="s">
        <v>947</v>
      </c>
      <c r="R3310" s="73" t="s">
        <v>63</v>
      </c>
      <c r="V3310" s="60" t="str">
        <f t="shared" si="411"/>
        <v>SIESTAбежевый</v>
      </c>
      <c r="W3310" s="60" t="str">
        <f t="shared" si="408"/>
        <v>SIESTA</v>
      </c>
      <c r="X3310" s="60" t="str">
        <f t="shared" si="412"/>
        <v/>
      </c>
      <c r="AC3310" s="51">
        <f t="shared" si="413"/>
        <v>81</v>
      </c>
      <c r="AD3310" s="44">
        <f t="shared" si="414"/>
        <v>52</v>
      </c>
      <c r="AE3310" s="51">
        <f t="shared" si="415"/>
        <v>81052</v>
      </c>
    </row>
    <row r="3311" spans="1:31">
      <c r="A3311" s="60" t="str">
        <f t="shared" si="409"/>
        <v>SIESTAnatural</v>
      </c>
      <c r="B3311" s="60" t="str">
        <f t="shared" si="410"/>
        <v>81-052-02</v>
      </c>
      <c r="C3311" s="73" t="s">
        <v>6764</v>
      </c>
      <c r="D3311" s="73" t="s">
        <v>6761</v>
      </c>
      <c r="E3311" s="73" t="s">
        <v>910</v>
      </c>
      <c r="F3311" s="74">
        <v>59</v>
      </c>
      <c r="G3311" s="73" t="s">
        <v>6762</v>
      </c>
      <c r="H3311" s="73" t="s">
        <v>63</v>
      </c>
      <c r="I3311" s="73" t="s">
        <v>936</v>
      </c>
      <c r="J3311" s="73" t="s">
        <v>330</v>
      </c>
      <c r="K3311" s="73" t="s">
        <v>390</v>
      </c>
      <c r="L3311" s="73" t="s">
        <v>383</v>
      </c>
      <c r="M3311" s="73" t="s">
        <v>384</v>
      </c>
      <c r="N3311" s="73" t="s">
        <v>35</v>
      </c>
      <c r="O3311" s="73" t="s">
        <v>386</v>
      </c>
      <c r="P3311" s="73" t="s">
        <v>907</v>
      </c>
      <c r="Q3311" s="73" t="s">
        <v>947</v>
      </c>
      <c r="R3311" s="73" t="s">
        <v>63</v>
      </c>
      <c r="V3311" s="60" t="str">
        <f t="shared" si="411"/>
        <v>SIESTAбежевый</v>
      </c>
      <c r="W3311" s="60" t="str">
        <f t="shared" si="408"/>
        <v>SIESTA</v>
      </c>
      <c r="X3311" s="60" t="str">
        <f t="shared" si="412"/>
        <v/>
      </c>
      <c r="AC3311" s="51">
        <f t="shared" si="413"/>
        <v>81</v>
      </c>
      <c r="AD3311" s="44">
        <f t="shared" si="414"/>
        <v>52</v>
      </c>
      <c r="AE3311" s="51">
        <f t="shared" si="415"/>
        <v>81052</v>
      </c>
    </row>
    <row r="3312" spans="1:31">
      <c r="A3312" s="60" t="str">
        <f t="shared" si="409"/>
        <v>SIESTAnatural</v>
      </c>
      <c r="B3312" s="60" t="str">
        <f t="shared" si="410"/>
        <v>81-052-02</v>
      </c>
      <c r="C3312" s="73" t="s">
        <v>6765</v>
      </c>
      <c r="D3312" s="73" t="s">
        <v>6761</v>
      </c>
      <c r="E3312" s="73" t="s">
        <v>912</v>
      </c>
      <c r="F3312" s="74">
        <v>61</v>
      </c>
      <c r="G3312" s="73" t="s">
        <v>6762</v>
      </c>
      <c r="H3312" s="73" t="s">
        <v>63</v>
      </c>
      <c r="I3312" s="73" t="s">
        <v>936</v>
      </c>
      <c r="J3312" s="73" t="s">
        <v>330</v>
      </c>
      <c r="K3312" s="73" t="s">
        <v>390</v>
      </c>
      <c r="L3312" s="73" t="s">
        <v>383</v>
      </c>
      <c r="M3312" s="73" t="s">
        <v>384</v>
      </c>
      <c r="N3312" s="73" t="s">
        <v>35</v>
      </c>
      <c r="O3312" s="73" t="s">
        <v>386</v>
      </c>
      <c r="P3312" s="73" t="s">
        <v>907</v>
      </c>
      <c r="Q3312" s="73" t="s">
        <v>947</v>
      </c>
      <c r="R3312" s="73" t="s">
        <v>63</v>
      </c>
      <c r="V3312" s="60" t="str">
        <f t="shared" si="411"/>
        <v>SIESTAбежевый</v>
      </c>
      <c r="W3312" s="60" t="str">
        <f t="shared" si="408"/>
        <v>SIESTA</v>
      </c>
      <c r="X3312" s="60" t="str">
        <f t="shared" si="412"/>
        <v/>
      </c>
      <c r="AC3312" s="51">
        <f t="shared" si="413"/>
        <v>81</v>
      </c>
      <c r="AD3312" s="44">
        <f t="shared" si="414"/>
        <v>52</v>
      </c>
      <c r="AE3312" s="51">
        <f t="shared" si="415"/>
        <v>81052</v>
      </c>
    </row>
    <row r="3313" spans="1:31">
      <c r="A3313" s="60" t="str">
        <f t="shared" si="409"/>
        <v>TENEREnatural</v>
      </c>
      <c r="B3313" s="60" t="str">
        <f t="shared" si="410"/>
        <v>81-053-32</v>
      </c>
      <c r="C3313" s="73" t="s">
        <v>6766</v>
      </c>
      <c r="D3313" s="73" t="s">
        <v>6767</v>
      </c>
      <c r="E3313" s="73" t="s">
        <v>956</v>
      </c>
      <c r="F3313" s="74">
        <v>55</v>
      </c>
      <c r="G3313" s="73" t="s">
        <v>6768</v>
      </c>
      <c r="H3313" s="73" t="s">
        <v>97</v>
      </c>
      <c r="I3313" s="73" t="s">
        <v>936</v>
      </c>
      <c r="J3313" s="73" t="s">
        <v>329</v>
      </c>
      <c r="K3313" s="73" t="s">
        <v>390</v>
      </c>
      <c r="L3313" s="73" t="s">
        <v>383</v>
      </c>
      <c r="M3313" s="73" t="s">
        <v>384</v>
      </c>
      <c r="N3313" s="73" t="s">
        <v>35</v>
      </c>
      <c r="O3313" s="73" t="s">
        <v>386</v>
      </c>
      <c r="P3313" s="73" t="s">
        <v>907</v>
      </c>
      <c r="Q3313" s="73" t="s">
        <v>947</v>
      </c>
      <c r="R3313" s="73" t="s">
        <v>63</v>
      </c>
      <c r="V3313" s="60" t="str">
        <f t="shared" si="411"/>
        <v>TENEREбежевый / синий</v>
      </c>
      <c r="W3313" s="60" t="str">
        <f t="shared" si="408"/>
        <v>TENERE</v>
      </c>
      <c r="X3313" s="60" t="str">
        <f t="shared" si="412"/>
        <v/>
      </c>
      <c r="AC3313" s="51">
        <f t="shared" si="413"/>
        <v>81</v>
      </c>
      <c r="AD3313" s="44">
        <f t="shared" si="414"/>
        <v>53</v>
      </c>
      <c r="AE3313" s="51">
        <f t="shared" si="415"/>
        <v>81053</v>
      </c>
    </row>
    <row r="3314" spans="1:31">
      <c r="A3314" s="60" t="str">
        <f t="shared" si="409"/>
        <v>TENEREnatural</v>
      </c>
      <c r="B3314" s="60" t="str">
        <f t="shared" si="410"/>
        <v>81-053-32</v>
      </c>
      <c r="C3314" s="73" t="s">
        <v>6769</v>
      </c>
      <c r="D3314" s="73" t="s">
        <v>6767</v>
      </c>
      <c r="E3314" s="73" t="s">
        <v>904</v>
      </c>
      <c r="F3314" s="74">
        <v>57</v>
      </c>
      <c r="G3314" s="73" t="s">
        <v>6768</v>
      </c>
      <c r="H3314" s="73" t="s">
        <v>97</v>
      </c>
      <c r="I3314" s="73" t="s">
        <v>936</v>
      </c>
      <c r="J3314" s="73" t="s">
        <v>329</v>
      </c>
      <c r="K3314" s="73" t="s">
        <v>390</v>
      </c>
      <c r="L3314" s="73" t="s">
        <v>383</v>
      </c>
      <c r="M3314" s="73" t="s">
        <v>384</v>
      </c>
      <c r="N3314" s="73" t="s">
        <v>35</v>
      </c>
      <c r="O3314" s="73" t="s">
        <v>386</v>
      </c>
      <c r="P3314" s="73" t="s">
        <v>907</v>
      </c>
      <c r="Q3314" s="73" t="s">
        <v>947</v>
      </c>
      <c r="R3314" s="73" t="s">
        <v>63</v>
      </c>
      <c r="V3314" s="60" t="str">
        <f t="shared" si="411"/>
        <v>TENEREбежевый / синий</v>
      </c>
      <c r="W3314" s="60" t="str">
        <f t="shared" si="408"/>
        <v>TENERE</v>
      </c>
      <c r="X3314" s="60" t="str">
        <f t="shared" si="412"/>
        <v/>
      </c>
      <c r="AC3314" s="51">
        <f t="shared" si="413"/>
        <v>81</v>
      </c>
      <c r="AD3314" s="44">
        <f t="shared" si="414"/>
        <v>53</v>
      </c>
      <c r="AE3314" s="51">
        <f t="shared" si="415"/>
        <v>81053</v>
      </c>
    </row>
    <row r="3315" spans="1:31">
      <c r="A3315" s="60" t="str">
        <f t="shared" si="409"/>
        <v>TENEREnatural</v>
      </c>
      <c r="B3315" s="60" t="str">
        <f t="shared" si="410"/>
        <v>81-053-32</v>
      </c>
      <c r="C3315" s="73" t="s">
        <v>6770</v>
      </c>
      <c r="D3315" s="73" t="s">
        <v>6767</v>
      </c>
      <c r="E3315" s="73" t="s">
        <v>910</v>
      </c>
      <c r="F3315" s="74">
        <v>59</v>
      </c>
      <c r="G3315" s="73" t="s">
        <v>6768</v>
      </c>
      <c r="H3315" s="73" t="s">
        <v>97</v>
      </c>
      <c r="I3315" s="73" t="s">
        <v>936</v>
      </c>
      <c r="J3315" s="73" t="s">
        <v>329</v>
      </c>
      <c r="K3315" s="73" t="s">
        <v>390</v>
      </c>
      <c r="L3315" s="73" t="s">
        <v>383</v>
      </c>
      <c r="M3315" s="73" t="s">
        <v>384</v>
      </c>
      <c r="N3315" s="73" t="s">
        <v>35</v>
      </c>
      <c r="O3315" s="73" t="s">
        <v>386</v>
      </c>
      <c r="P3315" s="73" t="s">
        <v>907</v>
      </c>
      <c r="Q3315" s="73" t="s">
        <v>947</v>
      </c>
      <c r="R3315" s="73" t="s">
        <v>63</v>
      </c>
      <c r="V3315" s="60" t="str">
        <f t="shared" si="411"/>
        <v>TENEREбежевый / синий</v>
      </c>
      <c r="W3315" s="60" t="str">
        <f t="shared" si="408"/>
        <v>TENERE</v>
      </c>
      <c r="X3315" s="60" t="str">
        <f t="shared" si="412"/>
        <v/>
      </c>
      <c r="AC3315" s="51">
        <f t="shared" si="413"/>
        <v>81</v>
      </c>
      <c r="AD3315" s="44">
        <f t="shared" si="414"/>
        <v>53</v>
      </c>
      <c r="AE3315" s="51">
        <f t="shared" si="415"/>
        <v>81053</v>
      </c>
    </row>
    <row r="3316" spans="1:31">
      <c r="A3316" s="60" t="str">
        <f t="shared" si="409"/>
        <v>TENEREnatural</v>
      </c>
      <c r="B3316" s="60" t="str">
        <f t="shared" si="410"/>
        <v>81-053-32</v>
      </c>
      <c r="C3316" s="73" t="s">
        <v>6771</v>
      </c>
      <c r="D3316" s="73" t="s">
        <v>6767</v>
      </c>
      <c r="E3316" s="73" t="s">
        <v>912</v>
      </c>
      <c r="F3316" s="74">
        <v>61</v>
      </c>
      <c r="G3316" s="73" t="s">
        <v>6768</v>
      </c>
      <c r="H3316" s="73" t="s">
        <v>97</v>
      </c>
      <c r="I3316" s="73" t="s">
        <v>936</v>
      </c>
      <c r="J3316" s="73" t="s">
        <v>329</v>
      </c>
      <c r="K3316" s="73" t="s">
        <v>390</v>
      </c>
      <c r="L3316" s="73" t="s">
        <v>383</v>
      </c>
      <c r="M3316" s="73" t="s">
        <v>384</v>
      </c>
      <c r="N3316" s="73" t="s">
        <v>35</v>
      </c>
      <c r="O3316" s="73" t="s">
        <v>386</v>
      </c>
      <c r="P3316" s="73" t="s">
        <v>907</v>
      </c>
      <c r="Q3316" s="73" t="s">
        <v>947</v>
      </c>
      <c r="R3316" s="73" t="s">
        <v>63</v>
      </c>
      <c r="V3316" s="60" t="str">
        <f t="shared" si="411"/>
        <v>TENEREбежевый / синий</v>
      </c>
      <c r="W3316" s="60" t="str">
        <f t="shared" si="408"/>
        <v>TENERE</v>
      </c>
      <c r="X3316" s="60" t="str">
        <f t="shared" si="412"/>
        <v/>
      </c>
      <c r="AC3316" s="51">
        <f t="shared" si="413"/>
        <v>81</v>
      </c>
      <c r="AD3316" s="44">
        <f t="shared" si="414"/>
        <v>53</v>
      </c>
      <c r="AE3316" s="51">
        <f t="shared" si="415"/>
        <v>81053</v>
      </c>
    </row>
    <row r="3317" spans="1:31">
      <c r="A3317" s="60" t="str">
        <f t="shared" si="409"/>
        <v>TENEREtobacco</v>
      </c>
      <c r="B3317" s="60" t="str">
        <f t="shared" si="410"/>
        <v>81-053-14</v>
      </c>
      <c r="C3317" s="73" t="s">
        <v>6772</v>
      </c>
      <c r="D3317" s="73" t="s">
        <v>6773</v>
      </c>
      <c r="E3317" s="73" t="s">
        <v>956</v>
      </c>
      <c r="F3317" s="74">
        <v>55</v>
      </c>
      <c r="G3317" s="73" t="s">
        <v>6768</v>
      </c>
      <c r="H3317" s="73" t="s">
        <v>86</v>
      </c>
      <c r="I3317" s="73" t="s">
        <v>936</v>
      </c>
      <c r="J3317" s="73" t="s">
        <v>329</v>
      </c>
      <c r="K3317" s="73" t="s">
        <v>390</v>
      </c>
      <c r="L3317" s="73" t="s">
        <v>383</v>
      </c>
      <c r="M3317" s="73" t="s">
        <v>384</v>
      </c>
      <c r="N3317" s="73" t="s">
        <v>35</v>
      </c>
      <c r="O3317" s="73" t="s">
        <v>386</v>
      </c>
      <c r="P3317" s="73" t="s">
        <v>907</v>
      </c>
      <c r="Q3317" s="73" t="s">
        <v>942</v>
      </c>
      <c r="R3317" s="73" t="s">
        <v>86</v>
      </c>
      <c r="V3317" s="60" t="str">
        <f t="shared" si="411"/>
        <v>TENEREкоричневый</v>
      </c>
      <c r="W3317" s="60" t="str">
        <f t="shared" si="408"/>
        <v>TENERE</v>
      </c>
      <c r="X3317" s="60" t="str">
        <f t="shared" si="412"/>
        <v/>
      </c>
      <c r="AC3317" s="51">
        <f t="shared" si="413"/>
        <v>81</v>
      </c>
      <c r="AD3317" s="44">
        <f t="shared" si="414"/>
        <v>53</v>
      </c>
      <c r="AE3317" s="51">
        <f t="shared" si="415"/>
        <v>81053</v>
      </c>
    </row>
    <row r="3318" spans="1:31">
      <c r="A3318" s="60" t="str">
        <f t="shared" si="409"/>
        <v>TENEREtobacco</v>
      </c>
      <c r="B3318" s="60" t="str">
        <f t="shared" si="410"/>
        <v>81-053-14</v>
      </c>
      <c r="C3318" s="73" t="s">
        <v>6774</v>
      </c>
      <c r="D3318" s="73" t="s">
        <v>6773</v>
      </c>
      <c r="E3318" s="73" t="s">
        <v>904</v>
      </c>
      <c r="F3318" s="74">
        <v>57</v>
      </c>
      <c r="G3318" s="73" t="s">
        <v>6768</v>
      </c>
      <c r="H3318" s="73" t="s">
        <v>86</v>
      </c>
      <c r="I3318" s="73" t="s">
        <v>936</v>
      </c>
      <c r="J3318" s="73" t="s">
        <v>329</v>
      </c>
      <c r="K3318" s="73" t="s">
        <v>390</v>
      </c>
      <c r="L3318" s="73" t="s">
        <v>383</v>
      </c>
      <c r="M3318" s="73" t="s">
        <v>384</v>
      </c>
      <c r="N3318" s="73" t="s">
        <v>35</v>
      </c>
      <c r="O3318" s="73" t="s">
        <v>386</v>
      </c>
      <c r="P3318" s="73" t="s">
        <v>907</v>
      </c>
      <c r="Q3318" s="73" t="s">
        <v>942</v>
      </c>
      <c r="R3318" s="73" t="s">
        <v>86</v>
      </c>
      <c r="V3318" s="60" t="str">
        <f t="shared" si="411"/>
        <v>TENEREкоричневый</v>
      </c>
      <c r="W3318" s="60" t="str">
        <f t="shared" si="408"/>
        <v>TENERE</v>
      </c>
      <c r="X3318" s="60" t="str">
        <f t="shared" si="412"/>
        <v/>
      </c>
      <c r="AC3318" s="51">
        <f t="shared" si="413"/>
        <v>81</v>
      </c>
      <c r="AD3318" s="44">
        <f t="shared" si="414"/>
        <v>53</v>
      </c>
      <c r="AE3318" s="51">
        <f t="shared" si="415"/>
        <v>81053</v>
      </c>
    </row>
    <row r="3319" spans="1:31">
      <c r="A3319" s="60" t="str">
        <f t="shared" si="409"/>
        <v>TENEREtobacco</v>
      </c>
      <c r="B3319" s="60" t="str">
        <f t="shared" si="410"/>
        <v>81-053-14</v>
      </c>
      <c r="C3319" s="73" t="s">
        <v>6775</v>
      </c>
      <c r="D3319" s="73" t="s">
        <v>6773</v>
      </c>
      <c r="E3319" s="73" t="s">
        <v>910</v>
      </c>
      <c r="F3319" s="74">
        <v>59</v>
      </c>
      <c r="G3319" s="73" t="s">
        <v>6768</v>
      </c>
      <c r="H3319" s="73" t="s">
        <v>86</v>
      </c>
      <c r="I3319" s="73" t="s">
        <v>936</v>
      </c>
      <c r="J3319" s="73" t="s">
        <v>329</v>
      </c>
      <c r="K3319" s="73" t="s">
        <v>390</v>
      </c>
      <c r="L3319" s="73" t="s">
        <v>383</v>
      </c>
      <c r="M3319" s="73" t="s">
        <v>384</v>
      </c>
      <c r="N3319" s="73" t="s">
        <v>35</v>
      </c>
      <c r="O3319" s="73" t="s">
        <v>386</v>
      </c>
      <c r="P3319" s="73" t="s">
        <v>907</v>
      </c>
      <c r="Q3319" s="73" t="s">
        <v>942</v>
      </c>
      <c r="R3319" s="73" t="s">
        <v>86</v>
      </c>
      <c r="V3319" s="60" t="str">
        <f t="shared" si="411"/>
        <v>TENEREкоричневый</v>
      </c>
      <c r="W3319" s="60" t="str">
        <f t="shared" si="408"/>
        <v>TENERE</v>
      </c>
      <c r="X3319" s="60" t="str">
        <f t="shared" si="412"/>
        <v/>
      </c>
      <c r="AC3319" s="51">
        <f t="shared" si="413"/>
        <v>81</v>
      </c>
      <c r="AD3319" s="44">
        <f t="shared" si="414"/>
        <v>53</v>
      </c>
      <c r="AE3319" s="51">
        <f t="shared" si="415"/>
        <v>81053</v>
      </c>
    </row>
    <row r="3320" spans="1:31">
      <c r="A3320" s="60" t="str">
        <f t="shared" si="409"/>
        <v>TENEREtobacco</v>
      </c>
      <c r="B3320" s="60" t="str">
        <f t="shared" si="410"/>
        <v>81-053-14</v>
      </c>
      <c r="C3320" s="73" t="s">
        <v>6776</v>
      </c>
      <c r="D3320" s="73" t="s">
        <v>6773</v>
      </c>
      <c r="E3320" s="73" t="s">
        <v>912</v>
      </c>
      <c r="F3320" s="74">
        <v>61</v>
      </c>
      <c r="G3320" s="73" t="s">
        <v>6768</v>
      </c>
      <c r="H3320" s="73" t="s">
        <v>86</v>
      </c>
      <c r="I3320" s="73" t="s">
        <v>936</v>
      </c>
      <c r="J3320" s="73" t="s">
        <v>329</v>
      </c>
      <c r="K3320" s="73" t="s">
        <v>390</v>
      </c>
      <c r="L3320" s="73" t="s">
        <v>383</v>
      </c>
      <c r="M3320" s="73" t="s">
        <v>384</v>
      </c>
      <c r="N3320" s="73" t="s">
        <v>35</v>
      </c>
      <c r="O3320" s="73" t="s">
        <v>386</v>
      </c>
      <c r="P3320" s="73" t="s">
        <v>907</v>
      </c>
      <c r="Q3320" s="73" t="s">
        <v>942</v>
      </c>
      <c r="R3320" s="73" t="s">
        <v>86</v>
      </c>
      <c r="V3320" s="60" t="str">
        <f t="shared" si="411"/>
        <v>TENEREкоричневый</v>
      </c>
      <c r="W3320" s="60" t="str">
        <f t="shared" si="408"/>
        <v>TENERE</v>
      </c>
      <c r="X3320" s="60" t="str">
        <f t="shared" si="412"/>
        <v/>
      </c>
      <c r="AC3320" s="51">
        <f t="shared" si="413"/>
        <v>81</v>
      </c>
      <c r="AD3320" s="44">
        <f t="shared" si="414"/>
        <v>53</v>
      </c>
      <c r="AE3320" s="51">
        <f t="shared" si="415"/>
        <v>81053</v>
      </c>
    </row>
    <row r="3321" spans="1:31">
      <c r="A3321" s="60" t="str">
        <f t="shared" si="409"/>
        <v>TULUMblack</v>
      </c>
      <c r="B3321" s="60" t="str">
        <f t="shared" si="410"/>
        <v>81-054-53</v>
      </c>
      <c r="C3321" s="73" t="s">
        <v>6777</v>
      </c>
      <c r="D3321" s="73" t="s">
        <v>6778</v>
      </c>
      <c r="E3321" s="73" t="s">
        <v>956</v>
      </c>
      <c r="F3321" s="74">
        <v>55</v>
      </c>
      <c r="G3321" s="73" t="s">
        <v>6779</v>
      </c>
      <c r="H3321" s="73" t="s">
        <v>101</v>
      </c>
      <c r="I3321" s="73" t="s">
        <v>936</v>
      </c>
      <c r="J3321" s="73" t="s">
        <v>330</v>
      </c>
      <c r="K3321" s="73" t="s">
        <v>390</v>
      </c>
      <c r="L3321" s="73" t="s">
        <v>383</v>
      </c>
      <c r="M3321" s="73" t="s">
        <v>384</v>
      </c>
      <c r="N3321" s="73" t="s">
        <v>35</v>
      </c>
      <c r="O3321" s="73" t="s">
        <v>386</v>
      </c>
      <c r="P3321" s="73" t="s">
        <v>907</v>
      </c>
      <c r="Q3321" s="73" t="s">
        <v>928</v>
      </c>
      <c r="R3321" s="73" t="s">
        <v>63</v>
      </c>
      <c r="V3321" s="60" t="str">
        <f t="shared" si="411"/>
        <v>TULUMбежевый / черный</v>
      </c>
      <c r="W3321" s="60" t="str">
        <f t="shared" si="408"/>
        <v>TULUM</v>
      </c>
      <c r="X3321" s="60" t="str">
        <f t="shared" si="412"/>
        <v/>
      </c>
      <c r="AC3321" s="51">
        <f t="shared" si="413"/>
        <v>81</v>
      </c>
      <c r="AD3321" s="44">
        <f t="shared" si="414"/>
        <v>54</v>
      </c>
      <c r="AE3321" s="51">
        <f t="shared" si="415"/>
        <v>81054</v>
      </c>
    </row>
    <row r="3322" spans="1:31">
      <c r="A3322" s="60" t="str">
        <f t="shared" si="409"/>
        <v>TULUMblack</v>
      </c>
      <c r="B3322" s="60" t="str">
        <f t="shared" si="410"/>
        <v>81-054-53</v>
      </c>
      <c r="C3322" s="73" t="s">
        <v>6780</v>
      </c>
      <c r="D3322" s="73" t="s">
        <v>6778</v>
      </c>
      <c r="E3322" s="73" t="s">
        <v>904</v>
      </c>
      <c r="F3322" s="74">
        <v>57</v>
      </c>
      <c r="G3322" s="73" t="s">
        <v>6779</v>
      </c>
      <c r="H3322" s="73" t="s">
        <v>101</v>
      </c>
      <c r="I3322" s="73" t="s">
        <v>936</v>
      </c>
      <c r="J3322" s="73" t="s">
        <v>330</v>
      </c>
      <c r="K3322" s="73" t="s">
        <v>390</v>
      </c>
      <c r="L3322" s="73" t="s">
        <v>383</v>
      </c>
      <c r="M3322" s="73" t="s">
        <v>384</v>
      </c>
      <c r="N3322" s="73" t="s">
        <v>35</v>
      </c>
      <c r="O3322" s="73" t="s">
        <v>386</v>
      </c>
      <c r="P3322" s="73" t="s">
        <v>907</v>
      </c>
      <c r="Q3322" s="73" t="s">
        <v>928</v>
      </c>
      <c r="R3322" s="73" t="s">
        <v>63</v>
      </c>
      <c r="V3322" s="60" t="str">
        <f t="shared" si="411"/>
        <v>TULUMбежевый / черный</v>
      </c>
      <c r="W3322" s="60" t="str">
        <f t="shared" si="408"/>
        <v>TULUM</v>
      </c>
      <c r="X3322" s="60" t="str">
        <f t="shared" si="412"/>
        <v/>
      </c>
      <c r="AC3322" s="51">
        <f t="shared" si="413"/>
        <v>81</v>
      </c>
      <c r="AD3322" s="44">
        <f t="shared" si="414"/>
        <v>54</v>
      </c>
      <c r="AE3322" s="51">
        <f t="shared" si="415"/>
        <v>81054</v>
      </c>
    </row>
    <row r="3323" spans="1:31">
      <c r="A3323" s="60" t="str">
        <f t="shared" si="409"/>
        <v>TULUMblack</v>
      </c>
      <c r="B3323" s="60" t="str">
        <f t="shared" si="410"/>
        <v>81-054-53</v>
      </c>
      <c r="C3323" s="73" t="s">
        <v>6781</v>
      </c>
      <c r="D3323" s="73" t="s">
        <v>6778</v>
      </c>
      <c r="E3323" s="73" t="s">
        <v>910</v>
      </c>
      <c r="F3323" s="74">
        <v>59</v>
      </c>
      <c r="G3323" s="73" t="s">
        <v>6779</v>
      </c>
      <c r="H3323" s="73" t="s">
        <v>101</v>
      </c>
      <c r="I3323" s="73" t="s">
        <v>936</v>
      </c>
      <c r="J3323" s="73" t="s">
        <v>330</v>
      </c>
      <c r="K3323" s="73" t="s">
        <v>390</v>
      </c>
      <c r="L3323" s="73" t="s">
        <v>383</v>
      </c>
      <c r="M3323" s="73" t="s">
        <v>384</v>
      </c>
      <c r="N3323" s="73" t="s">
        <v>35</v>
      </c>
      <c r="O3323" s="73" t="s">
        <v>386</v>
      </c>
      <c r="P3323" s="73" t="s">
        <v>907</v>
      </c>
      <c r="Q3323" s="73" t="s">
        <v>928</v>
      </c>
      <c r="R3323" s="73" t="s">
        <v>63</v>
      </c>
      <c r="V3323" s="60" t="str">
        <f t="shared" si="411"/>
        <v>TULUMбежевый / черный</v>
      </c>
      <c r="W3323" s="60" t="str">
        <f t="shared" si="408"/>
        <v>TULUM</v>
      </c>
      <c r="X3323" s="60" t="str">
        <f t="shared" si="412"/>
        <v/>
      </c>
      <c r="AC3323" s="51">
        <f t="shared" si="413"/>
        <v>81</v>
      </c>
      <c r="AD3323" s="44">
        <f t="shared" si="414"/>
        <v>54</v>
      </c>
      <c r="AE3323" s="51">
        <f t="shared" si="415"/>
        <v>81054</v>
      </c>
    </row>
    <row r="3324" spans="1:31">
      <c r="A3324" s="60" t="str">
        <f t="shared" si="409"/>
        <v>TULUMblack</v>
      </c>
      <c r="B3324" s="60" t="str">
        <f t="shared" si="410"/>
        <v>81-054-53</v>
      </c>
      <c r="C3324" s="73" t="s">
        <v>6782</v>
      </c>
      <c r="D3324" s="73" t="s">
        <v>6778</v>
      </c>
      <c r="E3324" s="73" t="s">
        <v>912</v>
      </c>
      <c r="F3324" s="74">
        <v>61</v>
      </c>
      <c r="G3324" s="73" t="s">
        <v>6779</v>
      </c>
      <c r="H3324" s="73" t="s">
        <v>101</v>
      </c>
      <c r="I3324" s="73" t="s">
        <v>936</v>
      </c>
      <c r="J3324" s="73" t="s">
        <v>330</v>
      </c>
      <c r="K3324" s="73" t="s">
        <v>390</v>
      </c>
      <c r="L3324" s="73" t="s">
        <v>383</v>
      </c>
      <c r="M3324" s="73" t="s">
        <v>384</v>
      </c>
      <c r="N3324" s="73" t="s">
        <v>35</v>
      </c>
      <c r="O3324" s="73" t="s">
        <v>386</v>
      </c>
      <c r="P3324" s="73" t="s">
        <v>907</v>
      </c>
      <c r="Q3324" s="73" t="s">
        <v>928</v>
      </c>
      <c r="R3324" s="73" t="s">
        <v>63</v>
      </c>
      <c r="V3324" s="60" t="str">
        <f t="shared" si="411"/>
        <v>TULUMбежевый / черный</v>
      </c>
      <c r="W3324" s="60" t="str">
        <f t="shared" si="408"/>
        <v>TULUM</v>
      </c>
      <c r="X3324" s="60" t="str">
        <f t="shared" si="412"/>
        <v/>
      </c>
      <c r="AC3324" s="51">
        <f t="shared" si="413"/>
        <v>81</v>
      </c>
      <c r="AD3324" s="44">
        <f t="shared" si="414"/>
        <v>54</v>
      </c>
      <c r="AE3324" s="51">
        <f t="shared" si="415"/>
        <v>81054</v>
      </c>
    </row>
    <row r="3325" spans="1:31">
      <c r="A3325" s="60" t="str">
        <f t="shared" si="409"/>
        <v>TULUMdenim</v>
      </c>
      <c r="B3325" s="60" t="str">
        <f t="shared" si="410"/>
        <v>81-054-32</v>
      </c>
      <c r="C3325" s="73" t="s">
        <v>6783</v>
      </c>
      <c r="D3325" s="73" t="s">
        <v>6784</v>
      </c>
      <c r="E3325" s="73" t="s">
        <v>956</v>
      </c>
      <c r="F3325" s="74">
        <v>55</v>
      </c>
      <c r="G3325" s="73" t="s">
        <v>6779</v>
      </c>
      <c r="H3325" s="73" t="s">
        <v>97</v>
      </c>
      <c r="I3325" s="73" t="s">
        <v>936</v>
      </c>
      <c r="J3325" s="73" t="s">
        <v>330</v>
      </c>
      <c r="K3325" s="73" t="s">
        <v>390</v>
      </c>
      <c r="L3325" s="73" t="s">
        <v>383</v>
      </c>
      <c r="M3325" s="73" t="s">
        <v>384</v>
      </c>
      <c r="N3325" s="73" t="s">
        <v>35</v>
      </c>
      <c r="O3325" s="73" t="s">
        <v>386</v>
      </c>
      <c r="P3325" s="73" t="s">
        <v>907</v>
      </c>
      <c r="Q3325" s="73" t="s">
        <v>6707</v>
      </c>
      <c r="R3325" s="73" t="s">
        <v>63</v>
      </c>
      <c r="V3325" s="60" t="str">
        <f t="shared" si="411"/>
        <v>TULUMбежевый / синий</v>
      </c>
      <c r="W3325" s="60" t="str">
        <f t="shared" si="408"/>
        <v>TULUM</v>
      </c>
      <c r="X3325" s="60" t="str">
        <f t="shared" si="412"/>
        <v/>
      </c>
      <c r="AC3325" s="51">
        <f t="shared" si="413"/>
        <v>81</v>
      </c>
      <c r="AD3325" s="44">
        <f t="shared" si="414"/>
        <v>54</v>
      </c>
      <c r="AE3325" s="51">
        <f t="shared" si="415"/>
        <v>81054</v>
      </c>
    </row>
    <row r="3326" spans="1:31">
      <c r="A3326" s="60" t="str">
        <f t="shared" si="409"/>
        <v>TULUMdenim</v>
      </c>
      <c r="B3326" s="60" t="str">
        <f t="shared" si="410"/>
        <v>81-054-32</v>
      </c>
      <c r="C3326" s="73" t="s">
        <v>6785</v>
      </c>
      <c r="D3326" s="73" t="s">
        <v>6784</v>
      </c>
      <c r="E3326" s="73" t="s">
        <v>904</v>
      </c>
      <c r="F3326" s="74">
        <v>57</v>
      </c>
      <c r="G3326" s="73" t="s">
        <v>6779</v>
      </c>
      <c r="H3326" s="73" t="s">
        <v>97</v>
      </c>
      <c r="I3326" s="73" t="s">
        <v>936</v>
      </c>
      <c r="J3326" s="73" t="s">
        <v>330</v>
      </c>
      <c r="K3326" s="73" t="s">
        <v>390</v>
      </c>
      <c r="L3326" s="73" t="s">
        <v>383</v>
      </c>
      <c r="M3326" s="73" t="s">
        <v>384</v>
      </c>
      <c r="N3326" s="73" t="s">
        <v>35</v>
      </c>
      <c r="O3326" s="73" t="s">
        <v>386</v>
      </c>
      <c r="P3326" s="73" t="s">
        <v>907</v>
      </c>
      <c r="Q3326" s="73" t="s">
        <v>6707</v>
      </c>
      <c r="R3326" s="73" t="s">
        <v>63</v>
      </c>
      <c r="V3326" s="60" t="str">
        <f t="shared" si="411"/>
        <v>TULUMбежевый / синий</v>
      </c>
      <c r="W3326" s="60" t="str">
        <f t="shared" si="408"/>
        <v>TULUM</v>
      </c>
      <c r="X3326" s="60" t="str">
        <f t="shared" si="412"/>
        <v/>
      </c>
      <c r="AC3326" s="51">
        <f t="shared" si="413"/>
        <v>81</v>
      </c>
      <c r="AD3326" s="44">
        <f t="shared" si="414"/>
        <v>54</v>
      </c>
      <c r="AE3326" s="51">
        <f t="shared" si="415"/>
        <v>81054</v>
      </c>
    </row>
    <row r="3327" spans="1:31">
      <c r="A3327" s="60" t="str">
        <f t="shared" si="409"/>
        <v>TULUMdenim</v>
      </c>
      <c r="B3327" s="60" t="str">
        <f t="shared" si="410"/>
        <v>81-054-32</v>
      </c>
      <c r="C3327" s="73" t="s">
        <v>6786</v>
      </c>
      <c r="D3327" s="73" t="s">
        <v>6784</v>
      </c>
      <c r="E3327" s="73" t="s">
        <v>910</v>
      </c>
      <c r="F3327" s="74">
        <v>59</v>
      </c>
      <c r="G3327" s="73" t="s">
        <v>6779</v>
      </c>
      <c r="H3327" s="73" t="s">
        <v>97</v>
      </c>
      <c r="I3327" s="73" t="s">
        <v>936</v>
      </c>
      <c r="J3327" s="73" t="s">
        <v>330</v>
      </c>
      <c r="K3327" s="73" t="s">
        <v>390</v>
      </c>
      <c r="L3327" s="73" t="s">
        <v>383</v>
      </c>
      <c r="M3327" s="73" t="s">
        <v>384</v>
      </c>
      <c r="N3327" s="73" t="s">
        <v>35</v>
      </c>
      <c r="O3327" s="73" t="s">
        <v>386</v>
      </c>
      <c r="P3327" s="73" t="s">
        <v>907</v>
      </c>
      <c r="Q3327" s="73" t="s">
        <v>6707</v>
      </c>
      <c r="R3327" s="73" t="s">
        <v>63</v>
      </c>
      <c r="V3327" s="60" t="str">
        <f t="shared" si="411"/>
        <v>TULUMбежевый / синий</v>
      </c>
      <c r="W3327" s="60" t="str">
        <f t="shared" si="408"/>
        <v>TULUM</v>
      </c>
      <c r="X3327" s="60" t="str">
        <f t="shared" si="412"/>
        <v/>
      </c>
      <c r="AC3327" s="51">
        <f t="shared" si="413"/>
        <v>81</v>
      </c>
      <c r="AD3327" s="44">
        <f t="shared" si="414"/>
        <v>54</v>
      </c>
      <c r="AE3327" s="51">
        <f t="shared" si="415"/>
        <v>81054</v>
      </c>
    </row>
    <row r="3328" spans="1:31">
      <c r="A3328" s="60" t="str">
        <f t="shared" si="409"/>
        <v>TULUMdenim</v>
      </c>
      <c r="B3328" s="60" t="str">
        <f t="shared" si="410"/>
        <v>81-054-32</v>
      </c>
      <c r="C3328" s="73" t="s">
        <v>6787</v>
      </c>
      <c r="D3328" s="73" t="s">
        <v>6784</v>
      </c>
      <c r="E3328" s="73" t="s">
        <v>912</v>
      </c>
      <c r="F3328" s="74">
        <v>61</v>
      </c>
      <c r="G3328" s="73" t="s">
        <v>6779</v>
      </c>
      <c r="H3328" s="73" t="s">
        <v>97</v>
      </c>
      <c r="I3328" s="73" t="s">
        <v>936</v>
      </c>
      <c r="J3328" s="73" t="s">
        <v>330</v>
      </c>
      <c r="K3328" s="73" t="s">
        <v>390</v>
      </c>
      <c r="L3328" s="73" t="s">
        <v>383</v>
      </c>
      <c r="M3328" s="73" t="s">
        <v>384</v>
      </c>
      <c r="N3328" s="73" t="s">
        <v>35</v>
      </c>
      <c r="O3328" s="73" t="s">
        <v>386</v>
      </c>
      <c r="P3328" s="73" t="s">
        <v>907</v>
      </c>
      <c r="Q3328" s="73" t="s">
        <v>6707</v>
      </c>
      <c r="R3328" s="73" t="s">
        <v>63</v>
      </c>
      <c r="V3328" s="60" t="str">
        <f t="shared" si="411"/>
        <v>TULUMбежевый / синий</v>
      </c>
      <c r="W3328" s="60" t="str">
        <f t="shared" si="408"/>
        <v>TULUM</v>
      </c>
      <c r="X3328" s="60" t="str">
        <f t="shared" si="412"/>
        <v/>
      </c>
      <c r="AC3328" s="51">
        <f t="shared" si="413"/>
        <v>81</v>
      </c>
      <c r="AD3328" s="44">
        <f t="shared" si="414"/>
        <v>54</v>
      </c>
      <c r="AE3328" s="51">
        <f t="shared" si="415"/>
        <v>81054</v>
      </c>
    </row>
    <row r="3329" spans="1:31">
      <c r="A3329" s="60" t="str">
        <f t="shared" si="409"/>
        <v>MACREESEbrown</v>
      </c>
      <c r="B3329" s="60" t="str">
        <f t="shared" si="410"/>
        <v>80-439-14</v>
      </c>
      <c r="C3329" s="73" t="s">
        <v>6788</v>
      </c>
      <c r="D3329" s="73" t="s">
        <v>6789</v>
      </c>
      <c r="E3329" s="73" t="s">
        <v>956</v>
      </c>
      <c r="F3329" s="74">
        <v>55</v>
      </c>
      <c r="G3329" s="73" t="s">
        <v>2768</v>
      </c>
      <c r="H3329" s="73" t="s">
        <v>86</v>
      </c>
      <c r="I3329" s="73" t="s">
        <v>936</v>
      </c>
      <c r="J3329" s="73" t="s">
        <v>330</v>
      </c>
      <c r="K3329" s="73" t="s">
        <v>382</v>
      </c>
      <c r="L3329" s="73" t="s">
        <v>383</v>
      </c>
      <c r="M3329" s="73" t="s">
        <v>384</v>
      </c>
      <c r="N3329" s="73" t="s">
        <v>35</v>
      </c>
      <c r="O3329" s="73" t="s">
        <v>386</v>
      </c>
      <c r="P3329" s="73" t="s">
        <v>907</v>
      </c>
      <c r="Q3329" s="73" t="s">
        <v>1033</v>
      </c>
      <c r="R3329" s="73" t="s">
        <v>86</v>
      </c>
      <c r="V3329" s="60" t="str">
        <f t="shared" si="411"/>
        <v>MACREESEкоричневый</v>
      </c>
      <c r="W3329" s="60" t="str">
        <f t="shared" si="408"/>
        <v>MACREESE</v>
      </c>
      <c r="X3329" s="60" t="str">
        <f t="shared" si="412"/>
        <v/>
      </c>
      <c r="AC3329" s="51">
        <f t="shared" si="413"/>
        <v>80</v>
      </c>
      <c r="AD3329" s="44">
        <f t="shared" si="414"/>
        <v>439</v>
      </c>
      <c r="AE3329" s="51">
        <f t="shared" si="415"/>
        <v>80439</v>
      </c>
    </row>
    <row r="3330" spans="1:31">
      <c r="A3330" s="60" t="str">
        <f t="shared" si="409"/>
        <v>MACREESEbrown</v>
      </c>
      <c r="B3330" s="60" t="str">
        <f t="shared" si="410"/>
        <v>80-439-14</v>
      </c>
      <c r="C3330" s="73" t="s">
        <v>6790</v>
      </c>
      <c r="D3330" s="73" t="s">
        <v>6789</v>
      </c>
      <c r="E3330" s="73" t="s">
        <v>904</v>
      </c>
      <c r="F3330" s="74">
        <v>57</v>
      </c>
      <c r="G3330" s="73" t="s">
        <v>2768</v>
      </c>
      <c r="H3330" s="73" t="s">
        <v>86</v>
      </c>
      <c r="I3330" s="73" t="s">
        <v>936</v>
      </c>
      <c r="J3330" s="73" t="s">
        <v>330</v>
      </c>
      <c r="K3330" s="73" t="s">
        <v>382</v>
      </c>
      <c r="L3330" s="73" t="s">
        <v>383</v>
      </c>
      <c r="M3330" s="73" t="s">
        <v>384</v>
      </c>
      <c r="N3330" s="73" t="s">
        <v>35</v>
      </c>
      <c r="O3330" s="73" t="s">
        <v>386</v>
      </c>
      <c r="P3330" s="73" t="s">
        <v>907</v>
      </c>
      <c r="Q3330" s="73" t="s">
        <v>1033</v>
      </c>
      <c r="R3330" s="73" t="s">
        <v>86</v>
      </c>
      <c r="V3330" s="60" t="str">
        <f t="shared" si="411"/>
        <v>MACREESEкоричневый</v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MACREESE</v>
      </c>
      <c r="X3330" s="60" t="str">
        <f t="shared" si="412"/>
        <v/>
      </c>
      <c r="AC3330" s="51">
        <f t="shared" si="413"/>
        <v>80</v>
      </c>
      <c r="AD3330" s="44">
        <f t="shared" si="414"/>
        <v>439</v>
      </c>
      <c r="AE3330" s="51">
        <f t="shared" si="415"/>
        <v>80439</v>
      </c>
    </row>
    <row r="3331" spans="1:31">
      <c r="A3331" s="60" t="str">
        <f t="shared" ref="A3331:A3394" si="417">IF(G3331&amp;Q3331&lt;&gt;"",W3331&amp;Q3331,"")</f>
        <v>MACREESEbrown</v>
      </c>
      <c r="B3331" s="60" t="str">
        <f t="shared" ref="B3331:B3394" si="418">IF(C3331&lt;&gt;"",LEFT(C3331,9),"")</f>
        <v>80-439-14</v>
      </c>
      <c r="C3331" s="73" t="s">
        <v>6791</v>
      </c>
      <c r="D3331" s="73" t="s">
        <v>6789</v>
      </c>
      <c r="E3331" s="73" t="s">
        <v>912</v>
      </c>
      <c r="F3331" s="74">
        <v>61</v>
      </c>
      <c r="G3331" s="73" t="s">
        <v>2768</v>
      </c>
      <c r="H3331" s="73" t="s">
        <v>86</v>
      </c>
      <c r="I3331" s="73" t="s">
        <v>936</v>
      </c>
      <c r="J3331" s="73" t="s">
        <v>330</v>
      </c>
      <c r="K3331" s="73" t="s">
        <v>382</v>
      </c>
      <c r="L3331" s="73" t="s">
        <v>383</v>
      </c>
      <c r="M3331" s="73" t="s">
        <v>384</v>
      </c>
      <c r="N3331" s="73" t="s">
        <v>35</v>
      </c>
      <c r="O3331" s="73" t="s">
        <v>386</v>
      </c>
      <c r="P3331" s="73" t="s">
        <v>907</v>
      </c>
      <c r="Q3331" s="73" t="s">
        <v>1033</v>
      </c>
      <c r="R3331" s="73" t="s">
        <v>86</v>
      </c>
      <c r="V3331" s="60" t="str">
        <f t="shared" ref="V3331:V3394" si="419">W3331&amp;H3331</f>
        <v>MACREESEкоричневый</v>
      </c>
      <c r="W3331" s="60" t="str">
        <f t="shared" si="416"/>
        <v>MACREESE</v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80</v>
      </c>
      <c r="AD3331" s="44">
        <f t="shared" ref="AD3331:AD3394" si="422">IFERROR(VALUE(MID($C3331,4,3)),0)</f>
        <v>439</v>
      </c>
      <c r="AE3331" s="51">
        <f t="shared" ref="AE3331:AE3394" si="423">VALUE(RIGHT("00"&amp;AC3331,2)&amp;RIGHT("000"&amp;AD3331,3))</f>
        <v>80439</v>
      </c>
    </row>
    <row r="3332" spans="1:31">
      <c r="A3332" s="60" t="str">
        <f t="shared" si="417"/>
        <v>MACREESEbrown</v>
      </c>
      <c r="B3332" s="60" t="str">
        <f t="shared" si="418"/>
        <v>80-439-14</v>
      </c>
      <c r="C3332" s="73" t="s">
        <v>6792</v>
      </c>
      <c r="D3332" s="73" t="s">
        <v>6789</v>
      </c>
      <c r="E3332" s="73" t="s">
        <v>910</v>
      </c>
      <c r="F3332" s="74">
        <v>59</v>
      </c>
      <c r="G3332" s="73" t="s">
        <v>2768</v>
      </c>
      <c r="H3332" s="73" t="s">
        <v>86</v>
      </c>
      <c r="I3332" s="73" t="s">
        <v>936</v>
      </c>
      <c r="J3332" s="73" t="s">
        <v>330</v>
      </c>
      <c r="K3332" s="73" t="s">
        <v>382</v>
      </c>
      <c r="L3332" s="73" t="s">
        <v>383</v>
      </c>
      <c r="M3332" s="73" t="s">
        <v>384</v>
      </c>
      <c r="N3332" s="73" t="s">
        <v>35</v>
      </c>
      <c r="O3332" s="73" t="s">
        <v>386</v>
      </c>
      <c r="P3332" s="73" t="s">
        <v>907</v>
      </c>
      <c r="Q3332" s="73" t="s">
        <v>1033</v>
      </c>
      <c r="R3332" s="73" t="s">
        <v>86</v>
      </c>
      <c r="V3332" s="60" t="str">
        <f t="shared" si="419"/>
        <v>MACREESEкоричневый</v>
      </c>
      <c r="W3332" s="60" t="str">
        <f t="shared" si="416"/>
        <v>MACREESE</v>
      </c>
      <c r="X3332" s="60" t="str">
        <f t="shared" si="420"/>
        <v/>
      </c>
      <c r="AC3332" s="51">
        <f t="shared" si="421"/>
        <v>80</v>
      </c>
      <c r="AD3332" s="44">
        <f t="shared" si="422"/>
        <v>439</v>
      </c>
      <c r="AE3332" s="51">
        <f t="shared" si="423"/>
        <v>80439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AA4145"/>
  <sheetViews>
    <sheetView workbookViewId="0">
      <selection activeCell="S8" sqref="S8"/>
    </sheetView>
  </sheetViews>
  <sheetFormatPr defaultRowHeight="15"/>
  <cols>
    <col min="27" max="27" width="15.140625" bestFit="1" customWidth="1"/>
  </cols>
  <sheetData>
    <row r="1" spans="1:27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376</v>
      </c>
      <c r="L1" t="s">
        <v>377</v>
      </c>
      <c r="M1" t="s">
        <v>378</v>
      </c>
      <c r="N1" t="s">
        <v>379</v>
      </c>
      <c r="O1" t="s">
        <v>380</v>
      </c>
      <c r="P1" t="s">
        <v>381</v>
      </c>
      <c r="AA1" s="144" t="str" cm="1">
        <f t="array" aca="1" ref="AA1" ca="1">MID(CELL("имяфайла", A1), FIND("]", CELL("имяфайла", A1))+1, 255)</f>
        <v>Перенос в 1С</v>
      </c>
    </row>
    <row r="2" spans="1:27">
      <c r="A2" t="s">
        <v>902</v>
      </c>
      <c r="B2" t="s">
        <v>903</v>
      </c>
      <c r="C2" t="s">
        <v>904</v>
      </c>
      <c r="D2">
        <v>57</v>
      </c>
      <c r="E2" t="s">
        <v>905</v>
      </c>
      <c r="F2" t="s">
        <v>57</v>
      </c>
      <c r="G2" t="s">
        <v>906</v>
      </c>
      <c r="H2" t="s">
        <v>318</v>
      </c>
      <c r="I2" t="s">
        <v>382</v>
      </c>
      <c r="J2" t="s">
        <v>383</v>
      </c>
      <c r="K2" t="s">
        <v>384</v>
      </c>
      <c r="L2" t="s">
        <v>43</v>
      </c>
      <c r="M2" t="s">
        <v>385</v>
      </c>
      <c r="N2" t="s">
        <v>907</v>
      </c>
      <c r="O2" t="s">
        <v>908</v>
      </c>
      <c r="P2" t="s">
        <v>57</v>
      </c>
    </row>
    <row r="3" spans="1:27">
      <c r="A3" t="s">
        <v>909</v>
      </c>
      <c r="B3" t="s">
        <v>903</v>
      </c>
      <c r="C3" t="s">
        <v>910</v>
      </c>
      <c r="D3">
        <v>59</v>
      </c>
      <c r="E3" t="s">
        <v>905</v>
      </c>
      <c r="F3" t="s">
        <v>57</v>
      </c>
      <c r="G3" t="s">
        <v>906</v>
      </c>
      <c r="H3" t="s">
        <v>318</v>
      </c>
      <c r="I3" t="s">
        <v>382</v>
      </c>
      <c r="J3" t="s">
        <v>383</v>
      </c>
      <c r="K3" t="s">
        <v>384</v>
      </c>
      <c r="L3" t="s">
        <v>43</v>
      </c>
      <c r="M3" t="s">
        <v>385</v>
      </c>
      <c r="N3" t="s">
        <v>907</v>
      </c>
      <c r="O3" t="s">
        <v>908</v>
      </c>
      <c r="P3" t="s">
        <v>57</v>
      </c>
    </row>
    <row r="4" spans="1:27">
      <c r="A4" t="s">
        <v>911</v>
      </c>
      <c r="B4" t="s">
        <v>903</v>
      </c>
      <c r="C4" t="s">
        <v>912</v>
      </c>
      <c r="D4">
        <v>61</v>
      </c>
      <c r="E4" t="s">
        <v>905</v>
      </c>
      <c r="F4" t="s">
        <v>57</v>
      </c>
      <c r="G4" t="s">
        <v>906</v>
      </c>
      <c r="H4" t="s">
        <v>318</v>
      </c>
      <c r="I4" t="s">
        <v>382</v>
      </c>
      <c r="J4" t="s">
        <v>383</v>
      </c>
      <c r="K4" t="s">
        <v>384</v>
      </c>
      <c r="L4" t="s">
        <v>43</v>
      </c>
      <c r="M4" t="s">
        <v>385</v>
      </c>
      <c r="N4" t="s">
        <v>907</v>
      </c>
      <c r="O4" t="s">
        <v>908</v>
      </c>
      <c r="P4" t="s">
        <v>57</v>
      </c>
    </row>
    <row r="5" spans="1:27">
      <c r="A5" t="s">
        <v>913</v>
      </c>
      <c r="B5" t="s">
        <v>914</v>
      </c>
      <c r="C5" t="s">
        <v>915</v>
      </c>
      <c r="D5">
        <v>56</v>
      </c>
      <c r="E5" t="s">
        <v>916</v>
      </c>
      <c r="F5" t="s">
        <v>83</v>
      </c>
      <c r="G5" t="s">
        <v>906</v>
      </c>
      <c r="H5" t="s">
        <v>320</v>
      </c>
      <c r="I5" t="s">
        <v>382</v>
      </c>
      <c r="J5" t="s">
        <v>383</v>
      </c>
      <c r="K5" t="s">
        <v>384</v>
      </c>
      <c r="L5" t="s">
        <v>43</v>
      </c>
      <c r="M5" t="s">
        <v>385</v>
      </c>
      <c r="N5" t="s">
        <v>907</v>
      </c>
      <c r="O5" t="s">
        <v>917</v>
      </c>
      <c r="P5" t="s">
        <v>83</v>
      </c>
    </row>
    <row r="6" spans="1:27">
      <c r="A6" t="s">
        <v>918</v>
      </c>
      <c r="B6" t="s">
        <v>914</v>
      </c>
      <c r="C6" t="s">
        <v>904</v>
      </c>
      <c r="D6">
        <v>57</v>
      </c>
      <c r="E6" t="s">
        <v>916</v>
      </c>
      <c r="F6" t="s">
        <v>83</v>
      </c>
      <c r="G6" t="s">
        <v>906</v>
      </c>
      <c r="H6" t="s">
        <v>320</v>
      </c>
      <c r="I6" t="s">
        <v>382</v>
      </c>
      <c r="J6" t="s">
        <v>383</v>
      </c>
      <c r="K6" t="s">
        <v>384</v>
      </c>
      <c r="L6" t="s">
        <v>43</v>
      </c>
      <c r="M6" t="s">
        <v>385</v>
      </c>
      <c r="N6" t="s">
        <v>907</v>
      </c>
      <c r="O6" t="s">
        <v>917</v>
      </c>
      <c r="P6" t="s">
        <v>83</v>
      </c>
    </row>
    <row r="7" spans="1:27">
      <c r="A7" t="s">
        <v>919</v>
      </c>
      <c r="B7" t="s">
        <v>914</v>
      </c>
      <c r="C7" t="s">
        <v>920</v>
      </c>
      <c r="D7">
        <v>58</v>
      </c>
      <c r="E7" t="s">
        <v>916</v>
      </c>
      <c r="F7" t="s">
        <v>83</v>
      </c>
      <c r="G7" t="s">
        <v>906</v>
      </c>
      <c r="H7" t="s">
        <v>320</v>
      </c>
      <c r="I7" t="s">
        <v>382</v>
      </c>
      <c r="J7" t="s">
        <v>383</v>
      </c>
      <c r="K7" t="s">
        <v>384</v>
      </c>
      <c r="L7" t="s">
        <v>43</v>
      </c>
      <c r="M7" t="s">
        <v>385</v>
      </c>
      <c r="N7" t="s">
        <v>907</v>
      </c>
      <c r="O7" t="s">
        <v>917</v>
      </c>
      <c r="P7" t="s">
        <v>83</v>
      </c>
    </row>
    <row r="8" spans="1:27">
      <c r="A8" t="s">
        <v>921</v>
      </c>
      <c r="B8" t="s">
        <v>914</v>
      </c>
      <c r="C8" t="s">
        <v>922</v>
      </c>
      <c r="D8">
        <v>60</v>
      </c>
      <c r="E8" t="s">
        <v>916</v>
      </c>
      <c r="F8" t="s">
        <v>83</v>
      </c>
      <c r="G8" t="s">
        <v>906</v>
      </c>
      <c r="H8" t="s">
        <v>320</v>
      </c>
      <c r="I8" t="s">
        <v>382</v>
      </c>
      <c r="J8" t="s">
        <v>383</v>
      </c>
      <c r="K8" t="s">
        <v>384</v>
      </c>
      <c r="L8" t="s">
        <v>43</v>
      </c>
      <c r="M8" t="s">
        <v>385</v>
      </c>
      <c r="N8" t="s">
        <v>907</v>
      </c>
      <c r="O8" t="s">
        <v>917</v>
      </c>
      <c r="P8" t="s">
        <v>83</v>
      </c>
    </row>
    <row r="9" spans="1:27">
      <c r="A9" t="s">
        <v>923</v>
      </c>
      <c r="B9" t="s">
        <v>914</v>
      </c>
      <c r="C9" t="s">
        <v>912</v>
      </c>
      <c r="D9">
        <v>61</v>
      </c>
      <c r="E9" t="s">
        <v>916</v>
      </c>
      <c r="F9" t="s">
        <v>83</v>
      </c>
      <c r="G9" t="s">
        <v>906</v>
      </c>
      <c r="H9" t="s">
        <v>320</v>
      </c>
      <c r="I9" t="s">
        <v>382</v>
      </c>
      <c r="J9" t="s">
        <v>383</v>
      </c>
      <c r="K9" t="s">
        <v>384</v>
      </c>
      <c r="L9" t="s">
        <v>43</v>
      </c>
      <c r="M9" t="s">
        <v>385</v>
      </c>
      <c r="N9" t="s">
        <v>907</v>
      </c>
      <c r="O9" t="s">
        <v>917</v>
      </c>
      <c r="P9" t="s">
        <v>83</v>
      </c>
    </row>
    <row r="10" spans="1:27">
      <c r="A10" t="s">
        <v>924</v>
      </c>
      <c r="B10" t="s">
        <v>925</v>
      </c>
      <c r="C10" t="s">
        <v>910</v>
      </c>
      <c r="D10">
        <v>0</v>
      </c>
      <c r="E10" t="s">
        <v>926</v>
      </c>
      <c r="F10" t="s">
        <v>119</v>
      </c>
      <c r="G10" t="s">
        <v>927</v>
      </c>
      <c r="H10" t="s">
        <v>321</v>
      </c>
      <c r="I10" t="s">
        <v>382</v>
      </c>
      <c r="J10" t="s">
        <v>383</v>
      </c>
      <c r="K10" t="s">
        <v>384</v>
      </c>
      <c r="L10" t="s">
        <v>36</v>
      </c>
      <c r="M10" t="s">
        <v>386</v>
      </c>
      <c r="N10" t="s">
        <v>907</v>
      </c>
      <c r="O10" t="s">
        <v>928</v>
      </c>
      <c r="P10" t="s">
        <v>57</v>
      </c>
    </row>
    <row r="11" spans="1:27">
      <c r="A11" t="s">
        <v>929</v>
      </c>
      <c r="B11" t="s">
        <v>930</v>
      </c>
      <c r="C11" t="s">
        <v>931</v>
      </c>
      <c r="D11">
        <v>1</v>
      </c>
      <c r="E11" t="s">
        <v>926</v>
      </c>
      <c r="F11" t="s">
        <v>185</v>
      </c>
      <c r="G11" t="s">
        <v>927</v>
      </c>
      <c r="H11" t="s">
        <v>321</v>
      </c>
      <c r="I11" t="s">
        <v>382</v>
      </c>
      <c r="J11" t="s">
        <v>383</v>
      </c>
      <c r="K11" t="s">
        <v>384</v>
      </c>
      <c r="L11" t="s">
        <v>36</v>
      </c>
      <c r="M11" t="s">
        <v>386</v>
      </c>
      <c r="N11" t="s">
        <v>907</v>
      </c>
      <c r="O11" t="s">
        <v>932</v>
      </c>
      <c r="P11" t="s">
        <v>78</v>
      </c>
    </row>
    <row r="12" spans="1:27">
      <c r="A12" t="s">
        <v>933</v>
      </c>
      <c r="B12" t="s">
        <v>934</v>
      </c>
      <c r="C12" t="s">
        <v>931</v>
      </c>
      <c r="D12">
        <v>0</v>
      </c>
      <c r="E12" t="s">
        <v>935</v>
      </c>
      <c r="F12" t="s">
        <v>63</v>
      </c>
      <c r="G12" t="s">
        <v>936</v>
      </c>
      <c r="H12" t="s">
        <v>321</v>
      </c>
      <c r="I12" t="s">
        <v>382</v>
      </c>
      <c r="J12" t="s">
        <v>383</v>
      </c>
      <c r="K12" t="s">
        <v>384</v>
      </c>
      <c r="L12" t="s">
        <v>35</v>
      </c>
      <c r="M12" t="s">
        <v>386</v>
      </c>
      <c r="N12" t="s">
        <v>907</v>
      </c>
      <c r="O12" t="s">
        <v>937</v>
      </c>
      <c r="P12" t="s">
        <v>63</v>
      </c>
    </row>
    <row r="13" spans="1:27">
      <c r="A13" t="s">
        <v>938</v>
      </c>
      <c r="B13" t="s">
        <v>939</v>
      </c>
      <c r="C13" t="s">
        <v>931</v>
      </c>
      <c r="D13">
        <v>0</v>
      </c>
      <c r="E13" t="s">
        <v>935</v>
      </c>
      <c r="F13" t="s">
        <v>53</v>
      </c>
      <c r="G13" t="s">
        <v>936</v>
      </c>
      <c r="H13" t="s">
        <v>321</v>
      </c>
      <c r="I13" t="s">
        <v>382</v>
      </c>
      <c r="J13" t="s">
        <v>383</v>
      </c>
      <c r="K13" t="s">
        <v>384</v>
      </c>
      <c r="L13" t="s">
        <v>35</v>
      </c>
      <c r="M13" t="s">
        <v>386</v>
      </c>
      <c r="N13" t="s">
        <v>907</v>
      </c>
      <c r="O13" t="s">
        <v>928</v>
      </c>
      <c r="P13" t="s">
        <v>53</v>
      </c>
    </row>
    <row r="14" spans="1:27">
      <c r="A14" t="s">
        <v>940</v>
      </c>
      <c r="B14" t="s">
        <v>941</v>
      </c>
      <c r="C14" t="s">
        <v>931</v>
      </c>
      <c r="D14">
        <v>0</v>
      </c>
      <c r="E14" t="s">
        <v>935</v>
      </c>
      <c r="F14" t="s">
        <v>86</v>
      </c>
      <c r="G14" t="s">
        <v>936</v>
      </c>
      <c r="H14" t="s">
        <v>321</v>
      </c>
      <c r="I14" t="s">
        <v>382</v>
      </c>
      <c r="J14" t="s">
        <v>383</v>
      </c>
      <c r="K14" t="s">
        <v>384</v>
      </c>
      <c r="L14" t="s">
        <v>35</v>
      </c>
      <c r="M14" t="s">
        <v>386</v>
      </c>
      <c r="N14" t="s">
        <v>907</v>
      </c>
      <c r="O14" t="s">
        <v>942</v>
      </c>
      <c r="P14" t="s">
        <v>86</v>
      </c>
    </row>
    <row r="15" spans="1:27">
      <c r="A15" t="s">
        <v>943</v>
      </c>
      <c r="B15" t="s">
        <v>944</v>
      </c>
      <c r="C15" t="s">
        <v>931</v>
      </c>
      <c r="D15">
        <v>0</v>
      </c>
      <c r="E15" t="s">
        <v>945</v>
      </c>
      <c r="F15" t="s">
        <v>63</v>
      </c>
      <c r="G15" t="s">
        <v>946</v>
      </c>
      <c r="H15" t="s">
        <v>323</v>
      </c>
      <c r="I15" t="s">
        <v>387</v>
      </c>
      <c r="J15" t="s">
        <v>383</v>
      </c>
      <c r="K15" t="s">
        <v>384</v>
      </c>
      <c r="L15" t="s">
        <v>36</v>
      </c>
      <c r="M15" t="s">
        <v>386</v>
      </c>
      <c r="N15" t="s">
        <v>907</v>
      </c>
      <c r="O15" t="s">
        <v>947</v>
      </c>
      <c r="P15" t="s">
        <v>63</v>
      </c>
    </row>
    <row r="16" spans="1:27">
      <c r="A16" t="s">
        <v>948</v>
      </c>
      <c r="B16" t="s">
        <v>949</v>
      </c>
      <c r="C16" t="s">
        <v>904</v>
      </c>
      <c r="D16">
        <v>57</v>
      </c>
      <c r="E16" t="s">
        <v>950</v>
      </c>
      <c r="F16" t="s">
        <v>63</v>
      </c>
      <c r="G16" t="s">
        <v>951</v>
      </c>
      <c r="H16" t="s">
        <v>324</v>
      </c>
      <c r="I16" t="s">
        <v>382</v>
      </c>
      <c r="J16" t="s">
        <v>383</v>
      </c>
      <c r="K16" t="s">
        <v>384</v>
      </c>
      <c r="L16" t="s">
        <v>43</v>
      </c>
      <c r="M16" t="s">
        <v>385</v>
      </c>
      <c r="N16" t="s">
        <v>907</v>
      </c>
      <c r="O16" t="s">
        <v>937</v>
      </c>
      <c r="P16" t="s">
        <v>63</v>
      </c>
    </row>
    <row r="17" spans="1:16">
      <c r="A17" t="s">
        <v>952</v>
      </c>
      <c r="B17" t="s">
        <v>949</v>
      </c>
      <c r="C17" t="s">
        <v>910</v>
      </c>
      <c r="D17">
        <v>59</v>
      </c>
      <c r="E17" t="s">
        <v>950</v>
      </c>
      <c r="F17" t="s">
        <v>63</v>
      </c>
      <c r="G17" t="s">
        <v>951</v>
      </c>
      <c r="H17" t="s">
        <v>324</v>
      </c>
      <c r="I17" t="s">
        <v>382</v>
      </c>
      <c r="J17" t="s">
        <v>383</v>
      </c>
      <c r="K17" t="s">
        <v>384</v>
      </c>
      <c r="L17" t="s">
        <v>43</v>
      </c>
      <c r="M17" t="s">
        <v>385</v>
      </c>
      <c r="N17" t="s">
        <v>907</v>
      </c>
      <c r="O17" t="s">
        <v>937</v>
      </c>
      <c r="P17" t="s">
        <v>63</v>
      </c>
    </row>
    <row r="18" spans="1:16">
      <c r="A18" t="s">
        <v>953</v>
      </c>
      <c r="B18" t="s">
        <v>949</v>
      </c>
      <c r="C18" t="s">
        <v>912</v>
      </c>
      <c r="D18">
        <v>61</v>
      </c>
      <c r="E18" t="s">
        <v>950</v>
      </c>
      <c r="F18" t="s">
        <v>63</v>
      </c>
      <c r="G18" t="s">
        <v>951</v>
      </c>
      <c r="H18" t="s">
        <v>324</v>
      </c>
      <c r="I18" t="s">
        <v>382</v>
      </c>
      <c r="J18" t="s">
        <v>383</v>
      </c>
      <c r="K18" t="s">
        <v>384</v>
      </c>
      <c r="L18" t="s">
        <v>43</v>
      </c>
      <c r="M18" t="s">
        <v>385</v>
      </c>
      <c r="N18" t="s">
        <v>907</v>
      </c>
      <c r="O18" t="s">
        <v>937</v>
      </c>
      <c r="P18" t="s">
        <v>63</v>
      </c>
    </row>
    <row r="19" spans="1:16">
      <c r="A19" t="s">
        <v>954</v>
      </c>
      <c r="B19" t="s">
        <v>949</v>
      </c>
      <c r="C19" t="s">
        <v>920</v>
      </c>
      <c r="D19">
        <v>58</v>
      </c>
      <c r="E19" t="s">
        <v>950</v>
      </c>
      <c r="F19" t="s">
        <v>63</v>
      </c>
      <c r="G19" t="s">
        <v>951</v>
      </c>
      <c r="H19" t="s">
        <v>324</v>
      </c>
      <c r="I19" t="s">
        <v>382</v>
      </c>
      <c r="J19" t="s">
        <v>383</v>
      </c>
      <c r="K19" t="s">
        <v>384</v>
      </c>
      <c r="L19" t="s">
        <v>43</v>
      </c>
      <c r="M19" t="s">
        <v>385</v>
      </c>
      <c r="N19" t="s">
        <v>907</v>
      </c>
      <c r="O19" t="s">
        <v>937</v>
      </c>
      <c r="P19" t="s">
        <v>63</v>
      </c>
    </row>
    <row r="20" spans="1:16">
      <c r="A20" t="s">
        <v>955</v>
      </c>
      <c r="B20" t="s">
        <v>949</v>
      </c>
      <c r="C20" t="s">
        <v>956</v>
      </c>
      <c r="D20">
        <v>55</v>
      </c>
      <c r="E20" t="s">
        <v>950</v>
      </c>
      <c r="F20" t="s">
        <v>63</v>
      </c>
      <c r="G20" t="s">
        <v>951</v>
      </c>
      <c r="H20" t="s">
        <v>324</v>
      </c>
      <c r="I20" t="s">
        <v>382</v>
      </c>
      <c r="J20" t="s">
        <v>383</v>
      </c>
      <c r="K20" t="s">
        <v>384</v>
      </c>
      <c r="L20" t="s">
        <v>43</v>
      </c>
      <c r="M20" t="s">
        <v>385</v>
      </c>
      <c r="N20" t="s">
        <v>907</v>
      </c>
      <c r="O20" t="s">
        <v>937</v>
      </c>
      <c r="P20" t="s">
        <v>63</v>
      </c>
    </row>
    <row r="21" spans="1:16">
      <c r="A21" t="s">
        <v>957</v>
      </c>
      <c r="B21" t="s">
        <v>958</v>
      </c>
      <c r="C21" t="s">
        <v>904</v>
      </c>
      <c r="D21">
        <v>57</v>
      </c>
      <c r="E21" t="s">
        <v>959</v>
      </c>
      <c r="F21" t="s">
        <v>53</v>
      </c>
      <c r="G21" t="s">
        <v>906</v>
      </c>
      <c r="H21" t="s">
        <v>325</v>
      </c>
      <c r="I21" t="s">
        <v>382</v>
      </c>
      <c r="J21" t="s">
        <v>383</v>
      </c>
      <c r="K21" t="s">
        <v>384</v>
      </c>
      <c r="L21" t="s">
        <v>43</v>
      </c>
      <c r="M21" t="s">
        <v>386</v>
      </c>
      <c r="N21" t="s">
        <v>907</v>
      </c>
      <c r="O21" t="s">
        <v>928</v>
      </c>
      <c r="P21" t="s">
        <v>53</v>
      </c>
    </row>
    <row r="22" spans="1:16">
      <c r="A22" t="s">
        <v>960</v>
      </c>
      <c r="B22" t="s">
        <v>958</v>
      </c>
      <c r="C22" t="s">
        <v>910</v>
      </c>
      <c r="D22">
        <v>59</v>
      </c>
      <c r="E22" t="s">
        <v>959</v>
      </c>
      <c r="F22" t="s">
        <v>53</v>
      </c>
      <c r="G22" t="s">
        <v>906</v>
      </c>
      <c r="H22" t="s">
        <v>325</v>
      </c>
      <c r="I22" t="s">
        <v>382</v>
      </c>
      <c r="J22" t="s">
        <v>383</v>
      </c>
      <c r="K22" t="s">
        <v>384</v>
      </c>
      <c r="L22" t="s">
        <v>43</v>
      </c>
      <c r="M22" t="s">
        <v>386</v>
      </c>
      <c r="N22" t="s">
        <v>907</v>
      </c>
      <c r="O22" t="s">
        <v>928</v>
      </c>
      <c r="P22" t="s">
        <v>53</v>
      </c>
    </row>
    <row r="23" spans="1:16">
      <c r="A23" t="s">
        <v>961</v>
      </c>
      <c r="B23" t="s">
        <v>962</v>
      </c>
      <c r="C23" t="s">
        <v>904</v>
      </c>
      <c r="D23">
        <v>57</v>
      </c>
      <c r="E23" t="s">
        <v>963</v>
      </c>
      <c r="F23" t="s">
        <v>71</v>
      </c>
      <c r="G23" t="s">
        <v>964</v>
      </c>
      <c r="H23" t="s">
        <v>325</v>
      </c>
      <c r="I23" t="s">
        <v>382</v>
      </c>
      <c r="J23" t="s">
        <v>383</v>
      </c>
      <c r="K23" t="s">
        <v>384</v>
      </c>
      <c r="M23" t="s">
        <v>386</v>
      </c>
      <c r="N23" t="s">
        <v>907</v>
      </c>
      <c r="O23" t="s">
        <v>932</v>
      </c>
      <c r="P23" t="s">
        <v>71</v>
      </c>
    </row>
    <row r="24" spans="1:16">
      <c r="A24" t="s">
        <v>965</v>
      </c>
      <c r="B24" t="s">
        <v>962</v>
      </c>
      <c r="C24" t="s">
        <v>910</v>
      </c>
      <c r="D24">
        <v>59</v>
      </c>
      <c r="E24" t="s">
        <v>963</v>
      </c>
      <c r="F24" t="s">
        <v>71</v>
      </c>
      <c r="G24" t="s">
        <v>964</v>
      </c>
      <c r="H24" t="s">
        <v>325</v>
      </c>
      <c r="I24" t="s">
        <v>382</v>
      </c>
      <c r="J24" t="s">
        <v>383</v>
      </c>
      <c r="K24" t="s">
        <v>384</v>
      </c>
      <c r="M24" t="s">
        <v>386</v>
      </c>
      <c r="N24" t="s">
        <v>907</v>
      </c>
      <c r="O24" t="s">
        <v>932</v>
      </c>
      <c r="P24" t="s">
        <v>71</v>
      </c>
    </row>
    <row r="25" spans="1:16">
      <c r="A25" t="s">
        <v>966</v>
      </c>
      <c r="B25" t="s">
        <v>967</v>
      </c>
      <c r="C25" t="s">
        <v>904</v>
      </c>
      <c r="D25">
        <v>57</v>
      </c>
      <c r="E25" t="s">
        <v>968</v>
      </c>
      <c r="F25" t="s">
        <v>78</v>
      </c>
      <c r="G25" t="s">
        <v>964</v>
      </c>
      <c r="H25" t="s">
        <v>325</v>
      </c>
      <c r="I25" t="s">
        <v>382</v>
      </c>
      <c r="J25" t="s">
        <v>383</v>
      </c>
      <c r="K25" t="s">
        <v>384</v>
      </c>
      <c r="M25" t="s">
        <v>386</v>
      </c>
      <c r="N25" t="s">
        <v>907</v>
      </c>
      <c r="O25" t="s">
        <v>969</v>
      </c>
      <c r="P25" t="s">
        <v>78</v>
      </c>
    </row>
    <row r="26" spans="1:16">
      <c r="A26" t="s">
        <v>970</v>
      </c>
      <c r="B26" t="s">
        <v>967</v>
      </c>
      <c r="C26" t="s">
        <v>910</v>
      </c>
      <c r="D26">
        <v>59</v>
      </c>
      <c r="E26" t="s">
        <v>968</v>
      </c>
      <c r="F26" t="s">
        <v>78</v>
      </c>
      <c r="G26" t="s">
        <v>964</v>
      </c>
      <c r="H26" t="s">
        <v>325</v>
      </c>
      <c r="I26" t="s">
        <v>382</v>
      </c>
      <c r="J26" t="s">
        <v>383</v>
      </c>
      <c r="K26" t="s">
        <v>384</v>
      </c>
      <c r="M26" t="s">
        <v>386</v>
      </c>
      <c r="N26" t="s">
        <v>907</v>
      </c>
      <c r="O26" t="s">
        <v>969</v>
      </c>
      <c r="P26" t="s">
        <v>78</v>
      </c>
    </row>
    <row r="27" spans="1:16">
      <c r="A27" t="s">
        <v>971</v>
      </c>
      <c r="B27" t="s">
        <v>972</v>
      </c>
      <c r="C27" t="s">
        <v>904</v>
      </c>
      <c r="D27">
        <v>57</v>
      </c>
      <c r="E27" t="s">
        <v>973</v>
      </c>
      <c r="F27" t="s">
        <v>63</v>
      </c>
      <c r="G27" t="s">
        <v>964</v>
      </c>
      <c r="H27" t="s">
        <v>325</v>
      </c>
      <c r="I27" t="s">
        <v>382</v>
      </c>
      <c r="J27" t="s">
        <v>383</v>
      </c>
      <c r="K27" t="s">
        <v>384</v>
      </c>
      <c r="M27" t="s">
        <v>386</v>
      </c>
      <c r="N27" t="s">
        <v>907</v>
      </c>
      <c r="O27" t="s">
        <v>937</v>
      </c>
      <c r="P27" t="s">
        <v>63</v>
      </c>
    </row>
    <row r="28" spans="1:16">
      <c r="A28" t="s">
        <v>974</v>
      </c>
      <c r="B28" t="s">
        <v>972</v>
      </c>
      <c r="C28" t="s">
        <v>910</v>
      </c>
      <c r="D28">
        <v>59</v>
      </c>
      <c r="E28" t="s">
        <v>973</v>
      </c>
      <c r="F28" t="s">
        <v>63</v>
      </c>
      <c r="G28" t="s">
        <v>964</v>
      </c>
      <c r="H28" t="s">
        <v>325</v>
      </c>
      <c r="I28" t="s">
        <v>382</v>
      </c>
      <c r="J28" t="s">
        <v>383</v>
      </c>
      <c r="K28" t="s">
        <v>384</v>
      </c>
      <c r="M28" t="s">
        <v>386</v>
      </c>
      <c r="N28" t="s">
        <v>907</v>
      </c>
      <c r="O28" t="s">
        <v>937</v>
      </c>
      <c r="P28" t="s">
        <v>63</v>
      </c>
    </row>
    <row r="29" spans="1:16">
      <c r="A29" t="s">
        <v>975</v>
      </c>
      <c r="B29" t="s">
        <v>976</v>
      </c>
      <c r="C29" t="s">
        <v>904</v>
      </c>
      <c r="D29">
        <v>57</v>
      </c>
      <c r="E29" t="s">
        <v>977</v>
      </c>
      <c r="F29" t="s">
        <v>277</v>
      </c>
      <c r="G29" t="s">
        <v>906</v>
      </c>
      <c r="H29" t="s">
        <v>327</v>
      </c>
      <c r="I29" t="s">
        <v>382</v>
      </c>
      <c r="J29" t="s">
        <v>383</v>
      </c>
      <c r="K29" t="s">
        <v>384</v>
      </c>
      <c r="L29" t="s">
        <v>43</v>
      </c>
      <c r="M29" t="s">
        <v>385</v>
      </c>
      <c r="N29" t="s">
        <v>907</v>
      </c>
      <c r="O29" t="s">
        <v>978</v>
      </c>
      <c r="P29" t="s">
        <v>83</v>
      </c>
    </row>
    <row r="30" spans="1:16">
      <c r="A30" t="s">
        <v>979</v>
      </c>
      <c r="B30" t="s">
        <v>976</v>
      </c>
      <c r="C30" t="s">
        <v>910</v>
      </c>
      <c r="D30">
        <v>59</v>
      </c>
      <c r="E30" t="s">
        <v>977</v>
      </c>
      <c r="F30" t="s">
        <v>277</v>
      </c>
      <c r="G30" t="s">
        <v>906</v>
      </c>
      <c r="H30" t="s">
        <v>327</v>
      </c>
      <c r="I30" t="s">
        <v>382</v>
      </c>
      <c r="J30" t="s">
        <v>383</v>
      </c>
      <c r="K30" t="s">
        <v>384</v>
      </c>
      <c r="L30" t="s">
        <v>43</v>
      </c>
      <c r="M30" t="s">
        <v>385</v>
      </c>
      <c r="N30" t="s">
        <v>907</v>
      </c>
      <c r="O30" t="s">
        <v>978</v>
      </c>
      <c r="P30" t="s">
        <v>83</v>
      </c>
    </row>
    <row r="31" spans="1:16">
      <c r="A31" t="s">
        <v>980</v>
      </c>
      <c r="B31" t="s">
        <v>981</v>
      </c>
      <c r="C31" t="s">
        <v>915</v>
      </c>
      <c r="D31">
        <v>56</v>
      </c>
      <c r="E31" t="s">
        <v>982</v>
      </c>
      <c r="F31" t="s">
        <v>71</v>
      </c>
      <c r="G31" t="s">
        <v>906</v>
      </c>
      <c r="H31" t="s">
        <v>327</v>
      </c>
      <c r="I31" t="s">
        <v>382</v>
      </c>
      <c r="J31" t="s">
        <v>383</v>
      </c>
      <c r="K31" t="s">
        <v>384</v>
      </c>
      <c r="L31" t="s">
        <v>43</v>
      </c>
      <c r="M31" t="s">
        <v>385</v>
      </c>
      <c r="N31" t="s">
        <v>907</v>
      </c>
      <c r="O31" t="s">
        <v>932</v>
      </c>
      <c r="P31" t="s">
        <v>71</v>
      </c>
    </row>
    <row r="32" spans="1:16">
      <c r="A32" t="s">
        <v>983</v>
      </c>
      <c r="B32" t="s">
        <v>981</v>
      </c>
      <c r="C32" t="s">
        <v>904</v>
      </c>
      <c r="D32">
        <v>57</v>
      </c>
      <c r="E32" t="s">
        <v>982</v>
      </c>
      <c r="F32" t="s">
        <v>71</v>
      </c>
      <c r="G32" t="s">
        <v>906</v>
      </c>
      <c r="H32" t="s">
        <v>327</v>
      </c>
      <c r="I32" t="s">
        <v>382</v>
      </c>
      <c r="J32" t="s">
        <v>383</v>
      </c>
      <c r="K32" t="s">
        <v>384</v>
      </c>
      <c r="L32" t="s">
        <v>43</v>
      </c>
      <c r="M32" t="s">
        <v>385</v>
      </c>
      <c r="N32" t="s">
        <v>907</v>
      </c>
      <c r="O32" t="s">
        <v>932</v>
      </c>
      <c r="P32" t="s">
        <v>71</v>
      </c>
    </row>
    <row r="33" spans="1:16">
      <c r="A33" t="s">
        <v>984</v>
      </c>
      <c r="B33" t="s">
        <v>981</v>
      </c>
      <c r="C33" t="s">
        <v>920</v>
      </c>
      <c r="D33">
        <v>58</v>
      </c>
      <c r="E33" t="s">
        <v>982</v>
      </c>
      <c r="F33" t="s">
        <v>71</v>
      </c>
      <c r="G33" t="s">
        <v>906</v>
      </c>
      <c r="H33" t="s">
        <v>327</v>
      </c>
      <c r="I33" t="s">
        <v>382</v>
      </c>
      <c r="J33" t="s">
        <v>383</v>
      </c>
      <c r="K33" t="s">
        <v>384</v>
      </c>
      <c r="L33" t="s">
        <v>43</v>
      </c>
      <c r="M33" t="s">
        <v>385</v>
      </c>
      <c r="N33" t="s">
        <v>907</v>
      </c>
      <c r="O33" t="s">
        <v>932</v>
      </c>
      <c r="P33" t="s">
        <v>71</v>
      </c>
    </row>
    <row r="34" spans="1:16">
      <c r="A34" t="s">
        <v>985</v>
      </c>
      <c r="B34" t="s">
        <v>981</v>
      </c>
      <c r="C34" t="s">
        <v>910</v>
      </c>
      <c r="D34">
        <v>59</v>
      </c>
      <c r="E34" t="s">
        <v>982</v>
      </c>
      <c r="F34" t="s">
        <v>71</v>
      </c>
      <c r="G34" t="s">
        <v>906</v>
      </c>
      <c r="H34" t="s">
        <v>327</v>
      </c>
      <c r="I34" t="s">
        <v>382</v>
      </c>
      <c r="J34" t="s">
        <v>383</v>
      </c>
      <c r="K34" t="s">
        <v>384</v>
      </c>
      <c r="L34" t="s">
        <v>43</v>
      </c>
      <c r="M34" t="s">
        <v>385</v>
      </c>
      <c r="N34" t="s">
        <v>907</v>
      </c>
      <c r="O34" t="s">
        <v>932</v>
      </c>
      <c r="P34" t="s">
        <v>71</v>
      </c>
    </row>
    <row r="35" spans="1:16">
      <c r="A35" t="s">
        <v>986</v>
      </c>
      <c r="B35" t="s">
        <v>981</v>
      </c>
      <c r="C35" t="s">
        <v>922</v>
      </c>
      <c r="D35">
        <v>60</v>
      </c>
      <c r="E35" t="s">
        <v>982</v>
      </c>
      <c r="F35" t="s">
        <v>71</v>
      </c>
      <c r="G35" t="s">
        <v>906</v>
      </c>
      <c r="H35" t="s">
        <v>327</v>
      </c>
      <c r="I35" t="s">
        <v>382</v>
      </c>
      <c r="J35" t="s">
        <v>383</v>
      </c>
      <c r="K35" t="s">
        <v>384</v>
      </c>
      <c r="L35" t="s">
        <v>43</v>
      </c>
      <c r="M35" t="s">
        <v>385</v>
      </c>
      <c r="N35" t="s">
        <v>907</v>
      </c>
      <c r="O35" t="s">
        <v>932</v>
      </c>
      <c r="P35" t="s">
        <v>71</v>
      </c>
    </row>
    <row r="36" spans="1:16">
      <c r="A36" t="s">
        <v>987</v>
      </c>
      <c r="B36" t="s">
        <v>981</v>
      </c>
      <c r="C36" t="s">
        <v>912</v>
      </c>
      <c r="D36">
        <v>61</v>
      </c>
      <c r="E36" t="s">
        <v>982</v>
      </c>
      <c r="F36" t="s">
        <v>71</v>
      </c>
      <c r="G36" t="s">
        <v>906</v>
      </c>
      <c r="H36" t="s">
        <v>327</v>
      </c>
      <c r="I36" t="s">
        <v>382</v>
      </c>
      <c r="J36" t="s">
        <v>383</v>
      </c>
      <c r="K36" t="s">
        <v>384</v>
      </c>
      <c r="L36" t="s">
        <v>43</v>
      </c>
      <c r="M36" t="s">
        <v>385</v>
      </c>
      <c r="N36" t="s">
        <v>907</v>
      </c>
      <c r="O36" t="s">
        <v>932</v>
      </c>
      <c r="P36" t="s">
        <v>71</v>
      </c>
    </row>
    <row r="37" spans="1:16">
      <c r="A37" t="s">
        <v>988</v>
      </c>
      <c r="B37" t="s">
        <v>989</v>
      </c>
      <c r="C37" t="s">
        <v>904</v>
      </c>
      <c r="D37">
        <v>57</v>
      </c>
      <c r="E37" t="s">
        <v>982</v>
      </c>
      <c r="F37" t="s">
        <v>60</v>
      </c>
      <c r="G37" t="s">
        <v>906</v>
      </c>
      <c r="H37" t="s">
        <v>327</v>
      </c>
      <c r="I37" t="s">
        <v>382</v>
      </c>
      <c r="J37" t="s">
        <v>383</v>
      </c>
      <c r="K37" t="s">
        <v>384</v>
      </c>
      <c r="L37" t="s">
        <v>43</v>
      </c>
      <c r="M37" t="s">
        <v>385</v>
      </c>
      <c r="N37" t="s">
        <v>907</v>
      </c>
      <c r="O37" t="s">
        <v>990</v>
      </c>
      <c r="P37" t="s">
        <v>60</v>
      </c>
    </row>
    <row r="38" spans="1:16">
      <c r="A38" t="s">
        <v>991</v>
      </c>
      <c r="B38" t="s">
        <v>989</v>
      </c>
      <c r="C38" t="s">
        <v>910</v>
      </c>
      <c r="D38">
        <v>59</v>
      </c>
      <c r="E38" t="s">
        <v>982</v>
      </c>
      <c r="F38" t="s">
        <v>60</v>
      </c>
      <c r="G38" t="s">
        <v>906</v>
      </c>
      <c r="H38" t="s">
        <v>327</v>
      </c>
      <c r="I38" t="s">
        <v>382</v>
      </c>
      <c r="J38" t="s">
        <v>383</v>
      </c>
      <c r="K38" t="s">
        <v>384</v>
      </c>
      <c r="L38" t="s">
        <v>43</v>
      </c>
      <c r="M38" t="s">
        <v>385</v>
      </c>
      <c r="N38" t="s">
        <v>907</v>
      </c>
      <c r="O38" t="s">
        <v>990</v>
      </c>
      <c r="P38" t="s">
        <v>60</v>
      </c>
    </row>
    <row r="39" spans="1:16">
      <c r="A39" t="s">
        <v>992</v>
      </c>
      <c r="B39" t="s">
        <v>989</v>
      </c>
      <c r="C39" t="s">
        <v>912</v>
      </c>
      <c r="D39">
        <v>61</v>
      </c>
      <c r="E39" t="s">
        <v>982</v>
      </c>
      <c r="F39" t="s">
        <v>60</v>
      </c>
      <c r="G39" t="s">
        <v>906</v>
      </c>
      <c r="H39" t="s">
        <v>327</v>
      </c>
      <c r="I39" t="s">
        <v>382</v>
      </c>
      <c r="J39" t="s">
        <v>383</v>
      </c>
      <c r="K39" t="s">
        <v>384</v>
      </c>
      <c r="L39" t="s">
        <v>43</v>
      </c>
      <c r="M39" t="s">
        <v>385</v>
      </c>
      <c r="N39" t="s">
        <v>907</v>
      </c>
      <c r="O39" t="s">
        <v>990</v>
      </c>
      <c r="P39" t="s">
        <v>60</v>
      </c>
    </row>
    <row r="40" spans="1:16">
      <c r="A40" t="s">
        <v>993</v>
      </c>
      <c r="B40" t="s">
        <v>994</v>
      </c>
      <c r="C40" t="s">
        <v>956</v>
      </c>
      <c r="D40">
        <v>55</v>
      </c>
      <c r="E40" t="s">
        <v>982</v>
      </c>
      <c r="F40" t="s">
        <v>83</v>
      </c>
      <c r="G40" t="s">
        <v>906</v>
      </c>
      <c r="H40" t="s">
        <v>327</v>
      </c>
      <c r="I40" t="s">
        <v>382</v>
      </c>
      <c r="J40" t="s">
        <v>383</v>
      </c>
      <c r="K40" t="s">
        <v>384</v>
      </c>
      <c r="L40" t="s">
        <v>43</v>
      </c>
      <c r="M40" t="s">
        <v>385</v>
      </c>
      <c r="N40" t="s">
        <v>907</v>
      </c>
      <c r="O40" t="s">
        <v>917</v>
      </c>
      <c r="P40" t="s">
        <v>83</v>
      </c>
    </row>
    <row r="41" spans="1:16">
      <c r="A41" t="s">
        <v>995</v>
      </c>
      <c r="B41" t="s">
        <v>994</v>
      </c>
      <c r="C41" t="s">
        <v>915</v>
      </c>
      <c r="D41">
        <v>56</v>
      </c>
      <c r="E41" t="s">
        <v>982</v>
      </c>
      <c r="F41" t="s">
        <v>83</v>
      </c>
      <c r="G41" t="s">
        <v>906</v>
      </c>
      <c r="H41" t="s">
        <v>327</v>
      </c>
      <c r="I41" t="s">
        <v>382</v>
      </c>
      <c r="J41" t="s">
        <v>383</v>
      </c>
      <c r="K41" t="s">
        <v>384</v>
      </c>
      <c r="L41" t="s">
        <v>43</v>
      </c>
      <c r="M41" t="s">
        <v>385</v>
      </c>
      <c r="N41" t="s">
        <v>907</v>
      </c>
      <c r="O41" t="s">
        <v>917</v>
      </c>
      <c r="P41" t="s">
        <v>83</v>
      </c>
    </row>
    <row r="42" spans="1:16">
      <c r="A42" t="s">
        <v>996</v>
      </c>
      <c r="B42" t="s">
        <v>994</v>
      </c>
      <c r="C42" t="s">
        <v>904</v>
      </c>
      <c r="D42">
        <v>57</v>
      </c>
      <c r="E42" t="s">
        <v>982</v>
      </c>
      <c r="F42" t="s">
        <v>83</v>
      </c>
      <c r="G42" t="s">
        <v>906</v>
      </c>
      <c r="H42" t="s">
        <v>327</v>
      </c>
      <c r="I42" t="s">
        <v>382</v>
      </c>
      <c r="J42" t="s">
        <v>383</v>
      </c>
      <c r="K42" t="s">
        <v>384</v>
      </c>
      <c r="L42" t="s">
        <v>43</v>
      </c>
      <c r="M42" t="s">
        <v>385</v>
      </c>
      <c r="N42" t="s">
        <v>907</v>
      </c>
      <c r="O42" t="s">
        <v>917</v>
      </c>
      <c r="P42" t="s">
        <v>83</v>
      </c>
    </row>
    <row r="43" spans="1:16">
      <c r="A43" t="s">
        <v>997</v>
      </c>
      <c r="B43" t="s">
        <v>994</v>
      </c>
      <c r="C43" t="s">
        <v>920</v>
      </c>
      <c r="D43">
        <v>58</v>
      </c>
      <c r="E43" t="s">
        <v>982</v>
      </c>
      <c r="F43" t="s">
        <v>83</v>
      </c>
      <c r="G43" t="s">
        <v>906</v>
      </c>
      <c r="H43" t="s">
        <v>327</v>
      </c>
      <c r="I43" t="s">
        <v>382</v>
      </c>
      <c r="J43" t="s">
        <v>383</v>
      </c>
      <c r="K43" t="s">
        <v>384</v>
      </c>
      <c r="L43" t="s">
        <v>43</v>
      </c>
      <c r="M43" t="s">
        <v>385</v>
      </c>
      <c r="N43" t="s">
        <v>907</v>
      </c>
      <c r="O43" t="s">
        <v>917</v>
      </c>
      <c r="P43" t="s">
        <v>83</v>
      </c>
    </row>
    <row r="44" spans="1:16">
      <c r="A44" t="s">
        <v>998</v>
      </c>
      <c r="B44" t="s">
        <v>994</v>
      </c>
      <c r="C44" t="s">
        <v>910</v>
      </c>
      <c r="D44">
        <v>59</v>
      </c>
      <c r="E44" t="s">
        <v>982</v>
      </c>
      <c r="F44" t="s">
        <v>83</v>
      </c>
      <c r="G44" t="s">
        <v>906</v>
      </c>
      <c r="H44" t="s">
        <v>327</v>
      </c>
      <c r="I44" t="s">
        <v>382</v>
      </c>
      <c r="J44" t="s">
        <v>383</v>
      </c>
      <c r="K44" t="s">
        <v>384</v>
      </c>
      <c r="L44" t="s">
        <v>43</v>
      </c>
      <c r="M44" t="s">
        <v>385</v>
      </c>
      <c r="N44" t="s">
        <v>907</v>
      </c>
      <c r="O44" t="s">
        <v>917</v>
      </c>
      <c r="P44" t="s">
        <v>83</v>
      </c>
    </row>
    <row r="45" spans="1:16">
      <c r="A45" t="s">
        <v>999</v>
      </c>
      <c r="B45" t="s">
        <v>994</v>
      </c>
      <c r="C45" t="s">
        <v>922</v>
      </c>
      <c r="D45">
        <v>60</v>
      </c>
      <c r="E45" t="s">
        <v>982</v>
      </c>
      <c r="F45" t="s">
        <v>83</v>
      </c>
      <c r="G45" t="s">
        <v>906</v>
      </c>
      <c r="H45" t="s">
        <v>327</v>
      </c>
      <c r="I45" t="s">
        <v>382</v>
      </c>
      <c r="J45" t="s">
        <v>383</v>
      </c>
      <c r="K45" t="s">
        <v>384</v>
      </c>
      <c r="L45" t="s">
        <v>43</v>
      </c>
      <c r="M45" t="s">
        <v>385</v>
      </c>
      <c r="N45" t="s">
        <v>907</v>
      </c>
      <c r="O45" t="s">
        <v>917</v>
      </c>
      <c r="P45" t="s">
        <v>83</v>
      </c>
    </row>
    <row r="46" spans="1:16">
      <c r="A46" t="s">
        <v>1000</v>
      </c>
      <c r="B46" t="s">
        <v>994</v>
      </c>
      <c r="C46" t="s">
        <v>912</v>
      </c>
      <c r="D46">
        <v>61</v>
      </c>
      <c r="E46" t="s">
        <v>982</v>
      </c>
      <c r="F46" t="s">
        <v>83</v>
      </c>
      <c r="G46" t="s">
        <v>906</v>
      </c>
      <c r="H46" t="s">
        <v>327</v>
      </c>
      <c r="I46" t="s">
        <v>382</v>
      </c>
      <c r="J46" t="s">
        <v>383</v>
      </c>
      <c r="K46" t="s">
        <v>384</v>
      </c>
      <c r="L46" t="s">
        <v>43</v>
      </c>
      <c r="M46" t="s">
        <v>385</v>
      </c>
      <c r="N46" t="s">
        <v>907</v>
      </c>
      <c r="O46" t="s">
        <v>917</v>
      </c>
      <c r="P46" t="s">
        <v>83</v>
      </c>
    </row>
    <row r="47" spans="1:16">
      <c r="A47" t="s">
        <v>1001</v>
      </c>
      <c r="B47" t="s">
        <v>1002</v>
      </c>
      <c r="C47" t="s">
        <v>956</v>
      </c>
      <c r="D47">
        <v>55</v>
      </c>
      <c r="E47" t="s">
        <v>982</v>
      </c>
      <c r="F47" t="s">
        <v>55</v>
      </c>
      <c r="G47" t="s">
        <v>906</v>
      </c>
      <c r="H47" t="s">
        <v>327</v>
      </c>
      <c r="I47" t="s">
        <v>382</v>
      </c>
      <c r="J47" t="s">
        <v>383</v>
      </c>
      <c r="K47" t="s">
        <v>384</v>
      </c>
      <c r="L47" t="s">
        <v>43</v>
      </c>
      <c r="M47" t="s">
        <v>385</v>
      </c>
      <c r="N47" t="s">
        <v>907</v>
      </c>
      <c r="O47" t="s">
        <v>1003</v>
      </c>
      <c r="P47" t="s">
        <v>71</v>
      </c>
    </row>
    <row r="48" spans="1:16">
      <c r="A48" t="s">
        <v>1004</v>
      </c>
      <c r="B48" t="s">
        <v>1002</v>
      </c>
      <c r="C48" t="s">
        <v>915</v>
      </c>
      <c r="D48">
        <v>56</v>
      </c>
      <c r="E48" t="s">
        <v>982</v>
      </c>
      <c r="F48" t="s">
        <v>55</v>
      </c>
      <c r="G48" t="s">
        <v>906</v>
      </c>
      <c r="H48" t="s">
        <v>327</v>
      </c>
      <c r="I48" t="s">
        <v>382</v>
      </c>
      <c r="J48" t="s">
        <v>383</v>
      </c>
      <c r="K48" t="s">
        <v>384</v>
      </c>
      <c r="L48" t="s">
        <v>43</v>
      </c>
      <c r="M48" t="s">
        <v>385</v>
      </c>
      <c r="N48" t="s">
        <v>907</v>
      </c>
      <c r="O48" t="s">
        <v>1003</v>
      </c>
      <c r="P48" t="s">
        <v>71</v>
      </c>
    </row>
    <row r="49" spans="1:16">
      <c r="A49" t="s">
        <v>1005</v>
      </c>
      <c r="B49" t="s">
        <v>1002</v>
      </c>
      <c r="C49" t="s">
        <v>904</v>
      </c>
      <c r="D49">
        <v>57</v>
      </c>
      <c r="E49" t="s">
        <v>982</v>
      </c>
      <c r="F49" t="s">
        <v>55</v>
      </c>
      <c r="G49" t="s">
        <v>906</v>
      </c>
      <c r="H49" t="s">
        <v>327</v>
      </c>
      <c r="I49" t="s">
        <v>382</v>
      </c>
      <c r="J49" t="s">
        <v>383</v>
      </c>
      <c r="K49" t="s">
        <v>384</v>
      </c>
      <c r="L49" t="s">
        <v>43</v>
      </c>
      <c r="M49" t="s">
        <v>385</v>
      </c>
      <c r="N49" t="s">
        <v>907</v>
      </c>
      <c r="O49" t="s">
        <v>1003</v>
      </c>
      <c r="P49" t="s">
        <v>71</v>
      </c>
    </row>
    <row r="50" spans="1:16">
      <c r="A50" t="s">
        <v>1006</v>
      </c>
      <c r="B50" t="s">
        <v>1002</v>
      </c>
      <c r="C50" t="s">
        <v>920</v>
      </c>
      <c r="D50">
        <v>58</v>
      </c>
      <c r="E50" t="s">
        <v>982</v>
      </c>
      <c r="F50" t="s">
        <v>55</v>
      </c>
      <c r="G50" t="s">
        <v>906</v>
      </c>
      <c r="H50" t="s">
        <v>327</v>
      </c>
      <c r="I50" t="s">
        <v>382</v>
      </c>
      <c r="J50" t="s">
        <v>383</v>
      </c>
      <c r="K50" t="s">
        <v>384</v>
      </c>
      <c r="L50" t="s">
        <v>43</v>
      </c>
      <c r="M50" t="s">
        <v>385</v>
      </c>
      <c r="N50" t="s">
        <v>907</v>
      </c>
      <c r="O50" t="s">
        <v>1003</v>
      </c>
      <c r="P50" t="s">
        <v>71</v>
      </c>
    </row>
    <row r="51" spans="1:16">
      <c r="A51" t="s">
        <v>1007</v>
      </c>
      <c r="B51" t="s">
        <v>1002</v>
      </c>
      <c r="C51" t="s">
        <v>910</v>
      </c>
      <c r="D51">
        <v>59</v>
      </c>
      <c r="E51" t="s">
        <v>982</v>
      </c>
      <c r="F51" t="s">
        <v>55</v>
      </c>
      <c r="G51" t="s">
        <v>906</v>
      </c>
      <c r="H51" t="s">
        <v>327</v>
      </c>
      <c r="I51" t="s">
        <v>382</v>
      </c>
      <c r="J51" t="s">
        <v>383</v>
      </c>
      <c r="K51" t="s">
        <v>384</v>
      </c>
      <c r="L51" t="s">
        <v>43</v>
      </c>
      <c r="M51" t="s">
        <v>385</v>
      </c>
      <c r="N51" t="s">
        <v>907</v>
      </c>
      <c r="O51" t="s">
        <v>1003</v>
      </c>
      <c r="P51" t="s">
        <v>71</v>
      </c>
    </row>
    <row r="52" spans="1:16">
      <c r="A52" t="s">
        <v>1008</v>
      </c>
      <c r="B52" t="s">
        <v>1002</v>
      </c>
      <c r="C52" t="s">
        <v>922</v>
      </c>
      <c r="D52">
        <v>60</v>
      </c>
      <c r="E52" t="s">
        <v>982</v>
      </c>
      <c r="F52" t="s">
        <v>55</v>
      </c>
      <c r="G52" t="s">
        <v>906</v>
      </c>
      <c r="H52" t="s">
        <v>327</v>
      </c>
      <c r="I52" t="s">
        <v>382</v>
      </c>
      <c r="J52" t="s">
        <v>383</v>
      </c>
      <c r="K52" t="s">
        <v>384</v>
      </c>
      <c r="L52" t="s">
        <v>43</v>
      </c>
      <c r="M52" t="s">
        <v>385</v>
      </c>
      <c r="N52" t="s">
        <v>907</v>
      </c>
      <c r="O52" t="s">
        <v>1003</v>
      </c>
      <c r="P52" t="s">
        <v>71</v>
      </c>
    </row>
    <row r="53" spans="1:16">
      <c r="A53" t="s">
        <v>1009</v>
      </c>
      <c r="B53" t="s">
        <v>1002</v>
      </c>
      <c r="C53" t="s">
        <v>912</v>
      </c>
      <c r="D53">
        <v>61</v>
      </c>
      <c r="E53" t="s">
        <v>982</v>
      </c>
      <c r="F53" t="s">
        <v>55</v>
      </c>
      <c r="G53" t="s">
        <v>906</v>
      </c>
      <c r="H53" t="s">
        <v>327</v>
      </c>
      <c r="I53" t="s">
        <v>382</v>
      </c>
      <c r="J53" t="s">
        <v>383</v>
      </c>
      <c r="K53" t="s">
        <v>384</v>
      </c>
      <c r="L53" t="s">
        <v>43</v>
      </c>
      <c r="M53" t="s">
        <v>385</v>
      </c>
      <c r="N53" t="s">
        <v>907</v>
      </c>
      <c r="O53" t="s">
        <v>1003</v>
      </c>
      <c r="P53" t="s">
        <v>71</v>
      </c>
    </row>
    <row r="54" spans="1:16">
      <c r="A54" t="s">
        <v>1010</v>
      </c>
      <c r="B54" t="s">
        <v>1011</v>
      </c>
      <c r="C54" t="s">
        <v>915</v>
      </c>
      <c r="D54">
        <v>56</v>
      </c>
      <c r="E54" t="s">
        <v>982</v>
      </c>
      <c r="F54" t="s">
        <v>91</v>
      </c>
      <c r="G54" t="s">
        <v>906</v>
      </c>
      <c r="H54" t="s">
        <v>327</v>
      </c>
      <c r="I54" t="s">
        <v>382</v>
      </c>
      <c r="J54" t="s">
        <v>383</v>
      </c>
      <c r="K54" t="s">
        <v>384</v>
      </c>
      <c r="L54" t="s">
        <v>43</v>
      </c>
      <c r="M54" t="s">
        <v>385</v>
      </c>
      <c r="N54" t="s">
        <v>907</v>
      </c>
      <c r="O54" t="s">
        <v>1012</v>
      </c>
      <c r="P54" t="s">
        <v>91</v>
      </c>
    </row>
    <row r="55" spans="1:16">
      <c r="A55" t="s">
        <v>1013</v>
      </c>
      <c r="B55" t="s">
        <v>1011</v>
      </c>
      <c r="C55" t="s">
        <v>904</v>
      </c>
      <c r="D55">
        <v>57</v>
      </c>
      <c r="E55" t="s">
        <v>982</v>
      </c>
      <c r="F55" t="s">
        <v>91</v>
      </c>
      <c r="G55" t="s">
        <v>906</v>
      </c>
      <c r="H55" t="s">
        <v>327</v>
      </c>
      <c r="I55" t="s">
        <v>382</v>
      </c>
      <c r="J55" t="s">
        <v>383</v>
      </c>
      <c r="K55" t="s">
        <v>384</v>
      </c>
      <c r="L55" t="s">
        <v>43</v>
      </c>
      <c r="M55" t="s">
        <v>385</v>
      </c>
      <c r="N55" t="s">
        <v>907</v>
      </c>
      <c r="O55" t="s">
        <v>1012</v>
      </c>
      <c r="P55" t="s">
        <v>91</v>
      </c>
    </row>
    <row r="56" spans="1:16">
      <c r="A56" t="s">
        <v>1014</v>
      </c>
      <c r="B56" t="s">
        <v>1011</v>
      </c>
      <c r="C56" t="s">
        <v>920</v>
      </c>
      <c r="D56">
        <v>58</v>
      </c>
      <c r="E56" t="s">
        <v>982</v>
      </c>
      <c r="F56" t="s">
        <v>91</v>
      </c>
      <c r="G56" t="s">
        <v>906</v>
      </c>
      <c r="H56" t="s">
        <v>327</v>
      </c>
      <c r="I56" t="s">
        <v>382</v>
      </c>
      <c r="J56" t="s">
        <v>383</v>
      </c>
      <c r="K56" t="s">
        <v>384</v>
      </c>
      <c r="L56" t="s">
        <v>43</v>
      </c>
      <c r="M56" t="s">
        <v>385</v>
      </c>
      <c r="N56" t="s">
        <v>907</v>
      </c>
      <c r="O56" t="s">
        <v>1012</v>
      </c>
      <c r="P56" t="s">
        <v>91</v>
      </c>
    </row>
    <row r="57" spans="1:16">
      <c r="A57" t="s">
        <v>1015</v>
      </c>
      <c r="B57" t="s">
        <v>1011</v>
      </c>
      <c r="C57" t="s">
        <v>910</v>
      </c>
      <c r="D57">
        <v>59</v>
      </c>
      <c r="E57" t="s">
        <v>982</v>
      </c>
      <c r="F57" t="s">
        <v>91</v>
      </c>
      <c r="G57" t="s">
        <v>906</v>
      </c>
      <c r="H57" t="s">
        <v>327</v>
      </c>
      <c r="I57" t="s">
        <v>382</v>
      </c>
      <c r="J57" t="s">
        <v>383</v>
      </c>
      <c r="K57" t="s">
        <v>384</v>
      </c>
      <c r="L57" t="s">
        <v>43</v>
      </c>
      <c r="M57" t="s">
        <v>385</v>
      </c>
      <c r="N57" t="s">
        <v>907</v>
      </c>
      <c r="O57" t="s">
        <v>1012</v>
      </c>
      <c r="P57" t="s">
        <v>91</v>
      </c>
    </row>
    <row r="58" spans="1:16">
      <c r="A58" t="s">
        <v>1016</v>
      </c>
      <c r="B58" t="s">
        <v>1011</v>
      </c>
      <c r="C58" t="s">
        <v>922</v>
      </c>
      <c r="D58">
        <v>60</v>
      </c>
      <c r="E58" t="s">
        <v>982</v>
      </c>
      <c r="F58" t="s">
        <v>91</v>
      </c>
      <c r="G58" t="s">
        <v>906</v>
      </c>
      <c r="H58" t="s">
        <v>327</v>
      </c>
      <c r="I58" t="s">
        <v>382</v>
      </c>
      <c r="J58" t="s">
        <v>383</v>
      </c>
      <c r="K58" t="s">
        <v>384</v>
      </c>
      <c r="L58" t="s">
        <v>43</v>
      </c>
      <c r="M58" t="s">
        <v>385</v>
      </c>
      <c r="N58" t="s">
        <v>907</v>
      </c>
      <c r="O58" t="s">
        <v>1012</v>
      </c>
      <c r="P58" t="s">
        <v>91</v>
      </c>
    </row>
    <row r="59" spans="1:16">
      <c r="A59" t="s">
        <v>1017</v>
      </c>
      <c r="B59" t="s">
        <v>1011</v>
      </c>
      <c r="C59" t="s">
        <v>912</v>
      </c>
      <c r="D59">
        <v>61</v>
      </c>
      <c r="E59" t="s">
        <v>982</v>
      </c>
      <c r="F59" t="s">
        <v>91</v>
      </c>
      <c r="G59" t="s">
        <v>906</v>
      </c>
      <c r="H59" t="s">
        <v>327</v>
      </c>
      <c r="I59" t="s">
        <v>382</v>
      </c>
      <c r="J59" t="s">
        <v>383</v>
      </c>
      <c r="K59" t="s">
        <v>384</v>
      </c>
      <c r="L59" t="s">
        <v>43</v>
      </c>
      <c r="M59" t="s">
        <v>385</v>
      </c>
      <c r="N59" t="s">
        <v>907</v>
      </c>
      <c r="O59" t="s">
        <v>1012</v>
      </c>
      <c r="P59" t="s">
        <v>91</v>
      </c>
    </row>
    <row r="60" spans="1:16">
      <c r="A60" t="s">
        <v>1018</v>
      </c>
      <c r="B60" t="s">
        <v>1019</v>
      </c>
      <c r="C60" t="s">
        <v>904</v>
      </c>
      <c r="D60">
        <v>57</v>
      </c>
      <c r="E60" t="s">
        <v>1020</v>
      </c>
      <c r="F60" t="s">
        <v>71</v>
      </c>
      <c r="G60" t="s">
        <v>1021</v>
      </c>
      <c r="H60" t="s">
        <v>327</v>
      </c>
      <c r="I60" t="s">
        <v>382</v>
      </c>
      <c r="J60" t="s">
        <v>383</v>
      </c>
      <c r="K60" t="s">
        <v>384</v>
      </c>
      <c r="L60" t="s">
        <v>37</v>
      </c>
      <c r="M60" t="s">
        <v>385</v>
      </c>
      <c r="N60" t="s">
        <v>907</v>
      </c>
      <c r="O60" t="s">
        <v>932</v>
      </c>
      <c r="P60" t="s">
        <v>71</v>
      </c>
    </row>
    <row r="61" spans="1:16">
      <c r="A61" t="s">
        <v>1022</v>
      </c>
      <c r="B61" t="s">
        <v>1019</v>
      </c>
      <c r="C61" t="s">
        <v>910</v>
      </c>
      <c r="D61">
        <v>59</v>
      </c>
      <c r="E61" t="s">
        <v>1020</v>
      </c>
      <c r="F61" t="s">
        <v>71</v>
      </c>
      <c r="G61" t="s">
        <v>1021</v>
      </c>
      <c r="H61" t="s">
        <v>327</v>
      </c>
      <c r="I61" t="s">
        <v>382</v>
      </c>
      <c r="J61" t="s">
        <v>383</v>
      </c>
      <c r="K61" t="s">
        <v>384</v>
      </c>
      <c r="L61" t="s">
        <v>37</v>
      </c>
      <c r="M61" t="s">
        <v>385</v>
      </c>
      <c r="N61" t="s">
        <v>907</v>
      </c>
      <c r="O61" t="s">
        <v>932</v>
      </c>
      <c r="P61" t="s">
        <v>71</v>
      </c>
    </row>
    <row r="62" spans="1:16">
      <c r="A62" t="s">
        <v>1023</v>
      </c>
      <c r="B62" t="s">
        <v>1019</v>
      </c>
      <c r="C62" t="s">
        <v>912</v>
      </c>
      <c r="D62">
        <v>61</v>
      </c>
      <c r="E62" t="s">
        <v>1020</v>
      </c>
      <c r="F62" t="s">
        <v>71</v>
      </c>
      <c r="G62" t="s">
        <v>1021</v>
      </c>
      <c r="H62" t="s">
        <v>327</v>
      </c>
      <c r="I62" t="s">
        <v>382</v>
      </c>
      <c r="J62" t="s">
        <v>383</v>
      </c>
      <c r="K62" t="s">
        <v>384</v>
      </c>
      <c r="L62" t="s">
        <v>37</v>
      </c>
      <c r="M62" t="s">
        <v>385</v>
      </c>
      <c r="N62" t="s">
        <v>907</v>
      </c>
      <c r="O62" t="s">
        <v>932</v>
      </c>
      <c r="P62" t="s">
        <v>71</v>
      </c>
    </row>
    <row r="63" spans="1:16">
      <c r="A63" t="s">
        <v>1024</v>
      </c>
      <c r="B63" t="s">
        <v>1019</v>
      </c>
      <c r="C63" t="s">
        <v>956</v>
      </c>
      <c r="D63">
        <v>55</v>
      </c>
      <c r="E63" t="s">
        <v>1020</v>
      </c>
      <c r="F63" t="s">
        <v>71</v>
      </c>
      <c r="G63" t="s">
        <v>1021</v>
      </c>
      <c r="H63" t="s">
        <v>327</v>
      </c>
      <c r="I63" t="s">
        <v>382</v>
      </c>
      <c r="J63" t="s">
        <v>383</v>
      </c>
      <c r="K63" t="s">
        <v>384</v>
      </c>
      <c r="L63" t="s">
        <v>37</v>
      </c>
      <c r="M63" t="s">
        <v>385</v>
      </c>
      <c r="N63" t="s">
        <v>907</v>
      </c>
      <c r="O63" t="s">
        <v>932</v>
      </c>
      <c r="P63" t="s">
        <v>71</v>
      </c>
    </row>
    <row r="64" spans="1:16">
      <c r="A64" t="s">
        <v>1025</v>
      </c>
      <c r="B64" t="s">
        <v>1026</v>
      </c>
      <c r="C64" t="s">
        <v>904</v>
      </c>
      <c r="D64">
        <v>57</v>
      </c>
      <c r="E64" t="s">
        <v>1020</v>
      </c>
      <c r="F64" t="s">
        <v>83</v>
      </c>
      <c r="G64" t="s">
        <v>1021</v>
      </c>
      <c r="H64" t="s">
        <v>327</v>
      </c>
      <c r="I64" t="s">
        <v>382</v>
      </c>
      <c r="J64" t="s">
        <v>383</v>
      </c>
      <c r="K64" t="s">
        <v>384</v>
      </c>
      <c r="L64" t="s">
        <v>37</v>
      </c>
      <c r="M64" t="s">
        <v>385</v>
      </c>
      <c r="N64" t="s">
        <v>907</v>
      </c>
      <c r="O64" t="s">
        <v>917</v>
      </c>
      <c r="P64" t="s">
        <v>83</v>
      </c>
    </row>
    <row r="65" spans="1:16">
      <c r="A65" t="s">
        <v>1027</v>
      </c>
      <c r="B65" t="s">
        <v>1026</v>
      </c>
      <c r="C65" t="s">
        <v>910</v>
      </c>
      <c r="D65">
        <v>59</v>
      </c>
      <c r="E65" t="s">
        <v>1020</v>
      </c>
      <c r="F65" t="s">
        <v>83</v>
      </c>
      <c r="G65" t="s">
        <v>1021</v>
      </c>
      <c r="H65" t="s">
        <v>327</v>
      </c>
      <c r="I65" t="s">
        <v>382</v>
      </c>
      <c r="J65" t="s">
        <v>383</v>
      </c>
      <c r="K65" t="s">
        <v>384</v>
      </c>
      <c r="L65" t="s">
        <v>37</v>
      </c>
      <c r="M65" t="s">
        <v>385</v>
      </c>
      <c r="N65" t="s">
        <v>907</v>
      </c>
      <c r="O65" t="s">
        <v>917</v>
      </c>
      <c r="P65" t="s">
        <v>83</v>
      </c>
    </row>
    <row r="66" spans="1:16">
      <c r="A66" t="s">
        <v>1028</v>
      </c>
      <c r="B66" t="s">
        <v>1026</v>
      </c>
      <c r="C66" t="s">
        <v>912</v>
      </c>
      <c r="D66">
        <v>61</v>
      </c>
      <c r="E66" t="s">
        <v>1020</v>
      </c>
      <c r="F66" t="s">
        <v>83</v>
      </c>
      <c r="G66" t="s">
        <v>1021</v>
      </c>
      <c r="H66" t="s">
        <v>327</v>
      </c>
      <c r="I66" t="s">
        <v>382</v>
      </c>
      <c r="J66" t="s">
        <v>383</v>
      </c>
      <c r="K66" t="s">
        <v>384</v>
      </c>
      <c r="L66" t="s">
        <v>37</v>
      </c>
      <c r="M66" t="s">
        <v>385</v>
      </c>
      <c r="N66" t="s">
        <v>907</v>
      </c>
      <c r="O66" t="s">
        <v>917</v>
      </c>
      <c r="P66" t="s">
        <v>83</v>
      </c>
    </row>
    <row r="67" spans="1:16">
      <c r="A67" t="s">
        <v>1029</v>
      </c>
      <c r="B67" t="s">
        <v>1026</v>
      </c>
      <c r="C67" t="s">
        <v>956</v>
      </c>
      <c r="D67">
        <v>55</v>
      </c>
      <c r="E67" t="s">
        <v>1020</v>
      </c>
      <c r="F67" t="s">
        <v>83</v>
      </c>
      <c r="G67" t="s">
        <v>1021</v>
      </c>
      <c r="H67" t="s">
        <v>327</v>
      </c>
      <c r="I67" t="s">
        <v>382</v>
      </c>
      <c r="J67" t="s">
        <v>383</v>
      </c>
      <c r="K67" t="s">
        <v>384</v>
      </c>
      <c r="L67" t="s">
        <v>37</v>
      </c>
      <c r="M67" t="s">
        <v>385</v>
      </c>
      <c r="N67" t="s">
        <v>907</v>
      </c>
      <c r="O67" t="s">
        <v>917</v>
      </c>
      <c r="P67" t="s">
        <v>83</v>
      </c>
    </row>
    <row r="68" spans="1:16">
      <c r="A68" t="s">
        <v>1030</v>
      </c>
      <c r="B68" t="s">
        <v>1031</v>
      </c>
      <c r="C68" t="s">
        <v>904</v>
      </c>
      <c r="D68">
        <v>57</v>
      </c>
      <c r="E68" t="s">
        <v>1032</v>
      </c>
      <c r="F68" t="s">
        <v>86</v>
      </c>
      <c r="G68" t="s">
        <v>906</v>
      </c>
      <c r="H68" t="s">
        <v>327</v>
      </c>
      <c r="I68" t="s">
        <v>382</v>
      </c>
      <c r="J68" t="s">
        <v>383</v>
      </c>
      <c r="K68" t="s">
        <v>384</v>
      </c>
      <c r="L68" t="s">
        <v>43</v>
      </c>
      <c r="M68" t="s">
        <v>385</v>
      </c>
      <c r="N68" t="s">
        <v>907</v>
      </c>
      <c r="O68" t="s">
        <v>1033</v>
      </c>
      <c r="P68" t="s">
        <v>86</v>
      </c>
    </row>
    <row r="69" spans="1:16">
      <c r="A69" t="s">
        <v>1034</v>
      </c>
      <c r="B69" t="s">
        <v>1031</v>
      </c>
      <c r="C69" t="s">
        <v>910</v>
      </c>
      <c r="D69">
        <v>59</v>
      </c>
      <c r="E69" t="s">
        <v>1032</v>
      </c>
      <c r="F69" t="s">
        <v>86</v>
      </c>
      <c r="G69" t="s">
        <v>906</v>
      </c>
      <c r="H69" t="s">
        <v>327</v>
      </c>
      <c r="I69" t="s">
        <v>382</v>
      </c>
      <c r="J69" t="s">
        <v>383</v>
      </c>
      <c r="K69" t="s">
        <v>384</v>
      </c>
      <c r="L69" t="s">
        <v>43</v>
      </c>
      <c r="M69" t="s">
        <v>385</v>
      </c>
      <c r="N69" t="s">
        <v>907</v>
      </c>
      <c r="O69" t="s">
        <v>1033</v>
      </c>
      <c r="P69" t="s">
        <v>86</v>
      </c>
    </row>
    <row r="70" spans="1:16">
      <c r="A70" t="s">
        <v>1035</v>
      </c>
      <c r="B70" t="s">
        <v>1031</v>
      </c>
      <c r="C70" t="s">
        <v>912</v>
      </c>
      <c r="D70">
        <v>61</v>
      </c>
      <c r="E70" t="s">
        <v>1032</v>
      </c>
      <c r="F70" t="s">
        <v>86</v>
      </c>
      <c r="G70" t="s">
        <v>906</v>
      </c>
      <c r="H70" t="s">
        <v>327</v>
      </c>
      <c r="I70" t="s">
        <v>382</v>
      </c>
      <c r="J70" t="s">
        <v>383</v>
      </c>
      <c r="K70" t="s">
        <v>384</v>
      </c>
      <c r="L70" t="s">
        <v>43</v>
      </c>
      <c r="M70" t="s">
        <v>385</v>
      </c>
      <c r="N70" t="s">
        <v>907</v>
      </c>
      <c r="O70" t="s">
        <v>1033</v>
      </c>
      <c r="P70" t="s">
        <v>86</v>
      </c>
    </row>
    <row r="71" spans="1:16">
      <c r="A71" t="s">
        <v>1036</v>
      </c>
      <c r="B71" t="s">
        <v>1037</v>
      </c>
      <c r="C71" t="s">
        <v>904</v>
      </c>
      <c r="D71">
        <v>57</v>
      </c>
      <c r="E71" t="s">
        <v>1038</v>
      </c>
      <c r="F71" t="s">
        <v>71</v>
      </c>
      <c r="G71" t="s">
        <v>1021</v>
      </c>
      <c r="H71" t="s">
        <v>324</v>
      </c>
      <c r="I71" t="s">
        <v>382</v>
      </c>
      <c r="J71" t="s">
        <v>383</v>
      </c>
      <c r="K71" t="s">
        <v>384</v>
      </c>
      <c r="L71" t="s">
        <v>37</v>
      </c>
      <c r="M71" t="s">
        <v>385</v>
      </c>
      <c r="N71" t="s">
        <v>907</v>
      </c>
      <c r="O71" t="s">
        <v>932</v>
      </c>
      <c r="P71" t="s">
        <v>71</v>
      </c>
    </row>
    <row r="72" spans="1:16">
      <c r="A72" t="s">
        <v>1039</v>
      </c>
      <c r="B72" t="s">
        <v>1037</v>
      </c>
      <c r="C72" t="s">
        <v>910</v>
      </c>
      <c r="D72">
        <v>59</v>
      </c>
      <c r="E72" t="s">
        <v>1038</v>
      </c>
      <c r="F72" t="s">
        <v>71</v>
      </c>
      <c r="G72" t="s">
        <v>1021</v>
      </c>
      <c r="H72" t="s">
        <v>324</v>
      </c>
      <c r="I72" t="s">
        <v>382</v>
      </c>
      <c r="J72" t="s">
        <v>383</v>
      </c>
      <c r="K72" t="s">
        <v>384</v>
      </c>
      <c r="L72" t="s">
        <v>37</v>
      </c>
      <c r="M72" t="s">
        <v>385</v>
      </c>
      <c r="N72" t="s">
        <v>907</v>
      </c>
      <c r="O72" t="s">
        <v>932</v>
      </c>
      <c r="P72" t="s">
        <v>71</v>
      </c>
    </row>
    <row r="73" spans="1:16">
      <c r="A73" t="s">
        <v>1040</v>
      </c>
      <c r="B73" t="s">
        <v>1037</v>
      </c>
      <c r="C73" t="s">
        <v>912</v>
      </c>
      <c r="D73">
        <v>61</v>
      </c>
      <c r="E73" t="s">
        <v>1038</v>
      </c>
      <c r="F73" t="s">
        <v>71</v>
      </c>
      <c r="G73" t="s">
        <v>1021</v>
      </c>
      <c r="H73" t="s">
        <v>324</v>
      </c>
      <c r="I73" t="s">
        <v>382</v>
      </c>
      <c r="J73" t="s">
        <v>383</v>
      </c>
      <c r="K73" t="s">
        <v>384</v>
      </c>
      <c r="L73" t="s">
        <v>37</v>
      </c>
      <c r="M73" t="s">
        <v>385</v>
      </c>
      <c r="N73" t="s">
        <v>907</v>
      </c>
      <c r="O73" t="s">
        <v>932</v>
      </c>
      <c r="P73" t="s">
        <v>71</v>
      </c>
    </row>
    <row r="74" spans="1:16">
      <c r="A74" t="s">
        <v>1041</v>
      </c>
      <c r="B74" t="s">
        <v>1037</v>
      </c>
      <c r="C74" t="s">
        <v>956</v>
      </c>
      <c r="D74">
        <v>55</v>
      </c>
      <c r="E74" t="s">
        <v>1038</v>
      </c>
      <c r="F74" t="s">
        <v>71</v>
      </c>
      <c r="G74" t="s">
        <v>1021</v>
      </c>
      <c r="H74" t="s">
        <v>324</v>
      </c>
      <c r="I74" t="s">
        <v>382</v>
      </c>
      <c r="J74" t="s">
        <v>383</v>
      </c>
      <c r="K74" t="s">
        <v>384</v>
      </c>
      <c r="L74" t="s">
        <v>37</v>
      </c>
      <c r="M74" t="s">
        <v>385</v>
      </c>
      <c r="N74" t="s">
        <v>907</v>
      </c>
      <c r="O74" t="s">
        <v>932</v>
      </c>
      <c r="P74" t="s">
        <v>71</v>
      </c>
    </row>
    <row r="75" spans="1:16">
      <c r="A75" t="s">
        <v>1042</v>
      </c>
      <c r="B75" t="s">
        <v>1037</v>
      </c>
      <c r="C75" t="s">
        <v>915</v>
      </c>
      <c r="D75">
        <v>56</v>
      </c>
      <c r="E75" t="s">
        <v>1038</v>
      </c>
      <c r="F75" t="s">
        <v>71</v>
      </c>
      <c r="G75" t="s">
        <v>1021</v>
      </c>
      <c r="H75" t="s">
        <v>324</v>
      </c>
      <c r="I75" t="s">
        <v>382</v>
      </c>
      <c r="J75" t="s">
        <v>383</v>
      </c>
      <c r="K75" t="s">
        <v>384</v>
      </c>
      <c r="L75" t="s">
        <v>37</v>
      </c>
      <c r="M75" t="s">
        <v>385</v>
      </c>
      <c r="N75" t="s">
        <v>907</v>
      </c>
      <c r="O75" t="s">
        <v>932</v>
      </c>
      <c r="P75" t="s">
        <v>71</v>
      </c>
    </row>
    <row r="76" spans="1:16">
      <c r="A76" t="s">
        <v>1043</v>
      </c>
      <c r="B76" t="s">
        <v>1037</v>
      </c>
      <c r="C76" t="s">
        <v>920</v>
      </c>
      <c r="D76">
        <v>58</v>
      </c>
      <c r="E76" t="s">
        <v>1038</v>
      </c>
      <c r="F76" t="s">
        <v>71</v>
      </c>
      <c r="G76" t="s">
        <v>1021</v>
      </c>
      <c r="H76" t="s">
        <v>324</v>
      </c>
      <c r="I76" t="s">
        <v>382</v>
      </c>
      <c r="J76" t="s">
        <v>383</v>
      </c>
      <c r="K76" t="s">
        <v>384</v>
      </c>
      <c r="L76" t="s">
        <v>37</v>
      </c>
      <c r="M76" t="s">
        <v>385</v>
      </c>
      <c r="N76" t="s">
        <v>907</v>
      </c>
      <c r="O76" t="s">
        <v>932</v>
      </c>
      <c r="P76" t="s">
        <v>71</v>
      </c>
    </row>
    <row r="77" spans="1:16">
      <c r="A77" t="s">
        <v>1044</v>
      </c>
      <c r="B77" t="s">
        <v>1037</v>
      </c>
      <c r="C77" t="s">
        <v>922</v>
      </c>
      <c r="D77">
        <v>60</v>
      </c>
      <c r="E77" t="s">
        <v>1038</v>
      </c>
      <c r="F77" t="s">
        <v>71</v>
      </c>
      <c r="G77" t="s">
        <v>1021</v>
      </c>
      <c r="H77" t="s">
        <v>324</v>
      </c>
      <c r="I77" t="s">
        <v>382</v>
      </c>
      <c r="J77" t="s">
        <v>383</v>
      </c>
      <c r="K77" t="s">
        <v>384</v>
      </c>
      <c r="L77" t="s">
        <v>37</v>
      </c>
      <c r="M77" t="s">
        <v>385</v>
      </c>
      <c r="N77" t="s">
        <v>907</v>
      </c>
      <c r="O77" t="s">
        <v>932</v>
      </c>
      <c r="P77" t="s">
        <v>71</v>
      </c>
    </row>
    <row r="78" spans="1:16">
      <c r="A78" t="s">
        <v>1045</v>
      </c>
      <c r="B78" t="s">
        <v>1037</v>
      </c>
      <c r="C78" t="s">
        <v>1046</v>
      </c>
      <c r="D78">
        <v>62</v>
      </c>
      <c r="E78" t="s">
        <v>1038</v>
      </c>
      <c r="F78" t="s">
        <v>71</v>
      </c>
      <c r="G78" t="s">
        <v>1021</v>
      </c>
      <c r="H78" t="s">
        <v>324</v>
      </c>
      <c r="I78" t="s">
        <v>382</v>
      </c>
      <c r="J78" t="s">
        <v>383</v>
      </c>
      <c r="K78" t="s">
        <v>384</v>
      </c>
      <c r="L78" t="s">
        <v>37</v>
      </c>
      <c r="M78" t="s">
        <v>385</v>
      </c>
      <c r="N78" t="s">
        <v>907</v>
      </c>
      <c r="O78" t="s">
        <v>932</v>
      </c>
      <c r="P78" t="s">
        <v>71</v>
      </c>
    </row>
    <row r="79" spans="1:16">
      <c r="A79" t="s">
        <v>1047</v>
      </c>
      <c r="B79" t="s">
        <v>1048</v>
      </c>
      <c r="C79" t="s">
        <v>904</v>
      </c>
      <c r="D79">
        <v>57</v>
      </c>
      <c r="E79" t="s">
        <v>1049</v>
      </c>
      <c r="F79" t="s">
        <v>91</v>
      </c>
      <c r="G79" t="s">
        <v>906</v>
      </c>
      <c r="H79" t="s">
        <v>320</v>
      </c>
      <c r="I79" t="s">
        <v>382</v>
      </c>
      <c r="J79" t="s">
        <v>383</v>
      </c>
      <c r="K79" t="s">
        <v>384</v>
      </c>
      <c r="L79" t="s">
        <v>43</v>
      </c>
      <c r="M79" t="s">
        <v>385</v>
      </c>
      <c r="N79" t="s">
        <v>907</v>
      </c>
      <c r="O79" t="s">
        <v>932</v>
      </c>
      <c r="P79" t="s">
        <v>91</v>
      </c>
    </row>
    <row r="80" spans="1:16">
      <c r="A80" t="s">
        <v>1050</v>
      </c>
      <c r="B80" t="s">
        <v>1048</v>
      </c>
      <c r="C80" t="s">
        <v>920</v>
      </c>
      <c r="D80">
        <v>58</v>
      </c>
      <c r="E80" t="s">
        <v>1049</v>
      </c>
      <c r="F80" t="s">
        <v>91</v>
      </c>
      <c r="G80" t="s">
        <v>906</v>
      </c>
      <c r="H80" t="s">
        <v>320</v>
      </c>
      <c r="I80" t="s">
        <v>382</v>
      </c>
      <c r="J80" t="s">
        <v>383</v>
      </c>
      <c r="K80" t="s">
        <v>384</v>
      </c>
      <c r="L80" t="s">
        <v>43</v>
      </c>
      <c r="M80" t="s">
        <v>385</v>
      </c>
      <c r="N80" t="s">
        <v>907</v>
      </c>
      <c r="O80" t="s">
        <v>932</v>
      </c>
      <c r="P80" t="s">
        <v>91</v>
      </c>
    </row>
    <row r="81" spans="1:16">
      <c r="A81" t="s">
        <v>1051</v>
      </c>
      <c r="B81" t="s">
        <v>1048</v>
      </c>
      <c r="C81" t="s">
        <v>910</v>
      </c>
      <c r="D81">
        <v>59</v>
      </c>
      <c r="E81" t="s">
        <v>1049</v>
      </c>
      <c r="F81" t="s">
        <v>91</v>
      </c>
      <c r="G81" t="s">
        <v>906</v>
      </c>
      <c r="H81" t="s">
        <v>320</v>
      </c>
      <c r="I81" t="s">
        <v>382</v>
      </c>
      <c r="J81" t="s">
        <v>383</v>
      </c>
      <c r="K81" t="s">
        <v>384</v>
      </c>
      <c r="L81" t="s">
        <v>43</v>
      </c>
      <c r="M81" t="s">
        <v>385</v>
      </c>
      <c r="N81" t="s">
        <v>907</v>
      </c>
      <c r="O81" t="s">
        <v>932</v>
      </c>
      <c r="P81" t="s">
        <v>91</v>
      </c>
    </row>
    <row r="82" spans="1:16">
      <c r="A82" t="s">
        <v>1052</v>
      </c>
      <c r="B82" t="s">
        <v>1048</v>
      </c>
      <c r="C82" t="s">
        <v>922</v>
      </c>
      <c r="D82">
        <v>60</v>
      </c>
      <c r="E82" t="s">
        <v>1049</v>
      </c>
      <c r="F82" t="s">
        <v>91</v>
      </c>
      <c r="G82" t="s">
        <v>906</v>
      </c>
      <c r="H82" t="s">
        <v>320</v>
      </c>
      <c r="I82" t="s">
        <v>382</v>
      </c>
      <c r="J82" t="s">
        <v>383</v>
      </c>
      <c r="K82" t="s">
        <v>384</v>
      </c>
      <c r="L82" t="s">
        <v>43</v>
      </c>
      <c r="M82" t="s">
        <v>385</v>
      </c>
      <c r="N82" t="s">
        <v>907</v>
      </c>
      <c r="O82" t="s">
        <v>932</v>
      </c>
      <c r="P82" t="s">
        <v>91</v>
      </c>
    </row>
    <row r="83" spans="1:16">
      <c r="A83" t="s">
        <v>1053</v>
      </c>
      <c r="B83" t="s">
        <v>1054</v>
      </c>
      <c r="C83" t="s">
        <v>915</v>
      </c>
      <c r="D83">
        <v>56</v>
      </c>
      <c r="E83" t="s">
        <v>1049</v>
      </c>
      <c r="F83" t="s">
        <v>71</v>
      </c>
      <c r="G83" t="s">
        <v>906</v>
      </c>
      <c r="H83" t="s">
        <v>320</v>
      </c>
      <c r="I83" t="s">
        <v>382</v>
      </c>
      <c r="J83" t="s">
        <v>383</v>
      </c>
      <c r="K83" t="s">
        <v>384</v>
      </c>
      <c r="L83" t="s">
        <v>43</v>
      </c>
      <c r="M83" t="s">
        <v>385</v>
      </c>
      <c r="N83" t="s">
        <v>907</v>
      </c>
      <c r="O83" t="s">
        <v>1003</v>
      </c>
      <c r="P83" t="s">
        <v>71</v>
      </c>
    </row>
    <row r="84" spans="1:16">
      <c r="A84" t="s">
        <v>1055</v>
      </c>
      <c r="B84" t="s">
        <v>1054</v>
      </c>
      <c r="C84" t="s">
        <v>904</v>
      </c>
      <c r="D84">
        <v>57</v>
      </c>
      <c r="E84" t="s">
        <v>1049</v>
      </c>
      <c r="F84" t="s">
        <v>71</v>
      </c>
      <c r="G84" t="s">
        <v>906</v>
      </c>
      <c r="H84" t="s">
        <v>320</v>
      </c>
      <c r="I84" t="s">
        <v>382</v>
      </c>
      <c r="J84" t="s">
        <v>383</v>
      </c>
      <c r="K84" t="s">
        <v>384</v>
      </c>
      <c r="L84" t="s">
        <v>43</v>
      </c>
      <c r="M84" t="s">
        <v>385</v>
      </c>
      <c r="N84" t="s">
        <v>907</v>
      </c>
      <c r="O84" t="s">
        <v>1003</v>
      </c>
      <c r="P84" t="s">
        <v>71</v>
      </c>
    </row>
    <row r="85" spans="1:16">
      <c r="A85" t="s">
        <v>1056</v>
      </c>
      <c r="B85" t="s">
        <v>1054</v>
      </c>
      <c r="C85" t="s">
        <v>920</v>
      </c>
      <c r="D85">
        <v>58</v>
      </c>
      <c r="E85" t="s">
        <v>1049</v>
      </c>
      <c r="F85" t="s">
        <v>71</v>
      </c>
      <c r="G85" t="s">
        <v>906</v>
      </c>
      <c r="H85" t="s">
        <v>320</v>
      </c>
      <c r="I85" t="s">
        <v>382</v>
      </c>
      <c r="J85" t="s">
        <v>383</v>
      </c>
      <c r="K85" t="s">
        <v>384</v>
      </c>
      <c r="L85" t="s">
        <v>43</v>
      </c>
      <c r="M85" t="s">
        <v>385</v>
      </c>
      <c r="N85" t="s">
        <v>907</v>
      </c>
      <c r="O85" t="s">
        <v>1003</v>
      </c>
      <c r="P85" t="s">
        <v>71</v>
      </c>
    </row>
    <row r="86" spans="1:16">
      <c r="A86" t="s">
        <v>1057</v>
      </c>
      <c r="B86" t="s">
        <v>1054</v>
      </c>
      <c r="C86" t="s">
        <v>910</v>
      </c>
      <c r="D86">
        <v>59</v>
      </c>
      <c r="E86" t="s">
        <v>1049</v>
      </c>
      <c r="F86" t="s">
        <v>71</v>
      </c>
      <c r="G86" t="s">
        <v>906</v>
      </c>
      <c r="H86" t="s">
        <v>320</v>
      </c>
      <c r="I86" t="s">
        <v>382</v>
      </c>
      <c r="J86" t="s">
        <v>383</v>
      </c>
      <c r="K86" t="s">
        <v>384</v>
      </c>
      <c r="L86" t="s">
        <v>43</v>
      </c>
      <c r="M86" t="s">
        <v>385</v>
      </c>
      <c r="N86" t="s">
        <v>907</v>
      </c>
      <c r="O86" t="s">
        <v>1003</v>
      </c>
      <c r="P86" t="s">
        <v>71</v>
      </c>
    </row>
    <row r="87" spans="1:16">
      <c r="A87" t="s">
        <v>1058</v>
      </c>
      <c r="B87" t="s">
        <v>1054</v>
      </c>
      <c r="C87" t="s">
        <v>922</v>
      </c>
      <c r="D87">
        <v>60</v>
      </c>
      <c r="E87" t="s">
        <v>1049</v>
      </c>
      <c r="F87" t="s">
        <v>71</v>
      </c>
      <c r="G87" t="s">
        <v>906</v>
      </c>
      <c r="H87" t="s">
        <v>320</v>
      </c>
      <c r="I87" t="s">
        <v>382</v>
      </c>
      <c r="J87" t="s">
        <v>383</v>
      </c>
      <c r="K87" t="s">
        <v>384</v>
      </c>
      <c r="L87" t="s">
        <v>43</v>
      </c>
      <c r="M87" t="s">
        <v>385</v>
      </c>
      <c r="N87" t="s">
        <v>907</v>
      </c>
      <c r="O87" t="s">
        <v>1003</v>
      </c>
      <c r="P87" t="s">
        <v>71</v>
      </c>
    </row>
    <row r="88" spans="1:16">
      <c r="A88" t="s">
        <v>1059</v>
      </c>
      <c r="B88" t="s">
        <v>1054</v>
      </c>
      <c r="C88" t="s">
        <v>912</v>
      </c>
      <c r="D88">
        <v>61</v>
      </c>
      <c r="E88" t="s">
        <v>1049</v>
      </c>
      <c r="F88" t="s">
        <v>71</v>
      </c>
      <c r="G88" t="s">
        <v>906</v>
      </c>
      <c r="H88" t="s">
        <v>320</v>
      </c>
      <c r="I88" t="s">
        <v>382</v>
      </c>
      <c r="J88" t="s">
        <v>383</v>
      </c>
      <c r="K88" t="s">
        <v>384</v>
      </c>
      <c r="L88" t="s">
        <v>43</v>
      </c>
      <c r="M88" t="s">
        <v>385</v>
      </c>
      <c r="N88" t="s">
        <v>907</v>
      </c>
      <c r="O88" t="s">
        <v>1003</v>
      </c>
      <c r="P88" t="s">
        <v>71</v>
      </c>
    </row>
    <row r="89" spans="1:16">
      <c r="A89" t="s">
        <v>1060</v>
      </c>
      <c r="B89" t="s">
        <v>1061</v>
      </c>
      <c r="C89" t="s">
        <v>956</v>
      </c>
      <c r="D89">
        <v>55</v>
      </c>
      <c r="E89" t="s">
        <v>1062</v>
      </c>
      <c r="F89" t="s">
        <v>57</v>
      </c>
      <c r="G89" t="s">
        <v>927</v>
      </c>
      <c r="H89" t="s">
        <v>329</v>
      </c>
      <c r="I89" t="s">
        <v>382</v>
      </c>
      <c r="J89" t="s">
        <v>383</v>
      </c>
      <c r="K89" t="s">
        <v>384</v>
      </c>
      <c r="L89" t="s">
        <v>36</v>
      </c>
      <c r="M89" t="s">
        <v>386</v>
      </c>
      <c r="N89" t="s">
        <v>907</v>
      </c>
      <c r="O89" t="s">
        <v>908</v>
      </c>
      <c r="P89" t="s">
        <v>57</v>
      </c>
    </row>
    <row r="90" spans="1:16">
      <c r="A90" t="s">
        <v>1063</v>
      </c>
      <c r="B90" t="s">
        <v>1061</v>
      </c>
      <c r="C90" t="s">
        <v>904</v>
      </c>
      <c r="D90">
        <v>57</v>
      </c>
      <c r="E90" t="s">
        <v>1062</v>
      </c>
      <c r="F90" t="s">
        <v>57</v>
      </c>
      <c r="G90" t="s">
        <v>927</v>
      </c>
      <c r="H90" t="s">
        <v>329</v>
      </c>
      <c r="I90" t="s">
        <v>382</v>
      </c>
      <c r="J90" t="s">
        <v>383</v>
      </c>
      <c r="K90" t="s">
        <v>384</v>
      </c>
      <c r="L90" t="s">
        <v>36</v>
      </c>
      <c r="M90" t="s">
        <v>386</v>
      </c>
      <c r="N90" t="s">
        <v>907</v>
      </c>
      <c r="O90" t="s">
        <v>908</v>
      </c>
      <c r="P90" t="s">
        <v>57</v>
      </c>
    </row>
    <row r="91" spans="1:16">
      <c r="A91" t="s">
        <v>1064</v>
      </c>
      <c r="B91" t="s">
        <v>1061</v>
      </c>
      <c r="C91" t="s">
        <v>910</v>
      </c>
      <c r="D91">
        <v>59</v>
      </c>
      <c r="E91" t="s">
        <v>1062</v>
      </c>
      <c r="F91" t="s">
        <v>57</v>
      </c>
      <c r="G91" t="s">
        <v>927</v>
      </c>
      <c r="H91" t="s">
        <v>329</v>
      </c>
      <c r="I91" t="s">
        <v>382</v>
      </c>
      <c r="J91" t="s">
        <v>383</v>
      </c>
      <c r="K91" t="s">
        <v>384</v>
      </c>
      <c r="L91" t="s">
        <v>36</v>
      </c>
      <c r="M91" t="s">
        <v>386</v>
      </c>
      <c r="N91" t="s">
        <v>907</v>
      </c>
      <c r="O91" t="s">
        <v>908</v>
      </c>
      <c r="P91" t="s">
        <v>57</v>
      </c>
    </row>
    <row r="92" spans="1:16">
      <c r="A92" t="s">
        <v>1065</v>
      </c>
      <c r="B92" t="s">
        <v>1061</v>
      </c>
      <c r="C92" t="s">
        <v>912</v>
      </c>
      <c r="D92">
        <v>61</v>
      </c>
      <c r="E92" t="s">
        <v>1062</v>
      </c>
      <c r="F92" t="s">
        <v>57</v>
      </c>
      <c r="G92" t="s">
        <v>927</v>
      </c>
      <c r="H92" t="s">
        <v>329</v>
      </c>
      <c r="I92" t="s">
        <v>382</v>
      </c>
      <c r="J92" t="s">
        <v>383</v>
      </c>
      <c r="K92" t="s">
        <v>384</v>
      </c>
      <c r="L92" t="s">
        <v>36</v>
      </c>
      <c r="M92" t="s">
        <v>386</v>
      </c>
      <c r="N92" t="s">
        <v>907</v>
      </c>
      <c r="O92" t="s">
        <v>908</v>
      </c>
      <c r="P92" t="s">
        <v>57</v>
      </c>
    </row>
    <row r="93" spans="1:16">
      <c r="A93" t="s">
        <v>1066</v>
      </c>
      <c r="B93" t="s">
        <v>1067</v>
      </c>
      <c r="C93" t="s">
        <v>904</v>
      </c>
      <c r="D93">
        <v>57</v>
      </c>
      <c r="E93" t="s">
        <v>1068</v>
      </c>
      <c r="F93" t="s">
        <v>187</v>
      </c>
      <c r="G93" t="s">
        <v>1069</v>
      </c>
      <c r="H93" t="s">
        <v>330</v>
      </c>
      <c r="I93" t="s">
        <v>382</v>
      </c>
      <c r="J93" t="s">
        <v>383</v>
      </c>
      <c r="K93" t="s">
        <v>384</v>
      </c>
      <c r="L93" t="s">
        <v>35</v>
      </c>
      <c r="M93" t="s">
        <v>386</v>
      </c>
      <c r="N93" t="s">
        <v>907</v>
      </c>
      <c r="O93" t="s">
        <v>947</v>
      </c>
      <c r="P93" t="s">
        <v>63</v>
      </c>
    </row>
    <row r="94" spans="1:16">
      <c r="A94" t="s">
        <v>1070</v>
      </c>
      <c r="B94" t="s">
        <v>1067</v>
      </c>
      <c r="C94" t="s">
        <v>910</v>
      </c>
      <c r="D94">
        <v>59</v>
      </c>
      <c r="E94" t="s">
        <v>1068</v>
      </c>
      <c r="F94" t="s">
        <v>187</v>
      </c>
      <c r="G94" t="s">
        <v>1069</v>
      </c>
      <c r="H94" t="s">
        <v>330</v>
      </c>
      <c r="I94" t="s">
        <v>382</v>
      </c>
      <c r="J94" t="s">
        <v>383</v>
      </c>
      <c r="K94" t="s">
        <v>384</v>
      </c>
      <c r="L94" t="s">
        <v>35</v>
      </c>
      <c r="M94" t="s">
        <v>386</v>
      </c>
      <c r="N94" t="s">
        <v>907</v>
      </c>
      <c r="O94" t="s">
        <v>947</v>
      </c>
      <c r="P94" t="s">
        <v>63</v>
      </c>
    </row>
    <row r="95" spans="1:16">
      <c r="A95" t="s">
        <v>1071</v>
      </c>
      <c r="B95" t="s">
        <v>1067</v>
      </c>
      <c r="C95" t="s">
        <v>912</v>
      </c>
      <c r="D95">
        <v>61</v>
      </c>
      <c r="E95" t="s">
        <v>1068</v>
      </c>
      <c r="F95" t="s">
        <v>187</v>
      </c>
      <c r="G95" t="s">
        <v>1069</v>
      </c>
      <c r="H95" t="s">
        <v>330</v>
      </c>
      <c r="I95" t="s">
        <v>382</v>
      </c>
      <c r="J95" t="s">
        <v>383</v>
      </c>
      <c r="K95" t="s">
        <v>384</v>
      </c>
      <c r="L95" t="s">
        <v>35</v>
      </c>
      <c r="M95" t="s">
        <v>386</v>
      </c>
      <c r="N95" t="s">
        <v>907</v>
      </c>
      <c r="O95" t="s">
        <v>947</v>
      </c>
      <c r="P95" t="s">
        <v>63</v>
      </c>
    </row>
    <row r="96" spans="1:16">
      <c r="A96" t="s">
        <v>1072</v>
      </c>
      <c r="B96" t="s">
        <v>1073</v>
      </c>
      <c r="C96" t="s">
        <v>956</v>
      </c>
      <c r="D96">
        <v>55</v>
      </c>
      <c r="E96" t="s">
        <v>1074</v>
      </c>
      <c r="F96" t="s">
        <v>246</v>
      </c>
      <c r="G96" t="s">
        <v>927</v>
      </c>
      <c r="H96" t="s">
        <v>330</v>
      </c>
      <c r="I96" t="s">
        <v>387</v>
      </c>
      <c r="J96" t="s">
        <v>383</v>
      </c>
      <c r="K96" t="s">
        <v>384</v>
      </c>
      <c r="L96" t="s">
        <v>36</v>
      </c>
      <c r="M96" t="s">
        <v>386</v>
      </c>
      <c r="N96" t="s">
        <v>907</v>
      </c>
      <c r="O96" t="s">
        <v>917</v>
      </c>
      <c r="P96" t="s">
        <v>83</v>
      </c>
    </row>
    <row r="97" spans="1:16">
      <c r="A97" t="s">
        <v>1075</v>
      </c>
      <c r="B97" t="s">
        <v>1073</v>
      </c>
      <c r="C97" t="s">
        <v>904</v>
      </c>
      <c r="D97">
        <v>57</v>
      </c>
      <c r="E97" t="s">
        <v>1074</v>
      </c>
      <c r="F97" t="s">
        <v>246</v>
      </c>
      <c r="G97" t="s">
        <v>927</v>
      </c>
      <c r="H97" t="s">
        <v>330</v>
      </c>
      <c r="I97" t="s">
        <v>387</v>
      </c>
      <c r="J97" t="s">
        <v>383</v>
      </c>
      <c r="K97" t="s">
        <v>384</v>
      </c>
      <c r="L97" t="s">
        <v>36</v>
      </c>
      <c r="M97" t="s">
        <v>386</v>
      </c>
      <c r="N97" t="s">
        <v>907</v>
      </c>
      <c r="O97" t="s">
        <v>917</v>
      </c>
      <c r="P97" t="s">
        <v>83</v>
      </c>
    </row>
    <row r="98" spans="1:16">
      <c r="A98" t="s">
        <v>1076</v>
      </c>
      <c r="B98" t="s">
        <v>1077</v>
      </c>
      <c r="C98" t="s">
        <v>915</v>
      </c>
      <c r="D98">
        <v>56</v>
      </c>
      <c r="E98" t="s">
        <v>1078</v>
      </c>
      <c r="F98" t="s">
        <v>71</v>
      </c>
      <c r="G98" t="s">
        <v>927</v>
      </c>
      <c r="H98" t="s">
        <v>323</v>
      </c>
      <c r="I98" t="s">
        <v>387</v>
      </c>
      <c r="J98" t="s">
        <v>383</v>
      </c>
      <c r="K98" t="s">
        <v>384</v>
      </c>
      <c r="L98" t="s">
        <v>36</v>
      </c>
      <c r="M98" t="s">
        <v>386</v>
      </c>
      <c r="N98" t="s">
        <v>907</v>
      </c>
      <c r="O98" t="s">
        <v>932</v>
      </c>
      <c r="P98" t="s">
        <v>71</v>
      </c>
    </row>
    <row r="99" spans="1:16">
      <c r="A99" t="s">
        <v>1079</v>
      </c>
      <c r="B99" t="s">
        <v>1077</v>
      </c>
      <c r="C99" t="s">
        <v>920</v>
      </c>
      <c r="D99">
        <v>58</v>
      </c>
      <c r="E99" t="s">
        <v>1078</v>
      </c>
      <c r="F99" t="s">
        <v>71</v>
      </c>
      <c r="G99" t="s">
        <v>927</v>
      </c>
      <c r="H99" t="s">
        <v>323</v>
      </c>
      <c r="I99" t="s">
        <v>387</v>
      </c>
      <c r="J99" t="s">
        <v>383</v>
      </c>
      <c r="K99" t="s">
        <v>384</v>
      </c>
      <c r="L99" t="s">
        <v>36</v>
      </c>
      <c r="M99" t="s">
        <v>386</v>
      </c>
      <c r="N99" t="s">
        <v>907</v>
      </c>
      <c r="O99" t="s">
        <v>932</v>
      </c>
      <c r="P99" t="s">
        <v>71</v>
      </c>
    </row>
    <row r="100" spans="1:16">
      <c r="A100" t="s">
        <v>1080</v>
      </c>
      <c r="B100" t="s">
        <v>1081</v>
      </c>
      <c r="C100" t="s">
        <v>904</v>
      </c>
      <c r="D100">
        <v>57</v>
      </c>
      <c r="E100" t="s">
        <v>1082</v>
      </c>
      <c r="F100" t="s">
        <v>63</v>
      </c>
      <c r="G100" t="s">
        <v>927</v>
      </c>
      <c r="H100" t="s">
        <v>331</v>
      </c>
      <c r="I100" t="s">
        <v>387</v>
      </c>
      <c r="J100" t="s">
        <v>383</v>
      </c>
      <c r="K100" t="s">
        <v>384</v>
      </c>
      <c r="L100" t="s">
        <v>36</v>
      </c>
      <c r="M100" t="s">
        <v>386</v>
      </c>
      <c r="N100" t="s">
        <v>907</v>
      </c>
      <c r="O100" t="s">
        <v>947</v>
      </c>
      <c r="P100" t="s">
        <v>63</v>
      </c>
    </row>
    <row r="101" spans="1:16">
      <c r="A101" t="s">
        <v>1083</v>
      </c>
      <c r="B101" t="s">
        <v>1084</v>
      </c>
      <c r="C101" t="s">
        <v>904</v>
      </c>
      <c r="D101">
        <v>57</v>
      </c>
      <c r="E101" t="s">
        <v>1085</v>
      </c>
      <c r="F101" t="s">
        <v>57</v>
      </c>
      <c r="G101" t="s">
        <v>927</v>
      </c>
      <c r="H101" t="s">
        <v>323</v>
      </c>
      <c r="I101" t="s">
        <v>387</v>
      </c>
      <c r="J101" t="s">
        <v>383</v>
      </c>
      <c r="K101" t="s">
        <v>384</v>
      </c>
      <c r="L101" t="s">
        <v>36</v>
      </c>
      <c r="M101" t="s">
        <v>386</v>
      </c>
      <c r="N101" t="s">
        <v>907</v>
      </c>
      <c r="O101" t="s">
        <v>908</v>
      </c>
      <c r="P101" t="s">
        <v>57</v>
      </c>
    </row>
    <row r="102" spans="1:16">
      <c r="A102" t="s">
        <v>1086</v>
      </c>
      <c r="B102" t="s">
        <v>1087</v>
      </c>
      <c r="C102" t="s">
        <v>904</v>
      </c>
      <c r="D102">
        <v>57</v>
      </c>
      <c r="E102" t="s">
        <v>1088</v>
      </c>
      <c r="F102" t="s">
        <v>63</v>
      </c>
      <c r="G102" t="s">
        <v>927</v>
      </c>
      <c r="H102" t="s">
        <v>323</v>
      </c>
      <c r="I102" t="s">
        <v>387</v>
      </c>
      <c r="J102" t="s">
        <v>383</v>
      </c>
      <c r="K102" t="s">
        <v>384</v>
      </c>
      <c r="L102" t="s">
        <v>36</v>
      </c>
      <c r="M102" t="s">
        <v>386</v>
      </c>
      <c r="N102" t="s">
        <v>907</v>
      </c>
      <c r="O102" t="s">
        <v>947</v>
      </c>
      <c r="P102" t="s">
        <v>63</v>
      </c>
    </row>
    <row r="103" spans="1:16">
      <c r="A103" t="s">
        <v>1089</v>
      </c>
      <c r="B103" t="s">
        <v>1090</v>
      </c>
      <c r="C103" t="s">
        <v>904</v>
      </c>
      <c r="D103">
        <v>57</v>
      </c>
      <c r="E103" t="s">
        <v>1091</v>
      </c>
      <c r="F103" t="s">
        <v>57</v>
      </c>
      <c r="G103" t="s">
        <v>906</v>
      </c>
      <c r="H103" t="s">
        <v>320</v>
      </c>
      <c r="I103" t="s">
        <v>382</v>
      </c>
      <c r="J103" t="s">
        <v>383</v>
      </c>
      <c r="K103" t="s">
        <v>384</v>
      </c>
      <c r="L103" t="s">
        <v>43</v>
      </c>
      <c r="M103" t="s">
        <v>385</v>
      </c>
      <c r="N103" t="s">
        <v>907</v>
      </c>
      <c r="O103" t="s">
        <v>908</v>
      </c>
      <c r="P103" t="s">
        <v>57</v>
      </c>
    </row>
    <row r="104" spans="1:16">
      <c r="A104" t="s">
        <v>1092</v>
      </c>
      <c r="B104" t="s">
        <v>1090</v>
      </c>
      <c r="C104" t="s">
        <v>910</v>
      </c>
      <c r="D104">
        <v>59</v>
      </c>
      <c r="E104" t="s">
        <v>1091</v>
      </c>
      <c r="F104" t="s">
        <v>57</v>
      </c>
      <c r="G104" t="s">
        <v>906</v>
      </c>
      <c r="H104" t="s">
        <v>320</v>
      </c>
      <c r="I104" t="s">
        <v>382</v>
      </c>
      <c r="J104" t="s">
        <v>383</v>
      </c>
      <c r="K104" t="s">
        <v>384</v>
      </c>
      <c r="L104" t="s">
        <v>43</v>
      </c>
      <c r="M104" t="s">
        <v>385</v>
      </c>
      <c r="N104" t="s">
        <v>907</v>
      </c>
      <c r="O104" t="s">
        <v>908</v>
      </c>
      <c r="P104" t="s">
        <v>57</v>
      </c>
    </row>
    <row r="105" spans="1:16">
      <c r="A105" t="s">
        <v>1093</v>
      </c>
      <c r="B105" t="s">
        <v>1090</v>
      </c>
      <c r="C105" t="s">
        <v>912</v>
      </c>
      <c r="D105">
        <v>61</v>
      </c>
      <c r="E105" t="s">
        <v>1091</v>
      </c>
      <c r="F105" t="s">
        <v>57</v>
      </c>
      <c r="G105" t="s">
        <v>906</v>
      </c>
      <c r="H105" t="s">
        <v>320</v>
      </c>
      <c r="I105" t="s">
        <v>382</v>
      </c>
      <c r="J105" t="s">
        <v>383</v>
      </c>
      <c r="K105" t="s">
        <v>384</v>
      </c>
      <c r="L105" t="s">
        <v>43</v>
      </c>
      <c r="M105" t="s">
        <v>385</v>
      </c>
      <c r="N105" t="s">
        <v>907</v>
      </c>
      <c r="O105" t="s">
        <v>908</v>
      </c>
      <c r="P105" t="s">
        <v>57</v>
      </c>
    </row>
    <row r="106" spans="1:16">
      <c r="A106" t="s">
        <v>1094</v>
      </c>
      <c r="B106" t="s">
        <v>1095</v>
      </c>
      <c r="C106" t="s">
        <v>904</v>
      </c>
      <c r="D106">
        <v>57</v>
      </c>
      <c r="E106" t="s">
        <v>1096</v>
      </c>
      <c r="F106" t="s">
        <v>71</v>
      </c>
      <c r="G106" t="s">
        <v>1021</v>
      </c>
      <c r="H106" t="s">
        <v>320</v>
      </c>
      <c r="I106" t="s">
        <v>382</v>
      </c>
      <c r="J106" t="s">
        <v>383</v>
      </c>
      <c r="K106" t="s">
        <v>384</v>
      </c>
      <c r="L106" t="s">
        <v>37</v>
      </c>
      <c r="M106" t="s">
        <v>385</v>
      </c>
      <c r="N106" t="s">
        <v>907</v>
      </c>
      <c r="O106" t="s">
        <v>932</v>
      </c>
      <c r="P106" t="s">
        <v>71</v>
      </c>
    </row>
    <row r="107" spans="1:16">
      <c r="A107" t="s">
        <v>1097</v>
      </c>
      <c r="B107" t="s">
        <v>1095</v>
      </c>
      <c r="C107" t="s">
        <v>910</v>
      </c>
      <c r="D107">
        <v>59</v>
      </c>
      <c r="E107" t="s">
        <v>1096</v>
      </c>
      <c r="F107" t="s">
        <v>71</v>
      </c>
      <c r="G107" t="s">
        <v>1021</v>
      </c>
      <c r="H107" t="s">
        <v>320</v>
      </c>
      <c r="I107" t="s">
        <v>382</v>
      </c>
      <c r="J107" t="s">
        <v>383</v>
      </c>
      <c r="K107" t="s">
        <v>384</v>
      </c>
      <c r="L107" t="s">
        <v>37</v>
      </c>
      <c r="M107" t="s">
        <v>385</v>
      </c>
      <c r="N107" t="s">
        <v>907</v>
      </c>
      <c r="O107" t="s">
        <v>932</v>
      </c>
      <c r="P107" t="s">
        <v>71</v>
      </c>
    </row>
    <row r="108" spans="1:16">
      <c r="A108" t="s">
        <v>1098</v>
      </c>
      <c r="B108" t="s">
        <v>1095</v>
      </c>
      <c r="C108" t="s">
        <v>912</v>
      </c>
      <c r="D108">
        <v>61</v>
      </c>
      <c r="E108" t="s">
        <v>1096</v>
      </c>
      <c r="F108" t="s">
        <v>71</v>
      </c>
      <c r="G108" t="s">
        <v>1021</v>
      </c>
      <c r="H108" t="s">
        <v>320</v>
      </c>
      <c r="I108" t="s">
        <v>382</v>
      </c>
      <c r="J108" t="s">
        <v>383</v>
      </c>
      <c r="K108" t="s">
        <v>384</v>
      </c>
      <c r="L108" t="s">
        <v>37</v>
      </c>
      <c r="M108" t="s">
        <v>385</v>
      </c>
      <c r="N108" t="s">
        <v>907</v>
      </c>
      <c r="O108" t="s">
        <v>932</v>
      </c>
      <c r="P108" t="s">
        <v>71</v>
      </c>
    </row>
    <row r="109" spans="1:16">
      <c r="A109" t="s">
        <v>1099</v>
      </c>
      <c r="B109" t="s">
        <v>1100</v>
      </c>
      <c r="C109" t="s">
        <v>904</v>
      </c>
      <c r="D109">
        <v>57</v>
      </c>
      <c r="E109" t="s">
        <v>1096</v>
      </c>
      <c r="F109" t="s">
        <v>83</v>
      </c>
      <c r="G109" t="s">
        <v>1021</v>
      </c>
      <c r="H109" t="s">
        <v>320</v>
      </c>
      <c r="I109" t="s">
        <v>382</v>
      </c>
      <c r="J109" t="s">
        <v>383</v>
      </c>
      <c r="K109" t="s">
        <v>384</v>
      </c>
      <c r="L109" t="s">
        <v>37</v>
      </c>
      <c r="M109" t="s">
        <v>385</v>
      </c>
      <c r="N109" t="s">
        <v>907</v>
      </c>
      <c r="O109" t="s">
        <v>917</v>
      </c>
      <c r="P109" t="s">
        <v>83</v>
      </c>
    </row>
    <row r="110" spans="1:16">
      <c r="A110" t="s">
        <v>1101</v>
      </c>
      <c r="B110" t="s">
        <v>1100</v>
      </c>
      <c r="C110" t="s">
        <v>910</v>
      </c>
      <c r="D110">
        <v>59</v>
      </c>
      <c r="E110" t="s">
        <v>1096</v>
      </c>
      <c r="F110" t="s">
        <v>83</v>
      </c>
      <c r="G110" t="s">
        <v>1021</v>
      </c>
      <c r="H110" t="s">
        <v>320</v>
      </c>
      <c r="I110" t="s">
        <v>382</v>
      </c>
      <c r="J110" t="s">
        <v>383</v>
      </c>
      <c r="K110" t="s">
        <v>384</v>
      </c>
      <c r="L110" t="s">
        <v>37</v>
      </c>
      <c r="M110" t="s">
        <v>385</v>
      </c>
      <c r="N110" t="s">
        <v>907</v>
      </c>
      <c r="O110" t="s">
        <v>917</v>
      </c>
      <c r="P110" t="s">
        <v>83</v>
      </c>
    </row>
    <row r="111" spans="1:16">
      <c r="A111" t="s">
        <v>1102</v>
      </c>
      <c r="B111" t="s">
        <v>1100</v>
      </c>
      <c r="C111" t="s">
        <v>912</v>
      </c>
      <c r="D111">
        <v>61</v>
      </c>
      <c r="E111" t="s">
        <v>1096</v>
      </c>
      <c r="F111" t="s">
        <v>83</v>
      </c>
      <c r="G111" t="s">
        <v>1021</v>
      </c>
      <c r="H111" t="s">
        <v>320</v>
      </c>
      <c r="I111" t="s">
        <v>382</v>
      </c>
      <c r="J111" t="s">
        <v>383</v>
      </c>
      <c r="K111" t="s">
        <v>384</v>
      </c>
      <c r="L111" t="s">
        <v>37</v>
      </c>
      <c r="M111" t="s">
        <v>385</v>
      </c>
      <c r="N111" t="s">
        <v>907</v>
      </c>
      <c r="O111" t="s">
        <v>917</v>
      </c>
      <c r="P111" t="s">
        <v>83</v>
      </c>
    </row>
    <row r="112" spans="1:16">
      <c r="A112" t="s">
        <v>1103</v>
      </c>
      <c r="B112" t="s">
        <v>1104</v>
      </c>
      <c r="C112" t="s">
        <v>915</v>
      </c>
      <c r="D112">
        <v>56</v>
      </c>
      <c r="E112" t="s">
        <v>1105</v>
      </c>
      <c r="F112" t="s">
        <v>71</v>
      </c>
      <c r="G112" t="s">
        <v>1021</v>
      </c>
      <c r="H112" t="s">
        <v>320</v>
      </c>
      <c r="I112" t="s">
        <v>382</v>
      </c>
      <c r="J112" t="s">
        <v>383</v>
      </c>
      <c r="K112" t="s">
        <v>384</v>
      </c>
      <c r="L112" t="s">
        <v>37</v>
      </c>
      <c r="M112" t="s">
        <v>385</v>
      </c>
      <c r="N112" t="s">
        <v>907</v>
      </c>
      <c r="O112" t="s">
        <v>932</v>
      </c>
      <c r="P112" t="s">
        <v>71</v>
      </c>
    </row>
    <row r="113" spans="1:16">
      <c r="A113" t="s">
        <v>1106</v>
      </c>
      <c r="B113" t="s">
        <v>1104</v>
      </c>
      <c r="C113" t="s">
        <v>904</v>
      </c>
      <c r="D113">
        <v>57</v>
      </c>
      <c r="E113" t="s">
        <v>1105</v>
      </c>
      <c r="F113" t="s">
        <v>71</v>
      </c>
      <c r="G113" t="s">
        <v>1021</v>
      </c>
      <c r="H113" t="s">
        <v>320</v>
      </c>
      <c r="I113" t="s">
        <v>382</v>
      </c>
      <c r="J113" t="s">
        <v>383</v>
      </c>
      <c r="K113" t="s">
        <v>384</v>
      </c>
      <c r="L113" t="s">
        <v>37</v>
      </c>
      <c r="M113" t="s">
        <v>385</v>
      </c>
      <c r="N113" t="s">
        <v>907</v>
      </c>
      <c r="O113" t="s">
        <v>932</v>
      </c>
      <c r="P113" t="s">
        <v>71</v>
      </c>
    </row>
    <row r="114" spans="1:16">
      <c r="A114" t="s">
        <v>1107</v>
      </c>
      <c r="B114" t="s">
        <v>1104</v>
      </c>
      <c r="C114" t="s">
        <v>920</v>
      </c>
      <c r="D114">
        <v>58</v>
      </c>
      <c r="E114" t="s">
        <v>1105</v>
      </c>
      <c r="F114" t="s">
        <v>71</v>
      </c>
      <c r="G114" t="s">
        <v>1021</v>
      </c>
      <c r="H114" t="s">
        <v>320</v>
      </c>
      <c r="I114" t="s">
        <v>382</v>
      </c>
      <c r="J114" t="s">
        <v>383</v>
      </c>
      <c r="K114" t="s">
        <v>384</v>
      </c>
      <c r="L114" t="s">
        <v>37</v>
      </c>
      <c r="M114" t="s">
        <v>385</v>
      </c>
      <c r="N114" t="s">
        <v>907</v>
      </c>
      <c r="O114" t="s">
        <v>932</v>
      </c>
      <c r="P114" t="s">
        <v>71</v>
      </c>
    </row>
    <row r="115" spans="1:16">
      <c r="A115" t="s">
        <v>1108</v>
      </c>
      <c r="B115" t="s">
        <v>1104</v>
      </c>
      <c r="C115" t="s">
        <v>910</v>
      </c>
      <c r="D115">
        <v>59</v>
      </c>
      <c r="E115" t="s">
        <v>1105</v>
      </c>
      <c r="F115" t="s">
        <v>71</v>
      </c>
      <c r="G115" t="s">
        <v>1021</v>
      </c>
      <c r="H115" t="s">
        <v>320</v>
      </c>
      <c r="I115" t="s">
        <v>382</v>
      </c>
      <c r="J115" t="s">
        <v>383</v>
      </c>
      <c r="K115" t="s">
        <v>384</v>
      </c>
      <c r="L115" t="s">
        <v>37</v>
      </c>
      <c r="M115" t="s">
        <v>385</v>
      </c>
      <c r="N115" t="s">
        <v>907</v>
      </c>
      <c r="O115" t="s">
        <v>932</v>
      </c>
      <c r="P115" t="s">
        <v>71</v>
      </c>
    </row>
    <row r="116" spans="1:16">
      <c r="A116" t="s">
        <v>1109</v>
      </c>
      <c r="B116" t="s">
        <v>1104</v>
      </c>
      <c r="C116" t="s">
        <v>922</v>
      </c>
      <c r="D116">
        <v>60</v>
      </c>
      <c r="E116" t="s">
        <v>1105</v>
      </c>
      <c r="F116" t="s">
        <v>71</v>
      </c>
      <c r="G116" t="s">
        <v>1021</v>
      </c>
      <c r="H116" t="s">
        <v>320</v>
      </c>
      <c r="I116" t="s">
        <v>382</v>
      </c>
      <c r="J116" t="s">
        <v>383</v>
      </c>
      <c r="K116" t="s">
        <v>384</v>
      </c>
      <c r="L116" t="s">
        <v>37</v>
      </c>
      <c r="M116" t="s">
        <v>385</v>
      </c>
      <c r="N116" t="s">
        <v>907</v>
      </c>
      <c r="O116" t="s">
        <v>932</v>
      </c>
      <c r="P116" t="s">
        <v>71</v>
      </c>
    </row>
    <row r="117" spans="1:16">
      <c r="A117" t="s">
        <v>1110</v>
      </c>
      <c r="B117" t="s">
        <v>1104</v>
      </c>
      <c r="C117" t="s">
        <v>912</v>
      </c>
      <c r="D117">
        <v>61</v>
      </c>
      <c r="E117" t="s">
        <v>1105</v>
      </c>
      <c r="F117" t="s">
        <v>71</v>
      </c>
      <c r="G117" t="s">
        <v>1021</v>
      </c>
      <c r="H117" t="s">
        <v>320</v>
      </c>
      <c r="I117" t="s">
        <v>382</v>
      </c>
      <c r="J117" t="s">
        <v>383</v>
      </c>
      <c r="K117" t="s">
        <v>384</v>
      </c>
      <c r="L117" t="s">
        <v>37</v>
      </c>
      <c r="M117" t="s">
        <v>385</v>
      </c>
      <c r="N117" t="s">
        <v>907</v>
      </c>
      <c r="O117" t="s">
        <v>932</v>
      </c>
      <c r="P117" t="s">
        <v>71</v>
      </c>
    </row>
    <row r="118" spans="1:16">
      <c r="A118" t="s">
        <v>1111</v>
      </c>
      <c r="B118" t="s">
        <v>1104</v>
      </c>
      <c r="C118" t="s">
        <v>956</v>
      </c>
      <c r="D118">
        <v>55</v>
      </c>
      <c r="E118" t="s">
        <v>1105</v>
      </c>
      <c r="F118" t="s">
        <v>71</v>
      </c>
      <c r="G118" t="s">
        <v>1021</v>
      </c>
      <c r="H118" t="s">
        <v>320</v>
      </c>
      <c r="I118" t="s">
        <v>382</v>
      </c>
      <c r="J118" t="s">
        <v>383</v>
      </c>
      <c r="K118" t="s">
        <v>384</v>
      </c>
      <c r="L118" t="s">
        <v>37</v>
      </c>
      <c r="M118" t="s">
        <v>385</v>
      </c>
      <c r="N118" t="s">
        <v>907</v>
      </c>
      <c r="O118" t="s">
        <v>932</v>
      </c>
      <c r="P118" t="s">
        <v>71</v>
      </c>
    </row>
    <row r="119" spans="1:16">
      <c r="A119" t="s">
        <v>1112</v>
      </c>
      <c r="B119" t="s">
        <v>1104</v>
      </c>
      <c r="C119" t="s">
        <v>1046</v>
      </c>
      <c r="D119">
        <v>62</v>
      </c>
      <c r="E119" t="s">
        <v>1105</v>
      </c>
      <c r="F119" t="s">
        <v>71</v>
      </c>
      <c r="G119" t="s">
        <v>1021</v>
      </c>
      <c r="H119" t="s">
        <v>320</v>
      </c>
      <c r="I119" t="s">
        <v>382</v>
      </c>
      <c r="J119" t="s">
        <v>383</v>
      </c>
      <c r="K119" t="s">
        <v>384</v>
      </c>
      <c r="L119" t="s">
        <v>37</v>
      </c>
      <c r="M119" t="s">
        <v>385</v>
      </c>
      <c r="N119" t="s">
        <v>907</v>
      </c>
      <c r="O119" t="s">
        <v>932</v>
      </c>
      <c r="P119" t="s">
        <v>71</v>
      </c>
    </row>
    <row r="120" spans="1:16">
      <c r="A120" t="s">
        <v>1113</v>
      </c>
      <c r="B120" t="s">
        <v>1114</v>
      </c>
      <c r="C120" t="s">
        <v>931</v>
      </c>
      <c r="D120">
        <v>0</v>
      </c>
      <c r="E120" t="s">
        <v>1115</v>
      </c>
      <c r="F120" t="s">
        <v>256</v>
      </c>
      <c r="G120" t="s">
        <v>1116</v>
      </c>
      <c r="H120" t="s">
        <v>332</v>
      </c>
      <c r="I120" t="s">
        <v>382</v>
      </c>
      <c r="J120" t="s">
        <v>383</v>
      </c>
      <c r="K120" t="s">
        <v>388</v>
      </c>
      <c r="M120" t="s">
        <v>386</v>
      </c>
      <c r="N120" t="s">
        <v>907</v>
      </c>
      <c r="O120" t="s">
        <v>932</v>
      </c>
      <c r="P120" t="s">
        <v>71</v>
      </c>
    </row>
    <row r="121" spans="1:16">
      <c r="A121" t="s">
        <v>1117</v>
      </c>
      <c r="B121" t="s">
        <v>1118</v>
      </c>
      <c r="C121" t="s">
        <v>931</v>
      </c>
      <c r="D121">
        <v>0</v>
      </c>
      <c r="E121" t="s">
        <v>1115</v>
      </c>
      <c r="F121" t="s">
        <v>184</v>
      </c>
      <c r="G121" t="s">
        <v>1116</v>
      </c>
      <c r="H121" t="s">
        <v>332</v>
      </c>
      <c r="I121" t="s">
        <v>382</v>
      </c>
      <c r="J121" t="s">
        <v>383</v>
      </c>
      <c r="K121" t="s">
        <v>389</v>
      </c>
      <c r="M121" t="s">
        <v>386</v>
      </c>
      <c r="N121" t="s">
        <v>907</v>
      </c>
      <c r="O121" t="s">
        <v>1119</v>
      </c>
      <c r="P121" t="s">
        <v>78</v>
      </c>
    </row>
    <row r="122" spans="1:16">
      <c r="A122" t="s">
        <v>1120</v>
      </c>
      <c r="B122" t="s">
        <v>1121</v>
      </c>
      <c r="C122" t="s">
        <v>931</v>
      </c>
      <c r="D122">
        <v>0</v>
      </c>
      <c r="E122" t="s">
        <v>1122</v>
      </c>
      <c r="F122" t="s">
        <v>91</v>
      </c>
      <c r="G122" t="s">
        <v>1116</v>
      </c>
      <c r="H122" t="s">
        <v>332</v>
      </c>
      <c r="I122" t="s">
        <v>382</v>
      </c>
      <c r="J122" t="s">
        <v>383</v>
      </c>
      <c r="K122" t="s">
        <v>384</v>
      </c>
      <c r="M122" t="s">
        <v>386</v>
      </c>
      <c r="N122" t="s">
        <v>907</v>
      </c>
      <c r="O122" t="s">
        <v>932</v>
      </c>
      <c r="P122" t="s">
        <v>91</v>
      </c>
    </row>
    <row r="123" spans="1:16">
      <c r="A123" t="s">
        <v>1123</v>
      </c>
      <c r="B123" t="s">
        <v>1124</v>
      </c>
      <c r="C123" t="s">
        <v>904</v>
      </c>
      <c r="D123">
        <v>57</v>
      </c>
      <c r="E123" t="s">
        <v>1125</v>
      </c>
      <c r="F123" t="s">
        <v>60</v>
      </c>
      <c r="G123" t="s">
        <v>906</v>
      </c>
      <c r="H123" t="s">
        <v>320</v>
      </c>
      <c r="I123" t="s">
        <v>382</v>
      </c>
      <c r="J123" t="s">
        <v>383</v>
      </c>
      <c r="K123" t="s">
        <v>384</v>
      </c>
      <c r="L123" t="s">
        <v>43</v>
      </c>
      <c r="M123" t="s">
        <v>385</v>
      </c>
      <c r="N123" t="s">
        <v>907</v>
      </c>
      <c r="O123" t="s">
        <v>990</v>
      </c>
      <c r="P123" t="s">
        <v>60</v>
      </c>
    </row>
    <row r="124" spans="1:16">
      <c r="A124" t="s">
        <v>1126</v>
      </c>
      <c r="B124" t="s">
        <v>1124</v>
      </c>
      <c r="C124" t="s">
        <v>910</v>
      </c>
      <c r="D124">
        <v>59</v>
      </c>
      <c r="E124" t="s">
        <v>1125</v>
      </c>
      <c r="F124" t="s">
        <v>60</v>
      </c>
      <c r="G124" t="s">
        <v>906</v>
      </c>
      <c r="H124" t="s">
        <v>320</v>
      </c>
      <c r="I124" t="s">
        <v>382</v>
      </c>
      <c r="J124" t="s">
        <v>383</v>
      </c>
      <c r="K124" t="s">
        <v>384</v>
      </c>
      <c r="L124" t="s">
        <v>43</v>
      </c>
      <c r="M124" t="s">
        <v>385</v>
      </c>
      <c r="N124" t="s">
        <v>907</v>
      </c>
      <c r="O124" t="s">
        <v>990</v>
      </c>
      <c r="P124" t="s">
        <v>60</v>
      </c>
    </row>
    <row r="125" spans="1:16">
      <c r="A125" t="s">
        <v>1127</v>
      </c>
      <c r="B125" t="s">
        <v>1128</v>
      </c>
      <c r="C125" t="s">
        <v>904</v>
      </c>
      <c r="D125">
        <v>57</v>
      </c>
      <c r="E125" t="s">
        <v>1125</v>
      </c>
      <c r="F125" t="s">
        <v>83</v>
      </c>
      <c r="G125" t="s">
        <v>906</v>
      </c>
      <c r="H125" t="s">
        <v>320</v>
      </c>
      <c r="I125" t="s">
        <v>382</v>
      </c>
      <c r="J125" t="s">
        <v>383</v>
      </c>
      <c r="K125" t="s">
        <v>384</v>
      </c>
      <c r="L125" t="s">
        <v>43</v>
      </c>
      <c r="M125" t="s">
        <v>385</v>
      </c>
      <c r="N125" t="s">
        <v>907</v>
      </c>
      <c r="O125" t="s">
        <v>917</v>
      </c>
      <c r="P125" t="s">
        <v>83</v>
      </c>
    </row>
    <row r="126" spans="1:16">
      <c r="A126" t="s">
        <v>1129</v>
      </c>
      <c r="B126" t="s">
        <v>1128</v>
      </c>
      <c r="C126" t="s">
        <v>910</v>
      </c>
      <c r="D126">
        <v>59</v>
      </c>
      <c r="E126" t="s">
        <v>1125</v>
      </c>
      <c r="F126" t="s">
        <v>83</v>
      </c>
      <c r="G126" t="s">
        <v>906</v>
      </c>
      <c r="H126" t="s">
        <v>320</v>
      </c>
      <c r="I126" t="s">
        <v>382</v>
      </c>
      <c r="J126" t="s">
        <v>383</v>
      </c>
      <c r="K126" t="s">
        <v>384</v>
      </c>
      <c r="L126" t="s">
        <v>43</v>
      </c>
      <c r="M126" t="s">
        <v>385</v>
      </c>
      <c r="N126" t="s">
        <v>907</v>
      </c>
      <c r="O126" t="s">
        <v>917</v>
      </c>
      <c r="P126" t="s">
        <v>83</v>
      </c>
    </row>
    <row r="127" spans="1:16">
      <c r="A127" t="s">
        <v>1130</v>
      </c>
      <c r="B127" t="s">
        <v>1128</v>
      </c>
      <c r="C127" t="s">
        <v>912</v>
      </c>
      <c r="D127">
        <v>61</v>
      </c>
      <c r="E127" t="s">
        <v>1125</v>
      </c>
      <c r="F127" t="s">
        <v>83</v>
      </c>
      <c r="G127" t="s">
        <v>906</v>
      </c>
      <c r="H127" t="s">
        <v>320</v>
      </c>
      <c r="I127" t="s">
        <v>382</v>
      </c>
      <c r="J127" t="s">
        <v>383</v>
      </c>
      <c r="K127" t="s">
        <v>384</v>
      </c>
      <c r="L127" t="s">
        <v>43</v>
      </c>
      <c r="M127" t="s">
        <v>385</v>
      </c>
      <c r="N127" t="s">
        <v>907</v>
      </c>
      <c r="O127" t="s">
        <v>917</v>
      </c>
      <c r="P127" t="s">
        <v>83</v>
      </c>
    </row>
    <row r="128" spans="1:16">
      <c r="A128" t="s">
        <v>1131</v>
      </c>
      <c r="B128" t="s">
        <v>1132</v>
      </c>
      <c r="C128" t="s">
        <v>904</v>
      </c>
      <c r="D128">
        <v>57</v>
      </c>
      <c r="E128" t="s">
        <v>1125</v>
      </c>
      <c r="F128" t="s">
        <v>78</v>
      </c>
      <c r="G128" t="s">
        <v>906</v>
      </c>
      <c r="H128" t="s">
        <v>320</v>
      </c>
      <c r="I128" t="s">
        <v>382</v>
      </c>
      <c r="J128" t="s">
        <v>383</v>
      </c>
      <c r="K128" t="s">
        <v>384</v>
      </c>
      <c r="L128" t="s">
        <v>43</v>
      </c>
      <c r="M128" t="s">
        <v>385</v>
      </c>
      <c r="N128" t="s">
        <v>907</v>
      </c>
      <c r="O128" t="s">
        <v>969</v>
      </c>
      <c r="P128" t="s">
        <v>78</v>
      </c>
    </row>
    <row r="129" spans="1:16">
      <c r="A129" t="s">
        <v>1133</v>
      </c>
      <c r="B129" t="s">
        <v>1132</v>
      </c>
      <c r="C129" t="s">
        <v>910</v>
      </c>
      <c r="D129">
        <v>59</v>
      </c>
      <c r="E129" t="s">
        <v>1125</v>
      </c>
      <c r="F129" t="s">
        <v>78</v>
      </c>
      <c r="G129" t="s">
        <v>906</v>
      </c>
      <c r="H129" t="s">
        <v>320</v>
      </c>
      <c r="I129" t="s">
        <v>382</v>
      </c>
      <c r="J129" t="s">
        <v>383</v>
      </c>
      <c r="K129" t="s">
        <v>384</v>
      </c>
      <c r="L129" t="s">
        <v>43</v>
      </c>
      <c r="M129" t="s">
        <v>385</v>
      </c>
      <c r="N129" t="s">
        <v>907</v>
      </c>
      <c r="O129" t="s">
        <v>969</v>
      </c>
      <c r="P129" t="s">
        <v>78</v>
      </c>
    </row>
    <row r="130" spans="1:16">
      <c r="A130" t="s">
        <v>1134</v>
      </c>
      <c r="B130" t="s">
        <v>1132</v>
      </c>
      <c r="C130" t="s">
        <v>912</v>
      </c>
      <c r="D130">
        <v>61</v>
      </c>
      <c r="E130" t="s">
        <v>1125</v>
      </c>
      <c r="F130" t="s">
        <v>78</v>
      </c>
      <c r="G130" t="s">
        <v>906</v>
      </c>
      <c r="H130" t="s">
        <v>320</v>
      </c>
      <c r="I130" t="s">
        <v>382</v>
      </c>
      <c r="J130" t="s">
        <v>383</v>
      </c>
      <c r="K130" t="s">
        <v>384</v>
      </c>
      <c r="L130" t="s">
        <v>43</v>
      </c>
      <c r="M130" t="s">
        <v>385</v>
      </c>
      <c r="N130" t="s">
        <v>907</v>
      </c>
      <c r="O130" t="s">
        <v>969</v>
      </c>
      <c r="P130" t="s">
        <v>78</v>
      </c>
    </row>
    <row r="131" spans="1:16">
      <c r="A131" t="s">
        <v>1135</v>
      </c>
      <c r="B131" t="s">
        <v>1136</v>
      </c>
      <c r="C131" t="s">
        <v>904</v>
      </c>
      <c r="D131">
        <v>57</v>
      </c>
      <c r="E131" t="s">
        <v>1125</v>
      </c>
      <c r="F131" t="s">
        <v>91</v>
      </c>
      <c r="G131" t="s">
        <v>906</v>
      </c>
      <c r="H131" t="s">
        <v>320</v>
      </c>
      <c r="I131" t="s">
        <v>382</v>
      </c>
      <c r="J131" t="s">
        <v>383</v>
      </c>
      <c r="K131" t="s">
        <v>384</v>
      </c>
      <c r="L131" t="s">
        <v>43</v>
      </c>
      <c r="M131" t="s">
        <v>385</v>
      </c>
      <c r="N131" t="s">
        <v>907</v>
      </c>
      <c r="O131" t="s">
        <v>1012</v>
      </c>
      <c r="P131" t="s">
        <v>91</v>
      </c>
    </row>
    <row r="132" spans="1:16">
      <c r="A132" t="s">
        <v>1137</v>
      </c>
      <c r="B132" t="s">
        <v>1136</v>
      </c>
      <c r="C132" t="s">
        <v>910</v>
      </c>
      <c r="D132">
        <v>59</v>
      </c>
      <c r="E132" t="s">
        <v>1125</v>
      </c>
      <c r="F132" t="s">
        <v>91</v>
      </c>
      <c r="G132" t="s">
        <v>906</v>
      </c>
      <c r="H132" t="s">
        <v>320</v>
      </c>
      <c r="I132" t="s">
        <v>382</v>
      </c>
      <c r="J132" t="s">
        <v>383</v>
      </c>
      <c r="K132" t="s">
        <v>384</v>
      </c>
      <c r="L132" t="s">
        <v>43</v>
      </c>
      <c r="M132" t="s">
        <v>385</v>
      </c>
      <c r="N132" t="s">
        <v>907</v>
      </c>
      <c r="O132" t="s">
        <v>1012</v>
      </c>
      <c r="P132" t="s">
        <v>91</v>
      </c>
    </row>
    <row r="133" spans="1:16">
      <c r="A133" t="s">
        <v>1138</v>
      </c>
      <c r="B133" t="s">
        <v>1136</v>
      </c>
      <c r="C133" t="s">
        <v>912</v>
      </c>
      <c r="D133">
        <v>61</v>
      </c>
      <c r="E133" t="s">
        <v>1125</v>
      </c>
      <c r="F133" t="s">
        <v>91</v>
      </c>
      <c r="G133" t="s">
        <v>906</v>
      </c>
      <c r="H133" t="s">
        <v>320</v>
      </c>
      <c r="I133" t="s">
        <v>382</v>
      </c>
      <c r="J133" t="s">
        <v>383</v>
      </c>
      <c r="K133" t="s">
        <v>384</v>
      </c>
      <c r="L133" t="s">
        <v>43</v>
      </c>
      <c r="M133" t="s">
        <v>385</v>
      </c>
      <c r="N133" t="s">
        <v>907</v>
      </c>
      <c r="O133" t="s">
        <v>1012</v>
      </c>
      <c r="P133" t="s">
        <v>91</v>
      </c>
    </row>
    <row r="134" spans="1:16">
      <c r="A134" t="s">
        <v>1139</v>
      </c>
      <c r="B134" t="s">
        <v>1140</v>
      </c>
      <c r="C134" t="s">
        <v>904</v>
      </c>
      <c r="D134">
        <v>57</v>
      </c>
      <c r="E134" t="s">
        <v>1125</v>
      </c>
      <c r="F134" t="s">
        <v>57</v>
      </c>
      <c r="G134" t="s">
        <v>906</v>
      </c>
      <c r="H134" t="s">
        <v>320</v>
      </c>
      <c r="I134" t="s">
        <v>382</v>
      </c>
      <c r="J134" t="s">
        <v>383</v>
      </c>
      <c r="K134" t="s">
        <v>384</v>
      </c>
      <c r="L134" t="s">
        <v>43</v>
      </c>
      <c r="M134" t="s">
        <v>385</v>
      </c>
      <c r="N134" t="s">
        <v>907</v>
      </c>
      <c r="O134" t="s">
        <v>908</v>
      </c>
      <c r="P134" t="s">
        <v>57</v>
      </c>
    </row>
    <row r="135" spans="1:16">
      <c r="A135" t="s">
        <v>1141</v>
      </c>
      <c r="B135" t="s">
        <v>1140</v>
      </c>
      <c r="C135" t="s">
        <v>910</v>
      </c>
      <c r="D135">
        <v>59</v>
      </c>
      <c r="E135" t="s">
        <v>1125</v>
      </c>
      <c r="F135" t="s">
        <v>57</v>
      </c>
      <c r="G135" t="s">
        <v>906</v>
      </c>
      <c r="H135" t="s">
        <v>320</v>
      </c>
      <c r="I135" t="s">
        <v>382</v>
      </c>
      <c r="J135" t="s">
        <v>383</v>
      </c>
      <c r="K135" t="s">
        <v>384</v>
      </c>
      <c r="L135" t="s">
        <v>43</v>
      </c>
      <c r="M135" t="s">
        <v>385</v>
      </c>
      <c r="N135" t="s">
        <v>907</v>
      </c>
      <c r="O135" t="s">
        <v>908</v>
      </c>
      <c r="P135" t="s">
        <v>57</v>
      </c>
    </row>
    <row r="136" spans="1:16">
      <c r="A136" t="s">
        <v>1142</v>
      </c>
      <c r="B136" t="s">
        <v>1140</v>
      </c>
      <c r="C136" t="s">
        <v>912</v>
      </c>
      <c r="D136">
        <v>61</v>
      </c>
      <c r="E136" t="s">
        <v>1125</v>
      </c>
      <c r="F136" t="s">
        <v>57</v>
      </c>
      <c r="G136" t="s">
        <v>906</v>
      </c>
      <c r="H136" t="s">
        <v>320</v>
      </c>
      <c r="I136" t="s">
        <v>382</v>
      </c>
      <c r="J136" t="s">
        <v>383</v>
      </c>
      <c r="K136" t="s">
        <v>384</v>
      </c>
      <c r="L136" t="s">
        <v>43</v>
      </c>
      <c r="M136" t="s">
        <v>385</v>
      </c>
      <c r="N136" t="s">
        <v>907</v>
      </c>
      <c r="O136" t="s">
        <v>908</v>
      </c>
      <c r="P136" t="s">
        <v>57</v>
      </c>
    </row>
    <row r="137" spans="1:16">
      <c r="A137" t="s">
        <v>1143</v>
      </c>
      <c r="B137" t="s">
        <v>1144</v>
      </c>
      <c r="C137" t="s">
        <v>915</v>
      </c>
      <c r="D137">
        <v>56</v>
      </c>
      <c r="E137" t="s">
        <v>1145</v>
      </c>
      <c r="F137" t="s">
        <v>91</v>
      </c>
      <c r="G137" t="s">
        <v>1146</v>
      </c>
      <c r="H137" t="s">
        <v>320</v>
      </c>
      <c r="I137" t="s">
        <v>382</v>
      </c>
      <c r="J137" t="s">
        <v>383</v>
      </c>
      <c r="K137" t="s">
        <v>384</v>
      </c>
      <c r="L137" t="s">
        <v>39</v>
      </c>
      <c r="M137" t="s">
        <v>385</v>
      </c>
      <c r="N137" t="s">
        <v>907</v>
      </c>
      <c r="O137" t="s">
        <v>932</v>
      </c>
      <c r="P137" t="s">
        <v>91</v>
      </c>
    </row>
    <row r="138" spans="1:16">
      <c r="A138" t="s">
        <v>1147</v>
      </c>
      <c r="B138" t="s">
        <v>1144</v>
      </c>
      <c r="C138" t="s">
        <v>904</v>
      </c>
      <c r="D138">
        <v>57</v>
      </c>
      <c r="E138" t="s">
        <v>1145</v>
      </c>
      <c r="F138" t="s">
        <v>91</v>
      </c>
      <c r="G138" t="s">
        <v>1146</v>
      </c>
      <c r="H138" t="s">
        <v>320</v>
      </c>
      <c r="I138" t="s">
        <v>382</v>
      </c>
      <c r="J138" t="s">
        <v>383</v>
      </c>
      <c r="K138" t="s">
        <v>384</v>
      </c>
      <c r="L138" t="s">
        <v>39</v>
      </c>
      <c r="M138" t="s">
        <v>385</v>
      </c>
      <c r="N138" t="s">
        <v>907</v>
      </c>
      <c r="O138" t="s">
        <v>932</v>
      </c>
      <c r="P138" t="s">
        <v>91</v>
      </c>
    </row>
    <row r="139" spans="1:16">
      <c r="A139" t="s">
        <v>1148</v>
      </c>
      <c r="B139" t="s">
        <v>1144</v>
      </c>
      <c r="C139" t="s">
        <v>920</v>
      </c>
      <c r="D139">
        <v>58</v>
      </c>
      <c r="E139" t="s">
        <v>1145</v>
      </c>
      <c r="F139" t="s">
        <v>91</v>
      </c>
      <c r="G139" t="s">
        <v>1146</v>
      </c>
      <c r="H139" t="s">
        <v>320</v>
      </c>
      <c r="I139" t="s">
        <v>382</v>
      </c>
      <c r="J139" t="s">
        <v>383</v>
      </c>
      <c r="K139" t="s">
        <v>384</v>
      </c>
      <c r="L139" t="s">
        <v>39</v>
      </c>
      <c r="M139" t="s">
        <v>385</v>
      </c>
      <c r="N139" t="s">
        <v>907</v>
      </c>
      <c r="O139" t="s">
        <v>932</v>
      </c>
      <c r="P139" t="s">
        <v>91</v>
      </c>
    </row>
    <row r="140" spans="1:16">
      <c r="A140" t="s">
        <v>1149</v>
      </c>
      <c r="B140" t="s">
        <v>1144</v>
      </c>
      <c r="C140" t="s">
        <v>910</v>
      </c>
      <c r="D140">
        <v>59</v>
      </c>
      <c r="E140" t="s">
        <v>1145</v>
      </c>
      <c r="F140" t="s">
        <v>91</v>
      </c>
      <c r="G140" t="s">
        <v>1146</v>
      </c>
      <c r="H140" t="s">
        <v>320</v>
      </c>
      <c r="I140" t="s">
        <v>382</v>
      </c>
      <c r="J140" t="s">
        <v>383</v>
      </c>
      <c r="K140" t="s">
        <v>384</v>
      </c>
      <c r="L140" t="s">
        <v>39</v>
      </c>
      <c r="M140" t="s">
        <v>385</v>
      </c>
      <c r="N140" t="s">
        <v>907</v>
      </c>
      <c r="O140" t="s">
        <v>932</v>
      </c>
      <c r="P140" t="s">
        <v>91</v>
      </c>
    </row>
    <row r="141" spans="1:16">
      <c r="A141" t="s">
        <v>1150</v>
      </c>
      <c r="B141" t="s">
        <v>1144</v>
      </c>
      <c r="C141" t="s">
        <v>922</v>
      </c>
      <c r="D141">
        <v>60</v>
      </c>
      <c r="E141" t="s">
        <v>1145</v>
      </c>
      <c r="F141" t="s">
        <v>91</v>
      </c>
      <c r="G141" t="s">
        <v>1146</v>
      </c>
      <c r="H141" t="s">
        <v>320</v>
      </c>
      <c r="I141" t="s">
        <v>382</v>
      </c>
      <c r="J141" t="s">
        <v>383</v>
      </c>
      <c r="K141" t="s">
        <v>384</v>
      </c>
      <c r="L141" t="s">
        <v>39</v>
      </c>
      <c r="M141" t="s">
        <v>385</v>
      </c>
      <c r="N141" t="s">
        <v>907</v>
      </c>
      <c r="O141" t="s">
        <v>932</v>
      </c>
      <c r="P141" t="s">
        <v>91</v>
      </c>
    </row>
    <row r="142" spans="1:16">
      <c r="A142" t="s">
        <v>1151</v>
      </c>
      <c r="B142" t="s">
        <v>1144</v>
      </c>
      <c r="C142" t="s">
        <v>912</v>
      </c>
      <c r="D142">
        <v>61</v>
      </c>
      <c r="E142" t="s">
        <v>1145</v>
      </c>
      <c r="F142" t="s">
        <v>91</v>
      </c>
      <c r="G142" t="s">
        <v>1146</v>
      </c>
      <c r="H142" t="s">
        <v>320</v>
      </c>
      <c r="I142" t="s">
        <v>382</v>
      </c>
      <c r="J142" t="s">
        <v>383</v>
      </c>
      <c r="K142" t="s">
        <v>384</v>
      </c>
      <c r="L142" t="s">
        <v>39</v>
      </c>
      <c r="M142" t="s">
        <v>385</v>
      </c>
      <c r="N142" t="s">
        <v>907</v>
      </c>
      <c r="O142" t="s">
        <v>932</v>
      </c>
      <c r="P142" t="s">
        <v>91</v>
      </c>
    </row>
    <row r="143" spans="1:16">
      <c r="A143" t="s">
        <v>1152</v>
      </c>
      <c r="B143" t="s">
        <v>1144</v>
      </c>
      <c r="C143" t="s">
        <v>956</v>
      </c>
      <c r="D143">
        <v>55</v>
      </c>
      <c r="E143" t="s">
        <v>1145</v>
      </c>
      <c r="F143" t="s">
        <v>91</v>
      </c>
      <c r="G143" t="s">
        <v>1146</v>
      </c>
      <c r="H143" t="s">
        <v>320</v>
      </c>
      <c r="I143" t="s">
        <v>382</v>
      </c>
      <c r="J143" t="s">
        <v>383</v>
      </c>
      <c r="K143" t="s">
        <v>384</v>
      </c>
      <c r="L143" t="s">
        <v>39</v>
      </c>
      <c r="M143" t="s">
        <v>385</v>
      </c>
      <c r="N143" t="s">
        <v>907</v>
      </c>
      <c r="O143" t="s">
        <v>932</v>
      </c>
      <c r="P143" t="s">
        <v>91</v>
      </c>
    </row>
    <row r="144" spans="1:16">
      <c r="A144" t="s">
        <v>1153</v>
      </c>
      <c r="B144" t="s">
        <v>1144</v>
      </c>
      <c r="C144" t="s">
        <v>1046</v>
      </c>
      <c r="D144">
        <v>62</v>
      </c>
      <c r="E144" t="s">
        <v>1145</v>
      </c>
      <c r="F144" t="s">
        <v>91</v>
      </c>
      <c r="G144" t="s">
        <v>1146</v>
      </c>
      <c r="H144" t="s">
        <v>320</v>
      </c>
      <c r="I144" t="s">
        <v>382</v>
      </c>
      <c r="J144" t="s">
        <v>383</v>
      </c>
      <c r="K144" t="s">
        <v>384</v>
      </c>
      <c r="L144" t="s">
        <v>39</v>
      </c>
      <c r="M144" t="s">
        <v>385</v>
      </c>
      <c r="N144" t="s">
        <v>907</v>
      </c>
      <c r="O144" t="s">
        <v>932</v>
      </c>
      <c r="P144" t="s">
        <v>91</v>
      </c>
    </row>
    <row r="145" spans="1:16">
      <c r="A145" t="s">
        <v>1154</v>
      </c>
      <c r="B145" t="s">
        <v>1155</v>
      </c>
      <c r="C145" t="s">
        <v>904</v>
      </c>
      <c r="D145">
        <v>57</v>
      </c>
      <c r="E145" t="s">
        <v>1145</v>
      </c>
      <c r="F145" t="s">
        <v>83</v>
      </c>
      <c r="G145" t="s">
        <v>1146</v>
      </c>
      <c r="H145" t="s">
        <v>320</v>
      </c>
      <c r="I145" t="s">
        <v>382</v>
      </c>
      <c r="J145" t="s">
        <v>383</v>
      </c>
      <c r="K145" t="s">
        <v>384</v>
      </c>
      <c r="L145" t="s">
        <v>39</v>
      </c>
      <c r="M145" t="s">
        <v>385</v>
      </c>
      <c r="N145" t="s">
        <v>907</v>
      </c>
      <c r="O145" t="s">
        <v>917</v>
      </c>
      <c r="P145" t="s">
        <v>83</v>
      </c>
    </row>
    <row r="146" spans="1:16">
      <c r="A146" t="s">
        <v>1156</v>
      </c>
      <c r="B146" t="s">
        <v>1155</v>
      </c>
      <c r="C146" t="s">
        <v>910</v>
      </c>
      <c r="D146">
        <v>59</v>
      </c>
      <c r="E146" t="s">
        <v>1145</v>
      </c>
      <c r="F146" t="s">
        <v>83</v>
      </c>
      <c r="G146" t="s">
        <v>1146</v>
      </c>
      <c r="H146" t="s">
        <v>320</v>
      </c>
      <c r="I146" t="s">
        <v>382</v>
      </c>
      <c r="J146" t="s">
        <v>383</v>
      </c>
      <c r="K146" t="s">
        <v>384</v>
      </c>
      <c r="L146" t="s">
        <v>39</v>
      </c>
      <c r="M146" t="s">
        <v>385</v>
      </c>
      <c r="N146" t="s">
        <v>907</v>
      </c>
      <c r="O146" t="s">
        <v>917</v>
      </c>
      <c r="P146" t="s">
        <v>83</v>
      </c>
    </row>
    <row r="147" spans="1:16">
      <c r="A147" t="s">
        <v>1157</v>
      </c>
      <c r="B147" t="s">
        <v>1155</v>
      </c>
      <c r="C147" t="s">
        <v>912</v>
      </c>
      <c r="D147">
        <v>61</v>
      </c>
      <c r="E147" t="s">
        <v>1145</v>
      </c>
      <c r="F147" t="s">
        <v>83</v>
      </c>
      <c r="G147" t="s">
        <v>1146</v>
      </c>
      <c r="H147" t="s">
        <v>320</v>
      </c>
      <c r="I147" t="s">
        <v>382</v>
      </c>
      <c r="J147" t="s">
        <v>383</v>
      </c>
      <c r="K147" t="s">
        <v>384</v>
      </c>
      <c r="L147" t="s">
        <v>39</v>
      </c>
      <c r="M147" t="s">
        <v>385</v>
      </c>
      <c r="N147" t="s">
        <v>907</v>
      </c>
      <c r="O147" t="s">
        <v>917</v>
      </c>
      <c r="P147" t="s">
        <v>83</v>
      </c>
    </row>
    <row r="148" spans="1:16">
      <c r="A148" t="s">
        <v>1158</v>
      </c>
      <c r="B148" t="s">
        <v>1155</v>
      </c>
      <c r="C148" t="s">
        <v>956</v>
      </c>
      <c r="D148">
        <v>55</v>
      </c>
      <c r="E148" t="s">
        <v>1145</v>
      </c>
      <c r="F148" t="s">
        <v>83</v>
      </c>
      <c r="G148" t="s">
        <v>1146</v>
      </c>
      <c r="H148" t="s">
        <v>320</v>
      </c>
      <c r="I148" t="s">
        <v>382</v>
      </c>
      <c r="J148" t="s">
        <v>383</v>
      </c>
      <c r="K148" t="s">
        <v>384</v>
      </c>
      <c r="L148" t="s">
        <v>39</v>
      </c>
      <c r="M148" t="s">
        <v>385</v>
      </c>
      <c r="N148" t="s">
        <v>907</v>
      </c>
      <c r="O148" t="s">
        <v>917</v>
      </c>
      <c r="P148" t="s">
        <v>83</v>
      </c>
    </row>
    <row r="149" spans="1:16">
      <c r="A149" t="s">
        <v>1159</v>
      </c>
      <c r="B149" t="s">
        <v>1155</v>
      </c>
      <c r="C149" t="s">
        <v>915</v>
      </c>
      <c r="D149">
        <v>56</v>
      </c>
      <c r="E149" t="s">
        <v>1145</v>
      </c>
      <c r="F149" t="s">
        <v>83</v>
      </c>
      <c r="G149" t="s">
        <v>1146</v>
      </c>
      <c r="H149" t="s">
        <v>320</v>
      </c>
      <c r="I149" t="s">
        <v>382</v>
      </c>
      <c r="J149" t="s">
        <v>383</v>
      </c>
      <c r="K149" t="s">
        <v>384</v>
      </c>
      <c r="L149" t="s">
        <v>39</v>
      </c>
      <c r="M149" t="s">
        <v>385</v>
      </c>
      <c r="N149" t="s">
        <v>907</v>
      </c>
      <c r="O149" t="s">
        <v>917</v>
      </c>
      <c r="P149" t="s">
        <v>83</v>
      </c>
    </row>
    <row r="150" spans="1:16">
      <c r="A150" t="s">
        <v>1160</v>
      </c>
      <c r="B150" t="s">
        <v>1155</v>
      </c>
      <c r="C150" t="s">
        <v>920</v>
      </c>
      <c r="D150">
        <v>58</v>
      </c>
      <c r="E150" t="s">
        <v>1145</v>
      </c>
      <c r="F150" t="s">
        <v>83</v>
      </c>
      <c r="G150" t="s">
        <v>1146</v>
      </c>
      <c r="H150" t="s">
        <v>320</v>
      </c>
      <c r="I150" t="s">
        <v>382</v>
      </c>
      <c r="J150" t="s">
        <v>383</v>
      </c>
      <c r="K150" t="s">
        <v>384</v>
      </c>
      <c r="L150" t="s">
        <v>39</v>
      </c>
      <c r="M150" t="s">
        <v>385</v>
      </c>
      <c r="N150" t="s">
        <v>907</v>
      </c>
      <c r="O150" t="s">
        <v>917</v>
      </c>
      <c r="P150" t="s">
        <v>83</v>
      </c>
    </row>
    <row r="151" spans="1:16">
      <c r="A151" t="s">
        <v>1161</v>
      </c>
      <c r="B151" t="s">
        <v>1155</v>
      </c>
      <c r="C151" t="s">
        <v>922</v>
      </c>
      <c r="D151">
        <v>60</v>
      </c>
      <c r="E151" t="s">
        <v>1145</v>
      </c>
      <c r="F151" t="s">
        <v>83</v>
      </c>
      <c r="G151" t="s">
        <v>1146</v>
      </c>
      <c r="H151" t="s">
        <v>320</v>
      </c>
      <c r="I151" t="s">
        <v>382</v>
      </c>
      <c r="J151" t="s">
        <v>383</v>
      </c>
      <c r="K151" t="s">
        <v>384</v>
      </c>
      <c r="L151" t="s">
        <v>39</v>
      </c>
      <c r="M151" t="s">
        <v>385</v>
      </c>
      <c r="N151" t="s">
        <v>907</v>
      </c>
      <c r="O151" t="s">
        <v>917</v>
      </c>
      <c r="P151" t="s">
        <v>83</v>
      </c>
    </row>
    <row r="152" spans="1:16">
      <c r="A152" t="s">
        <v>1162</v>
      </c>
      <c r="B152" t="s">
        <v>1155</v>
      </c>
      <c r="C152" t="s">
        <v>1046</v>
      </c>
      <c r="D152">
        <v>62</v>
      </c>
      <c r="E152" t="s">
        <v>1145</v>
      </c>
      <c r="F152" t="s">
        <v>83</v>
      </c>
      <c r="G152" t="s">
        <v>1146</v>
      </c>
      <c r="H152" t="s">
        <v>320</v>
      </c>
      <c r="I152" t="s">
        <v>382</v>
      </c>
      <c r="J152" t="s">
        <v>383</v>
      </c>
      <c r="K152" t="s">
        <v>384</v>
      </c>
      <c r="L152" t="s">
        <v>39</v>
      </c>
      <c r="M152" t="s">
        <v>385</v>
      </c>
      <c r="N152" t="s">
        <v>907</v>
      </c>
      <c r="O152" t="s">
        <v>917</v>
      </c>
      <c r="P152" t="s">
        <v>83</v>
      </c>
    </row>
    <row r="153" spans="1:16">
      <c r="A153" t="s">
        <v>1163</v>
      </c>
      <c r="B153" t="s">
        <v>1164</v>
      </c>
      <c r="C153" t="s">
        <v>956</v>
      </c>
      <c r="D153">
        <v>55</v>
      </c>
      <c r="E153" t="s">
        <v>1165</v>
      </c>
      <c r="F153" t="s">
        <v>71</v>
      </c>
      <c r="G153" t="s">
        <v>906</v>
      </c>
      <c r="H153" t="s">
        <v>318</v>
      </c>
      <c r="I153" t="s">
        <v>382</v>
      </c>
      <c r="J153" t="s">
        <v>383</v>
      </c>
      <c r="K153" t="s">
        <v>388</v>
      </c>
      <c r="L153" t="s">
        <v>43</v>
      </c>
      <c r="M153" t="s">
        <v>385</v>
      </c>
      <c r="N153" t="s">
        <v>907</v>
      </c>
      <c r="O153" t="s">
        <v>932</v>
      </c>
      <c r="P153" t="s">
        <v>71</v>
      </c>
    </row>
    <row r="154" spans="1:16">
      <c r="A154" t="s">
        <v>1166</v>
      </c>
      <c r="B154" t="s">
        <v>1164</v>
      </c>
      <c r="C154" t="s">
        <v>915</v>
      </c>
      <c r="D154">
        <v>56</v>
      </c>
      <c r="E154" t="s">
        <v>1165</v>
      </c>
      <c r="F154" t="s">
        <v>71</v>
      </c>
      <c r="G154" t="s">
        <v>906</v>
      </c>
      <c r="H154" t="s">
        <v>318</v>
      </c>
      <c r="I154" t="s">
        <v>382</v>
      </c>
      <c r="J154" t="s">
        <v>383</v>
      </c>
      <c r="K154" t="s">
        <v>388</v>
      </c>
      <c r="L154" t="s">
        <v>43</v>
      </c>
      <c r="M154" t="s">
        <v>385</v>
      </c>
      <c r="N154" t="s">
        <v>907</v>
      </c>
      <c r="O154" t="s">
        <v>932</v>
      </c>
      <c r="P154" t="s">
        <v>71</v>
      </c>
    </row>
    <row r="155" spans="1:16">
      <c r="A155" t="s">
        <v>1167</v>
      </c>
      <c r="B155" t="s">
        <v>1164</v>
      </c>
      <c r="C155" t="s">
        <v>904</v>
      </c>
      <c r="D155">
        <v>57</v>
      </c>
      <c r="E155" t="s">
        <v>1165</v>
      </c>
      <c r="F155" t="s">
        <v>71</v>
      </c>
      <c r="G155" t="s">
        <v>906</v>
      </c>
      <c r="H155" t="s">
        <v>318</v>
      </c>
      <c r="I155" t="s">
        <v>382</v>
      </c>
      <c r="J155" t="s">
        <v>383</v>
      </c>
      <c r="K155" t="s">
        <v>388</v>
      </c>
      <c r="L155" t="s">
        <v>43</v>
      </c>
      <c r="M155" t="s">
        <v>385</v>
      </c>
      <c r="N155" t="s">
        <v>907</v>
      </c>
      <c r="O155" t="s">
        <v>932</v>
      </c>
      <c r="P155" t="s">
        <v>71</v>
      </c>
    </row>
    <row r="156" spans="1:16">
      <c r="A156" t="s">
        <v>1168</v>
      </c>
      <c r="B156" t="s">
        <v>1164</v>
      </c>
      <c r="C156" t="s">
        <v>920</v>
      </c>
      <c r="D156">
        <v>58</v>
      </c>
      <c r="E156" t="s">
        <v>1165</v>
      </c>
      <c r="F156" t="s">
        <v>71</v>
      </c>
      <c r="G156" t="s">
        <v>906</v>
      </c>
      <c r="H156" t="s">
        <v>318</v>
      </c>
      <c r="I156" t="s">
        <v>382</v>
      </c>
      <c r="J156" t="s">
        <v>383</v>
      </c>
      <c r="K156" t="s">
        <v>388</v>
      </c>
      <c r="L156" t="s">
        <v>43</v>
      </c>
      <c r="M156" t="s">
        <v>385</v>
      </c>
      <c r="N156" t="s">
        <v>907</v>
      </c>
      <c r="O156" t="s">
        <v>932</v>
      </c>
      <c r="P156" t="s">
        <v>71</v>
      </c>
    </row>
    <row r="157" spans="1:16">
      <c r="A157" t="s">
        <v>1169</v>
      </c>
      <c r="B157" t="s">
        <v>1164</v>
      </c>
      <c r="C157" t="s">
        <v>910</v>
      </c>
      <c r="D157">
        <v>59</v>
      </c>
      <c r="E157" t="s">
        <v>1165</v>
      </c>
      <c r="F157" t="s">
        <v>71</v>
      </c>
      <c r="G157" t="s">
        <v>906</v>
      </c>
      <c r="H157" t="s">
        <v>318</v>
      </c>
      <c r="I157" t="s">
        <v>382</v>
      </c>
      <c r="J157" t="s">
        <v>383</v>
      </c>
      <c r="K157" t="s">
        <v>388</v>
      </c>
      <c r="L157" t="s">
        <v>43</v>
      </c>
      <c r="M157" t="s">
        <v>385</v>
      </c>
      <c r="N157" t="s">
        <v>907</v>
      </c>
      <c r="O157" t="s">
        <v>932</v>
      </c>
      <c r="P157" t="s">
        <v>71</v>
      </c>
    </row>
    <row r="158" spans="1:16">
      <c r="A158" t="s">
        <v>1170</v>
      </c>
      <c r="B158" t="s">
        <v>1164</v>
      </c>
      <c r="C158" t="s">
        <v>922</v>
      </c>
      <c r="D158">
        <v>60</v>
      </c>
      <c r="E158" t="s">
        <v>1165</v>
      </c>
      <c r="F158" t="s">
        <v>71</v>
      </c>
      <c r="G158" t="s">
        <v>906</v>
      </c>
      <c r="H158" t="s">
        <v>318</v>
      </c>
      <c r="I158" t="s">
        <v>382</v>
      </c>
      <c r="J158" t="s">
        <v>383</v>
      </c>
      <c r="K158" t="s">
        <v>388</v>
      </c>
      <c r="L158" t="s">
        <v>43</v>
      </c>
      <c r="M158" t="s">
        <v>385</v>
      </c>
      <c r="N158" t="s">
        <v>907</v>
      </c>
      <c r="O158" t="s">
        <v>932</v>
      </c>
      <c r="P158" t="s">
        <v>71</v>
      </c>
    </row>
    <row r="159" spans="1:16">
      <c r="A159" t="s">
        <v>1171</v>
      </c>
      <c r="B159" t="s">
        <v>1164</v>
      </c>
      <c r="C159" t="s">
        <v>912</v>
      </c>
      <c r="D159">
        <v>61</v>
      </c>
      <c r="E159" t="s">
        <v>1165</v>
      </c>
      <c r="F159" t="s">
        <v>71</v>
      </c>
      <c r="G159" t="s">
        <v>906</v>
      </c>
      <c r="H159" t="s">
        <v>318</v>
      </c>
      <c r="I159" t="s">
        <v>382</v>
      </c>
      <c r="J159" t="s">
        <v>383</v>
      </c>
      <c r="K159" t="s">
        <v>388</v>
      </c>
      <c r="L159" t="s">
        <v>43</v>
      </c>
      <c r="M159" t="s">
        <v>385</v>
      </c>
      <c r="N159" t="s">
        <v>907</v>
      </c>
      <c r="O159" t="s">
        <v>932</v>
      </c>
      <c r="P159" t="s">
        <v>71</v>
      </c>
    </row>
    <row r="160" spans="1:16">
      <c r="A160" t="s">
        <v>1172</v>
      </c>
      <c r="B160" t="s">
        <v>1173</v>
      </c>
      <c r="C160" t="s">
        <v>904</v>
      </c>
      <c r="D160">
        <v>57</v>
      </c>
      <c r="E160" t="s">
        <v>1165</v>
      </c>
      <c r="F160" t="s">
        <v>86</v>
      </c>
      <c r="G160" t="s">
        <v>906</v>
      </c>
      <c r="H160" t="s">
        <v>318</v>
      </c>
      <c r="I160" t="s">
        <v>382</v>
      </c>
      <c r="J160" t="s">
        <v>383</v>
      </c>
      <c r="K160" t="s">
        <v>388</v>
      </c>
      <c r="L160" t="s">
        <v>43</v>
      </c>
      <c r="M160" t="s">
        <v>385</v>
      </c>
      <c r="N160" t="s">
        <v>907</v>
      </c>
      <c r="O160" t="s">
        <v>1033</v>
      </c>
      <c r="P160" t="s">
        <v>86</v>
      </c>
    </row>
    <row r="161" spans="1:16">
      <c r="A161" t="s">
        <v>1174</v>
      </c>
      <c r="B161" t="s">
        <v>1173</v>
      </c>
      <c r="C161" t="s">
        <v>910</v>
      </c>
      <c r="D161">
        <v>59</v>
      </c>
      <c r="E161" t="s">
        <v>1165</v>
      </c>
      <c r="F161" t="s">
        <v>86</v>
      </c>
      <c r="G161" t="s">
        <v>906</v>
      </c>
      <c r="H161" t="s">
        <v>318</v>
      </c>
      <c r="I161" t="s">
        <v>382</v>
      </c>
      <c r="J161" t="s">
        <v>383</v>
      </c>
      <c r="K161" t="s">
        <v>388</v>
      </c>
      <c r="L161" t="s">
        <v>43</v>
      </c>
      <c r="M161" t="s">
        <v>385</v>
      </c>
      <c r="N161" t="s">
        <v>907</v>
      </c>
      <c r="O161" t="s">
        <v>1033</v>
      </c>
      <c r="P161" t="s">
        <v>86</v>
      </c>
    </row>
    <row r="162" spans="1:16">
      <c r="A162" t="s">
        <v>1175</v>
      </c>
      <c r="B162" t="s">
        <v>1173</v>
      </c>
      <c r="C162" t="s">
        <v>912</v>
      </c>
      <c r="D162">
        <v>61</v>
      </c>
      <c r="E162" t="s">
        <v>1165</v>
      </c>
      <c r="F162" t="s">
        <v>86</v>
      </c>
      <c r="G162" t="s">
        <v>906</v>
      </c>
      <c r="H162" t="s">
        <v>318</v>
      </c>
      <c r="I162" t="s">
        <v>382</v>
      </c>
      <c r="J162" t="s">
        <v>383</v>
      </c>
      <c r="K162" t="s">
        <v>388</v>
      </c>
      <c r="L162" t="s">
        <v>43</v>
      </c>
      <c r="M162" t="s">
        <v>385</v>
      </c>
      <c r="N162" t="s">
        <v>907</v>
      </c>
      <c r="O162" t="s">
        <v>1033</v>
      </c>
      <c r="P162" t="s">
        <v>86</v>
      </c>
    </row>
    <row r="163" spans="1:16">
      <c r="A163" t="s">
        <v>1176</v>
      </c>
      <c r="B163" t="s">
        <v>1177</v>
      </c>
      <c r="C163" t="s">
        <v>956</v>
      </c>
      <c r="D163">
        <v>55</v>
      </c>
      <c r="E163" t="s">
        <v>1178</v>
      </c>
      <c r="F163" t="s">
        <v>53</v>
      </c>
      <c r="G163" t="s">
        <v>1179</v>
      </c>
      <c r="H163" t="s">
        <v>320</v>
      </c>
      <c r="I163" t="s">
        <v>382</v>
      </c>
      <c r="J163" t="s">
        <v>383</v>
      </c>
      <c r="K163" t="s">
        <v>388</v>
      </c>
      <c r="L163" t="s">
        <v>32</v>
      </c>
      <c r="M163" t="s">
        <v>385</v>
      </c>
      <c r="N163" t="s">
        <v>907</v>
      </c>
      <c r="O163" t="s">
        <v>928</v>
      </c>
      <c r="P163" t="s">
        <v>53</v>
      </c>
    </row>
    <row r="164" spans="1:16">
      <c r="A164" t="s">
        <v>1180</v>
      </c>
      <c r="B164" t="s">
        <v>1177</v>
      </c>
      <c r="C164" t="s">
        <v>904</v>
      </c>
      <c r="D164">
        <v>57</v>
      </c>
      <c r="E164" t="s">
        <v>1178</v>
      </c>
      <c r="F164" t="s">
        <v>53</v>
      </c>
      <c r="G164" t="s">
        <v>1179</v>
      </c>
      <c r="H164" t="s">
        <v>320</v>
      </c>
      <c r="I164" t="s">
        <v>382</v>
      </c>
      <c r="J164" t="s">
        <v>383</v>
      </c>
      <c r="K164" t="s">
        <v>388</v>
      </c>
      <c r="L164" t="s">
        <v>32</v>
      </c>
      <c r="M164" t="s">
        <v>385</v>
      </c>
      <c r="N164" t="s">
        <v>907</v>
      </c>
      <c r="O164" t="s">
        <v>928</v>
      </c>
      <c r="P164" t="s">
        <v>53</v>
      </c>
    </row>
    <row r="165" spans="1:16">
      <c r="A165" t="s">
        <v>1181</v>
      </c>
      <c r="B165" t="s">
        <v>1177</v>
      </c>
      <c r="C165" t="s">
        <v>910</v>
      </c>
      <c r="D165">
        <v>59</v>
      </c>
      <c r="E165" t="s">
        <v>1178</v>
      </c>
      <c r="F165" t="s">
        <v>53</v>
      </c>
      <c r="G165" t="s">
        <v>1179</v>
      </c>
      <c r="H165" t="s">
        <v>320</v>
      </c>
      <c r="I165" t="s">
        <v>382</v>
      </c>
      <c r="J165" t="s">
        <v>383</v>
      </c>
      <c r="K165" t="s">
        <v>388</v>
      </c>
      <c r="L165" t="s">
        <v>32</v>
      </c>
      <c r="M165" t="s">
        <v>385</v>
      </c>
      <c r="N165" t="s">
        <v>907</v>
      </c>
      <c r="O165" t="s">
        <v>928</v>
      </c>
      <c r="P165" t="s">
        <v>53</v>
      </c>
    </row>
    <row r="166" spans="1:16">
      <c r="A166" t="s">
        <v>1182</v>
      </c>
      <c r="B166" t="s">
        <v>1177</v>
      </c>
      <c r="C166" t="s">
        <v>912</v>
      </c>
      <c r="D166">
        <v>61</v>
      </c>
      <c r="E166" t="s">
        <v>1178</v>
      </c>
      <c r="F166" t="s">
        <v>53</v>
      </c>
      <c r="G166" t="s">
        <v>1179</v>
      </c>
      <c r="H166" t="s">
        <v>320</v>
      </c>
      <c r="I166" t="s">
        <v>382</v>
      </c>
      <c r="J166" t="s">
        <v>383</v>
      </c>
      <c r="K166" t="s">
        <v>388</v>
      </c>
      <c r="L166" t="s">
        <v>32</v>
      </c>
      <c r="M166" t="s">
        <v>385</v>
      </c>
      <c r="N166" t="s">
        <v>907</v>
      </c>
      <c r="O166" t="s">
        <v>928</v>
      </c>
      <c r="P166" t="s">
        <v>53</v>
      </c>
    </row>
    <row r="167" spans="1:16">
      <c r="A167" t="s">
        <v>1183</v>
      </c>
      <c r="B167" t="s">
        <v>1177</v>
      </c>
      <c r="C167" t="s">
        <v>1046</v>
      </c>
      <c r="D167">
        <v>62</v>
      </c>
      <c r="E167" t="s">
        <v>1178</v>
      </c>
      <c r="F167" t="s">
        <v>53</v>
      </c>
      <c r="G167" t="s">
        <v>1179</v>
      </c>
      <c r="H167" t="s">
        <v>320</v>
      </c>
      <c r="I167" t="s">
        <v>382</v>
      </c>
      <c r="J167" t="s">
        <v>383</v>
      </c>
      <c r="K167" t="s">
        <v>388</v>
      </c>
      <c r="L167" t="s">
        <v>32</v>
      </c>
      <c r="M167" t="s">
        <v>385</v>
      </c>
      <c r="N167" t="s">
        <v>907</v>
      </c>
      <c r="O167" t="s">
        <v>928</v>
      </c>
      <c r="P167" t="s">
        <v>53</v>
      </c>
    </row>
    <row r="168" spans="1:16">
      <c r="A168" t="s">
        <v>1184</v>
      </c>
      <c r="B168" t="s">
        <v>1185</v>
      </c>
      <c r="C168" t="s">
        <v>915</v>
      </c>
      <c r="D168">
        <v>56</v>
      </c>
      <c r="E168" t="s">
        <v>1178</v>
      </c>
      <c r="F168" t="s">
        <v>271</v>
      </c>
      <c r="G168" t="s">
        <v>1179</v>
      </c>
      <c r="H168" t="s">
        <v>320</v>
      </c>
      <c r="I168" t="s">
        <v>382</v>
      </c>
      <c r="J168" t="s">
        <v>383</v>
      </c>
      <c r="K168" t="s">
        <v>388</v>
      </c>
      <c r="L168" t="s">
        <v>32</v>
      </c>
      <c r="M168" t="s">
        <v>385</v>
      </c>
      <c r="N168" t="s">
        <v>907</v>
      </c>
      <c r="O168" t="s">
        <v>1033</v>
      </c>
      <c r="P168" t="s">
        <v>86</v>
      </c>
    </row>
    <row r="169" spans="1:16">
      <c r="A169" t="s">
        <v>1186</v>
      </c>
      <c r="B169" t="s">
        <v>1185</v>
      </c>
      <c r="C169" t="s">
        <v>904</v>
      </c>
      <c r="D169">
        <v>57</v>
      </c>
      <c r="E169" t="s">
        <v>1178</v>
      </c>
      <c r="F169" t="s">
        <v>271</v>
      </c>
      <c r="G169" t="s">
        <v>1179</v>
      </c>
      <c r="H169" t="s">
        <v>320</v>
      </c>
      <c r="I169" t="s">
        <v>382</v>
      </c>
      <c r="J169" t="s">
        <v>383</v>
      </c>
      <c r="K169" t="s">
        <v>388</v>
      </c>
      <c r="L169" t="s">
        <v>32</v>
      </c>
      <c r="M169" t="s">
        <v>385</v>
      </c>
      <c r="N169" t="s">
        <v>907</v>
      </c>
      <c r="O169" t="s">
        <v>1033</v>
      </c>
      <c r="P169" t="s">
        <v>86</v>
      </c>
    </row>
    <row r="170" spans="1:16">
      <c r="A170" t="s">
        <v>1187</v>
      </c>
      <c r="B170" t="s">
        <v>1185</v>
      </c>
      <c r="C170" t="s">
        <v>920</v>
      </c>
      <c r="D170">
        <v>58</v>
      </c>
      <c r="E170" t="s">
        <v>1178</v>
      </c>
      <c r="F170" t="s">
        <v>271</v>
      </c>
      <c r="G170" t="s">
        <v>1179</v>
      </c>
      <c r="H170" t="s">
        <v>320</v>
      </c>
      <c r="I170" t="s">
        <v>382</v>
      </c>
      <c r="J170" t="s">
        <v>383</v>
      </c>
      <c r="K170" t="s">
        <v>388</v>
      </c>
      <c r="L170" t="s">
        <v>32</v>
      </c>
      <c r="M170" t="s">
        <v>385</v>
      </c>
      <c r="N170" t="s">
        <v>907</v>
      </c>
      <c r="O170" t="s">
        <v>1033</v>
      </c>
      <c r="P170" t="s">
        <v>86</v>
      </c>
    </row>
    <row r="171" spans="1:16">
      <c r="A171" t="s">
        <v>1188</v>
      </c>
      <c r="B171" t="s">
        <v>1185</v>
      </c>
      <c r="C171" t="s">
        <v>910</v>
      </c>
      <c r="D171">
        <v>59</v>
      </c>
      <c r="E171" t="s">
        <v>1178</v>
      </c>
      <c r="F171" t="s">
        <v>271</v>
      </c>
      <c r="G171" t="s">
        <v>1179</v>
      </c>
      <c r="H171" t="s">
        <v>320</v>
      </c>
      <c r="I171" t="s">
        <v>382</v>
      </c>
      <c r="J171" t="s">
        <v>383</v>
      </c>
      <c r="K171" t="s">
        <v>388</v>
      </c>
      <c r="L171" t="s">
        <v>32</v>
      </c>
      <c r="M171" t="s">
        <v>385</v>
      </c>
      <c r="N171" t="s">
        <v>907</v>
      </c>
      <c r="O171" t="s">
        <v>1033</v>
      </c>
      <c r="P171" t="s">
        <v>86</v>
      </c>
    </row>
    <row r="172" spans="1:16">
      <c r="A172" t="s">
        <v>1189</v>
      </c>
      <c r="B172" t="s">
        <v>1185</v>
      </c>
      <c r="C172" t="s">
        <v>922</v>
      </c>
      <c r="D172">
        <v>60</v>
      </c>
      <c r="E172" t="s">
        <v>1178</v>
      </c>
      <c r="F172" t="s">
        <v>271</v>
      </c>
      <c r="G172" t="s">
        <v>1179</v>
      </c>
      <c r="H172" t="s">
        <v>320</v>
      </c>
      <c r="I172" t="s">
        <v>382</v>
      </c>
      <c r="J172" t="s">
        <v>383</v>
      </c>
      <c r="K172" t="s">
        <v>388</v>
      </c>
      <c r="L172" t="s">
        <v>32</v>
      </c>
      <c r="M172" t="s">
        <v>385</v>
      </c>
      <c r="N172" t="s">
        <v>907</v>
      </c>
      <c r="O172" t="s">
        <v>1033</v>
      </c>
      <c r="P172" t="s">
        <v>86</v>
      </c>
    </row>
    <row r="173" spans="1:16">
      <c r="A173" t="s">
        <v>1190</v>
      </c>
      <c r="B173" t="s">
        <v>1185</v>
      </c>
      <c r="C173" t="s">
        <v>912</v>
      </c>
      <c r="D173">
        <v>61</v>
      </c>
      <c r="E173" t="s">
        <v>1178</v>
      </c>
      <c r="F173" t="s">
        <v>271</v>
      </c>
      <c r="G173" t="s">
        <v>1179</v>
      </c>
      <c r="H173" t="s">
        <v>320</v>
      </c>
      <c r="I173" t="s">
        <v>382</v>
      </c>
      <c r="J173" t="s">
        <v>383</v>
      </c>
      <c r="K173" t="s">
        <v>388</v>
      </c>
      <c r="L173" t="s">
        <v>32</v>
      </c>
      <c r="M173" t="s">
        <v>385</v>
      </c>
      <c r="N173" t="s">
        <v>907</v>
      </c>
      <c r="O173" t="s">
        <v>1033</v>
      </c>
      <c r="P173" t="s">
        <v>86</v>
      </c>
    </row>
    <row r="174" spans="1:16">
      <c r="A174" t="s">
        <v>1191</v>
      </c>
      <c r="B174" t="s">
        <v>1192</v>
      </c>
      <c r="C174" t="s">
        <v>915</v>
      </c>
      <c r="D174">
        <v>56</v>
      </c>
      <c r="E174" t="s">
        <v>1178</v>
      </c>
      <c r="F174" t="s">
        <v>217</v>
      </c>
      <c r="G174" t="s">
        <v>1179</v>
      </c>
      <c r="H174" t="s">
        <v>320</v>
      </c>
      <c r="I174" t="s">
        <v>382</v>
      </c>
      <c r="J174" t="s">
        <v>383</v>
      </c>
      <c r="K174" t="s">
        <v>388</v>
      </c>
      <c r="L174" t="s">
        <v>32</v>
      </c>
      <c r="M174" t="s">
        <v>385</v>
      </c>
      <c r="N174" t="s">
        <v>907</v>
      </c>
      <c r="O174" t="s">
        <v>1193</v>
      </c>
      <c r="P174" t="s">
        <v>199</v>
      </c>
    </row>
    <row r="175" spans="1:16">
      <c r="A175" t="s">
        <v>1194</v>
      </c>
      <c r="B175" t="s">
        <v>1192</v>
      </c>
      <c r="C175" t="s">
        <v>904</v>
      </c>
      <c r="D175">
        <v>57</v>
      </c>
      <c r="E175" t="s">
        <v>1178</v>
      </c>
      <c r="F175" t="s">
        <v>217</v>
      </c>
      <c r="G175" t="s">
        <v>1179</v>
      </c>
      <c r="H175" t="s">
        <v>320</v>
      </c>
      <c r="I175" t="s">
        <v>382</v>
      </c>
      <c r="J175" t="s">
        <v>383</v>
      </c>
      <c r="K175" t="s">
        <v>388</v>
      </c>
      <c r="L175" t="s">
        <v>32</v>
      </c>
      <c r="M175" t="s">
        <v>385</v>
      </c>
      <c r="N175" t="s">
        <v>907</v>
      </c>
      <c r="O175" t="s">
        <v>1193</v>
      </c>
      <c r="P175" t="s">
        <v>199</v>
      </c>
    </row>
    <row r="176" spans="1:16">
      <c r="A176" t="s">
        <v>1195</v>
      </c>
      <c r="B176" t="s">
        <v>1192</v>
      </c>
      <c r="C176" t="s">
        <v>920</v>
      </c>
      <c r="D176">
        <v>58</v>
      </c>
      <c r="E176" t="s">
        <v>1178</v>
      </c>
      <c r="F176" t="s">
        <v>217</v>
      </c>
      <c r="G176" t="s">
        <v>1179</v>
      </c>
      <c r="H176" t="s">
        <v>320</v>
      </c>
      <c r="I176" t="s">
        <v>382</v>
      </c>
      <c r="J176" t="s">
        <v>383</v>
      </c>
      <c r="K176" t="s">
        <v>388</v>
      </c>
      <c r="L176" t="s">
        <v>32</v>
      </c>
      <c r="M176" t="s">
        <v>385</v>
      </c>
      <c r="N176" t="s">
        <v>907</v>
      </c>
      <c r="O176" t="s">
        <v>1193</v>
      </c>
      <c r="P176" t="s">
        <v>199</v>
      </c>
    </row>
    <row r="177" spans="1:16">
      <c r="A177" t="s">
        <v>1196</v>
      </c>
      <c r="B177" t="s">
        <v>1192</v>
      </c>
      <c r="C177" t="s">
        <v>910</v>
      </c>
      <c r="D177">
        <v>59</v>
      </c>
      <c r="E177" t="s">
        <v>1178</v>
      </c>
      <c r="F177" t="s">
        <v>217</v>
      </c>
      <c r="G177" t="s">
        <v>1179</v>
      </c>
      <c r="H177" t="s">
        <v>320</v>
      </c>
      <c r="I177" t="s">
        <v>382</v>
      </c>
      <c r="J177" t="s">
        <v>383</v>
      </c>
      <c r="K177" t="s">
        <v>388</v>
      </c>
      <c r="L177" t="s">
        <v>32</v>
      </c>
      <c r="M177" t="s">
        <v>385</v>
      </c>
      <c r="N177" t="s">
        <v>907</v>
      </c>
      <c r="O177" t="s">
        <v>1193</v>
      </c>
      <c r="P177" t="s">
        <v>199</v>
      </c>
    </row>
    <row r="178" spans="1:16">
      <c r="A178" t="s">
        <v>1197</v>
      </c>
      <c r="B178" t="s">
        <v>1192</v>
      </c>
      <c r="C178" t="s">
        <v>922</v>
      </c>
      <c r="D178">
        <v>60</v>
      </c>
      <c r="E178" t="s">
        <v>1178</v>
      </c>
      <c r="F178" t="s">
        <v>217</v>
      </c>
      <c r="G178" t="s">
        <v>1179</v>
      </c>
      <c r="H178" t="s">
        <v>320</v>
      </c>
      <c r="I178" t="s">
        <v>382</v>
      </c>
      <c r="J178" t="s">
        <v>383</v>
      </c>
      <c r="K178" t="s">
        <v>388</v>
      </c>
      <c r="L178" t="s">
        <v>32</v>
      </c>
      <c r="M178" t="s">
        <v>385</v>
      </c>
      <c r="N178" t="s">
        <v>907</v>
      </c>
      <c r="O178" t="s">
        <v>1193</v>
      </c>
      <c r="P178" t="s">
        <v>199</v>
      </c>
    </row>
    <row r="179" spans="1:16">
      <c r="A179" t="s">
        <v>1198</v>
      </c>
      <c r="B179" t="s">
        <v>1192</v>
      </c>
      <c r="C179" t="s">
        <v>912</v>
      </c>
      <c r="D179">
        <v>61</v>
      </c>
      <c r="E179" t="s">
        <v>1178</v>
      </c>
      <c r="F179" t="s">
        <v>217</v>
      </c>
      <c r="G179" t="s">
        <v>1179</v>
      </c>
      <c r="H179" t="s">
        <v>320</v>
      </c>
      <c r="I179" t="s">
        <v>382</v>
      </c>
      <c r="J179" t="s">
        <v>383</v>
      </c>
      <c r="K179" t="s">
        <v>388</v>
      </c>
      <c r="L179" t="s">
        <v>32</v>
      </c>
      <c r="M179" t="s">
        <v>385</v>
      </c>
      <c r="N179" t="s">
        <v>907</v>
      </c>
      <c r="O179" t="s">
        <v>1193</v>
      </c>
      <c r="P179" t="s">
        <v>199</v>
      </c>
    </row>
    <row r="180" spans="1:16">
      <c r="A180" t="s">
        <v>1199</v>
      </c>
      <c r="B180" t="s">
        <v>1200</v>
      </c>
      <c r="C180" t="s">
        <v>915</v>
      </c>
      <c r="D180">
        <v>56</v>
      </c>
      <c r="E180" t="s">
        <v>1201</v>
      </c>
      <c r="F180" t="s">
        <v>83</v>
      </c>
      <c r="G180" t="s">
        <v>1202</v>
      </c>
      <c r="H180" t="s">
        <v>320</v>
      </c>
      <c r="I180" t="s">
        <v>382</v>
      </c>
      <c r="J180" t="s">
        <v>383</v>
      </c>
      <c r="K180" t="s">
        <v>388</v>
      </c>
      <c r="L180" t="s">
        <v>44</v>
      </c>
      <c r="M180" t="s">
        <v>385</v>
      </c>
      <c r="N180" t="s">
        <v>907</v>
      </c>
      <c r="O180" t="s">
        <v>917</v>
      </c>
      <c r="P180" t="s">
        <v>83</v>
      </c>
    </row>
    <row r="181" spans="1:16">
      <c r="A181" t="s">
        <v>1203</v>
      </c>
      <c r="B181" t="s">
        <v>1200</v>
      </c>
      <c r="C181" t="s">
        <v>904</v>
      </c>
      <c r="D181">
        <v>57</v>
      </c>
      <c r="E181" t="s">
        <v>1201</v>
      </c>
      <c r="F181" t="s">
        <v>83</v>
      </c>
      <c r="G181" t="s">
        <v>1202</v>
      </c>
      <c r="H181" t="s">
        <v>320</v>
      </c>
      <c r="I181" t="s">
        <v>382</v>
      </c>
      <c r="J181" t="s">
        <v>383</v>
      </c>
      <c r="K181" t="s">
        <v>388</v>
      </c>
      <c r="L181" t="s">
        <v>44</v>
      </c>
      <c r="M181" t="s">
        <v>385</v>
      </c>
      <c r="N181" t="s">
        <v>907</v>
      </c>
      <c r="O181" t="s">
        <v>917</v>
      </c>
      <c r="P181" t="s">
        <v>83</v>
      </c>
    </row>
    <row r="182" spans="1:16">
      <c r="A182" t="s">
        <v>1204</v>
      </c>
      <c r="B182" t="s">
        <v>1200</v>
      </c>
      <c r="C182" t="s">
        <v>920</v>
      </c>
      <c r="D182">
        <v>58</v>
      </c>
      <c r="E182" t="s">
        <v>1201</v>
      </c>
      <c r="F182" t="s">
        <v>83</v>
      </c>
      <c r="G182" t="s">
        <v>1202</v>
      </c>
      <c r="H182" t="s">
        <v>320</v>
      </c>
      <c r="I182" t="s">
        <v>382</v>
      </c>
      <c r="J182" t="s">
        <v>383</v>
      </c>
      <c r="K182" t="s">
        <v>388</v>
      </c>
      <c r="L182" t="s">
        <v>44</v>
      </c>
      <c r="M182" t="s">
        <v>385</v>
      </c>
      <c r="N182" t="s">
        <v>907</v>
      </c>
      <c r="O182" t="s">
        <v>917</v>
      </c>
      <c r="P182" t="s">
        <v>83</v>
      </c>
    </row>
    <row r="183" spans="1:16">
      <c r="A183" t="s">
        <v>1205</v>
      </c>
      <c r="B183" t="s">
        <v>1200</v>
      </c>
      <c r="C183" t="s">
        <v>910</v>
      </c>
      <c r="D183">
        <v>59</v>
      </c>
      <c r="E183" t="s">
        <v>1201</v>
      </c>
      <c r="F183" t="s">
        <v>83</v>
      </c>
      <c r="G183" t="s">
        <v>1202</v>
      </c>
      <c r="H183" t="s">
        <v>320</v>
      </c>
      <c r="I183" t="s">
        <v>382</v>
      </c>
      <c r="J183" t="s">
        <v>383</v>
      </c>
      <c r="K183" t="s">
        <v>388</v>
      </c>
      <c r="L183" t="s">
        <v>44</v>
      </c>
      <c r="M183" t="s">
        <v>385</v>
      </c>
      <c r="N183" t="s">
        <v>907</v>
      </c>
      <c r="O183" t="s">
        <v>917</v>
      </c>
      <c r="P183" t="s">
        <v>83</v>
      </c>
    </row>
    <row r="184" spans="1:16">
      <c r="A184" t="s">
        <v>1206</v>
      </c>
      <c r="B184" t="s">
        <v>1200</v>
      </c>
      <c r="C184" t="s">
        <v>922</v>
      </c>
      <c r="D184">
        <v>60</v>
      </c>
      <c r="E184" t="s">
        <v>1201</v>
      </c>
      <c r="F184" t="s">
        <v>83</v>
      </c>
      <c r="G184" t="s">
        <v>1202</v>
      </c>
      <c r="H184" t="s">
        <v>320</v>
      </c>
      <c r="I184" t="s">
        <v>382</v>
      </c>
      <c r="J184" t="s">
        <v>383</v>
      </c>
      <c r="K184" t="s">
        <v>388</v>
      </c>
      <c r="L184" t="s">
        <v>44</v>
      </c>
      <c r="M184" t="s">
        <v>385</v>
      </c>
      <c r="N184" t="s">
        <v>907</v>
      </c>
      <c r="O184" t="s">
        <v>917</v>
      </c>
      <c r="P184" t="s">
        <v>83</v>
      </c>
    </row>
    <row r="185" spans="1:16">
      <c r="A185" t="s">
        <v>1207</v>
      </c>
      <c r="B185" t="s">
        <v>1200</v>
      </c>
      <c r="C185" t="s">
        <v>912</v>
      </c>
      <c r="D185">
        <v>61</v>
      </c>
      <c r="E185" t="s">
        <v>1201</v>
      </c>
      <c r="F185" t="s">
        <v>83</v>
      </c>
      <c r="G185" t="s">
        <v>1202</v>
      </c>
      <c r="H185" t="s">
        <v>320</v>
      </c>
      <c r="I185" t="s">
        <v>382</v>
      </c>
      <c r="J185" t="s">
        <v>383</v>
      </c>
      <c r="K185" t="s">
        <v>388</v>
      </c>
      <c r="L185" t="s">
        <v>44</v>
      </c>
      <c r="M185" t="s">
        <v>385</v>
      </c>
      <c r="N185" t="s">
        <v>907</v>
      </c>
      <c r="O185" t="s">
        <v>917</v>
      </c>
      <c r="P185" t="s">
        <v>83</v>
      </c>
    </row>
    <row r="186" spans="1:16">
      <c r="A186" t="s">
        <v>1208</v>
      </c>
      <c r="B186" t="s">
        <v>1209</v>
      </c>
      <c r="C186" t="s">
        <v>956</v>
      </c>
      <c r="D186">
        <v>55</v>
      </c>
      <c r="E186" t="s">
        <v>1210</v>
      </c>
      <c r="F186" t="s">
        <v>53</v>
      </c>
      <c r="G186" t="s">
        <v>1211</v>
      </c>
      <c r="H186" t="s">
        <v>327</v>
      </c>
      <c r="I186" t="s">
        <v>390</v>
      </c>
      <c r="J186" t="s">
        <v>383</v>
      </c>
      <c r="K186" t="s">
        <v>388</v>
      </c>
      <c r="L186" t="s">
        <v>32</v>
      </c>
      <c r="M186" t="s">
        <v>385</v>
      </c>
      <c r="N186" t="s">
        <v>907</v>
      </c>
      <c r="O186" t="s">
        <v>928</v>
      </c>
      <c r="P186" t="s">
        <v>53</v>
      </c>
    </row>
    <row r="187" spans="1:16">
      <c r="A187" t="s">
        <v>1212</v>
      </c>
      <c r="B187" t="s">
        <v>1209</v>
      </c>
      <c r="C187" t="s">
        <v>915</v>
      </c>
      <c r="D187">
        <v>56</v>
      </c>
      <c r="E187" t="s">
        <v>1210</v>
      </c>
      <c r="F187" t="s">
        <v>53</v>
      </c>
      <c r="G187" t="s">
        <v>1211</v>
      </c>
      <c r="H187" t="s">
        <v>327</v>
      </c>
      <c r="I187" t="s">
        <v>390</v>
      </c>
      <c r="J187" t="s">
        <v>383</v>
      </c>
      <c r="K187" t="s">
        <v>388</v>
      </c>
      <c r="L187" t="s">
        <v>32</v>
      </c>
      <c r="M187" t="s">
        <v>385</v>
      </c>
      <c r="N187" t="s">
        <v>907</v>
      </c>
      <c r="O187" t="s">
        <v>928</v>
      </c>
      <c r="P187" t="s">
        <v>53</v>
      </c>
    </row>
    <row r="188" spans="1:16">
      <c r="A188" t="s">
        <v>1213</v>
      </c>
      <c r="B188" t="s">
        <v>1209</v>
      </c>
      <c r="C188" t="s">
        <v>904</v>
      </c>
      <c r="D188">
        <v>57</v>
      </c>
      <c r="E188" t="s">
        <v>1210</v>
      </c>
      <c r="F188" t="s">
        <v>53</v>
      </c>
      <c r="G188" t="s">
        <v>1211</v>
      </c>
      <c r="H188" t="s">
        <v>327</v>
      </c>
      <c r="I188" t="s">
        <v>390</v>
      </c>
      <c r="J188" t="s">
        <v>383</v>
      </c>
      <c r="K188" t="s">
        <v>388</v>
      </c>
      <c r="L188" t="s">
        <v>32</v>
      </c>
      <c r="M188" t="s">
        <v>385</v>
      </c>
      <c r="N188" t="s">
        <v>907</v>
      </c>
      <c r="O188" t="s">
        <v>928</v>
      </c>
      <c r="P188" t="s">
        <v>53</v>
      </c>
    </row>
    <row r="189" spans="1:16">
      <c r="A189" t="s">
        <v>1214</v>
      </c>
      <c r="B189" t="s">
        <v>1209</v>
      </c>
      <c r="C189" t="s">
        <v>920</v>
      </c>
      <c r="D189">
        <v>58</v>
      </c>
      <c r="E189" t="s">
        <v>1210</v>
      </c>
      <c r="F189" t="s">
        <v>53</v>
      </c>
      <c r="G189" t="s">
        <v>1211</v>
      </c>
      <c r="H189" t="s">
        <v>327</v>
      </c>
      <c r="I189" t="s">
        <v>390</v>
      </c>
      <c r="J189" t="s">
        <v>383</v>
      </c>
      <c r="K189" t="s">
        <v>388</v>
      </c>
      <c r="L189" t="s">
        <v>32</v>
      </c>
      <c r="M189" t="s">
        <v>385</v>
      </c>
      <c r="N189" t="s">
        <v>907</v>
      </c>
      <c r="O189" t="s">
        <v>928</v>
      </c>
      <c r="P189" t="s">
        <v>53</v>
      </c>
    </row>
    <row r="190" spans="1:16">
      <c r="A190" t="s">
        <v>1215</v>
      </c>
      <c r="B190" t="s">
        <v>1209</v>
      </c>
      <c r="C190" t="s">
        <v>910</v>
      </c>
      <c r="D190">
        <v>59</v>
      </c>
      <c r="E190" t="s">
        <v>1210</v>
      </c>
      <c r="F190" t="s">
        <v>53</v>
      </c>
      <c r="G190" t="s">
        <v>1211</v>
      </c>
      <c r="H190" t="s">
        <v>327</v>
      </c>
      <c r="I190" t="s">
        <v>390</v>
      </c>
      <c r="J190" t="s">
        <v>383</v>
      </c>
      <c r="K190" t="s">
        <v>388</v>
      </c>
      <c r="L190" t="s">
        <v>32</v>
      </c>
      <c r="M190" t="s">
        <v>385</v>
      </c>
      <c r="N190" t="s">
        <v>907</v>
      </c>
      <c r="O190" t="s">
        <v>928</v>
      </c>
      <c r="P190" t="s">
        <v>53</v>
      </c>
    </row>
    <row r="191" spans="1:16">
      <c r="A191" t="s">
        <v>1216</v>
      </c>
      <c r="B191" t="s">
        <v>1209</v>
      </c>
      <c r="C191" t="s">
        <v>922</v>
      </c>
      <c r="D191">
        <v>60</v>
      </c>
      <c r="E191" t="s">
        <v>1210</v>
      </c>
      <c r="F191" t="s">
        <v>53</v>
      </c>
      <c r="G191" t="s">
        <v>1211</v>
      </c>
      <c r="H191" t="s">
        <v>327</v>
      </c>
      <c r="I191" t="s">
        <v>390</v>
      </c>
      <c r="J191" t="s">
        <v>383</v>
      </c>
      <c r="K191" t="s">
        <v>388</v>
      </c>
      <c r="L191" t="s">
        <v>32</v>
      </c>
      <c r="M191" t="s">
        <v>385</v>
      </c>
      <c r="N191" t="s">
        <v>907</v>
      </c>
      <c r="O191" t="s">
        <v>928</v>
      </c>
      <c r="P191" t="s">
        <v>53</v>
      </c>
    </row>
    <row r="192" spans="1:16">
      <c r="A192" t="s">
        <v>1217</v>
      </c>
      <c r="B192" t="s">
        <v>1209</v>
      </c>
      <c r="C192" t="s">
        <v>912</v>
      </c>
      <c r="D192">
        <v>61</v>
      </c>
      <c r="E192" t="s">
        <v>1210</v>
      </c>
      <c r="F192" t="s">
        <v>53</v>
      </c>
      <c r="G192" t="s">
        <v>1211</v>
      </c>
      <c r="H192" t="s">
        <v>327</v>
      </c>
      <c r="I192" t="s">
        <v>390</v>
      </c>
      <c r="J192" t="s">
        <v>383</v>
      </c>
      <c r="K192" t="s">
        <v>388</v>
      </c>
      <c r="L192" t="s">
        <v>32</v>
      </c>
      <c r="M192" t="s">
        <v>385</v>
      </c>
      <c r="N192" t="s">
        <v>907</v>
      </c>
      <c r="O192" t="s">
        <v>928</v>
      </c>
      <c r="P192" t="s">
        <v>53</v>
      </c>
    </row>
    <row r="193" spans="1:16">
      <c r="A193" t="s">
        <v>1218</v>
      </c>
      <c r="B193" t="s">
        <v>1219</v>
      </c>
      <c r="C193" t="s">
        <v>904</v>
      </c>
      <c r="D193">
        <v>57</v>
      </c>
      <c r="E193" t="s">
        <v>1210</v>
      </c>
      <c r="F193" t="s">
        <v>271</v>
      </c>
      <c r="G193" t="s">
        <v>1211</v>
      </c>
      <c r="H193" t="s">
        <v>327</v>
      </c>
      <c r="I193" t="s">
        <v>390</v>
      </c>
      <c r="J193" t="s">
        <v>383</v>
      </c>
      <c r="K193" t="s">
        <v>388</v>
      </c>
      <c r="L193" t="s">
        <v>32</v>
      </c>
      <c r="M193" t="s">
        <v>385</v>
      </c>
      <c r="N193" t="s">
        <v>907</v>
      </c>
      <c r="O193" t="s">
        <v>1033</v>
      </c>
      <c r="P193" t="s">
        <v>86</v>
      </c>
    </row>
    <row r="194" spans="1:16">
      <c r="A194" t="s">
        <v>1220</v>
      </c>
      <c r="B194" t="s">
        <v>1219</v>
      </c>
      <c r="C194" t="s">
        <v>920</v>
      </c>
      <c r="D194">
        <v>58</v>
      </c>
      <c r="E194" t="s">
        <v>1210</v>
      </c>
      <c r="F194" t="s">
        <v>271</v>
      </c>
      <c r="G194" t="s">
        <v>1211</v>
      </c>
      <c r="H194" t="s">
        <v>327</v>
      </c>
      <c r="I194" t="s">
        <v>390</v>
      </c>
      <c r="J194" t="s">
        <v>383</v>
      </c>
      <c r="K194" t="s">
        <v>388</v>
      </c>
      <c r="L194" t="s">
        <v>32</v>
      </c>
      <c r="M194" t="s">
        <v>385</v>
      </c>
      <c r="N194" t="s">
        <v>907</v>
      </c>
      <c r="O194" t="s">
        <v>1033</v>
      </c>
      <c r="P194" t="s">
        <v>86</v>
      </c>
    </row>
    <row r="195" spans="1:16">
      <c r="A195" t="s">
        <v>1221</v>
      </c>
      <c r="B195" t="s">
        <v>1219</v>
      </c>
      <c r="C195" t="s">
        <v>910</v>
      </c>
      <c r="D195">
        <v>59</v>
      </c>
      <c r="E195" t="s">
        <v>1210</v>
      </c>
      <c r="F195" t="s">
        <v>271</v>
      </c>
      <c r="G195" t="s">
        <v>1211</v>
      </c>
      <c r="H195" t="s">
        <v>327</v>
      </c>
      <c r="I195" t="s">
        <v>390</v>
      </c>
      <c r="J195" t="s">
        <v>383</v>
      </c>
      <c r="K195" t="s">
        <v>388</v>
      </c>
      <c r="L195" t="s">
        <v>32</v>
      </c>
      <c r="M195" t="s">
        <v>385</v>
      </c>
      <c r="N195" t="s">
        <v>907</v>
      </c>
      <c r="O195" t="s">
        <v>1033</v>
      </c>
      <c r="P195" t="s">
        <v>86</v>
      </c>
    </row>
    <row r="196" spans="1:16">
      <c r="A196" t="s">
        <v>1222</v>
      </c>
      <c r="B196" t="s">
        <v>1219</v>
      </c>
      <c r="C196" t="s">
        <v>922</v>
      </c>
      <c r="D196">
        <v>60</v>
      </c>
      <c r="E196" t="s">
        <v>1210</v>
      </c>
      <c r="F196" t="s">
        <v>271</v>
      </c>
      <c r="G196" t="s">
        <v>1211</v>
      </c>
      <c r="H196" t="s">
        <v>327</v>
      </c>
      <c r="I196" t="s">
        <v>390</v>
      </c>
      <c r="J196" t="s">
        <v>383</v>
      </c>
      <c r="K196" t="s">
        <v>388</v>
      </c>
      <c r="L196" t="s">
        <v>32</v>
      </c>
      <c r="M196" t="s">
        <v>385</v>
      </c>
      <c r="N196" t="s">
        <v>907</v>
      </c>
      <c r="O196" t="s">
        <v>1033</v>
      </c>
      <c r="P196" t="s">
        <v>86</v>
      </c>
    </row>
    <row r="197" spans="1:16">
      <c r="A197" t="s">
        <v>1223</v>
      </c>
      <c r="B197" t="s">
        <v>1219</v>
      </c>
      <c r="C197" t="s">
        <v>912</v>
      </c>
      <c r="D197">
        <v>61</v>
      </c>
      <c r="E197" t="s">
        <v>1210</v>
      </c>
      <c r="F197" t="s">
        <v>271</v>
      </c>
      <c r="G197" t="s">
        <v>1211</v>
      </c>
      <c r="H197" t="s">
        <v>327</v>
      </c>
      <c r="I197" t="s">
        <v>390</v>
      </c>
      <c r="J197" t="s">
        <v>383</v>
      </c>
      <c r="K197" t="s">
        <v>388</v>
      </c>
      <c r="L197" t="s">
        <v>32</v>
      </c>
      <c r="M197" t="s">
        <v>385</v>
      </c>
      <c r="N197" t="s">
        <v>907</v>
      </c>
      <c r="O197" t="s">
        <v>1033</v>
      </c>
      <c r="P197" t="s">
        <v>86</v>
      </c>
    </row>
    <row r="198" spans="1:16">
      <c r="A198" t="s">
        <v>1224</v>
      </c>
      <c r="B198" t="s">
        <v>1219</v>
      </c>
      <c r="C198" t="s">
        <v>915</v>
      </c>
      <c r="D198">
        <v>56</v>
      </c>
      <c r="E198" t="s">
        <v>1210</v>
      </c>
      <c r="F198" t="s">
        <v>271</v>
      </c>
      <c r="G198" t="s">
        <v>1211</v>
      </c>
      <c r="H198" t="s">
        <v>327</v>
      </c>
      <c r="I198" t="s">
        <v>390</v>
      </c>
      <c r="J198" t="s">
        <v>383</v>
      </c>
      <c r="K198" t="s">
        <v>388</v>
      </c>
      <c r="L198" t="s">
        <v>32</v>
      </c>
      <c r="M198" t="s">
        <v>385</v>
      </c>
      <c r="N198" t="s">
        <v>907</v>
      </c>
      <c r="O198" t="s">
        <v>1033</v>
      </c>
      <c r="P198" t="s">
        <v>86</v>
      </c>
    </row>
    <row r="199" spans="1:16">
      <c r="A199" t="s">
        <v>1225</v>
      </c>
      <c r="B199" t="s">
        <v>1219</v>
      </c>
      <c r="C199" t="s">
        <v>956</v>
      </c>
      <c r="D199">
        <v>55</v>
      </c>
      <c r="E199" t="s">
        <v>1210</v>
      </c>
      <c r="F199" t="s">
        <v>271</v>
      </c>
      <c r="G199" t="s">
        <v>1211</v>
      </c>
      <c r="H199" t="s">
        <v>327</v>
      </c>
      <c r="I199" t="s">
        <v>390</v>
      </c>
      <c r="J199" t="s">
        <v>383</v>
      </c>
      <c r="K199" t="s">
        <v>388</v>
      </c>
      <c r="L199" t="s">
        <v>32</v>
      </c>
      <c r="M199" t="s">
        <v>385</v>
      </c>
      <c r="N199" t="s">
        <v>907</v>
      </c>
      <c r="O199" t="s">
        <v>1033</v>
      </c>
      <c r="P199" t="s">
        <v>86</v>
      </c>
    </row>
    <row r="200" spans="1:16">
      <c r="A200" t="s">
        <v>1226</v>
      </c>
      <c r="B200" t="s">
        <v>1227</v>
      </c>
      <c r="C200" t="s">
        <v>904</v>
      </c>
      <c r="D200">
        <v>57</v>
      </c>
      <c r="E200" t="s">
        <v>1228</v>
      </c>
      <c r="F200" t="s">
        <v>55</v>
      </c>
      <c r="G200" t="s">
        <v>1229</v>
      </c>
      <c r="H200" t="s">
        <v>327</v>
      </c>
      <c r="I200" t="s">
        <v>382</v>
      </c>
      <c r="J200" t="s">
        <v>383</v>
      </c>
      <c r="K200" t="s">
        <v>388</v>
      </c>
      <c r="L200" t="s">
        <v>44</v>
      </c>
      <c r="M200" t="s">
        <v>385</v>
      </c>
      <c r="N200" t="s">
        <v>907</v>
      </c>
      <c r="O200" t="s">
        <v>932</v>
      </c>
      <c r="P200" t="s">
        <v>71</v>
      </c>
    </row>
    <row r="201" spans="1:16">
      <c r="A201" t="s">
        <v>1230</v>
      </c>
      <c r="B201" t="s">
        <v>1227</v>
      </c>
      <c r="C201" t="s">
        <v>920</v>
      </c>
      <c r="D201">
        <v>58</v>
      </c>
      <c r="E201" t="s">
        <v>1228</v>
      </c>
      <c r="F201" t="s">
        <v>55</v>
      </c>
      <c r="G201" t="s">
        <v>1229</v>
      </c>
      <c r="H201" t="s">
        <v>327</v>
      </c>
      <c r="I201" t="s">
        <v>382</v>
      </c>
      <c r="J201" t="s">
        <v>383</v>
      </c>
      <c r="K201" t="s">
        <v>388</v>
      </c>
      <c r="L201" t="s">
        <v>44</v>
      </c>
      <c r="M201" t="s">
        <v>385</v>
      </c>
      <c r="N201" t="s">
        <v>907</v>
      </c>
      <c r="O201" t="s">
        <v>932</v>
      </c>
      <c r="P201" t="s">
        <v>71</v>
      </c>
    </row>
    <row r="202" spans="1:16">
      <c r="A202" t="s">
        <v>1231</v>
      </c>
      <c r="B202" t="s">
        <v>1227</v>
      </c>
      <c r="C202" t="s">
        <v>910</v>
      </c>
      <c r="D202">
        <v>59</v>
      </c>
      <c r="E202" t="s">
        <v>1228</v>
      </c>
      <c r="F202" t="s">
        <v>55</v>
      </c>
      <c r="G202" t="s">
        <v>1229</v>
      </c>
      <c r="H202" t="s">
        <v>327</v>
      </c>
      <c r="I202" t="s">
        <v>382</v>
      </c>
      <c r="J202" t="s">
        <v>383</v>
      </c>
      <c r="K202" t="s">
        <v>388</v>
      </c>
      <c r="L202" t="s">
        <v>44</v>
      </c>
      <c r="M202" t="s">
        <v>385</v>
      </c>
      <c r="N202" t="s">
        <v>907</v>
      </c>
      <c r="O202" t="s">
        <v>932</v>
      </c>
      <c r="P202" t="s">
        <v>71</v>
      </c>
    </row>
    <row r="203" spans="1:16">
      <c r="A203" t="s">
        <v>1232</v>
      </c>
      <c r="B203" t="s">
        <v>1227</v>
      </c>
      <c r="C203" t="s">
        <v>912</v>
      </c>
      <c r="D203">
        <v>61</v>
      </c>
      <c r="E203" t="s">
        <v>1228</v>
      </c>
      <c r="F203" t="s">
        <v>55</v>
      </c>
      <c r="G203" t="s">
        <v>1229</v>
      </c>
      <c r="H203" t="s">
        <v>327</v>
      </c>
      <c r="I203" t="s">
        <v>382</v>
      </c>
      <c r="J203" t="s">
        <v>383</v>
      </c>
      <c r="K203" t="s">
        <v>388</v>
      </c>
      <c r="L203" t="s">
        <v>44</v>
      </c>
      <c r="M203" t="s">
        <v>385</v>
      </c>
      <c r="N203" t="s">
        <v>907</v>
      </c>
      <c r="O203" t="s">
        <v>932</v>
      </c>
      <c r="P203" t="s">
        <v>71</v>
      </c>
    </row>
    <row r="204" spans="1:16">
      <c r="A204" t="s">
        <v>1233</v>
      </c>
      <c r="B204" t="s">
        <v>1234</v>
      </c>
      <c r="C204" t="s">
        <v>904</v>
      </c>
      <c r="D204">
        <v>57</v>
      </c>
      <c r="E204" t="s">
        <v>1228</v>
      </c>
      <c r="F204" t="s">
        <v>86</v>
      </c>
      <c r="G204" t="s">
        <v>1229</v>
      </c>
      <c r="H204" t="s">
        <v>327</v>
      </c>
      <c r="I204" t="s">
        <v>382</v>
      </c>
      <c r="J204" t="s">
        <v>383</v>
      </c>
      <c r="K204" t="s">
        <v>388</v>
      </c>
      <c r="L204" t="s">
        <v>44</v>
      </c>
      <c r="M204" t="s">
        <v>385</v>
      </c>
      <c r="N204" t="s">
        <v>907</v>
      </c>
      <c r="O204" t="s">
        <v>1033</v>
      </c>
      <c r="P204" t="s">
        <v>86</v>
      </c>
    </row>
    <row r="205" spans="1:16">
      <c r="A205" t="s">
        <v>1235</v>
      </c>
      <c r="B205" t="s">
        <v>1234</v>
      </c>
      <c r="C205" t="s">
        <v>920</v>
      </c>
      <c r="D205">
        <v>58</v>
      </c>
      <c r="E205" t="s">
        <v>1228</v>
      </c>
      <c r="F205" t="s">
        <v>86</v>
      </c>
      <c r="G205" t="s">
        <v>1229</v>
      </c>
      <c r="H205" t="s">
        <v>327</v>
      </c>
      <c r="I205" t="s">
        <v>382</v>
      </c>
      <c r="J205" t="s">
        <v>383</v>
      </c>
      <c r="K205" t="s">
        <v>388</v>
      </c>
      <c r="L205" t="s">
        <v>44</v>
      </c>
      <c r="M205" t="s">
        <v>385</v>
      </c>
      <c r="N205" t="s">
        <v>907</v>
      </c>
      <c r="O205" t="s">
        <v>1033</v>
      </c>
      <c r="P205" t="s">
        <v>86</v>
      </c>
    </row>
    <row r="206" spans="1:16">
      <c r="A206" t="s">
        <v>1236</v>
      </c>
      <c r="B206" t="s">
        <v>1234</v>
      </c>
      <c r="C206" t="s">
        <v>910</v>
      </c>
      <c r="D206">
        <v>59</v>
      </c>
      <c r="E206" t="s">
        <v>1228</v>
      </c>
      <c r="F206" t="s">
        <v>86</v>
      </c>
      <c r="G206" t="s">
        <v>1229</v>
      </c>
      <c r="H206" t="s">
        <v>327</v>
      </c>
      <c r="I206" t="s">
        <v>382</v>
      </c>
      <c r="J206" t="s">
        <v>383</v>
      </c>
      <c r="K206" t="s">
        <v>388</v>
      </c>
      <c r="L206" t="s">
        <v>44</v>
      </c>
      <c r="M206" t="s">
        <v>385</v>
      </c>
      <c r="N206" t="s">
        <v>907</v>
      </c>
      <c r="O206" t="s">
        <v>1033</v>
      </c>
      <c r="P206" t="s">
        <v>86</v>
      </c>
    </row>
    <row r="207" spans="1:16">
      <c r="A207" t="s">
        <v>1237</v>
      </c>
      <c r="B207" t="s">
        <v>1234</v>
      </c>
      <c r="C207" t="s">
        <v>922</v>
      </c>
      <c r="D207">
        <v>60</v>
      </c>
      <c r="E207" t="s">
        <v>1228</v>
      </c>
      <c r="F207" t="s">
        <v>86</v>
      </c>
      <c r="G207" t="s">
        <v>1229</v>
      </c>
      <c r="H207" t="s">
        <v>327</v>
      </c>
      <c r="I207" t="s">
        <v>382</v>
      </c>
      <c r="J207" t="s">
        <v>383</v>
      </c>
      <c r="K207" t="s">
        <v>388</v>
      </c>
      <c r="L207" t="s">
        <v>44</v>
      </c>
      <c r="M207" t="s">
        <v>385</v>
      </c>
      <c r="N207" t="s">
        <v>907</v>
      </c>
      <c r="O207" t="s">
        <v>1033</v>
      </c>
      <c r="P207" t="s">
        <v>86</v>
      </c>
    </row>
    <row r="208" spans="1:16">
      <c r="A208" t="s">
        <v>1238</v>
      </c>
      <c r="B208" t="s">
        <v>1234</v>
      </c>
      <c r="C208" t="s">
        <v>912</v>
      </c>
      <c r="D208">
        <v>61</v>
      </c>
      <c r="E208" t="s">
        <v>1228</v>
      </c>
      <c r="F208" t="s">
        <v>86</v>
      </c>
      <c r="G208" t="s">
        <v>1229</v>
      </c>
      <c r="H208" t="s">
        <v>327</v>
      </c>
      <c r="I208" t="s">
        <v>382</v>
      </c>
      <c r="J208" t="s">
        <v>383</v>
      </c>
      <c r="K208" t="s">
        <v>388</v>
      </c>
      <c r="L208" t="s">
        <v>44</v>
      </c>
      <c r="M208" t="s">
        <v>385</v>
      </c>
      <c r="N208" t="s">
        <v>907</v>
      </c>
      <c r="O208" t="s">
        <v>1033</v>
      </c>
      <c r="P208" t="s">
        <v>86</v>
      </c>
    </row>
    <row r="209" spans="1:16">
      <c r="A209" t="s">
        <v>1239</v>
      </c>
      <c r="B209" t="s">
        <v>1240</v>
      </c>
      <c r="C209" t="s">
        <v>915</v>
      </c>
      <c r="D209">
        <v>56</v>
      </c>
      <c r="E209" t="s">
        <v>1241</v>
      </c>
      <c r="F209" t="s">
        <v>55</v>
      </c>
      <c r="G209" t="s">
        <v>1242</v>
      </c>
      <c r="H209" t="s">
        <v>327</v>
      </c>
      <c r="I209" t="s">
        <v>382</v>
      </c>
      <c r="J209" t="s">
        <v>383</v>
      </c>
      <c r="K209" t="s">
        <v>388</v>
      </c>
      <c r="L209" t="s">
        <v>44</v>
      </c>
      <c r="M209" t="s">
        <v>385</v>
      </c>
      <c r="N209" t="s">
        <v>907</v>
      </c>
      <c r="O209" t="s">
        <v>932</v>
      </c>
      <c r="P209" t="s">
        <v>71</v>
      </c>
    </row>
    <row r="210" spans="1:16">
      <c r="A210" t="s">
        <v>1243</v>
      </c>
      <c r="B210" t="s">
        <v>1240</v>
      </c>
      <c r="C210" t="s">
        <v>904</v>
      </c>
      <c r="D210">
        <v>57</v>
      </c>
      <c r="E210" t="s">
        <v>1241</v>
      </c>
      <c r="F210" t="s">
        <v>55</v>
      </c>
      <c r="G210" t="s">
        <v>1242</v>
      </c>
      <c r="H210" t="s">
        <v>327</v>
      </c>
      <c r="I210" t="s">
        <v>382</v>
      </c>
      <c r="J210" t="s">
        <v>383</v>
      </c>
      <c r="K210" t="s">
        <v>388</v>
      </c>
      <c r="L210" t="s">
        <v>44</v>
      </c>
      <c r="M210" t="s">
        <v>385</v>
      </c>
      <c r="N210" t="s">
        <v>907</v>
      </c>
      <c r="O210" t="s">
        <v>932</v>
      </c>
      <c r="P210" t="s">
        <v>71</v>
      </c>
    </row>
    <row r="211" spans="1:16">
      <c r="A211" t="s">
        <v>1244</v>
      </c>
      <c r="B211" t="s">
        <v>1240</v>
      </c>
      <c r="C211" t="s">
        <v>920</v>
      </c>
      <c r="D211">
        <v>58</v>
      </c>
      <c r="E211" t="s">
        <v>1241</v>
      </c>
      <c r="F211" t="s">
        <v>55</v>
      </c>
      <c r="G211" t="s">
        <v>1242</v>
      </c>
      <c r="H211" t="s">
        <v>327</v>
      </c>
      <c r="I211" t="s">
        <v>382</v>
      </c>
      <c r="J211" t="s">
        <v>383</v>
      </c>
      <c r="K211" t="s">
        <v>388</v>
      </c>
      <c r="L211" t="s">
        <v>44</v>
      </c>
      <c r="M211" t="s">
        <v>385</v>
      </c>
      <c r="N211" t="s">
        <v>907</v>
      </c>
      <c r="O211" t="s">
        <v>932</v>
      </c>
      <c r="P211" t="s">
        <v>71</v>
      </c>
    </row>
    <row r="212" spans="1:16">
      <c r="A212" t="s">
        <v>1245</v>
      </c>
      <c r="B212" t="s">
        <v>1240</v>
      </c>
      <c r="C212" t="s">
        <v>910</v>
      </c>
      <c r="D212">
        <v>59</v>
      </c>
      <c r="E212" t="s">
        <v>1241</v>
      </c>
      <c r="F212" t="s">
        <v>55</v>
      </c>
      <c r="G212" t="s">
        <v>1242</v>
      </c>
      <c r="H212" t="s">
        <v>327</v>
      </c>
      <c r="I212" t="s">
        <v>382</v>
      </c>
      <c r="J212" t="s">
        <v>383</v>
      </c>
      <c r="K212" t="s">
        <v>388</v>
      </c>
      <c r="L212" t="s">
        <v>44</v>
      </c>
      <c r="M212" t="s">
        <v>385</v>
      </c>
      <c r="N212" t="s">
        <v>907</v>
      </c>
      <c r="O212" t="s">
        <v>932</v>
      </c>
      <c r="P212" t="s">
        <v>71</v>
      </c>
    </row>
    <row r="213" spans="1:16">
      <c r="A213" t="s">
        <v>1246</v>
      </c>
      <c r="B213" t="s">
        <v>1240</v>
      </c>
      <c r="C213" t="s">
        <v>922</v>
      </c>
      <c r="D213">
        <v>60</v>
      </c>
      <c r="E213" t="s">
        <v>1241</v>
      </c>
      <c r="F213" t="s">
        <v>55</v>
      </c>
      <c r="G213" t="s">
        <v>1242</v>
      </c>
      <c r="H213" t="s">
        <v>327</v>
      </c>
      <c r="I213" t="s">
        <v>382</v>
      </c>
      <c r="J213" t="s">
        <v>383</v>
      </c>
      <c r="K213" t="s">
        <v>388</v>
      </c>
      <c r="L213" t="s">
        <v>44</v>
      </c>
      <c r="M213" t="s">
        <v>385</v>
      </c>
      <c r="N213" t="s">
        <v>907</v>
      </c>
      <c r="O213" t="s">
        <v>932</v>
      </c>
      <c r="P213" t="s">
        <v>71</v>
      </c>
    </row>
    <row r="214" spans="1:16">
      <c r="A214" t="s">
        <v>1247</v>
      </c>
      <c r="B214" t="s">
        <v>1240</v>
      </c>
      <c r="C214" t="s">
        <v>912</v>
      </c>
      <c r="D214">
        <v>61</v>
      </c>
      <c r="E214" t="s">
        <v>1241</v>
      </c>
      <c r="F214" t="s">
        <v>55</v>
      </c>
      <c r="G214" t="s">
        <v>1242</v>
      </c>
      <c r="H214" t="s">
        <v>327</v>
      </c>
      <c r="I214" t="s">
        <v>382</v>
      </c>
      <c r="J214" t="s">
        <v>383</v>
      </c>
      <c r="K214" t="s">
        <v>388</v>
      </c>
      <c r="L214" t="s">
        <v>44</v>
      </c>
      <c r="M214" t="s">
        <v>385</v>
      </c>
      <c r="N214" t="s">
        <v>907</v>
      </c>
      <c r="O214" t="s">
        <v>932</v>
      </c>
      <c r="P214" t="s">
        <v>71</v>
      </c>
    </row>
    <row r="215" spans="1:16">
      <c r="A215" t="s">
        <v>1248</v>
      </c>
      <c r="B215" t="s">
        <v>1249</v>
      </c>
      <c r="C215" t="s">
        <v>915</v>
      </c>
      <c r="D215">
        <v>56</v>
      </c>
      <c r="E215" t="s">
        <v>1241</v>
      </c>
      <c r="F215" t="s">
        <v>86</v>
      </c>
      <c r="G215" t="s">
        <v>1242</v>
      </c>
      <c r="H215" t="s">
        <v>327</v>
      </c>
      <c r="I215" t="s">
        <v>382</v>
      </c>
      <c r="J215" t="s">
        <v>383</v>
      </c>
      <c r="K215" t="s">
        <v>388</v>
      </c>
      <c r="L215" t="s">
        <v>44</v>
      </c>
      <c r="M215" t="s">
        <v>385</v>
      </c>
      <c r="N215" t="s">
        <v>907</v>
      </c>
      <c r="O215" t="s">
        <v>1033</v>
      </c>
      <c r="P215" t="s">
        <v>86</v>
      </c>
    </row>
    <row r="216" spans="1:16">
      <c r="A216" t="s">
        <v>1250</v>
      </c>
      <c r="B216" t="s">
        <v>1249</v>
      </c>
      <c r="C216" t="s">
        <v>904</v>
      </c>
      <c r="D216">
        <v>57</v>
      </c>
      <c r="E216" t="s">
        <v>1241</v>
      </c>
      <c r="F216" t="s">
        <v>86</v>
      </c>
      <c r="G216" t="s">
        <v>1242</v>
      </c>
      <c r="H216" t="s">
        <v>327</v>
      </c>
      <c r="I216" t="s">
        <v>382</v>
      </c>
      <c r="J216" t="s">
        <v>383</v>
      </c>
      <c r="K216" t="s">
        <v>388</v>
      </c>
      <c r="L216" t="s">
        <v>44</v>
      </c>
      <c r="M216" t="s">
        <v>385</v>
      </c>
      <c r="N216" t="s">
        <v>907</v>
      </c>
      <c r="O216" t="s">
        <v>1033</v>
      </c>
      <c r="P216" t="s">
        <v>86</v>
      </c>
    </row>
    <row r="217" spans="1:16">
      <c r="A217" t="s">
        <v>1251</v>
      </c>
      <c r="B217" t="s">
        <v>1249</v>
      </c>
      <c r="C217" t="s">
        <v>920</v>
      </c>
      <c r="D217">
        <v>58</v>
      </c>
      <c r="E217" t="s">
        <v>1241</v>
      </c>
      <c r="F217" t="s">
        <v>86</v>
      </c>
      <c r="G217" t="s">
        <v>1242</v>
      </c>
      <c r="H217" t="s">
        <v>327</v>
      </c>
      <c r="I217" t="s">
        <v>382</v>
      </c>
      <c r="J217" t="s">
        <v>383</v>
      </c>
      <c r="K217" t="s">
        <v>388</v>
      </c>
      <c r="L217" t="s">
        <v>44</v>
      </c>
      <c r="M217" t="s">
        <v>385</v>
      </c>
      <c r="N217" t="s">
        <v>907</v>
      </c>
      <c r="O217" t="s">
        <v>1033</v>
      </c>
      <c r="P217" t="s">
        <v>86</v>
      </c>
    </row>
    <row r="218" spans="1:16">
      <c r="A218" t="s">
        <v>1252</v>
      </c>
      <c r="B218" t="s">
        <v>1249</v>
      </c>
      <c r="C218" t="s">
        <v>910</v>
      </c>
      <c r="D218">
        <v>59</v>
      </c>
      <c r="E218" t="s">
        <v>1241</v>
      </c>
      <c r="F218" t="s">
        <v>86</v>
      </c>
      <c r="G218" t="s">
        <v>1242</v>
      </c>
      <c r="H218" t="s">
        <v>327</v>
      </c>
      <c r="I218" t="s">
        <v>382</v>
      </c>
      <c r="J218" t="s">
        <v>383</v>
      </c>
      <c r="K218" t="s">
        <v>388</v>
      </c>
      <c r="L218" t="s">
        <v>44</v>
      </c>
      <c r="M218" t="s">
        <v>385</v>
      </c>
      <c r="N218" t="s">
        <v>907</v>
      </c>
      <c r="O218" t="s">
        <v>1033</v>
      </c>
      <c r="P218" t="s">
        <v>86</v>
      </c>
    </row>
    <row r="219" spans="1:16">
      <c r="A219" t="s">
        <v>1253</v>
      </c>
      <c r="B219" t="s">
        <v>1249</v>
      </c>
      <c r="C219" t="s">
        <v>922</v>
      </c>
      <c r="D219">
        <v>60</v>
      </c>
      <c r="E219" t="s">
        <v>1241</v>
      </c>
      <c r="F219" t="s">
        <v>86</v>
      </c>
      <c r="G219" t="s">
        <v>1242</v>
      </c>
      <c r="H219" t="s">
        <v>327</v>
      </c>
      <c r="I219" t="s">
        <v>382</v>
      </c>
      <c r="J219" t="s">
        <v>383</v>
      </c>
      <c r="K219" t="s">
        <v>388</v>
      </c>
      <c r="L219" t="s">
        <v>44</v>
      </c>
      <c r="M219" t="s">
        <v>385</v>
      </c>
      <c r="N219" t="s">
        <v>907</v>
      </c>
      <c r="O219" t="s">
        <v>1033</v>
      </c>
      <c r="P219" t="s">
        <v>86</v>
      </c>
    </row>
    <row r="220" spans="1:16">
      <c r="A220" t="s">
        <v>1254</v>
      </c>
      <c r="B220" t="s">
        <v>1249</v>
      </c>
      <c r="C220" t="s">
        <v>912</v>
      </c>
      <c r="D220">
        <v>61</v>
      </c>
      <c r="E220" t="s">
        <v>1241</v>
      </c>
      <c r="F220" t="s">
        <v>86</v>
      </c>
      <c r="G220" t="s">
        <v>1242</v>
      </c>
      <c r="H220" t="s">
        <v>327</v>
      </c>
      <c r="I220" t="s">
        <v>382</v>
      </c>
      <c r="J220" t="s">
        <v>383</v>
      </c>
      <c r="K220" t="s">
        <v>388</v>
      </c>
      <c r="L220" t="s">
        <v>44</v>
      </c>
      <c r="M220" t="s">
        <v>385</v>
      </c>
      <c r="N220" t="s">
        <v>907</v>
      </c>
      <c r="O220" t="s">
        <v>1033</v>
      </c>
      <c r="P220" t="s">
        <v>86</v>
      </c>
    </row>
    <row r="221" spans="1:16">
      <c r="A221" t="s">
        <v>1255</v>
      </c>
      <c r="B221" t="s">
        <v>1256</v>
      </c>
      <c r="C221" t="s">
        <v>915</v>
      </c>
      <c r="D221">
        <v>56</v>
      </c>
      <c r="E221" t="s">
        <v>1257</v>
      </c>
      <c r="F221" t="s">
        <v>71</v>
      </c>
      <c r="G221" t="s">
        <v>1258</v>
      </c>
      <c r="H221" t="s">
        <v>324</v>
      </c>
      <c r="I221" t="s">
        <v>382</v>
      </c>
      <c r="J221" t="s">
        <v>383</v>
      </c>
      <c r="K221" t="s">
        <v>388</v>
      </c>
      <c r="L221" t="s">
        <v>44</v>
      </c>
      <c r="M221" t="s">
        <v>385</v>
      </c>
      <c r="N221" t="s">
        <v>907</v>
      </c>
      <c r="O221" t="s">
        <v>932</v>
      </c>
      <c r="P221" t="s">
        <v>71</v>
      </c>
    </row>
    <row r="222" spans="1:16">
      <c r="A222" t="s">
        <v>1259</v>
      </c>
      <c r="B222" t="s">
        <v>1256</v>
      </c>
      <c r="C222" t="s">
        <v>904</v>
      </c>
      <c r="D222">
        <v>57</v>
      </c>
      <c r="E222" t="s">
        <v>1257</v>
      </c>
      <c r="F222" t="s">
        <v>71</v>
      </c>
      <c r="G222" t="s">
        <v>1258</v>
      </c>
      <c r="H222" t="s">
        <v>324</v>
      </c>
      <c r="I222" t="s">
        <v>382</v>
      </c>
      <c r="J222" t="s">
        <v>383</v>
      </c>
      <c r="K222" t="s">
        <v>388</v>
      </c>
      <c r="L222" t="s">
        <v>44</v>
      </c>
      <c r="M222" t="s">
        <v>385</v>
      </c>
      <c r="N222" t="s">
        <v>907</v>
      </c>
      <c r="O222" t="s">
        <v>932</v>
      </c>
      <c r="P222" t="s">
        <v>71</v>
      </c>
    </row>
    <row r="223" spans="1:16">
      <c r="A223" t="s">
        <v>1260</v>
      </c>
      <c r="B223" t="s">
        <v>1256</v>
      </c>
      <c r="C223" t="s">
        <v>910</v>
      </c>
      <c r="D223">
        <v>59</v>
      </c>
      <c r="E223" t="s">
        <v>1257</v>
      </c>
      <c r="F223" t="s">
        <v>71</v>
      </c>
      <c r="G223" t="s">
        <v>1258</v>
      </c>
      <c r="H223" t="s">
        <v>324</v>
      </c>
      <c r="I223" t="s">
        <v>382</v>
      </c>
      <c r="J223" t="s">
        <v>383</v>
      </c>
      <c r="K223" t="s">
        <v>388</v>
      </c>
      <c r="L223" t="s">
        <v>44</v>
      </c>
      <c r="M223" t="s">
        <v>385</v>
      </c>
      <c r="N223" t="s">
        <v>907</v>
      </c>
      <c r="O223" t="s">
        <v>932</v>
      </c>
      <c r="P223" t="s">
        <v>71</v>
      </c>
    </row>
    <row r="224" spans="1:16">
      <c r="A224" t="s">
        <v>1261</v>
      </c>
      <c r="B224" t="s">
        <v>1256</v>
      </c>
      <c r="C224" t="s">
        <v>922</v>
      </c>
      <c r="D224">
        <v>60</v>
      </c>
      <c r="E224" t="s">
        <v>1257</v>
      </c>
      <c r="F224" t="s">
        <v>71</v>
      </c>
      <c r="G224" t="s">
        <v>1258</v>
      </c>
      <c r="H224" t="s">
        <v>324</v>
      </c>
      <c r="I224" t="s">
        <v>382</v>
      </c>
      <c r="J224" t="s">
        <v>383</v>
      </c>
      <c r="K224" t="s">
        <v>388</v>
      </c>
      <c r="L224" t="s">
        <v>44</v>
      </c>
      <c r="M224" t="s">
        <v>385</v>
      </c>
      <c r="N224" t="s">
        <v>907</v>
      </c>
      <c r="O224" t="s">
        <v>932</v>
      </c>
      <c r="P224" t="s">
        <v>71</v>
      </c>
    </row>
    <row r="225" spans="1:16">
      <c r="A225" t="s">
        <v>1262</v>
      </c>
      <c r="B225" t="s">
        <v>1263</v>
      </c>
      <c r="C225" t="s">
        <v>915</v>
      </c>
      <c r="D225">
        <v>56</v>
      </c>
      <c r="E225" t="s">
        <v>1264</v>
      </c>
      <c r="F225" t="s">
        <v>86</v>
      </c>
      <c r="G225" t="s">
        <v>1265</v>
      </c>
      <c r="H225" t="s">
        <v>320</v>
      </c>
      <c r="I225" t="s">
        <v>382</v>
      </c>
      <c r="J225" t="s">
        <v>383</v>
      </c>
      <c r="K225" t="s">
        <v>388</v>
      </c>
      <c r="L225" t="s">
        <v>44</v>
      </c>
      <c r="M225" t="s">
        <v>385</v>
      </c>
      <c r="N225" t="s">
        <v>907</v>
      </c>
      <c r="O225" t="s">
        <v>1033</v>
      </c>
      <c r="P225" t="s">
        <v>86</v>
      </c>
    </row>
    <row r="226" spans="1:16">
      <c r="A226" t="s">
        <v>1266</v>
      </c>
      <c r="B226" t="s">
        <v>1263</v>
      </c>
      <c r="C226" t="s">
        <v>904</v>
      </c>
      <c r="D226">
        <v>57</v>
      </c>
      <c r="E226" t="s">
        <v>1264</v>
      </c>
      <c r="F226" t="s">
        <v>86</v>
      </c>
      <c r="G226" t="s">
        <v>1265</v>
      </c>
      <c r="H226" t="s">
        <v>320</v>
      </c>
      <c r="I226" t="s">
        <v>382</v>
      </c>
      <c r="J226" t="s">
        <v>383</v>
      </c>
      <c r="K226" t="s">
        <v>388</v>
      </c>
      <c r="L226" t="s">
        <v>44</v>
      </c>
      <c r="M226" t="s">
        <v>385</v>
      </c>
      <c r="N226" t="s">
        <v>907</v>
      </c>
      <c r="O226" t="s">
        <v>1033</v>
      </c>
      <c r="P226" t="s">
        <v>86</v>
      </c>
    </row>
    <row r="227" spans="1:16">
      <c r="A227" t="s">
        <v>1267</v>
      </c>
      <c r="B227" t="s">
        <v>1263</v>
      </c>
      <c r="C227" t="s">
        <v>920</v>
      </c>
      <c r="D227">
        <v>58</v>
      </c>
      <c r="E227" t="s">
        <v>1264</v>
      </c>
      <c r="F227" t="s">
        <v>86</v>
      </c>
      <c r="G227" t="s">
        <v>1265</v>
      </c>
      <c r="H227" t="s">
        <v>320</v>
      </c>
      <c r="I227" t="s">
        <v>382</v>
      </c>
      <c r="J227" t="s">
        <v>383</v>
      </c>
      <c r="K227" t="s">
        <v>388</v>
      </c>
      <c r="L227" t="s">
        <v>44</v>
      </c>
      <c r="M227" t="s">
        <v>385</v>
      </c>
      <c r="N227" t="s">
        <v>907</v>
      </c>
      <c r="O227" t="s">
        <v>1033</v>
      </c>
      <c r="P227" t="s">
        <v>86</v>
      </c>
    </row>
    <row r="228" spans="1:16">
      <c r="A228" t="s">
        <v>1268</v>
      </c>
      <c r="B228" t="s">
        <v>1263</v>
      </c>
      <c r="C228" t="s">
        <v>910</v>
      </c>
      <c r="D228">
        <v>59</v>
      </c>
      <c r="E228" t="s">
        <v>1264</v>
      </c>
      <c r="F228" t="s">
        <v>86</v>
      </c>
      <c r="G228" t="s">
        <v>1265</v>
      </c>
      <c r="H228" t="s">
        <v>320</v>
      </c>
      <c r="I228" t="s">
        <v>382</v>
      </c>
      <c r="J228" t="s">
        <v>383</v>
      </c>
      <c r="K228" t="s">
        <v>388</v>
      </c>
      <c r="L228" t="s">
        <v>44</v>
      </c>
      <c r="M228" t="s">
        <v>385</v>
      </c>
      <c r="N228" t="s">
        <v>907</v>
      </c>
      <c r="O228" t="s">
        <v>1033</v>
      </c>
      <c r="P228" t="s">
        <v>86</v>
      </c>
    </row>
    <row r="229" spans="1:16">
      <c r="A229" t="s">
        <v>1269</v>
      </c>
      <c r="B229" t="s">
        <v>1263</v>
      </c>
      <c r="C229" t="s">
        <v>922</v>
      </c>
      <c r="D229">
        <v>60</v>
      </c>
      <c r="E229" t="s">
        <v>1264</v>
      </c>
      <c r="F229" t="s">
        <v>86</v>
      </c>
      <c r="G229" t="s">
        <v>1265</v>
      </c>
      <c r="H229" t="s">
        <v>320</v>
      </c>
      <c r="I229" t="s">
        <v>382</v>
      </c>
      <c r="J229" t="s">
        <v>383</v>
      </c>
      <c r="K229" t="s">
        <v>388</v>
      </c>
      <c r="L229" t="s">
        <v>44</v>
      </c>
      <c r="M229" t="s">
        <v>385</v>
      </c>
      <c r="N229" t="s">
        <v>907</v>
      </c>
      <c r="O229" t="s">
        <v>1033</v>
      </c>
      <c r="P229" t="s">
        <v>86</v>
      </c>
    </row>
    <row r="230" spans="1:16">
      <c r="A230" t="s">
        <v>1270</v>
      </c>
      <c r="B230" t="s">
        <v>1263</v>
      </c>
      <c r="C230" t="s">
        <v>912</v>
      </c>
      <c r="D230">
        <v>61</v>
      </c>
      <c r="E230" t="s">
        <v>1264</v>
      </c>
      <c r="F230" t="s">
        <v>86</v>
      </c>
      <c r="G230" t="s">
        <v>1265</v>
      </c>
      <c r="H230" t="s">
        <v>320</v>
      </c>
      <c r="I230" t="s">
        <v>382</v>
      </c>
      <c r="J230" t="s">
        <v>383</v>
      </c>
      <c r="K230" t="s">
        <v>388</v>
      </c>
      <c r="L230" t="s">
        <v>44</v>
      </c>
      <c r="M230" t="s">
        <v>385</v>
      </c>
      <c r="N230" t="s">
        <v>907</v>
      </c>
      <c r="O230" t="s">
        <v>1033</v>
      </c>
      <c r="P230" t="s">
        <v>86</v>
      </c>
    </row>
    <row r="231" spans="1:16">
      <c r="A231" t="s">
        <v>1271</v>
      </c>
      <c r="B231" t="s">
        <v>1272</v>
      </c>
      <c r="C231" t="s">
        <v>915</v>
      </c>
      <c r="D231">
        <v>56</v>
      </c>
      <c r="E231" t="s">
        <v>1273</v>
      </c>
      <c r="F231" t="s">
        <v>53</v>
      </c>
      <c r="G231" t="s">
        <v>1179</v>
      </c>
      <c r="H231" t="s">
        <v>320</v>
      </c>
      <c r="I231" t="s">
        <v>382</v>
      </c>
      <c r="J231" t="s">
        <v>383</v>
      </c>
      <c r="K231" t="s">
        <v>388</v>
      </c>
      <c r="L231" t="s">
        <v>32</v>
      </c>
      <c r="M231" t="s">
        <v>385</v>
      </c>
      <c r="N231" t="s">
        <v>907</v>
      </c>
      <c r="O231" t="s">
        <v>928</v>
      </c>
      <c r="P231" t="s">
        <v>53</v>
      </c>
    </row>
    <row r="232" spans="1:16">
      <c r="A232" t="s">
        <v>1274</v>
      </c>
      <c r="B232" t="s">
        <v>1272</v>
      </c>
      <c r="C232" t="s">
        <v>904</v>
      </c>
      <c r="D232">
        <v>57</v>
      </c>
      <c r="E232" t="s">
        <v>1273</v>
      </c>
      <c r="F232" t="s">
        <v>53</v>
      </c>
      <c r="G232" t="s">
        <v>1179</v>
      </c>
      <c r="H232" t="s">
        <v>320</v>
      </c>
      <c r="I232" t="s">
        <v>382</v>
      </c>
      <c r="J232" t="s">
        <v>383</v>
      </c>
      <c r="K232" t="s">
        <v>388</v>
      </c>
      <c r="L232" t="s">
        <v>32</v>
      </c>
      <c r="M232" t="s">
        <v>385</v>
      </c>
      <c r="N232" t="s">
        <v>907</v>
      </c>
      <c r="O232" t="s">
        <v>928</v>
      </c>
      <c r="P232" t="s">
        <v>53</v>
      </c>
    </row>
    <row r="233" spans="1:16">
      <c r="A233" t="s">
        <v>1275</v>
      </c>
      <c r="B233" t="s">
        <v>1272</v>
      </c>
      <c r="C233" t="s">
        <v>920</v>
      </c>
      <c r="D233">
        <v>58</v>
      </c>
      <c r="E233" t="s">
        <v>1273</v>
      </c>
      <c r="F233" t="s">
        <v>53</v>
      </c>
      <c r="G233" t="s">
        <v>1179</v>
      </c>
      <c r="H233" t="s">
        <v>320</v>
      </c>
      <c r="I233" t="s">
        <v>382</v>
      </c>
      <c r="J233" t="s">
        <v>383</v>
      </c>
      <c r="K233" t="s">
        <v>388</v>
      </c>
      <c r="L233" t="s">
        <v>32</v>
      </c>
      <c r="M233" t="s">
        <v>385</v>
      </c>
      <c r="N233" t="s">
        <v>907</v>
      </c>
      <c r="O233" t="s">
        <v>928</v>
      </c>
      <c r="P233" t="s">
        <v>53</v>
      </c>
    </row>
    <row r="234" spans="1:16">
      <c r="A234" t="s">
        <v>1276</v>
      </c>
      <c r="B234" t="s">
        <v>1272</v>
      </c>
      <c r="C234" t="s">
        <v>910</v>
      </c>
      <c r="D234">
        <v>59</v>
      </c>
      <c r="E234" t="s">
        <v>1273</v>
      </c>
      <c r="F234" t="s">
        <v>53</v>
      </c>
      <c r="G234" t="s">
        <v>1179</v>
      </c>
      <c r="H234" t="s">
        <v>320</v>
      </c>
      <c r="I234" t="s">
        <v>382</v>
      </c>
      <c r="J234" t="s">
        <v>383</v>
      </c>
      <c r="K234" t="s">
        <v>388</v>
      </c>
      <c r="L234" t="s">
        <v>32</v>
      </c>
      <c r="M234" t="s">
        <v>385</v>
      </c>
      <c r="N234" t="s">
        <v>907</v>
      </c>
      <c r="O234" t="s">
        <v>928</v>
      </c>
      <c r="P234" t="s">
        <v>53</v>
      </c>
    </row>
    <row r="235" spans="1:16">
      <c r="A235" t="s">
        <v>1277</v>
      </c>
      <c r="B235" t="s">
        <v>1272</v>
      </c>
      <c r="C235" t="s">
        <v>922</v>
      </c>
      <c r="D235">
        <v>60</v>
      </c>
      <c r="E235" t="s">
        <v>1273</v>
      </c>
      <c r="F235" t="s">
        <v>53</v>
      </c>
      <c r="G235" t="s">
        <v>1179</v>
      </c>
      <c r="H235" t="s">
        <v>320</v>
      </c>
      <c r="I235" t="s">
        <v>382</v>
      </c>
      <c r="J235" t="s">
        <v>383</v>
      </c>
      <c r="K235" t="s">
        <v>388</v>
      </c>
      <c r="L235" t="s">
        <v>32</v>
      </c>
      <c r="M235" t="s">
        <v>385</v>
      </c>
      <c r="N235" t="s">
        <v>907</v>
      </c>
      <c r="O235" t="s">
        <v>928</v>
      </c>
      <c r="P235" t="s">
        <v>53</v>
      </c>
    </row>
    <row r="236" spans="1:16">
      <c r="A236" t="s">
        <v>1278</v>
      </c>
      <c r="B236" t="s">
        <v>1272</v>
      </c>
      <c r="C236" t="s">
        <v>912</v>
      </c>
      <c r="D236">
        <v>61</v>
      </c>
      <c r="E236" t="s">
        <v>1273</v>
      </c>
      <c r="F236" t="s">
        <v>53</v>
      </c>
      <c r="G236" t="s">
        <v>1179</v>
      </c>
      <c r="H236" t="s">
        <v>320</v>
      </c>
      <c r="I236" t="s">
        <v>382</v>
      </c>
      <c r="J236" t="s">
        <v>383</v>
      </c>
      <c r="K236" t="s">
        <v>388</v>
      </c>
      <c r="L236" t="s">
        <v>32</v>
      </c>
      <c r="M236" t="s">
        <v>385</v>
      </c>
      <c r="N236" t="s">
        <v>907</v>
      </c>
      <c r="O236" t="s">
        <v>928</v>
      </c>
      <c r="P236" t="s">
        <v>53</v>
      </c>
    </row>
    <row r="237" spans="1:16">
      <c r="A237" t="s">
        <v>1279</v>
      </c>
      <c r="B237" t="s">
        <v>1280</v>
      </c>
      <c r="C237" t="s">
        <v>904</v>
      </c>
      <c r="D237">
        <v>57</v>
      </c>
      <c r="E237" t="s">
        <v>1273</v>
      </c>
      <c r="F237" t="s">
        <v>271</v>
      </c>
      <c r="G237" t="s">
        <v>1179</v>
      </c>
      <c r="H237" t="s">
        <v>320</v>
      </c>
      <c r="I237" t="s">
        <v>382</v>
      </c>
      <c r="J237" t="s">
        <v>383</v>
      </c>
      <c r="K237" t="s">
        <v>388</v>
      </c>
      <c r="L237" t="s">
        <v>32</v>
      </c>
      <c r="M237" t="s">
        <v>385</v>
      </c>
      <c r="N237" t="s">
        <v>907</v>
      </c>
      <c r="O237" t="s">
        <v>1033</v>
      </c>
      <c r="P237" t="s">
        <v>86</v>
      </c>
    </row>
    <row r="238" spans="1:16">
      <c r="A238" t="s">
        <v>1281</v>
      </c>
      <c r="B238" t="s">
        <v>1280</v>
      </c>
      <c r="C238" t="s">
        <v>910</v>
      </c>
      <c r="D238">
        <v>59</v>
      </c>
      <c r="E238" t="s">
        <v>1273</v>
      </c>
      <c r="F238" t="s">
        <v>271</v>
      </c>
      <c r="G238" t="s">
        <v>1179</v>
      </c>
      <c r="H238" t="s">
        <v>320</v>
      </c>
      <c r="I238" t="s">
        <v>382</v>
      </c>
      <c r="J238" t="s">
        <v>383</v>
      </c>
      <c r="K238" t="s">
        <v>388</v>
      </c>
      <c r="L238" t="s">
        <v>32</v>
      </c>
      <c r="M238" t="s">
        <v>385</v>
      </c>
      <c r="N238" t="s">
        <v>907</v>
      </c>
      <c r="O238" t="s">
        <v>1033</v>
      </c>
      <c r="P238" t="s">
        <v>86</v>
      </c>
    </row>
    <row r="239" spans="1:16">
      <c r="A239" t="s">
        <v>1282</v>
      </c>
      <c r="B239" t="s">
        <v>1280</v>
      </c>
      <c r="C239" t="s">
        <v>912</v>
      </c>
      <c r="D239">
        <v>61</v>
      </c>
      <c r="E239" t="s">
        <v>1273</v>
      </c>
      <c r="F239" t="s">
        <v>271</v>
      </c>
      <c r="G239" t="s">
        <v>1179</v>
      </c>
      <c r="H239" t="s">
        <v>320</v>
      </c>
      <c r="I239" t="s">
        <v>382</v>
      </c>
      <c r="J239" t="s">
        <v>383</v>
      </c>
      <c r="K239" t="s">
        <v>388</v>
      </c>
      <c r="L239" t="s">
        <v>32</v>
      </c>
      <c r="M239" t="s">
        <v>385</v>
      </c>
      <c r="N239" t="s">
        <v>907</v>
      </c>
      <c r="O239" t="s">
        <v>1033</v>
      </c>
      <c r="P239" t="s">
        <v>86</v>
      </c>
    </row>
    <row r="240" spans="1:16">
      <c r="A240" t="s">
        <v>1283</v>
      </c>
      <c r="B240" t="s">
        <v>1284</v>
      </c>
      <c r="C240" t="s">
        <v>904</v>
      </c>
      <c r="D240">
        <v>57</v>
      </c>
      <c r="E240" t="s">
        <v>1285</v>
      </c>
      <c r="F240" t="s">
        <v>226</v>
      </c>
      <c r="G240" t="s">
        <v>1265</v>
      </c>
      <c r="H240" t="s">
        <v>320</v>
      </c>
      <c r="I240" t="s">
        <v>382</v>
      </c>
      <c r="J240" t="s">
        <v>383</v>
      </c>
      <c r="K240" t="s">
        <v>388</v>
      </c>
      <c r="L240" t="s">
        <v>44</v>
      </c>
      <c r="M240" t="s">
        <v>385</v>
      </c>
      <c r="N240" t="s">
        <v>907</v>
      </c>
      <c r="O240" t="s">
        <v>1286</v>
      </c>
      <c r="P240" t="s">
        <v>86</v>
      </c>
    </row>
    <row r="241" spans="1:16">
      <c r="A241" t="s">
        <v>1287</v>
      </c>
      <c r="B241" t="s">
        <v>1284</v>
      </c>
      <c r="C241" t="s">
        <v>910</v>
      </c>
      <c r="D241">
        <v>59</v>
      </c>
      <c r="E241" t="s">
        <v>1285</v>
      </c>
      <c r="F241" t="s">
        <v>226</v>
      </c>
      <c r="G241" t="s">
        <v>1265</v>
      </c>
      <c r="H241" t="s">
        <v>320</v>
      </c>
      <c r="I241" t="s">
        <v>382</v>
      </c>
      <c r="J241" t="s">
        <v>383</v>
      </c>
      <c r="K241" t="s">
        <v>388</v>
      </c>
      <c r="L241" t="s">
        <v>44</v>
      </c>
      <c r="M241" t="s">
        <v>385</v>
      </c>
      <c r="N241" t="s">
        <v>907</v>
      </c>
      <c r="O241" t="s">
        <v>1286</v>
      </c>
      <c r="P241" t="s">
        <v>86</v>
      </c>
    </row>
    <row r="242" spans="1:16">
      <c r="A242" t="s">
        <v>1288</v>
      </c>
      <c r="B242" t="s">
        <v>1284</v>
      </c>
      <c r="C242" t="s">
        <v>912</v>
      </c>
      <c r="D242">
        <v>61</v>
      </c>
      <c r="E242" t="s">
        <v>1285</v>
      </c>
      <c r="F242" t="s">
        <v>226</v>
      </c>
      <c r="G242" t="s">
        <v>1265</v>
      </c>
      <c r="H242" t="s">
        <v>320</v>
      </c>
      <c r="I242" t="s">
        <v>382</v>
      </c>
      <c r="J242" t="s">
        <v>383</v>
      </c>
      <c r="K242" t="s">
        <v>388</v>
      </c>
      <c r="L242" t="s">
        <v>44</v>
      </c>
      <c r="M242" t="s">
        <v>385</v>
      </c>
      <c r="N242" t="s">
        <v>907</v>
      </c>
      <c r="O242" t="s">
        <v>1286</v>
      </c>
      <c r="P242" t="s">
        <v>86</v>
      </c>
    </row>
    <row r="243" spans="1:16">
      <c r="A243" t="s">
        <v>1289</v>
      </c>
      <c r="B243" t="s">
        <v>1290</v>
      </c>
      <c r="C243" t="s">
        <v>956</v>
      </c>
      <c r="D243">
        <v>55</v>
      </c>
      <c r="E243" t="s">
        <v>1285</v>
      </c>
      <c r="F243" t="s">
        <v>83</v>
      </c>
      <c r="G243" t="s">
        <v>1265</v>
      </c>
      <c r="H243" t="s">
        <v>320</v>
      </c>
      <c r="I243" t="s">
        <v>382</v>
      </c>
      <c r="J243" t="s">
        <v>383</v>
      </c>
      <c r="K243" t="s">
        <v>388</v>
      </c>
      <c r="L243" t="s">
        <v>44</v>
      </c>
      <c r="M243" t="s">
        <v>385</v>
      </c>
      <c r="N243" t="s">
        <v>907</v>
      </c>
      <c r="O243" t="s">
        <v>1291</v>
      </c>
      <c r="P243" t="s">
        <v>83</v>
      </c>
    </row>
    <row r="244" spans="1:16">
      <c r="A244" t="s">
        <v>1292</v>
      </c>
      <c r="B244" t="s">
        <v>1290</v>
      </c>
      <c r="C244" t="s">
        <v>904</v>
      </c>
      <c r="D244">
        <v>57</v>
      </c>
      <c r="E244" t="s">
        <v>1285</v>
      </c>
      <c r="F244" t="s">
        <v>83</v>
      </c>
      <c r="G244" t="s">
        <v>1265</v>
      </c>
      <c r="H244" t="s">
        <v>320</v>
      </c>
      <c r="I244" t="s">
        <v>382</v>
      </c>
      <c r="J244" t="s">
        <v>383</v>
      </c>
      <c r="K244" t="s">
        <v>388</v>
      </c>
      <c r="L244" t="s">
        <v>44</v>
      </c>
      <c r="M244" t="s">
        <v>385</v>
      </c>
      <c r="N244" t="s">
        <v>907</v>
      </c>
      <c r="O244" t="s">
        <v>1291</v>
      </c>
      <c r="P244" t="s">
        <v>83</v>
      </c>
    </row>
    <row r="245" spans="1:16">
      <c r="A245" t="s">
        <v>1293</v>
      </c>
      <c r="B245" t="s">
        <v>1290</v>
      </c>
      <c r="C245" t="s">
        <v>920</v>
      </c>
      <c r="D245">
        <v>58</v>
      </c>
      <c r="E245" t="s">
        <v>1285</v>
      </c>
      <c r="F245" t="s">
        <v>83</v>
      </c>
      <c r="G245" t="s">
        <v>1265</v>
      </c>
      <c r="H245" t="s">
        <v>320</v>
      </c>
      <c r="I245" t="s">
        <v>382</v>
      </c>
      <c r="J245" t="s">
        <v>383</v>
      </c>
      <c r="K245" t="s">
        <v>388</v>
      </c>
      <c r="L245" t="s">
        <v>44</v>
      </c>
      <c r="M245" t="s">
        <v>385</v>
      </c>
      <c r="N245" t="s">
        <v>907</v>
      </c>
      <c r="O245" t="s">
        <v>1291</v>
      </c>
      <c r="P245" t="s">
        <v>83</v>
      </c>
    </row>
    <row r="246" spans="1:16">
      <c r="A246" t="s">
        <v>1294</v>
      </c>
      <c r="B246" t="s">
        <v>1290</v>
      </c>
      <c r="C246" t="s">
        <v>910</v>
      </c>
      <c r="D246">
        <v>59</v>
      </c>
      <c r="E246" t="s">
        <v>1285</v>
      </c>
      <c r="F246" t="s">
        <v>83</v>
      </c>
      <c r="G246" t="s">
        <v>1265</v>
      </c>
      <c r="H246" t="s">
        <v>320</v>
      </c>
      <c r="I246" t="s">
        <v>382</v>
      </c>
      <c r="J246" t="s">
        <v>383</v>
      </c>
      <c r="K246" t="s">
        <v>388</v>
      </c>
      <c r="L246" t="s">
        <v>44</v>
      </c>
      <c r="M246" t="s">
        <v>385</v>
      </c>
      <c r="N246" t="s">
        <v>907</v>
      </c>
      <c r="O246" t="s">
        <v>1291</v>
      </c>
      <c r="P246" t="s">
        <v>83</v>
      </c>
    </row>
    <row r="247" spans="1:16">
      <c r="A247" t="s">
        <v>1295</v>
      </c>
      <c r="B247" t="s">
        <v>1290</v>
      </c>
      <c r="C247" t="s">
        <v>922</v>
      </c>
      <c r="D247">
        <v>60</v>
      </c>
      <c r="E247" t="s">
        <v>1285</v>
      </c>
      <c r="F247" t="s">
        <v>83</v>
      </c>
      <c r="G247" t="s">
        <v>1265</v>
      </c>
      <c r="H247" t="s">
        <v>320</v>
      </c>
      <c r="I247" t="s">
        <v>382</v>
      </c>
      <c r="J247" t="s">
        <v>383</v>
      </c>
      <c r="K247" t="s">
        <v>388</v>
      </c>
      <c r="L247" t="s">
        <v>44</v>
      </c>
      <c r="M247" t="s">
        <v>385</v>
      </c>
      <c r="N247" t="s">
        <v>907</v>
      </c>
      <c r="O247" t="s">
        <v>1291</v>
      </c>
      <c r="P247" t="s">
        <v>83</v>
      </c>
    </row>
    <row r="248" spans="1:16">
      <c r="A248" t="s">
        <v>1296</v>
      </c>
      <c r="B248" t="s">
        <v>1290</v>
      </c>
      <c r="C248" t="s">
        <v>912</v>
      </c>
      <c r="D248">
        <v>61</v>
      </c>
      <c r="E248" t="s">
        <v>1285</v>
      </c>
      <c r="F248" t="s">
        <v>83</v>
      </c>
      <c r="G248" t="s">
        <v>1265</v>
      </c>
      <c r="H248" t="s">
        <v>320</v>
      </c>
      <c r="I248" t="s">
        <v>382</v>
      </c>
      <c r="J248" t="s">
        <v>383</v>
      </c>
      <c r="K248" t="s">
        <v>388</v>
      </c>
      <c r="L248" t="s">
        <v>44</v>
      </c>
      <c r="M248" t="s">
        <v>385</v>
      </c>
      <c r="N248" t="s">
        <v>907</v>
      </c>
      <c r="O248" t="s">
        <v>1291</v>
      </c>
      <c r="P248" t="s">
        <v>83</v>
      </c>
    </row>
    <row r="249" spans="1:16">
      <c r="A249" t="s">
        <v>1297</v>
      </c>
      <c r="B249" t="s">
        <v>1298</v>
      </c>
      <c r="C249" t="s">
        <v>904</v>
      </c>
      <c r="D249">
        <v>57</v>
      </c>
      <c r="E249" t="s">
        <v>1299</v>
      </c>
      <c r="F249" t="s">
        <v>175</v>
      </c>
      <c r="G249" t="s">
        <v>1265</v>
      </c>
      <c r="H249" t="s">
        <v>320</v>
      </c>
      <c r="I249" t="s">
        <v>382</v>
      </c>
      <c r="J249" t="s">
        <v>383</v>
      </c>
      <c r="K249" t="s">
        <v>388</v>
      </c>
      <c r="L249" t="s">
        <v>44</v>
      </c>
      <c r="M249" t="s">
        <v>385</v>
      </c>
      <c r="N249" t="s">
        <v>907</v>
      </c>
      <c r="O249" t="s">
        <v>1300</v>
      </c>
      <c r="P249" t="s">
        <v>86</v>
      </c>
    </row>
    <row r="250" spans="1:16">
      <c r="A250" t="s">
        <v>1301</v>
      </c>
      <c r="B250" t="s">
        <v>1298</v>
      </c>
      <c r="C250" t="s">
        <v>910</v>
      </c>
      <c r="D250">
        <v>59</v>
      </c>
      <c r="E250" t="s">
        <v>1299</v>
      </c>
      <c r="F250" t="s">
        <v>175</v>
      </c>
      <c r="G250" t="s">
        <v>1265</v>
      </c>
      <c r="H250" t="s">
        <v>320</v>
      </c>
      <c r="I250" t="s">
        <v>382</v>
      </c>
      <c r="J250" t="s">
        <v>383</v>
      </c>
      <c r="K250" t="s">
        <v>388</v>
      </c>
      <c r="L250" t="s">
        <v>44</v>
      </c>
      <c r="M250" t="s">
        <v>385</v>
      </c>
      <c r="N250" t="s">
        <v>907</v>
      </c>
      <c r="O250" t="s">
        <v>1300</v>
      </c>
      <c r="P250" t="s">
        <v>86</v>
      </c>
    </row>
    <row r="251" spans="1:16">
      <c r="A251" t="s">
        <v>1302</v>
      </c>
      <c r="B251" t="s">
        <v>1298</v>
      </c>
      <c r="C251" t="s">
        <v>912</v>
      </c>
      <c r="D251">
        <v>61</v>
      </c>
      <c r="E251" t="s">
        <v>1299</v>
      </c>
      <c r="F251" t="s">
        <v>175</v>
      </c>
      <c r="G251" t="s">
        <v>1265</v>
      </c>
      <c r="H251" t="s">
        <v>320</v>
      </c>
      <c r="I251" t="s">
        <v>382</v>
      </c>
      <c r="J251" t="s">
        <v>383</v>
      </c>
      <c r="K251" t="s">
        <v>388</v>
      </c>
      <c r="L251" t="s">
        <v>44</v>
      </c>
      <c r="M251" t="s">
        <v>385</v>
      </c>
      <c r="N251" t="s">
        <v>907</v>
      </c>
      <c r="O251" t="s">
        <v>1300</v>
      </c>
      <c r="P251" t="s">
        <v>86</v>
      </c>
    </row>
    <row r="252" spans="1:16">
      <c r="A252" t="s">
        <v>1303</v>
      </c>
      <c r="B252" t="s">
        <v>1304</v>
      </c>
      <c r="C252" t="s">
        <v>915</v>
      </c>
      <c r="D252">
        <v>56</v>
      </c>
      <c r="E252" t="s">
        <v>1305</v>
      </c>
      <c r="F252" t="s">
        <v>53</v>
      </c>
      <c r="G252" t="s">
        <v>1179</v>
      </c>
      <c r="H252" t="s">
        <v>320</v>
      </c>
      <c r="I252" t="s">
        <v>382</v>
      </c>
      <c r="J252" t="s">
        <v>383</v>
      </c>
      <c r="K252" t="s">
        <v>388</v>
      </c>
      <c r="L252" t="s">
        <v>32</v>
      </c>
      <c r="M252" t="s">
        <v>385</v>
      </c>
      <c r="N252" t="s">
        <v>907</v>
      </c>
      <c r="O252" t="s">
        <v>928</v>
      </c>
      <c r="P252" t="s">
        <v>53</v>
      </c>
    </row>
    <row r="253" spans="1:16">
      <c r="A253" t="s">
        <v>1306</v>
      </c>
      <c r="B253" t="s">
        <v>1304</v>
      </c>
      <c r="C253" t="s">
        <v>904</v>
      </c>
      <c r="D253">
        <v>57</v>
      </c>
      <c r="E253" t="s">
        <v>1305</v>
      </c>
      <c r="F253" t="s">
        <v>53</v>
      </c>
      <c r="G253" t="s">
        <v>1179</v>
      </c>
      <c r="H253" t="s">
        <v>320</v>
      </c>
      <c r="I253" t="s">
        <v>382</v>
      </c>
      <c r="J253" t="s">
        <v>383</v>
      </c>
      <c r="K253" t="s">
        <v>388</v>
      </c>
      <c r="L253" t="s">
        <v>32</v>
      </c>
      <c r="M253" t="s">
        <v>385</v>
      </c>
      <c r="N253" t="s">
        <v>907</v>
      </c>
      <c r="O253" t="s">
        <v>928</v>
      </c>
      <c r="P253" t="s">
        <v>53</v>
      </c>
    </row>
    <row r="254" spans="1:16">
      <c r="A254" t="s">
        <v>1307</v>
      </c>
      <c r="B254" t="s">
        <v>1304</v>
      </c>
      <c r="C254" t="s">
        <v>920</v>
      </c>
      <c r="D254">
        <v>58</v>
      </c>
      <c r="E254" t="s">
        <v>1305</v>
      </c>
      <c r="F254" t="s">
        <v>53</v>
      </c>
      <c r="G254" t="s">
        <v>1179</v>
      </c>
      <c r="H254" t="s">
        <v>320</v>
      </c>
      <c r="I254" t="s">
        <v>382</v>
      </c>
      <c r="J254" t="s">
        <v>383</v>
      </c>
      <c r="K254" t="s">
        <v>388</v>
      </c>
      <c r="L254" t="s">
        <v>32</v>
      </c>
      <c r="M254" t="s">
        <v>385</v>
      </c>
      <c r="N254" t="s">
        <v>907</v>
      </c>
      <c r="O254" t="s">
        <v>928</v>
      </c>
      <c r="P254" t="s">
        <v>53</v>
      </c>
    </row>
    <row r="255" spans="1:16">
      <c r="A255" t="s">
        <v>1308</v>
      </c>
      <c r="B255" t="s">
        <v>1304</v>
      </c>
      <c r="C255" t="s">
        <v>910</v>
      </c>
      <c r="D255">
        <v>59</v>
      </c>
      <c r="E255" t="s">
        <v>1305</v>
      </c>
      <c r="F255" t="s">
        <v>53</v>
      </c>
      <c r="G255" t="s">
        <v>1179</v>
      </c>
      <c r="H255" t="s">
        <v>320</v>
      </c>
      <c r="I255" t="s">
        <v>382</v>
      </c>
      <c r="J255" t="s">
        <v>383</v>
      </c>
      <c r="K255" t="s">
        <v>388</v>
      </c>
      <c r="L255" t="s">
        <v>32</v>
      </c>
      <c r="M255" t="s">
        <v>385</v>
      </c>
      <c r="N255" t="s">
        <v>907</v>
      </c>
      <c r="O255" t="s">
        <v>928</v>
      </c>
      <c r="P255" t="s">
        <v>53</v>
      </c>
    </row>
    <row r="256" spans="1:16">
      <c r="A256" t="s">
        <v>1309</v>
      </c>
      <c r="B256" t="s">
        <v>1304</v>
      </c>
      <c r="C256" t="s">
        <v>922</v>
      </c>
      <c r="D256">
        <v>60</v>
      </c>
      <c r="E256" t="s">
        <v>1305</v>
      </c>
      <c r="F256" t="s">
        <v>53</v>
      </c>
      <c r="G256" t="s">
        <v>1179</v>
      </c>
      <c r="H256" t="s">
        <v>320</v>
      </c>
      <c r="I256" t="s">
        <v>382</v>
      </c>
      <c r="J256" t="s">
        <v>383</v>
      </c>
      <c r="K256" t="s">
        <v>388</v>
      </c>
      <c r="L256" t="s">
        <v>32</v>
      </c>
      <c r="M256" t="s">
        <v>385</v>
      </c>
      <c r="N256" t="s">
        <v>907</v>
      </c>
      <c r="O256" t="s">
        <v>928</v>
      </c>
      <c r="P256" t="s">
        <v>53</v>
      </c>
    </row>
    <row r="257" spans="1:16">
      <c r="A257" t="s">
        <v>1310</v>
      </c>
      <c r="B257" t="s">
        <v>1304</v>
      </c>
      <c r="C257" t="s">
        <v>912</v>
      </c>
      <c r="D257">
        <v>61</v>
      </c>
      <c r="E257" t="s">
        <v>1305</v>
      </c>
      <c r="F257" t="s">
        <v>53</v>
      </c>
      <c r="G257" t="s">
        <v>1179</v>
      </c>
      <c r="H257" t="s">
        <v>320</v>
      </c>
      <c r="I257" t="s">
        <v>382</v>
      </c>
      <c r="J257" t="s">
        <v>383</v>
      </c>
      <c r="K257" t="s">
        <v>388</v>
      </c>
      <c r="L257" t="s">
        <v>32</v>
      </c>
      <c r="M257" t="s">
        <v>385</v>
      </c>
      <c r="N257" t="s">
        <v>907</v>
      </c>
      <c r="O257" t="s">
        <v>928</v>
      </c>
      <c r="P257" t="s">
        <v>53</v>
      </c>
    </row>
    <row r="258" spans="1:16">
      <c r="A258" t="s">
        <v>1311</v>
      </c>
      <c r="B258" t="s">
        <v>1312</v>
      </c>
      <c r="C258" t="s">
        <v>915</v>
      </c>
      <c r="D258">
        <v>56</v>
      </c>
      <c r="E258" t="s">
        <v>1305</v>
      </c>
      <c r="F258" t="s">
        <v>271</v>
      </c>
      <c r="G258" t="s">
        <v>1179</v>
      </c>
      <c r="H258" t="s">
        <v>320</v>
      </c>
      <c r="I258" t="s">
        <v>382</v>
      </c>
      <c r="J258" t="s">
        <v>383</v>
      </c>
      <c r="K258" t="s">
        <v>388</v>
      </c>
      <c r="L258" t="s">
        <v>32</v>
      </c>
      <c r="M258" t="s">
        <v>385</v>
      </c>
      <c r="N258" t="s">
        <v>907</v>
      </c>
      <c r="O258" t="s">
        <v>1033</v>
      </c>
      <c r="P258" t="s">
        <v>86</v>
      </c>
    </row>
    <row r="259" spans="1:16">
      <c r="A259" t="s">
        <v>1313</v>
      </c>
      <c r="B259" t="s">
        <v>1312</v>
      </c>
      <c r="C259" t="s">
        <v>904</v>
      </c>
      <c r="D259">
        <v>57</v>
      </c>
      <c r="E259" t="s">
        <v>1305</v>
      </c>
      <c r="F259" t="s">
        <v>271</v>
      </c>
      <c r="G259" t="s">
        <v>1179</v>
      </c>
      <c r="H259" t="s">
        <v>320</v>
      </c>
      <c r="I259" t="s">
        <v>382</v>
      </c>
      <c r="J259" t="s">
        <v>383</v>
      </c>
      <c r="K259" t="s">
        <v>388</v>
      </c>
      <c r="L259" t="s">
        <v>32</v>
      </c>
      <c r="M259" t="s">
        <v>385</v>
      </c>
      <c r="N259" t="s">
        <v>907</v>
      </c>
      <c r="O259" t="s">
        <v>1033</v>
      </c>
      <c r="P259" t="s">
        <v>86</v>
      </c>
    </row>
    <row r="260" spans="1:16">
      <c r="A260" t="s">
        <v>1314</v>
      </c>
      <c r="B260" t="s">
        <v>1312</v>
      </c>
      <c r="C260" t="s">
        <v>920</v>
      </c>
      <c r="D260">
        <v>58</v>
      </c>
      <c r="E260" t="s">
        <v>1305</v>
      </c>
      <c r="F260" t="s">
        <v>271</v>
      </c>
      <c r="G260" t="s">
        <v>1179</v>
      </c>
      <c r="H260" t="s">
        <v>320</v>
      </c>
      <c r="I260" t="s">
        <v>382</v>
      </c>
      <c r="J260" t="s">
        <v>383</v>
      </c>
      <c r="K260" t="s">
        <v>388</v>
      </c>
      <c r="L260" t="s">
        <v>32</v>
      </c>
      <c r="M260" t="s">
        <v>385</v>
      </c>
      <c r="N260" t="s">
        <v>907</v>
      </c>
      <c r="O260" t="s">
        <v>1033</v>
      </c>
      <c r="P260" t="s">
        <v>86</v>
      </c>
    </row>
    <row r="261" spans="1:16">
      <c r="A261" t="s">
        <v>1315</v>
      </c>
      <c r="B261" t="s">
        <v>1312</v>
      </c>
      <c r="C261" t="s">
        <v>910</v>
      </c>
      <c r="D261">
        <v>59</v>
      </c>
      <c r="E261" t="s">
        <v>1305</v>
      </c>
      <c r="F261" t="s">
        <v>271</v>
      </c>
      <c r="G261" t="s">
        <v>1179</v>
      </c>
      <c r="H261" t="s">
        <v>320</v>
      </c>
      <c r="I261" t="s">
        <v>382</v>
      </c>
      <c r="J261" t="s">
        <v>383</v>
      </c>
      <c r="K261" t="s">
        <v>388</v>
      </c>
      <c r="L261" t="s">
        <v>32</v>
      </c>
      <c r="M261" t="s">
        <v>385</v>
      </c>
      <c r="N261" t="s">
        <v>907</v>
      </c>
      <c r="O261" t="s">
        <v>1033</v>
      </c>
      <c r="P261" t="s">
        <v>86</v>
      </c>
    </row>
    <row r="262" spans="1:16">
      <c r="A262" t="s">
        <v>1316</v>
      </c>
      <c r="B262" t="s">
        <v>1312</v>
      </c>
      <c r="C262" t="s">
        <v>922</v>
      </c>
      <c r="D262">
        <v>60</v>
      </c>
      <c r="E262" t="s">
        <v>1305</v>
      </c>
      <c r="F262" t="s">
        <v>271</v>
      </c>
      <c r="G262" t="s">
        <v>1179</v>
      </c>
      <c r="H262" t="s">
        <v>320</v>
      </c>
      <c r="I262" t="s">
        <v>382</v>
      </c>
      <c r="J262" t="s">
        <v>383</v>
      </c>
      <c r="K262" t="s">
        <v>388</v>
      </c>
      <c r="L262" t="s">
        <v>32</v>
      </c>
      <c r="M262" t="s">
        <v>385</v>
      </c>
      <c r="N262" t="s">
        <v>907</v>
      </c>
      <c r="O262" t="s">
        <v>1033</v>
      </c>
      <c r="P262" t="s">
        <v>86</v>
      </c>
    </row>
    <row r="263" spans="1:16">
      <c r="A263" t="s">
        <v>1317</v>
      </c>
      <c r="B263" t="s">
        <v>1312</v>
      </c>
      <c r="C263" t="s">
        <v>912</v>
      </c>
      <c r="D263">
        <v>61</v>
      </c>
      <c r="E263" t="s">
        <v>1305</v>
      </c>
      <c r="F263" t="s">
        <v>271</v>
      </c>
      <c r="G263" t="s">
        <v>1179</v>
      </c>
      <c r="H263" t="s">
        <v>320</v>
      </c>
      <c r="I263" t="s">
        <v>382</v>
      </c>
      <c r="J263" t="s">
        <v>383</v>
      </c>
      <c r="K263" t="s">
        <v>388</v>
      </c>
      <c r="L263" t="s">
        <v>32</v>
      </c>
      <c r="M263" t="s">
        <v>385</v>
      </c>
      <c r="N263" t="s">
        <v>907</v>
      </c>
      <c r="O263" t="s">
        <v>1033</v>
      </c>
      <c r="P263" t="s">
        <v>86</v>
      </c>
    </row>
    <row r="264" spans="1:16">
      <c r="A264" t="s">
        <v>1318</v>
      </c>
      <c r="B264" t="s">
        <v>1319</v>
      </c>
      <c r="C264" t="s">
        <v>915</v>
      </c>
      <c r="D264">
        <v>56</v>
      </c>
      <c r="E264" t="s">
        <v>1320</v>
      </c>
      <c r="F264" t="s">
        <v>83</v>
      </c>
      <c r="G264" t="s">
        <v>1265</v>
      </c>
      <c r="H264" t="s">
        <v>320</v>
      </c>
      <c r="I264" t="s">
        <v>382</v>
      </c>
      <c r="J264" t="s">
        <v>383</v>
      </c>
      <c r="K264" t="s">
        <v>388</v>
      </c>
      <c r="L264" t="s">
        <v>44</v>
      </c>
      <c r="M264" t="s">
        <v>385</v>
      </c>
      <c r="N264" t="s">
        <v>907</v>
      </c>
      <c r="O264" t="s">
        <v>917</v>
      </c>
      <c r="P264" t="s">
        <v>83</v>
      </c>
    </row>
    <row r="265" spans="1:16">
      <c r="A265" t="s">
        <v>1321</v>
      </c>
      <c r="B265" t="s">
        <v>1319</v>
      </c>
      <c r="C265" t="s">
        <v>904</v>
      </c>
      <c r="D265">
        <v>57</v>
      </c>
      <c r="E265" t="s">
        <v>1320</v>
      </c>
      <c r="F265" t="s">
        <v>83</v>
      </c>
      <c r="G265" t="s">
        <v>1265</v>
      </c>
      <c r="H265" t="s">
        <v>320</v>
      </c>
      <c r="I265" t="s">
        <v>382</v>
      </c>
      <c r="J265" t="s">
        <v>383</v>
      </c>
      <c r="K265" t="s">
        <v>388</v>
      </c>
      <c r="L265" t="s">
        <v>44</v>
      </c>
      <c r="M265" t="s">
        <v>385</v>
      </c>
      <c r="N265" t="s">
        <v>907</v>
      </c>
      <c r="O265" t="s">
        <v>917</v>
      </c>
      <c r="P265" t="s">
        <v>83</v>
      </c>
    </row>
    <row r="266" spans="1:16">
      <c r="A266" t="s">
        <v>1322</v>
      </c>
      <c r="B266" t="s">
        <v>1319</v>
      </c>
      <c r="C266" t="s">
        <v>910</v>
      </c>
      <c r="D266">
        <v>59</v>
      </c>
      <c r="E266" t="s">
        <v>1320</v>
      </c>
      <c r="F266" t="s">
        <v>83</v>
      </c>
      <c r="G266" t="s">
        <v>1265</v>
      </c>
      <c r="H266" t="s">
        <v>320</v>
      </c>
      <c r="I266" t="s">
        <v>382</v>
      </c>
      <c r="J266" t="s">
        <v>383</v>
      </c>
      <c r="K266" t="s">
        <v>388</v>
      </c>
      <c r="L266" t="s">
        <v>44</v>
      </c>
      <c r="M266" t="s">
        <v>385</v>
      </c>
      <c r="N266" t="s">
        <v>907</v>
      </c>
      <c r="O266" t="s">
        <v>917</v>
      </c>
      <c r="P266" t="s">
        <v>83</v>
      </c>
    </row>
    <row r="267" spans="1:16">
      <c r="A267" t="s">
        <v>1323</v>
      </c>
      <c r="B267" t="s">
        <v>1319</v>
      </c>
      <c r="C267" t="s">
        <v>922</v>
      </c>
      <c r="D267">
        <v>60</v>
      </c>
      <c r="E267" t="s">
        <v>1320</v>
      </c>
      <c r="F267" t="s">
        <v>83</v>
      </c>
      <c r="G267" t="s">
        <v>1265</v>
      </c>
      <c r="H267" t="s">
        <v>320</v>
      </c>
      <c r="I267" t="s">
        <v>382</v>
      </c>
      <c r="J267" t="s">
        <v>383</v>
      </c>
      <c r="K267" t="s">
        <v>388</v>
      </c>
      <c r="L267" t="s">
        <v>44</v>
      </c>
      <c r="M267" t="s">
        <v>385</v>
      </c>
      <c r="N267" t="s">
        <v>907</v>
      </c>
      <c r="O267" t="s">
        <v>917</v>
      </c>
      <c r="P267" t="s">
        <v>83</v>
      </c>
    </row>
    <row r="268" spans="1:16">
      <c r="A268" t="s">
        <v>1324</v>
      </c>
      <c r="B268" t="s">
        <v>1319</v>
      </c>
      <c r="C268" t="s">
        <v>912</v>
      </c>
      <c r="D268">
        <v>61</v>
      </c>
      <c r="E268" t="s">
        <v>1320</v>
      </c>
      <c r="F268" t="s">
        <v>83</v>
      </c>
      <c r="G268" t="s">
        <v>1265</v>
      </c>
      <c r="H268" t="s">
        <v>320</v>
      </c>
      <c r="I268" t="s">
        <v>382</v>
      </c>
      <c r="J268" t="s">
        <v>383</v>
      </c>
      <c r="K268" t="s">
        <v>388</v>
      </c>
      <c r="L268" t="s">
        <v>44</v>
      </c>
      <c r="M268" t="s">
        <v>385</v>
      </c>
      <c r="N268" t="s">
        <v>907</v>
      </c>
      <c r="O268" t="s">
        <v>917</v>
      </c>
      <c r="P268" t="s">
        <v>83</v>
      </c>
    </row>
    <row r="269" spans="1:16">
      <c r="A269" t="s">
        <v>1325</v>
      </c>
      <c r="B269" t="s">
        <v>1326</v>
      </c>
      <c r="C269" t="s">
        <v>931</v>
      </c>
      <c r="D269">
        <v>0</v>
      </c>
      <c r="E269" t="s">
        <v>1327</v>
      </c>
      <c r="F269" t="s">
        <v>53</v>
      </c>
      <c r="G269" t="s">
        <v>1328</v>
      </c>
      <c r="H269" t="s">
        <v>334</v>
      </c>
      <c r="I269" t="s">
        <v>387</v>
      </c>
      <c r="J269" t="s">
        <v>383</v>
      </c>
      <c r="K269" t="s">
        <v>389</v>
      </c>
      <c r="L269" t="s">
        <v>44</v>
      </c>
      <c r="M269" t="s">
        <v>386</v>
      </c>
      <c r="N269" t="s">
        <v>907</v>
      </c>
      <c r="O269" t="s">
        <v>928</v>
      </c>
      <c r="P269" t="s">
        <v>53</v>
      </c>
    </row>
    <row r="270" spans="1:16">
      <c r="A270" t="s">
        <v>1329</v>
      </c>
      <c r="B270" t="s">
        <v>1330</v>
      </c>
      <c r="C270" t="s">
        <v>931</v>
      </c>
      <c r="D270">
        <v>0</v>
      </c>
      <c r="E270" t="s">
        <v>1331</v>
      </c>
      <c r="F270" t="s">
        <v>53</v>
      </c>
      <c r="G270" t="s">
        <v>1332</v>
      </c>
      <c r="H270" t="s">
        <v>334</v>
      </c>
      <c r="I270" t="s">
        <v>387</v>
      </c>
      <c r="J270" t="s">
        <v>383</v>
      </c>
      <c r="K270" t="s">
        <v>388</v>
      </c>
      <c r="M270" t="s">
        <v>386</v>
      </c>
      <c r="N270" t="s">
        <v>907</v>
      </c>
      <c r="O270" t="s">
        <v>928</v>
      </c>
      <c r="P270" t="s">
        <v>53</v>
      </c>
    </row>
    <row r="271" spans="1:16">
      <c r="A271" t="s">
        <v>1333</v>
      </c>
      <c r="B271" t="s">
        <v>1334</v>
      </c>
      <c r="C271" t="s">
        <v>910</v>
      </c>
      <c r="D271">
        <v>59</v>
      </c>
      <c r="E271" t="s">
        <v>1335</v>
      </c>
      <c r="F271" t="s">
        <v>83</v>
      </c>
      <c r="G271" t="s">
        <v>1265</v>
      </c>
      <c r="H271" t="s">
        <v>318</v>
      </c>
      <c r="I271" t="s">
        <v>382</v>
      </c>
      <c r="J271" t="s">
        <v>383</v>
      </c>
      <c r="K271" t="s">
        <v>388</v>
      </c>
      <c r="L271" t="s">
        <v>44</v>
      </c>
      <c r="M271" t="s">
        <v>385</v>
      </c>
      <c r="N271" t="s">
        <v>907</v>
      </c>
      <c r="O271" t="s">
        <v>917</v>
      </c>
      <c r="P271" t="s">
        <v>83</v>
      </c>
    </row>
    <row r="272" spans="1:16">
      <c r="A272" t="s">
        <v>1336</v>
      </c>
      <c r="B272" t="s">
        <v>1334</v>
      </c>
      <c r="C272" t="s">
        <v>956</v>
      </c>
      <c r="D272">
        <v>55</v>
      </c>
      <c r="E272" t="s">
        <v>1335</v>
      </c>
      <c r="F272" t="s">
        <v>83</v>
      </c>
      <c r="G272" t="s">
        <v>1265</v>
      </c>
      <c r="H272" t="s">
        <v>318</v>
      </c>
      <c r="I272" t="s">
        <v>382</v>
      </c>
      <c r="J272" t="s">
        <v>383</v>
      </c>
      <c r="K272" t="s">
        <v>388</v>
      </c>
      <c r="L272" t="s">
        <v>44</v>
      </c>
      <c r="M272" t="s">
        <v>385</v>
      </c>
      <c r="N272" t="s">
        <v>907</v>
      </c>
      <c r="O272" t="s">
        <v>917</v>
      </c>
      <c r="P272" t="s">
        <v>83</v>
      </c>
    </row>
    <row r="273" spans="1:16">
      <c r="A273" t="s">
        <v>1337</v>
      </c>
      <c r="B273" t="s">
        <v>1334</v>
      </c>
      <c r="C273" t="s">
        <v>904</v>
      </c>
      <c r="D273">
        <v>57</v>
      </c>
      <c r="E273" t="s">
        <v>1335</v>
      </c>
      <c r="F273" t="s">
        <v>83</v>
      </c>
      <c r="G273" t="s">
        <v>1265</v>
      </c>
      <c r="H273" t="s">
        <v>318</v>
      </c>
      <c r="I273" t="s">
        <v>382</v>
      </c>
      <c r="J273" t="s">
        <v>383</v>
      </c>
      <c r="K273" t="s">
        <v>388</v>
      </c>
      <c r="L273" t="s">
        <v>44</v>
      </c>
      <c r="M273" t="s">
        <v>385</v>
      </c>
      <c r="N273" t="s">
        <v>907</v>
      </c>
      <c r="O273" t="s">
        <v>917</v>
      </c>
      <c r="P273" t="s">
        <v>83</v>
      </c>
    </row>
    <row r="274" spans="1:16">
      <c r="A274" t="s">
        <v>1338</v>
      </c>
      <c r="B274" t="s">
        <v>1334</v>
      </c>
      <c r="C274" t="s">
        <v>912</v>
      </c>
      <c r="D274">
        <v>61</v>
      </c>
      <c r="E274" t="s">
        <v>1335</v>
      </c>
      <c r="F274" t="s">
        <v>83</v>
      </c>
      <c r="G274" t="s">
        <v>1265</v>
      </c>
      <c r="H274" t="s">
        <v>318</v>
      </c>
      <c r="I274" t="s">
        <v>382</v>
      </c>
      <c r="J274" t="s">
        <v>383</v>
      </c>
      <c r="K274" t="s">
        <v>388</v>
      </c>
      <c r="L274" t="s">
        <v>44</v>
      </c>
      <c r="M274" t="s">
        <v>385</v>
      </c>
      <c r="N274" t="s">
        <v>907</v>
      </c>
      <c r="O274" t="s">
        <v>917</v>
      </c>
      <c r="P274" t="s">
        <v>83</v>
      </c>
    </row>
    <row r="275" spans="1:16">
      <c r="A275" t="s">
        <v>1339</v>
      </c>
      <c r="B275" t="s">
        <v>1340</v>
      </c>
      <c r="C275" t="s">
        <v>910</v>
      </c>
      <c r="D275">
        <v>59</v>
      </c>
      <c r="E275" t="s">
        <v>1341</v>
      </c>
      <c r="F275" t="s">
        <v>71</v>
      </c>
      <c r="G275" t="s">
        <v>1342</v>
      </c>
      <c r="H275" t="s">
        <v>318</v>
      </c>
      <c r="I275" t="s">
        <v>382</v>
      </c>
      <c r="J275" t="s">
        <v>383</v>
      </c>
      <c r="K275" t="s">
        <v>388</v>
      </c>
      <c r="L275" t="s">
        <v>44</v>
      </c>
      <c r="M275" t="s">
        <v>385</v>
      </c>
      <c r="N275" t="s">
        <v>907</v>
      </c>
      <c r="O275" t="s">
        <v>932</v>
      </c>
      <c r="P275" t="s">
        <v>71</v>
      </c>
    </row>
    <row r="276" spans="1:16">
      <c r="A276" t="s">
        <v>1343</v>
      </c>
      <c r="B276" t="s">
        <v>1340</v>
      </c>
      <c r="C276" t="s">
        <v>956</v>
      </c>
      <c r="D276">
        <v>55</v>
      </c>
      <c r="E276" t="s">
        <v>1341</v>
      </c>
      <c r="F276" t="s">
        <v>71</v>
      </c>
      <c r="G276" t="s">
        <v>1342</v>
      </c>
      <c r="H276" t="s">
        <v>318</v>
      </c>
      <c r="I276" t="s">
        <v>382</v>
      </c>
      <c r="J276" t="s">
        <v>383</v>
      </c>
      <c r="K276" t="s">
        <v>388</v>
      </c>
      <c r="L276" t="s">
        <v>44</v>
      </c>
      <c r="M276" t="s">
        <v>385</v>
      </c>
      <c r="N276" t="s">
        <v>907</v>
      </c>
      <c r="O276" t="s">
        <v>932</v>
      </c>
      <c r="P276" t="s">
        <v>71</v>
      </c>
    </row>
    <row r="277" spans="1:16">
      <c r="A277" t="s">
        <v>1344</v>
      </c>
      <c r="B277" t="s">
        <v>1340</v>
      </c>
      <c r="C277" t="s">
        <v>904</v>
      </c>
      <c r="D277">
        <v>57</v>
      </c>
      <c r="E277" t="s">
        <v>1341</v>
      </c>
      <c r="F277" t="s">
        <v>71</v>
      </c>
      <c r="G277" t="s">
        <v>1342</v>
      </c>
      <c r="H277" t="s">
        <v>318</v>
      </c>
      <c r="I277" t="s">
        <v>382</v>
      </c>
      <c r="J277" t="s">
        <v>383</v>
      </c>
      <c r="K277" t="s">
        <v>388</v>
      </c>
      <c r="L277" t="s">
        <v>44</v>
      </c>
      <c r="M277" t="s">
        <v>385</v>
      </c>
      <c r="N277" t="s">
        <v>907</v>
      </c>
      <c r="O277" t="s">
        <v>932</v>
      </c>
      <c r="P277" t="s">
        <v>71</v>
      </c>
    </row>
    <row r="278" spans="1:16">
      <c r="A278" t="s">
        <v>1345</v>
      </c>
      <c r="B278" t="s">
        <v>1340</v>
      </c>
      <c r="C278" t="s">
        <v>912</v>
      </c>
      <c r="D278">
        <v>61</v>
      </c>
      <c r="E278" t="s">
        <v>1341</v>
      </c>
      <c r="F278" t="s">
        <v>71</v>
      </c>
      <c r="G278" t="s">
        <v>1342</v>
      </c>
      <c r="H278" t="s">
        <v>318</v>
      </c>
      <c r="I278" t="s">
        <v>382</v>
      </c>
      <c r="J278" t="s">
        <v>383</v>
      </c>
      <c r="K278" t="s">
        <v>388</v>
      </c>
      <c r="L278" t="s">
        <v>44</v>
      </c>
      <c r="M278" t="s">
        <v>385</v>
      </c>
      <c r="N278" t="s">
        <v>907</v>
      </c>
      <c r="O278" t="s">
        <v>932</v>
      </c>
      <c r="P278" t="s">
        <v>71</v>
      </c>
    </row>
    <row r="279" spans="1:16">
      <c r="A279" t="s">
        <v>1346</v>
      </c>
      <c r="B279" t="s">
        <v>1347</v>
      </c>
      <c r="C279" t="s">
        <v>910</v>
      </c>
      <c r="D279">
        <v>59</v>
      </c>
      <c r="E279" t="s">
        <v>1348</v>
      </c>
      <c r="F279" t="s">
        <v>60</v>
      </c>
      <c r="G279" t="s">
        <v>1349</v>
      </c>
      <c r="H279" t="s">
        <v>318</v>
      </c>
      <c r="I279" t="s">
        <v>382</v>
      </c>
      <c r="J279" t="s">
        <v>383</v>
      </c>
      <c r="K279" t="s">
        <v>388</v>
      </c>
      <c r="L279" t="s">
        <v>44</v>
      </c>
      <c r="M279" t="s">
        <v>385</v>
      </c>
      <c r="N279" t="s">
        <v>907</v>
      </c>
      <c r="O279" t="s">
        <v>990</v>
      </c>
      <c r="P279" t="s">
        <v>60</v>
      </c>
    </row>
    <row r="280" spans="1:16">
      <c r="A280" t="s">
        <v>1350</v>
      </c>
      <c r="B280" t="s">
        <v>1351</v>
      </c>
      <c r="C280" t="s">
        <v>910</v>
      </c>
      <c r="D280">
        <v>59</v>
      </c>
      <c r="E280" t="s">
        <v>1352</v>
      </c>
      <c r="F280" t="s">
        <v>83</v>
      </c>
      <c r="G280" t="s">
        <v>1353</v>
      </c>
      <c r="H280" t="s">
        <v>320</v>
      </c>
      <c r="I280" t="s">
        <v>382</v>
      </c>
      <c r="J280" t="s">
        <v>383</v>
      </c>
      <c r="K280" t="s">
        <v>388</v>
      </c>
      <c r="L280" t="s">
        <v>44</v>
      </c>
      <c r="M280" t="s">
        <v>385</v>
      </c>
      <c r="N280" t="s">
        <v>907</v>
      </c>
      <c r="O280" t="s">
        <v>1354</v>
      </c>
      <c r="P280" t="s">
        <v>83</v>
      </c>
    </row>
    <row r="281" spans="1:16">
      <c r="A281" t="s">
        <v>1355</v>
      </c>
      <c r="B281" t="s">
        <v>1351</v>
      </c>
      <c r="C281" t="s">
        <v>904</v>
      </c>
      <c r="D281">
        <v>57</v>
      </c>
      <c r="E281" t="s">
        <v>1352</v>
      </c>
      <c r="F281" t="s">
        <v>83</v>
      </c>
      <c r="G281" t="s">
        <v>1353</v>
      </c>
      <c r="H281" t="s">
        <v>320</v>
      </c>
      <c r="I281" t="s">
        <v>382</v>
      </c>
      <c r="J281" t="s">
        <v>383</v>
      </c>
      <c r="K281" t="s">
        <v>388</v>
      </c>
      <c r="L281" t="s">
        <v>44</v>
      </c>
      <c r="M281" t="s">
        <v>385</v>
      </c>
      <c r="N281" t="s">
        <v>907</v>
      </c>
      <c r="O281" t="s">
        <v>1354</v>
      </c>
      <c r="P281" t="s">
        <v>83</v>
      </c>
    </row>
    <row r="282" spans="1:16">
      <c r="A282" t="s">
        <v>1356</v>
      </c>
      <c r="B282" t="s">
        <v>1351</v>
      </c>
      <c r="C282" t="s">
        <v>912</v>
      </c>
      <c r="D282">
        <v>61</v>
      </c>
      <c r="E282" t="s">
        <v>1352</v>
      </c>
      <c r="F282" t="s">
        <v>83</v>
      </c>
      <c r="G282" t="s">
        <v>1353</v>
      </c>
      <c r="H282" t="s">
        <v>320</v>
      </c>
      <c r="I282" t="s">
        <v>382</v>
      </c>
      <c r="J282" t="s">
        <v>383</v>
      </c>
      <c r="K282" t="s">
        <v>388</v>
      </c>
      <c r="L282" t="s">
        <v>44</v>
      </c>
      <c r="M282" t="s">
        <v>385</v>
      </c>
      <c r="N282" t="s">
        <v>907</v>
      </c>
      <c r="O282" t="s">
        <v>1354</v>
      </c>
      <c r="P282" t="s">
        <v>83</v>
      </c>
    </row>
    <row r="283" spans="1:16">
      <c r="A283" t="s">
        <v>1357</v>
      </c>
      <c r="B283" t="s">
        <v>1358</v>
      </c>
      <c r="C283" t="s">
        <v>910</v>
      </c>
      <c r="D283">
        <v>59</v>
      </c>
      <c r="E283" t="s">
        <v>1359</v>
      </c>
      <c r="F283" t="s">
        <v>256</v>
      </c>
      <c r="G283" t="s">
        <v>1265</v>
      </c>
      <c r="H283" t="s">
        <v>320</v>
      </c>
      <c r="I283" t="s">
        <v>382</v>
      </c>
      <c r="J283" t="s">
        <v>383</v>
      </c>
      <c r="K283" t="s">
        <v>388</v>
      </c>
      <c r="L283" t="s">
        <v>44</v>
      </c>
      <c r="M283" t="s">
        <v>385</v>
      </c>
      <c r="N283" t="s">
        <v>907</v>
      </c>
      <c r="O283" t="s">
        <v>932</v>
      </c>
      <c r="P283" t="s">
        <v>71</v>
      </c>
    </row>
    <row r="284" spans="1:16">
      <c r="A284" t="s">
        <v>1360</v>
      </c>
      <c r="B284" t="s">
        <v>1358</v>
      </c>
      <c r="C284" t="s">
        <v>904</v>
      </c>
      <c r="D284">
        <v>57</v>
      </c>
      <c r="E284" t="s">
        <v>1359</v>
      </c>
      <c r="F284" t="s">
        <v>256</v>
      </c>
      <c r="G284" t="s">
        <v>1265</v>
      </c>
      <c r="H284" t="s">
        <v>320</v>
      </c>
      <c r="I284" t="s">
        <v>382</v>
      </c>
      <c r="J284" t="s">
        <v>383</v>
      </c>
      <c r="K284" t="s">
        <v>388</v>
      </c>
      <c r="L284" t="s">
        <v>44</v>
      </c>
      <c r="M284" t="s">
        <v>385</v>
      </c>
      <c r="N284" t="s">
        <v>907</v>
      </c>
      <c r="O284" t="s">
        <v>932</v>
      </c>
      <c r="P284" t="s">
        <v>71</v>
      </c>
    </row>
    <row r="285" spans="1:16">
      <c r="A285" t="s">
        <v>1361</v>
      </c>
      <c r="B285" t="s">
        <v>1358</v>
      </c>
      <c r="C285" t="s">
        <v>912</v>
      </c>
      <c r="D285">
        <v>61</v>
      </c>
      <c r="E285" t="s">
        <v>1359</v>
      </c>
      <c r="F285" t="s">
        <v>256</v>
      </c>
      <c r="G285" t="s">
        <v>1265</v>
      </c>
      <c r="H285" t="s">
        <v>320</v>
      </c>
      <c r="I285" t="s">
        <v>382</v>
      </c>
      <c r="J285" t="s">
        <v>383</v>
      </c>
      <c r="K285" t="s">
        <v>388</v>
      </c>
      <c r="L285" t="s">
        <v>44</v>
      </c>
      <c r="M285" t="s">
        <v>385</v>
      </c>
      <c r="N285" t="s">
        <v>907</v>
      </c>
      <c r="O285" t="s">
        <v>932</v>
      </c>
      <c r="P285" t="s">
        <v>71</v>
      </c>
    </row>
    <row r="286" spans="1:16">
      <c r="A286" t="s">
        <v>1362</v>
      </c>
      <c r="B286" t="s">
        <v>1363</v>
      </c>
      <c r="C286" t="s">
        <v>910</v>
      </c>
      <c r="D286">
        <v>59</v>
      </c>
      <c r="E286" t="s">
        <v>1364</v>
      </c>
      <c r="F286" t="s">
        <v>83</v>
      </c>
      <c r="G286" t="s">
        <v>1365</v>
      </c>
      <c r="H286" t="s">
        <v>320</v>
      </c>
      <c r="I286" t="s">
        <v>382</v>
      </c>
      <c r="J286" t="s">
        <v>383</v>
      </c>
      <c r="K286" t="s">
        <v>388</v>
      </c>
      <c r="L286" t="s">
        <v>44</v>
      </c>
      <c r="M286" t="s">
        <v>385</v>
      </c>
      <c r="N286" t="s">
        <v>907</v>
      </c>
      <c r="O286" t="s">
        <v>917</v>
      </c>
      <c r="P286" t="s">
        <v>83</v>
      </c>
    </row>
    <row r="287" spans="1:16">
      <c r="A287" t="s">
        <v>1366</v>
      </c>
      <c r="B287" t="s">
        <v>1363</v>
      </c>
      <c r="C287" t="s">
        <v>956</v>
      </c>
      <c r="D287">
        <v>55</v>
      </c>
      <c r="E287" t="s">
        <v>1364</v>
      </c>
      <c r="F287" t="s">
        <v>83</v>
      </c>
      <c r="G287" t="s">
        <v>1365</v>
      </c>
      <c r="H287" t="s">
        <v>320</v>
      </c>
      <c r="I287" t="s">
        <v>382</v>
      </c>
      <c r="J287" t="s">
        <v>383</v>
      </c>
      <c r="K287" t="s">
        <v>388</v>
      </c>
      <c r="L287" t="s">
        <v>44</v>
      </c>
      <c r="M287" t="s">
        <v>385</v>
      </c>
      <c r="N287" t="s">
        <v>907</v>
      </c>
      <c r="O287" t="s">
        <v>917</v>
      </c>
      <c r="P287" t="s">
        <v>83</v>
      </c>
    </row>
    <row r="288" spans="1:16">
      <c r="A288" t="s">
        <v>1367</v>
      </c>
      <c r="B288" t="s">
        <v>1363</v>
      </c>
      <c r="C288" t="s">
        <v>922</v>
      </c>
      <c r="D288">
        <v>60</v>
      </c>
      <c r="E288" t="s">
        <v>1364</v>
      </c>
      <c r="F288" t="s">
        <v>83</v>
      </c>
      <c r="G288" t="s">
        <v>1365</v>
      </c>
      <c r="H288" t="s">
        <v>320</v>
      </c>
      <c r="I288" t="s">
        <v>382</v>
      </c>
      <c r="J288" t="s">
        <v>383</v>
      </c>
      <c r="K288" t="s">
        <v>388</v>
      </c>
      <c r="L288" t="s">
        <v>44</v>
      </c>
      <c r="M288" t="s">
        <v>385</v>
      </c>
      <c r="N288" t="s">
        <v>907</v>
      </c>
      <c r="O288" t="s">
        <v>917</v>
      </c>
      <c r="P288" t="s">
        <v>83</v>
      </c>
    </row>
    <row r="289" spans="1:16">
      <c r="A289" t="s">
        <v>1368</v>
      </c>
      <c r="B289" t="s">
        <v>1363</v>
      </c>
      <c r="C289" t="s">
        <v>912</v>
      </c>
      <c r="D289">
        <v>61</v>
      </c>
      <c r="E289" t="s">
        <v>1364</v>
      </c>
      <c r="F289" t="s">
        <v>83</v>
      </c>
      <c r="G289" t="s">
        <v>1365</v>
      </c>
      <c r="H289" t="s">
        <v>320</v>
      </c>
      <c r="I289" t="s">
        <v>382</v>
      </c>
      <c r="J289" t="s">
        <v>383</v>
      </c>
      <c r="K289" t="s">
        <v>388</v>
      </c>
      <c r="L289" t="s">
        <v>44</v>
      </c>
      <c r="M289" t="s">
        <v>385</v>
      </c>
      <c r="N289" t="s">
        <v>907</v>
      </c>
      <c r="O289" t="s">
        <v>917</v>
      </c>
      <c r="P289" t="s">
        <v>83</v>
      </c>
    </row>
    <row r="290" spans="1:16">
      <c r="A290" t="s">
        <v>1369</v>
      </c>
      <c r="B290" t="s">
        <v>1370</v>
      </c>
      <c r="C290" t="s">
        <v>910</v>
      </c>
      <c r="D290">
        <v>59</v>
      </c>
      <c r="E290" t="s">
        <v>1371</v>
      </c>
      <c r="F290" t="s">
        <v>71</v>
      </c>
      <c r="G290" t="s">
        <v>906</v>
      </c>
      <c r="H290" t="s">
        <v>320</v>
      </c>
      <c r="I290" t="s">
        <v>382</v>
      </c>
      <c r="J290" t="s">
        <v>383</v>
      </c>
      <c r="K290" t="s">
        <v>388</v>
      </c>
      <c r="L290" t="s">
        <v>43</v>
      </c>
      <c r="M290" t="s">
        <v>385</v>
      </c>
      <c r="N290" t="s">
        <v>907</v>
      </c>
      <c r="O290" t="s">
        <v>932</v>
      </c>
      <c r="P290" t="s">
        <v>71</v>
      </c>
    </row>
    <row r="291" spans="1:16">
      <c r="A291" t="s">
        <v>1372</v>
      </c>
      <c r="B291" t="s">
        <v>1373</v>
      </c>
      <c r="C291" t="s">
        <v>910</v>
      </c>
      <c r="D291">
        <v>59</v>
      </c>
      <c r="E291" t="s">
        <v>1374</v>
      </c>
      <c r="F291" t="s">
        <v>86</v>
      </c>
      <c r="G291" t="s">
        <v>1375</v>
      </c>
      <c r="H291" t="s">
        <v>324</v>
      </c>
      <c r="I291" t="s">
        <v>382</v>
      </c>
      <c r="J291" t="s">
        <v>383</v>
      </c>
      <c r="K291" t="s">
        <v>388</v>
      </c>
      <c r="L291" t="s">
        <v>44</v>
      </c>
      <c r="M291" t="s">
        <v>385</v>
      </c>
      <c r="N291" t="s">
        <v>907</v>
      </c>
      <c r="O291" t="s">
        <v>1300</v>
      </c>
      <c r="P291" t="s">
        <v>86</v>
      </c>
    </row>
    <row r="292" spans="1:16">
      <c r="A292" t="s">
        <v>1376</v>
      </c>
      <c r="B292" t="s">
        <v>1373</v>
      </c>
      <c r="C292" t="s">
        <v>904</v>
      </c>
      <c r="D292">
        <v>57</v>
      </c>
      <c r="E292" t="s">
        <v>1374</v>
      </c>
      <c r="F292" t="s">
        <v>86</v>
      </c>
      <c r="G292" t="s">
        <v>1375</v>
      </c>
      <c r="H292" t="s">
        <v>324</v>
      </c>
      <c r="I292" t="s">
        <v>382</v>
      </c>
      <c r="J292" t="s">
        <v>383</v>
      </c>
      <c r="K292" t="s">
        <v>388</v>
      </c>
      <c r="L292" t="s">
        <v>44</v>
      </c>
      <c r="M292" t="s">
        <v>385</v>
      </c>
      <c r="N292" t="s">
        <v>907</v>
      </c>
      <c r="O292" t="s">
        <v>1300</v>
      </c>
      <c r="P292" t="s">
        <v>86</v>
      </c>
    </row>
    <row r="293" spans="1:16">
      <c r="A293" t="s">
        <v>1377</v>
      </c>
      <c r="B293" t="s">
        <v>1378</v>
      </c>
      <c r="C293" t="s">
        <v>910</v>
      </c>
      <c r="D293">
        <v>59</v>
      </c>
      <c r="E293" t="s">
        <v>1379</v>
      </c>
      <c r="F293" t="s">
        <v>86</v>
      </c>
      <c r="G293" t="s">
        <v>1265</v>
      </c>
      <c r="H293" t="s">
        <v>324</v>
      </c>
      <c r="I293" t="s">
        <v>382</v>
      </c>
      <c r="J293" t="s">
        <v>383</v>
      </c>
      <c r="K293" t="s">
        <v>388</v>
      </c>
      <c r="L293" t="s">
        <v>44</v>
      </c>
      <c r="M293" t="s">
        <v>385</v>
      </c>
      <c r="N293" t="s">
        <v>907</v>
      </c>
      <c r="O293" t="s">
        <v>1033</v>
      </c>
      <c r="P293" t="s">
        <v>86</v>
      </c>
    </row>
    <row r="294" spans="1:16">
      <c r="A294" t="s">
        <v>1380</v>
      </c>
      <c r="B294" t="s">
        <v>1381</v>
      </c>
      <c r="C294" t="s">
        <v>920</v>
      </c>
      <c r="D294">
        <v>58</v>
      </c>
      <c r="E294" t="s">
        <v>1382</v>
      </c>
      <c r="F294" t="s">
        <v>142</v>
      </c>
      <c r="G294" t="s">
        <v>1265</v>
      </c>
      <c r="H294" t="s">
        <v>320</v>
      </c>
      <c r="I294" t="s">
        <v>382</v>
      </c>
      <c r="J294" t="s">
        <v>383</v>
      </c>
      <c r="K294" t="s">
        <v>388</v>
      </c>
      <c r="L294" t="s">
        <v>44</v>
      </c>
      <c r="M294" t="s">
        <v>385</v>
      </c>
      <c r="N294" t="s">
        <v>907</v>
      </c>
      <c r="O294" t="s">
        <v>1383</v>
      </c>
      <c r="P294" t="s">
        <v>65</v>
      </c>
    </row>
    <row r="295" spans="1:16">
      <c r="A295" t="s">
        <v>1384</v>
      </c>
      <c r="B295" t="s">
        <v>1385</v>
      </c>
      <c r="C295" t="s">
        <v>920</v>
      </c>
      <c r="D295">
        <v>58</v>
      </c>
      <c r="E295" t="s">
        <v>1386</v>
      </c>
      <c r="F295" t="s">
        <v>86</v>
      </c>
      <c r="G295" t="s">
        <v>1265</v>
      </c>
      <c r="H295" t="s">
        <v>324</v>
      </c>
      <c r="I295" t="s">
        <v>382</v>
      </c>
      <c r="J295" t="s">
        <v>383</v>
      </c>
      <c r="K295" t="s">
        <v>388</v>
      </c>
      <c r="L295" t="s">
        <v>44</v>
      </c>
      <c r="M295" t="s">
        <v>385</v>
      </c>
      <c r="N295" t="s">
        <v>907</v>
      </c>
      <c r="O295" t="s">
        <v>1387</v>
      </c>
      <c r="P295" t="s">
        <v>86</v>
      </c>
    </row>
    <row r="296" spans="1:16">
      <c r="A296" t="s">
        <v>1388</v>
      </c>
      <c r="B296" t="s">
        <v>1385</v>
      </c>
      <c r="C296" t="s">
        <v>904</v>
      </c>
      <c r="D296">
        <v>57</v>
      </c>
      <c r="E296" t="s">
        <v>1386</v>
      </c>
      <c r="F296" t="s">
        <v>86</v>
      </c>
      <c r="G296" t="s">
        <v>1265</v>
      </c>
      <c r="H296" t="s">
        <v>324</v>
      </c>
      <c r="I296" t="s">
        <v>382</v>
      </c>
      <c r="J296" t="s">
        <v>383</v>
      </c>
      <c r="K296" t="s">
        <v>388</v>
      </c>
      <c r="L296" t="s">
        <v>44</v>
      </c>
      <c r="M296" t="s">
        <v>385</v>
      </c>
      <c r="N296" t="s">
        <v>907</v>
      </c>
      <c r="O296" t="s">
        <v>1387</v>
      </c>
      <c r="P296" t="s">
        <v>86</v>
      </c>
    </row>
    <row r="297" spans="1:16">
      <c r="A297" t="s">
        <v>1389</v>
      </c>
      <c r="B297" t="s">
        <v>1385</v>
      </c>
      <c r="C297" t="s">
        <v>910</v>
      </c>
      <c r="D297">
        <v>59</v>
      </c>
      <c r="E297" t="s">
        <v>1386</v>
      </c>
      <c r="F297" t="s">
        <v>86</v>
      </c>
      <c r="G297" t="s">
        <v>1265</v>
      </c>
      <c r="H297" t="s">
        <v>324</v>
      </c>
      <c r="I297" t="s">
        <v>382</v>
      </c>
      <c r="J297" t="s">
        <v>383</v>
      </c>
      <c r="K297" t="s">
        <v>388</v>
      </c>
      <c r="L297" t="s">
        <v>44</v>
      </c>
      <c r="M297" t="s">
        <v>385</v>
      </c>
      <c r="N297" t="s">
        <v>907</v>
      </c>
      <c r="O297" t="s">
        <v>1387</v>
      </c>
      <c r="P297" t="s">
        <v>86</v>
      </c>
    </row>
    <row r="298" spans="1:16">
      <c r="A298" t="s">
        <v>1390</v>
      </c>
      <c r="B298" t="s">
        <v>1391</v>
      </c>
      <c r="C298" t="s">
        <v>910</v>
      </c>
      <c r="D298">
        <v>59</v>
      </c>
      <c r="E298" t="s">
        <v>1392</v>
      </c>
      <c r="F298" t="s">
        <v>83</v>
      </c>
      <c r="G298" t="s">
        <v>1265</v>
      </c>
      <c r="H298" t="s">
        <v>320</v>
      </c>
      <c r="I298" t="s">
        <v>382</v>
      </c>
      <c r="J298" t="s">
        <v>383</v>
      </c>
      <c r="K298" t="s">
        <v>388</v>
      </c>
      <c r="L298" t="s">
        <v>44</v>
      </c>
      <c r="M298" t="s">
        <v>385</v>
      </c>
      <c r="N298" t="s">
        <v>907</v>
      </c>
      <c r="O298" t="s">
        <v>917</v>
      </c>
      <c r="P298" t="s">
        <v>83</v>
      </c>
    </row>
    <row r="299" spans="1:16">
      <c r="A299" t="s">
        <v>1393</v>
      </c>
      <c r="B299" t="s">
        <v>1391</v>
      </c>
      <c r="C299" t="s">
        <v>920</v>
      </c>
      <c r="D299">
        <v>58</v>
      </c>
      <c r="E299" t="s">
        <v>1392</v>
      </c>
      <c r="F299" t="s">
        <v>83</v>
      </c>
      <c r="G299" t="s">
        <v>1265</v>
      </c>
      <c r="H299" t="s">
        <v>320</v>
      </c>
      <c r="I299" t="s">
        <v>382</v>
      </c>
      <c r="J299" t="s">
        <v>383</v>
      </c>
      <c r="K299" t="s">
        <v>388</v>
      </c>
      <c r="L299" t="s">
        <v>44</v>
      </c>
      <c r="M299" t="s">
        <v>385</v>
      </c>
      <c r="N299" t="s">
        <v>907</v>
      </c>
      <c r="O299" t="s">
        <v>917</v>
      </c>
      <c r="P299" t="s">
        <v>83</v>
      </c>
    </row>
    <row r="300" spans="1:16">
      <c r="A300" t="s">
        <v>1394</v>
      </c>
      <c r="B300" t="s">
        <v>1391</v>
      </c>
      <c r="C300" t="s">
        <v>922</v>
      </c>
      <c r="D300">
        <v>60</v>
      </c>
      <c r="E300" t="s">
        <v>1392</v>
      </c>
      <c r="F300" t="s">
        <v>83</v>
      </c>
      <c r="G300" t="s">
        <v>1265</v>
      </c>
      <c r="H300" t="s">
        <v>320</v>
      </c>
      <c r="I300" t="s">
        <v>382</v>
      </c>
      <c r="J300" t="s">
        <v>383</v>
      </c>
      <c r="K300" t="s">
        <v>388</v>
      </c>
      <c r="L300" t="s">
        <v>44</v>
      </c>
      <c r="M300" t="s">
        <v>385</v>
      </c>
      <c r="N300" t="s">
        <v>907</v>
      </c>
      <c r="O300" t="s">
        <v>917</v>
      </c>
      <c r="P300" t="s">
        <v>83</v>
      </c>
    </row>
    <row r="301" spans="1:16">
      <c r="A301" t="s">
        <v>1395</v>
      </c>
      <c r="B301" t="s">
        <v>1396</v>
      </c>
      <c r="C301" t="s">
        <v>910</v>
      </c>
      <c r="D301">
        <v>59</v>
      </c>
      <c r="E301" t="s">
        <v>1397</v>
      </c>
      <c r="F301" t="s">
        <v>71</v>
      </c>
      <c r="G301" t="s">
        <v>1265</v>
      </c>
      <c r="H301" t="s">
        <v>320</v>
      </c>
      <c r="I301" t="s">
        <v>382</v>
      </c>
      <c r="J301" t="s">
        <v>383</v>
      </c>
      <c r="K301" t="s">
        <v>388</v>
      </c>
      <c r="L301" t="s">
        <v>44</v>
      </c>
      <c r="M301" t="s">
        <v>385</v>
      </c>
      <c r="N301" t="s">
        <v>907</v>
      </c>
      <c r="O301" t="s">
        <v>932</v>
      </c>
      <c r="P301" t="s">
        <v>71</v>
      </c>
    </row>
    <row r="302" spans="1:16">
      <c r="A302" t="s">
        <v>1398</v>
      </c>
      <c r="B302" t="s">
        <v>1396</v>
      </c>
      <c r="C302" t="s">
        <v>904</v>
      </c>
      <c r="D302">
        <v>57</v>
      </c>
      <c r="E302" t="s">
        <v>1397</v>
      </c>
      <c r="F302" t="s">
        <v>71</v>
      </c>
      <c r="G302" t="s">
        <v>1265</v>
      </c>
      <c r="H302" t="s">
        <v>320</v>
      </c>
      <c r="I302" t="s">
        <v>382</v>
      </c>
      <c r="J302" t="s">
        <v>383</v>
      </c>
      <c r="K302" t="s">
        <v>388</v>
      </c>
      <c r="L302" t="s">
        <v>44</v>
      </c>
      <c r="M302" t="s">
        <v>385</v>
      </c>
      <c r="N302" t="s">
        <v>907</v>
      </c>
      <c r="O302" t="s">
        <v>932</v>
      </c>
      <c r="P302" t="s">
        <v>71</v>
      </c>
    </row>
    <row r="303" spans="1:16">
      <c r="A303" t="s">
        <v>1399</v>
      </c>
      <c r="B303" t="s">
        <v>1396</v>
      </c>
      <c r="C303" t="s">
        <v>912</v>
      </c>
      <c r="D303">
        <v>61</v>
      </c>
      <c r="E303" t="s">
        <v>1397</v>
      </c>
      <c r="F303" t="s">
        <v>71</v>
      </c>
      <c r="G303" t="s">
        <v>1265</v>
      </c>
      <c r="H303" t="s">
        <v>320</v>
      </c>
      <c r="I303" t="s">
        <v>382</v>
      </c>
      <c r="J303" t="s">
        <v>383</v>
      </c>
      <c r="K303" t="s">
        <v>388</v>
      </c>
      <c r="L303" t="s">
        <v>44</v>
      </c>
      <c r="M303" t="s">
        <v>385</v>
      </c>
      <c r="N303" t="s">
        <v>907</v>
      </c>
      <c r="O303" t="s">
        <v>932</v>
      </c>
      <c r="P303" t="s">
        <v>71</v>
      </c>
    </row>
    <row r="304" spans="1:16">
      <c r="A304" t="s">
        <v>1400</v>
      </c>
      <c r="B304" t="s">
        <v>1396</v>
      </c>
      <c r="C304" t="s">
        <v>920</v>
      </c>
      <c r="D304">
        <v>58</v>
      </c>
      <c r="E304" t="s">
        <v>1397</v>
      </c>
      <c r="F304" t="s">
        <v>71</v>
      </c>
      <c r="G304" t="s">
        <v>1265</v>
      </c>
      <c r="H304" t="s">
        <v>320</v>
      </c>
      <c r="I304" t="s">
        <v>382</v>
      </c>
      <c r="J304" t="s">
        <v>383</v>
      </c>
      <c r="K304" t="s">
        <v>388</v>
      </c>
      <c r="L304" t="s">
        <v>44</v>
      </c>
      <c r="M304" t="s">
        <v>385</v>
      </c>
      <c r="N304" t="s">
        <v>907</v>
      </c>
      <c r="O304" t="s">
        <v>932</v>
      </c>
      <c r="P304" t="s">
        <v>71</v>
      </c>
    </row>
    <row r="305" spans="1:16">
      <c r="A305" t="s">
        <v>1401</v>
      </c>
      <c r="B305" t="s">
        <v>1402</v>
      </c>
      <c r="C305" t="s">
        <v>910</v>
      </c>
      <c r="D305">
        <v>59</v>
      </c>
      <c r="E305" t="s">
        <v>1403</v>
      </c>
      <c r="F305" t="s">
        <v>277</v>
      </c>
      <c r="G305" t="s">
        <v>1404</v>
      </c>
      <c r="H305" t="s">
        <v>320</v>
      </c>
      <c r="I305" t="s">
        <v>382</v>
      </c>
      <c r="J305" t="s">
        <v>383</v>
      </c>
      <c r="K305" t="s">
        <v>388</v>
      </c>
      <c r="L305" t="s">
        <v>44</v>
      </c>
      <c r="M305" t="s">
        <v>385</v>
      </c>
      <c r="N305" t="s">
        <v>907</v>
      </c>
      <c r="O305" t="s">
        <v>1405</v>
      </c>
      <c r="P305" t="s">
        <v>83</v>
      </c>
    </row>
    <row r="306" spans="1:16">
      <c r="A306" t="s">
        <v>1406</v>
      </c>
      <c r="B306" t="s">
        <v>1402</v>
      </c>
      <c r="C306" t="s">
        <v>922</v>
      </c>
      <c r="D306">
        <v>60</v>
      </c>
      <c r="E306" t="s">
        <v>1403</v>
      </c>
      <c r="F306" t="s">
        <v>277</v>
      </c>
      <c r="G306" t="s">
        <v>1404</v>
      </c>
      <c r="H306" t="s">
        <v>320</v>
      </c>
      <c r="I306" t="s">
        <v>382</v>
      </c>
      <c r="J306" t="s">
        <v>383</v>
      </c>
      <c r="K306" t="s">
        <v>388</v>
      </c>
      <c r="L306" t="s">
        <v>44</v>
      </c>
      <c r="M306" t="s">
        <v>385</v>
      </c>
      <c r="N306" t="s">
        <v>907</v>
      </c>
      <c r="O306" t="s">
        <v>1405</v>
      </c>
      <c r="P306" t="s">
        <v>83</v>
      </c>
    </row>
    <row r="307" spans="1:16">
      <c r="A307" t="s">
        <v>1407</v>
      </c>
      <c r="B307" t="s">
        <v>1402</v>
      </c>
      <c r="C307" t="s">
        <v>904</v>
      </c>
      <c r="D307">
        <v>57</v>
      </c>
      <c r="E307" t="s">
        <v>1403</v>
      </c>
      <c r="F307" t="s">
        <v>277</v>
      </c>
      <c r="G307" t="s">
        <v>1404</v>
      </c>
      <c r="H307" t="s">
        <v>320</v>
      </c>
      <c r="I307" t="s">
        <v>382</v>
      </c>
      <c r="J307" t="s">
        <v>383</v>
      </c>
      <c r="K307" t="s">
        <v>388</v>
      </c>
      <c r="L307" t="s">
        <v>44</v>
      </c>
      <c r="M307" t="s">
        <v>385</v>
      </c>
      <c r="N307" t="s">
        <v>907</v>
      </c>
      <c r="O307" t="s">
        <v>1405</v>
      </c>
      <c r="P307" t="s">
        <v>83</v>
      </c>
    </row>
    <row r="308" spans="1:16">
      <c r="A308" t="s">
        <v>1408</v>
      </c>
      <c r="B308" t="s">
        <v>1402</v>
      </c>
      <c r="C308" t="s">
        <v>912</v>
      </c>
      <c r="D308">
        <v>61</v>
      </c>
      <c r="E308" t="s">
        <v>1403</v>
      </c>
      <c r="F308" t="s">
        <v>277</v>
      </c>
      <c r="G308" t="s">
        <v>1404</v>
      </c>
      <c r="H308" t="s">
        <v>320</v>
      </c>
      <c r="I308" t="s">
        <v>382</v>
      </c>
      <c r="J308" t="s">
        <v>383</v>
      </c>
      <c r="K308" t="s">
        <v>388</v>
      </c>
      <c r="L308" t="s">
        <v>44</v>
      </c>
      <c r="M308" t="s">
        <v>385</v>
      </c>
      <c r="N308" t="s">
        <v>907</v>
      </c>
      <c r="O308" t="s">
        <v>1405</v>
      </c>
      <c r="P308" t="s">
        <v>83</v>
      </c>
    </row>
    <row r="309" spans="1:16">
      <c r="A309" t="s">
        <v>1409</v>
      </c>
      <c r="B309" t="s">
        <v>1402</v>
      </c>
      <c r="C309" t="s">
        <v>1046</v>
      </c>
      <c r="D309">
        <v>62</v>
      </c>
      <c r="E309" t="s">
        <v>1403</v>
      </c>
      <c r="F309" t="s">
        <v>277</v>
      </c>
      <c r="G309" t="s">
        <v>1404</v>
      </c>
      <c r="H309" t="s">
        <v>320</v>
      </c>
      <c r="I309" t="s">
        <v>382</v>
      </c>
      <c r="J309" t="s">
        <v>383</v>
      </c>
      <c r="K309" t="s">
        <v>388</v>
      </c>
      <c r="L309" t="s">
        <v>44</v>
      </c>
      <c r="M309" t="s">
        <v>385</v>
      </c>
      <c r="N309" t="s">
        <v>907</v>
      </c>
      <c r="O309" t="s">
        <v>1405</v>
      </c>
      <c r="P309" t="s">
        <v>83</v>
      </c>
    </row>
    <row r="310" spans="1:16">
      <c r="A310" t="s">
        <v>1410</v>
      </c>
      <c r="B310" t="s">
        <v>1411</v>
      </c>
      <c r="C310" t="s">
        <v>910</v>
      </c>
      <c r="D310">
        <v>59</v>
      </c>
      <c r="E310" t="s">
        <v>1412</v>
      </c>
      <c r="F310" t="s">
        <v>71</v>
      </c>
      <c r="G310" t="s">
        <v>1413</v>
      </c>
      <c r="H310" t="s">
        <v>320</v>
      </c>
      <c r="I310" t="s">
        <v>382</v>
      </c>
      <c r="J310" t="s">
        <v>383</v>
      </c>
      <c r="K310" t="s">
        <v>388</v>
      </c>
      <c r="L310" t="s">
        <v>44</v>
      </c>
      <c r="M310" t="s">
        <v>385</v>
      </c>
      <c r="N310" t="s">
        <v>907</v>
      </c>
      <c r="O310" t="s">
        <v>932</v>
      </c>
      <c r="P310" t="s">
        <v>71</v>
      </c>
    </row>
    <row r="311" spans="1:16">
      <c r="A311" t="s">
        <v>1414</v>
      </c>
      <c r="B311" t="s">
        <v>1411</v>
      </c>
      <c r="C311" t="s">
        <v>915</v>
      </c>
      <c r="D311">
        <v>56</v>
      </c>
      <c r="E311" t="s">
        <v>1412</v>
      </c>
      <c r="F311" t="s">
        <v>71</v>
      </c>
      <c r="G311" t="s">
        <v>1413</v>
      </c>
      <c r="H311" t="s">
        <v>320</v>
      </c>
      <c r="I311" t="s">
        <v>382</v>
      </c>
      <c r="J311" t="s">
        <v>383</v>
      </c>
      <c r="K311" t="s">
        <v>388</v>
      </c>
      <c r="L311" t="s">
        <v>44</v>
      </c>
      <c r="M311" t="s">
        <v>385</v>
      </c>
      <c r="N311" t="s">
        <v>907</v>
      </c>
      <c r="O311" t="s">
        <v>932</v>
      </c>
      <c r="P311" t="s">
        <v>71</v>
      </c>
    </row>
    <row r="312" spans="1:16">
      <c r="A312" t="s">
        <v>1415</v>
      </c>
      <c r="B312" t="s">
        <v>1411</v>
      </c>
      <c r="C312" t="s">
        <v>904</v>
      </c>
      <c r="D312">
        <v>57</v>
      </c>
      <c r="E312" t="s">
        <v>1412</v>
      </c>
      <c r="F312" t="s">
        <v>71</v>
      </c>
      <c r="G312" t="s">
        <v>1413</v>
      </c>
      <c r="H312" t="s">
        <v>320</v>
      </c>
      <c r="I312" t="s">
        <v>382</v>
      </c>
      <c r="J312" t="s">
        <v>383</v>
      </c>
      <c r="K312" t="s">
        <v>388</v>
      </c>
      <c r="L312" t="s">
        <v>44</v>
      </c>
      <c r="M312" t="s">
        <v>385</v>
      </c>
      <c r="N312" t="s">
        <v>907</v>
      </c>
      <c r="O312" t="s">
        <v>932</v>
      </c>
      <c r="P312" t="s">
        <v>71</v>
      </c>
    </row>
    <row r="313" spans="1:16">
      <c r="A313" t="s">
        <v>1416</v>
      </c>
      <c r="B313" t="s">
        <v>1411</v>
      </c>
      <c r="C313" t="s">
        <v>920</v>
      </c>
      <c r="D313">
        <v>58</v>
      </c>
      <c r="E313" t="s">
        <v>1412</v>
      </c>
      <c r="F313" t="s">
        <v>71</v>
      </c>
      <c r="G313" t="s">
        <v>1413</v>
      </c>
      <c r="H313" t="s">
        <v>320</v>
      </c>
      <c r="I313" t="s">
        <v>382</v>
      </c>
      <c r="J313" t="s">
        <v>383</v>
      </c>
      <c r="K313" t="s">
        <v>388</v>
      </c>
      <c r="L313" t="s">
        <v>44</v>
      </c>
      <c r="M313" t="s">
        <v>385</v>
      </c>
      <c r="N313" t="s">
        <v>907</v>
      </c>
      <c r="O313" t="s">
        <v>932</v>
      </c>
      <c r="P313" t="s">
        <v>71</v>
      </c>
    </row>
    <row r="314" spans="1:16">
      <c r="A314" t="s">
        <v>1417</v>
      </c>
      <c r="B314" t="s">
        <v>1411</v>
      </c>
      <c r="C314" t="s">
        <v>922</v>
      </c>
      <c r="D314">
        <v>60</v>
      </c>
      <c r="E314" t="s">
        <v>1412</v>
      </c>
      <c r="F314" t="s">
        <v>71</v>
      </c>
      <c r="G314" t="s">
        <v>1413</v>
      </c>
      <c r="H314" t="s">
        <v>320</v>
      </c>
      <c r="I314" t="s">
        <v>382</v>
      </c>
      <c r="J314" t="s">
        <v>383</v>
      </c>
      <c r="K314" t="s">
        <v>388</v>
      </c>
      <c r="L314" t="s">
        <v>44</v>
      </c>
      <c r="M314" t="s">
        <v>385</v>
      </c>
      <c r="N314" t="s">
        <v>907</v>
      </c>
      <c r="O314" t="s">
        <v>932</v>
      </c>
      <c r="P314" t="s">
        <v>71</v>
      </c>
    </row>
    <row r="315" spans="1:16">
      <c r="A315" t="s">
        <v>1418</v>
      </c>
      <c r="B315" t="s">
        <v>1411</v>
      </c>
      <c r="C315" t="s">
        <v>912</v>
      </c>
      <c r="D315">
        <v>61</v>
      </c>
      <c r="E315" t="s">
        <v>1412</v>
      </c>
      <c r="F315" t="s">
        <v>71</v>
      </c>
      <c r="G315" t="s">
        <v>1413</v>
      </c>
      <c r="H315" t="s">
        <v>320</v>
      </c>
      <c r="I315" t="s">
        <v>382</v>
      </c>
      <c r="J315" t="s">
        <v>383</v>
      </c>
      <c r="K315" t="s">
        <v>388</v>
      </c>
      <c r="L315" t="s">
        <v>44</v>
      </c>
      <c r="M315" t="s">
        <v>385</v>
      </c>
      <c r="N315" t="s">
        <v>907</v>
      </c>
      <c r="O315" t="s">
        <v>932</v>
      </c>
      <c r="P315" t="s">
        <v>71</v>
      </c>
    </row>
    <row r="316" spans="1:16">
      <c r="A316" t="s">
        <v>1419</v>
      </c>
      <c r="B316" t="s">
        <v>1411</v>
      </c>
      <c r="C316" t="s">
        <v>1046</v>
      </c>
      <c r="D316">
        <v>62</v>
      </c>
      <c r="E316" t="s">
        <v>1412</v>
      </c>
      <c r="F316" t="s">
        <v>71</v>
      </c>
      <c r="G316" t="s">
        <v>1413</v>
      </c>
      <c r="H316" t="s">
        <v>320</v>
      </c>
      <c r="I316" t="s">
        <v>382</v>
      </c>
      <c r="J316" t="s">
        <v>383</v>
      </c>
      <c r="K316" t="s">
        <v>388</v>
      </c>
      <c r="L316" t="s">
        <v>44</v>
      </c>
      <c r="M316" t="s">
        <v>385</v>
      </c>
      <c r="N316" t="s">
        <v>907</v>
      </c>
      <c r="O316" t="s">
        <v>932</v>
      </c>
      <c r="P316" t="s">
        <v>71</v>
      </c>
    </row>
    <row r="317" spans="1:16">
      <c r="A317" t="s">
        <v>1420</v>
      </c>
      <c r="B317" t="s">
        <v>1421</v>
      </c>
      <c r="C317" t="s">
        <v>910</v>
      </c>
      <c r="D317">
        <v>59</v>
      </c>
      <c r="E317" t="s">
        <v>1422</v>
      </c>
      <c r="F317" t="s">
        <v>174</v>
      </c>
      <c r="G317" t="s">
        <v>1423</v>
      </c>
      <c r="H317" t="s">
        <v>320</v>
      </c>
      <c r="I317" t="s">
        <v>382</v>
      </c>
      <c r="J317" t="s">
        <v>383</v>
      </c>
      <c r="K317" t="s">
        <v>388</v>
      </c>
      <c r="L317" t="s">
        <v>44</v>
      </c>
      <c r="M317" t="s">
        <v>385</v>
      </c>
      <c r="N317" t="s">
        <v>907</v>
      </c>
      <c r="O317" t="s">
        <v>1387</v>
      </c>
      <c r="P317" t="s">
        <v>86</v>
      </c>
    </row>
    <row r="318" spans="1:16">
      <c r="A318" t="s">
        <v>1424</v>
      </c>
      <c r="B318" t="s">
        <v>1421</v>
      </c>
      <c r="C318" t="s">
        <v>904</v>
      </c>
      <c r="D318">
        <v>57</v>
      </c>
      <c r="E318" t="s">
        <v>1422</v>
      </c>
      <c r="F318" t="s">
        <v>174</v>
      </c>
      <c r="G318" t="s">
        <v>1423</v>
      </c>
      <c r="H318" t="s">
        <v>320</v>
      </c>
      <c r="I318" t="s">
        <v>382</v>
      </c>
      <c r="J318" t="s">
        <v>383</v>
      </c>
      <c r="K318" t="s">
        <v>388</v>
      </c>
      <c r="L318" t="s">
        <v>44</v>
      </c>
      <c r="M318" t="s">
        <v>385</v>
      </c>
      <c r="N318" t="s">
        <v>907</v>
      </c>
      <c r="O318" t="s">
        <v>1387</v>
      </c>
      <c r="P318" t="s">
        <v>86</v>
      </c>
    </row>
    <row r="319" spans="1:16">
      <c r="A319" t="s">
        <v>1425</v>
      </c>
      <c r="B319" t="s">
        <v>1421</v>
      </c>
      <c r="C319" t="s">
        <v>922</v>
      </c>
      <c r="D319">
        <v>60</v>
      </c>
      <c r="E319" t="s">
        <v>1422</v>
      </c>
      <c r="F319" t="s">
        <v>174</v>
      </c>
      <c r="G319" t="s">
        <v>1423</v>
      </c>
      <c r="H319" t="s">
        <v>320</v>
      </c>
      <c r="I319" t="s">
        <v>382</v>
      </c>
      <c r="J319" t="s">
        <v>383</v>
      </c>
      <c r="K319" t="s">
        <v>388</v>
      </c>
      <c r="L319" t="s">
        <v>44</v>
      </c>
      <c r="M319" t="s">
        <v>385</v>
      </c>
      <c r="N319" t="s">
        <v>907</v>
      </c>
      <c r="O319" t="s">
        <v>1387</v>
      </c>
      <c r="P319" t="s">
        <v>86</v>
      </c>
    </row>
    <row r="320" spans="1:16">
      <c r="A320" t="s">
        <v>1426</v>
      </c>
      <c r="B320" t="s">
        <v>1421</v>
      </c>
      <c r="C320" t="s">
        <v>912</v>
      </c>
      <c r="D320">
        <v>61</v>
      </c>
      <c r="E320" t="s">
        <v>1422</v>
      </c>
      <c r="F320" t="s">
        <v>174</v>
      </c>
      <c r="G320" t="s">
        <v>1423</v>
      </c>
      <c r="H320" t="s">
        <v>320</v>
      </c>
      <c r="I320" t="s">
        <v>382</v>
      </c>
      <c r="J320" t="s">
        <v>383</v>
      </c>
      <c r="K320" t="s">
        <v>388</v>
      </c>
      <c r="L320" t="s">
        <v>44</v>
      </c>
      <c r="M320" t="s">
        <v>385</v>
      </c>
      <c r="N320" t="s">
        <v>907</v>
      </c>
      <c r="O320" t="s">
        <v>1387</v>
      </c>
      <c r="P320" t="s">
        <v>86</v>
      </c>
    </row>
    <row r="321" spans="1:16">
      <c r="A321" t="s">
        <v>1427</v>
      </c>
      <c r="B321" t="s">
        <v>1428</v>
      </c>
      <c r="C321" t="s">
        <v>910</v>
      </c>
      <c r="D321">
        <v>59</v>
      </c>
      <c r="E321" t="s">
        <v>1429</v>
      </c>
      <c r="F321" t="s">
        <v>195</v>
      </c>
      <c r="G321" t="s">
        <v>1265</v>
      </c>
      <c r="H321" t="s">
        <v>320</v>
      </c>
      <c r="I321" t="s">
        <v>382</v>
      </c>
      <c r="J321" t="s">
        <v>383</v>
      </c>
      <c r="K321" t="s">
        <v>388</v>
      </c>
      <c r="L321" t="s">
        <v>44</v>
      </c>
      <c r="M321" t="s">
        <v>385</v>
      </c>
      <c r="N321" t="s">
        <v>907</v>
      </c>
      <c r="O321" t="s">
        <v>990</v>
      </c>
      <c r="P321" t="s">
        <v>195</v>
      </c>
    </row>
    <row r="322" spans="1:16">
      <c r="A322" t="s">
        <v>1430</v>
      </c>
      <c r="B322" t="s">
        <v>1431</v>
      </c>
      <c r="C322" t="s">
        <v>910</v>
      </c>
      <c r="D322">
        <v>59</v>
      </c>
      <c r="E322" t="s">
        <v>1432</v>
      </c>
      <c r="F322" t="s">
        <v>277</v>
      </c>
      <c r="G322" t="s">
        <v>1265</v>
      </c>
      <c r="H322" t="s">
        <v>320</v>
      </c>
      <c r="I322" t="s">
        <v>382</v>
      </c>
      <c r="J322" t="s">
        <v>383</v>
      </c>
      <c r="K322" t="s">
        <v>388</v>
      </c>
      <c r="L322" t="s">
        <v>44</v>
      </c>
      <c r="M322" t="s">
        <v>385</v>
      </c>
      <c r="N322" t="s">
        <v>907</v>
      </c>
      <c r="O322" t="s">
        <v>932</v>
      </c>
      <c r="P322" t="s">
        <v>83</v>
      </c>
    </row>
    <row r="323" spans="1:16">
      <c r="A323" t="s">
        <v>1433</v>
      </c>
      <c r="B323" t="s">
        <v>1434</v>
      </c>
      <c r="C323" t="s">
        <v>910</v>
      </c>
      <c r="D323">
        <v>59</v>
      </c>
      <c r="E323" t="s">
        <v>1435</v>
      </c>
      <c r="F323" t="s">
        <v>83</v>
      </c>
      <c r="G323" t="s">
        <v>1436</v>
      </c>
      <c r="H323" t="s">
        <v>320</v>
      </c>
      <c r="I323" t="s">
        <v>382</v>
      </c>
      <c r="J323" t="s">
        <v>383</v>
      </c>
      <c r="K323" t="s">
        <v>388</v>
      </c>
      <c r="L323" t="s">
        <v>44</v>
      </c>
      <c r="M323" t="s">
        <v>385</v>
      </c>
      <c r="N323" t="s">
        <v>907</v>
      </c>
      <c r="O323" t="s">
        <v>917</v>
      </c>
      <c r="P323" t="s">
        <v>83</v>
      </c>
    </row>
    <row r="324" spans="1:16">
      <c r="A324" t="s">
        <v>1437</v>
      </c>
      <c r="B324" t="s">
        <v>1434</v>
      </c>
      <c r="C324" t="s">
        <v>904</v>
      </c>
      <c r="D324">
        <v>57</v>
      </c>
      <c r="E324" t="s">
        <v>1435</v>
      </c>
      <c r="F324" t="s">
        <v>83</v>
      </c>
      <c r="G324" t="s">
        <v>1436</v>
      </c>
      <c r="H324" t="s">
        <v>320</v>
      </c>
      <c r="I324" t="s">
        <v>382</v>
      </c>
      <c r="J324" t="s">
        <v>383</v>
      </c>
      <c r="K324" t="s">
        <v>388</v>
      </c>
      <c r="L324" t="s">
        <v>44</v>
      </c>
      <c r="M324" t="s">
        <v>385</v>
      </c>
      <c r="N324" t="s">
        <v>907</v>
      </c>
      <c r="O324" t="s">
        <v>917</v>
      </c>
      <c r="P324" t="s">
        <v>83</v>
      </c>
    </row>
    <row r="325" spans="1:16">
      <c r="A325" t="s">
        <v>1438</v>
      </c>
      <c r="B325" t="s">
        <v>1439</v>
      </c>
      <c r="C325" t="s">
        <v>910</v>
      </c>
      <c r="D325">
        <v>59</v>
      </c>
      <c r="E325" t="s">
        <v>1440</v>
      </c>
      <c r="F325" t="s">
        <v>71</v>
      </c>
      <c r="G325" t="s">
        <v>1441</v>
      </c>
      <c r="H325" t="s">
        <v>320</v>
      </c>
      <c r="I325" t="s">
        <v>382</v>
      </c>
      <c r="J325" t="s">
        <v>383</v>
      </c>
      <c r="K325" t="s">
        <v>388</v>
      </c>
      <c r="L325" t="s">
        <v>44</v>
      </c>
      <c r="M325" t="s">
        <v>385</v>
      </c>
      <c r="N325" t="s">
        <v>907</v>
      </c>
      <c r="O325" t="s">
        <v>932</v>
      </c>
      <c r="P325" t="s">
        <v>71</v>
      </c>
    </row>
    <row r="326" spans="1:16">
      <c r="A326" t="s">
        <v>1442</v>
      </c>
      <c r="B326" t="s">
        <v>1443</v>
      </c>
      <c r="C326" t="s">
        <v>910</v>
      </c>
      <c r="D326">
        <v>59</v>
      </c>
      <c r="E326" t="s">
        <v>1444</v>
      </c>
      <c r="F326" t="s">
        <v>71</v>
      </c>
      <c r="G326" t="s">
        <v>1265</v>
      </c>
      <c r="H326" t="s">
        <v>320</v>
      </c>
      <c r="I326" t="s">
        <v>382</v>
      </c>
      <c r="J326" t="s">
        <v>383</v>
      </c>
      <c r="K326" t="s">
        <v>389</v>
      </c>
      <c r="L326" t="s">
        <v>44</v>
      </c>
      <c r="M326" t="s">
        <v>385</v>
      </c>
      <c r="N326" t="s">
        <v>907</v>
      </c>
      <c r="O326" t="s">
        <v>932</v>
      </c>
      <c r="P326" t="s">
        <v>71</v>
      </c>
    </row>
    <row r="327" spans="1:16">
      <c r="A327" t="s">
        <v>1445</v>
      </c>
      <c r="B327" t="s">
        <v>1443</v>
      </c>
      <c r="C327" t="s">
        <v>904</v>
      </c>
      <c r="D327">
        <v>57</v>
      </c>
      <c r="E327" t="s">
        <v>1444</v>
      </c>
      <c r="F327" t="s">
        <v>71</v>
      </c>
      <c r="G327" t="s">
        <v>1265</v>
      </c>
      <c r="H327" t="s">
        <v>320</v>
      </c>
      <c r="I327" t="s">
        <v>382</v>
      </c>
      <c r="J327" t="s">
        <v>383</v>
      </c>
      <c r="K327" t="s">
        <v>389</v>
      </c>
      <c r="L327" t="s">
        <v>44</v>
      </c>
      <c r="M327" t="s">
        <v>385</v>
      </c>
      <c r="N327" t="s">
        <v>907</v>
      </c>
      <c r="O327" t="s">
        <v>932</v>
      </c>
      <c r="P327" t="s">
        <v>71</v>
      </c>
    </row>
    <row r="328" spans="1:16">
      <c r="A328" t="s">
        <v>1446</v>
      </c>
      <c r="B328" t="s">
        <v>1443</v>
      </c>
      <c r="C328" t="s">
        <v>912</v>
      </c>
      <c r="D328">
        <v>61</v>
      </c>
      <c r="E328" t="s">
        <v>1444</v>
      </c>
      <c r="F328" t="s">
        <v>71</v>
      </c>
      <c r="G328" t="s">
        <v>1265</v>
      </c>
      <c r="H328" t="s">
        <v>320</v>
      </c>
      <c r="I328" t="s">
        <v>382</v>
      </c>
      <c r="J328" t="s">
        <v>383</v>
      </c>
      <c r="K328" t="s">
        <v>389</v>
      </c>
      <c r="L328" t="s">
        <v>44</v>
      </c>
      <c r="M328" t="s">
        <v>385</v>
      </c>
      <c r="N328" t="s">
        <v>907</v>
      </c>
      <c r="O328" t="s">
        <v>932</v>
      </c>
      <c r="P328" t="s">
        <v>71</v>
      </c>
    </row>
    <row r="329" spans="1:16">
      <c r="A329" t="s">
        <v>1447</v>
      </c>
      <c r="B329" t="s">
        <v>1448</v>
      </c>
      <c r="C329" t="s">
        <v>910</v>
      </c>
      <c r="D329">
        <v>59</v>
      </c>
      <c r="E329" t="s">
        <v>1449</v>
      </c>
      <c r="F329" t="s">
        <v>121</v>
      </c>
      <c r="G329" t="s">
        <v>1349</v>
      </c>
      <c r="H329" t="s">
        <v>320</v>
      </c>
      <c r="I329" t="s">
        <v>382</v>
      </c>
      <c r="J329" t="s">
        <v>383</v>
      </c>
      <c r="K329" t="s">
        <v>388</v>
      </c>
      <c r="L329" t="s">
        <v>44</v>
      </c>
      <c r="M329" t="s">
        <v>385</v>
      </c>
      <c r="N329" t="s">
        <v>907</v>
      </c>
      <c r="O329" t="s">
        <v>969</v>
      </c>
      <c r="P329" t="s">
        <v>121</v>
      </c>
    </row>
    <row r="330" spans="1:16">
      <c r="A330" t="s">
        <v>1450</v>
      </c>
      <c r="B330" t="s">
        <v>1451</v>
      </c>
      <c r="C330" t="s">
        <v>910</v>
      </c>
      <c r="D330">
        <v>59</v>
      </c>
      <c r="E330" t="s">
        <v>1452</v>
      </c>
      <c r="F330" t="s">
        <v>86</v>
      </c>
      <c r="G330" t="s">
        <v>1265</v>
      </c>
      <c r="H330" t="s">
        <v>320</v>
      </c>
      <c r="I330" t="s">
        <v>382</v>
      </c>
      <c r="J330" t="s">
        <v>383</v>
      </c>
      <c r="K330" t="s">
        <v>388</v>
      </c>
      <c r="L330" t="s">
        <v>44</v>
      </c>
      <c r="M330" t="s">
        <v>385</v>
      </c>
      <c r="N330" t="s">
        <v>907</v>
      </c>
      <c r="O330" t="s">
        <v>1033</v>
      </c>
      <c r="P330" t="s">
        <v>86</v>
      </c>
    </row>
    <row r="331" spans="1:16">
      <c r="A331" t="s">
        <v>1453</v>
      </c>
      <c r="B331" t="s">
        <v>1451</v>
      </c>
      <c r="C331" t="s">
        <v>956</v>
      </c>
      <c r="D331">
        <v>55</v>
      </c>
      <c r="E331" t="s">
        <v>1452</v>
      </c>
      <c r="F331" t="s">
        <v>86</v>
      </c>
      <c r="G331" t="s">
        <v>1265</v>
      </c>
      <c r="H331" t="s">
        <v>320</v>
      </c>
      <c r="I331" t="s">
        <v>382</v>
      </c>
      <c r="J331" t="s">
        <v>383</v>
      </c>
      <c r="K331" t="s">
        <v>388</v>
      </c>
      <c r="L331" t="s">
        <v>44</v>
      </c>
      <c r="M331" t="s">
        <v>385</v>
      </c>
      <c r="N331" t="s">
        <v>907</v>
      </c>
      <c r="O331" t="s">
        <v>1033</v>
      </c>
      <c r="P331" t="s">
        <v>86</v>
      </c>
    </row>
    <row r="332" spans="1:16">
      <c r="A332" t="s">
        <v>1454</v>
      </c>
      <c r="B332" t="s">
        <v>1451</v>
      </c>
      <c r="C332" t="s">
        <v>904</v>
      </c>
      <c r="D332">
        <v>57</v>
      </c>
      <c r="E332" t="s">
        <v>1452</v>
      </c>
      <c r="F332" t="s">
        <v>86</v>
      </c>
      <c r="G332" t="s">
        <v>1265</v>
      </c>
      <c r="H332" t="s">
        <v>320</v>
      </c>
      <c r="I332" t="s">
        <v>382</v>
      </c>
      <c r="J332" t="s">
        <v>383</v>
      </c>
      <c r="K332" t="s">
        <v>388</v>
      </c>
      <c r="L332" t="s">
        <v>44</v>
      </c>
      <c r="M332" t="s">
        <v>385</v>
      </c>
      <c r="N332" t="s">
        <v>907</v>
      </c>
      <c r="O332" t="s">
        <v>1033</v>
      </c>
      <c r="P332" t="s">
        <v>86</v>
      </c>
    </row>
    <row r="333" spans="1:16">
      <c r="A333" t="s">
        <v>1455</v>
      </c>
      <c r="B333" t="s">
        <v>1451</v>
      </c>
      <c r="C333" t="s">
        <v>912</v>
      </c>
      <c r="D333">
        <v>61</v>
      </c>
      <c r="E333" t="s">
        <v>1452</v>
      </c>
      <c r="F333" t="s">
        <v>86</v>
      </c>
      <c r="G333" t="s">
        <v>1265</v>
      </c>
      <c r="H333" t="s">
        <v>320</v>
      </c>
      <c r="I333" t="s">
        <v>382</v>
      </c>
      <c r="J333" t="s">
        <v>383</v>
      </c>
      <c r="K333" t="s">
        <v>388</v>
      </c>
      <c r="L333" t="s">
        <v>44</v>
      </c>
      <c r="M333" t="s">
        <v>385</v>
      </c>
      <c r="N333" t="s">
        <v>907</v>
      </c>
      <c r="O333" t="s">
        <v>1033</v>
      </c>
      <c r="P333" t="s">
        <v>86</v>
      </c>
    </row>
    <row r="334" spans="1:16">
      <c r="A334" t="s">
        <v>1456</v>
      </c>
      <c r="B334" t="s">
        <v>1457</v>
      </c>
      <c r="C334" t="s">
        <v>910</v>
      </c>
      <c r="D334">
        <v>59</v>
      </c>
      <c r="E334" t="s">
        <v>1458</v>
      </c>
      <c r="F334" t="s">
        <v>71</v>
      </c>
      <c r="G334" t="s">
        <v>906</v>
      </c>
      <c r="H334" t="s">
        <v>320</v>
      </c>
      <c r="I334" t="s">
        <v>382</v>
      </c>
      <c r="J334" t="s">
        <v>383</v>
      </c>
      <c r="K334" t="s">
        <v>384</v>
      </c>
      <c r="L334" t="s">
        <v>43</v>
      </c>
      <c r="M334" t="s">
        <v>385</v>
      </c>
      <c r="N334" t="s">
        <v>907</v>
      </c>
      <c r="O334" t="s">
        <v>932</v>
      </c>
      <c r="P334" t="s">
        <v>71</v>
      </c>
    </row>
    <row r="335" spans="1:16">
      <c r="A335" t="s">
        <v>1459</v>
      </c>
      <c r="B335" t="s">
        <v>1460</v>
      </c>
      <c r="C335" t="s">
        <v>910</v>
      </c>
      <c r="D335">
        <v>59</v>
      </c>
      <c r="E335" t="s">
        <v>1461</v>
      </c>
      <c r="F335" t="s">
        <v>86</v>
      </c>
      <c r="G335" t="s">
        <v>1265</v>
      </c>
      <c r="H335" t="s">
        <v>336</v>
      </c>
      <c r="I335" t="s">
        <v>382</v>
      </c>
      <c r="J335" t="s">
        <v>383</v>
      </c>
      <c r="K335" t="s">
        <v>388</v>
      </c>
      <c r="L335" t="s">
        <v>44</v>
      </c>
      <c r="M335" t="s">
        <v>385</v>
      </c>
      <c r="N335" t="s">
        <v>907</v>
      </c>
      <c r="O335" t="s">
        <v>1033</v>
      </c>
      <c r="P335" t="s">
        <v>86</v>
      </c>
    </row>
    <row r="336" spans="1:16">
      <c r="A336" t="s">
        <v>1462</v>
      </c>
      <c r="B336" t="s">
        <v>1460</v>
      </c>
      <c r="C336" t="s">
        <v>920</v>
      </c>
      <c r="D336">
        <v>58</v>
      </c>
      <c r="E336" t="s">
        <v>1461</v>
      </c>
      <c r="F336" t="s">
        <v>86</v>
      </c>
      <c r="G336" t="s">
        <v>1265</v>
      </c>
      <c r="H336" t="s">
        <v>336</v>
      </c>
      <c r="I336" t="s">
        <v>382</v>
      </c>
      <c r="J336" t="s">
        <v>383</v>
      </c>
      <c r="K336" t="s">
        <v>388</v>
      </c>
      <c r="L336" t="s">
        <v>44</v>
      </c>
      <c r="M336" t="s">
        <v>385</v>
      </c>
      <c r="N336" t="s">
        <v>907</v>
      </c>
      <c r="O336" t="s">
        <v>1033</v>
      </c>
      <c r="P336" t="s">
        <v>86</v>
      </c>
    </row>
    <row r="337" spans="1:16">
      <c r="A337" t="s">
        <v>1463</v>
      </c>
      <c r="B337" t="s">
        <v>1464</v>
      </c>
      <c r="C337" t="s">
        <v>910</v>
      </c>
      <c r="D337">
        <v>59</v>
      </c>
      <c r="E337" t="s">
        <v>1465</v>
      </c>
      <c r="F337" t="s">
        <v>252</v>
      </c>
      <c r="G337" t="s">
        <v>1265</v>
      </c>
      <c r="H337" t="s">
        <v>320</v>
      </c>
      <c r="I337" t="s">
        <v>382</v>
      </c>
      <c r="J337" t="s">
        <v>383</v>
      </c>
      <c r="K337" t="s">
        <v>388</v>
      </c>
      <c r="L337" t="s">
        <v>44</v>
      </c>
      <c r="M337" t="s">
        <v>385</v>
      </c>
      <c r="N337" t="s">
        <v>907</v>
      </c>
      <c r="O337" t="s">
        <v>932</v>
      </c>
      <c r="P337" t="s">
        <v>71</v>
      </c>
    </row>
    <row r="338" spans="1:16">
      <c r="A338" t="s">
        <v>1466</v>
      </c>
      <c r="B338" t="s">
        <v>1464</v>
      </c>
      <c r="C338" t="s">
        <v>904</v>
      </c>
      <c r="D338">
        <v>57</v>
      </c>
      <c r="E338" t="s">
        <v>1465</v>
      </c>
      <c r="F338" t="s">
        <v>252</v>
      </c>
      <c r="G338" t="s">
        <v>1265</v>
      </c>
      <c r="H338" t="s">
        <v>320</v>
      </c>
      <c r="I338" t="s">
        <v>382</v>
      </c>
      <c r="J338" t="s">
        <v>383</v>
      </c>
      <c r="K338" t="s">
        <v>388</v>
      </c>
      <c r="L338" t="s">
        <v>44</v>
      </c>
      <c r="M338" t="s">
        <v>385</v>
      </c>
      <c r="N338" t="s">
        <v>907</v>
      </c>
      <c r="O338" t="s">
        <v>932</v>
      </c>
      <c r="P338" t="s">
        <v>71</v>
      </c>
    </row>
    <row r="339" spans="1:16">
      <c r="A339" t="s">
        <v>1467</v>
      </c>
      <c r="B339" t="s">
        <v>1464</v>
      </c>
      <c r="C339" t="s">
        <v>912</v>
      </c>
      <c r="D339">
        <v>61</v>
      </c>
      <c r="E339" t="s">
        <v>1465</v>
      </c>
      <c r="F339" t="s">
        <v>252</v>
      </c>
      <c r="G339" t="s">
        <v>1265</v>
      </c>
      <c r="H339" t="s">
        <v>320</v>
      </c>
      <c r="I339" t="s">
        <v>382</v>
      </c>
      <c r="J339" t="s">
        <v>383</v>
      </c>
      <c r="K339" t="s">
        <v>388</v>
      </c>
      <c r="L339" t="s">
        <v>44</v>
      </c>
      <c r="M339" t="s">
        <v>385</v>
      </c>
      <c r="N339" t="s">
        <v>907</v>
      </c>
      <c r="O339" t="s">
        <v>932</v>
      </c>
      <c r="P339" t="s">
        <v>71</v>
      </c>
    </row>
    <row r="340" spans="1:16">
      <c r="A340" t="s">
        <v>1468</v>
      </c>
      <c r="B340" t="s">
        <v>1469</v>
      </c>
      <c r="C340" t="s">
        <v>910</v>
      </c>
      <c r="D340">
        <v>59</v>
      </c>
      <c r="E340" t="s">
        <v>1470</v>
      </c>
      <c r="F340" t="s">
        <v>71</v>
      </c>
      <c r="G340" t="s">
        <v>906</v>
      </c>
      <c r="H340" t="s">
        <v>320</v>
      </c>
      <c r="I340" t="s">
        <v>382</v>
      </c>
      <c r="J340" t="s">
        <v>383</v>
      </c>
      <c r="K340" t="s">
        <v>388</v>
      </c>
      <c r="L340" t="s">
        <v>44</v>
      </c>
      <c r="M340" t="s">
        <v>385</v>
      </c>
      <c r="N340" t="s">
        <v>907</v>
      </c>
      <c r="O340" t="s">
        <v>932</v>
      </c>
      <c r="P340" t="s">
        <v>71</v>
      </c>
    </row>
    <row r="341" spans="1:16">
      <c r="A341" t="s">
        <v>1471</v>
      </c>
      <c r="B341" t="s">
        <v>1469</v>
      </c>
      <c r="C341" t="s">
        <v>904</v>
      </c>
      <c r="D341">
        <v>57</v>
      </c>
      <c r="E341" t="s">
        <v>1470</v>
      </c>
      <c r="F341" t="s">
        <v>71</v>
      </c>
      <c r="G341" t="s">
        <v>906</v>
      </c>
      <c r="H341" t="s">
        <v>320</v>
      </c>
      <c r="I341" t="s">
        <v>382</v>
      </c>
      <c r="J341" t="s">
        <v>383</v>
      </c>
      <c r="K341" t="s">
        <v>388</v>
      </c>
      <c r="L341" t="s">
        <v>44</v>
      </c>
      <c r="M341" t="s">
        <v>385</v>
      </c>
      <c r="N341" t="s">
        <v>907</v>
      </c>
      <c r="O341" t="s">
        <v>932</v>
      </c>
      <c r="P341" t="s">
        <v>71</v>
      </c>
    </row>
    <row r="342" spans="1:16">
      <c r="A342" t="s">
        <v>1472</v>
      </c>
      <c r="B342" t="s">
        <v>1469</v>
      </c>
      <c r="C342" t="s">
        <v>912</v>
      </c>
      <c r="D342">
        <v>61</v>
      </c>
      <c r="E342" t="s">
        <v>1470</v>
      </c>
      <c r="F342" t="s">
        <v>71</v>
      </c>
      <c r="G342" t="s">
        <v>906</v>
      </c>
      <c r="H342" t="s">
        <v>320</v>
      </c>
      <c r="I342" t="s">
        <v>382</v>
      </c>
      <c r="J342" t="s">
        <v>383</v>
      </c>
      <c r="K342" t="s">
        <v>388</v>
      </c>
      <c r="L342" t="s">
        <v>44</v>
      </c>
      <c r="M342" t="s">
        <v>385</v>
      </c>
      <c r="N342" t="s">
        <v>907</v>
      </c>
      <c r="O342" t="s">
        <v>932</v>
      </c>
      <c r="P342" t="s">
        <v>71</v>
      </c>
    </row>
    <row r="343" spans="1:16">
      <c r="A343" t="s">
        <v>1473</v>
      </c>
      <c r="B343" t="s">
        <v>1474</v>
      </c>
      <c r="C343" t="s">
        <v>910</v>
      </c>
      <c r="D343">
        <v>59</v>
      </c>
      <c r="E343" t="s">
        <v>1475</v>
      </c>
      <c r="F343" t="s">
        <v>86</v>
      </c>
      <c r="G343" t="s">
        <v>964</v>
      </c>
      <c r="H343" t="s">
        <v>320</v>
      </c>
      <c r="I343" t="s">
        <v>382</v>
      </c>
      <c r="J343" t="s">
        <v>383</v>
      </c>
      <c r="K343" t="s">
        <v>384</v>
      </c>
      <c r="M343" t="s">
        <v>385</v>
      </c>
      <c r="N343" t="s">
        <v>907</v>
      </c>
      <c r="O343" t="s">
        <v>1033</v>
      </c>
      <c r="P343" t="s">
        <v>86</v>
      </c>
    </row>
    <row r="344" spans="1:16">
      <c r="A344" t="s">
        <v>1476</v>
      </c>
      <c r="B344" t="s">
        <v>1477</v>
      </c>
      <c r="C344">
        <v>7.5</v>
      </c>
      <c r="D344">
        <v>75</v>
      </c>
      <c r="E344" t="s">
        <v>1478</v>
      </c>
      <c r="F344" t="s">
        <v>53</v>
      </c>
      <c r="G344" t="s">
        <v>1479</v>
      </c>
      <c r="H344" t="s">
        <v>337</v>
      </c>
      <c r="I344" t="s">
        <v>387</v>
      </c>
      <c r="J344" t="s">
        <v>383</v>
      </c>
      <c r="K344" t="s">
        <v>389</v>
      </c>
      <c r="L344" t="s">
        <v>32</v>
      </c>
      <c r="M344" t="s">
        <v>386</v>
      </c>
      <c r="N344" t="s">
        <v>907</v>
      </c>
      <c r="O344" t="s">
        <v>928</v>
      </c>
      <c r="P344" t="s">
        <v>53</v>
      </c>
    </row>
    <row r="345" spans="1:16">
      <c r="A345" t="s">
        <v>1480</v>
      </c>
      <c r="B345" t="s">
        <v>1481</v>
      </c>
      <c r="C345">
        <v>8</v>
      </c>
      <c r="D345">
        <v>8</v>
      </c>
      <c r="E345" t="s">
        <v>1482</v>
      </c>
      <c r="F345" t="s">
        <v>53</v>
      </c>
      <c r="G345" t="s">
        <v>1479</v>
      </c>
      <c r="H345" t="s">
        <v>337</v>
      </c>
      <c r="I345" t="s">
        <v>382</v>
      </c>
      <c r="J345" t="s">
        <v>383</v>
      </c>
      <c r="K345" t="s">
        <v>389</v>
      </c>
      <c r="L345" t="s">
        <v>32</v>
      </c>
      <c r="M345" t="s">
        <v>386</v>
      </c>
      <c r="N345" t="s">
        <v>907</v>
      </c>
      <c r="O345" t="s">
        <v>928</v>
      </c>
      <c r="P345" t="s">
        <v>53</v>
      </c>
    </row>
    <row r="346" spans="1:16">
      <c r="A346" t="s">
        <v>1483</v>
      </c>
      <c r="B346" t="s">
        <v>1484</v>
      </c>
      <c r="C346">
        <v>7</v>
      </c>
      <c r="D346">
        <v>57</v>
      </c>
      <c r="E346" t="s">
        <v>1485</v>
      </c>
      <c r="F346" t="s">
        <v>53</v>
      </c>
      <c r="G346" t="s">
        <v>1486</v>
      </c>
      <c r="H346" t="s">
        <v>337</v>
      </c>
      <c r="I346" t="s">
        <v>387</v>
      </c>
      <c r="J346" t="s">
        <v>383</v>
      </c>
      <c r="K346" t="s">
        <v>389</v>
      </c>
      <c r="M346" t="s">
        <v>386</v>
      </c>
      <c r="N346" t="s">
        <v>907</v>
      </c>
      <c r="O346" t="s">
        <v>928</v>
      </c>
      <c r="P346" t="s">
        <v>53</v>
      </c>
    </row>
    <row r="347" spans="1:16">
      <c r="A347" t="s">
        <v>1487</v>
      </c>
      <c r="B347" t="s">
        <v>1488</v>
      </c>
      <c r="C347" t="s">
        <v>931</v>
      </c>
      <c r="D347">
        <v>0</v>
      </c>
      <c r="E347" t="s">
        <v>1489</v>
      </c>
      <c r="F347" t="s">
        <v>53</v>
      </c>
      <c r="G347" t="s">
        <v>1490</v>
      </c>
      <c r="H347" t="s">
        <v>337</v>
      </c>
      <c r="I347" t="s">
        <v>387</v>
      </c>
      <c r="J347" t="s">
        <v>383</v>
      </c>
      <c r="K347" t="s">
        <v>389</v>
      </c>
      <c r="L347" t="s">
        <v>45</v>
      </c>
      <c r="M347" t="s">
        <v>386</v>
      </c>
      <c r="N347" t="s">
        <v>907</v>
      </c>
      <c r="O347" t="s">
        <v>928</v>
      </c>
      <c r="P347" t="s">
        <v>53</v>
      </c>
    </row>
    <row r="348" spans="1:16">
      <c r="A348" t="s">
        <v>1491</v>
      </c>
      <c r="B348" t="s">
        <v>1492</v>
      </c>
      <c r="C348" t="s">
        <v>931</v>
      </c>
      <c r="D348">
        <v>0</v>
      </c>
      <c r="E348" t="s">
        <v>1493</v>
      </c>
      <c r="F348" t="s">
        <v>53</v>
      </c>
      <c r="G348" t="s">
        <v>1494</v>
      </c>
      <c r="H348" t="s">
        <v>338</v>
      </c>
      <c r="I348" t="s">
        <v>387</v>
      </c>
      <c r="J348" t="s">
        <v>383</v>
      </c>
      <c r="K348" t="s">
        <v>389</v>
      </c>
      <c r="L348" t="s">
        <v>45</v>
      </c>
      <c r="M348" t="s">
        <v>386</v>
      </c>
      <c r="N348" t="s">
        <v>907</v>
      </c>
      <c r="O348" t="s">
        <v>928</v>
      </c>
      <c r="P348" t="s">
        <v>53</v>
      </c>
    </row>
    <row r="349" spans="1:16">
      <c r="A349" t="s">
        <v>1495</v>
      </c>
      <c r="B349" t="s">
        <v>1496</v>
      </c>
      <c r="C349" t="s">
        <v>931</v>
      </c>
      <c r="D349">
        <v>0</v>
      </c>
      <c r="E349" t="s">
        <v>1497</v>
      </c>
      <c r="F349" t="s">
        <v>71</v>
      </c>
      <c r="G349" t="s">
        <v>1498</v>
      </c>
      <c r="H349" t="s">
        <v>338</v>
      </c>
      <c r="I349" t="s">
        <v>387</v>
      </c>
      <c r="J349" t="s">
        <v>383</v>
      </c>
      <c r="K349" t="s">
        <v>389</v>
      </c>
      <c r="L349" t="s">
        <v>44</v>
      </c>
      <c r="M349" t="s">
        <v>386</v>
      </c>
      <c r="N349" t="s">
        <v>907</v>
      </c>
      <c r="O349" t="s">
        <v>1499</v>
      </c>
      <c r="P349" t="s">
        <v>71</v>
      </c>
    </row>
    <row r="350" spans="1:16">
      <c r="A350" t="s">
        <v>1500</v>
      </c>
      <c r="B350" t="s">
        <v>1501</v>
      </c>
      <c r="C350" t="s">
        <v>931</v>
      </c>
      <c r="D350">
        <v>0</v>
      </c>
      <c r="E350" t="s">
        <v>1502</v>
      </c>
      <c r="F350" t="s">
        <v>53</v>
      </c>
      <c r="G350" t="s">
        <v>1503</v>
      </c>
      <c r="H350" t="s">
        <v>340</v>
      </c>
      <c r="I350" t="s">
        <v>382</v>
      </c>
      <c r="J350" t="s">
        <v>383</v>
      </c>
      <c r="K350" t="s">
        <v>389</v>
      </c>
      <c r="L350" t="s">
        <v>45</v>
      </c>
      <c r="M350" t="s">
        <v>386</v>
      </c>
      <c r="N350" t="s">
        <v>907</v>
      </c>
      <c r="O350" t="s">
        <v>928</v>
      </c>
      <c r="P350" t="s">
        <v>53</v>
      </c>
    </row>
    <row r="351" spans="1:16">
      <c r="A351" t="s">
        <v>1504</v>
      </c>
      <c r="B351" t="s">
        <v>1505</v>
      </c>
      <c r="C351" t="s">
        <v>931</v>
      </c>
      <c r="D351">
        <v>0</v>
      </c>
      <c r="E351" t="s">
        <v>1506</v>
      </c>
      <c r="F351" t="s">
        <v>245</v>
      </c>
      <c r="G351" t="s">
        <v>1265</v>
      </c>
      <c r="H351" t="s">
        <v>340</v>
      </c>
      <c r="I351" t="s">
        <v>382</v>
      </c>
      <c r="J351" t="s">
        <v>383</v>
      </c>
      <c r="K351" t="s">
        <v>389</v>
      </c>
      <c r="L351" t="s">
        <v>44</v>
      </c>
      <c r="M351" t="s">
        <v>385</v>
      </c>
      <c r="N351" t="s">
        <v>907</v>
      </c>
      <c r="O351" t="s">
        <v>917</v>
      </c>
      <c r="P351" t="s">
        <v>83</v>
      </c>
    </row>
    <row r="352" spans="1:16">
      <c r="A352" t="s">
        <v>1507</v>
      </c>
      <c r="B352" t="s">
        <v>1508</v>
      </c>
      <c r="C352" t="s">
        <v>931</v>
      </c>
      <c r="D352">
        <v>0</v>
      </c>
      <c r="E352" t="s">
        <v>1509</v>
      </c>
      <c r="F352" t="s">
        <v>86</v>
      </c>
      <c r="G352" t="s">
        <v>1510</v>
      </c>
      <c r="H352" t="s">
        <v>340</v>
      </c>
      <c r="I352" t="s">
        <v>382</v>
      </c>
      <c r="J352" t="s">
        <v>383</v>
      </c>
      <c r="K352" t="s">
        <v>389</v>
      </c>
      <c r="L352" t="s">
        <v>44</v>
      </c>
      <c r="M352" t="s">
        <v>385</v>
      </c>
      <c r="N352" t="s">
        <v>907</v>
      </c>
      <c r="O352" t="s">
        <v>1033</v>
      </c>
      <c r="P352" t="s">
        <v>86</v>
      </c>
    </row>
    <row r="353" spans="1:16">
      <c r="A353" t="s">
        <v>1511</v>
      </c>
      <c r="B353" t="s">
        <v>1512</v>
      </c>
      <c r="C353" t="s">
        <v>931</v>
      </c>
      <c r="D353">
        <v>0</v>
      </c>
      <c r="E353" t="s">
        <v>1513</v>
      </c>
      <c r="F353" t="s">
        <v>68</v>
      </c>
      <c r="G353" t="s">
        <v>1498</v>
      </c>
      <c r="H353" t="s">
        <v>342</v>
      </c>
      <c r="I353" t="s">
        <v>387</v>
      </c>
      <c r="J353" t="s">
        <v>383</v>
      </c>
      <c r="K353" t="s">
        <v>389</v>
      </c>
      <c r="L353" t="s">
        <v>44</v>
      </c>
      <c r="M353" t="s">
        <v>386</v>
      </c>
      <c r="N353" t="s">
        <v>907</v>
      </c>
      <c r="O353" t="s">
        <v>1514</v>
      </c>
      <c r="P353" t="s">
        <v>68</v>
      </c>
    </row>
    <row r="354" spans="1:16">
      <c r="A354" t="s">
        <v>1515</v>
      </c>
      <c r="B354" t="s">
        <v>1516</v>
      </c>
      <c r="C354" t="s">
        <v>931</v>
      </c>
      <c r="D354">
        <v>0</v>
      </c>
      <c r="E354" t="s">
        <v>1517</v>
      </c>
      <c r="F354" t="s">
        <v>86</v>
      </c>
      <c r="G354" t="s">
        <v>1498</v>
      </c>
      <c r="H354" t="s">
        <v>342</v>
      </c>
      <c r="I354" t="s">
        <v>382</v>
      </c>
      <c r="J354" t="s">
        <v>383</v>
      </c>
      <c r="K354" t="s">
        <v>389</v>
      </c>
      <c r="L354" t="s">
        <v>44</v>
      </c>
      <c r="M354" t="s">
        <v>386</v>
      </c>
      <c r="N354" t="s">
        <v>907</v>
      </c>
      <c r="O354" t="s">
        <v>1033</v>
      </c>
      <c r="P354" t="s">
        <v>86</v>
      </c>
    </row>
    <row r="355" spans="1:16">
      <c r="A355" t="s">
        <v>1518</v>
      </c>
      <c r="B355" t="s">
        <v>1519</v>
      </c>
      <c r="C355" t="s">
        <v>931</v>
      </c>
      <c r="D355">
        <v>0</v>
      </c>
      <c r="E355" t="s">
        <v>1520</v>
      </c>
      <c r="F355" t="s">
        <v>248</v>
      </c>
      <c r="G355" t="s">
        <v>1498</v>
      </c>
      <c r="H355" t="s">
        <v>342</v>
      </c>
      <c r="I355" t="s">
        <v>382</v>
      </c>
      <c r="J355" t="s">
        <v>383</v>
      </c>
      <c r="K355" t="s">
        <v>389</v>
      </c>
      <c r="L355" t="s">
        <v>44</v>
      </c>
      <c r="M355" t="s">
        <v>386</v>
      </c>
      <c r="N355" t="s">
        <v>907</v>
      </c>
      <c r="O355" t="s">
        <v>932</v>
      </c>
      <c r="P355" t="s">
        <v>71</v>
      </c>
    </row>
    <row r="356" spans="1:16">
      <c r="A356" t="s">
        <v>1521</v>
      </c>
      <c r="B356" t="s">
        <v>1522</v>
      </c>
      <c r="C356" t="s">
        <v>931</v>
      </c>
      <c r="D356">
        <v>0</v>
      </c>
      <c r="E356" t="s">
        <v>1523</v>
      </c>
      <c r="F356" t="s">
        <v>71</v>
      </c>
      <c r="G356" t="s">
        <v>1498</v>
      </c>
      <c r="H356" t="s">
        <v>342</v>
      </c>
      <c r="I356" t="s">
        <v>391</v>
      </c>
      <c r="J356" t="s">
        <v>383</v>
      </c>
      <c r="K356" t="s">
        <v>389</v>
      </c>
      <c r="L356" t="s">
        <v>44</v>
      </c>
      <c r="M356" t="s">
        <v>386</v>
      </c>
      <c r="N356" t="s">
        <v>907</v>
      </c>
      <c r="O356" t="s">
        <v>1499</v>
      </c>
      <c r="P356" t="s">
        <v>71</v>
      </c>
    </row>
    <row r="357" spans="1:16">
      <c r="A357" t="s">
        <v>1524</v>
      </c>
      <c r="B357" t="s">
        <v>1525</v>
      </c>
      <c r="C357" t="s">
        <v>931</v>
      </c>
      <c r="D357">
        <v>0</v>
      </c>
      <c r="E357" t="s">
        <v>1526</v>
      </c>
      <c r="F357" t="s">
        <v>68</v>
      </c>
      <c r="G357" t="s">
        <v>1498</v>
      </c>
      <c r="H357" t="s">
        <v>342</v>
      </c>
      <c r="I357" t="s">
        <v>391</v>
      </c>
      <c r="J357" t="s">
        <v>383</v>
      </c>
      <c r="K357" t="s">
        <v>389</v>
      </c>
      <c r="L357" t="s">
        <v>44</v>
      </c>
      <c r="M357" t="s">
        <v>386</v>
      </c>
      <c r="N357" t="s">
        <v>907</v>
      </c>
      <c r="O357" t="s">
        <v>1514</v>
      </c>
      <c r="P357" t="s">
        <v>68</v>
      </c>
    </row>
    <row r="358" spans="1:16">
      <c r="A358" t="s">
        <v>1527</v>
      </c>
      <c r="B358" t="s">
        <v>1528</v>
      </c>
      <c r="C358" t="s">
        <v>931</v>
      </c>
      <c r="D358">
        <v>0</v>
      </c>
      <c r="E358" t="s">
        <v>1529</v>
      </c>
      <c r="F358" t="s">
        <v>254</v>
      </c>
      <c r="G358" t="s">
        <v>1498</v>
      </c>
      <c r="H358" t="s">
        <v>342</v>
      </c>
      <c r="I358" t="s">
        <v>391</v>
      </c>
      <c r="J358" t="s">
        <v>383</v>
      </c>
      <c r="K358" t="s">
        <v>389</v>
      </c>
      <c r="L358" t="s">
        <v>44</v>
      </c>
      <c r="M358" t="s">
        <v>386</v>
      </c>
      <c r="N358" t="s">
        <v>907</v>
      </c>
      <c r="O358" t="s">
        <v>1003</v>
      </c>
      <c r="P358" t="s">
        <v>71</v>
      </c>
    </row>
    <row r="359" spans="1:16">
      <c r="A359" t="s">
        <v>1530</v>
      </c>
      <c r="B359" t="s">
        <v>1531</v>
      </c>
      <c r="C359" t="s">
        <v>931</v>
      </c>
      <c r="D359">
        <v>0</v>
      </c>
      <c r="E359" t="s">
        <v>1532</v>
      </c>
      <c r="F359" t="s">
        <v>95</v>
      </c>
      <c r="G359" t="s">
        <v>1498</v>
      </c>
      <c r="H359" t="s">
        <v>342</v>
      </c>
      <c r="I359" t="s">
        <v>391</v>
      </c>
      <c r="J359" t="s">
        <v>383</v>
      </c>
      <c r="K359" t="s">
        <v>389</v>
      </c>
      <c r="L359" t="s">
        <v>44</v>
      </c>
      <c r="M359" t="s">
        <v>386</v>
      </c>
      <c r="N359" t="s">
        <v>907</v>
      </c>
      <c r="O359" t="s">
        <v>937</v>
      </c>
      <c r="P359" t="s">
        <v>63</v>
      </c>
    </row>
    <row r="360" spans="1:16">
      <c r="A360" t="s">
        <v>1533</v>
      </c>
      <c r="B360" t="s">
        <v>1534</v>
      </c>
      <c r="C360" t="s">
        <v>931</v>
      </c>
      <c r="D360">
        <v>0</v>
      </c>
      <c r="E360" t="s">
        <v>1535</v>
      </c>
      <c r="F360" t="s">
        <v>236</v>
      </c>
      <c r="G360" t="s">
        <v>1498</v>
      </c>
      <c r="H360" t="s">
        <v>342</v>
      </c>
      <c r="I360" t="s">
        <v>391</v>
      </c>
      <c r="J360" t="s">
        <v>383</v>
      </c>
      <c r="K360" t="s">
        <v>389</v>
      </c>
      <c r="L360" t="s">
        <v>44</v>
      </c>
      <c r="M360" t="s">
        <v>386</v>
      </c>
      <c r="N360" t="s">
        <v>907</v>
      </c>
      <c r="O360" t="s">
        <v>917</v>
      </c>
      <c r="P360" t="s">
        <v>83</v>
      </c>
    </row>
    <row r="361" spans="1:16">
      <c r="A361" t="s">
        <v>1536</v>
      </c>
      <c r="B361" t="s">
        <v>1537</v>
      </c>
      <c r="C361" t="s">
        <v>931</v>
      </c>
      <c r="D361">
        <v>0</v>
      </c>
      <c r="E361" t="s">
        <v>1538</v>
      </c>
      <c r="F361" t="s">
        <v>63</v>
      </c>
      <c r="G361" t="s">
        <v>1498</v>
      </c>
      <c r="H361" t="s">
        <v>342</v>
      </c>
      <c r="I361" t="s">
        <v>391</v>
      </c>
      <c r="J361" t="s">
        <v>383</v>
      </c>
      <c r="K361" t="s">
        <v>389</v>
      </c>
      <c r="L361" t="s">
        <v>44</v>
      </c>
      <c r="M361" t="s">
        <v>386</v>
      </c>
      <c r="N361" t="s">
        <v>907</v>
      </c>
      <c r="O361" t="s">
        <v>1539</v>
      </c>
      <c r="P361" t="s">
        <v>63</v>
      </c>
    </row>
    <row r="362" spans="1:16">
      <c r="A362" t="s">
        <v>1540</v>
      </c>
      <c r="B362" t="s">
        <v>1541</v>
      </c>
      <c r="C362" t="s">
        <v>931</v>
      </c>
      <c r="D362">
        <v>0</v>
      </c>
      <c r="E362" t="s">
        <v>1542</v>
      </c>
      <c r="F362" t="s">
        <v>63</v>
      </c>
      <c r="G362" t="s">
        <v>1498</v>
      </c>
      <c r="H362" t="s">
        <v>342</v>
      </c>
      <c r="I362" t="s">
        <v>391</v>
      </c>
      <c r="J362" t="s">
        <v>383</v>
      </c>
      <c r="K362" t="s">
        <v>389</v>
      </c>
      <c r="L362" t="s">
        <v>44</v>
      </c>
      <c r="M362" t="s">
        <v>386</v>
      </c>
      <c r="N362" t="s">
        <v>907</v>
      </c>
      <c r="O362" t="s">
        <v>937</v>
      </c>
      <c r="P362" t="s">
        <v>63</v>
      </c>
    </row>
    <row r="363" spans="1:16">
      <c r="A363" t="s">
        <v>1543</v>
      </c>
      <c r="B363" t="s">
        <v>1544</v>
      </c>
      <c r="C363" t="s">
        <v>931</v>
      </c>
      <c r="D363">
        <v>0</v>
      </c>
      <c r="E363" t="s">
        <v>1545</v>
      </c>
      <c r="F363" t="s">
        <v>121</v>
      </c>
      <c r="G363" t="s">
        <v>1498</v>
      </c>
      <c r="H363" t="s">
        <v>342</v>
      </c>
      <c r="I363" t="s">
        <v>387</v>
      </c>
      <c r="J363" t="s">
        <v>383</v>
      </c>
      <c r="K363" t="s">
        <v>389</v>
      </c>
      <c r="L363" t="s">
        <v>44</v>
      </c>
      <c r="M363" t="s">
        <v>386</v>
      </c>
      <c r="N363" t="s">
        <v>907</v>
      </c>
      <c r="O363" t="s">
        <v>1546</v>
      </c>
      <c r="P363" t="s">
        <v>121</v>
      </c>
    </row>
    <row r="364" spans="1:16">
      <c r="A364" t="s">
        <v>1547</v>
      </c>
      <c r="B364" t="s">
        <v>1548</v>
      </c>
      <c r="C364" t="s">
        <v>931</v>
      </c>
      <c r="D364">
        <v>0</v>
      </c>
      <c r="E364" t="s">
        <v>1549</v>
      </c>
      <c r="F364" t="s">
        <v>83</v>
      </c>
      <c r="G364" t="s">
        <v>1550</v>
      </c>
      <c r="H364" t="s">
        <v>342</v>
      </c>
      <c r="I364" t="s">
        <v>387</v>
      </c>
      <c r="J364" t="s">
        <v>383</v>
      </c>
      <c r="K364" t="s">
        <v>389</v>
      </c>
      <c r="L364" t="s">
        <v>44</v>
      </c>
      <c r="M364" t="s">
        <v>385</v>
      </c>
      <c r="N364" t="s">
        <v>907</v>
      </c>
      <c r="O364" t="s">
        <v>917</v>
      </c>
      <c r="P364" t="s">
        <v>83</v>
      </c>
    </row>
    <row r="365" spans="1:16">
      <c r="A365" t="s">
        <v>1551</v>
      </c>
      <c r="B365" t="s">
        <v>1552</v>
      </c>
      <c r="C365" t="s">
        <v>931</v>
      </c>
      <c r="D365">
        <v>0</v>
      </c>
      <c r="E365" t="s">
        <v>1553</v>
      </c>
      <c r="F365" t="s">
        <v>83</v>
      </c>
      <c r="G365" t="s">
        <v>1554</v>
      </c>
      <c r="H365" t="s">
        <v>342</v>
      </c>
      <c r="I365" t="s">
        <v>387</v>
      </c>
      <c r="J365" t="s">
        <v>383</v>
      </c>
      <c r="K365" t="s">
        <v>389</v>
      </c>
      <c r="L365" t="s">
        <v>44</v>
      </c>
      <c r="M365" t="s">
        <v>385</v>
      </c>
      <c r="N365" t="s">
        <v>907</v>
      </c>
      <c r="O365" t="s">
        <v>917</v>
      </c>
      <c r="P365" t="s">
        <v>83</v>
      </c>
    </row>
    <row r="366" spans="1:16">
      <c r="A366" t="s">
        <v>1555</v>
      </c>
      <c r="B366" t="s">
        <v>1556</v>
      </c>
      <c r="C366" t="s">
        <v>931</v>
      </c>
      <c r="D366">
        <v>0</v>
      </c>
      <c r="E366" t="s">
        <v>1557</v>
      </c>
      <c r="F366" t="s">
        <v>83</v>
      </c>
      <c r="G366" t="s">
        <v>1554</v>
      </c>
      <c r="H366" t="s">
        <v>342</v>
      </c>
      <c r="I366" t="s">
        <v>387</v>
      </c>
      <c r="J366" t="s">
        <v>383</v>
      </c>
      <c r="K366" t="s">
        <v>389</v>
      </c>
      <c r="L366" t="s">
        <v>44</v>
      </c>
      <c r="M366" t="s">
        <v>385</v>
      </c>
      <c r="N366" t="s">
        <v>907</v>
      </c>
      <c r="O366" t="s">
        <v>917</v>
      </c>
      <c r="P366" t="s">
        <v>83</v>
      </c>
    </row>
    <row r="367" spans="1:16">
      <c r="A367" t="s">
        <v>1558</v>
      </c>
      <c r="B367" t="s">
        <v>1559</v>
      </c>
      <c r="C367" t="s">
        <v>931</v>
      </c>
      <c r="D367">
        <v>0</v>
      </c>
      <c r="E367" t="s">
        <v>1560</v>
      </c>
      <c r="F367" t="s">
        <v>86</v>
      </c>
      <c r="G367" t="s">
        <v>1554</v>
      </c>
      <c r="H367" t="s">
        <v>342</v>
      </c>
      <c r="I367" t="s">
        <v>387</v>
      </c>
      <c r="J367" t="s">
        <v>383</v>
      </c>
      <c r="K367" t="s">
        <v>389</v>
      </c>
      <c r="L367" t="s">
        <v>44</v>
      </c>
      <c r="M367" t="s">
        <v>385</v>
      </c>
      <c r="N367" t="s">
        <v>907</v>
      </c>
      <c r="O367" t="s">
        <v>1291</v>
      </c>
      <c r="P367" t="s">
        <v>86</v>
      </c>
    </row>
    <row r="368" spans="1:16">
      <c r="A368" t="s">
        <v>1561</v>
      </c>
      <c r="B368" t="s">
        <v>1562</v>
      </c>
      <c r="C368" t="s">
        <v>931</v>
      </c>
      <c r="D368">
        <v>0</v>
      </c>
      <c r="E368" t="s">
        <v>1563</v>
      </c>
      <c r="F368" t="s">
        <v>57</v>
      </c>
      <c r="G368" t="s">
        <v>1564</v>
      </c>
      <c r="H368" t="s">
        <v>342</v>
      </c>
      <c r="I368" t="s">
        <v>387</v>
      </c>
      <c r="J368" t="s">
        <v>383</v>
      </c>
      <c r="K368" t="s">
        <v>389</v>
      </c>
      <c r="L368" t="s">
        <v>44</v>
      </c>
      <c r="M368" t="s">
        <v>386</v>
      </c>
      <c r="N368" t="s">
        <v>907</v>
      </c>
      <c r="O368" t="s">
        <v>908</v>
      </c>
      <c r="P368" t="s">
        <v>57</v>
      </c>
    </row>
    <row r="369" spans="1:16">
      <c r="A369" t="s">
        <v>1565</v>
      </c>
      <c r="B369" t="s">
        <v>1566</v>
      </c>
      <c r="C369" t="s">
        <v>931</v>
      </c>
      <c r="D369">
        <v>0</v>
      </c>
      <c r="E369" t="s">
        <v>1567</v>
      </c>
      <c r="F369" t="s">
        <v>63</v>
      </c>
      <c r="G369" t="s">
        <v>1568</v>
      </c>
      <c r="H369" t="s">
        <v>342</v>
      </c>
      <c r="I369" t="s">
        <v>387</v>
      </c>
      <c r="J369" t="s">
        <v>383</v>
      </c>
      <c r="K369" t="s">
        <v>389</v>
      </c>
      <c r="L369" t="s">
        <v>44</v>
      </c>
      <c r="M369" t="s">
        <v>386</v>
      </c>
      <c r="N369" t="s">
        <v>907</v>
      </c>
      <c r="O369" t="s">
        <v>937</v>
      </c>
      <c r="P369" t="s">
        <v>63</v>
      </c>
    </row>
    <row r="370" spans="1:16">
      <c r="A370" t="s">
        <v>1569</v>
      </c>
      <c r="B370" t="s">
        <v>1570</v>
      </c>
      <c r="C370" t="s">
        <v>931</v>
      </c>
      <c r="D370">
        <v>0</v>
      </c>
      <c r="E370" t="s">
        <v>1571</v>
      </c>
      <c r="F370" t="s">
        <v>269</v>
      </c>
      <c r="G370" t="s">
        <v>1332</v>
      </c>
      <c r="H370" t="s">
        <v>340</v>
      </c>
      <c r="I370" t="s">
        <v>387</v>
      </c>
      <c r="J370" t="s">
        <v>383</v>
      </c>
      <c r="K370" t="s">
        <v>389</v>
      </c>
      <c r="M370" t="s">
        <v>386</v>
      </c>
      <c r="N370" t="s">
        <v>907</v>
      </c>
      <c r="O370" t="s">
        <v>990</v>
      </c>
      <c r="P370" t="s">
        <v>60</v>
      </c>
    </row>
    <row r="371" spans="1:16">
      <c r="A371" t="s">
        <v>1572</v>
      </c>
      <c r="B371" t="s">
        <v>1573</v>
      </c>
      <c r="C371" t="s">
        <v>931</v>
      </c>
      <c r="D371">
        <v>0</v>
      </c>
      <c r="E371" t="s">
        <v>1574</v>
      </c>
      <c r="F371" t="s">
        <v>86</v>
      </c>
      <c r="G371" t="s">
        <v>1328</v>
      </c>
      <c r="H371" t="s">
        <v>340</v>
      </c>
      <c r="I371" t="s">
        <v>387</v>
      </c>
      <c r="J371" t="s">
        <v>383</v>
      </c>
      <c r="K371" t="s">
        <v>389</v>
      </c>
      <c r="M371" t="s">
        <v>386</v>
      </c>
      <c r="N371" t="s">
        <v>907</v>
      </c>
      <c r="O371" t="s">
        <v>1300</v>
      </c>
      <c r="P371" t="s">
        <v>86</v>
      </c>
    </row>
    <row r="372" spans="1:16">
      <c r="A372" t="s">
        <v>1575</v>
      </c>
      <c r="B372" t="s">
        <v>1576</v>
      </c>
      <c r="C372" t="s">
        <v>931</v>
      </c>
      <c r="D372">
        <v>0</v>
      </c>
      <c r="E372" t="s">
        <v>1577</v>
      </c>
      <c r="F372" t="s">
        <v>53</v>
      </c>
      <c r="G372" t="s">
        <v>1328</v>
      </c>
      <c r="H372" t="s">
        <v>342</v>
      </c>
      <c r="I372" t="s">
        <v>387</v>
      </c>
      <c r="J372" t="s">
        <v>383</v>
      </c>
      <c r="K372" t="s">
        <v>389</v>
      </c>
      <c r="L372" t="s">
        <v>44</v>
      </c>
      <c r="M372" t="s">
        <v>386</v>
      </c>
      <c r="N372" t="s">
        <v>907</v>
      </c>
      <c r="O372" t="s">
        <v>928</v>
      </c>
      <c r="P372" t="s">
        <v>53</v>
      </c>
    </row>
    <row r="373" spans="1:16">
      <c r="A373" t="s">
        <v>1578</v>
      </c>
      <c r="B373" t="s">
        <v>1579</v>
      </c>
      <c r="C373" t="s">
        <v>931</v>
      </c>
      <c r="D373">
        <v>0</v>
      </c>
      <c r="E373" t="s">
        <v>1580</v>
      </c>
      <c r="F373" t="s">
        <v>53</v>
      </c>
      <c r="G373" t="s">
        <v>1328</v>
      </c>
      <c r="H373" t="s">
        <v>342</v>
      </c>
      <c r="I373" t="s">
        <v>387</v>
      </c>
      <c r="J373" t="s">
        <v>383</v>
      </c>
      <c r="K373" t="s">
        <v>389</v>
      </c>
      <c r="M373" t="s">
        <v>386</v>
      </c>
      <c r="N373" t="s">
        <v>907</v>
      </c>
      <c r="O373" t="s">
        <v>928</v>
      </c>
      <c r="P373" t="s">
        <v>53</v>
      </c>
    </row>
    <row r="374" spans="1:16">
      <c r="A374" t="s">
        <v>1581</v>
      </c>
      <c r="B374" t="s">
        <v>1582</v>
      </c>
      <c r="C374" t="s">
        <v>931</v>
      </c>
      <c r="D374">
        <v>0</v>
      </c>
      <c r="E374" t="s">
        <v>1583</v>
      </c>
      <c r="F374" t="s">
        <v>83</v>
      </c>
      <c r="G374" t="s">
        <v>1332</v>
      </c>
      <c r="H374" t="s">
        <v>340</v>
      </c>
      <c r="I374" t="s">
        <v>387</v>
      </c>
      <c r="J374" t="s">
        <v>383</v>
      </c>
      <c r="K374" t="s">
        <v>389</v>
      </c>
      <c r="L374" t="s">
        <v>44</v>
      </c>
      <c r="M374" t="s">
        <v>386</v>
      </c>
      <c r="N374" t="s">
        <v>907</v>
      </c>
      <c r="O374" t="s">
        <v>917</v>
      </c>
      <c r="P374" t="s">
        <v>83</v>
      </c>
    </row>
    <row r="375" spans="1:16">
      <c r="A375" t="s">
        <v>1584</v>
      </c>
      <c r="B375" t="s">
        <v>1585</v>
      </c>
      <c r="C375" t="s">
        <v>931</v>
      </c>
      <c r="D375">
        <v>0</v>
      </c>
      <c r="E375" t="s">
        <v>1586</v>
      </c>
      <c r="F375" t="s">
        <v>63</v>
      </c>
      <c r="G375" t="s">
        <v>1498</v>
      </c>
      <c r="H375" t="s">
        <v>342</v>
      </c>
      <c r="I375" t="s">
        <v>387</v>
      </c>
      <c r="J375" t="s">
        <v>383</v>
      </c>
      <c r="K375" t="s">
        <v>389</v>
      </c>
      <c r="L375" t="s">
        <v>44</v>
      </c>
      <c r="M375" t="s">
        <v>386</v>
      </c>
      <c r="N375" t="s">
        <v>907</v>
      </c>
      <c r="O375" t="s">
        <v>937</v>
      </c>
      <c r="P375" t="s">
        <v>63</v>
      </c>
    </row>
    <row r="376" spans="1:16">
      <c r="A376" t="s">
        <v>1587</v>
      </c>
      <c r="B376" t="s">
        <v>1588</v>
      </c>
      <c r="C376" t="s">
        <v>931</v>
      </c>
      <c r="D376">
        <v>0</v>
      </c>
      <c r="E376" t="s">
        <v>1589</v>
      </c>
      <c r="F376" t="s">
        <v>68</v>
      </c>
      <c r="G376" t="s">
        <v>1498</v>
      </c>
      <c r="H376" t="s">
        <v>342</v>
      </c>
      <c r="I376" t="s">
        <v>391</v>
      </c>
      <c r="J376" t="s">
        <v>383</v>
      </c>
      <c r="K376" t="s">
        <v>389</v>
      </c>
      <c r="L376" t="s">
        <v>44</v>
      </c>
      <c r="M376" t="s">
        <v>386</v>
      </c>
      <c r="N376" t="s">
        <v>907</v>
      </c>
      <c r="O376" t="s">
        <v>1119</v>
      </c>
      <c r="P376" t="s">
        <v>68</v>
      </c>
    </row>
    <row r="377" spans="1:16">
      <c r="A377" t="s">
        <v>1590</v>
      </c>
      <c r="B377" t="s">
        <v>1591</v>
      </c>
      <c r="C377" t="s">
        <v>931</v>
      </c>
      <c r="D377">
        <v>0</v>
      </c>
      <c r="E377" t="s">
        <v>1592</v>
      </c>
      <c r="F377" t="s">
        <v>286</v>
      </c>
      <c r="G377" t="s">
        <v>1498</v>
      </c>
      <c r="H377" t="s">
        <v>342</v>
      </c>
      <c r="I377" t="s">
        <v>391</v>
      </c>
      <c r="J377" t="s">
        <v>383</v>
      </c>
      <c r="K377" t="s">
        <v>389</v>
      </c>
      <c r="L377" t="s">
        <v>44</v>
      </c>
      <c r="M377" t="s">
        <v>386</v>
      </c>
      <c r="N377" t="s">
        <v>907</v>
      </c>
      <c r="O377" t="s">
        <v>1593</v>
      </c>
      <c r="P377" t="s">
        <v>286</v>
      </c>
    </row>
    <row r="378" spans="1:16">
      <c r="A378" t="s">
        <v>1594</v>
      </c>
      <c r="B378" t="s">
        <v>1595</v>
      </c>
      <c r="C378" t="s">
        <v>931</v>
      </c>
      <c r="D378">
        <v>0</v>
      </c>
      <c r="E378" t="s">
        <v>1596</v>
      </c>
      <c r="F378" t="s">
        <v>215</v>
      </c>
      <c r="G378" t="s">
        <v>1498</v>
      </c>
      <c r="H378" t="s">
        <v>342</v>
      </c>
      <c r="I378" t="s">
        <v>391</v>
      </c>
      <c r="J378" t="s">
        <v>383</v>
      </c>
      <c r="K378" t="s">
        <v>389</v>
      </c>
      <c r="L378" t="s">
        <v>44</v>
      </c>
      <c r="M378" t="s">
        <v>386</v>
      </c>
      <c r="N378" t="s">
        <v>907</v>
      </c>
      <c r="O378" t="s">
        <v>917</v>
      </c>
      <c r="P378" t="s">
        <v>68</v>
      </c>
    </row>
    <row r="379" spans="1:16">
      <c r="A379" t="s">
        <v>1597</v>
      </c>
      <c r="B379" t="s">
        <v>1598</v>
      </c>
      <c r="C379" t="s">
        <v>931</v>
      </c>
      <c r="D379">
        <v>0</v>
      </c>
      <c r="E379" t="s">
        <v>1599</v>
      </c>
      <c r="F379" t="s">
        <v>68</v>
      </c>
      <c r="G379" t="s">
        <v>1498</v>
      </c>
      <c r="H379" t="s">
        <v>342</v>
      </c>
      <c r="I379" t="s">
        <v>391</v>
      </c>
      <c r="J379" t="s">
        <v>383</v>
      </c>
      <c r="K379" t="s">
        <v>389</v>
      </c>
      <c r="L379" t="s">
        <v>44</v>
      </c>
      <c r="M379" t="s">
        <v>386</v>
      </c>
      <c r="N379" t="s">
        <v>907</v>
      </c>
      <c r="O379" t="s">
        <v>1119</v>
      </c>
      <c r="P379" t="s">
        <v>68</v>
      </c>
    </row>
    <row r="380" spans="1:16">
      <c r="A380" t="s">
        <v>1600</v>
      </c>
      <c r="B380" t="s">
        <v>1601</v>
      </c>
      <c r="C380" t="s">
        <v>931</v>
      </c>
      <c r="D380">
        <v>0</v>
      </c>
      <c r="E380" t="s">
        <v>1602</v>
      </c>
      <c r="F380" t="s">
        <v>210</v>
      </c>
      <c r="G380" t="s">
        <v>1498</v>
      </c>
      <c r="H380" t="s">
        <v>342</v>
      </c>
      <c r="I380" t="s">
        <v>391</v>
      </c>
      <c r="J380" t="s">
        <v>383</v>
      </c>
      <c r="K380" t="s">
        <v>389</v>
      </c>
      <c r="L380" t="s">
        <v>44</v>
      </c>
      <c r="M380" t="s">
        <v>386</v>
      </c>
      <c r="N380" t="s">
        <v>907</v>
      </c>
      <c r="O380" t="s">
        <v>1119</v>
      </c>
      <c r="P380" t="s">
        <v>68</v>
      </c>
    </row>
    <row r="381" spans="1:16">
      <c r="A381" t="s">
        <v>1603</v>
      </c>
      <c r="B381" t="s">
        <v>1604</v>
      </c>
      <c r="C381" t="s">
        <v>931</v>
      </c>
      <c r="D381">
        <v>0</v>
      </c>
      <c r="E381" t="s">
        <v>1605</v>
      </c>
      <c r="F381" t="s">
        <v>121</v>
      </c>
      <c r="G381" t="s">
        <v>1498</v>
      </c>
      <c r="H381" t="s">
        <v>342</v>
      </c>
      <c r="I381" t="s">
        <v>387</v>
      </c>
      <c r="J381" t="s">
        <v>383</v>
      </c>
      <c r="K381" t="s">
        <v>389</v>
      </c>
      <c r="L381" t="s">
        <v>44</v>
      </c>
      <c r="M381" t="s">
        <v>386</v>
      </c>
      <c r="N381" t="s">
        <v>907</v>
      </c>
      <c r="O381" t="s">
        <v>1546</v>
      </c>
      <c r="P381" t="s">
        <v>121</v>
      </c>
    </row>
    <row r="382" spans="1:16">
      <c r="A382" t="s">
        <v>1606</v>
      </c>
      <c r="B382" t="s">
        <v>1607</v>
      </c>
      <c r="C382" t="s">
        <v>931</v>
      </c>
      <c r="D382">
        <v>0</v>
      </c>
      <c r="E382" t="s">
        <v>1608</v>
      </c>
      <c r="F382" t="s">
        <v>71</v>
      </c>
      <c r="G382" t="s">
        <v>1498</v>
      </c>
      <c r="H382" t="s">
        <v>342</v>
      </c>
      <c r="I382" t="s">
        <v>387</v>
      </c>
      <c r="J382" t="s">
        <v>383</v>
      </c>
      <c r="K382" t="s">
        <v>389</v>
      </c>
      <c r="L382" t="s">
        <v>44</v>
      </c>
      <c r="M382" t="s">
        <v>386</v>
      </c>
      <c r="N382" t="s">
        <v>907</v>
      </c>
      <c r="O382" t="s">
        <v>932</v>
      </c>
      <c r="P382" t="s">
        <v>71</v>
      </c>
    </row>
    <row r="383" spans="1:16">
      <c r="A383" t="s">
        <v>1609</v>
      </c>
      <c r="B383" t="s">
        <v>1610</v>
      </c>
      <c r="C383" t="s">
        <v>931</v>
      </c>
      <c r="D383">
        <v>0</v>
      </c>
      <c r="E383" t="s">
        <v>1611</v>
      </c>
      <c r="F383" t="s">
        <v>277</v>
      </c>
      <c r="G383" t="s">
        <v>1498</v>
      </c>
      <c r="H383" t="s">
        <v>340</v>
      </c>
      <c r="I383" t="s">
        <v>382</v>
      </c>
      <c r="J383" t="s">
        <v>383</v>
      </c>
      <c r="K383" t="s">
        <v>389</v>
      </c>
      <c r="L383" t="s">
        <v>44</v>
      </c>
      <c r="M383" t="s">
        <v>386</v>
      </c>
      <c r="N383" t="s">
        <v>907</v>
      </c>
      <c r="O383" t="s">
        <v>917</v>
      </c>
      <c r="P383" t="s">
        <v>83</v>
      </c>
    </row>
    <row r="384" spans="1:16">
      <c r="A384" t="s">
        <v>1612</v>
      </c>
      <c r="B384" t="s">
        <v>1613</v>
      </c>
      <c r="C384" t="s">
        <v>931</v>
      </c>
      <c r="D384">
        <v>0</v>
      </c>
      <c r="E384" t="s">
        <v>1614</v>
      </c>
      <c r="F384" t="s">
        <v>83</v>
      </c>
      <c r="G384" t="s">
        <v>1498</v>
      </c>
      <c r="H384" t="s">
        <v>342</v>
      </c>
      <c r="I384" t="s">
        <v>387</v>
      </c>
      <c r="J384" t="s">
        <v>383</v>
      </c>
      <c r="K384" t="s">
        <v>389</v>
      </c>
      <c r="L384" t="s">
        <v>44</v>
      </c>
      <c r="M384" t="s">
        <v>386</v>
      </c>
      <c r="N384" t="s">
        <v>907</v>
      </c>
      <c r="O384" t="s">
        <v>917</v>
      </c>
      <c r="P384" t="s">
        <v>83</v>
      </c>
    </row>
    <row r="385" spans="1:16">
      <c r="A385" t="s">
        <v>1615</v>
      </c>
      <c r="B385" t="s">
        <v>1616</v>
      </c>
      <c r="C385" t="s">
        <v>931</v>
      </c>
      <c r="D385">
        <v>0</v>
      </c>
      <c r="E385" t="s">
        <v>1617</v>
      </c>
      <c r="F385" t="s">
        <v>68</v>
      </c>
      <c r="G385" t="s">
        <v>964</v>
      </c>
      <c r="H385" t="s">
        <v>343</v>
      </c>
      <c r="I385" t="s">
        <v>391</v>
      </c>
      <c r="J385" t="s">
        <v>383</v>
      </c>
      <c r="K385" t="s">
        <v>389</v>
      </c>
      <c r="M385" t="s">
        <v>386</v>
      </c>
      <c r="N385" t="s">
        <v>907</v>
      </c>
      <c r="O385" t="s">
        <v>1119</v>
      </c>
      <c r="P385" t="s">
        <v>68</v>
      </c>
    </row>
    <row r="386" spans="1:16">
      <c r="A386" t="s">
        <v>1618</v>
      </c>
      <c r="B386" t="s">
        <v>1619</v>
      </c>
      <c r="C386" t="s">
        <v>931</v>
      </c>
      <c r="D386">
        <v>0</v>
      </c>
      <c r="E386" t="s">
        <v>1620</v>
      </c>
      <c r="F386" t="s">
        <v>83</v>
      </c>
      <c r="G386" t="s">
        <v>964</v>
      </c>
      <c r="H386" t="s">
        <v>343</v>
      </c>
      <c r="I386" t="s">
        <v>391</v>
      </c>
      <c r="J386" t="s">
        <v>383</v>
      </c>
      <c r="K386" t="s">
        <v>389</v>
      </c>
      <c r="M386" t="s">
        <v>386</v>
      </c>
      <c r="N386" t="s">
        <v>907</v>
      </c>
      <c r="O386" t="s">
        <v>917</v>
      </c>
      <c r="P386" t="s">
        <v>83</v>
      </c>
    </row>
    <row r="387" spans="1:16">
      <c r="A387" t="s">
        <v>1621</v>
      </c>
      <c r="B387" t="s">
        <v>1622</v>
      </c>
      <c r="C387" t="s">
        <v>931</v>
      </c>
      <c r="D387">
        <v>0</v>
      </c>
      <c r="E387" t="s">
        <v>1623</v>
      </c>
      <c r="F387" t="s">
        <v>55</v>
      </c>
      <c r="G387" t="s">
        <v>1624</v>
      </c>
      <c r="H387" t="s">
        <v>332</v>
      </c>
      <c r="I387" t="s">
        <v>382</v>
      </c>
      <c r="J387" t="s">
        <v>383</v>
      </c>
      <c r="K387" t="s">
        <v>389</v>
      </c>
      <c r="M387" t="s">
        <v>386</v>
      </c>
      <c r="N387" t="s">
        <v>907</v>
      </c>
      <c r="O387" t="s">
        <v>932</v>
      </c>
      <c r="P387" t="s">
        <v>71</v>
      </c>
    </row>
    <row r="388" spans="1:16">
      <c r="A388" t="s">
        <v>1625</v>
      </c>
      <c r="B388" t="s">
        <v>1626</v>
      </c>
      <c r="C388" t="s">
        <v>931</v>
      </c>
      <c r="D388">
        <v>0</v>
      </c>
      <c r="E388" t="s">
        <v>1627</v>
      </c>
      <c r="F388" t="s">
        <v>101</v>
      </c>
      <c r="G388" t="s">
        <v>964</v>
      </c>
      <c r="H388" t="s">
        <v>332</v>
      </c>
      <c r="I388" t="s">
        <v>382</v>
      </c>
      <c r="J388" t="s">
        <v>383</v>
      </c>
      <c r="K388" t="s">
        <v>388</v>
      </c>
      <c r="M388" t="s">
        <v>386</v>
      </c>
      <c r="N388" t="s">
        <v>907</v>
      </c>
      <c r="O388" t="s">
        <v>928</v>
      </c>
      <c r="P388" t="s">
        <v>63</v>
      </c>
    </row>
    <row r="389" spans="1:16">
      <c r="A389" t="s">
        <v>1628</v>
      </c>
      <c r="B389" t="s">
        <v>1629</v>
      </c>
      <c r="C389" t="s">
        <v>931</v>
      </c>
      <c r="D389">
        <v>0</v>
      </c>
      <c r="E389" t="s">
        <v>1630</v>
      </c>
      <c r="F389" t="s">
        <v>86</v>
      </c>
      <c r="G389" t="s">
        <v>1631</v>
      </c>
      <c r="H389" t="s">
        <v>332</v>
      </c>
      <c r="I389" t="s">
        <v>382</v>
      </c>
      <c r="J389" t="s">
        <v>383</v>
      </c>
      <c r="K389" t="s">
        <v>388</v>
      </c>
      <c r="M389" t="s">
        <v>386</v>
      </c>
      <c r="N389" t="s">
        <v>907</v>
      </c>
      <c r="O389" t="s">
        <v>1033</v>
      </c>
      <c r="P389" t="s">
        <v>86</v>
      </c>
    </row>
    <row r="390" spans="1:16">
      <c r="A390" t="s">
        <v>1632</v>
      </c>
      <c r="B390" t="s">
        <v>1633</v>
      </c>
      <c r="C390" t="s">
        <v>931</v>
      </c>
      <c r="D390">
        <v>0</v>
      </c>
      <c r="E390" t="s">
        <v>1634</v>
      </c>
      <c r="F390" t="s">
        <v>81</v>
      </c>
      <c r="G390" t="s">
        <v>1498</v>
      </c>
      <c r="H390" t="s">
        <v>332</v>
      </c>
      <c r="I390" t="s">
        <v>387</v>
      </c>
      <c r="J390" t="s">
        <v>383</v>
      </c>
      <c r="K390" t="s">
        <v>389</v>
      </c>
      <c r="L390" t="s">
        <v>44</v>
      </c>
      <c r="M390" t="s">
        <v>386</v>
      </c>
      <c r="N390" t="s">
        <v>907</v>
      </c>
      <c r="O390" t="s">
        <v>937</v>
      </c>
      <c r="P390" t="s">
        <v>63</v>
      </c>
    </row>
    <row r="391" spans="1:16">
      <c r="A391" t="s">
        <v>1635</v>
      </c>
      <c r="B391" t="s">
        <v>1636</v>
      </c>
      <c r="C391" t="s">
        <v>931</v>
      </c>
      <c r="D391">
        <v>0</v>
      </c>
      <c r="E391" t="s">
        <v>1637</v>
      </c>
      <c r="F391" t="s">
        <v>57</v>
      </c>
      <c r="G391" t="s">
        <v>1568</v>
      </c>
      <c r="H391" t="s">
        <v>332</v>
      </c>
      <c r="I391" t="s">
        <v>387</v>
      </c>
      <c r="J391" t="s">
        <v>383</v>
      </c>
      <c r="K391" t="s">
        <v>389</v>
      </c>
      <c r="L391" t="s">
        <v>44</v>
      </c>
      <c r="M391" t="s">
        <v>386</v>
      </c>
      <c r="N391" t="s">
        <v>907</v>
      </c>
      <c r="O391" t="s">
        <v>908</v>
      </c>
      <c r="P391" t="s">
        <v>57</v>
      </c>
    </row>
    <row r="392" spans="1:16">
      <c r="A392" t="s">
        <v>1638</v>
      </c>
      <c r="B392" t="s">
        <v>1639</v>
      </c>
      <c r="C392" t="s">
        <v>931</v>
      </c>
      <c r="D392">
        <v>0</v>
      </c>
      <c r="E392" t="s">
        <v>1640</v>
      </c>
      <c r="F392" t="s">
        <v>203</v>
      </c>
      <c r="G392" t="s">
        <v>1498</v>
      </c>
      <c r="H392" t="s">
        <v>332</v>
      </c>
      <c r="I392" t="s">
        <v>391</v>
      </c>
      <c r="J392" t="s">
        <v>383</v>
      </c>
      <c r="K392" t="s">
        <v>389</v>
      </c>
      <c r="L392" t="s">
        <v>44</v>
      </c>
      <c r="M392" t="s">
        <v>386</v>
      </c>
      <c r="N392" t="s">
        <v>907</v>
      </c>
      <c r="O392" t="s">
        <v>1300</v>
      </c>
      <c r="P392" t="s">
        <v>199</v>
      </c>
    </row>
    <row r="393" spans="1:16">
      <c r="A393" t="s">
        <v>1641</v>
      </c>
      <c r="B393" t="s">
        <v>1642</v>
      </c>
      <c r="C393" t="s">
        <v>931</v>
      </c>
      <c r="D393">
        <v>0</v>
      </c>
      <c r="E393" t="s">
        <v>1643</v>
      </c>
      <c r="F393" t="s">
        <v>53</v>
      </c>
      <c r="G393" t="s">
        <v>1644</v>
      </c>
      <c r="H393" t="s">
        <v>332</v>
      </c>
      <c r="I393" t="s">
        <v>387</v>
      </c>
      <c r="J393" t="s">
        <v>383</v>
      </c>
      <c r="K393" t="s">
        <v>389</v>
      </c>
      <c r="L393" t="s">
        <v>44</v>
      </c>
      <c r="M393" t="s">
        <v>386</v>
      </c>
      <c r="N393" t="s">
        <v>907</v>
      </c>
      <c r="O393" t="s">
        <v>928</v>
      </c>
      <c r="P393" t="s">
        <v>53</v>
      </c>
    </row>
    <row r="394" spans="1:16">
      <c r="A394" t="s">
        <v>1645</v>
      </c>
      <c r="B394" t="s">
        <v>1646</v>
      </c>
      <c r="C394" t="s">
        <v>931</v>
      </c>
      <c r="D394">
        <v>0</v>
      </c>
      <c r="E394" t="s">
        <v>1647</v>
      </c>
      <c r="F394" t="s">
        <v>277</v>
      </c>
      <c r="G394" t="s">
        <v>1498</v>
      </c>
      <c r="H394" t="s">
        <v>344</v>
      </c>
      <c r="I394" t="s">
        <v>382</v>
      </c>
      <c r="J394" t="s">
        <v>383</v>
      </c>
      <c r="K394" t="s">
        <v>389</v>
      </c>
      <c r="L394" t="s">
        <v>44</v>
      </c>
      <c r="M394" t="s">
        <v>386</v>
      </c>
      <c r="N394" t="s">
        <v>907</v>
      </c>
      <c r="O394" t="s">
        <v>917</v>
      </c>
      <c r="P394" t="s">
        <v>83</v>
      </c>
    </row>
    <row r="395" spans="1:16">
      <c r="A395" t="s">
        <v>1648</v>
      </c>
      <c r="B395" t="s">
        <v>1649</v>
      </c>
      <c r="C395" t="s">
        <v>931</v>
      </c>
      <c r="D395">
        <v>0</v>
      </c>
      <c r="E395" t="s">
        <v>1650</v>
      </c>
      <c r="F395" t="s">
        <v>247</v>
      </c>
      <c r="G395" t="s">
        <v>964</v>
      </c>
      <c r="H395" t="s">
        <v>344</v>
      </c>
      <c r="I395" t="s">
        <v>382</v>
      </c>
      <c r="J395" t="s">
        <v>383</v>
      </c>
      <c r="K395" t="s">
        <v>389</v>
      </c>
      <c r="M395" t="s">
        <v>386</v>
      </c>
      <c r="N395" t="s">
        <v>907</v>
      </c>
      <c r="O395" t="s">
        <v>1651</v>
      </c>
      <c r="P395" t="s">
        <v>71</v>
      </c>
    </row>
    <row r="396" spans="1:16">
      <c r="A396" t="s">
        <v>1652</v>
      </c>
      <c r="B396" t="s">
        <v>1653</v>
      </c>
      <c r="C396" t="s">
        <v>931</v>
      </c>
      <c r="D396">
        <v>0</v>
      </c>
      <c r="E396" t="s">
        <v>1650</v>
      </c>
      <c r="F396" t="s">
        <v>84</v>
      </c>
      <c r="G396" t="s">
        <v>964</v>
      </c>
      <c r="H396" t="s">
        <v>344</v>
      </c>
      <c r="I396" t="s">
        <v>382</v>
      </c>
      <c r="J396" t="s">
        <v>383</v>
      </c>
      <c r="K396" t="s">
        <v>389</v>
      </c>
      <c r="M396" t="s">
        <v>386</v>
      </c>
      <c r="N396" t="s">
        <v>907</v>
      </c>
      <c r="O396" t="s">
        <v>1654</v>
      </c>
      <c r="P396" t="s">
        <v>63</v>
      </c>
    </row>
    <row r="397" spans="1:16">
      <c r="A397" t="s">
        <v>1655</v>
      </c>
      <c r="B397" t="s">
        <v>1656</v>
      </c>
      <c r="C397" t="s">
        <v>931</v>
      </c>
      <c r="D397">
        <v>0</v>
      </c>
      <c r="E397" t="s">
        <v>1650</v>
      </c>
      <c r="F397" t="s">
        <v>252</v>
      </c>
      <c r="G397" t="s">
        <v>964</v>
      </c>
      <c r="H397" t="s">
        <v>344</v>
      </c>
      <c r="I397" t="s">
        <v>382</v>
      </c>
      <c r="J397" t="s">
        <v>383</v>
      </c>
      <c r="K397" t="s">
        <v>389</v>
      </c>
      <c r="M397" t="s">
        <v>386</v>
      </c>
      <c r="N397" t="s">
        <v>907</v>
      </c>
      <c r="O397" t="s">
        <v>1657</v>
      </c>
      <c r="P397" t="s">
        <v>71</v>
      </c>
    </row>
    <row r="398" spans="1:16">
      <c r="A398" t="s">
        <v>1658</v>
      </c>
      <c r="B398" t="s">
        <v>1659</v>
      </c>
      <c r="C398" t="s">
        <v>931</v>
      </c>
      <c r="D398">
        <v>0</v>
      </c>
      <c r="E398" t="s">
        <v>1650</v>
      </c>
      <c r="F398" t="s">
        <v>185</v>
      </c>
      <c r="G398" t="s">
        <v>964</v>
      </c>
      <c r="H398" t="s">
        <v>344</v>
      </c>
      <c r="I398" t="s">
        <v>382</v>
      </c>
      <c r="J398" t="s">
        <v>383</v>
      </c>
      <c r="K398" t="s">
        <v>389</v>
      </c>
      <c r="M398" t="s">
        <v>386</v>
      </c>
      <c r="N398" t="s">
        <v>907</v>
      </c>
      <c r="O398" t="s">
        <v>1660</v>
      </c>
      <c r="P398" t="s">
        <v>78</v>
      </c>
    </row>
    <row r="399" spans="1:16">
      <c r="A399" t="s">
        <v>1661</v>
      </c>
      <c r="B399" t="s">
        <v>1662</v>
      </c>
      <c r="C399" t="s">
        <v>931</v>
      </c>
      <c r="D399">
        <v>0</v>
      </c>
      <c r="E399" t="s">
        <v>1650</v>
      </c>
      <c r="F399" t="s">
        <v>147</v>
      </c>
      <c r="G399" t="s">
        <v>964</v>
      </c>
      <c r="H399" t="s">
        <v>344</v>
      </c>
      <c r="I399" t="s">
        <v>382</v>
      </c>
      <c r="J399" t="s">
        <v>383</v>
      </c>
      <c r="K399" t="s">
        <v>389</v>
      </c>
      <c r="M399" t="s">
        <v>386</v>
      </c>
      <c r="N399" t="s">
        <v>907</v>
      </c>
      <c r="O399" t="s">
        <v>1663</v>
      </c>
      <c r="P399" t="s">
        <v>65</v>
      </c>
    </row>
    <row r="400" spans="1:16">
      <c r="A400" t="s">
        <v>1664</v>
      </c>
      <c r="B400" t="s">
        <v>1665</v>
      </c>
      <c r="C400" t="s">
        <v>931</v>
      </c>
      <c r="D400">
        <v>0</v>
      </c>
      <c r="E400" t="s">
        <v>1666</v>
      </c>
      <c r="F400" t="s">
        <v>116</v>
      </c>
      <c r="G400" t="s">
        <v>964</v>
      </c>
      <c r="H400" t="s">
        <v>344</v>
      </c>
      <c r="I400" t="s">
        <v>391</v>
      </c>
      <c r="J400" t="s">
        <v>383</v>
      </c>
      <c r="K400" t="s">
        <v>389</v>
      </c>
      <c r="M400" t="s">
        <v>386</v>
      </c>
      <c r="N400" t="s">
        <v>907</v>
      </c>
      <c r="O400" t="s">
        <v>1667</v>
      </c>
      <c r="P400" t="s">
        <v>57</v>
      </c>
    </row>
    <row r="401" spans="1:16">
      <c r="A401" t="s">
        <v>1668</v>
      </c>
      <c r="B401" t="s">
        <v>1669</v>
      </c>
      <c r="C401" t="s">
        <v>931</v>
      </c>
      <c r="D401">
        <v>0</v>
      </c>
      <c r="E401" t="s">
        <v>1666</v>
      </c>
      <c r="F401" t="s">
        <v>214</v>
      </c>
      <c r="G401" t="s">
        <v>964</v>
      </c>
      <c r="H401" t="s">
        <v>344</v>
      </c>
      <c r="I401" t="s">
        <v>391</v>
      </c>
      <c r="J401" t="s">
        <v>383</v>
      </c>
      <c r="K401" t="s">
        <v>389</v>
      </c>
      <c r="M401" t="s">
        <v>386</v>
      </c>
      <c r="N401" t="s">
        <v>907</v>
      </c>
      <c r="O401" t="s">
        <v>1670</v>
      </c>
      <c r="P401" t="s">
        <v>68</v>
      </c>
    </row>
    <row r="402" spans="1:16">
      <c r="A402" t="s">
        <v>1671</v>
      </c>
      <c r="B402" t="s">
        <v>1672</v>
      </c>
      <c r="C402" t="s">
        <v>910</v>
      </c>
      <c r="D402">
        <v>59</v>
      </c>
      <c r="E402" t="s">
        <v>1673</v>
      </c>
      <c r="F402" t="s">
        <v>53</v>
      </c>
      <c r="G402" t="s">
        <v>1265</v>
      </c>
      <c r="H402" t="s">
        <v>329</v>
      </c>
      <c r="I402" t="s">
        <v>382</v>
      </c>
      <c r="J402" t="s">
        <v>383</v>
      </c>
      <c r="K402" t="s">
        <v>388</v>
      </c>
      <c r="L402" t="s">
        <v>30</v>
      </c>
      <c r="M402" t="s">
        <v>385</v>
      </c>
      <c r="N402" t="s">
        <v>907</v>
      </c>
      <c r="O402" t="s">
        <v>928</v>
      </c>
      <c r="P402" t="s">
        <v>53</v>
      </c>
    </row>
    <row r="403" spans="1:16">
      <c r="A403" t="s">
        <v>1674</v>
      </c>
      <c r="B403" t="s">
        <v>1672</v>
      </c>
      <c r="C403" t="s">
        <v>904</v>
      </c>
      <c r="D403">
        <v>57</v>
      </c>
      <c r="E403" t="s">
        <v>1673</v>
      </c>
      <c r="F403" t="s">
        <v>53</v>
      </c>
      <c r="G403" t="s">
        <v>1265</v>
      </c>
      <c r="H403" t="s">
        <v>329</v>
      </c>
      <c r="I403" t="s">
        <v>382</v>
      </c>
      <c r="J403" t="s">
        <v>383</v>
      </c>
      <c r="K403" t="s">
        <v>388</v>
      </c>
      <c r="L403" t="s">
        <v>30</v>
      </c>
      <c r="M403" t="s">
        <v>385</v>
      </c>
      <c r="N403" t="s">
        <v>907</v>
      </c>
      <c r="O403" t="s">
        <v>928</v>
      </c>
      <c r="P403" t="s">
        <v>53</v>
      </c>
    </row>
    <row r="404" spans="1:16">
      <c r="A404" t="s">
        <v>1675</v>
      </c>
      <c r="B404" t="s">
        <v>1676</v>
      </c>
      <c r="C404" t="s">
        <v>910</v>
      </c>
      <c r="D404">
        <v>59</v>
      </c>
      <c r="E404" t="s">
        <v>1677</v>
      </c>
      <c r="F404" t="s">
        <v>53</v>
      </c>
      <c r="G404" t="s">
        <v>1265</v>
      </c>
      <c r="H404" t="s">
        <v>345</v>
      </c>
      <c r="I404" t="s">
        <v>382</v>
      </c>
      <c r="J404" t="s">
        <v>383</v>
      </c>
      <c r="K404" t="s">
        <v>388</v>
      </c>
      <c r="L404" t="s">
        <v>30</v>
      </c>
      <c r="M404" t="s">
        <v>385</v>
      </c>
      <c r="N404" t="s">
        <v>907</v>
      </c>
      <c r="O404" t="s">
        <v>928</v>
      </c>
      <c r="P404" t="s">
        <v>53</v>
      </c>
    </row>
    <row r="405" spans="1:16">
      <c r="A405" t="s">
        <v>1678</v>
      </c>
      <c r="B405" t="s">
        <v>1679</v>
      </c>
      <c r="C405" t="s">
        <v>904</v>
      </c>
      <c r="D405">
        <v>57</v>
      </c>
      <c r="E405" t="s">
        <v>1680</v>
      </c>
      <c r="F405" t="s">
        <v>71</v>
      </c>
      <c r="G405" t="s">
        <v>1265</v>
      </c>
      <c r="H405" t="s">
        <v>346</v>
      </c>
      <c r="I405" t="s">
        <v>382</v>
      </c>
      <c r="J405" t="s">
        <v>383</v>
      </c>
      <c r="K405" t="s">
        <v>388</v>
      </c>
      <c r="L405" t="s">
        <v>30</v>
      </c>
      <c r="M405" t="s">
        <v>386</v>
      </c>
      <c r="N405" t="s">
        <v>907</v>
      </c>
      <c r="O405" t="s">
        <v>1499</v>
      </c>
      <c r="P405" t="s">
        <v>71</v>
      </c>
    </row>
    <row r="406" spans="1:16">
      <c r="A406" t="s">
        <v>1681</v>
      </c>
      <c r="B406" t="s">
        <v>1679</v>
      </c>
      <c r="C406" t="s">
        <v>956</v>
      </c>
      <c r="D406">
        <v>55</v>
      </c>
      <c r="E406" t="s">
        <v>1680</v>
      </c>
      <c r="F406" t="s">
        <v>71</v>
      </c>
      <c r="G406" t="s">
        <v>1265</v>
      </c>
      <c r="H406" t="s">
        <v>346</v>
      </c>
      <c r="I406" t="s">
        <v>382</v>
      </c>
      <c r="J406" t="s">
        <v>383</v>
      </c>
      <c r="K406" t="s">
        <v>388</v>
      </c>
      <c r="L406" t="s">
        <v>30</v>
      </c>
      <c r="M406" t="s">
        <v>386</v>
      </c>
      <c r="N406" t="s">
        <v>907</v>
      </c>
      <c r="O406" t="s">
        <v>1499</v>
      </c>
      <c r="P406" t="s">
        <v>71</v>
      </c>
    </row>
    <row r="407" spans="1:16">
      <c r="A407" t="s">
        <v>1682</v>
      </c>
      <c r="B407" t="s">
        <v>1679</v>
      </c>
      <c r="C407" t="s">
        <v>910</v>
      </c>
      <c r="D407">
        <v>59</v>
      </c>
      <c r="E407" t="s">
        <v>1680</v>
      </c>
      <c r="F407" t="s">
        <v>71</v>
      </c>
      <c r="G407" t="s">
        <v>1265</v>
      </c>
      <c r="H407" t="s">
        <v>346</v>
      </c>
      <c r="I407" t="s">
        <v>382</v>
      </c>
      <c r="J407" t="s">
        <v>383</v>
      </c>
      <c r="K407" t="s">
        <v>388</v>
      </c>
      <c r="L407" t="s">
        <v>30</v>
      </c>
      <c r="M407" t="s">
        <v>386</v>
      </c>
      <c r="N407" t="s">
        <v>907</v>
      </c>
      <c r="O407" t="s">
        <v>1499</v>
      </c>
      <c r="P407" t="s">
        <v>71</v>
      </c>
    </row>
    <row r="408" spans="1:16">
      <c r="A408" t="s">
        <v>1683</v>
      </c>
      <c r="B408" t="s">
        <v>1679</v>
      </c>
      <c r="C408" t="s">
        <v>912</v>
      </c>
      <c r="D408">
        <v>61</v>
      </c>
      <c r="E408" t="s">
        <v>1680</v>
      </c>
      <c r="F408" t="s">
        <v>71</v>
      </c>
      <c r="G408" t="s">
        <v>1265</v>
      </c>
      <c r="H408" t="s">
        <v>346</v>
      </c>
      <c r="I408" t="s">
        <v>382</v>
      </c>
      <c r="J408" t="s">
        <v>383</v>
      </c>
      <c r="K408" t="s">
        <v>388</v>
      </c>
      <c r="L408" t="s">
        <v>30</v>
      </c>
      <c r="M408" t="s">
        <v>386</v>
      </c>
      <c r="N408" t="s">
        <v>907</v>
      </c>
      <c r="O408" t="s">
        <v>1499</v>
      </c>
      <c r="P408" t="s">
        <v>71</v>
      </c>
    </row>
    <row r="409" spans="1:16">
      <c r="A409" t="s">
        <v>1684</v>
      </c>
      <c r="B409" t="s">
        <v>1685</v>
      </c>
      <c r="C409" t="s">
        <v>904</v>
      </c>
      <c r="D409">
        <v>57</v>
      </c>
      <c r="E409" t="s">
        <v>1686</v>
      </c>
      <c r="F409" t="s">
        <v>53</v>
      </c>
      <c r="G409" t="s">
        <v>1265</v>
      </c>
      <c r="H409" t="s">
        <v>330</v>
      </c>
      <c r="I409" t="s">
        <v>382</v>
      </c>
      <c r="J409" t="s">
        <v>383</v>
      </c>
      <c r="K409" t="s">
        <v>388</v>
      </c>
      <c r="L409" t="s">
        <v>30</v>
      </c>
      <c r="M409" t="s">
        <v>386</v>
      </c>
      <c r="N409" t="s">
        <v>907</v>
      </c>
      <c r="O409" t="s">
        <v>928</v>
      </c>
      <c r="P409" t="s">
        <v>53</v>
      </c>
    </row>
    <row r="410" spans="1:16">
      <c r="A410" t="s">
        <v>1687</v>
      </c>
      <c r="B410" t="s">
        <v>1685</v>
      </c>
      <c r="C410" t="s">
        <v>912</v>
      </c>
      <c r="D410">
        <v>61</v>
      </c>
      <c r="E410" t="s">
        <v>1686</v>
      </c>
      <c r="F410" t="s">
        <v>53</v>
      </c>
      <c r="G410" t="s">
        <v>1265</v>
      </c>
      <c r="H410" t="s">
        <v>330</v>
      </c>
      <c r="I410" t="s">
        <v>382</v>
      </c>
      <c r="J410" t="s">
        <v>383</v>
      </c>
      <c r="K410" t="s">
        <v>388</v>
      </c>
      <c r="L410" t="s">
        <v>30</v>
      </c>
      <c r="M410" t="s">
        <v>386</v>
      </c>
      <c r="N410" t="s">
        <v>907</v>
      </c>
      <c r="O410" t="s">
        <v>928</v>
      </c>
      <c r="P410" t="s">
        <v>53</v>
      </c>
    </row>
    <row r="411" spans="1:16">
      <c r="A411" t="s">
        <v>1688</v>
      </c>
      <c r="B411" t="s">
        <v>1689</v>
      </c>
      <c r="C411" t="s">
        <v>904</v>
      </c>
      <c r="D411">
        <v>57</v>
      </c>
      <c r="E411" t="s">
        <v>1690</v>
      </c>
      <c r="F411" t="s">
        <v>83</v>
      </c>
      <c r="G411" t="s">
        <v>1265</v>
      </c>
      <c r="H411" t="s">
        <v>330</v>
      </c>
      <c r="I411" t="s">
        <v>387</v>
      </c>
      <c r="J411" t="s">
        <v>383</v>
      </c>
      <c r="K411" t="s">
        <v>388</v>
      </c>
      <c r="L411" t="s">
        <v>30</v>
      </c>
      <c r="M411" t="s">
        <v>385</v>
      </c>
      <c r="N411" t="s">
        <v>907</v>
      </c>
      <c r="O411" t="s">
        <v>917</v>
      </c>
      <c r="P411" t="s">
        <v>83</v>
      </c>
    </row>
    <row r="412" spans="1:16">
      <c r="A412" t="s">
        <v>1691</v>
      </c>
      <c r="B412" t="s">
        <v>1689</v>
      </c>
      <c r="C412" t="s">
        <v>956</v>
      </c>
      <c r="D412">
        <v>55</v>
      </c>
      <c r="E412" t="s">
        <v>1690</v>
      </c>
      <c r="F412" t="s">
        <v>83</v>
      </c>
      <c r="G412" t="s">
        <v>1265</v>
      </c>
      <c r="H412" t="s">
        <v>330</v>
      </c>
      <c r="I412" t="s">
        <v>387</v>
      </c>
      <c r="J412" t="s">
        <v>383</v>
      </c>
      <c r="K412" t="s">
        <v>388</v>
      </c>
      <c r="L412" t="s">
        <v>30</v>
      </c>
      <c r="M412" t="s">
        <v>385</v>
      </c>
      <c r="N412" t="s">
        <v>907</v>
      </c>
      <c r="O412" t="s">
        <v>917</v>
      </c>
      <c r="P412" t="s">
        <v>83</v>
      </c>
    </row>
    <row r="413" spans="1:16">
      <c r="A413" t="s">
        <v>1692</v>
      </c>
      <c r="B413" t="s">
        <v>1693</v>
      </c>
      <c r="C413" t="s">
        <v>904</v>
      </c>
      <c r="D413">
        <v>57</v>
      </c>
      <c r="E413" t="s">
        <v>1694</v>
      </c>
      <c r="F413" t="s">
        <v>121</v>
      </c>
      <c r="G413" t="s">
        <v>1265</v>
      </c>
      <c r="H413" t="s">
        <v>330</v>
      </c>
      <c r="I413" t="s">
        <v>387</v>
      </c>
      <c r="J413" t="s">
        <v>383</v>
      </c>
      <c r="K413" t="s">
        <v>388</v>
      </c>
      <c r="L413" t="s">
        <v>30</v>
      </c>
      <c r="M413" t="s">
        <v>385</v>
      </c>
      <c r="N413" t="s">
        <v>907</v>
      </c>
      <c r="O413" t="s">
        <v>1546</v>
      </c>
      <c r="P413" t="s">
        <v>121</v>
      </c>
    </row>
    <row r="414" spans="1:16">
      <c r="A414" t="s">
        <v>1695</v>
      </c>
      <c r="B414" t="s">
        <v>1693</v>
      </c>
      <c r="C414" t="s">
        <v>915</v>
      </c>
      <c r="D414">
        <v>56</v>
      </c>
      <c r="E414" t="s">
        <v>1694</v>
      </c>
      <c r="F414" t="s">
        <v>121</v>
      </c>
      <c r="G414" t="s">
        <v>1265</v>
      </c>
      <c r="H414" t="s">
        <v>330</v>
      </c>
      <c r="I414" t="s">
        <v>387</v>
      </c>
      <c r="J414" t="s">
        <v>383</v>
      </c>
      <c r="K414" t="s">
        <v>388</v>
      </c>
      <c r="L414" t="s">
        <v>30</v>
      </c>
      <c r="M414" t="s">
        <v>385</v>
      </c>
      <c r="N414" t="s">
        <v>907</v>
      </c>
      <c r="O414" t="s">
        <v>1546</v>
      </c>
      <c r="P414" t="s">
        <v>121</v>
      </c>
    </row>
    <row r="415" spans="1:16">
      <c r="A415" t="s">
        <v>1696</v>
      </c>
      <c r="B415" t="s">
        <v>1693</v>
      </c>
      <c r="C415" t="s">
        <v>920</v>
      </c>
      <c r="D415">
        <v>58</v>
      </c>
      <c r="E415" t="s">
        <v>1694</v>
      </c>
      <c r="F415" t="s">
        <v>121</v>
      </c>
      <c r="G415" t="s">
        <v>1265</v>
      </c>
      <c r="H415" t="s">
        <v>330</v>
      </c>
      <c r="I415" t="s">
        <v>387</v>
      </c>
      <c r="J415" t="s">
        <v>383</v>
      </c>
      <c r="K415" t="s">
        <v>388</v>
      </c>
      <c r="L415" t="s">
        <v>30</v>
      </c>
      <c r="M415" t="s">
        <v>385</v>
      </c>
      <c r="N415" t="s">
        <v>907</v>
      </c>
      <c r="O415" t="s">
        <v>1546</v>
      </c>
      <c r="P415" t="s">
        <v>121</v>
      </c>
    </row>
    <row r="416" spans="1:16">
      <c r="A416" t="s">
        <v>1697</v>
      </c>
      <c r="B416" t="s">
        <v>1693</v>
      </c>
      <c r="C416" t="s">
        <v>956</v>
      </c>
      <c r="D416">
        <v>55</v>
      </c>
      <c r="E416" t="s">
        <v>1694</v>
      </c>
      <c r="F416" t="s">
        <v>121</v>
      </c>
      <c r="G416" t="s">
        <v>1265</v>
      </c>
      <c r="H416" t="s">
        <v>330</v>
      </c>
      <c r="I416" t="s">
        <v>387</v>
      </c>
      <c r="J416" t="s">
        <v>383</v>
      </c>
      <c r="K416" t="s">
        <v>388</v>
      </c>
      <c r="L416" t="s">
        <v>30</v>
      </c>
      <c r="M416" t="s">
        <v>385</v>
      </c>
      <c r="N416" t="s">
        <v>907</v>
      </c>
      <c r="O416" t="s">
        <v>1546</v>
      </c>
      <c r="P416" t="s">
        <v>121</v>
      </c>
    </row>
    <row r="417" spans="1:16">
      <c r="A417" t="s">
        <v>1698</v>
      </c>
      <c r="B417" t="s">
        <v>1693</v>
      </c>
      <c r="C417" t="s">
        <v>910</v>
      </c>
      <c r="D417">
        <v>59</v>
      </c>
      <c r="E417" t="s">
        <v>1694</v>
      </c>
      <c r="F417" t="s">
        <v>121</v>
      </c>
      <c r="G417" t="s">
        <v>1265</v>
      </c>
      <c r="H417" t="s">
        <v>330</v>
      </c>
      <c r="I417" t="s">
        <v>387</v>
      </c>
      <c r="J417" t="s">
        <v>383</v>
      </c>
      <c r="K417" t="s">
        <v>388</v>
      </c>
      <c r="L417" t="s">
        <v>30</v>
      </c>
      <c r="M417" t="s">
        <v>385</v>
      </c>
      <c r="N417" t="s">
        <v>907</v>
      </c>
      <c r="O417" t="s">
        <v>1546</v>
      </c>
      <c r="P417" t="s">
        <v>121</v>
      </c>
    </row>
    <row r="418" spans="1:16">
      <c r="A418" t="s">
        <v>1699</v>
      </c>
      <c r="B418" t="s">
        <v>1700</v>
      </c>
      <c r="C418" t="s">
        <v>910</v>
      </c>
      <c r="D418">
        <v>59</v>
      </c>
      <c r="E418" t="s">
        <v>1701</v>
      </c>
      <c r="F418" t="s">
        <v>53</v>
      </c>
      <c r="G418" t="s">
        <v>1265</v>
      </c>
      <c r="H418" t="s">
        <v>330</v>
      </c>
      <c r="I418" t="s">
        <v>382</v>
      </c>
      <c r="J418" t="s">
        <v>383</v>
      </c>
      <c r="K418" t="s">
        <v>389</v>
      </c>
      <c r="L418" t="s">
        <v>30</v>
      </c>
      <c r="M418" t="s">
        <v>385</v>
      </c>
      <c r="N418" t="s">
        <v>907</v>
      </c>
      <c r="O418" t="s">
        <v>928</v>
      </c>
      <c r="P418" t="s">
        <v>53</v>
      </c>
    </row>
    <row r="419" spans="1:16">
      <c r="A419" t="s">
        <v>1702</v>
      </c>
      <c r="B419" t="s">
        <v>1700</v>
      </c>
      <c r="C419" t="s">
        <v>904</v>
      </c>
      <c r="D419">
        <v>57</v>
      </c>
      <c r="E419" t="s">
        <v>1701</v>
      </c>
      <c r="F419" t="s">
        <v>53</v>
      </c>
      <c r="G419" t="s">
        <v>1265</v>
      </c>
      <c r="H419" t="s">
        <v>330</v>
      </c>
      <c r="I419" t="s">
        <v>382</v>
      </c>
      <c r="J419" t="s">
        <v>383</v>
      </c>
      <c r="K419" t="s">
        <v>389</v>
      </c>
      <c r="L419" t="s">
        <v>30</v>
      </c>
      <c r="M419" t="s">
        <v>385</v>
      </c>
      <c r="N419" t="s">
        <v>907</v>
      </c>
      <c r="O419" t="s">
        <v>928</v>
      </c>
      <c r="P419" t="s">
        <v>53</v>
      </c>
    </row>
    <row r="420" spans="1:16">
      <c r="A420" t="s">
        <v>1703</v>
      </c>
      <c r="B420" t="s">
        <v>1700</v>
      </c>
      <c r="C420" t="s">
        <v>912</v>
      </c>
      <c r="D420">
        <v>61</v>
      </c>
      <c r="E420" t="s">
        <v>1701</v>
      </c>
      <c r="F420" t="s">
        <v>53</v>
      </c>
      <c r="G420" t="s">
        <v>1265</v>
      </c>
      <c r="H420" t="s">
        <v>330</v>
      </c>
      <c r="I420" t="s">
        <v>382</v>
      </c>
      <c r="J420" t="s">
        <v>383</v>
      </c>
      <c r="K420" t="s">
        <v>389</v>
      </c>
      <c r="L420" t="s">
        <v>30</v>
      </c>
      <c r="M420" t="s">
        <v>385</v>
      </c>
      <c r="N420" t="s">
        <v>907</v>
      </c>
      <c r="O420" t="s">
        <v>928</v>
      </c>
      <c r="P420" t="s">
        <v>53</v>
      </c>
    </row>
    <row r="421" spans="1:16">
      <c r="A421" t="s">
        <v>1704</v>
      </c>
      <c r="B421" t="s">
        <v>1705</v>
      </c>
      <c r="C421" t="s">
        <v>904</v>
      </c>
      <c r="D421">
        <v>57</v>
      </c>
      <c r="E421" t="s">
        <v>1706</v>
      </c>
      <c r="F421" t="s">
        <v>55</v>
      </c>
      <c r="G421" t="s">
        <v>1265</v>
      </c>
      <c r="H421" t="s">
        <v>330</v>
      </c>
      <c r="I421" t="s">
        <v>387</v>
      </c>
      <c r="J421" t="s">
        <v>383</v>
      </c>
      <c r="K421" t="s">
        <v>388</v>
      </c>
      <c r="L421" t="s">
        <v>30</v>
      </c>
      <c r="M421" t="s">
        <v>385</v>
      </c>
      <c r="N421" t="s">
        <v>907</v>
      </c>
      <c r="O421" t="s">
        <v>1003</v>
      </c>
      <c r="P421" t="s">
        <v>71</v>
      </c>
    </row>
    <row r="422" spans="1:16">
      <c r="A422" t="s">
        <v>1707</v>
      </c>
      <c r="B422" t="s">
        <v>1708</v>
      </c>
      <c r="C422" t="s">
        <v>904</v>
      </c>
      <c r="D422">
        <v>57</v>
      </c>
      <c r="E422" t="s">
        <v>1709</v>
      </c>
      <c r="F422" t="s">
        <v>83</v>
      </c>
      <c r="G422" t="s">
        <v>1265</v>
      </c>
      <c r="H422" t="s">
        <v>330</v>
      </c>
      <c r="I422" t="s">
        <v>382</v>
      </c>
      <c r="J422" t="s">
        <v>383</v>
      </c>
      <c r="K422" t="s">
        <v>388</v>
      </c>
      <c r="L422" t="s">
        <v>30</v>
      </c>
      <c r="M422" t="s">
        <v>386</v>
      </c>
      <c r="N422" t="s">
        <v>907</v>
      </c>
      <c r="O422" t="s">
        <v>1710</v>
      </c>
      <c r="P422" t="s">
        <v>83</v>
      </c>
    </row>
    <row r="423" spans="1:16">
      <c r="A423" t="s">
        <v>1711</v>
      </c>
      <c r="B423" t="s">
        <v>1712</v>
      </c>
      <c r="C423" t="s">
        <v>904</v>
      </c>
      <c r="D423">
        <v>57</v>
      </c>
      <c r="E423" t="s">
        <v>1713</v>
      </c>
      <c r="F423" t="s">
        <v>53</v>
      </c>
      <c r="G423" t="s">
        <v>1265</v>
      </c>
      <c r="H423" t="s">
        <v>330</v>
      </c>
      <c r="I423" t="s">
        <v>387</v>
      </c>
      <c r="J423" t="s">
        <v>383</v>
      </c>
      <c r="K423" t="s">
        <v>388</v>
      </c>
      <c r="L423" t="s">
        <v>30</v>
      </c>
      <c r="M423" t="s">
        <v>385</v>
      </c>
      <c r="N423" t="s">
        <v>907</v>
      </c>
      <c r="O423" t="s">
        <v>928</v>
      </c>
      <c r="P423" t="s">
        <v>53</v>
      </c>
    </row>
    <row r="424" spans="1:16">
      <c r="A424" t="s">
        <v>1714</v>
      </c>
      <c r="B424" t="s">
        <v>1712</v>
      </c>
      <c r="C424" t="s">
        <v>915</v>
      </c>
      <c r="D424">
        <v>56</v>
      </c>
      <c r="E424" t="s">
        <v>1713</v>
      </c>
      <c r="F424" t="s">
        <v>53</v>
      </c>
      <c r="G424" t="s">
        <v>1265</v>
      </c>
      <c r="H424" t="s">
        <v>330</v>
      </c>
      <c r="I424" t="s">
        <v>387</v>
      </c>
      <c r="J424" t="s">
        <v>383</v>
      </c>
      <c r="K424" t="s">
        <v>388</v>
      </c>
      <c r="L424" t="s">
        <v>30</v>
      </c>
      <c r="M424" t="s">
        <v>385</v>
      </c>
      <c r="N424" t="s">
        <v>907</v>
      </c>
      <c r="O424" t="s">
        <v>928</v>
      </c>
      <c r="P424" t="s">
        <v>53</v>
      </c>
    </row>
    <row r="425" spans="1:16">
      <c r="A425" t="s">
        <v>1715</v>
      </c>
      <c r="B425" t="s">
        <v>1712</v>
      </c>
      <c r="C425" t="s">
        <v>920</v>
      </c>
      <c r="D425">
        <v>58</v>
      </c>
      <c r="E425" t="s">
        <v>1713</v>
      </c>
      <c r="F425" t="s">
        <v>53</v>
      </c>
      <c r="G425" t="s">
        <v>1265</v>
      </c>
      <c r="H425" t="s">
        <v>330</v>
      </c>
      <c r="I425" t="s">
        <v>387</v>
      </c>
      <c r="J425" t="s">
        <v>383</v>
      </c>
      <c r="K425" t="s">
        <v>388</v>
      </c>
      <c r="L425" t="s">
        <v>30</v>
      </c>
      <c r="M425" t="s">
        <v>385</v>
      </c>
      <c r="N425" t="s">
        <v>907</v>
      </c>
      <c r="O425" t="s">
        <v>928</v>
      </c>
      <c r="P425" t="s">
        <v>53</v>
      </c>
    </row>
    <row r="426" spans="1:16">
      <c r="A426" t="s">
        <v>1716</v>
      </c>
      <c r="B426" t="s">
        <v>1712</v>
      </c>
      <c r="C426" t="s">
        <v>922</v>
      </c>
      <c r="D426">
        <v>60</v>
      </c>
      <c r="E426" t="s">
        <v>1713</v>
      </c>
      <c r="F426" t="s">
        <v>53</v>
      </c>
      <c r="G426" t="s">
        <v>1265</v>
      </c>
      <c r="H426" t="s">
        <v>330</v>
      </c>
      <c r="I426" t="s">
        <v>387</v>
      </c>
      <c r="J426" t="s">
        <v>383</v>
      </c>
      <c r="K426" t="s">
        <v>388</v>
      </c>
      <c r="L426" t="s">
        <v>30</v>
      </c>
      <c r="M426" t="s">
        <v>385</v>
      </c>
      <c r="N426" t="s">
        <v>907</v>
      </c>
      <c r="O426" t="s">
        <v>928</v>
      </c>
      <c r="P426" t="s">
        <v>53</v>
      </c>
    </row>
    <row r="427" spans="1:16">
      <c r="A427" t="s">
        <v>1717</v>
      </c>
      <c r="B427" t="s">
        <v>1718</v>
      </c>
      <c r="C427" t="s">
        <v>904</v>
      </c>
      <c r="D427">
        <v>57</v>
      </c>
      <c r="E427" t="s">
        <v>1719</v>
      </c>
      <c r="F427" t="s">
        <v>115</v>
      </c>
      <c r="G427" t="s">
        <v>1265</v>
      </c>
      <c r="H427" t="s">
        <v>330</v>
      </c>
      <c r="I427" t="s">
        <v>387</v>
      </c>
      <c r="J427" t="s">
        <v>383</v>
      </c>
      <c r="K427" t="s">
        <v>388</v>
      </c>
      <c r="L427" t="s">
        <v>30</v>
      </c>
      <c r="M427" t="s">
        <v>386</v>
      </c>
      <c r="N427" t="s">
        <v>907</v>
      </c>
      <c r="O427" t="s">
        <v>937</v>
      </c>
      <c r="P427" t="s">
        <v>57</v>
      </c>
    </row>
    <row r="428" spans="1:16">
      <c r="A428" t="s">
        <v>1720</v>
      </c>
      <c r="B428" t="s">
        <v>1718</v>
      </c>
      <c r="C428" t="s">
        <v>956</v>
      </c>
      <c r="D428">
        <v>55</v>
      </c>
      <c r="E428" t="s">
        <v>1719</v>
      </c>
      <c r="F428" t="s">
        <v>115</v>
      </c>
      <c r="G428" t="s">
        <v>1265</v>
      </c>
      <c r="H428" t="s">
        <v>330</v>
      </c>
      <c r="I428" t="s">
        <v>387</v>
      </c>
      <c r="J428" t="s">
        <v>383</v>
      </c>
      <c r="K428" t="s">
        <v>388</v>
      </c>
      <c r="L428" t="s">
        <v>30</v>
      </c>
      <c r="M428" t="s">
        <v>386</v>
      </c>
      <c r="N428" t="s">
        <v>907</v>
      </c>
      <c r="O428" t="s">
        <v>937</v>
      </c>
      <c r="P428" t="s">
        <v>57</v>
      </c>
    </row>
    <row r="429" spans="1:16">
      <c r="A429" t="s">
        <v>1721</v>
      </c>
      <c r="B429" t="s">
        <v>1718</v>
      </c>
      <c r="C429" t="s">
        <v>910</v>
      </c>
      <c r="D429">
        <v>59</v>
      </c>
      <c r="E429" t="s">
        <v>1719</v>
      </c>
      <c r="F429" t="s">
        <v>115</v>
      </c>
      <c r="G429" t="s">
        <v>1265</v>
      </c>
      <c r="H429" t="s">
        <v>330</v>
      </c>
      <c r="I429" t="s">
        <v>387</v>
      </c>
      <c r="J429" t="s">
        <v>383</v>
      </c>
      <c r="K429" t="s">
        <v>388</v>
      </c>
      <c r="L429" t="s">
        <v>30</v>
      </c>
      <c r="M429" t="s">
        <v>386</v>
      </c>
      <c r="N429" t="s">
        <v>907</v>
      </c>
      <c r="O429" t="s">
        <v>937</v>
      </c>
      <c r="P429" t="s">
        <v>57</v>
      </c>
    </row>
    <row r="430" spans="1:16">
      <c r="A430" t="s">
        <v>1722</v>
      </c>
      <c r="B430" t="s">
        <v>1723</v>
      </c>
      <c r="C430" t="s">
        <v>904</v>
      </c>
      <c r="D430">
        <v>57</v>
      </c>
      <c r="E430" t="s">
        <v>1724</v>
      </c>
      <c r="F430" t="s">
        <v>86</v>
      </c>
      <c r="G430" t="s">
        <v>1265</v>
      </c>
      <c r="H430" t="s">
        <v>330</v>
      </c>
      <c r="I430" t="s">
        <v>387</v>
      </c>
      <c r="J430" t="s">
        <v>383</v>
      </c>
      <c r="K430" t="s">
        <v>388</v>
      </c>
      <c r="L430" t="s">
        <v>30</v>
      </c>
      <c r="M430" t="s">
        <v>385</v>
      </c>
      <c r="N430" t="s">
        <v>907</v>
      </c>
      <c r="O430" t="s">
        <v>1033</v>
      </c>
      <c r="P430" t="s">
        <v>86</v>
      </c>
    </row>
    <row r="431" spans="1:16">
      <c r="A431" t="s">
        <v>1725</v>
      </c>
      <c r="B431" t="s">
        <v>1726</v>
      </c>
      <c r="C431" t="s">
        <v>904</v>
      </c>
      <c r="D431">
        <v>57</v>
      </c>
      <c r="E431" t="s">
        <v>1727</v>
      </c>
      <c r="F431" t="s">
        <v>83</v>
      </c>
      <c r="G431" t="s">
        <v>1265</v>
      </c>
      <c r="H431" t="s">
        <v>330</v>
      </c>
      <c r="I431" t="s">
        <v>382</v>
      </c>
      <c r="J431" t="s">
        <v>383</v>
      </c>
      <c r="K431" t="s">
        <v>388</v>
      </c>
      <c r="L431" t="s">
        <v>30</v>
      </c>
      <c r="M431" t="s">
        <v>385</v>
      </c>
      <c r="N431" t="s">
        <v>907</v>
      </c>
      <c r="O431" t="s">
        <v>917</v>
      </c>
      <c r="P431" t="s">
        <v>83</v>
      </c>
    </row>
    <row r="432" spans="1:16">
      <c r="A432" t="s">
        <v>1728</v>
      </c>
      <c r="B432" t="s">
        <v>1726</v>
      </c>
      <c r="C432" t="s">
        <v>910</v>
      </c>
      <c r="D432">
        <v>59</v>
      </c>
      <c r="E432" t="s">
        <v>1727</v>
      </c>
      <c r="F432" t="s">
        <v>83</v>
      </c>
      <c r="G432" t="s">
        <v>1265</v>
      </c>
      <c r="H432" t="s">
        <v>330</v>
      </c>
      <c r="I432" t="s">
        <v>382</v>
      </c>
      <c r="J432" t="s">
        <v>383</v>
      </c>
      <c r="K432" t="s">
        <v>388</v>
      </c>
      <c r="L432" t="s">
        <v>30</v>
      </c>
      <c r="M432" t="s">
        <v>385</v>
      </c>
      <c r="N432" t="s">
        <v>907</v>
      </c>
      <c r="O432" t="s">
        <v>917</v>
      </c>
      <c r="P432" t="s">
        <v>83</v>
      </c>
    </row>
    <row r="433" spans="1:16">
      <c r="A433" t="s">
        <v>1729</v>
      </c>
      <c r="B433" t="s">
        <v>1730</v>
      </c>
      <c r="C433" t="s">
        <v>904</v>
      </c>
      <c r="D433">
        <v>57</v>
      </c>
      <c r="E433" t="s">
        <v>1731</v>
      </c>
      <c r="F433" t="s">
        <v>53</v>
      </c>
      <c r="G433" t="s">
        <v>1265</v>
      </c>
      <c r="H433" t="s">
        <v>323</v>
      </c>
      <c r="I433" t="s">
        <v>387</v>
      </c>
      <c r="J433" t="s">
        <v>383</v>
      </c>
      <c r="K433" t="s">
        <v>388</v>
      </c>
      <c r="L433" t="s">
        <v>30</v>
      </c>
      <c r="M433" t="s">
        <v>386</v>
      </c>
      <c r="N433" t="s">
        <v>907</v>
      </c>
      <c r="O433" t="s">
        <v>928</v>
      </c>
      <c r="P433" t="s">
        <v>53</v>
      </c>
    </row>
    <row r="434" spans="1:16">
      <c r="A434" t="s">
        <v>1732</v>
      </c>
      <c r="B434" t="s">
        <v>1730</v>
      </c>
      <c r="C434" t="s">
        <v>956</v>
      </c>
      <c r="D434">
        <v>55</v>
      </c>
      <c r="E434" t="s">
        <v>1731</v>
      </c>
      <c r="F434" t="s">
        <v>53</v>
      </c>
      <c r="G434" t="s">
        <v>1265</v>
      </c>
      <c r="H434" t="s">
        <v>323</v>
      </c>
      <c r="I434" t="s">
        <v>387</v>
      </c>
      <c r="J434" t="s">
        <v>383</v>
      </c>
      <c r="K434" t="s">
        <v>388</v>
      </c>
      <c r="L434" t="s">
        <v>30</v>
      </c>
      <c r="M434" t="s">
        <v>386</v>
      </c>
      <c r="N434" t="s">
        <v>907</v>
      </c>
      <c r="O434" t="s">
        <v>928</v>
      </c>
      <c r="P434" t="s">
        <v>53</v>
      </c>
    </row>
    <row r="435" spans="1:16">
      <c r="A435" t="s">
        <v>1733</v>
      </c>
      <c r="B435" t="s">
        <v>1734</v>
      </c>
      <c r="C435" t="s">
        <v>920</v>
      </c>
      <c r="D435">
        <v>58</v>
      </c>
      <c r="E435" t="s">
        <v>1735</v>
      </c>
      <c r="F435" t="s">
        <v>53</v>
      </c>
      <c r="G435" t="s">
        <v>964</v>
      </c>
      <c r="H435" t="s">
        <v>327</v>
      </c>
      <c r="I435" t="s">
        <v>382</v>
      </c>
      <c r="J435" t="s">
        <v>383</v>
      </c>
      <c r="K435" t="s">
        <v>388</v>
      </c>
      <c r="M435" t="s">
        <v>385</v>
      </c>
      <c r="N435" t="s">
        <v>907</v>
      </c>
      <c r="O435" t="s">
        <v>928</v>
      </c>
      <c r="P435" t="s">
        <v>53</v>
      </c>
    </row>
    <row r="436" spans="1:16">
      <c r="A436" t="s">
        <v>1736</v>
      </c>
      <c r="B436" t="s">
        <v>1737</v>
      </c>
      <c r="C436" t="s">
        <v>931</v>
      </c>
      <c r="D436">
        <v>0</v>
      </c>
      <c r="E436" t="s">
        <v>1738</v>
      </c>
      <c r="F436" t="s">
        <v>86</v>
      </c>
      <c r="G436" t="s">
        <v>1328</v>
      </c>
      <c r="H436" t="s">
        <v>334</v>
      </c>
      <c r="I436" t="s">
        <v>387</v>
      </c>
      <c r="J436" t="s">
        <v>383</v>
      </c>
      <c r="K436" t="s">
        <v>388</v>
      </c>
      <c r="M436" t="s">
        <v>386</v>
      </c>
      <c r="N436" t="s">
        <v>907</v>
      </c>
      <c r="O436" t="s">
        <v>1291</v>
      </c>
      <c r="P436" t="s">
        <v>86</v>
      </c>
    </row>
    <row r="437" spans="1:16">
      <c r="A437" t="s">
        <v>1739</v>
      </c>
      <c r="B437" t="s">
        <v>1740</v>
      </c>
      <c r="C437" t="s">
        <v>931</v>
      </c>
      <c r="D437">
        <v>0</v>
      </c>
      <c r="E437" t="s">
        <v>1741</v>
      </c>
      <c r="F437" t="s">
        <v>53</v>
      </c>
      <c r="G437" t="s">
        <v>1332</v>
      </c>
      <c r="H437" t="s">
        <v>334</v>
      </c>
      <c r="I437" t="s">
        <v>387</v>
      </c>
      <c r="J437" t="s">
        <v>383</v>
      </c>
      <c r="K437" t="s">
        <v>388</v>
      </c>
      <c r="M437" t="s">
        <v>386</v>
      </c>
      <c r="N437" t="s">
        <v>907</v>
      </c>
      <c r="O437" t="s">
        <v>928</v>
      </c>
      <c r="P437" t="s">
        <v>53</v>
      </c>
    </row>
    <row r="438" spans="1:16">
      <c r="A438" t="s">
        <v>1742</v>
      </c>
      <c r="B438" t="s">
        <v>1743</v>
      </c>
      <c r="C438" t="s">
        <v>931</v>
      </c>
      <c r="D438">
        <v>0</v>
      </c>
      <c r="E438" t="s">
        <v>1744</v>
      </c>
      <c r="F438" t="s">
        <v>86</v>
      </c>
      <c r="G438" t="s">
        <v>1498</v>
      </c>
      <c r="H438" t="s">
        <v>347</v>
      </c>
      <c r="I438" t="s">
        <v>387</v>
      </c>
      <c r="J438" t="s">
        <v>383</v>
      </c>
      <c r="K438" t="s">
        <v>389</v>
      </c>
      <c r="L438" t="s">
        <v>44</v>
      </c>
      <c r="M438" t="s">
        <v>386</v>
      </c>
      <c r="N438" t="s">
        <v>907</v>
      </c>
      <c r="O438" t="s">
        <v>1291</v>
      </c>
      <c r="P438" t="s">
        <v>86</v>
      </c>
    </row>
    <row r="439" spans="1:16">
      <c r="A439" t="s">
        <v>1745</v>
      </c>
      <c r="B439" t="s">
        <v>1746</v>
      </c>
      <c r="C439" t="s">
        <v>910</v>
      </c>
      <c r="D439">
        <v>0</v>
      </c>
      <c r="E439" t="s">
        <v>1747</v>
      </c>
      <c r="F439" t="s">
        <v>83</v>
      </c>
      <c r="G439" t="s">
        <v>1265</v>
      </c>
      <c r="H439" t="s">
        <v>318</v>
      </c>
      <c r="I439" t="s">
        <v>382</v>
      </c>
      <c r="J439" t="s">
        <v>383</v>
      </c>
      <c r="K439" t="s">
        <v>388</v>
      </c>
      <c r="L439" t="s">
        <v>44</v>
      </c>
      <c r="M439" t="s">
        <v>385</v>
      </c>
      <c r="N439" t="s">
        <v>907</v>
      </c>
      <c r="O439" t="s">
        <v>917</v>
      </c>
      <c r="P439" t="s">
        <v>83</v>
      </c>
    </row>
    <row r="440" spans="1:16">
      <c r="A440" t="s">
        <v>1748</v>
      </c>
      <c r="B440" t="s">
        <v>1746</v>
      </c>
      <c r="C440" t="s">
        <v>904</v>
      </c>
      <c r="D440">
        <v>57</v>
      </c>
      <c r="E440" t="s">
        <v>1747</v>
      </c>
      <c r="F440" t="s">
        <v>83</v>
      </c>
      <c r="G440" t="s">
        <v>1265</v>
      </c>
      <c r="H440" t="s">
        <v>318</v>
      </c>
      <c r="I440" t="s">
        <v>382</v>
      </c>
      <c r="J440" t="s">
        <v>383</v>
      </c>
      <c r="K440" t="s">
        <v>388</v>
      </c>
      <c r="L440" t="s">
        <v>44</v>
      </c>
      <c r="M440" t="s">
        <v>385</v>
      </c>
      <c r="N440" t="s">
        <v>907</v>
      </c>
      <c r="O440" t="s">
        <v>917</v>
      </c>
      <c r="P440" t="s">
        <v>83</v>
      </c>
    </row>
    <row r="441" spans="1:16">
      <c r="A441" t="s">
        <v>1749</v>
      </c>
      <c r="B441" t="s">
        <v>1750</v>
      </c>
      <c r="C441" t="s">
        <v>920</v>
      </c>
      <c r="D441">
        <v>58</v>
      </c>
      <c r="E441" t="s">
        <v>1751</v>
      </c>
      <c r="F441" t="s">
        <v>53</v>
      </c>
      <c r="G441" t="s">
        <v>1752</v>
      </c>
      <c r="H441" t="s">
        <v>318</v>
      </c>
      <c r="I441" t="s">
        <v>382</v>
      </c>
      <c r="J441" t="s">
        <v>383</v>
      </c>
      <c r="K441" t="s">
        <v>388</v>
      </c>
      <c r="L441" t="s">
        <v>44</v>
      </c>
      <c r="M441" t="s">
        <v>385</v>
      </c>
      <c r="N441" t="s">
        <v>907</v>
      </c>
      <c r="O441" t="s">
        <v>928</v>
      </c>
      <c r="P441" t="s">
        <v>53</v>
      </c>
    </row>
    <row r="442" spans="1:16">
      <c r="A442" t="s">
        <v>1753</v>
      </c>
      <c r="B442" t="s">
        <v>1754</v>
      </c>
      <c r="C442" t="s">
        <v>910</v>
      </c>
      <c r="D442">
        <v>59</v>
      </c>
      <c r="E442" t="s">
        <v>1755</v>
      </c>
      <c r="F442" t="s">
        <v>71</v>
      </c>
      <c r="G442" t="s">
        <v>1265</v>
      </c>
      <c r="H442" t="s">
        <v>320</v>
      </c>
      <c r="I442" t="s">
        <v>382</v>
      </c>
      <c r="J442" t="s">
        <v>383</v>
      </c>
      <c r="K442" t="s">
        <v>388</v>
      </c>
      <c r="L442" t="s">
        <v>44</v>
      </c>
      <c r="M442" t="s">
        <v>385</v>
      </c>
      <c r="N442" t="s">
        <v>907</v>
      </c>
      <c r="O442" t="s">
        <v>932</v>
      </c>
      <c r="P442" t="s">
        <v>71</v>
      </c>
    </row>
    <row r="443" spans="1:16">
      <c r="A443" t="s">
        <v>1756</v>
      </c>
      <c r="B443" t="s">
        <v>1757</v>
      </c>
      <c r="C443" t="s">
        <v>910</v>
      </c>
      <c r="D443">
        <v>59</v>
      </c>
      <c r="E443" t="s">
        <v>1758</v>
      </c>
      <c r="F443" t="s">
        <v>71</v>
      </c>
      <c r="G443" t="s">
        <v>1265</v>
      </c>
      <c r="H443" t="s">
        <v>320</v>
      </c>
      <c r="I443" t="s">
        <v>382</v>
      </c>
      <c r="J443" t="s">
        <v>383</v>
      </c>
      <c r="K443" t="s">
        <v>388</v>
      </c>
      <c r="L443" t="s">
        <v>44</v>
      </c>
      <c r="M443" t="s">
        <v>385</v>
      </c>
      <c r="N443" t="s">
        <v>907</v>
      </c>
      <c r="O443" t="s">
        <v>932</v>
      </c>
      <c r="P443" t="s">
        <v>71</v>
      </c>
    </row>
    <row r="444" spans="1:16">
      <c r="A444" t="s">
        <v>1759</v>
      </c>
      <c r="B444" t="s">
        <v>1757</v>
      </c>
      <c r="C444" t="s">
        <v>904</v>
      </c>
      <c r="D444">
        <v>57</v>
      </c>
      <c r="E444" t="s">
        <v>1758</v>
      </c>
      <c r="F444" t="s">
        <v>71</v>
      </c>
      <c r="G444" t="s">
        <v>1265</v>
      </c>
      <c r="H444" t="s">
        <v>320</v>
      </c>
      <c r="I444" t="s">
        <v>382</v>
      </c>
      <c r="J444" t="s">
        <v>383</v>
      </c>
      <c r="K444" t="s">
        <v>388</v>
      </c>
      <c r="L444" t="s">
        <v>44</v>
      </c>
      <c r="M444" t="s">
        <v>385</v>
      </c>
      <c r="N444" t="s">
        <v>907</v>
      </c>
      <c r="O444" t="s">
        <v>932</v>
      </c>
      <c r="P444" t="s">
        <v>71</v>
      </c>
    </row>
    <row r="445" spans="1:16">
      <c r="A445" t="s">
        <v>1760</v>
      </c>
      <c r="B445" t="s">
        <v>1757</v>
      </c>
      <c r="C445" t="s">
        <v>912</v>
      </c>
      <c r="D445">
        <v>61</v>
      </c>
      <c r="E445" t="s">
        <v>1758</v>
      </c>
      <c r="F445" t="s">
        <v>71</v>
      </c>
      <c r="G445" t="s">
        <v>1265</v>
      </c>
      <c r="H445" t="s">
        <v>320</v>
      </c>
      <c r="I445" t="s">
        <v>382</v>
      </c>
      <c r="J445" t="s">
        <v>383</v>
      </c>
      <c r="K445" t="s">
        <v>388</v>
      </c>
      <c r="L445" t="s">
        <v>44</v>
      </c>
      <c r="M445" t="s">
        <v>385</v>
      </c>
      <c r="N445" t="s">
        <v>907</v>
      </c>
      <c r="O445" t="s">
        <v>932</v>
      </c>
      <c r="P445" t="s">
        <v>71</v>
      </c>
    </row>
    <row r="446" spans="1:16">
      <c r="A446" t="s">
        <v>1761</v>
      </c>
      <c r="B446" t="s">
        <v>1762</v>
      </c>
      <c r="C446" t="s">
        <v>910</v>
      </c>
      <c r="D446">
        <v>59</v>
      </c>
      <c r="E446" t="s">
        <v>1763</v>
      </c>
      <c r="F446" t="s">
        <v>71</v>
      </c>
      <c r="G446" t="s">
        <v>1265</v>
      </c>
      <c r="H446" t="s">
        <v>320</v>
      </c>
      <c r="I446" t="s">
        <v>382</v>
      </c>
      <c r="J446" t="s">
        <v>383</v>
      </c>
      <c r="K446" t="s">
        <v>388</v>
      </c>
      <c r="L446" t="s">
        <v>44</v>
      </c>
      <c r="M446" t="s">
        <v>385</v>
      </c>
      <c r="N446" t="s">
        <v>907</v>
      </c>
      <c r="O446" t="s">
        <v>932</v>
      </c>
      <c r="P446" t="s">
        <v>71</v>
      </c>
    </row>
    <row r="447" spans="1:16">
      <c r="A447" t="s">
        <v>1764</v>
      </c>
      <c r="B447" t="s">
        <v>1765</v>
      </c>
      <c r="C447" t="s">
        <v>956</v>
      </c>
      <c r="D447">
        <v>55</v>
      </c>
      <c r="E447" t="s">
        <v>1766</v>
      </c>
      <c r="F447" t="s">
        <v>53</v>
      </c>
      <c r="G447" t="s">
        <v>1767</v>
      </c>
      <c r="H447" t="s">
        <v>320</v>
      </c>
      <c r="I447" t="s">
        <v>382</v>
      </c>
      <c r="J447" t="s">
        <v>383</v>
      </c>
      <c r="K447" t="s">
        <v>384</v>
      </c>
      <c r="L447" t="s">
        <v>43</v>
      </c>
      <c r="M447" t="s">
        <v>392</v>
      </c>
      <c r="N447" t="s">
        <v>907</v>
      </c>
      <c r="O447" t="s">
        <v>928</v>
      </c>
      <c r="P447" t="s">
        <v>53</v>
      </c>
    </row>
    <row r="448" spans="1:16">
      <c r="A448" t="s">
        <v>1768</v>
      </c>
      <c r="B448" t="s">
        <v>1769</v>
      </c>
      <c r="C448" t="s">
        <v>904</v>
      </c>
      <c r="D448">
        <v>57</v>
      </c>
      <c r="E448" t="s">
        <v>1770</v>
      </c>
      <c r="F448" t="s">
        <v>91</v>
      </c>
      <c r="G448" t="s">
        <v>1771</v>
      </c>
      <c r="H448" t="s">
        <v>348</v>
      </c>
      <c r="I448" t="s">
        <v>382</v>
      </c>
      <c r="J448" t="s">
        <v>383</v>
      </c>
      <c r="K448" t="s">
        <v>388</v>
      </c>
      <c r="L448" t="s">
        <v>44</v>
      </c>
      <c r="M448" t="s">
        <v>385</v>
      </c>
      <c r="N448" t="s">
        <v>907</v>
      </c>
      <c r="O448" t="s">
        <v>932</v>
      </c>
      <c r="P448" t="s">
        <v>91</v>
      </c>
    </row>
    <row r="449" spans="1:16">
      <c r="A449" t="s">
        <v>1772</v>
      </c>
      <c r="B449" t="s">
        <v>1773</v>
      </c>
      <c r="C449" t="s">
        <v>904</v>
      </c>
      <c r="D449">
        <v>57</v>
      </c>
      <c r="E449" t="s">
        <v>1774</v>
      </c>
      <c r="F449" t="s">
        <v>53</v>
      </c>
      <c r="G449" t="s">
        <v>1775</v>
      </c>
      <c r="H449" t="s">
        <v>348</v>
      </c>
      <c r="I449" t="s">
        <v>382</v>
      </c>
      <c r="J449" t="s">
        <v>383</v>
      </c>
      <c r="K449" t="s">
        <v>388</v>
      </c>
      <c r="L449" t="s">
        <v>44</v>
      </c>
      <c r="M449" t="s">
        <v>385</v>
      </c>
      <c r="N449" t="s">
        <v>907</v>
      </c>
      <c r="O449" t="s">
        <v>928</v>
      </c>
      <c r="P449" t="s">
        <v>53</v>
      </c>
    </row>
    <row r="450" spans="1:16">
      <c r="A450" t="s">
        <v>1776</v>
      </c>
      <c r="B450" t="s">
        <v>1777</v>
      </c>
      <c r="C450" t="s">
        <v>904</v>
      </c>
      <c r="D450">
        <v>57</v>
      </c>
      <c r="E450" t="s">
        <v>1778</v>
      </c>
      <c r="F450" t="s">
        <v>55</v>
      </c>
      <c r="G450" t="s">
        <v>1229</v>
      </c>
      <c r="H450" t="s">
        <v>348</v>
      </c>
      <c r="I450" t="s">
        <v>382</v>
      </c>
      <c r="J450" t="s">
        <v>383</v>
      </c>
      <c r="K450" t="s">
        <v>388</v>
      </c>
      <c r="L450" t="s">
        <v>44</v>
      </c>
      <c r="M450" t="s">
        <v>393</v>
      </c>
      <c r="N450" t="s">
        <v>907</v>
      </c>
      <c r="O450" t="s">
        <v>1003</v>
      </c>
      <c r="P450" t="s">
        <v>71</v>
      </c>
    </row>
    <row r="451" spans="1:16">
      <c r="A451" t="s">
        <v>1779</v>
      </c>
      <c r="B451" t="s">
        <v>1780</v>
      </c>
      <c r="C451" t="s">
        <v>912</v>
      </c>
      <c r="D451">
        <v>61</v>
      </c>
      <c r="E451" t="s">
        <v>1781</v>
      </c>
      <c r="F451" t="s">
        <v>71</v>
      </c>
      <c r="G451" t="s">
        <v>1265</v>
      </c>
      <c r="H451" t="s">
        <v>320</v>
      </c>
      <c r="I451" t="s">
        <v>382</v>
      </c>
      <c r="J451" t="s">
        <v>383</v>
      </c>
      <c r="K451" t="s">
        <v>388</v>
      </c>
      <c r="L451" t="s">
        <v>44</v>
      </c>
      <c r="M451" t="s">
        <v>385</v>
      </c>
      <c r="N451" t="s">
        <v>907</v>
      </c>
      <c r="O451" t="s">
        <v>932</v>
      </c>
      <c r="P451" t="s">
        <v>71</v>
      </c>
    </row>
    <row r="452" spans="1:16">
      <c r="A452" t="s">
        <v>1782</v>
      </c>
      <c r="B452" t="s">
        <v>1783</v>
      </c>
      <c r="C452" t="s">
        <v>920</v>
      </c>
      <c r="D452">
        <v>58</v>
      </c>
      <c r="E452" t="s">
        <v>1784</v>
      </c>
      <c r="F452" t="s">
        <v>71</v>
      </c>
      <c r="G452" t="s">
        <v>1265</v>
      </c>
      <c r="H452" t="s">
        <v>320</v>
      </c>
      <c r="I452" t="s">
        <v>382</v>
      </c>
      <c r="J452" t="s">
        <v>383</v>
      </c>
      <c r="K452" t="s">
        <v>388</v>
      </c>
      <c r="L452" t="s">
        <v>44</v>
      </c>
      <c r="M452" t="s">
        <v>385</v>
      </c>
      <c r="N452" t="s">
        <v>907</v>
      </c>
      <c r="O452" t="s">
        <v>932</v>
      </c>
      <c r="P452" t="s">
        <v>71</v>
      </c>
    </row>
    <row r="453" spans="1:16">
      <c r="A453" t="s">
        <v>1785</v>
      </c>
      <c r="B453" t="s">
        <v>1786</v>
      </c>
      <c r="C453" t="s">
        <v>920</v>
      </c>
      <c r="D453">
        <v>58</v>
      </c>
      <c r="E453" t="s">
        <v>1787</v>
      </c>
      <c r="F453" t="s">
        <v>86</v>
      </c>
      <c r="G453" t="s">
        <v>1788</v>
      </c>
      <c r="H453" t="s">
        <v>320</v>
      </c>
      <c r="I453" t="s">
        <v>382</v>
      </c>
      <c r="J453" t="s">
        <v>383</v>
      </c>
      <c r="K453" t="s">
        <v>388</v>
      </c>
      <c r="L453" t="s">
        <v>44</v>
      </c>
      <c r="M453" t="s">
        <v>385</v>
      </c>
      <c r="N453" t="s">
        <v>907</v>
      </c>
      <c r="O453" t="s">
        <v>1033</v>
      </c>
      <c r="P453" t="s">
        <v>86</v>
      </c>
    </row>
    <row r="454" spans="1:16">
      <c r="A454" t="s">
        <v>1789</v>
      </c>
      <c r="B454" t="s">
        <v>1790</v>
      </c>
      <c r="C454" t="s">
        <v>920</v>
      </c>
      <c r="D454">
        <v>58</v>
      </c>
      <c r="E454" t="s">
        <v>1791</v>
      </c>
      <c r="F454" t="s">
        <v>71</v>
      </c>
      <c r="G454" t="s">
        <v>1788</v>
      </c>
      <c r="H454" t="s">
        <v>320</v>
      </c>
      <c r="I454" t="s">
        <v>382</v>
      </c>
      <c r="J454" t="s">
        <v>383</v>
      </c>
      <c r="K454" t="s">
        <v>388</v>
      </c>
      <c r="L454" t="s">
        <v>44</v>
      </c>
      <c r="M454" t="s">
        <v>385</v>
      </c>
      <c r="N454" t="s">
        <v>907</v>
      </c>
      <c r="O454" t="s">
        <v>932</v>
      </c>
      <c r="P454" t="s">
        <v>71</v>
      </c>
    </row>
    <row r="455" spans="1:16">
      <c r="A455" t="s">
        <v>1792</v>
      </c>
      <c r="B455" t="s">
        <v>1790</v>
      </c>
      <c r="C455" t="s">
        <v>956</v>
      </c>
      <c r="D455">
        <v>55</v>
      </c>
      <c r="E455" t="s">
        <v>1791</v>
      </c>
      <c r="F455" t="s">
        <v>71</v>
      </c>
      <c r="G455" t="s">
        <v>1788</v>
      </c>
      <c r="H455" t="s">
        <v>320</v>
      </c>
      <c r="I455" t="s">
        <v>382</v>
      </c>
      <c r="J455" t="s">
        <v>383</v>
      </c>
      <c r="K455" t="s">
        <v>388</v>
      </c>
      <c r="L455" t="s">
        <v>44</v>
      </c>
      <c r="M455" t="s">
        <v>385</v>
      </c>
      <c r="N455" t="s">
        <v>907</v>
      </c>
      <c r="O455" t="s">
        <v>932</v>
      </c>
      <c r="P455" t="s">
        <v>71</v>
      </c>
    </row>
    <row r="456" spans="1:16">
      <c r="A456" t="s">
        <v>1793</v>
      </c>
      <c r="B456" t="s">
        <v>1790</v>
      </c>
      <c r="C456" t="s">
        <v>915</v>
      </c>
      <c r="D456">
        <v>56</v>
      </c>
      <c r="E456" t="s">
        <v>1791</v>
      </c>
      <c r="F456" t="s">
        <v>71</v>
      </c>
      <c r="G456" t="s">
        <v>1788</v>
      </c>
      <c r="H456" t="s">
        <v>320</v>
      </c>
      <c r="I456" t="s">
        <v>382</v>
      </c>
      <c r="J456" t="s">
        <v>383</v>
      </c>
      <c r="K456" t="s">
        <v>388</v>
      </c>
      <c r="L456" t="s">
        <v>44</v>
      </c>
      <c r="M456" t="s">
        <v>385</v>
      </c>
      <c r="N456" t="s">
        <v>907</v>
      </c>
      <c r="O456" t="s">
        <v>932</v>
      </c>
      <c r="P456" t="s">
        <v>71</v>
      </c>
    </row>
    <row r="457" spans="1:16">
      <c r="A457" t="s">
        <v>1794</v>
      </c>
      <c r="B457" t="s">
        <v>1790</v>
      </c>
      <c r="C457" t="s">
        <v>904</v>
      </c>
      <c r="D457">
        <v>57</v>
      </c>
      <c r="E457" t="s">
        <v>1791</v>
      </c>
      <c r="F457" t="s">
        <v>71</v>
      </c>
      <c r="G457" t="s">
        <v>1788</v>
      </c>
      <c r="H457" t="s">
        <v>320</v>
      </c>
      <c r="I457" t="s">
        <v>382</v>
      </c>
      <c r="J457" t="s">
        <v>383</v>
      </c>
      <c r="K457" t="s">
        <v>388</v>
      </c>
      <c r="L457" t="s">
        <v>44</v>
      </c>
      <c r="M457" t="s">
        <v>385</v>
      </c>
      <c r="N457" t="s">
        <v>907</v>
      </c>
      <c r="O457" t="s">
        <v>932</v>
      </c>
      <c r="P457" t="s">
        <v>71</v>
      </c>
    </row>
    <row r="458" spans="1:16">
      <c r="A458" t="s">
        <v>1795</v>
      </c>
      <c r="B458" t="s">
        <v>1790</v>
      </c>
      <c r="C458" t="s">
        <v>910</v>
      </c>
      <c r="D458">
        <v>59</v>
      </c>
      <c r="E458" t="s">
        <v>1791</v>
      </c>
      <c r="F458" t="s">
        <v>71</v>
      </c>
      <c r="G458" t="s">
        <v>1788</v>
      </c>
      <c r="H458" t="s">
        <v>320</v>
      </c>
      <c r="I458" t="s">
        <v>382</v>
      </c>
      <c r="J458" t="s">
        <v>383</v>
      </c>
      <c r="K458" t="s">
        <v>388</v>
      </c>
      <c r="L458" t="s">
        <v>44</v>
      </c>
      <c r="M458" t="s">
        <v>385</v>
      </c>
      <c r="N458" t="s">
        <v>907</v>
      </c>
      <c r="O458" t="s">
        <v>932</v>
      </c>
      <c r="P458" t="s">
        <v>71</v>
      </c>
    </row>
    <row r="459" spans="1:16">
      <c r="A459" t="s">
        <v>1796</v>
      </c>
      <c r="B459" t="s">
        <v>1790</v>
      </c>
      <c r="C459" t="s">
        <v>922</v>
      </c>
      <c r="D459">
        <v>60</v>
      </c>
      <c r="E459" t="s">
        <v>1791</v>
      </c>
      <c r="F459" t="s">
        <v>71</v>
      </c>
      <c r="G459" t="s">
        <v>1788</v>
      </c>
      <c r="H459" t="s">
        <v>320</v>
      </c>
      <c r="I459" t="s">
        <v>382</v>
      </c>
      <c r="J459" t="s">
        <v>383</v>
      </c>
      <c r="K459" t="s">
        <v>388</v>
      </c>
      <c r="L459" t="s">
        <v>44</v>
      </c>
      <c r="M459" t="s">
        <v>385</v>
      </c>
      <c r="N459" t="s">
        <v>907</v>
      </c>
      <c r="O459" t="s">
        <v>932</v>
      </c>
      <c r="P459" t="s">
        <v>71</v>
      </c>
    </row>
    <row r="460" spans="1:16">
      <c r="A460" t="s">
        <v>1797</v>
      </c>
      <c r="B460" t="s">
        <v>1790</v>
      </c>
      <c r="C460" t="s">
        <v>912</v>
      </c>
      <c r="D460">
        <v>61</v>
      </c>
      <c r="E460" t="s">
        <v>1791</v>
      </c>
      <c r="F460" t="s">
        <v>71</v>
      </c>
      <c r="G460" t="s">
        <v>1788</v>
      </c>
      <c r="H460" t="s">
        <v>320</v>
      </c>
      <c r="I460" t="s">
        <v>382</v>
      </c>
      <c r="J460" t="s">
        <v>383</v>
      </c>
      <c r="K460" t="s">
        <v>388</v>
      </c>
      <c r="L460" t="s">
        <v>44</v>
      </c>
      <c r="M460" t="s">
        <v>385</v>
      </c>
      <c r="N460" t="s">
        <v>907</v>
      </c>
      <c r="O460" t="s">
        <v>932</v>
      </c>
      <c r="P460" t="s">
        <v>71</v>
      </c>
    </row>
    <row r="461" spans="1:16">
      <c r="A461" t="s">
        <v>1798</v>
      </c>
      <c r="B461" t="s">
        <v>1799</v>
      </c>
      <c r="C461" t="s">
        <v>910</v>
      </c>
      <c r="D461">
        <v>59</v>
      </c>
      <c r="E461" t="s">
        <v>1800</v>
      </c>
      <c r="F461" t="s">
        <v>53</v>
      </c>
      <c r="G461" t="s">
        <v>906</v>
      </c>
      <c r="H461" t="s">
        <v>320</v>
      </c>
      <c r="I461" t="s">
        <v>382</v>
      </c>
      <c r="J461" t="s">
        <v>383</v>
      </c>
      <c r="K461" t="s">
        <v>388</v>
      </c>
      <c r="L461" t="s">
        <v>43</v>
      </c>
      <c r="M461" t="s">
        <v>385</v>
      </c>
      <c r="N461" t="s">
        <v>907</v>
      </c>
      <c r="O461" t="s">
        <v>928</v>
      </c>
      <c r="P461" t="s">
        <v>53</v>
      </c>
    </row>
    <row r="462" spans="1:16">
      <c r="A462" t="s">
        <v>1801</v>
      </c>
      <c r="B462" t="s">
        <v>1799</v>
      </c>
      <c r="C462" t="s">
        <v>915</v>
      </c>
      <c r="D462">
        <v>56</v>
      </c>
      <c r="E462" t="s">
        <v>1800</v>
      </c>
      <c r="F462" t="s">
        <v>53</v>
      </c>
      <c r="G462" t="s">
        <v>906</v>
      </c>
      <c r="H462" t="s">
        <v>320</v>
      </c>
      <c r="I462" t="s">
        <v>382</v>
      </c>
      <c r="J462" t="s">
        <v>383</v>
      </c>
      <c r="K462" t="s">
        <v>388</v>
      </c>
      <c r="L462" t="s">
        <v>43</v>
      </c>
      <c r="M462" t="s">
        <v>385</v>
      </c>
      <c r="N462" t="s">
        <v>907</v>
      </c>
      <c r="O462" t="s">
        <v>928</v>
      </c>
      <c r="P462" t="s">
        <v>53</v>
      </c>
    </row>
    <row r="463" spans="1:16">
      <c r="A463" t="s">
        <v>1802</v>
      </c>
      <c r="B463" t="s">
        <v>1799</v>
      </c>
      <c r="C463" t="s">
        <v>904</v>
      </c>
      <c r="D463">
        <v>57</v>
      </c>
      <c r="E463" t="s">
        <v>1800</v>
      </c>
      <c r="F463" t="s">
        <v>53</v>
      </c>
      <c r="G463" t="s">
        <v>906</v>
      </c>
      <c r="H463" t="s">
        <v>320</v>
      </c>
      <c r="I463" t="s">
        <v>382</v>
      </c>
      <c r="J463" t="s">
        <v>383</v>
      </c>
      <c r="K463" t="s">
        <v>388</v>
      </c>
      <c r="L463" t="s">
        <v>43</v>
      </c>
      <c r="M463" t="s">
        <v>385</v>
      </c>
      <c r="N463" t="s">
        <v>907</v>
      </c>
      <c r="O463" t="s">
        <v>928</v>
      </c>
      <c r="P463" t="s">
        <v>53</v>
      </c>
    </row>
    <row r="464" spans="1:16">
      <c r="A464" t="s">
        <v>1803</v>
      </c>
      <c r="B464" t="s">
        <v>1799</v>
      </c>
      <c r="C464" t="s">
        <v>920</v>
      </c>
      <c r="D464">
        <v>58</v>
      </c>
      <c r="E464" t="s">
        <v>1800</v>
      </c>
      <c r="F464" t="s">
        <v>53</v>
      </c>
      <c r="G464" t="s">
        <v>906</v>
      </c>
      <c r="H464" t="s">
        <v>320</v>
      </c>
      <c r="I464" t="s">
        <v>382</v>
      </c>
      <c r="J464" t="s">
        <v>383</v>
      </c>
      <c r="K464" t="s">
        <v>388</v>
      </c>
      <c r="L464" t="s">
        <v>43</v>
      </c>
      <c r="M464" t="s">
        <v>385</v>
      </c>
      <c r="N464" t="s">
        <v>907</v>
      </c>
      <c r="O464" t="s">
        <v>928</v>
      </c>
      <c r="P464" t="s">
        <v>53</v>
      </c>
    </row>
    <row r="465" spans="1:16">
      <c r="A465" t="s">
        <v>1804</v>
      </c>
      <c r="B465" t="s">
        <v>1799</v>
      </c>
      <c r="C465" t="s">
        <v>922</v>
      </c>
      <c r="D465">
        <v>60</v>
      </c>
      <c r="E465" t="s">
        <v>1800</v>
      </c>
      <c r="F465" t="s">
        <v>53</v>
      </c>
      <c r="G465" t="s">
        <v>906</v>
      </c>
      <c r="H465" t="s">
        <v>320</v>
      </c>
      <c r="I465" t="s">
        <v>382</v>
      </c>
      <c r="J465" t="s">
        <v>383</v>
      </c>
      <c r="K465" t="s">
        <v>388</v>
      </c>
      <c r="L465" t="s">
        <v>43</v>
      </c>
      <c r="M465" t="s">
        <v>385</v>
      </c>
      <c r="N465" t="s">
        <v>907</v>
      </c>
      <c r="O465" t="s">
        <v>928</v>
      </c>
      <c r="P465" t="s">
        <v>53</v>
      </c>
    </row>
    <row r="466" spans="1:16">
      <c r="A466" t="s">
        <v>1805</v>
      </c>
      <c r="B466" t="s">
        <v>1799</v>
      </c>
      <c r="C466" t="s">
        <v>912</v>
      </c>
      <c r="D466">
        <v>61</v>
      </c>
      <c r="E466" t="s">
        <v>1800</v>
      </c>
      <c r="F466" t="s">
        <v>53</v>
      </c>
      <c r="G466" t="s">
        <v>906</v>
      </c>
      <c r="H466" t="s">
        <v>320</v>
      </c>
      <c r="I466" t="s">
        <v>382</v>
      </c>
      <c r="J466" t="s">
        <v>383</v>
      </c>
      <c r="K466" t="s">
        <v>388</v>
      </c>
      <c r="L466" t="s">
        <v>43</v>
      </c>
      <c r="M466" t="s">
        <v>385</v>
      </c>
      <c r="N466" t="s">
        <v>907</v>
      </c>
      <c r="O466" t="s">
        <v>928</v>
      </c>
      <c r="P466" t="s">
        <v>53</v>
      </c>
    </row>
    <row r="467" spans="1:16">
      <c r="A467" t="s">
        <v>1806</v>
      </c>
      <c r="B467" t="s">
        <v>1799</v>
      </c>
      <c r="C467" t="s">
        <v>1046</v>
      </c>
      <c r="D467">
        <v>62</v>
      </c>
      <c r="E467" t="s">
        <v>1800</v>
      </c>
      <c r="F467" t="s">
        <v>53</v>
      </c>
      <c r="G467" t="s">
        <v>906</v>
      </c>
      <c r="H467" t="s">
        <v>320</v>
      </c>
      <c r="I467" t="s">
        <v>382</v>
      </c>
      <c r="J467" t="s">
        <v>383</v>
      </c>
      <c r="K467" t="s">
        <v>388</v>
      </c>
      <c r="L467" t="s">
        <v>43</v>
      </c>
      <c r="M467" t="s">
        <v>385</v>
      </c>
      <c r="N467" t="s">
        <v>907</v>
      </c>
      <c r="O467" t="s">
        <v>928</v>
      </c>
      <c r="P467" t="s">
        <v>53</v>
      </c>
    </row>
    <row r="468" spans="1:16">
      <c r="A468" t="s">
        <v>1807</v>
      </c>
      <c r="B468" t="s">
        <v>1808</v>
      </c>
      <c r="C468" t="s">
        <v>904</v>
      </c>
      <c r="D468">
        <v>57</v>
      </c>
      <c r="E468" t="s">
        <v>1809</v>
      </c>
      <c r="F468" t="s">
        <v>83</v>
      </c>
      <c r="G468" t="s">
        <v>1265</v>
      </c>
      <c r="H468" t="s">
        <v>320</v>
      </c>
      <c r="I468" t="s">
        <v>382</v>
      </c>
      <c r="J468" t="s">
        <v>383</v>
      </c>
      <c r="K468" t="s">
        <v>388</v>
      </c>
      <c r="L468" t="s">
        <v>44</v>
      </c>
      <c r="M468" t="s">
        <v>385</v>
      </c>
      <c r="N468" t="s">
        <v>907</v>
      </c>
      <c r="O468" t="s">
        <v>917</v>
      </c>
      <c r="P468" t="s">
        <v>83</v>
      </c>
    </row>
    <row r="469" spans="1:16">
      <c r="A469" t="s">
        <v>1810</v>
      </c>
      <c r="B469" t="s">
        <v>1808</v>
      </c>
      <c r="C469" t="s">
        <v>910</v>
      </c>
      <c r="D469">
        <v>59</v>
      </c>
      <c r="E469" t="s">
        <v>1809</v>
      </c>
      <c r="F469" t="s">
        <v>83</v>
      </c>
      <c r="G469" t="s">
        <v>1265</v>
      </c>
      <c r="H469" t="s">
        <v>320</v>
      </c>
      <c r="I469" t="s">
        <v>382</v>
      </c>
      <c r="J469" t="s">
        <v>383</v>
      </c>
      <c r="K469" t="s">
        <v>388</v>
      </c>
      <c r="L469" t="s">
        <v>44</v>
      </c>
      <c r="M469" t="s">
        <v>385</v>
      </c>
      <c r="N469" t="s">
        <v>907</v>
      </c>
      <c r="O469" t="s">
        <v>917</v>
      </c>
      <c r="P469" t="s">
        <v>83</v>
      </c>
    </row>
    <row r="470" spans="1:16">
      <c r="A470" t="s">
        <v>1811</v>
      </c>
      <c r="B470" t="s">
        <v>1808</v>
      </c>
      <c r="C470" t="s">
        <v>912</v>
      </c>
      <c r="D470">
        <v>61</v>
      </c>
      <c r="E470" t="s">
        <v>1809</v>
      </c>
      <c r="F470" t="s">
        <v>83</v>
      </c>
      <c r="G470" t="s">
        <v>1265</v>
      </c>
      <c r="H470" t="s">
        <v>320</v>
      </c>
      <c r="I470" t="s">
        <v>382</v>
      </c>
      <c r="J470" t="s">
        <v>383</v>
      </c>
      <c r="K470" t="s">
        <v>388</v>
      </c>
      <c r="L470" t="s">
        <v>44</v>
      </c>
      <c r="M470" t="s">
        <v>385</v>
      </c>
      <c r="N470" t="s">
        <v>907</v>
      </c>
      <c r="O470" t="s">
        <v>917</v>
      </c>
      <c r="P470" t="s">
        <v>83</v>
      </c>
    </row>
    <row r="471" spans="1:16">
      <c r="A471" t="s">
        <v>1812</v>
      </c>
      <c r="B471" t="s">
        <v>1813</v>
      </c>
      <c r="C471" t="s">
        <v>920</v>
      </c>
      <c r="D471">
        <v>58</v>
      </c>
      <c r="E471" t="s">
        <v>1814</v>
      </c>
      <c r="F471" t="s">
        <v>199</v>
      </c>
      <c r="G471" t="s">
        <v>1265</v>
      </c>
      <c r="H471" t="s">
        <v>320</v>
      </c>
      <c r="I471" t="s">
        <v>382</v>
      </c>
      <c r="J471" t="s">
        <v>383</v>
      </c>
      <c r="K471" t="s">
        <v>388</v>
      </c>
      <c r="L471" t="s">
        <v>44</v>
      </c>
      <c r="M471" t="s">
        <v>385</v>
      </c>
      <c r="N471" t="s">
        <v>907</v>
      </c>
      <c r="O471" t="s">
        <v>1300</v>
      </c>
      <c r="P471" t="s">
        <v>199</v>
      </c>
    </row>
    <row r="472" spans="1:16">
      <c r="A472" t="s">
        <v>1815</v>
      </c>
      <c r="B472" t="s">
        <v>1816</v>
      </c>
      <c r="C472" t="s">
        <v>920</v>
      </c>
      <c r="D472">
        <v>58</v>
      </c>
      <c r="E472" t="s">
        <v>1817</v>
      </c>
      <c r="F472" t="s">
        <v>83</v>
      </c>
      <c r="G472" t="s">
        <v>906</v>
      </c>
      <c r="H472" t="s">
        <v>320</v>
      </c>
      <c r="I472" t="s">
        <v>382</v>
      </c>
      <c r="J472" t="s">
        <v>383</v>
      </c>
      <c r="K472" t="s">
        <v>384</v>
      </c>
      <c r="L472" t="s">
        <v>43</v>
      </c>
      <c r="M472" t="s">
        <v>385</v>
      </c>
      <c r="N472" t="s">
        <v>907</v>
      </c>
      <c r="O472" t="s">
        <v>917</v>
      </c>
      <c r="P472" t="s">
        <v>83</v>
      </c>
    </row>
    <row r="473" spans="1:16">
      <c r="A473" t="s">
        <v>1818</v>
      </c>
      <c r="B473" t="s">
        <v>1819</v>
      </c>
      <c r="C473" t="s">
        <v>920</v>
      </c>
      <c r="D473">
        <v>58</v>
      </c>
      <c r="E473" t="s">
        <v>1820</v>
      </c>
      <c r="F473" t="s">
        <v>53</v>
      </c>
      <c r="G473" t="s">
        <v>1179</v>
      </c>
      <c r="H473" t="s">
        <v>336</v>
      </c>
      <c r="I473" t="s">
        <v>382</v>
      </c>
      <c r="J473" t="s">
        <v>383</v>
      </c>
      <c r="K473" t="s">
        <v>388</v>
      </c>
      <c r="L473" t="s">
        <v>32</v>
      </c>
      <c r="M473" t="s">
        <v>385</v>
      </c>
      <c r="N473" t="s">
        <v>907</v>
      </c>
      <c r="O473" t="s">
        <v>928</v>
      </c>
      <c r="P473" t="s">
        <v>53</v>
      </c>
    </row>
    <row r="474" spans="1:16">
      <c r="A474" t="s">
        <v>1821</v>
      </c>
      <c r="B474" t="s">
        <v>1822</v>
      </c>
      <c r="C474" t="s">
        <v>920</v>
      </c>
      <c r="D474">
        <v>58</v>
      </c>
      <c r="E474" t="s">
        <v>1823</v>
      </c>
      <c r="F474" t="s">
        <v>83</v>
      </c>
      <c r="G474" t="s">
        <v>1265</v>
      </c>
      <c r="H474" t="s">
        <v>320</v>
      </c>
      <c r="I474" t="s">
        <v>382</v>
      </c>
      <c r="J474" t="s">
        <v>383</v>
      </c>
      <c r="K474" t="s">
        <v>388</v>
      </c>
      <c r="L474" t="s">
        <v>44</v>
      </c>
      <c r="M474" t="s">
        <v>385</v>
      </c>
      <c r="N474" t="s">
        <v>907</v>
      </c>
      <c r="O474" t="s">
        <v>917</v>
      </c>
      <c r="P474" t="s">
        <v>83</v>
      </c>
    </row>
    <row r="475" spans="1:16">
      <c r="A475" t="s">
        <v>1824</v>
      </c>
      <c r="B475" t="s">
        <v>1825</v>
      </c>
      <c r="C475" t="s">
        <v>915</v>
      </c>
      <c r="D475">
        <v>56</v>
      </c>
      <c r="E475" t="s">
        <v>1452</v>
      </c>
      <c r="F475" t="s">
        <v>63</v>
      </c>
      <c r="G475" t="s">
        <v>1826</v>
      </c>
      <c r="H475" t="s">
        <v>320</v>
      </c>
      <c r="I475" t="s">
        <v>382</v>
      </c>
      <c r="J475" t="s">
        <v>383</v>
      </c>
      <c r="K475" t="s">
        <v>388</v>
      </c>
      <c r="L475" t="s">
        <v>44</v>
      </c>
      <c r="M475" t="s">
        <v>385</v>
      </c>
      <c r="N475" t="s">
        <v>907</v>
      </c>
      <c r="O475" t="s">
        <v>937</v>
      </c>
      <c r="P475" t="s">
        <v>63</v>
      </c>
    </row>
    <row r="476" spans="1:16">
      <c r="A476" t="s">
        <v>1827</v>
      </c>
      <c r="B476" t="s">
        <v>1828</v>
      </c>
      <c r="C476" t="s">
        <v>910</v>
      </c>
      <c r="D476">
        <v>59</v>
      </c>
      <c r="E476" t="s">
        <v>1829</v>
      </c>
      <c r="F476" t="s">
        <v>86</v>
      </c>
      <c r="G476" t="s">
        <v>964</v>
      </c>
      <c r="H476" t="s">
        <v>320</v>
      </c>
      <c r="I476" t="s">
        <v>382</v>
      </c>
      <c r="J476" t="s">
        <v>383</v>
      </c>
      <c r="K476" t="s">
        <v>388</v>
      </c>
      <c r="M476" t="s">
        <v>386</v>
      </c>
      <c r="N476" t="s">
        <v>907</v>
      </c>
      <c r="O476" t="s">
        <v>1033</v>
      </c>
      <c r="P476" t="s">
        <v>86</v>
      </c>
    </row>
    <row r="477" spans="1:16">
      <c r="A477" t="s">
        <v>1830</v>
      </c>
      <c r="B477" t="s">
        <v>1831</v>
      </c>
      <c r="C477" t="s">
        <v>904</v>
      </c>
      <c r="D477">
        <v>57</v>
      </c>
      <c r="E477" t="s">
        <v>1832</v>
      </c>
      <c r="F477" t="s">
        <v>83</v>
      </c>
      <c r="G477" t="s">
        <v>1413</v>
      </c>
      <c r="H477" t="s">
        <v>325</v>
      </c>
      <c r="I477" t="s">
        <v>382</v>
      </c>
      <c r="J477" t="s">
        <v>383</v>
      </c>
      <c r="K477" t="s">
        <v>388</v>
      </c>
      <c r="L477" t="s">
        <v>44</v>
      </c>
      <c r="M477" t="s">
        <v>385</v>
      </c>
      <c r="N477" t="s">
        <v>907</v>
      </c>
      <c r="O477" t="s">
        <v>917</v>
      </c>
      <c r="P477" t="s">
        <v>83</v>
      </c>
    </row>
    <row r="478" spans="1:16">
      <c r="A478" t="s">
        <v>1833</v>
      </c>
      <c r="B478" t="s">
        <v>1831</v>
      </c>
      <c r="C478" t="s">
        <v>956</v>
      </c>
      <c r="D478">
        <v>55</v>
      </c>
      <c r="E478" t="s">
        <v>1832</v>
      </c>
      <c r="F478" t="s">
        <v>83</v>
      </c>
      <c r="G478" t="s">
        <v>1413</v>
      </c>
      <c r="H478" t="s">
        <v>325</v>
      </c>
      <c r="I478" t="s">
        <v>382</v>
      </c>
      <c r="J478" t="s">
        <v>383</v>
      </c>
      <c r="K478" t="s">
        <v>388</v>
      </c>
      <c r="L478" t="s">
        <v>44</v>
      </c>
      <c r="M478" t="s">
        <v>385</v>
      </c>
      <c r="N478" t="s">
        <v>907</v>
      </c>
      <c r="O478" t="s">
        <v>917</v>
      </c>
      <c r="P478" t="s">
        <v>83</v>
      </c>
    </row>
    <row r="479" spans="1:16">
      <c r="A479" t="s">
        <v>1834</v>
      </c>
      <c r="B479" t="s">
        <v>1831</v>
      </c>
      <c r="C479" t="s">
        <v>910</v>
      </c>
      <c r="D479">
        <v>59</v>
      </c>
      <c r="E479" t="s">
        <v>1832</v>
      </c>
      <c r="F479" t="s">
        <v>83</v>
      </c>
      <c r="G479" t="s">
        <v>1413</v>
      </c>
      <c r="H479" t="s">
        <v>325</v>
      </c>
      <c r="I479" t="s">
        <v>382</v>
      </c>
      <c r="J479" t="s">
        <v>383</v>
      </c>
      <c r="K479" t="s">
        <v>388</v>
      </c>
      <c r="L479" t="s">
        <v>44</v>
      </c>
      <c r="M479" t="s">
        <v>385</v>
      </c>
      <c r="N479" t="s">
        <v>907</v>
      </c>
      <c r="O479" t="s">
        <v>917</v>
      </c>
      <c r="P479" t="s">
        <v>83</v>
      </c>
    </row>
    <row r="480" spans="1:16">
      <c r="A480" t="s">
        <v>1835</v>
      </c>
      <c r="B480" t="s">
        <v>1831</v>
      </c>
      <c r="C480" t="s">
        <v>912</v>
      </c>
      <c r="D480">
        <v>61</v>
      </c>
      <c r="E480" t="s">
        <v>1832</v>
      </c>
      <c r="F480" t="s">
        <v>83</v>
      </c>
      <c r="G480" t="s">
        <v>1413</v>
      </c>
      <c r="H480" t="s">
        <v>325</v>
      </c>
      <c r="I480" t="s">
        <v>382</v>
      </c>
      <c r="J480" t="s">
        <v>383</v>
      </c>
      <c r="K480" t="s">
        <v>388</v>
      </c>
      <c r="L480" t="s">
        <v>44</v>
      </c>
      <c r="M480" t="s">
        <v>385</v>
      </c>
      <c r="N480" t="s">
        <v>907</v>
      </c>
      <c r="O480" t="s">
        <v>917</v>
      </c>
      <c r="P480" t="s">
        <v>83</v>
      </c>
    </row>
    <row r="481" spans="1:16">
      <c r="A481" t="s">
        <v>1836</v>
      </c>
      <c r="B481" t="s">
        <v>1837</v>
      </c>
      <c r="C481">
        <v>7</v>
      </c>
      <c r="D481">
        <v>7</v>
      </c>
      <c r="E481" t="s">
        <v>1478</v>
      </c>
      <c r="F481" t="s">
        <v>86</v>
      </c>
      <c r="G481" t="s">
        <v>1838</v>
      </c>
      <c r="H481" t="s">
        <v>337</v>
      </c>
      <c r="I481" t="s">
        <v>387</v>
      </c>
      <c r="J481" t="s">
        <v>383</v>
      </c>
      <c r="K481" t="s">
        <v>388</v>
      </c>
      <c r="M481" t="s">
        <v>386</v>
      </c>
      <c r="N481" t="s">
        <v>907</v>
      </c>
      <c r="O481" t="s">
        <v>1193</v>
      </c>
      <c r="P481" t="s">
        <v>86</v>
      </c>
    </row>
    <row r="482" spans="1:16">
      <c r="A482" t="s">
        <v>1839</v>
      </c>
      <c r="B482" t="s">
        <v>1840</v>
      </c>
      <c r="C482">
        <v>9.5</v>
      </c>
      <c r="D482">
        <v>95</v>
      </c>
      <c r="E482" t="s">
        <v>1841</v>
      </c>
      <c r="F482" t="s">
        <v>86</v>
      </c>
      <c r="G482" t="s">
        <v>1179</v>
      </c>
      <c r="H482" t="s">
        <v>337</v>
      </c>
      <c r="I482" t="s">
        <v>390</v>
      </c>
      <c r="J482" t="s">
        <v>383</v>
      </c>
      <c r="K482" t="s">
        <v>388</v>
      </c>
      <c r="L482" t="s">
        <v>32</v>
      </c>
      <c r="M482" t="s">
        <v>386</v>
      </c>
      <c r="N482" t="s">
        <v>907</v>
      </c>
      <c r="O482" t="s">
        <v>1033</v>
      </c>
      <c r="P482" t="s">
        <v>86</v>
      </c>
    </row>
    <row r="483" spans="1:16">
      <c r="A483" t="s">
        <v>1842</v>
      </c>
      <c r="B483" t="s">
        <v>1843</v>
      </c>
      <c r="C483">
        <v>9</v>
      </c>
      <c r="D483">
        <v>9</v>
      </c>
      <c r="E483" t="s">
        <v>1844</v>
      </c>
      <c r="F483" t="s">
        <v>86</v>
      </c>
      <c r="G483" t="s">
        <v>1838</v>
      </c>
      <c r="H483" t="s">
        <v>337</v>
      </c>
      <c r="I483" t="s">
        <v>390</v>
      </c>
      <c r="J483" t="s">
        <v>383</v>
      </c>
      <c r="K483" t="s">
        <v>388</v>
      </c>
      <c r="L483" t="s">
        <v>32</v>
      </c>
      <c r="M483" t="s">
        <v>386</v>
      </c>
      <c r="N483" t="s">
        <v>907</v>
      </c>
      <c r="O483" t="s">
        <v>1033</v>
      </c>
      <c r="P483" t="s">
        <v>86</v>
      </c>
    </row>
    <row r="484" spans="1:16">
      <c r="A484" t="s">
        <v>1845</v>
      </c>
      <c r="B484" t="s">
        <v>1846</v>
      </c>
      <c r="C484">
        <v>9</v>
      </c>
      <c r="D484">
        <v>9</v>
      </c>
      <c r="E484" t="s">
        <v>1847</v>
      </c>
      <c r="F484" t="s">
        <v>86</v>
      </c>
      <c r="G484" t="s">
        <v>1838</v>
      </c>
      <c r="H484" t="s">
        <v>337</v>
      </c>
      <c r="I484" t="s">
        <v>390</v>
      </c>
      <c r="J484" t="s">
        <v>383</v>
      </c>
      <c r="K484" t="s">
        <v>388</v>
      </c>
      <c r="L484" t="s">
        <v>32</v>
      </c>
      <c r="M484" t="s">
        <v>386</v>
      </c>
      <c r="N484" t="s">
        <v>907</v>
      </c>
      <c r="O484" t="s">
        <v>1033</v>
      </c>
      <c r="P484" t="s">
        <v>86</v>
      </c>
    </row>
    <row r="485" spans="1:16">
      <c r="A485" t="s">
        <v>1848</v>
      </c>
      <c r="B485" t="s">
        <v>1849</v>
      </c>
      <c r="C485">
        <v>10.5</v>
      </c>
      <c r="D485">
        <v>15</v>
      </c>
      <c r="E485" t="s">
        <v>1850</v>
      </c>
      <c r="F485" t="s">
        <v>86</v>
      </c>
      <c r="G485" t="s">
        <v>1838</v>
      </c>
      <c r="H485" t="s">
        <v>337</v>
      </c>
      <c r="I485" t="s">
        <v>390</v>
      </c>
      <c r="J485" t="s">
        <v>383</v>
      </c>
      <c r="K485" t="s">
        <v>388</v>
      </c>
      <c r="L485" t="s">
        <v>32</v>
      </c>
      <c r="M485" t="s">
        <v>386</v>
      </c>
      <c r="N485" t="s">
        <v>907</v>
      </c>
      <c r="O485" t="s">
        <v>1193</v>
      </c>
      <c r="P485" t="s">
        <v>86</v>
      </c>
    </row>
    <row r="486" spans="1:16">
      <c r="A486" t="s">
        <v>1851</v>
      </c>
      <c r="B486" t="s">
        <v>1852</v>
      </c>
      <c r="C486">
        <v>7</v>
      </c>
      <c r="D486">
        <v>7</v>
      </c>
      <c r="E486" t="s">
        <v>1853</v>
      </c>
      <c r="F486" t="s">
        <v>86</v>
      </c>
      <c r="G486" t="s">
        <v>1179</v>
      </c>
      <c r="H486" t="s">
        <v>337</v>
      </c>
      <c r="I486" t="s">
        <v>387</v>
      </c>
      <c r="J486" t="s">
        <v>383</v>
      </c>
      <c r="K486" t="s">
        <v>388</v>
      </c>
      <c r="L486" t="s">
        <v>32</v>
      </c>
      <c r="M486" t="s">
        <v>386</v>
      </c>
      <c r="N486" t="s">
        <v>907</v>
      </c>
      <c r="O486" t="s">
        <v>1033</v>
      </c>
      <c r="P486" t="s">
        <v>86</v>
      </c>
    </row>
    <row r="487" spans="1:16">
      <c r="A487" t="s">
        <v>1854</v>
      </c>
      <c r="B487" t="s">
        <v>1855</v>
      </c>
      <c r="C487">
        <v>7</v>
      </c>
      <c r="D487">
        <v>7</v>
      </c>
      <c r="E487" t="s">
        <v>1856</v>
      </c>
      <c r="F487" t="s">
        <v>57</v>
      </c>
      <c r="G487" t="s">
        <v>1838</v>
      </c>
      <c r="H487" t="s">
        <v>337</v>
      </c>
      <c r="I487" t="s">
        <v>387</v>
      </c>
      <c r="J487" t="s">
        <v>383</v>
      </c>
      <c r="K487" t="s">
        <v>388</v>
      </c>
      <c r="L487" t="s">
        <v>32</v>
      </c>
      <c r="M487" t="s">
        <v>386</v>
      </c>
      <c r="N487" t="s">
        <v>907</v>
      </c>
      <c r="O487" t="s">
        <v>908</v>
      </c>
      <c r="P487" t="s">
        <v>57</v>
      </c>
    </row>
    <row r="488" spans="1:16">
      <c r="A488" t="s">
        <v>1857</v>
      </c>
      <c r="B488" t="s">
        <v>1858</v>
      </c>
      <c r="C488">
        <v>7</v>
      </c>
      <c r="D488">
        <v>7</v>
      </c>
      <c r="E488" t="s">
        <v>1859</v>
      </c>
      <c r="F488" t="s">
        <v>86</v>
      </c>
      <c r="G488" t="s">
        <v>1265</v>
      </c>
      <c r="H488" t="s">
        <v>337</v>
      </c>
      <c r="I488" t="s">
        <v>387</v>
      </c>
      <c r="J488" t="s">
        <v>383</v>
      </c>
      <c r="K488" t="s">
        <v>388</v>
      </c>
      <c r="L488" t="s">
        <v>32</v>
      </c>
      <c r="M488" t="s">
        <v>386</v>
      </c>
      <c r="N488" t="s">
        <v>907</v>
      </c>
      <c r="O488" t="s">
        <v>1033</v>
      </c>
      <c r="P488" t="s">
        <v>86</v>
      </c>
    </row>
    <row r="489" spans="1:16">
      <c r="A489" t="s">
        <v>1860</v>
      </c>
      <c r="B489" t="s">
        <v>1858</v>
      </c>
      <c r="C489">
        <v>6.5</v>
      </c>
      <c r="D489">
        <v>65</v>
      </c>
      <c r="E489" t="s">
        <v>1859</v>
      </c>
      <c r="F489" t="s">
        <v>86</v>
      </c>
      <c r="G489" t="s">
        <v>1265</v>
      </c>
      <c r="H489" t="s">
        <v>337</v>
      </c>
      <c r="I489" t="s">
        <v>387</v>
      </c>
      <c r="J489" t="s">
        <v>383</v>
      </c>
      <c r="K489" t="s">
        <v>388</v>
      </c>
      <c r="L489" t="s">
        <v>32</v>
      </c>
      <c r="M489" t="s">
        <v>386</v>
      </c>
      <c r="N489" t="s">
        <v>907</v>
      </c>
      <c r="O489" t="s">
        <v>1033</v>
      </c>
      <c r="P489" t="s">
        <v>86</v>
      </c>
    </row>
    <row r="490" spans="1:16">
      <c r="A490" t="s">
        <v>1861</v>
      </c>
      <c r="B490" t="s">
        <v>1862</v>
      </c>
      <c r="C490">
        <v>7</v>
      </c>
      <c r="D490">
        <v>7</v>
      </c>
      <c r="E490" t="s">
        <v>1863</v>
      </c>
      <c r="F490" t="s">
        <v>53</v>
      </c>
      <c r="G490" t="s">
        <v>964</v>
      </c>
      <c r="H490" t="s">
        <v>337</v>
      </c>
      <c r="I490" t="s">
        <v>387</v>
      </c>
      <c r="J490" t="s">
        <v>383</v>
      </c>
      <c r="K490" t="s">
        <v>388</v>
      </c>
      <c r="M490" t="s">
        <v>386</v>
      </c>
      <c r="N490" t="s">
        <v>907</v>
      </c>
      <c r="O490" t="s">
        <v>928</v>
      </c>
      <c r="P490" t="s">
        <v>53</v>
      </c>
    </row>
    <row r="491" spans="1:16">
      <c r="A491" t="s">
        <v>1864</v>
      </c>
      <c r="B491" t="s">
        <v>1865</v>
      </c>
      <c r="C491">
        <v>7</v>
      </c>
      <c r="D491">
        <v>7</v>
      </c>
      <c r="E491" t="s">
        <v>1866</v>
      </c>
      <c r="F491" t="s">
        <v>187</v>
      </c>
      <c r="G491" t="s">
        <v>964</v>
      </c>
      <c r="H491" t="s">
        <v>337</v>
      </c>
      <c r="I491" t="s">
        <v>387</v>
      </c>
      <c r="J491" t="s">
        <v>383</v>
      </c>
      <c r="K491" t="s">
        <v>388</v>
      </c>
      <c r="M491" t="s">
        <v>386</v>
      </c>
      <c r="N491" t="s">
        <v>907</v>
      </c>
      <c r="O491" t="s">
        <v>908</v>
      </c>
      <c r="P491" t="s">
        <v>63</v>
      </c>
    </row>
    <row r="492" spans="1:16">
      <c r="A492" t="s">
        <v>1867</v>
      </c>
      <c r="B492" t="s">
        <v>1868</v>
      </c>
      <c r="C492" t="s">
        <v>931</v>
      </c>
      <c r="D492">
        <v>0</v>
      </c>
      <c r="E492" t="s">
        <v>1869</v>
      </c>
      <c r="F492" t="s">
        <v>57</v>
      </c>
      <c r="G492" t="s">
        <v>1631</v>
      </c>
      <c r="H492" t="s">
        <v>337</v>
      </c>
      <c r="I492" t="s">
        <v>387</v>
      </c>
      <c r="J492" t="s">
        <v>383</v>
      </c>
      <c r="K492" t="s">
        <v>389</v>
      </c>
      <c r="M492" t="s">
        <v>386</v>
      </c>
      <c r="N492" t="s">
        <v>907</v>
      </c>
      <c r="O492" t="s">
        <v>908</v>
      </c>
      <c r="P492" t="s">
        <v>57</v>
      </c>
    </row>
    <row r="493" spans="1:16">
      <c r="A493" t="s">
        <v>1870</v>
      </c>
      <c r="B493" t="s">
        <v>1871</v>
      </c>
      <c r="C493" t="s">
        <v>931</v>
      </c>
      <c r="D493">
        <v>0</v>
      </c>
      <c r="E493" t="s">
        <v>1872</v>
      </c>
      <c r="F493" t="s">
        <v>53</v>
      </c>
      <c r="G493" t="s">
        <v>1631</v>
      </c>
      <c r="H493" t="s">
        <v>338</v>
      </c>
      <c r="I493" t="s">
        <v>387</v>
      </c>
      <c r="J493" t="s">
        <v>383</v>
      </c>
      <c r="K493" t="s">
        <v>389</v>
      </c>
      <c r="M493" t="s">
        <v>386</v>
      </c>
      <c r="N493" t="s">
        <v>907</v>
      </c>
      <c r="O493" t="s">
        <v>928</v>
      </c>
      <c r="P493" t="s">
        <v>53</v>
      </c>
    </row>
    <row r="494" spans="1:16">
      <c r="A494" t="s">
        <v>1873</v>
      </c>
      <c r="B494" t="s">
        <v>1874</v>
      </c>
      <c r="C494" t="s">
        <v>931</v>
      </c>
      <c r="D494">
        <v>0</v>
      </c>
      <c r="E494" t="s">
        <v>1875</v>
      </c>
      <c r="F494" t="s">
        <v>83</v>
      </c>
      <c r="G494" t="s">
        <v>1631</v>
      </c>
      <c r="H494" t="s">
        <v>338</v>
      </c>
      <c r="I494" t="s">
        <v>387</v>
      </c>
      <c r="J494" t="s">
        <v>383</v>
      </c>
      <c r="K494" t="s">
        <v>389</v>
      </c>
      <c r="M494" t="s">
        <v>386</v>
      </c>
      <c r="N494" t="s">
        <v>907</v>
      </c>
      <c r="O494" t="s">
        <v>917</v>
      </c>
      <c r="P494" t="s">
        <v>83</v>
      </c>
    </row>
    <row r="495" spans="1:16">
      <c r="A495" t="s">
        <v>1876</v>
      </c>
      <c r="B495" t="s">
        <v>1877</v>
      </c>
      <c r="C495" t="s">
        <v>931</v>
      </c>
      <c r="D495">
        <v>0</v>
      </c>
      <c r="E495" t="s">
        <v>1878</v>
      </c>
      <c r="F495" t="s">
        <v>83</v>
      </c>
      <c r="G495" t="s">
        <v>1498</v>
      </c>
      <c r="H495" t="s">
        <v>338</v>
      </c>
      <c r="I495" t="s">
        <v>387</v>
      </c>
      <c r="J495" t="s">
        <v>383</v>
      </c>
      <c r="K495" t="s">
        <v>389</v>
      </c>
      <c r="L495" t="s">
        <v>44</v>
      </c>
      <c r="M495" t="s">
        <v>386</v>
      </c>
      <c r="N495" t="s">
        <v>907</v>
      </c>
      <c r="O495" t="s">
        <v>917</v>
      </c>
      <c r="P495" t="s">
        <v>83</v>
      </c>
    </row>
    <row r="496" spans="1:16">
      <c r="A496" t="s">
        <v>1879</v>
      </c>
      <c r="B496" t="s">
        <v>1880</v>
      </c>
      <c r="C496" t="s">
        <v>931</v>
      </c>
      <c r="D496">
        <v>0</v>
      </c>
      <c r="E496" t="s">
        <v>1878</v>
      </c>
      <c r="F496" t="s">
        <v>53</v>
      </c>
      <c r="G496" t="s">
        <v>1498</v>
      </c>
      <c r="H496" t="s">
        <v>338</v>
      </c>
      <c r="I496" t="s">
        <v>387</v>
      </c>
      <c r="J496" t="s">
        <v>383</v>
      </c>
      <c r="K496" t="s">
        <v>389</v>
      </c>
      <c r="L496" t="s">
        <v>44</v>
      </c>
      <c r="M496" t="s">
        <v>386</v>
      </c>
      <c r="N496" t="s">
        <v>907</v>
      </c>
      <c r="O496" t="s">
        <v>928</v>
      </c>
      <c r="P496" t="s">
        <v>53</v>
      </c>
    </row>
    <row r="497" spans="1:16">
      <c r="A497" t="s">
        <v>1881</v>
      </c>
      <c r="B497" t="s">
        <v>1882</v>
      </c>
      <c r="C497" t="s">
        <v>904</v>
      </c>
      <c r="D497">
        <v>57</v>
      </c>
      <c r="E497" t="s">
        <v>1883</v>
      </c>
      <c r="F497" t="s">
        <v>53</v>
      </c>
      <c r="G497" t="s">
        <v>1884</v>
      </c>
      <c r="H497" t="s">
        <v>340</v>
      </c>
      <c r="I497" t="s">
        <v>387</v>
      </c>
      <c r="J497" t="s">
        <v>383</v>
      </c>
      <c r="K497" t="s">
        <v>389</v>
      </c>
      <c r="L497" t="s">
        <v>46</v>
      </c>
      <c r="M497" t="s">
        <v>386</v>
      </c>
      <c r="N497" t="s">
        <v>907</v>
      </c>
      <c r="O497" t="s">
        <v>928</v>
      </c>
      <c r="P497" t="s">
        <v>53</v>
      </c>
    </row>
    <row r="498" spans="1:16">
      <c r="A498" t="s">
        <v>1885</v>
      </c>
      <c r="B498" t="s">
        <v>1886</v>
      </c>
      <c r="C498" t="s">
        <v>931</v>
      </c>
      <c r="D498">
        <v>0</v>
      </c>
      <c r="E498" t="s">
        <v>1887</v>
      </c>
      <c r="F498" t="s">
        <v>53</v>
      </c>
      <c r="G498" t="s">
        <v>1888</v>
      </c>
      <c r="H498" t="s">
        <v>340</v>
      </c>
      <c r="I498" t="s">
        <v>382</v>
      </c>
      <c r="J498" t="s">
        <v>383</v>
      </c>
      <c r="K498" t="s">
        <v>389</v>
      </c>
      <c r="L498" t="s">
        <v>44</v>
      </c>
      <c r="M498" t="s">
        <v>386</v>
      </c>
      <c r="N498" t="s">
        <v>907</v>
      </c>
      <c r="O498" t="s">
        <v>928</v>
      </c>
      <c r="P498" t="s">
        <v>53</v>
      </c>
    </row>
    <row r="499" spans="1:16">
      <c r="A499" t="s">
        <v>1889</v>
      </c>
      <c r="B499" t="s">
        <v>1890</v>
      </c>
      <c r="C499" t="s">
        <v>931</v>
      </c>
      <c r="D499">
        <v>0</v>
      </c>
      <c r="E499" t="s">
        <v>1891</v>
      </c>
      <c r="F499" t="s">
        <v>53</v>
      </c>
      <c r="G499" t="s">
        <v>1631</v>
      </c>
      <c r="H499" t="s">
        <v>340</v>
      </c>
      <c r="I499" t="s">
        <v>390</v>
      </c>
      <c r="J499" t="s">
        <v>383</v>
      </c>
      <c r="K499" t="s">
        <v>389</v>
      </c>
      <c r="L499" t="s">
        <v>46</v>
      </c>
      <c r="M499" t="s">
        <v>386</v>
      </c>
      <c r="N499" t="s">
        <v>907</v>
      </c>
      <c r="O499" t="s">
        <v>928</v>
      </c>
      <c r="P499" t="s">
        <v>53</v>
      </c>
    </row>
    <row r="500" spans="1:16">
      <c r="A500" t="s">
        <v>1892</v>
      </c>
      <c r="B500" t="s">
        <v>1893</v>
      </c>
      <c r="C500" t="s">
        <v>931</v>
      </c>
      <c r="D500">
        <v>0</v>
      </c>
      <c r="E500" t="s">
        <v>1894</v>
      </c>
      <c r="F500" t="s">
        <v>55</v>
      </c>
      <c r="G500" t="s">
        <v>1631</v>
      </c>
      <c r="H500" t="s">
        <v>340</v>
      </c>
      <c r="I500" t="s">
        <v>382</v>
      </c>
      <c r="J500" t="s">
        <v>383</v>
      </c>
      <c r="K500" t="s">
        <v>389</v>
      </c>
      <c r="M500" t="s">
        <v>394</v>
      </c>
      <c r="N500" t="s">
        <v>907</v>
      </c>
      <c r="O500" t="s">
        <v>1003</v>
      </c>
      <c r="P500" t="s">
        <v>71</v>
      </c>
    </row>
    <row r="501" spans="1:16">
      <c r="A501" t="s">
        <v>1895</v>
      </c>
      <c r="B501" t="s">
        <v>1896</v>
      </c>
      <c r="C501" t="s">
        <v>931</v>
      </c>
      <c r="D501">
        <v>0</v>
      </c>
      <c r="E501" t="s">
        <v>1897</v>
      </c>
      <c r="F501" t="s">
        <v>57</v>
      </c>
      <c r="G501" t="s">
        <v>1631</v>
      </c>
      <c r="H501" t="s">
        <v>340</v>
      </c>
      <c r="I501" t="s">
        <v>382</v>
      </c>
      <c r="J501" t="s">
        <v>383</v>
      </c>
      <c r="K501" t="s">
        <v>389</v>
      </c>
      <c r="M501" t="s">
        <v>386</v>
      </c>
      <c r="N501" t="s">
        <v>907</v>
      </c>
      <c r="O501" t="s">
        <v>1898</v>
      </c>
      <c r="P501" t="s">
        <v>57</v>
      </c>
    </row>
    <row r="502" spans="1:16">
      <c r="A502" t="s">
        <v>1899</v>
      </c>
      <c r="B502" t="s">
        <v>1900</v>
      </c>
      <c r="C502" t="s">
        <v>931</v>
      </c>
      <c r="D502">
        <v>0</v>
      </c>
      <c r="E502" t="s">
        <v>1901</v>
      </c>
      <c r="F502" t="s">
        <v>55</v>
      </c>
      <c r="G502" t="s">
        <v>1631</v>
      </c>
      <c r="H502" t="s">
        <v>340</v>
      </c>
      <c r="I502" t="s">
        <v>382</v>
      </c>
      <c r="J502" t="s">
        <v>383</v>
      </c>
      <c r="K502" t="s">
        <v>389</v>
      </c>
      <c r="L502" t="s">
        <v>46</v>
      </c>
      <c r="M502" t="s">
        <v>394</v>
      </c>
      <c r="N502" t="s">
        <v>907</v>
      </c>
      <c r="O502" t="s">
        <v>1003</v>
      </c>
      <c r="P502" t="s">
        <v>71</v>
      </c>
    </row>
    <row r="503" spans="1:16">
      <c r="A503" t="s">
        <v>1902</v>
      </c>
      <c r="B503" t="s">
        <v>1903</v>
      </c>
      <c r="C503" t="s">
        <v>931</v>
      </c>
      <c r="D503">
        <v>0</v>
      </c>
      <c r="E503" t="s">
        <v>1904</v>
      </c>
      <c r="F503" t="s">
        <v>53</v>
      </c>
      <c r="G503" t="s">
        <v>1631</v>
      </c>
      <c r="H503" t="s">
        <v>340</v>
      </c>
      <c r="I503" t="s">
        <v>382</v>
      </c>
      <c r="J503" t="s">
        <v>383</v>
      </c>
      <c r="K503" t="s">
        <v>389</v>
      </c>
      <c r="L503" t="s">
        <v>46</v>
      </c>
      <c r="M503" t="s">
        <v>395</v>
      </c>
      <c r="N503" t="s">
        <v>907</v>
      </c>
      <c r="O503" t="s">
        <v>928</v>
      </c>
      <c r="P503" t="s">
        <v>53</v>
      </c>
    </row>
    <row r="504" spans="1:16">
      <c r="A504" t="s">
        <v>1905</v>
      </c>
      <c r="B504" t="s">
        <v>1906</v>
      </c>
      <c r="C504" t="s">
        <v>931</v>
      </c>
      <c r="D504">
        <v>0</v>
      </c>
      <c r="E504" t="s">
        <v>1907</v>
      </c>
      <c r="F504" t="s">
        <v>63</v>
      </c>
      <c r="G504" t="s">
        <v>1631</v>
      </c>
      <c r="H504" t="s">
        <v>340</v>
      </c>
      <c r="I504" t="s">
        <v>382</v>
      </c>
      <c r="J504" t="s">
        <v>383</v>
      </c>
      <c r="K504" t="s">
        <v>389</v>
      </c>
      <c r="M504" t="s">
        <v>386</v>
      </c>
      <c r="N504" t="s">
        <v>907</v>
      </c>
      <c r="O504" t="s">
        <v>937</v>
      </c>
      <c r="P504" t="s">
        <v>63</v>
      </c>
    </row>
    <row r="505" spans="1:16">
      <c r="A505" t="s">
        <v>1908</v>
      </c>
      <c r="B505" t="s">
        <v>1909</v>
      </c>
      <c r="C505" t="s">
        <v>931</v>
      </c>
      <c r="D505">
        <v>0</v>
      </c>
      <c r="E505" t="s">
        <v>1910</v>
      </c>
      <c r="F505" t="s">
        <v>53</v>
      </c>
      <c r="G505" t="s">
        <v>1631</v>
      </c>
      <c r="H505" t="s">
        <v>340</v>
      </c>
      <c r="I505" t="s">
        <v>382</v>
      </c>
      <c r="J505" t="s">
        <v>383</v>
      </c>
      <c r="K505" t="s">
        <v>389</v>
      </c>
      <c r="M505" t="s">
        <v>386</v>
      </c>
      <c r="N505" t="s">
        <v>907</v>
      </c>
      <c r="O505" t="s">
        <v>928</v>
      </c>
      <c r="P505" t="s">
        <v>53</v>
      </c>
    </row>
    <row r="506" spans="1:16">
      <c r="A506" t="s">
        <v>1911</v>
      </c>
      <c r="B506" t="s">
        <v>1912</v>
      </c>
      <c r="C506" t="s">
        <v>931</v>
      </c>
      <c r="D506">
        <v>0</v>
      </c>
      <c r="E506" t="s">
        <v>1913</v>
      </c>
      <c r="F506" t="s">
        <v>55</v>
      </c>
      <c r="G506" t="s">
        <v>1631</v>
      </c>
      <c r="H506" t="s">
        <v>342</v>
      </c>
      <c r="I506" t="s">
        <v>387</v>
      </c>
      <c r="J506" t="s">
        <v>383</v>
      </c>
      <c r="K506" t="s">
        <v>389</v>
      </c>
      <c r="M506" t="s">
        <v>386</v>
      </c>
      <c r="N506" t="s">
        <v>907</v>
      </c>
      <c r="O506" t="s">
        <v>1003</v>
      </c>
      <c r="P506" t="s">
        <v>71</v>
      </c>
    </row>
    <row r="507" spans="1:16">
      <c r="A507" t="s">
        <v>1914</v>
      </c>
      <c r="B507" t="s">
        <v>1915</v>
      </c>
      <c r="C507" t="s">
        <v>931</v>
      </c>
      <c r="D507">
        <v>0</v>
      </c>
      <c r="E507" t="s">
        <v>1517</v>
      </c>
      <c r="F507" t="s">
        <v>71</v>
      </c>
      <c r="G507" t="s">
        <v>1498</v>
      </c>
      <c r="H507" t="s">
        <v>342</v>
      </c>
      <c r="I507" t="s">
        <v>387</v>
      </c>
      <c r="J507" t="s">
        <v>383</v>
      </c>
      <c r="K507" t="s">
        <v>389</v>
      </c>
      <c r="L507" t="s">
        <v>44</v>
      </c>
      <c r="M507" t="s">
        <v>386</v>
      </c>
      <c r="N507" t="s">
        <v>907</v>
      </c>
      <c r="O507" t="s">
        <v>932</v>
      </c>
      <c r="P507" t="s">
        <v>71</v>
      </c>
    </row>
    <row r="508" spans="1:16">
      <c r="A508" t="s">
        <v>1916</v>
      </c>
      <c r="B508" t="s">
        <v>1917</v>
      </c>
      <c r="C508" t="s">
        <v>931</v>
      </c>
      <c r="D508">
        <v>0</v>
      </c>
      <c r="E508" t="s">
        <v>1918</v>
      </c>
      <c r="F508" t="s">
        <v>192</v>
      </c>
      <c r="G508" t="s">
        <v>1498</v>
      </c>
      <c r="H508" t="s">
        <v>342</v>
      </c>
      <c r="I508" t="s">
        <v>387</v>
      </c>
      <c r="J508" t="s">
        <v>383</v>
      </c>
      <c r="K508" t="s">
        <v>389</v>
      </c>
      <c r="L508" t="s">
        <v>44</v>
      </c>
      <c r="M508" t="s">
        <v>386</v>
      </c>
      <c r="N508" t="s">
        <v>907</v>
      </c>
      <c r="O508" t="s">
        <v>1514</v>
      </c>
      <c r="P508" t="s">
        <v>78</v>
      </c>
    </row>
    <row r="509" spans="1:16">
      <c r="A509" t="s">
        <v>1919</v>
      </c>
      <c r="B509" t="s">
        <v>1920</v>
      </c>
      <c r="C509" t="s">
        <v>931</v>
      </c>
      <c r="D509">
        <v>0</v>
      </c>
      <c r="E509" t="s">
        <v>1921</v>
      </c>
      <c r="F509" t="s">
        <v>83</v>
      </c>
      <c r="G509" t="s">
        <v>1631</v>
      </c>
      <c r="H509" t="s">
        <v>342</v>
      </c>
      <c r="I509" t="s">
        <v>387</v>
      </c>
      <c r="J509" t="s">
        <v>383</v>
      </c>
      <c r="K509" t="s">
        <v>389</v>
      </c>
      <c r="M509" t="s">
        <v>386</v>
      </c>
      <c r="N509" t="s">
        <v>907</v>
      </c>
      <c r="O509" t="s">
        <v>917</v>
      </c>
      <c r="P509" t="s">
        <v>83</v>
      </c>
    </row>
    <row r="510" spans="1:16">
      <c r="A510" t="s">
        <v>1922</v>
      </c>
      <c r="B510" t="s">
        <v>1923</v>
      </c>
      <c r="C510" t="s">
        <v>931</v>
      </c>
      <c r="D510">
        <v>0</v>
      </c>
      <c r="E510" t="s">
        <v>1924</v>
      </c>
      <c r="F510" t="s">
        <v>53</v>
      </c>
      <c r="G510" t="s">
        <v>1498</v>
      </c>
      <c r="H510" t="s">
        <v>342</v>
      </c>
      <c r="I510" t="s">
        <v>382</v>
      </c>
      <c r="J510" t="s">
        <v>383</v>
      </c>
      <c r="K510" t="s">
        <v>389</v>
      </c>
      <c r="L510" t="s">
        <v>44</v>
      </c>
      <c r="M510" t="s">
        <v>386</v>
      </c>
      <c r="N510" t="s">
        <v>907</v>
      </c>
      <c r="O510" t="s">
        <v>928</v>
      </c>
      <c r="P510" t="s">
        <v>53</v>
      </c>
    </row>
    <row r="511" spans="1:16">
      <c r="A511" t="s">
        <v>1925</v>
      </c>
      <c r="B511" t="s">
        <v>1926</v>
      </c>
      <c r="C511" t="s">
        <v>931</v>
      </c>
      <c r="D511">
        <v>0</v>
      </c>
      <c r="E511" t="s">
        <v>1927</v>
      </c>
      <c r="F511" t="s">
        <v>91</v>
      </c>
      <c r="G511" t="s">
        <v>1631</v>
      </c>
      <c r="H511" t="s">
        <v>342</v>
      </c>
      <c r="I511" t="s">
        <v>387</v>
      </c>
      <c r="J511" t="s">
        <v>383</v>
      </c>
      <c r="K511" t="s">
        <v>389</v>
      </c>
      <c r="M511" t="s">
        <v>386</v>
      </c>
      <c r="N511" t="s">
        <v>907</v>
      </c>
      <c r="O511" t="s">
        <v>932</v>
      </c>
      <c r="P511" t="s">
        <v>91</v>
      </c>
    </row>
    <row r="512" spans="1:16">
      <c r="A512" t="s">
        <v>1928</v>
      </c>
      <c r="B512" t="s">
        <v>1929</v>
      </c>
      <c r="C512" t="s">
        <v>931</v>
      </c>
      <c r="D512">
        <v>0</v>
      </c>
      <c r="E512" t="s">
        <v>1930</v>
      </c>
      <c r="F512" t="s">
        <v>63</v>
      </c>
      <c r="G512" t="s">
        <v>1498</v>
      </c>
      <c r="H512" t="s">
        <v>340</v>
      </c>
      <c r="I512" t="s">
        <v>387</v>
      </c>
      <c r="J512" t="s">
        <v>383</v>
      </c>
      <c r="K512" t="s">
        <v>389</v>
      </c>
      <c r="L512" t="s">
        <v>44</v>
      </c>
      <c r="M512" t="s">
        <v>386</v>
      </c>
      <c r="N512" t="s">
        <v>907</v>
      </c>
      <c r="O512" t="s">
        <v>937</v>
      </c>
      <c r="P512" t="s">
        <v>63</v>
      </c>
    </row>
    <row r="513" spans="1:16">
      <c r="A513" t="s">
        <v>1931</v>
      </c>
      <c r="B513" t="s">
        <v>1932</v>
      </c>
      <c r="C513" t="s">
        <v>931</v>
      </c>
      <c r="D513">
        <v>0</v>
      </c>
      <c r="E513" t="s">
        <v>1563</v>
      </c>
      <c r="F513" t="s">
        <v>63</v>
      </c>
      <c r="G513" t="s">
        <v>1564</v>
      </c>
      <c r="H513" t="s">
        <v>342</v>
      </c>
      <c r="I513" t="s">
        <v>387</v>
      </c>
      <c r="J513" t="s">
        <v>383</v>
      </c>
      <c r="K513" t="s">
        <v>389</v>
      </c>
      <c r="L513" t="s">
        <v>44</v>
      </c>
      <c r="M513" t="s">
        <v>386</v>
      </c>
      <c r="N513" t="s">
        <v>907</v>
      </c>
      <c r="O513" t="s">
        <v>1291</v>
      </c>
      <c r="P513" t="s">
        <v>63</v>
      </c>
    </row>
    <row r="514" spans="1:16">
      <c r="A514" t="s">
        <v>1933</v>
      </c>
      <c r="B514" t="s">
        <v>1934</v>
      </c>
      <c r="C514" t="s">
        <v>931</v>
      </c>
      <c r="D514">
        <v>0</v>
      </c>
      <c r="E514" t="s">
        <v>1567</v>
      </c>
      <c r="F514" t="s">
        <v>57</v>
      </c>
      <c r="G514" t="s">
        <v>1935</v>
      </c>
      <c r="H514" t="s">
        <v>342</v>
      </c>
      <c r="I514" t="s">
        <v>387</v>
      </c>
      <c r="J514" t="s">
        <v>383</v>
      </c>
      <c r="K514" t="s">
        <v>389</v>
      </c>
      <c r="L514" t="s">
        <v>44</v>
      </c>
      <c r="M514" t="s">
        <v>386</v>
      </c>
      <c r="N514" t="s">
        <v>907</v>
      </c>
      <c r="O514" t="s">
        <v>908</v>
      </c>
      <c r="P514" t="s">
        <v>57</v>
      </c>
    </row>
    <row r="515" spans="1:16">
      <c r="A515" t="s">
        <v>1936</v>
      </c>
      <c r="B515" t="s">
        <v>1937</v>
      </c>
      <c r="C515" t="s">
        <v>931</v>
      </c>
      <c r="D515">
        <v>0</v>
      </c>
      <c r="E515" t="s">
        <v>1938</v>
      </c>
      <c r="F515" t="s">
        <v>53</v>
      </c>
      <c r="G515" t="s">
        <v>1939</v>
      </c>
      <c r="H515" t="s">
        <v>340</v>
      </c>
      <c r="I515" t="s">
        <v>387</v>
      </c>
      <c r="J515" t="s">
        <v>383</v>
      </c>
      <c r="K515" t="s">
        <v>389</v>
      </c>
      <c r="L515" t="s">
        <v>44</v>
      </c>
      <c r="M515" t="s">
        <v>386</v>
      </c>
      <c r="N515" t="s">
        <v>907</v>
      </c>
      <c r="O515" t="s">
        <v>928</v>
      </c>
      <c r="P515" t="s">
        <v>53</v>
      </c>
    </row>
    <row r="516" spans="1:16">
      <c r="A516" t="s">
        <v>1940</v>
      </c>
      <c r="B516" t="s">
        <v>1941</v>
      </c>
      <c r="C516" t="s">
        <v>931</v>
      </c>
      <c r="D516">
        <v>0</v>
      </c>
      <c r="E516" t="s">
        <v>1942</v>
      </c>
      <c r="F516" t="s">
        <v>71</v>
      </c>
      <c r="G516" t="s">
        <v>1328</v>
      </c>
      <c r="H516" t="s">
        <v>342</v>
      </c>
      <c r="I516" t="s">
        <v>387</v>
      </c>
      <c r="J516" t="s">
        <v>383</v>
      </c>
      <c r="K516" t="s">
        <v>389</v>
      </c>
      <c r="M516" t="s">
        <v>386</v>
      </c>
      <c r="N516" t="s">
        <v>907</v>
      </c>
      <c r="O516" t="s">
        <v>932</v>
      </c>
      <c r="P516" t="s">
        <v>71</v>
      </c>
    </row>
    <row r="517" spans="1:16">
      <c r="A517" t="s">
        <v>1943</v>
      </c>
      <c r="B517" t="s">
        <v>1944</v>
      </c>
      <c r="C517" t="s">
        <v>931</v>
      </c>
      <c r="D517">
        <v>0</v>
      </c>
      <c r="E517" t="s">
        <v>1574</v>
      </c>
      <c r="F517" t="s">
        <v>57</v>
      </c>
      <c r="G517" t="s">
        <v>1332</v>
      </c>
      <c r="H517" t="s">
        <v>340</v>
      </c>
      <c r="I517" t="s">
        <v>387</v>
      </c>
      <c r="J517" t="s">
        <v>383</v>
      </c>
      <c r="K517" t="s">
        <v>389</v>
      </c>
      <c r="L517" t="s">
        <v>44</v>
      </c>
      <c r="M517" t="s">
        <v>386</v>
      </c>
      <c r="N517" t="s">
        <v>907</v>
      </c>
      <c r="O517" t="s">
        <v>908</v>
      </c>
      <c r="P517" t="s">
        <v>57</v>
      </c>
    </row>
    <row r="518" spans="1:16">
      <c r="A518" t="s">
        <v>1945</v>
      </c>
      <c r="B518" t="s">
        <v>1946</v>
      </c>
      <c r="C518" t="s">
        <v>931</v>
      </c>
      <c r="D518">
        <v>0</v>
      </c>
      <c r="E518" t="s">
        <v>1947</v>
      </c>
      <c r="F518" t="s">
        <v>57</v>
      </c>
      <c r="G518" t="s">
        <v>1631</v>
      </c>
      <c r="H518" t="s">
        <v>342</v>
      </c>
      <c r="I518" t="s">
        <v>387</v>
      </c>
      <c r="J518" t="s">
        <v>383</v>
      </c>
      <c r="K518" t="s">
        <v>389</v>
      </c>
      <c r="L518" t="s">
        <v>46</v>
      </c>
      <c r="M518" t="s">
        <v>395</v>
      </c>
      <c r="N518" t="s">
        <v>907</v>
      </c>
      <c r="O518" t="s">
        <v>1898</v>
      </c>
      <c r="P518" t="s">
        <v>57</v>
      </c>
    </row>
    <row r="519" spans="1:16">
      <c r="A519" t="s">
        <v>1948</v>
      </c>
      <c r="B519" t="s">
        <v>1949</v>
      </c>
      <c r="C519" t="s">
        <v>931</v>
      </c>
      <c r="D519">
        <v>0</v>
      </c>
      <c r="E519" t="s">
        <v>1950</v>
      </c>
      <c r="F519" t="s">
        <v>226</v>
      </c>
      <c r="G519" t="s">
        <v>1631</v>
      </c>
      <c r="H519" t="s">
        <v>342</v>
      </c>
      <c r="I519" t="s">
        <v>387</v>
      </c>
      <c r="J519" t="s">
        <v>383</v>
      </c>
      <c r="K519" t="s">
        <v>389</v>
      </c>
      <c r="M519" t="s">
        <v>386</v>
      </c>
      <c r="N519" t="s">
        <v>907</v>
      </c>
      <c r="O519" t="s">
        <v>1291</v>
      </c>
      <c r="P519" t="s">
        <v>86</v>
      </c>
    </row>
    <row r="520" spans="1:16">
      <c r="A520" t="s">
        <v>1951</v>
      </c>
      <c r="B520" t="s">
        <v>1952</v>
      </c>
      <c r="C520" t="s">
        <v>931</v>
      </c>
      <c r="D520">
        <v>0</v>
      </c>
      <c r="E520" t="s">
        <v>1953</v>
      </c>
      <c r="F520" t="s">
        <v>53</v>
      </c>
      <c r="G520" t="s">
        <v>1631</v>
      </c>
      <c r="H520" t="s">
        <v>342</v>
      </c>
      <c r="I520" t="s">
        <v>387</v>
      </c>
      <c r="J520" t="s">
        <v>383</v>
      </c>
      <c r="K520" t="s">
        <v>389</v>
      </c>
      <c r="L520" t="s">
        <v>46</v>
      </c>
      <c r="M520" t="s">
        <v>394</v>
      </c>
      <c r="N520" t="s">
        <v>907</v>
      </c>
      <c r="O520" t="s">
        <v>928</v>
      </c>
      <c r="P520" t="s">
        <v>53</v>
      </c>
    </row>
    <row r="521" spans="1:16">
      <c r="A521" t="s">
        <v>1954</v>
      </c>
      <c r="B521" t="s">
        <v>1955</v>
      </c>
      <c r="C521" t="s">
        <v>931</v>
      </c>
      <c r="D521">
        <v>0</v>
      </c>
      <c r="E521" t="s">
        <v>1956</v>
      </c>
      <c r="F521" t="s">
        <v>57</v>
      </c>
      <c r="G521" t="s">
        <v>1332</v>
      </c>
      <c r="H521" t="s">
        <v>342</v>
      </c>
      <c r="I521" t="s">
        <v>387</v>
      </c>
      <c r="J521" t="s">
        <v>383</v>
      </c>
      <c r="K521" t="s">
        <v>389</v>
      </c>
      <c r="M521" t="s">
        <v>386</v>
      </c>
      <c r="N521" t="s">
        <v>907</v>
      </c>
      <c r="O521" t="s">
        <v>908</v>
      </c>
      <c r="P521" t="s">
        <v>57</v>
      </c>
    </row>
    <row r="522" spans="1:16">
      <c r="A522" t="s">
        <v>1957</v>
      </c>
      <c r="B522" t="s">
        <v>1958</v>
      </c>
      <c r="C522" t="s">
        <v>931</v>
      </c>
      <c r="D522">
        <v>0</v>
      </c>
      <c r="E522" t="s">
        <v>1959</v>
      </c>
      <c r="F522" t="s">
        <v>57</v>
      </c>
      <c r="G522" t="s">
        <v>1644</v>
      </c>
      <c r="H522" t="s">
        <v>342</v>
      </c>
      <c r="I522" t="s">
        <v>387</v>
      </c>
      <c r="J522" t="s">
        <v>383</v>
      </c>
      <c r="K522" t="s">
        <v>389</v>
      </c>
      <c r="L522" t="s">
        <v>44</v>
      </c>
      <c r="M522" t="s">
        <v>386</v>
      </c>
      <c r="N522" t="s">
        <v>907</v>
      </c>
      <c r="O522" t="s">
        <v>908</v>
      </c>
      <c r="P522" t="s">
        <v>57</v>
      </c>
    </row>
    <row r="523" spans="1:16">
      <c r="A523" t="s">
        <v>1960</v>
      </c>
      <c r="B523" t="s">
        <v>1961</v>
      </c>
      <c r="C523" t="s">
        <v>931</v>
      </c>
      <c r="D523">
        <v>0</v>
      </c>
      <c r="E523" t="s">
        <v>1962</v>
      </c>
      <c r="F523" t="s">
        <v>63</v>
      </c>
      <c r="G523" t="s">
        <v>1631</v>
      </c>
      <c r="H523" t="s">
        <v>340</v>
      </c>
      <c r="I523" t="s">
        <v>382</v>
      </c>
      <c r="J523" t="s">
        <v>383</v>
      </c>
      <c r="K523" t="s">
        <v>389</v>
      </c>
      <c r="M523" t="s">
        <v>386</v>
      </c>
      <c r="N523" t="s">
        <v>907</v>
      </c>
      <c r="O523" t="s">
        <v>1539</v>
      </c>
      <c r="P523" t="s">
        <v>63</v>
      </c>
    </row>
    <row r="524" spans="1:16">
      <c r="A524" t="s">
        <v>1963</v>
      </c>
      <c r="B524" t="s">
        <v>1964</v>
      </c>
      <c r="C524" t="s">
        <v>956</v>
      </c>
      <c r="D524">
        <v>55</v>
      </c>
      <c r="E524" t="s">
        <v>1965</v>
      </c>
      <c r="F524" t="s">
        <v>83</v>
      </c>
      <c r="G524" t="s">
        <v>1631</v>
      </c>
      <c r="H524" t="s">
        <v>343</v>
      </c>
      <c r="I524" t="s">
        <v>382</v>
      </c>
      <c r="J524" t="s">
        <v>383</v>
      </c>
      <c r="K524" t="s">
        <v>389</v>
      </c>
      <c r="M524" t="s">
        <v>386</v>
      </c>
      <c r="N524" t="s">
        <v>907</v>
      </c>
      <c r="O524" t="s">
        <v>917</v>
      </c>
      <c r="P524" t="s">
        <v>83</v>
      </c>
    </row>
    <row r="525" spans="1:16">
      <c r="A525" t="s">
        <v>1966</v>
      </c>
      <c r="B525" t="s">
        <v>1967</v>
      </c>
      <c r="C525" t="s">
        <v>931</v>
      </c>
      <c r="D525">
        <v>0</v>
      </c>
      <c r="E525" t="s">
        <v>1968</v>
      </c>
      <c r="F525" t="s">
        <v>71</v>
      </c>
      <c r="G525" t="s">
        <v>1624</v>
      </c>
      <c r="H525" t="s">
        <v>332</v>
      </c>
      <c r="I525" t="s">
        <v>382</v>
      </c>
      <c r="J525" t="s">
        <v>383</v>
      </c>
      <c r="K525" t="s">
        <v>389</v>
      </c>
      <c r="M525" t="s">
        <v>386</v>
      </c>
      <c r="N525" t="s">
        <v>907</v>
      </c>
      <c r="O525" t="s">
        <v>932</v>
      </c>
      <c r="P525" t="s">
        <v>71</v>
      </c>
    </row>
    <row r="526" spans="1:16">
      <c r="A526" t="s">
        <v>1969</v>
      </c>
      <c r="B526" t="s">
        <v>1970</v>
      </c>
      <c r="C526" t="s">
        <v>931</v>
      </c>
      <c r="D526">
        <v>0</v>
      </c>
      <c r="E526" t="s">
        <v>1971</v>
      </c>
      <c r="F526" t="s">
        <v>53</v>
      </c>
      <c r="G526" t="s">
        <v>1624</v>
      </c>
      <c r="H526" t="s">
        <v>332</v>
      </c>
      <c r="I526" t="s">
        <v>382</v>
      </c>
      <c r="J526" t="s">
        <v>383</v>
      </c>
      <c r="K526" t="s">
        <v>389</v>
      </c>
      <c r="M526" t="s">
        <v>386</v>
      </c>
      <c r="N526" t="s">
        <v>907</v>
      </c>
      <c r="O526" t="s">
        <v>928</v>
      </c>
      <c r="P526" t="s">
        <v>53</v>
      </c>
    </row>
    <row r="527" spans="1:16">
      <c r="A527" t="s">
        <v>1972</v>
      </c>
      <c r="B527" t="s">
        <v>1973</v>
      </c>
      <c r="C527" t="s">
        <v>931</v>
      </c>
      <c r="D527">
        <v>0</v>
      </c>
      <c r="E527" t="s">
        <v>1974</v>
      </c>
      <c r="F527" t="s">
        <v>53</v>
      </c>
      <c r="G527" t="s">
        <v>1624</v>
      </c>
      <c r="H527" t="s">
        <v>332</v>
      </c>
      <c r="I527" t="s">
        <v>382</v>
      </c>
      <c r="J527" t="s">
        <v>383</v>
      </c>
      <c r="K527" t="s">
        <v>389</v>
      </c>
      <c r="M527" t="s">
        <v>386</v>
      </c>
      <c r="N527" t="s">
        <v>907</v>
      </c>
      <c r="O527" t="s">
        <v>928</v>
      </c>
      <c r="P527" t="s">
        <v>53</v>
      </c>
    </row>
    <row r="528" spans="1:16">
      <c r="A528" t="s">
        <v>1975</v>
      </c>
      <c r="B528" t="s">
        <v>1976</v>
      </c>
      <c r="C528" t="s">
        <v>931</v>
      </c>
      <c r="D528">
        <v>0</v>
      </c>
      <c r="E528" t="s">
        <v>1977</v>
      </c>
      <c r="F528" t="s">
        <v>53</v>
      </c>
      <c r="G528" t="s">
        <v>1624</v>
      </c>
      <c r="H528" t="s">
        <v>332</v>
      </c>
      <c r="I528" t="s">
        <v>382</v>
      </c>
      <c r="J528" t="s">
        <v>383</v>
      </c>
      <c r="K528" t="s">
        <v>389</v>
      </c>
      <c r="M528" t="s">
        <v>386</v>
      </c>
      <c r="N528" t="s">
        <v>907</v>
      </c>
      <c r="O528" t="s">
        <v>928</v>
      </c>
      <c r="P528" t="s">
        <v>53</v>
      </c>
    </row>
    <row r="529" spans="1:16">
      <c r="A529" t="s">
        <v>1978</v>
      </c>
      <c r="B529" t="s">
        <v>1979</v>
      </c>
      <c r="C529" t="s">
        <v>931</v>
      </c>
      <c r="D529">
        <v>0</v>
      </c>
      <c r="E529" t="s">
        <v>1980</v>
      </c>
      <c r="F529" t="s">
        <v>53</v>
      </c>
      <c r="G529" t="s">
        <v>1631</v>
      </c>
      <c r="H529" t="s">
        <v>332</v>
      </c>
      <c r="I529" t="s">
        <v>382</v>
      </c>
      <c r="J529" t="s">
        <v>383</v>
      </c>
      <c r="K529" t="s">
        <v>389</v>
      </c>
      <c r="M529" t="s">
        <v>386</v>
      </c>
      <c r="N529" t="s">
        <v>907</v>
      </c>
      <c r="O529" t="s">
        <v>928</v>
      </c>
      <c r="P529" t="s">
        <v>53</v>
      </c>
    </row>
    <row r="530" spans="1:16">
      <c r="A530" t="s">
        <v>1981</v>
      </c>
      <c r="B530" t="s">
        <v>1982</v>
      </c>
      <c r="C530" t="s">
        <v>931</v>
      </c>
      <c r="D530">
        <v>0</v>
      </c>
      <c r="E530" t="s">
        <v>1983</v>
      </c>
      <c r="F530" t="s">
        <v>53</v>
      </c>
      <c r="G530" t="s">
        <v>1498</v>
      </c>
      <c r="H530" t="s">
        <v>332</v>
      </c>
      <c r="I530" t="s">
        <v>382</v>
      </c>
      <c r="J530" t="s">
        <v>383</v>
      </c>
      <c r="K530" t="s">
        <v>389</v>
      </c>
      <c r="L530" t="s">
        <v>44</v>
      </c>
      <c r="M530" t="s">
        <v>386</v>
      </c>
      <c r="N530" t="s">
        <v>907</v>
      </c>
      <c r="O530" t="s">
        <v>928</v>
      </c>
      <c r="P530" t="s">
        <v>53</v>
      </c>
    </row>
    <row r="531" spans="1:16">
      <c r="A531" t="s">
        <v>1984</v>
      </c>
      <c r="B531" t="s">
        <v>1985</v>
      </c>
      <c r="C531" t="s">
        <v>931</v>
      </c>
      <c r="D531">
        <v>0</v>
      </c>
      <c r="E531" t="s">
        <v>1986</v>
      </c>
      <c r="F531" t="s">
        <v>226</v>
      </c>
      <c r="G531" t="s">
        <v>1498</v>
      </c>
      <c r="H531" t="s">
        <v>332</v>
      </c>
      <c r="I531" t="s">
        <v>382</v>
      </c>
      <c r="J531" t="s">
        <v>383</v>
      </c>
      <c r="K531" t="s">
        <v>389</v>
      </c>
      <c r="L531" t="s">
        <v>44</v>
      </c>
      <c r="M531" t="s">
        <v>386</v>
      </c>
      <c r="N531" t="s">
        <v>907</v>
      </c>
      <c r="O531" t="s">
        <v>1291</v>
      </c>
      <c r="P531" t="s">
        <v>86</v>
      </c>
    </row>
    <row r="532" spans="1:16">
      <c r="A532" t="s">
        <v>1987</v>
      </c>
      <c r="B532" t="s">
        <v>1988</v>
      </c>
      <c r="C532" t="s">
        <v>931</v>
      </c>
      <c r="D532">
        <v>0</v>
      </c>
      <c r="E532" t="s">
        <v>1989</v>
      </c>
      <c r="F532" t="s">
        <v>83</v>
      </c>
      <c r="G532" t="s">
        <v>964</v>
      </c>
      <c r="H532" t="s">
        <v>332</v>
      </c>
      <c r="I532" t="s">
        <v>382</v>
      </c>
      <c r="J532" t="s">
        <v>383</v>
      </c>
      <c r="K532" t="s">
        <v>389</v>
      </c>
      <c r="M532" t="s">
        <v>386</v>
      </c>
      <c r="N532" t="s">
        <v>907</v>
      </c>
      <c r="O532" t="s">
        <v>917</v>
      </c>
      <c r="P532" t="s">
        <v>83</v>
      </c>
    </row>
    <row r="533" spans="1:16">
      <c r="A533" t="s">
        <v>1990</v>
      </c>
      <c r="B533" t="s">
        <v>1991</v>
      </c>
      <c r="C533" t="s">
        <v>931</v>
      </c>
      <c r="D533">
        <v>0</v>
      </c>
      <c r="E533" t="s">
        <v>1992</v>
      </c>
      <c r="F533" t="s">
        <v>53</v>
      </c>
      <c r="G533" t="s">
        <v>1631</v>
      </c>
      <c r="H533" t="s">
        <v>332</v>
      </c>
      <c r="I533" t="s">
        <v>382</v>
      </c>
      <c r="J533" t="s">
        <v>383</v>
      </c>
      <c r="K533" t="s">
        <v>389</v>
      </c>
      <c r="L533" t="s">
        <v>46</v>
      </c>
      <c r="M533" t="s">
        <v>395</v>
      </c>
      <c r="N533" t="s">
        <v>907</v>
      </c>
      <c r="O533" t="s">
        <v>928</v>
      </c>
      <c r="P533" t="s">
        <v>53</v>
      </c>
    </row>
    <row r="534" spans="1:16">
      <c r="A534" t="s">
        <v>1993</v>
      </c>
      <c r="B534" t="s">
        <v>1994</v>
      </c>
      <c r="C534" t="s">
        <v>931</v>
      </c>
      <c r="D534">
        <v>0</v>
      </c>
      <c r="E534" t="s">
        <v>1634</v>
      </c>
      <c r="F534" t="s">
        <v>71</v>
      </c>
      <c r="G534" t="s">
        <v>1498</v>
      </c>
      <c r="H534" t="s">
        <v>332</v>
      </c>
      <c r="I534" t="s">
        <v>387</v>
      </c>
      <c r="J534" t="s">
        <v>383</v>
      </c>
      <c r="K534" t="s">
        <v>389</v>
      </c>
      <c r="L534" t="s">
        <v>44</v>
      </c>
      <c r="M534" t="s">
        <v>386</v>
      </c>
      <c r="N534" t="s">
        <v>907</v>
      </c>
      <c r="O534" t="s">
        <v>932</v>
      </c>
      <c r="P534" t="s">
        <v>71</v>
      </c>
    </row>
    <row r="535" spans="1:16">
      <c r="A535" t="s">
        <v>1995</v>
      </c>
      <c r="B535" t="s">
        <v>1996</v>
      </c>
      <c r="C535" t="s">
        <v>931</v>
      </c>
      <c r="D535">
        <v>0</v>
      </c>
      <c r="E535" t="s">
        <v>1637</v>
      </c>
      <c r="F535" t="s">
        <v>63</v>
      </c>
      <c r="G535" t="s">
        <v>1568</v>
      </c>
      <c r="H535" t="s">
        <v>332</v>
      </c>
      <c r="I535" t="s">
        <v>387</v>
      </c>
      <c r="J535" t="s">
        <v>383</v>
      </c>
      <c r="K535" t="s">
        <v>389</v>
      </c>
      <c r="L535" t="s">
        <v>44</v>
      </c>
      <c r="M535" t="s">
        <v>386</v>
      </c>
      <c r="N535" t="s">
        <v>907</v>
      </c>
      <c r="O535" t="s">
        <v>937</v>
      </c>
      <c r="P535" t="s">
        <v>63</v>
      </c>
    </row>
    <row r="536" spans="1:16">
      <c r="A536" t="s">
        <v>1997</v>
      </c>
      <c r="B536" t="s">
        <v>1998</v>
      </c>
      <c r="C536" t="s">
        <v>931</v>
      </c>
      <c r="D536">
        <v>0</v>
      </c>
      <c r="E536" t="s">
        <v>1999</v>
      </c>
      <c r="F536" t="s">
        <v>53</v>
      </c>
      <c r="G536" t="s">
        <v>1564</v>
      </c>
      <c r="H536" t="s">
        <v>332</v>
      </c>
      <c r="I536" t="s">
        <v>387</v>
      </c>
      <c r="J536" t="s">
        <v>383</v>
      </c>
      <c r="K536" t="s">
        <v>389</v>
      </c>
      <c r="M536" t="s">
        <v>386</v>
      </c>
      <c r="N536" t="s">
        <v>907</v>
      </c>
      <c r="O536" t="s">
        <v>928</v>
      </c>
      <c r="P536" t="s">
        <v>53</v>
      </c>
    </row>
    <row r="537" spans="1:16">
      <c r="A537" t="s">
        <v>2000</v>
      </c>
      <c r="B537" t="s">
        <v>2001</v>
      </c>
      <c r="C537" t="s">
        <v>931</v>
      </c>
      <c r="D537">
        <v>0</v>
      </c>
      <c r="E537" t="s">
        <v>2002</v>
      </c>
      <c r="F537" t="s">
        <v>192</v>
      </c>
      <c r="G537" t="s">
        <v>1644</v>
      </c>
      <c r="H537" t="s">
        <v>332</v>
      </c>
      <c r="I537" t="s">
        <v>387</v>
      </c>
      <c r="J537" t="s">
        <v>383</v>
      </c>
      <c r="K537" t="s">
        <v>389</v>
      </c>
      <c r="L537" t="s">
        <v>44</v>
      </c>
      <c r="M537" t="s">
        <v>386</v>
      </c>
      <c r="N537" t="s">
        <v>907</v>
      </c>
      <c r="O537" t="s">
        <v>1514</v>
      </c>
      <c r="P537" t="s">
        <v>78</v>
      </c>
    </row>
    <row r="538" spans="1:16">
      <c r="A538" t="s">
        <v>2003</v>
      </c>
      <c r="B538" t="s">
        <v>2004</v>
      </c>
      <c r="C538" t="s">
        <v>931</v>
      </c>
      <c r="D538">
        <v>0</v>
      </c>
      <c r="E538" t="s">
        <v>1643</v>
      </c>
      <c r="F538" t="s">
        <v>71</v>
      </c>
      <c r="G538" t="s">
        <v>1498</v>
      </c>
      <c r="H538" t="s">
        <v>332</v>
      </c>
      <c r="I538" t="s">
        <v>387</v>
      </c>
      <c r="J538" t="s">
        <v>383</v>
      </c>
      <c r="K538" t="s">
        <v>389</v>
      </c>
      <c r="L538" t="s">
        <v>44</v>
      </c>
      <c r="M538" t="s">
        <v>386</v>
      </c>
      <c r="N538" t="s">
        <v>907</v>
      </c>
      <c r="O538" t="s">
        <v>932</v>
      </c>
      <c r="P538" t="s">
        <v>71</v>
      </c>
    </row>
    <row r="539" spans="1:16">
      <c r="A539" t="s">
        <v>2005</v>
      </c>
      <c r="B539" t="s">
        <v>2006</v>
      </c>
      <c r="C539" t="s">
        <v>931</v>
      </c>
      <c r="D539">
        <v>0</v>
      </c>
      <c r="E539" t="s">
        <v>2007</v>
      </c>
      <c r="F539" t="s">
        <v>55</v>
      </c>
      <c r="G539" t="s">
        <v>1498</v>
      </c>
      <c r="H539" t="s">
        <v>332</v>
      </c>
      <c r="I539" t="s">
        <v>387</v>
      </c>
      <c r="J539" t="s">
        <v>383</v>
      </c>
      <c r="K539" t="s">
        <v>389</v>
      </c>
      <c r="L539" t="s">
        <v>44</v>
      </c>
      <c r="M539" t="s">
        <v>386</v>
      </c>
      <c r="N539" t="s">
        <v>907</v>
      </c>
      <c r="O539" t="s">
        <v>1003</v>
      </c>
      <c r="P539" t="s">
        <v>71</v>
      </c>
    </row>
    <row r="540" spans="1:16">
      <c r="A540" t="s">
        <v>2008</v>
      </c>
      <c r="B540" t="s">
        <v>2009</v>
      </c>
      <c r="C540" t="s">
        <v>904</v>
      </c>
      <c r="D540">
        <v>57</v>
      </c>
      <c r="E540" t="s">
        <v>2010</v>
      </c>
      <c r="F540" t="s">
        <v>86</v>
      </c>
      <c r="G540" t="s">
        <v>2011</v>
      </c>
      <c r="H540" t="s">
        <v>330</v>
      </c>
      <c r="I540" t="s">
        <v>382</v>
      </c>
      <c r="J540" t="s">
        <v>383</v>
      </c>
      <c r="K540" t="s">
        <v>388</v>
      </c>
      <c r="M540" t="s">
        <v>385</v>
      </c>
      <c r="N540" t="s">
        <v>907</v>
      </c>
      <c r="O540" t="s">
        <v>1033</v>
      </c>
      <c r="P540" t="s">
        <v>86</v>
      </c>
    </row>
    <row r="541" spans="1:16">
      <c r="A541" t="s">
        <v>2012</v>
      </c>
      <c r="B541" t="s">
        <v>2013</v>
      </c>
      <c r="C541" t="s">
        <v>904</v>
      </c>
      <c r="D541">
        <v>57</v>
      </c>
      <c r="E541" t="s">
        <v>2014</v>
      </c>
      <c r="F541" t="s">
        <v>53</v>
      </c>
      <c r="G541" t="s">
        <v>2011</v>
      </c>
      <c r="H541" t="s">
        <v>325</v>
      </c>
      <c r="I541" t="s">
        <v>382</v>
      </c>
      <c r="J541" t="s">
        <v>383</v>
      </c>
      <c r="K541" t="s">
        <v>388</v>
      </c>
      <c r="M541" t="s">
        <v>385</v>
      </c>
      <c r="N541" t="s">
        <v>907</v>
      </c>
      <c r="O541" t="s">
        <v>928</v>
      </c>
      <c r="P541" t="s">
        <v>53</v>
      </c>
    </row>
    <row r="542" spans="1:16">
      <c r="A542" t="s">
        <v>2015</v>
      </c>
      <c r="B542" t="s">
        <v>2016</v>
      </c>
      <c r="C542" t="s">
        <v>904</v>
      </c>
      <c r="D542">
        <v>57</v>
      </c>
      <c r="E542" t="s">
        <v>2017</v>
      </c>
      <c r="F542" t="s">
        <v>55</v>
      </c>
      <c r="G542" t="s">
        <v>2018</v>
      </c>
      <c r="H542" t="s">
        <v>329</v>
      </c>
      <c r="I542" t="s">
        <v>382</v>
      </c>
      <c r="J542" t="s">
        <v>383</v>
      </c>
      <c r="K542" t="s">
        <v>388</v>
      </c>
      <c r="M542" t="s">
        <v>385</v>
      </c>
      <c r="N542" t="s">
        <v>907</v>
      </c>
      <c r="O542" t="s">
        <v>1003</v>
      </c>
      <c r="P542" t="s">
        <v>71</v>
      </c>
    </row>
    <row r="543" spans="1:16">
      <c r="A543" t="s">
        <v>2019</v>
      </c>
      <c r="B543" t="s">
        <v>2020</v>
      </c>
      <c r="C543" t="s">
        <v>904</v>
      </c>
      <c r="D543">
        <v>57</v>
      </c>
      <c r="E543" t="s">
        <v>2021</v>
      </c>
      <c r="F543" t="s">
        <v>83</v>
      </c>
      <c r="G543" t="s">
        <v>2022</v>
      </c>
      <c r="H543" t="s">
        <v>323</v>
      </c>
      <c r="I543" t="s">
        <v>387</v>
      </c>
      <c r="J543" t="s">
        <v>383</v>
      </c>
      <c r="K543" t="s">
        <v>388</v>
      </c>
      <c r="L543" t="s">
        <v>44</v>
      </c>
      <c r="M543" t="s">
        <v>385</v>
      </c>
      <c r="N543" t="s">
        <v>907</v>
      </c>
      <c r="O543" t="s">
        <v>917</v>
      </c>
      <c r="P543" t="s">
        <v>83</v>
      </c>
    </row>
    <row r="544" spans="1:16">
      <c r="A544" t="s">
        <v>2023</v>
      </c>
      <c r="B544" t="s">
        <v>2024</v>
      </c>
      <c r="C544" t="s">
        <v>912</v>
      </c>
      <c r="D544">
        <v>61</v>
      </c>
      <c r="E544" t="s">
        <v>2025</v>
      </c>
      <c r="F544" t="s">
        <v>86</v>
      </c>
      <c r="G544" t="s">
        <v>906</v>
      </c>
      <c r="H544" t="s">
        <v>329</v>
      </c>
      <c r="I544" t="s">
        <v>382</v>
      </c>
      <c r="J544" t="s">
        <v>383</v>
      </c>
      <c r="K544" t="s">
        <v>388</v>
      </c>
      <c r="L544" t="s">
        <v>43</v>
      </c>
      <c r="M544" t="s">
        <v>386</v>
      </c>
      <c r="N544" t="s">
        <v>907</v>
      </c>
      <c r="O544" t="s">
        <v>1033</v>
      </c>
      <c r="P544" t="s">
        <v>86</v>
      </c>
    </row>
    <row r="545" spans="1:16">
      <c r="A545" t="s">
        <v>2026</v>
      </c>
      <c r="B545" t="s">
        <v>2027</v>
      </c>
      <c r="C545" t="s">
        <v>904</v>
      </c>
      <c r="D545">
        <v>57</v>
      </c>
      <c r="E545" t="s">
        <v>2028</v>
      </c>
      <c r="F545" t="s">
        <v>63</v>
      </c>
      <c r="G545" t="s">
        <v>1265</v>
      </c>
      <c r="H545" t="s">
        <v>329</v>
      </c>
      <c r="I545" t="s">
        <v>382</v>
      </c>
      <c r="J545" t="s">
        <v>383</v>
      </c>
      <c r="K545" t="s">
        <v>388</v>
      </c>
      <c r="L545" t="s">
        <v>30</v>
      </c>
      <c r="M545" t="s">
        <v>385</v>
      </c>
      <c r="N545" t="s">
        <v>907</v>
      </c>
      <c r="O545" t="s">
        <v>937</v>
      </c>
      <c r="P545" t="s">
        <v>63</v>
      </c>
    </row>
    <row r="546" spans="1:16">
      <c r="A546" t="s">
        <v>2029</v>
      </c>
      <c r="B546" t="s">
        <v>2030</v>
      </c>
      <c r="C546" t="s">
        <v>910</v>
      </c>
      <c r="D546">
        <v>59</v>
      </c>
      <c r="E546" t="s">
        <v>2031</v>
      </c>
      <c r="F546" t="s">
        <v>53</v>
      </c>
      <c r="G546" t="s">
        <v>1265</v>
      </c>
      <c r="H546" t="s">
        <v>329</v>
      </c>
      <c r="I546" t="s">
        <v>382</v>
      </c>
      <c r="J546" t="s">
        <v>383</v>
      </c>
      <c r="K546" t="s">
        <v>388</v>
      </c>
      <c r="L546" t="s">
        <v>30</v>
      </c>
      <c r="M546" t="s">
        <v>386</v>
      </c>
      <c r="N546" t="s">
        <v>907</v>
      </c>
      <c r="O546" t="s">
        <v>928</v>
      </c>
      <c r="P546" t="s">
        <v>53</v>
      </c>
    </row>
    <row r="547" spans="1:16">
      <c r="A547" t="s">
        <v>2032</v>
      </c>
      <c r="B547" t="s">
        <v>2030</v>
      </c>
      <c r="C547" t="s">
        <v>956</v>
      </c>
      <c r="D547">
        <v>55</v>
      </c>
      <c r="E547" t="s">
        <v>2031</v>
      </c>
      <c r="F547" t="s">
        <v>53</v>
      </c>
      <c r="G547" t="s">
        <v>1265</v>
      </c>
      <c r="H547" t="s">
        <v>329</v>
      </c>
      <c r="I547" t="s">
        <v>382</v>
      </c>
      <c r="J547" t="s">
        <v>383</v>
      </c>
      <c r="K547" t="s">
        <v>388</v>
      </c>
      <c r="L547" t="s">
        <v>30</v>
      </c>
      <c r="M547" t="s">
        <v>386</v>
      </c>
      <c r="N547" t="s">
        <v>907</v>
      </c>
      <c r="O547" t="s">
        <v>928</v>
      </c>
      <c r="P547" t="s">
        <v>53</v>
      </c>
    </row>
    <row r="548" spans="1:16">
      <c r="A548" t="s">
        <v>2033</v>
      </c>
      <c r="B548" t="s">
        <v>2030</v>
      </c>
      <c r="C548" t="s">
        <v>904</v>
      </c>
      <c r="D548">
        <v>57</v>
      </c>
      <c r="E548" t="s">
        <v>2031</v>
      </c>
      <c r="F548" t="s">
        <v>53</v>
      </c>
      <c r="G548" t="s">
        <v>1265</v>
      </c>
      <c r="H548" t="s">
        <v>329</v>
      </c>
      <c r="I548" t="s">
        <v>382</v>
      </c>
      <c r="J548" t="s">
        <v>383</v>
      </c>
      <c r="K548" t="s">
        <v>388</v>
      </c>
      <c r="L548" t="s">
        <v>30</v>
      </c>
      <c r="M548" t="s">
        <v>386</v>
      </c>
      <c r="N548" t="s">
        <v>907</v>
      </c>
      <c r="O548" t="s">
        <v>928</v>
      </c>
      <c r="P548" t="s">
        <v>53</v>
      </c>
    </row>
    <row r="549" spans="1:16">
      <c r="A549" t="s">
        <v>2034</v>
      </c>
      <c r="B549" t="s">
        <v>2030</v>
      </c>
      <c r="C549" t="s">
        <v>912</v>
      </c>
      <c r="D549">
        <v>61</v>
      </c>
      <c r="E549" t="s">
        <v>2031</v>
      </c>
      <c r="F549" t="s">
        <v>53</v>
      </c>
      <c r="G549" t="s">
        <v>1265</v>
      </c>
      <c r="H549" t="s">
        <v>329</v>
      </c>
      <c r="I549" t="s">
        <v>382</v>
      </c>
      <c r="J549" t="s">
        <v>383</v>
      </c>
      <c r="K549" t="s">
        <v>388</v>
      </c>
      <c r="L549" t="s">
        <v>30</v>
      </c>
      <c r="M549" t="s">
        <v>386</v>
      </c>
      <c r="N549" t="s">
        <v>907</v>
      </c>
      <c r="O549" t="s">
        <v>928</v>
      </c>
      <c r="P549" t="s">
        <v>53</v>
      </c>
    </row>
    <row r="550" spans="1:16">
      <c r="A550" t="s">
        <v>2035</v>
      </c>
      <c r="B550" t="s">
        <v>2036</v>
      </c>
      <c r="C550" t="s">
        <v>956</v>
      </c>
      <c r="D550">
        <v>55</v>
      </c>
      <c r="E550" t="s">
        <v>2037</v>
      </c>
      <c r="F550" t="s">
        <v>86</v>
      </c>
      <c r="G550" t="s">
        <v>964</v>
      </c>
      <c r="H550" t="s">
        <v>329</v>
      </c>
      <c r="I550" t="s">
        <v>382</v>
      </c>
      <c r="J550" t="s">
        <v>383</v>
      </c>
      <c r="K550" t="s">
        <v>388</v>
      </c>
      <c r="M550" t="s">
        <v>386</v>
      </c>
      <c r="N550" t="s">
        <v>907</v>
      </c>
      <c r="O550" t="s">
        <v>1033</v>
      </c>
      <c r="P550" t="s">
        <v>86</v>
      </c>
    </row>
    <row r="551" spans="1:16">
      <c r="A551" t="s">
        <v>2038</v>
      </c>
      <c r="B551" t="s">
        <v>2036</v>
      </c>
      <c r="C551" t="s">
        <v>904</v>
      </c>
      <c r="D551">
        <v>57</v>
      </c>
      <c r="E551" t="s">
        <v>2037</v>
      </c>
      <c r="F551" t="s">
        <v>86</v>
      </c>
      <c r="G551" t="s">
        <v>964</v>
      </c>
      <c r="H551" t="s">
        <v>329</v>
      </c>
      <c r="I551" t="s">
        <v>382</v>
      </c>
      <c r="J551" t="s">
        <v>383</v>
      </c>
      <c r="K551" t="s">
        <v>388</v>
      </c>
      <c r="M551" t="s">
        <v>386</v>
      </c>
      <c r="N551" t="s">
        <v>907</v>
      </c>
      <c r="O551" t="s">
        <v>1033</v>
      </c>
      <c r="P551" t="s">
        <v>86</v>
      </c>
    </row>
    <row r="552" spans="1:16">
      <c r="A552" t="s">
        <v>2039</v>
      </c>
      <c r="B552" t="s">
        <v>2036</v>
      </c>
      <c r="C552" t="s">
        <v>912</v>
      </c>
      <c r="D552">
        <v>61</v>
      </c>
      <c r="E552" t="s">
        <v>2037</v>
      </c>
      <c r="F552" t="s">
        <v>86</v>
      </c>
      <c r="G552" t="s">
        <v>964</v>
      </c>
      <c r="H552" t="s">
        <v>329</v>
      </c>
      <c r="I552" t="s">
        <v>382</v>
      </c>
      <c r="J552" t="s">
        <v>383</v>
      </c>
      <c r="K552" t="s">
        <v>388</v>
      </c>
      <c r="M552" t="s">
        <v>386</v>
      </c>
      <c r="N552" t="s">
        <v>907</v>
      </c>
      <c r="O552" t="s">
        <v>1033</v>
      </c>
      <c r="P552" t="s">
        <v>86</v>
      </c>
    </row>
    <row r="553" spans="1:16">
      <c r="A553" t="s">
        <v>2040</v>
      </c>
      <c r="B553" t="s">
        <v>2041</v>
      </c>
      <c r="C553" t="s">
        <v>904</v>
      </c>
      <c r="D553">
        <v>57</v>
      </c>
      <c r="E553" t="s">
        <v>2042</v>
      </c>
      <c r="F553" t="s">
        <v>83</v>
      </c>
      <c r="G553" t="s">
        <v>2043</v>
      </c>
      <c r="H553" t="s">
        <v>329</v>
      </c>
      <c r="I553" t="s">
        <v>382</v>
      </c>
      <c r="J553" t="s">
        <v>383</v>
      </c>
      <c r="K553" t="s">
        <v>388</v>
      </c>
      <c r="L553" t="s">
        <v>44</v>
      </c>
      <c r="M553" t="s">
        <v>385</v>
      </c>
      <c r="N553" t="s">
        <v>907</v>
      </c>
      <c r="O553" t="s">
        <v>917</v>
      </c>
      <c r="P553" t="s">
        <v>83</v>
      </c>
    </row>
    <row r="554" spans="1:16">
      <c r="A554" t="s">
        <v>2044</v>
      </c>
      <c r="B554" t="s">
        <v>2045</v>
      </c>
      <c r="C554" t="s">
        <v>920</v>
      </c>
      <c r="D554">
        <v>58</v>
      </c>
      <c r="E554" t="s">
        <v>2046</v>
      </c>
      <c r="F554" t="s">
        <v>55</v>
      </c>
      <c r="G554" t="s">
        <v>1265</v>
      </c>
      <c r="H554" t="s">
        <v>330</v>
      </c>
      <c r="I554" t="s">
        <v>382</v>
      </c>
      <c r="J554" t="s">
        <v>383</v>
      </c>
      <c r="K554" t="s">
        <v>388</v>
      </c>
      <c r="L554" t="s">
        <v>30</v>
      </c>
      <c r="M554" t="s">
        <v>385</v>
      </c>
      <c r="N554" t="s">
        <v>907</v>
      </c>
      <c r="O554" t="s">
        <v>1003</v>
      </c>
      <c r="P554" t="s">
        <v>71</v>
      </c>
    </row>
    <row r="555" spans="1:16">
      <c r="A555" t="s">
        <v>2047</v>
      </c>
      <c r="B555" t="s">
        <v>2048</v>
      </c>
      <c r="C555" t="s">
        <v>920</v>
      </c>
      <c r="D555">
        <v>58</v>
      </c>
      <c r="E555" t="s">
        <v>1694</v>
      </c>
      <c r="F555" t="s">
        <v>55</v>
      </c>
      <c r="G555" t="s">
        <v>1265</v>
      </c>
      <c r="H555" t="s">
        <v>330</v>
      </c>
      <c r="I555" t="s">
        <v>387</v>
      </c>
      <c r="J555" t="s">
        <v>383</v>
      </c>
      <c r="K555" t="s">
        <v>388</v>
      </c>
      <c r="L555" t="s">
        <v>30</v>
      </c>
      <c r="M555" t="s">
        <v>385</v>
      </c>
      <c r="N555" t="s">
        <v>907</v>
      </c>
      <c r="O555" t="s">
        <v>1003</v>
      </c>
      <c r="P555" t="s">
        <v>71</v>
      </c>
    </row>
    <row r="556" spans="1:16">
      <c r="A556" t="s">
        <v>2049</v>
      </c>
      <c r="B556" t="s">
        <v>2048</v>
      </c>
      <c r="C556" t="s">
        <v>956</v>
      </c>
      <c r="D556">
        <v>55</v>
      </c>
      <c r="E556" t="s">
        <v>1694</v>
      </c>
      <c r="F556" t="s">
        <v>55</v>
      </c>
      <c r="G556" t="s">
        <v>1265</v>
      </c>
      <c r="H556" t="s">
        <v>330</v>
      </c>
      <c r="I556" t="s">
        <v>387</v>
      </c>
      <c r="J556" t="s">
        <v>383</v>
      </c>
      <c r="K556" t="s">
        <v>388</v>
      </c>
      <c r="L556" t="s">
        <v>30</v>
      </c>
      <c r="M556" t="s">
        <v>385</v>
      </c>
      <c r="N556" t="s">
        <v>907</v>
      </c>
      <c r="O556" t="s">
        <v>1003</v>
      </c>
      <c r="P556" t="s">
        <v>71</v>
      </c>
    </row>
    <row r="557" spans="1:16">
      <c r="A557" t="s">
        <v>2050</v>
      </c>
      <c r="B557" t="s">
        <v>2048</v>
      </c>
      <c r="C557" t="s">
        <v>904</v>
      </c>
      <c r="D557">
        <v>57</v>
      </c>
      <c r="E557" t="s">
        <v>1694</v>
      </c>
      <c r="F557" t="s">
        <v>55</v>
      </c>
      <c r="G557" t="s">
        <v>1265</v>
      </c>
      <c r="H557" t="s">
        <v>330</v>
      </c>
      <c r="I557" t="s">
        <v>387</v>
      </c>
      <c r="J557" t="s">
        <v>383</v>
      </c>
      <c r="K557" t="s">
        <v>388</v>
      </c>
      <c r="L557" t="s">
        <v>30</v>
      </c>
      <c r="M557" t="s">
        <v>385</v>
      </c>
      <c r="N557" t="s">
        <v>907</v>
      </c>
      <c r="O557" t="s">
        <v>1003</v>
      </c>
      <c r="P557" t="s">
        <v>71</v>
      </c>
    </row>
    <row r="558" spans="1:16">
      <c r="A558" t="s">
        <v>2051</v>
      </c>
      <c r="B558" t="s">
        <v>2048</v>
      </c>
      <c r="C558" t="s">
        <v>910</v>
      </c>
      <c r="D558">
        <v>59</v>
      </c>
      <c r="E558" t="s">
        <v>1694</v>
      </c>
      <c r="F558" t="s">
        <v>55</v>
      </c>
      <c r="G558" t="s">
        <v>1265</v>
      </c>
      <c r="H558" t="s">
        <v>330</v>
      </c>
      <c r="I558" t="s">
        <v>387</v>
      </c>
      <c r="J558" t="s">
        <v>383</v>
      </c>
      <c r="K558" t="s">
        <v>388</v>
      </c>
      <c r="L558" t="s">
        <v>30</v>
      </c>
      <c r="M558" t="s">
        <v>385</v>
      </c>
      <c r="N558" t="s">
        <v>907</v>
      </c>
      <c r="O558" t="s">
        <v>1003</v>
      </c>
      <c r="P558" t="s">
        <v>71</v>
      </c>
    </row>
    <row r="559" spans="1:16">
      <c r="A559" t="s">
        <v>2052</v>
      </c>
      <c r="B559" t="s">
        <v>2048</v>
      </c>
      <c r="C559" t="s">
        <v>915</v>
      </c>
      <c r="D559">
        <v>56</v>
      </c>
      <c r="E559" t="s">
        <v>1694</v>
      </c>
      <c r="F559" t="s">
        <v>55</v>
      </c>
      <c r="G559" t="s">
        <v>1265</v>
      </c>
      <c r="H559" t="s">
        <v>330</v>
      </c>
      <c r="I559" t="s">
        <v>387</v>
      </c>
      <c r="J559" t="s">
        <v>383</v>
      </c>
      <c r="K559" t="s">
        <v>388</v>
      </c>
      <c r="L559" t="s">
        <v>30</v>
      </c>
      <c r="M559" t="s">
        <v>385</v>
      </c>
      <c r="N559" t="s">
        <v>907</v>
      </c>
      <c r="O559" t="s">
        <v>1003</v>
      </c>
      <c r="P559" t="s">
        <v>71</v>
      </c>
    </row>
    <row r="560" spans="1:16">
      <c r="A560" t="s">
        <v>2053</v>
      </c>
      <c r="B560" t="s">
        <v>2054</v>
      </c>
      <c r="C560" t="s">
        <v>920</v>
      </c>
      <c r="D560">
        <v>58</v>
      </c>
      <c r="E560" t="s">
        <v>2055</v>
      </c>
      <c r="F560" t="s">
        <v>269</v>
      </c>
      <c r="G560" t="s">
        <v>1265</v>
      </c>
      <c r="H560" t="s">
        <v>330</v>
      </c>
      <c r="I560" t="s">
        <v>382</v>
      </c>
      <c r="J560" t="s">
        <v>383</v>
      </c>
      <c r="K560" t="s">
        <v>388</v>
      </c>
      <c r="L560" t="s">
        <v>30</v>
      </c>
      <c r="M560" t="s">
        <v>385</v>
      </c>
      <c r="N560" t="s">
        <v>907</v>
      </c>
      <c r="O560" t="s">
        <v>1499</v>
      </c>
      <c r="P560" t="s">
        <v>60</v>
      </c>
    </row>
    <row r="561" spans="1:16">
      <c r="A561" t="s">
        <v>2056</v>
      </c>
      <c r="B561" t="s">
        <v>2057</v>
      </c>
      <c r="C561" t="s">
        <v>910</v>
      </c>
      <c r="D561">
        <v>59</v>
      </c>
      <c r="E561" t="s">
        <v>2058</v>
      </c>
      <c r="F561" t="s">
        <v>53</v>
      </c>
      <c r="G561" t="s">
        <v>1265</v>
      </c>
      <c r="H561" t="s">
        <v>330</v>
      </c>
      <c r="I561" t="s">
        <v>382</v>
      </c>
      <c r="J561" t="s">
        <v>383</v>
      </c>
      <c r="K561" t="s">
        <v>388</v>
      </c>
      <c r="L561" t="s">
        <v>30</v>
      </c>
      <c r="M561" t="s">
        <v>386</v>
      </c>
      <c r="N561" t="s">
        <v>907</v>
      </c>
      <c r="O561" t="s">
        <v>928</v>
      </c>
      <c r="P561" t="s">
        <v>53</v>
      </c>
    </row>
    <row r="562" spans="1:16">
      <c r="A562" t="s">
        <v>2059</v>
      </c>
      <c r="B562" t="s">
        <v>2057</v>
      </c>
      <c r="C562" t="s">
        <v>956</v>
      </c>
      <c r="D562">
        <v>55</v>
      </c>
      <c r="E562" t="s">
        <v>2058</v>
      </c>
      <c r="F562" t="s">
        <v>53</v>
      </c>
      <c r="G562" t="s">
        <v>1265</v>
      </c>
      <c r="H562" t="s">
        <v>330</v>
      </c>
      <c r="I562" t="s">
        <v>382</v>
      </c>
      <c r="J562" t="s">
        <v>383</v>
      </c>
      <c r="K562" t="s">
        <v>388</v>
      </c>
      <c r="L562" t="s">
        <v>30</v>
      </c>
      <c r="M562" t="s">
        <v>386</v>
      </c>
      <c r="N562" t="s">
        <v>907</v>
      </c>
      <c r="O562" t="s">
        <v>928</v>
      </c>
      <c r="P562" t="s">
        <v>53</v>
      </c>
    </row>
    <row r="563" spans="1:16">
      <c r="A563" t="s">
        <v>2060</v>
      </c>
      <c r="B563" t="s">
        <v>2057</v>
      </c>
      <c r="C563" t="s">
        <v>904</v>
      </c>
      <c r="D563">
        <v>57</v>
      </c>
      <c r="E563" t="s">
        <v>2058</v>
      </c>
      <c r="F563" t="s">
        <v>53</v>
      </c>
      <c r="G563" t="s">
        <v>1265</v>
      </c>
      <c r="H563" t="s">
        <v>330</v>
      </c>
      <c r="I563" t="s">
        <v>382</v>
      </c>
      <c r="J563" t="s">
        <v>383</v>
      </c>
      <c r="K563" t="s">
        <v>388</v>
      </c>
      <c r="L563" t="s">
        <v>30</v>
      </c>
      <c r="M563" t="s">
        <v>386</v>
      </c>
      <c r="N563" t="s">
        <v>907</v>
      </c>
      <c r="O563" t="s">
        <v>928</v>
      </c>
      <c r="P563" t="s">
        <v>53</v>
      </c>
    </row>
    <row r="564" spans="1:16">
      <c r="A564" t="s">
        <v>2061</v>
      </c>
      <c r="B564" t="s">
        <v>2057</v>
      </c>
      <c r="C564" t="s">
        <v>912</v>
      </c>
      <c r="D564">
        <v>61</v>
      </c>
      <c r="E564" t="s">
        <v>2058</v>
      </c>
      <c r="F564" t="s">
        <v>53</v>
      </c>
      <c r="G564" t="s">
        <v>1265</v>
      </c>
      <c r="H564" t="s">
        <v>330</v>
      </c>
      <c r="I564" t="s">
        <v>382</v>
      </c>
      <c r="J564" t="s">
        <v>383</v>
      </c>
      <c r="K564" t="s">
        <v>388</v>
      </c>
      <c r="L564" t="s">
        <v>30</v>
      </c>
      <c r="M564" t="s">
        <v>386</v>
      </c>
      <c r="N564" t="s">
        <v>907</v>
      </c>
      <c r="O564" t="s">
        <v>928</v>
      </c>
      <c r="P564" t="s">
        <v>53</v>
      </c>
    </row>
    <row r="565" spans="1:16">
      <c r="A565" t="s">
        <v>2062</v>
      </c>
      <c r="B565" t="s">
        <v>2063</v>
      </c>
      <c r="C565" t="s">
        <v>904</v>
      </c>
      <c r="D565">
        <v>57</v>
      </c>
      <c r="E565" t="s">
        <v>2064</v>
      </c>
      <c r="F565" t="s">
        <v>121</v>
      </c>
      <c r="G565" t="s">
        <v>1265</v>
      </c>
      <c r="H565" t="s">
        <v>330</v>
      </c>
      <c r="I565" t="s">
        <v>382</v>
      </c>
      <c r="J565" t="s">
        <v>383</v>
      </c>
      <c r="K565" t="s">
        <v>388</v>
      </c>
      <c r="L565" t="s">
        <v>30</v>
      </c>
      <c r="M565" t="s">
        <v>385</v>
      </c>
      <c r="N565" t="s">
        <v>907</v>
      </c>
      <c r="O565" t="s">
        <v>2065</v>
      </c>
      <c r="P565" t="s">
        <v>121</v>
      </c>
    </row>
    <row r="566" spans="1:16">
      <c r="A566" t="s">
        <v>2066</v>
      </c>
      <c r="B566" t="s">
        <v>2067</v>
      </c>
      <c r="C566" t="s">
        <v>920</v>
      </c>
      <c r="D566">
        <v>58</v>
      </c>
      <c r="E566" t="s">
        <v>2068</v>
      </c>
      <c r="F566" t="s">
        <v>231</v>
      </c>
      <c r="G566" t="s">
        <v>1265</v>
      </c>
      <c r="H566" t="s">
        <v>330</v>
      </c>
      <c r="I566" t="s">
        <v>382</v>
      </c>
      <c r="J566" t="s">
        <v>383</v>
      </c>
      <c r="K566" t="s">
        <v>388</v>
      </c>
      <c r="L566" t="s">
        <v>30</v>
      </c>
      <c r="M566" t="s">
        <v>385</v>
      </c>
      <c r="N566" t="s">
        <v>907</v>
      </c>
      <c r="O566" t="s">
        <v>2069</v>
      </c>
      <c r="P566" t="s">
        <v>83</v>
      </c>
    </row>
    <row r="567" spans="1:16">
      <c r="A567" t="s">
        <v>2070</v>
      </c>
      <c r="B567" t="s">
        <v>2071</v>
      </c>
      <c r="C567" t="s">
        <v>904</v>
      </c>
      <c r="D567">
        <v>57</v>
      </c>
      <c r="E567" t="s">
        <v>2072</v>
      </c>
      <c r="F567" t="s">
        <v>53</v>
      </c>
      <c r="G567" t="s">
        <v>1265</v>
      </c>
      <c r="H567" t="s">
        <v>330</v>
      </c>
      <c r="I567" t="s">
        <v>390</v>
      </c>
      <c r="J567" t="s">
        <v>383</v>
      </c>
      <c r="K567" t="s">
        <v>388</v>
      </c>
      <c r="L567" t="s">
        <v>30</v>
      </c>
      <c r="M567" t="s">
        <v>385</v>
      </c>
      <c r="N567" t="s">
        <v>907</v>
      </c>
      <c r="O567" t="s">
        <v>928</v>
      </c>
      <c r="P567" t="s">
        <v>53</v>
      </c>
    </row>
    <row r="568" spans="1:16">
      <c r="A568" t="s">
        <v>2073</v>
      </c>
      <c r="B568" t="s">
        <v>2071</v>
      </c>
      <c r="C568" t="s">
        <v>956</v>
      </c>
      <c r="D568">
        <v>55</v>
      </c>
      <c r="E568" t="s">
        <v>2072</v>
      </c>
      <c r="F568" t="s">
        <v>53</v>
      </c>
      <c r="G568" t="s">
        <v>1265</v>
      </c>
      <c r="H568" t="s">
        <v>330</v>
      </c>
      <c r="I568" t="s">
        <v>390</v>
      </c>
      <c r="J568" t="s">
        <v>383</v>
      </c>
      <c r="K568" t="s">
        <v>388</v>
      </c>
      <c r="L568" t="s">
        <v>30</v>
      </c>
      <c r="M568" t="s">
        <v>385</v>
      </c>
      <c r="N568" t="s">
        <v>907</v>
      </c>
      <c r="O568" t="s">
        <v>928</v>
      </c>
      <c r="P568" t="s">
        <v>53</v>
      </c>
    </row>
    <row r="569" spans="1:16">
      <c r="A569" t="s">
        <v>2074</v>
      </c>
      <c r="B569" t="s">
        <v>2071</v>
      </c>
      <c r="C569" t="s">
        <v>910</v>
      </c>
      <c r="D569">
        <v>59</v>
      </c>
      <c r="E569" t="s">
        <v>2072</v>
      </c>
      <c r="F569" t="s">
        <v>53</v>
      </c>
      <c r="G569" t="s">
        <v>1265</v>
      </c>
      <c r="H569" t="s">
        <v>330</v>
      </c>
      <c r="I569" t="s">
        <v>390</v>
      </c>
      <c r="J569" t="s">
        <v>383</v>
      </c>
      <c r="K569" t="s">
        <v>388</v>
      </c>
      <c r="L569" t="s">
        <v>30</v>
      </c>
      <c r="M569" t="s">
        <v>385</v>
      </c>
      <c r="N569" t="s">
        <v>907</v>
      </c>
      <c r="O569" t="s">
        <v>928</v>
      </c>
      <c r="P569" t="s">
        <v>53</v>
      </c>
    </row>
    <row r="570" spans="1:16">
      <c r="A570" t="s">
        <v>2075</v>
      </c>
      <c r="B570" t="s">
        <v>2071</v>
      </c>
      <c r="C570" t="s">
        <v>912</v>
      </c>
      <c r="D570">
        <v>61</v>
      </c>
      <c r="E570" t="s">
        <v>2072</v>
      </c>
      <c r="F570" t="s">
        <v>53</v>
      </c>
      <c r="G570" t="s">
        <v>1265</v>
      </c>
      <c r="H570" t="s">
        <v>330</v>
      </c>
      <c r="I570" t="s">
        <v>390</v>
      </c>
      <c r="J570" t="s">
        <v>383</v>
      </c>
      <c r="K570" t="s">
        <v>388</v>
      </c>
      <c r="L570" t="s">
        <v>30</v>
      </c>
      <c r="M570" t="s">
        <v>385</v>
      </c>
      <c r="N570" t="s">
        <v>907</v>
      </c>
      <c r="O570" t="s">
        <v>928</v>
      </c>
      <c r="P570" t="s">
        <v>53</v>
      </c>
    </row>
    <row r="571" spans="1:16">
      <c r="A571" t="s">
        <v>2076</v>
      </c>
      <c r="B571" t="s">
        <v>2077</v>
      </c>
      <c r="C571" t="s">
        <v>904</v>
      </c>
      <c r="D571">
        <v>57</v>
      </c>
      <c r="E571" t="s">
        <v>2078</v>
      </c>
      <c r="F571" t="s">
        <v>60</v>
      </c>
      <c r="G571" t="s">
        <v>906</v>
      </c>
      <c r="H571" t="s">
        <v>327</v>
      </c>
      <c r="I571" t="s">
        <v>382</v>
      </c>
      <c r="J571" t="s">
        <v>383</v>
      </c>
      <c r="K571" t="s">
        <v>388</v>
      </c>
      <c r="L571" t="s">
        <v>43</v>
      </c>
      <c r="M571" t="s">
        <v>385</v>
      </c>
      <c r="N571" t="s">
        <v>907</v>
      </c>
      <c r="O571" t="s">
        <v>990</v>
      </c>
      <c r="P571" t="s">
        <v>60</v>
      </c>
    </row>
    <row r="572" spans="1:16">
      <c r="A572" t="s">
        <v>2079</v>
      </c>
      <c r="B572" t="s">
        <v>2077</v>
      </c>
      <c r="C572" t="s">
        <v>910</v>
      </c>
      <c r="D572">
        <v>59</v>
      </c>
      <c r="E572" t="s">
        <v>2078</v>
      </c>
      <c r="F572" t="s">
        <v>60</v>
      </c>
      <c r="G572" t="s">
        <v>906</v>
      </c>
      <c r="H572" t="s">
        <v>327</v>
      </c>
      <c r="I572" t="s">
        <v>382</v>
      </c>
      <c r="J572" t="s">
        <v>383</v>
      </c>
      <c r="K572" t="s">
        <v>388</v>
      </c>
      <c r="L572" t="s">
        <v>43</v>
      </c>
      <c r="M572" t="s">
        <v>385</v>
      </c>
      <c r="N572" t="s">
        <v>907</v>
      </c>
      <c r="O572" t="s">
        <v>990</v>
      </c>
      <c r="P572" t="s">
        <v>60</v>
      </c>
    </row>
    <row r="573" spans="1:16">
      <c r="A573" t="s">
        <v>2080</v>
      </c>
      <c r="B573" t="s">
        <v>2077</v>
      </c>
      <c r="C573" t="s">
        <v>920</v>
      </c>
      <c r="D573">
        <v>58</v>
      </c>
      <c r="E573" t="s">
        <v>2078</v>
      </c>
      <c r="F573" t="s">
        <v>60</v>
      </c>
      <c r="G573" t="s">
        <v>906</v>
      </c>
      <c r="H573" t="s">
        <v>327</v>
      </c>
      <c r="I573" t="s">
        <v>382</v>
      </c>
      <c r="J573" t="s">
        <v>383</v>
      </c>
      <c r="K573" t="s">
        <v>388</v>
      </c>
      <c r="L573" t="s">
        <v>43</v>
      </c>
      <c r="M573" t="s">
        <v>385</v>
      </c>
      <c r="N573" t="s">
        <v>907</v>
      </c>
      <c r="O573" t="s">
        <v>990</v>
      </c>
      <c r="P573" t="s">
        <v>60</v>
      </c>
    </row>
    <row r="574" spans="1:16">
      <c r="A574" t="s">
        <v>2081</v>
      </c>
      <c r="B574" t="s">
        <v>2077</v>
      </c>
      <c r="C574" t="s">
        <v>922</v>
      </c>
      <c r="D574">
        <v>60</v>
      </c>
      <c r="E574" t="s">
        <v>2078</v>
      </c>
      <c r="F574" t="s">
        <v>60</v>
      </c>
      <c r="G574" t="s">
        <v>906</v>
      </c>
      <c r="H574" t="s">
        <v>327</v>
      </c>
      <c r="I574" t="s">
        <v>382</v>
      </c>
      <c r="J574" t="s">
        <v>383</v>
      </c>
      <c r="K574" t="s">
        <v>388</v>
      </c>
      <c r="L574" t="s">
        <v>43</v>
      </c>
      <c r="M574" t="s">
        <v>385</v>
      </c>
      <c r="N574" t="s">
        <v>907</v>
      </c>
      <c r="O574" t="s">
        <v>990</v>
      </c>
      <c r="P574" t="s">
        <v>60</v>
      </c>
    </row>
    <row r="575" spans="1:16">
      <c r="A575" t="s">
        <v>2082</v>
      </c>
      <c r="B575" t="s">
        <v>2083</v>
      </c>
      <c r="C575" t="s">
        <v>956</v>
      </c>
      <c r="D575">
        <v>55</v>
      </c>
      <c r="E575" t="s">
        <v>1032</v>
      </c>
      <c r="F575" t="s">
        <v>290</v>
      </c>
      <c r="G575" t="s">
        <v>906</v>
      </c>
      <c r="H575" t="s">
        <v>327</v>
      </c>
      <c r="I575" t="s">
        <v>382</v>
      </c>
      <c r="J575" t="s">
        <v>383</v>
      </c>
      <c r="K575" t="s">
        <v>384</v>
      </c>
      <c r="L575" t="s">
        <v>43</v>
      </c>
      <c r="M575" t="s">
        <v>393</v>
      </c>
      <c r="N575" t="s">
        <v>907</v>
      </c>
      <c r="O575" t="s">
        <v>2084</v>
      </c>
      <c r="P575" t="s">
        <v>195</v>
      </c>
    </row>
    <row r="576" spans="1:16">
      <c r="A576" t="s">
        <v>2085</v>
      </c>
      <c r="B576" t="s">
        <v>2083</v>
      </c>
      <c r="C576" t="s">
        <v>904</v>
      </c>
      <c r="D576">
        <v>57</v>
      </c>
      <c r="E576" t="s">
        <v>1032</v>
      </c>
      <c r="F576" t="s">
        <v>290</v>
      </c>
      <c r="G576" t="s">
        <v>906</v>
      </c>
      <c r="H576" t="s">
        <v>327</v>
      </c>
      <c r="I576" t="s">
        <v>382</v>
      </c>
      <c r="J576" t="s">
        <v>383</v>
      </c>
      <c r="K576" t="s">
        <v>384</v>
      </c>
      <c r="L576" t="s">
        <v>43</v>
      </c>
      <c r="M576" t="s">
        <v>393</v>
      </c>
      <c r="N576" t="s">
        <v>907</v>
      </c>
      <c r="O576" t="s">
        <v>2084</v>
      </c>
      <c r="P576" t="s">
        <v>195</v>
      </c>
    </row>
    <row r="577" spans="1:16">
      <c r="A577" t="s">
        <v>2086</v>
      </c>
      <c r="B577" t="s">
        <v>2083</v>
      </c>
      <c r="C577" t="s">
        <v>910</v>
      </c>
      <c r="D577">
        <v>59</v>
      </c>
      <c r="E577" t="s">
        <v>1032</v>
      </c>
      <c r="F577" t="s">
        <v>290</v>
      </c>
      <c r="G577" t="s">
        <v>906</v>
      </c>
      <c r="H577" t="s">
        <v>327</v>
      </c>
      <c r="I577" t="s">
        <v>382</v>
      </c>
      <c r="J577" t="s">
        <v>383</v>
      </c>
      <c r="K577" t="s">
        <v>384</v>
      </c>
      <c r="L577" t="s">
        <v>43</v>
      </c>
      <c r="M577" t="s">
        <v>393</v>
      </c>
      <c r="N577" t="s">
        <v>907</v>
      </c>
      <c r="O577" t="s">
        <v>2084</v>
      </c>
      <c r="P577" t="s">
        <v>195</v>
      </c>
    </row>
    <row r="578" spans="1:16">
      <c r="A578" t="s">
        <v>2087</v>
      </c>
      <c r="B578" t="s">
        <v>2083</v>
      </c>
      <c r="C578" t="s">
        <v>912</v>
      </c>
      <c r="D578">
        <v>61</v>
      </c>
      <c r="E578" t="s">
        <v>1032</v>
      </c>
      <c r="F578" t="s">
        <v>290</v>
      </c>
      <c r="G578" t="s">
        <v>906</v>
      </c>
      <c r="H578" t="s">
        <v>327</v>
      </c>
      <c r="I578" t="s">
        <v>382</v>
      </c>
      <c r="J578" t="s">
        <v>383</v>
      </c>
      <c r="K578" t="s">
        <v>384</v>
      </c>
      <c r="L578" t="s">
        <v>43</v>
      </c>
      <c r="M578" t="s">
        <v>393</v>
      </c>
      <c r="N578" t="s">
        <v>907</v>
      </c>
      <c r="O578" t="s">
        <v>2084</v>
      </c>
      <c r="P578" t="s">
        <v>195</v>
      </c>
    </row>
    <row r="579" spans="1:16">
      <c r="A579" t="s">
        <v>2088</v>
      </c>
      <c r="B579" t="s">
        <v>2089</v>
      </c>
      <c r="C579" t="s">
        <v>904</v>
      </c>
      <c r="D579">
        <v>57</v>
      </c>
      <c r="E579" t="s">
        <v>2090</v>
      </c>
      <c r="F579" t="s">
        <v>83</v>
      </c>
      <c r="G579" t="s">
        <v>964</v>
      </c>
      <c r="H579" t="s">
        <v>327</v>
      </c>
      <c r="I579" t="s">
        <v>382</v>
      </c>
      <c r="J579" t="s">
        <v>383</v>
      </c>
      <c r="K579" t="s">
        <v>384</v>
      </c>
      <c r="M579" t="s">
        <v>386</v>
      </c>
      <c r="N579" t="s">
        <v>907</v>
      </c>
      <c r="O579" t="s">
        <v>917</v>
      </c>
      <c r="P579" t="s">
        <v>83</v>
      </c>
    </row>
    <row r="580" spans="1:16">
      <c r="A580" t="s">
        <v>2091</v>
      </c>
      <c r="B580" t="s">
        <v>2089</v>
      </c>
      <c r="C580" t="s">
        <v>910</v>
      </c>
      <c r="D580">
        <v>59</v>
      </c>
      <c r="E580" t="s">
        <v>2090</v>
      </c>
      <c r="F580" t="s">
        <v>83</v>
      </c>
      <c r="G580" t="s">
        <v>964</v>
      </c>
      <c r="H580" t="s">
        <v>327</v>
      </c>
      <c r="I580" t="s">
        <v>382</v>
      </c>
      <c r="J580" t="s">
        <v>383</v>
      </c>
      <c r="K580" t="s">
        <v>384</v>
      </c>
      <c r="M580" t="s">
        <v>386</v>
      </c>
      <c r="N580" t="s">
        <v>907</v>
      </c>
      <c r="O580" t="s">
        <v>917</v>
      </c>
      <c r="P580" t="s">
        <v>83</v>
      </c>
    </row>
    <row r="581" spans="1:16">
      <c r="A581" t="s">
        <v>2092</v>
      </c>
      <c r="B581" t="s">
        <v>2093</v>
      </c>
      <c r="C581" t="s">
        <v>904</v>
      </c>
      <c r="D581">
        <v>57</v>
      </c>
      <c r="E581" t="s">
        <v>2094</v>
      </c>
      <c r="F581" t="s">
        <v>277</v>
      </c>
      <c r="G581" t="s">
        <v>964</v>
      </c>
      <c r="H581" t="s">
        <v>327</v>
      </c>
      <c r="I581" t="s">
        <v>382</v>
      </c>
      <c r="J581" t="s">
        <v>383</v>
      </c>
      <c r="K581" t="s">
        <v>384</v>
      </c>
      <c r="M581" t="s">
        <v>386</v>
      </c>
      <c r="N581" t="s">
        <v>907</v>
      </c>
      <c r="O581" t="s">
        <v>1710</v>
      </c>
      <c r="P581" t="s">
        <v>83</v>
      </c>
    </row>
    <row r="582" spans="1:16">
      <c r="A582" t="s">
        <v>2095</v>
      </c>
      <c r="B582" t="s">
        <v>2093</v>
      </c>
      <c r="C582" t="s">
        <v>910</v>
      </c>
      <c r="D582">
        <v>59</v>
      </c>
      <c r="E582" t="s">
        <v>2094</v>
      </c>
      <c r="F582" t="s">
        <v>277</v>
      </c>
      <c r="G582" t="s">
        <v>964</v>
      </c>
      <c r="H582" t="s">
        <v>327</v>
      </c>
      <c r="I582" t="s">
        <v>382</v>
      </c>
      <c r="J582" t="s">
        <v>383</v>
      </c>
      <c r="K582" t="s">
        <v>384</v>
      </c>
      <c r="M582" t="s">
        <v>386</v>
      </c>
      <c r="N582" t="s">
        <v>907</v>
      </c>
      <c r="O582" t="s">
        <v>1710</v>
      </c>
      <c r="P582" t="s">
        <v>83</v>
      </c>
    </row>
    <row r="583" spans="1:16">
      <c r="A583" t="s">
        <v>2096</v>
      </c>
      <c r="B583" t="s">
        <v>2097</v>
      </c>
      <c r="C583" t="s">
        <v>904</v>
      </c>
      <c r="D583">
        <v>57</v>
      </c>
      <c r="E583" t="s">
        <v>2098</v>
      </c>
      <c r="F583" t="s">
        <v>71</v>
      </c>
      <c r="G583" t="s">
        <v>2099</v>
      </c>
      <c r="H583" t="s">
        <v>327</v>
      </c>
      <c r="I583" t="s">
        <v>382</v>
      </c>
      <c r="J583" t="s">
        <v>383</v>
      </c>
      <c r="K583" t="s">
        <v>384</v>
      </c>
      <c r="M583" t="s">
        <v>386</v>
      </c>
      <c r="N583" t="s">
        <v>907</v>
      </c>
      <c r="O583" t="s">
        <v>932</v>
      </c>
      <c r="P583" t="s">
        <v>71</v>
      </c>
    </row>
    <row r="584" spans="1:16">
      <c r="A584" t="s">
        <v>2100</v>
      </c>
      <c r="B584" t="s">
        <v>2097</v>
      </c>
      <c r="C584" t="s">
        <v>910</v>
      </c>
      <c r="D584">
        <v>59</v>
      </c>
      <c r="E584" t="s">
        <v>2098</v>
      </c>
      <c r="F584" t="s">
        <v>71</v>
      </c>
      <c r="G584" t="s">
        <v>2099</v>
      </c>
      <c r="H584" t="s">
        <v>327</v>
      </c>
      <c r="I584" t="s">
        <v>382</v>
      </c>
      <c r="J584" t="s">
        <v>383</v>
      </c>
      <c r="K584" t="s">
        <v>384</v>
      </c>
      <c r="M584" t="s">
        <v>386</v>
      </c>
      <c r="N584" t="s">
        <v>907</v>
      </c>
      <c r="O584" t="s">
        <v>932</v>
      </c>
      <c r="P584" t="s">
        <v>71</v>
      </c>
    </row>
    <row r="585" spans="1:16">
      <c r="A585" t="s">
        <v>2101</v>
      </c>
      <c r="B585" t="s">
        <v>2102</v>
      </c>
      <c r="C585" t="s">
        <v>956</v>
      </c>
      <c r="D585">
        <v>55</v>
      </c>
      <c r="E585" t="s">
        <v>2103</v>
      </c>
      <c r="F585" t="s">
        <v>71</v>
      </c>
      <c r="G585" t="s">
        <v>1265</v>
      </c>
      <c r="H585" t="s">
        <v>318</v>
      </c>
      <c r="I585" t="s">
        <v>382</v>
      </c>
      <c r="J585" t="s">
        <v>383</v>
      </c>
      <c r="K585" t="s">
        <v>384</v>
      </c>
      <c r="L585" t="s">
        <v>44</v>
      </c>
      <c r="M585" t="s">
        <v>385</v>
      </c>
      <c r="N585" t="s">
        <v>907</v>
      </c>
      <c r="O585" t="s">
        <v>932</v>
      </c>
      <c r="P585" t="s">
        <v>71</v>
      </c>
    </row>
    <row r="586" spans="1:16">
      <c r="A586" t="s">
        <v>2104</v>
      </c>
      <c r="B586" t="s">
        <v>2102</v>
      </c>
      <c r="C586" t="s">
        <v>904</v>
      </c>
      <c r="D586">
        <v>57</v>
      </c>
      <c r="E586" t="s">
        <v>2103</v>
      </c>
      <c r="F586" t="s">
        <v>71</v>
      </c>
      <c r="G586" t="s">
        <v>1265</v>
      </c>
      <c r="H586" t="s">
        <v>318</v>
      </c>
      <c r="I586" t="s">
        <v>382</v>
      </c>
      <c r="J586" t="s">
        <v>383</v>
      </c>
      <c r="K586" t="s">
        <v>384</v>
      </c>
      <c r="L586" t="s">
        <v>44</v>
      </c>
      <c r="M586" t="s">
        <v>385</v>
      </c>
      <c r="N586" t="s">
        <v>907</v>
      </c>
      <c r="O586" t="s">
        <v>932</v>
      </c>
      <c r="P586" t="s">
        <v>71</v>
      </c>
    </row>
    <row r="587" spans="1:16">
      <c r="A587" t="s">
        <v>2105</v>
      </c>
      <c r="B587" t="s">
        <v>2102</v>
      </c>
      <c r="C587" t="s">
        <v>910</v>
      </c>
      <c r="D587">
        <v>59</v>
      </c>
      <c r="E587" t="s">
        <v>2103</v>
      </c>
      <c r="F587" t="s">
        <v>71</v>
      </c>
      <c r="G587" t="s">
        <v>1265</v>
      </c>
      <c r="H587" t="s">
        <v>318</v>
      </c>
      <c r="I587" t="s">
        <v>382</v>
      </c>
      <c r="J587" t="s">
        <v>383</v>
      </c>
      <c r="K587" t="s">
        <v>384</v>
      </c>
      <c r="L587" t="s">
        <v>44</v>
      </c>
      <c r="M587" t="s">
        <v>385</v>
      </c>
      <c r="N587" t="s">
        <v>907</v>
      </c>
      <c r="O587" t="s">
        <v>932</v>
      </c>
      <c r="P587" t="s">
        <v>71</v>
      </c>
    </row>
    <row r="588" spans="1:16">
      <c r="A588" t="s">
        <v>2106</v>
      </c>
      <c r="B588" t="s">
        <v>2102</v>
      </c>
      <c r="C588" t="s">
        <v>912</v>
      </c>
      <c r="D588">
        <v>61</v>
      </c>
      <c r="E588" t="s">
        <v>2103</v>
      </c>
      <c r="F588" t="s">
        <v>71</v>
      </c>
      <c r="G588" t="s">
        <v>1265</v>
      </c>
      <c r="H588" t="s">
        <v>318</v>
      </c>
      <c r="I588" t="s">
        <v>382</v>
      </c>
      <c r="J588" t="s">
        <v>383</v>
      </c>
      <c r="K588" t="s">
        <v>384</v>
      </c>
      <c r="L588" t="s">
        <v>44</v>
      </c>
      <c r="M588" t="s">
        <v>385</v>
      </c>
      <c r="N588" t="s">
        <v>907</v>
      </c>
      <c r="O588" t="s">
        <v>932</v>
      </c>
      <c r="P588" t="s">
        <v>71</v>
      </c>
    </row>
    <row r="589" spans="1:16">
      <c r="A589" t="s">
        <v>2107</v>
      </c>
      <c r="B589" t="s">
        <v>2108</v>
      </c>
      <c r="C589" t="s">
        <v>956</v>
      </c>
      <c r="D589">
        <v>55</v>
      </c>
      <c r="E589" t="s">
        <v>2103</v>
      </c>
      <c r="F589" t="s">
        <v>60</v>
      </c>
      <c r="G589" t="s">
        <v>1265</v>
      </c>
      <c r="H589" t="s">
        <v>318</v>
      </c>
      <c r="I589" t="s">
        <v>382</v>
      </c>
      <c r="J589" t="s">
        <v>383</v>
      </c>
      <c r="K589" t="s">
        <v>384</v>
      </c>
      <c r="L589" t="s">
        <v>44</v>
      </c>
      <c r="M589" t="s">
        <v>385</v>
      </c>
      <c r="N589" t="s">
        <v>907</v>
      </c>
      <c r="O589" t="s">
        <v>990</v>
      </c>
      <c r="P589" t="s">
        <v>60</v>
      </c>
    </row>
    <row r="590" spans="1:16">
      <c r="A590" t="s">
        <v>2109</v>
      </c>
      <c r="B590" t="s">
        <v>2108</v>
      </c>
      <c r="C590" t="s">
        <v>904</v>
      </c>
      <c r="D590">
        <v>57</v>
      </c>
      <c r="E590" t="s">
        <v>2103</v>
      </c>
      <c r="F590" t="s">
        <v>60</v>
      </c>
      <c r="G590" t="s">
        <v>1265</v>
      </c>
      <c r="H590" t="s">
        <v>318</v>
      </c>
      <c r="I590" t="s">
        <v>382</v>
      </c>
      <c r="J590" t="s">
        <v>383</v>
      </c>
      <c r="K590" t="s">
        <v>384</v>
      </c>
      <c r="L590" t="s">
        <v>44</v>
      </c>
      <c r="M590" t="s">
        <v>385</v>
      </c>
      <c r="N590" t="s">
        <v>907</v>
      </c>
      <c r="O590" t="s">
        <v>990</v>
      </c>
      <c r="P590" t="s">
        <v>60</v>
      </c>
    </row>
    <row r="591" spans="1:16">
      <c r="A591" t="s">
        <v>2110</v>
      </c>
      <c r="B591" t="s">
        <v>2108</v>
      </c>
      <c r="C591" t="s">
        <v>910</v>
      </c>
      <c r="D591">
        <v>59</v>
      </c>
      <c r="E591" t="s">
        <v>2103</v>
      </c>
      <c r="F591" t="s">
        <v>60</v>
      </c>
      <c r="G591" t="s">
        <v>1265</v>
      </c>
      <c r="H591" t="s">
        <v>318</v>
      </c>
      <c r="I591" t="s">
        <v>382</v>
      </c>
      <c r="J591" t="s">
        <v>383</v>
      </c>
      <c r="K591" t="s">
        <v>384</v>
      </c>
      <c r="L591" t="s">
        <v>44</v>
      </c>
      <c r="M591" t="s">
        <v>385</v>
      </c>
      <c r="N591" t="s">
        <v>907</v>
      </c>
      <c r="O591" t="s">
        <v>990</v>
      </c>
      <c r="P591" t="s">
        <v>60</v>
      </c>
    </row>
    <row r="592" spans="1:16">
      <c r="A592" t="s">
        <v>2111</v>
      </c>
      <c r="B592" t="s">
        <v>2108</v>
      </c>
      <c r="C592" t="s">
        <v>912</v>
      </c>
      <c r="D592">
        <v>61</v>
      </c>
      <c r="E592" t="s">
        <v>2103</v>
      </c>
      <c r="F592" t="s">
        <v>60</v>
      </c>
      <c r="G592" t="s">
        <v>1265</v>
      </c>
      <c r="H592" t="s">
        <v>318</v>
      </c>
      <c r="I592" t="s">
        <v>382</v>
      </c>
      <c r="J592" t="s">
        <v>383</v>
      </c>
      <c r="K592" t="s">
        <v>384</v>
      </c>
      <c r="L592" t="s">
        <v>44</v>
      </c>
      <c r="M592" t="s">
        <v>385</v>
      </c>
      <c r="N592" t="s">
        <v>907</v>
      </c>
      <c r="O592" t="s">
        <v>990</v>
      </c>
      <c r="P592" t="s">
        <v>60</v>
      </c>
    </row>
    <row r="593" spans="1:16">
      <c r="A593" t="s">
        <v>2112</v>
      </c>
      <c r="B593" t="s">
        <v>2113</v>
      </c>
      <c r="C593" t="s">
        <v>956</v>
      </c>
      <c r="D593">
        <v>55</v>
      </c>
      <c r="E593" t="s">
        <v>950</v>
      </c>
      <c r="F593" t="s">
        <v>83</v>
      </c>
      <c r="G593" t="s">
        <v>951</v>
      </c>
      <c r="H593" t="s">
        <v>324</v>
      </c>
      <c r="I593" t="s">
        <v>382</v>
      </c>
      <c r="J593" t="s">
        <v>383</v>
      </c>
      <c r="K593" t="s">
        <v>384</v>
      </c>
      <c r="L593" t="s">
        <v>43</v>
      </c>
      <c r="M593" t="s">
        <v>385</v>
      </c>
      <c r="N593" t="s">
        <v>907</v>
      </c>
      <c r="O593" t="s">
        <v>917</v>
      </c>
      <c r="P593" t="s">
        <v>83</v>
      </c>
    </row>
    <row r="594" spans="1:16">
      <c r="A594" t="s">
        <v>2114</v>
      </c>
      <c r="B594" t="s">
        <v>2113</v>
      </c>
      <c r="C594" t="s">
        <v>904</v>
      </c>
      <c r="D594">
        <v>57</v>
      </c>
      <c r="E594" t="s">
        <v>950</v>
      </c>
      <c r="F594" t="s">
        <v>83</v>
      </c>
      <c r="G594" t="s">
        <v>951</v>
      </c>
      <c r="H594" t="s">
        <v>324</v>
      </c>
      <c r="I594" t="s">
        <v>382</v>
      </c>
      <c r="J594" t="s">
        <v>383</v>
      </c>
      <c r="K594" t="s">
        <v>384</v>
      </c>
      <c r="L594" t="s">
        <v>43</v>
      </c>
      <c r="M594" t="s">
        <v>385</v>
      </c>
      <c r="N594" t="s">
        <v>907</v>
      </c>
      <c r="O594" t="s">
        <v>917</v>
      </c>
      <c r="P594" t="s">
        <v>83</v>
      </c>
    </row>
    <row r="595" spans="1:16">
      <c r="A595" t="s">
        <v>2115</v>
      </c>
      <c r="B595" t="s">
        <v>2113</v>
      </c>
      <c r="C595" t="s">
        <v>910</v>
      </c>
      <c r="D595">
        <v>59</v>
      </c>
      <c r="E595" t="s">
        <v>950</v>
      </c>
      <c r="F595" t="s">
        <v>83</v>
      </c>
      <c r="G595" t="s">
        <v>951</v>
      </c>
      <c r="H595" t="s">
        <v>324</v>
      </c>
      <c r="I595" t="s">
        <v>382</v>
      </c>
      <c r="J595" t="s">
        <v>383</v>
      </c>
      <c r="K595" t="s">
        <v>384</v>
      </c>
      <c r="L595" t="s">
        <v>43</v>
      </c>
      <c r="M595" t="s">
        <v>385</v>
      </c>
      <c r="N595" t="s">
        <v>907</v>
      </c>
      <c r="O595" t="s">
        <v>917</v>
      </c>
      <c r="P595" t="s">
        <v>83</v>
      </c>
    </row>
    <row r="596" spans="1:16">
      <c r="A596" t="s">
        <v>2116</v>
      </c>
      <c r="B596" t="s">
        <v>2113</v>
      </c>
      <c r="C596" t="s">
        <v>912</v>
      </c>
      <c r="D596">
        <v>61</v>
      </c>
      <c r="E596" t="s">
        <v>950</v>
      </c>
      <c r="F596" t="s">
        <v>83</v>
      </c>
      <c r="G596" t="s">
        <v>951</v>
      </c>
      <c r="H596" t="s">
        <v>324</v>
      </c>
      <c r="I596" t="s">
        <v>382</v>
      </c>
      <c r="J596" t="s">
        <v>383</v>
      </c>
      <c r="K596" t="s">
        <v>384</v>
      </c>
      <c r="L596" t="s">
        <v>43</v>
      </c>
      <c r="M596" t="s">
        <v>385</v>
      </c>
      <c r="N596" t="s">
        <v>907</v>
      </c>
      <c r="O596" t="s">
        <v>917</v>
      </c>
      <c r="P596" t="s">
        <v>83</v>
      </c>
    </row>
    <row r="597" spans="1:16">
      <c r="A597" t="s">
        <v>2117</v>
      </c>
      <c r="B597" t="s">
        <v>2113</v>
      </c>
      <c r="C597" t="s">
        <v>915</v>
      </c>
      <c r="D597">
        <v>56</v>
      </c>
      <c r="E597" t="s">
        <v>950</v>
      </c>
      <c r="F597" t="s">
        <v>83</v>
      </c>
      <c r="G597" t="s">
        <v>951</v>
      </c>
      <c r="H597" t="s">
        <v>324</v>
      </c>
      <c r="I597" t="s">
        <v>382</v>
      </c>
      <c r="J597" t="s">
        <v>383</v>
      </c>
      <c r="K597" t="s">
        <v>384</v>
      </c>
      <c r="L597" t="s">
        <v>43</v>
      </c>
      <c r="M597" t="s">
        <v>385</v>
      </c>
      <c r="N597" t="s">
        <v>907</v>
      </c>
      <c r="O597" t="s">
        <v>917</v>
      </c>
      <c r="P597" t="s">
        <v>83</v>
      </c>
    </row>
    <row r="598" spans="1:16">
      <c r="A598" t="s">
        <v>2118</v>
      </c>
      <c r="B598" t="s">
        <v>2113</v>
      </c>
      <c r="C598" t="s">
        <v>922</v>
      </c>
      <c r="D598">
        <v>60</v>
      </c>
      <c r="E598" t="s">
        <v>950</v>
      </c>
      <c r="F598" t="s">
        <v>83</v>
      </c>
      <c r="G598" t="s">
        <v>951</v>
      </c>
      <c r="H598" t="s">
        <v>324</v>
      </c>
      <c r="I598" t="s">
        <v>382</v>
      </c>
      <c r="J598" t="s">
        <v>383</v>
      </c>
      <c r="K598" t="s">
        <v>384</v>
      </c>
      <c r="L598" t="s">
        <v>43</v>
      </c>
      <c r="M598" t="s">
        <v>385</v>
      </c>
      <c r="N598" t="s">
        <v>907</v>
      </c>
      <c r="O598" t="s">
        <v>917</v>
      </c>
      <c r="P598" t="s">
        <v>83</v>
      </c>
    </row>
    <row r="599" spans="1:16">
      <c r="A599" t="s">
        <v>2119</v>
      </c>
      <c r="B599" t="s">
        <v>2120</v>
      </c>
      <c r="C599" t="s">
        <v>956</v>
      </c>
      <c r="D599">
        <v>55</v>
      </c>
      <c r="E599" t="s">
        <v>2121</v>
      </c>
      <c r="F599" t="s">
        <v>72</v>
      </c>
      <c r="G599" t="s">
        <v>936</v>
      </c>
      <c r="H599" t="s">
        <v>348</v>
      </c>
      <c r="I599" t="s">
        <v>387</v>
      </c>
      <c r="J599" t="s">
        <v>383</v>
      </c>
      <c r="K599" t="s">
        <v>384</v>
      </c>
      <c r="L599" t="s">
        <v>35</v>
      </c>
      <c r="M599" t="s">
        <v>386</v>
      </c>
      <c r="N599" t="s">
        <v>907</v>
      </c>
      <c r="O599" t="s">
        <v>2122</v>
      </c>
      <c r="P599" t="s">
        <v>63</v>
      </c>
    </row>
    <row r="600" spans="1:16">
      <c r="A600" t="s">
        <v>2123</v>
      </c>
      <c r="B600" t="s">
        <v>2120</v>
      </c>
      <c r="C600" t="s">
        <v>904</v>
      </c>
      <c r="D600">
        <v>57</v>
      </c>
      <c r="E600" t="s">
        <v>2121</v>
      </c>
      <c r="F600" t="s">
        <v>72</v>
      </c>
      <c r="G600" t="s">
        <v>936</v>
      </c>
      <c r="H600" t="s">
        <v>348</v>
      </c>
      <c r="I600" t="s">
        <v>387</v>
      </c>
      <c r="J600" t="s">
        <v>383</v>
      </c>
      <c r="K600" t="s">
        <v>384</v>
      </c>
      <c r="L600" t="s">
        <v>35</v>
      </c>
      <c r="M600" t="s">
        <v>386</v>
      </c>
      <c r="N600" t="s">
        <v>907</v>
      </c>
      <c r="O600" t="s">
        <v>2122</v>
      </c>
      <c r="P600" t="s">
        <v>63</v>
      </c>
    </row>
    <row r="601" spans="1:16">
      <c r="A601" t="s">
        <v>2124</v>
      </c>
      <c r="B601" t="s">
        <v>2125</v>
      </c>
      <c r="C601" t="s">
        <v>956</v>
      </c>
      <c r="D601">
        <v>55</v>
      </c>
      <c r="E601" t="s">
        <v>2121</v>
      </c>
      <c r="F601" t="s">
        <v>76</v>
      </c>
      <c r="G601" t="s">
        <v>936</v>
      </c>
      <c r="H601" t="s">
        <v>348</v>
      </c>
      <c r="I601" t="s">
        <v>387</v>
      </c>
      <c r="J601" t="s">
        <v>383</v>
      </c>
      <c r="K601" t="s">
        <v>384</v>
      </c>
      <c r="L601" t="s">
        <v>35</v>
      </c>
      <c r="M601" t="s">
        <v>386</v>
      </c>
      <c r="N601" t="s">
        <v>907</v>
      </c>
      <c r="O601" t="s">
        <v>2126</v>
      </c>
      <c r="P601" t="s">
        <v>63</v>
      </c>
    </row>
    <row r="602" spans="1:16">
      <c r="A602" t="s">
        <v>2127</v>
      </c>
      <c r="B602" t="s">
        <v>2125</v>
      </c>
      <c r="C602" t="s">
        <v>904</v>
      </c>
      <c r="D602">
        <v>57</v>
      </c>
      <c r="E602" t="s">
        <v>2121</v>
      </c>
      <c r="F602" t="s">
        <v>76</v>
      </c>
      <c r="G602" t="s">
        <v>936</v>
      </c>
      <c r="H602" t="s">
        <v>348</v>
      </c>
      <c r="I602" t="s">
        <v>387</v>
      </c>
      <c r="J602" t="s">
        <v>383</v>
      </c>
      <c r="K602" t="s">
        <v>384</v>
      </c>
      <c r="L602" t="s">
        <v>35</v>
      </c>
      <c r="M602" t="s">
        <v>386</v>
      </c>
      <c r="N602" t="s">
        <v>907</v>
      </c>
      <c r="O602" t="s">
        <v>2126</v>
      </c>
      <c r="P602" t="s">
        <v>63</v>
      </c>
    </row>
    <row r="603" spans="1:16">
      <c r="A603" t="s">
        <v>2128</v>
      </c>
      <c r="B603" t="s">
        <v>2129</v>
      </c>
      <c r="C603" t="s">
        <v>956</v>
      </c>
      <c r="D603">
        <v>55</v>
      </c>
      <c r="E603" t="s">
        <v>2121</v>
      </c>
      <c r="F603" t="s">
        <v>100</v>
      </c>
      <c r="G603" t="s">
        <v>936</v>
      </c>
      <c r="H603" t="s">
        <v>348</v>
      </c>
      <c r="I603" t="s">
        <v>387</v>
      </c>
      <c r="J603" t="s">
        <v>383</v>
      </c>
      <c r="K603" t="s">
        <v>384</v>
      </c>
      <c r="L603" t="s">
        <v>35</v>
      </c>
      <c r="M603" t="s">
        <v>386</v>
      </c>
      <c r="N603" t="s">
        <v>907</v>
      </c>
      <c r="O603" t="s">
        <v>2130</v>
      </c>
      <c r="P603" t="s">
        <v>63</v>
      </c>
    </row>
    <row r="604" spans="1:16">
      <c r="A604" t="s">
        <v>2131</v>
      </c>
      <c r="B604" t="s">
        <v>2129</v>
      </c>
      <c r="C604" t="s">
        <v>904</v>
      </c>
      <c r="D604">
        <v>57</v>
      </c>
      <c r="E604" t="s">
        <v>2121</v>
      </c>
      <c r="F604" t="s">
        <v>100</v>
      </c>
      <c r="G604" t="s">
        <v>936</v>
      </c>
      <c r="H604" t="s">
        <v>348</v>
      </c>
      <c r="I604" t="s">
        <v>387</v>
      </c>
      <c r="J604" t="s">
        <v>383</v>
      </c>
      <c r="K604" t="s">
        <v>384</v>
      </c>
      <c r="L604" t="s">
        <v>35</v>
      </c>
      <c r="M604" t="s">
        <v>386</v>
      </c>
      <c r="N604" t="s">
        <v>907</v>
      </c>
      <c r="O604" t="s">
        <v>2130</v>
      </c>
      <c r="P604" t="s">
        <v>63</v>
      </c>
    </row>
    <row r="605" spans="1:16">
      <c r="A605" t="s">
        <v>2132</v>
      </c>
      <c r="B605" t="s">
        <v>2133</v>
      </c>
      <c r="C605" t="s">
        <v>956</v>
      </c>
      <c r="D605">
        <v>55</v>
      </c>
      <c r="E605" t="s">
        <v>1038</v>
      </c>
      <c r="F605" t="s">
        <v>68</v>
      </c>
      <c r="G605" t="s">
        <v>1021</v>
      </c>
      <c r="H605" t="s">
        <v>324</v>
      </c>
      <c r="I605" t="s">
        <v>382</v>
      </c>
      <c r="J605" t="s">
        <v>383</v>
      </c>
      <c r="K605" t="s">
        <v>384</v>
      </c>
      <c r="L605" t="s">
        <v>37</v>
      </c>
      <c r="M605" t="s">
        <v>385</v>
      </c>
      <c r="N605" t="s">
        <v>907</v>
      </c>
      <c r="O605" t="s">
        <v>969</v>
      </c>
      <c r="P605" t="s">
        <v>68</v>
      </c>
    </row>
    <row r="606" spans="1:16">
      <c r="A606" t="s">
        <v>2134</v>
      </c>
      <c r="B606" t="s">
        <v>2133</v>
      </c>
      <c r="C606" t="s">
        <v>904</v>
      </c>
      <c r="D606">
        <v>57</v>
      </c>
      <c r="E606" t="s">
        <v>1038</v>
      </c>
      <c r="F606" t="s">
        <v>68</v>
      </c>
      <c r="G606" t="s">
        <v>1021</v>
      </c>
      <c r="H606" t="s">
        <v>324</v>
      </c>
      <c r="I606" t="s">
        <v>382</v>
      </c>
      <c r="J606" t="s">
        <v>383</v>
      </c>
      <c r="K606" t="s">
        <v>384</v>
      </c>
      <c r="L606" t="s">
        <v>37</v>
      </c>
      <c r="M606" t="s">
        <v>385</v>
      </c>
      <c r="N606" t="s">
        <v>907</v>
      </c>
      <c r="O606" t="s">
        <v>969</v>
      </c>
      <c r="P606" t="s">
        <v>68</v>
      </c>
    </row>
    <row r="607" spans="1:16">
      <c r="A607" t="s">
        <v>2135</v>
      </c>
      <c r="B607" t="s">
        <v>2133</v>
      </c>
      <c r="C607" t="s">
        <v>910</v>
      </c>
      <c r="D607">
        <v>59</v>
      </c>
      <c r="E607" t="s">
        <v>1038</v>
      </c>
      <c r="F607" t="s">
        <v>68</v>
      </c>
      <c r="G607" t="s">
        <v>1021</v>
      </c>
      <c r="H607" t="s">
        <v>324</v>
      </c>
      <c r="I607" t="s">
        <v>382</v>
      </c>
      <c r="J607" t="s">
        <v>383</v>
      </c>
      <c r="K607" t="s">
        <v>384</v>
      </c>
      <c r="L607" t="s">
        <v>37</v>
      </c>
      <c r="M607" t="s">
        <v>385</v>
      </c>
      <c r="N607" t="s">
        <v>907</v>
      </c>
      <c r="O607" t="s">
        <v>969</v>
      </c>
      <c r="P607" t="s">
        <v>68</v>
      </c>
    </row>
    <row r="608" spans="1:16">
      <c r="A608" t="s">
        <v>2136</v>
      </c>
      <c r="B608" t="s">
        <v>2133</v>
      </c>
      <c r="C608" t="s">
        <v>912</v>
      </c>
      <c r="D608">
        <v>61</v>
      </c>
      <c r="E608" t="s">
        <v>1038</v>
      </c>
      <c r="F608" t="s">
        <v>68</v>
      </c>
      <c r="G608" t="s">
        <v>1021</v>
      </c>
      <c r="H608" t="s">
        <v>324</v>
      </c>
      <c r="I608" t="s">
        <v>382</v>
      </c>
      <c r="J608" t="s">
        <v>383</v>
      </c>
      <c r="K608" t="s">
        <v>384</v>
      </c>
      <c r="L608" t="s">
        <v>37</v>
      </c>
      <c r="M608" t="s">
        <v>385</v>
      </c>
      <c r="N608" t="s">
        <v>907</v>
      </c>
      <c r="O608" t="s">
        <v>969</v>
      </c>
      <c r="P608" t="s">
        <v>68</v>
      </c>
    </row>
    <row r="609" spans="1:16">
      <c r="A609" t="s">
        <v>2137</v>
      </c>
      <c r="B609" t="s">
        <v>2138</v>
      </c>
      <c r="C609" t="s">
        <v>956</v>
      </c>
      <c r="D609">
        <v>55</v>
      </c>
      <c r="E609" t="s">
        <v>2139</v>
      </c>
      <c r="F609" t="s">
        <v>71</v>
      </c>
      <c r="G609" t="s">
        <v>1265</v>
      </c>
      <c r="H609" t="s">
        <v>324</v>
      </c>
      <c r="I609" t="s">
        <v>382</v>
      </c>
      <c r="J609" t="s">
        <v>383</v>
      </c>
      <c r="K609" t="s">
        <v>384</v>
      </c>
      <c r="L609" t="s">
        <v>44</v>
      </c>
      <c r="M609" t="s">
        <v>385</v>
      </c>
      <c r="N609" t="s">
        <v>907</v>
      </c>
      <c r="O609" t="s">
        <v>932</v>
      </c>
      <c r="P609" t="s">
        <v>71</v>
      </c>
    </row>
    <row r="610" spans="1:16">
      <c r="A610" t="s">
        <v>2140</v>
      </c>
      <c r="B610" t="s">
        <v>2138</v>
      </c>
      <c r="C610" t="s">
        <v>904</v>
      </c>
      <c r="D610">
        <v>57</v>
      </c>
      <c r="E610" t="s">
        <v>2139</v>
      </c>
      <c r="F610" t="s">
        <v>71</v>
      </c>
      <c r="G610" t="s">
        <v>1265</v>
      </c>
      <c r="H610" t="s">
        <v>324</v>
      </c>
      <c r="I610" t="s">
        <v>382</v>
      </c>
      <c r="J610" t="s">
        <v>383</v>
      </c>
      <c r="K610" t="s">
        <v>384</v>
      </c>
      <c r="L610" t="s">
        <v>44</v>
      </c>
      <c r="M610" t="s">
        <v>385</v>
      </c>
      <c r="N610" t="s">
        <v>907</v>
      </c>
      <c r="O610" t="s">
        <v>932</v>
      </c>
      <c r="P610" t="s">
        <v>71</v>
      </c>
    </row>
    <row r="611" spans="1:16">
      <c r="A611" t="s">
        <v>2141</v>
      </c>
      <c r="B611" t="s">
        <v>2138</v>
      </c>
      <c r="C611" t="s">
        <v>910</v>
      </c>
      <c r="D611">
        <v>59</v>
      </c>
      <c r="E611" t="s">
        <v>2139</v>
      </c>
      <c r="F611" t="s">
        <v>71</v>
      </c>
      <c r="G611" t="s">
        <v>1265</v>
      </c>
      <c r="H611" t="s">
        <v>324</v>
      </c>
      <c r="I611" t="s">
        <v>382</v>
      </c>
      <c r="J611" t="s">
        <v>383</v>
      </c>
      <c r="K611" t="s">
        <v>384</v>
      </c>
      <c r="L611" t="s">
        <v>44</v>
      </c>
      <c r="M611" t="s">
        <v>385</v>
      </c>
      <c r="N611" t="s">
        <v>907</v>
      </c>
      <c r="O611" t="s">
        <v>932</v>
      </c>
      <c r="P611" t="s">
        <v>71</v>
      </c>
    </row>
    <row r="612" spans="1:16">
      <c r="A612" t="s">
        <v>2142</v>
      </c>
      <c r="B612" t="s">
        <v>2138</v>
      </c>
      <c r="C612" t="s">
        <v>912</v>
      </c>
      <c r="D612">
        <v>61</v>
      </c>
      <c r="E612" t="s">
        <v>2139</v>
      </c>
      <c r="F612" t="s">
        <v>71</v>
      </c>
      <c r="G612" t="s">
        <v>1265</v>
      </c>
      <c r="H612" t="s">
        <v>324</v>
      </c>
      <c r="I612" t="s">
        <v>382</v>
      </c>
      <c r="J612" t="s">
        <v>383</v>
      </c>
      <c r="K612" t="s">
        <v>384</v>
      </c>
      <c r="L612" t="s">
        <v>44</v>
      </c>
      <c r="M612" t="s">
        <v>385</v>
      </c>
      <c r="N612" t="s">
        <v>907</v>
      </c>
      <c r="O612" t="s">
        <v>932</v>
      </c>
      <c r="P612" t="s">
        <v>71</v>
      </c>
    </row>
    <row r="613" spans="1:16">
      <c r="A613" t="s">
        <v>2143</v>
      </c>
      <c r="B613" t="s">
        <v>2144</v>
      </c>
      <c r="C613" t="s">
        <v>956</v>
      </c>
      <c r="D613">
        <v>55</v>
      </c>
      <c r="E613" t="s">
        <v>2139</v>
      </c>
      <c r="F613" t="s">
        <v>60</v>
      </c>
      <c r="G613" t="s">
        <v>1265</v>
      </c>
      <c r="H613" t="s">
        <v>324</v>
      </c>
      <c r="I613" t="s">
        <v>382</v>
      </c>
      <c r="J613" t="s">
        <v>383</v>
      </c>
      <c r="K613" t="s">
        <v>384</v>
      </c>
      <c r="L613" t="s">
        <v>44</v>
      </c>
      <c r="M613" t="s">
        <v>385</v>
      </c>
      <c r="N613" t="s">
        <v>907</v>
      </c>
      <c r="O613" t="s">
        <v>990</v>
      </c>
      <c r="P613" t="s">
        <v>60</v>
      </c>
    </row>
    <row r="614" spans="1:16">
      <c r="A614" t="s">
        <v>2145</v>
      </c>
      <c r="B614" t="s">
        <v>2144</v>
      </c>
      <c r="C614" t="s">
        <v>904</v>
      </c>
      <c r="D614">
        <v>57</v>
      </c>
      <c r="E614" t="s">
        <v>2139</v>
      </c>
      <c r="F614" t="s">
        <v>60</v>
      </c>
      <c r="G614" t="s">
        <v>1265</v>
      </c>
      <c r="H614" t="s">
        <v>324</v>
      </c>
      <c r="I614" t="s">
        <v>382</v>
      </c>
      <c r="J614" t="s">
        <v>383</v>
      </c>
      <c r="K614" t="s">
        <v>384</v>
      </c>
      <c r="L614" t="s">
        <v>44</v>
      </c>
      <c r="M614" t="s">
        <v>385</v>
      </c>
      <c r="N614" t="s">
        <v>907</v>
      </c>
      <c r="O614" t="s">
        <v>990</v>
      </c>
      <c r="P614" t="s">
        <v>60</v>
      </c>
    </row>
    <row r="615" spans="1:16">
      <c r="A615" t="s">
        <v>2146</v>
      </c>
      <c r="B615" t="s">
        <v>2144</v>
      </c>
      <c r="C615" t="s">
        <v>910</v>
      </c>
      <c r="D615">
        <v>59</v>
      </c>
      <c r="E615" t="s">
        <v>2139</v>
      </c>
      <c r="F615" t="s">
        <v>60</v>
      </c>
      <c r="G615" t="s">
        <v>1265</v>
      </c>
      <c r="H615" t="s">
        <v>324</v>
      </c>
      <c r="I615" t="s">
        <v>382</v>
      </c>
      <c r="J615" t="s">
        <v>383</v>
      </c>
      <c r="K615" t="s">
        <v>384</v>
      </c>
      <c r="L615" t="s">
        <v>44</v>
      </c>
      <c r="M615" t="s">
        <v>385</v>
      </c>
      <c r="N615" t="s">
        <v>907</v>
      </c>
      <c r="O615" t="s">
        <v>990</v>
      </c>
      <c r="P615" t="s">
        <v>60</v>
      </c>
    </row>
    <row r="616" spans="1:16">
      <c r="A616" t="s">
        <v>2147</v>
      </c>
      <c r="B616" t="s">
        <v>2144</v>
      </c>
      <c r="C616" t="s">
        <v>912</v>
      </c>
      <c r="D616">
        <v>61</v>
      </c>
      <c r="E616" t="s">
        <v>2139</v>
      </c>
      <c r="F616" t="s">
        <v>60</v>
      </c>
      <c r="G616" t="s">
        <v>1265</v>
      </c>
      <c r="H616" t="s">
        <v>324</v>
      </c>
      <c r="I616" t="s">
        <v>382</v>
      </c>
      <c r="J616" t="s">
        <v>383</v>
      </c>
      <c r="K616" t="s">
        <v>384</v>
      </c>
      <c r="L616" t="s">
        <v>44</v>
      </c>
      <c r="M616" t="s">
        <v>385</v>
      </c>
      <c r="N616" t="s">
        <v>907</v>
      </c>
      <c r="O616" t="s">
        <v>990</v>
      </c>
      <c r="P616" t="s">
        <v>60</v>
      </c>
    </row>
    <row r="617" spans="1:16">
      <c r="A617" t="s">
        <v>2148</v>
      </c>
      <c r="B617" t="s">
        <v>2149</v>
      </c>
      <c r="C617" t="s">
        <v>956</v>
      </c>
      <c r="D617">
        <v>55</v>
      </c>
      <c r="E617" t="s">
        <v>2150</v>
      </c>
      <c r="F617" t="s">
        <v>60</v>
      </c>
      <c r="G617" t="s">
        <v>1021</v>
      </c>
      <c r="H617" t="s">
        <v>320</v>
      </c>
      <c r="I617" t="s">
        <v>382</v>
      </c>
      <c r="J617" t="s">
        <v>383</v>
      </c>
      <c r="K617" t="s">
        <v>384</v>
      </c>
      <c r="L617" t="s">
        <v>37</v>
      </c>
      <c r="M617" t="s">
        <v>385</v>
      </c>
      <c r="N617" t="s">
        <v>907</v>
      </c>
      <c r="O617" t="s">
        <v>990</v>
      </c>
      <c r="P617" t="s">
        <v>60</v>
      </c>
    </row>
    <row r="618" spans="1:16">
      <c r="A618" t="s">
        <v>2151</v>
      </c>
      <c r="B618" t="s">
        <v>2149</v>
      </c>
      <c r="C618" t="s">
        <v>904</v>
      </c>
      <c r="D618">
        <v>57</v>
      </c>
      <c r="E618" t="s">
        <v>2150</v>
      </c>
      <c r="F618" t="s">
        <v>60</v>
      </c>
      <c r="G618" t="s">
        <v>1021</v>
      </c>
      <c r="H618" t="s">
        <v>320</v>
      </c>
      <c r="I618" t="s">
        <v>382</v>
      </c>
      <c r="J618" t="s">
        <v>383</v>
      </c>
      <c r="K618" t="s">
        <v>384</v>
      </c>
      <c r="L618" t="s">
        <v>37</v>
      </c>
      <c r="M618" t="s">
        <v>385</v>
      </c>
      <c r="N618" t="s">
        <v>907</v>
      </c>
      <c r="O618" t="s">
        <v>990</v>
      </c>
      <c r="P618" t="s">
        <v>60</v>
      </c>
    </row>
    <row r="619" spans="1:16">
      <c r="A619" t="s">
        <v>2152</v>
      </c>
      <c r="B619" t="s">
        <v>2149</v>
      </c>
      <c r="C619" t="s">
        <v>910</v>
      </c>
      <c r="D619">
        <v>59</v>
      </c>
      <c r="E619" t="s">
        <v>2150</v>
      </c>
      <c r="F619" t="s">
        <v>60</v>
      </c>
      <c r="G619" t="s">
        <v>1021</v>
      </c>
      <c r="H619" t="s">
        <v>320</v>
      </c>
      <c r="I619" t="s">
        <v>382</v>
      </c>
      <c r="J619" t="s">
        <v>383</v>
      </c>
      <c r="K619" t="s">
        <v>384</v>
      </c>
      <c r="L619" t="s">
        <v>37</v>
      </c>
      <c r="M619" t="s">
        <v>385</v>
      </c>
      <c r="N619" t="s">
        <v>907</v>
      </c>
      <c r="O619" t="s">
        <v>990</v>
      </c>
      <c r="P619" t="s">
        <v>60</v>
      </c>
    </row>
    <row r="620" spans="1:16">
      <c r="A620" t="s">
        <v>2153</v>
      </c>
      <c r="B620" t="s">
        <v>2149</v>
      </c>
      <c r="C620" t="s">
        <v>912</v>
      </c>
      <c r="D620">
        <v>61</v>
      </c>
      <c r="E620" t="s">
        <v>2150</v>
      </c>
      <c r="F620" t="s">
        <v>60</v>
      </c>
      <c r="G620" t="s">
        <v>1021</v>
      </c>
      <c r="H620" t="s">
        <v>320</v>
      </c>
      <c r="I620" t="s">
        <v>382</v>
      </c>
      <c r="J620" t="s">
        <v>383</v>
      </c>
      <c r="K620" t="s">
        <v>384</v>
      </c>
      <c r="L620" t="s">
        <v>37</v>
      </c>
      <c r="M620" t="s">
        <v>385</v>
      </c>
      <c r="N620" t="s">
        <v>907</v>
      </c>
      <c r="O620" t="s">
        <v>990</v>
      </c>
      <c r="P620" t="s">
        <v>60</v>
      </c>
    </row>
    <row r="621" spans="1:16">
      <c r="A621" t="s">
        <v>2154</v>
      </c>
      <c r="B621" t="s">
        <v>2155</v>
      </c>
      <c r="C621" t="s">
        <v>956</v>
      </c>
      <c r="D621">
        <v>55</v>
      </c>
      <c r="E621" t="s">
        <v>2156</v>
      </c>
      <c r="F621" t="s">
        <v>83</v>
      </c>
      <c r="G621" t="s">
        <v>906</v>
      </c>
      <c r="H621" t="s">
        <v>320</v>
      </c>
      <c r="I621" t="s">
        <v>382</v>
      </c>
      <c r="J621" t="s">
        <v>383</v>
      </c>
      <c r="K621" t="s">
        <v>384</v>
      </c>
      <c r="L621" t="s">
        <v>43</v>
      </c>
      <c r="M621" t="s">
        <v>386</v>
      </c>
      <c r="N621" t="s">
        <v>907</v>
      </c>
      <c r="O621" t="s">
        <v>917</v>
      </c>
      <c r="P621" t="s">
        <v>83</v>
      </c>
    </row>
    <row r="622" spans="1:16">
      <c r="A622" t="s">
        <v>2157</v>
      </c>
      <c r="B622" t="s">
        <v>2155</v>
      </c>
      <c r="C622" t="s">
        <v>904</v>
      </c>
      <c r="D622">
        <v>57</v>
      </c>
      <c r="E622" t="s">
        <v>2156</v>
      </c>
      <c r="F622" t="s">
        <v>83</v>
      </c>
      <c r="G622" t="s">
        <v>906</v>
      </c>
      <c r="H622" t="s">
        <v>320</v>
      </c>
      <c r="I622" t="s">
        <v>382</v>
      </c>
      <c r="J622" t="s">
        <v>383</v>
      </c>
      <c r="K622" t="s">
        <v>384</v>
      </c>
      <c r="L622" t="s">
        <v>43</v>
      </c>
      <c r="M622" t="s">
        <v>386</v>
      </c>
      <c r="N622" t="s">
        <v>907</v>
      </c>
      <c r="O622" t="s">
        <v>917</v>
      </c>
      <c r="P622" t="s">
        <v>83</v>
      </c>
    </row>
    <row r="623" spans="1:16">
      <c r="A623" t="s">
        <v>2158</v>
      </c>
      <c r="B623" t="s">
        <v>2155</v>
      </c>
      <c r="C623" t="s">
        <v>910</v>
      </c>
      <c r="D623">
        <v>59</v>
      </c>
      <c r="E623" t="s">
        <v>2156</v>
      </c>
      <c r="F623" t="s">
        <v>83</v>
      </c>
      <c r="G623" t="s">
        <v>906</v>
      </c>
      <c r="H623" t="s">
        <v>320</v>
      </c>
      <c r="I623" t="s">
        <v>382</v>
      </c>
      <c r="J623" t="s">
        <v>383</v>
      </c>
      <c r="K623" t="s">
        <v>384</v>
      </c>
      <c r="L623" t="s">
        <v>43</v>
      </c>
      <c r="M623" t="s">
        <v>386</v>
      </c>
      <c r="N623" t="s">
        <v>907</v>
      </c>
      <c r="O623" t="s">
        <v>917</v>
      </c>
      <c r="P623" t="s">
        <v>83</v>
      </c>
    </row>
    <row r="624" spans="1:16">
      <c r="A624" t="s">
        <v>2159</v>
      </c>
      <c r="B624" t="s">
        <v>2155</v>
      </c>
      <c r="C624" t="s">
        <v>912</v>
      </c>
      <c r="D624">
        <v>61</v>
      </c>
      <c r="E624" t="s">
        <v>2156</v>
      </c>
      <c r="F624" t="s">
        <v>83</v>
      </c>
      <c r="G624" t="s">
        <v>906</v>
      </c>
      <c r="H624" t="s">
        <v>320</v>
      </c>
      <c r="I624" t="s">
        <v>382</v>
      </c>
      <c r="J624" t="s">
        <v>383</v>
      </c>
      <c r="K624" t="s">
        <v>384</v>
      </c>
      <c r="L624" t="s">
        <v>43</v>
      </c>
      <c r="M624" t="s">
        <v>386</v>
      </c>
      <c r="N624" t="s">
        <v>907</v>
      </c>
      <c r="O624" t="s">
        <v>917</v>
      </c>
      <c r="P624" t="s">
        <v>83</v>
      </c>
    </row>
    <row r="625" spans="1:16">
      <c r="A625" t="s">
        <v>2160</v>
      </c>
      <c r="B625" t="s">
        <v>2161</v>
      </c>
      <c r="C625" t="s">
        <v>956</v>
      </c>
      <c r="D625">
        <v>55</v>
      </c>
      <c r="E625" t="s">
        <v>2156</v>
      </c>
      <c r="F625" t="s">
        <v>78</v>
      </c>
      <c r="G625" t="s">
        <v>906</v>
      </c>
      <c r="H625" t="s">
        <v>320</v>
      </c>
      <c r="I625" t="s">
        <v>382</v>
      </c>
      <c r="J625" t="s">
        <v>383</v>
      </c>
      <c r="K625" t="s">
        <v>384</v>
      </c>
      <c r="L625" t="s">
        <v>43</v>
      </c>
      <c r="M625" t="s">
        <v>386</v>
      </c>
      <c r="N625" t="s">
        <v>907</v>
      </c>
      <c r="O625" t="s">
        <v>969</v>
      </c>
      <c r="P625" t="s">
        <v>78</v>
      </c>
    </row>
    <row r="626" spans="1:16">
      <c r="A626" t="s">
        <v>2162</v>
      </c>
      <c r="B626" t="s">
        <v>2161</v>
      </c>
      <c r="C626" t="s">
        <v>904</v>
      </c>
      <c r="D626">
        <v>57</v>
      </c>
      <c r="E626" t="s">
        <v>2156</v>
      </c>
      <c r="F626" t="s">
        <v>78</v>
      </c>
      <c r="G626" t="s">
        <v>906</v>
      </c>
      <c r="H626" t="s">
        <v>320</v>
      </c>
      <c r="I626" t="s">
        <v>382</v>
      </c>
      <c r="J626" t="s">
        <v>383</v>
      </c>
      <c r="K626" t="s">
        <v>384</v>
      </c>
      <c r="L626" t="s">
        <v>43</v>
      </c>
      <c r="M626" t="s">
        <v>386</v>
      </c>
      <c r="N626" t="s">
        <v>907</v>
      </c>
      <c r="O626" t="s">
        <v>969</v>
      </c>
      <c r="P626" t="s">
        <v>78</v>
      </c>
    </row>
    <row r="627" spans="1:16">
      <c r="A627" t="s">
        <v>2163</v>
      </c>
      <c r="B627" t="s">
        <v>2161</v>
      </c>
      <c r="C627" t="s">
        <v>910</v>
      </c>
      <c r="D627">
        <v>59</v>
      </c>
      <c r="E627" t="s">
        <v>2156</v>
      </c>
      <c r="F627" t="s">
        <v>78</v>
      </c>
      <c r="G627" t="s">
        <v>906</v>
      </c>
      <c r="H627" t="s">
        <v>320</v>
      </c>
      <c r="I627" t="s">
        <v>382</v>
      </c>
      <c r="J627" t="s">
        <v>383</v>
      </c>
      <c r="K627" t="s">
        <v>384</v>
      </c>
      <c r="L627" t="s">
        <v>43</v>
      </c>
      <c r="M627" t="s">
        <v>386</v>
      </c>
      <c r="N627" t="s">
        <v>907</v>
      </c>
      <c r="O627" t="s">
        <v>969</v>
      </c>
      <c r="P627" t="s">
        <v>78</v>
      </c>
    </row>
    <row r="628" spans="1:16">
      <c r="A628" t="s">
        <v>2164</v>
      </c>
      <c r="B628" t="s">
        <v>2161</v>
      </c>
      <c r="C628" t="s">
        <v>912</v>
      </c>
      <c r="D628">
        <v>61</v>
      </c>
      <c r="E628" t="s">
        <v>2156</v>
      </c>
      <c r="F628" t="s">
        <v>78</v>
      </c>
      <c r="G628" t="s">
        <v>906</v>
      </c>
      <c r="H628" t="s">
        <v>320</v>
      </c>
      <c r="I628" t="s">
        <v>382</v>
      </c>
      <c r="J628" t="s">
        <v>383</v>
      </c>
      <c r="K628" t="s">
        <v>384</v>
      </c>
      <c r="L628" t="s">
        <v>43</v>
      </c>
      <c r="M628" t="s">
        <v>386</v>
      </c>
      <c r="N628" t="s">
        <v>907</v>
      </c>
      <c r="O628" t="s">
        <v>969</v>
      </c>
      <c r="P628" t="s">
        <v>78</v>
      </c>
    </row>
    <row r="629" spans="1:16">
      <c r="A629" t="s">
        <v>2165</v>
      </c>
      <c r="B629" t="s">
        <v>2166</v>
      </c>
      <c r="C629" t="s">
        <v>956</v>
      </c>
      <c r="D629">
        <v>55</v>
      </c>
      <c r="E629" t="s">
        <v>1105</v>
      </c>
      <c r="F629" t="s">
        <v>60</v>
      </c>
      <c r="G629" t="s">
        <v>1021</v>
      </c>
      <c r="H629" t="s">
        <v>320</v>
      </c>
      <c r="I629" t="s">
        <v>382</v>
      </c>
      <c r="J629" t="s">
        <v>383</v>
      </c>
      <c r="K629" t="s">
        <v>384</v>
      </c>
      <c r="L629" t="s">
        <v>37</v>
      </c>
      <c r="M629" t="s">
        <v>385</v>
      </c>
      <c r="N629" t="s">
        <v>907</v>
      </c>
      <c r="O629" t="s">
        <v>990</v>
      </c>
      <c r="P629" t="s">
        <v>60</v>
      </c>
    </row>
    <row r="630" spans="1:16">
      <c r="A630" t="s">
        <v>2167</v>
      </c>
      <c r="B630" t="s">
        <v>2166</v>
      </c>
      <c r="C630" t="s">
        <v>915</v>
      </c>
      <c r="D630">
        <v>56</v>
      </c>
      <c r="E630" t="s">
        <v>1105</v>
      </c>
      <c r="F630" t="s">
        <v>60</v>
      </c>
      <c r="G630" t="s">
        <v>1021</v>
      </c>
      <c r="H630" t="s">
        <v>320</v>
      </c>
      <c r="I630" t="s">
        <v>382</v>
      </c>
      <c r="J630" t="s">
        <v>383</v>
      </c>
      <c r="K630" t="s">
        <v>384</v>
      </c>
      <c r="L630" t="s">
        <v>37</v>
      </c>
      <c r="M630" t="s">
        <v>385</v>
      </c>
      <c r="N630" t="s">
        <v>907</v>
      </c>
      <c r="O630" t="s">
        <v>990</v>
      </c>
      <c r="P630" t="s">
        <v>60</v>
      </c>
    </row>
    <row r="631" spans="1:16">
      <c r="A631" t="s">
        <v>2168</v>
      </c>
      <c r="B631" t="s">
        <v>2166</v>
      </c>
      <c r="C631" t="s">
        <v>904</v>
      </c>
      <c r="D631">
        <v>57</v>
      </c>
      <c r="E631" t="s">
        <v>1105</v>
      </c>
      <c r="F631" t="s">
        <v>60</v>
      </c>
      <c r="G631" t="s">
        <v>1021</v>
      </c>
      <c r="H631" t="s">
        <v>320</v>
      </c>
      <c r="I631" t="s">
        <v>382</v>
      </c>
      <c r="J631" t="s">
        <v>383</v>
      </c>
      <c r="K631" t="s">
        <v>384</v>
      </c>
      <c r="L631" t="s">
        <v>37</v>
      </c>
      <c r="M631" t="s">
        <v>385</v>
      </c>
      <c r="N631" t="s">
        <v>907</v>
      </c>
      <c r="O631" t="s">
        <v>990</v>
      </c>
      <c r="P631" t="s">
        <v>60</v>
      </c>
    </row>
    <row r="632" spans="1:16">
      <c r="A632" t="s">
        <v>2169</v>
      </c>
      <c r="B632" t="s">
        <v>2166</v>
      </c>
      <c r="C632" t="s">
        <v>920</v>
      </c>
      <c r="D632">
        <v>58</v>
      </c>
      <c r="E632" t="s">
        <v>1105</v>
      </c>
      <c r="F632" t="s">
        <v>60</v>
      </c>
      <c r="G632" t="s">
        <v>1021</v>
      </c>
      <c r="H632" t="s">
        <v>320</v>
      </c>
      <c r="I632" t="s">
        <v>382</v>
      </c>
      <c r="J632" t="s">
        <v>383</v>
      </c>
      <c r="K632" t="s">
        <v>384</v>
      </c>
      <c r="L632" t="s">
        <v>37</v>
      </c>
      <c r="M632" t="s">
        <v>385</v>
      </c>
      <c r="N632" t="s">
        <v>907</v>
      </c>
      <c r="O632" t="s">
        <v>990</v>
      </c>
      <c r="P632" t="s">
        <v>60</v>
      </c>
    </row>
    <row r="633" spans="1:16">
      <c r="A633" t="s">
        <v>2170</v>
      </c>
      <c r="B633" t="s">
        <v>2166</v>
      </c>
      <c r="C633" t="s">
        <v>910</v>
      </c>
      <c r="D633">
        <v>59</v>
      </c>
      <c r="E633" t="s">
        <v>1105</v>
      </c>
      <c r="F633" t="s">
        <v>60</v>
      </c>
      <c r="G633" t="s">
        <v>1021</v>
      </c>
      <c r="H633" t="s">
        <v>320</v>
      </c>
      <c r="I633" t="s">
        <v>382</v>
      </c>
      <c r="J633" t="s">
        <v>383</v>
      </c>
      <c r="K633" t="s">
        <v>384</v>
      </c>
      <c r="L633" t="s">
        <v>37</v>
      </c>
      <c r="M633" t="s">
        <v>385</v>
      </c>
      <c r="N633" t="s">
        <v>907</v>
      </c>
      <c r="O633" t="s">
        <v>990</v>
      </c>
      <c r="P633" t="s">
        <v>60</v>
      </c>
    </row>
    <row r="634" spans="1:16">
      <c r="A634" t="s">
        <v>2171</v>
      </c>
      <c r="B634" t="s">
        <v>2166</v>
      </c>
      <c r="C634" t="s">
        <v>922</v>
      </c>
      <c r="D634">
        <v>60</v>
      </c>
      <c r="E634" t="s">
        <v>1105</v>
      </c>
      <c r="F634" t="s">
        <v>60</v>
      </c>
      <c r="G634" t="s">
        <v>1021</v>
      </c>
      <c r="H634" t="s">
        <v>320</v>
      </c>
      <c r="I634" t="s">
        <v>382</v>
      </c>
      <c r="J634" t="s">
        <v>383</v>
      </c>
      <c r="K634" t="s">
        <v>384</v>
      </c>
      <c r="L634" t="s">
        <v>37</v>
      </c>
      <c r="M634" t="s">
        <v>385</v>
      </c>
      <c r="N634" t="s">
        <v>907</v>
      </c>
      <c r="O634" t="s">
        <v>990</v>
      </c>
      <c r="P634" t="s">
        <v>60</v>
      </c>
    </row>
    <row r="635" spans="1:16">
      <c r="A635" t="s">
        <v>2172</v>
      </c>
      <c r="B635" t="s">
        <v>2166</v>
      </c>
      <c r="C635" t="s">
        <v>912</v>
      </c>
      <c r="D635">
        <v>61</v>
      </c>
      <c r="E635" t="s">
        <v>1105</v>
      </c>
      <c r="F635" t="s">
        <v>60</v>
      </c>
      <c r="G635" t="s">
        <v>1021</v>
      </c>
      <c r="H635" t="s">
        <v>320</v>
      </c>
      <c r="I635" t="s">
        <v>382</v>
      </c>
      <c r="J635" t="s">
        <v>383</v>
      </c>
      <c r="K635" t="s">
        <v>384</v>
      </c>
      <c r="L635" t="s">
        <v>37</v>
      </c>
      <c r="M635" t="s">
        <v>385</v>
      </c>
      <c r="N635" t="s">
        <v>907</v>
      </c>
      <c r="O635" t="s">
        <v>990</v>
      </c>
      <c r="P635" t="s">
        <v>60</v>
      </c>
    </row>
    <row r="636" spans="1:16">
      <c r="A636" t="s">
        <v>2173</v>
      </c>
      <c r="B636" t="s">
        <v>2166</v>
      </c>
      <c r="C636" t="s">
        <v>1046</v>
      </c>
      <c r="D636">
        <v>62</v>
      </c>
      <c r="E636" t="s">
        <v>1105</v>
      </c>
      <c r="F636" t="s">
        <v>60</v>
      </c>
      <c r="G636" t="s">
        <v>1021</v>
      </c>
      <c r="H636" t="s">
        <v>320</v>
      </c>
      <c r="I636" t="s">
        <v>382</v>
      </c>
      <c r="J636" t="s">
        <v>383</v>
      </c>
      <c r="K636" t="s">
        <v>384</v>
      </c>
      <c r="L636" t="s">
        <v>37</v>
      </c>
      <c r="M636" t="s">
        <v>385</v>
      </c>
      <c r="N636" t="s">
        <v>907</v>
      </c>
      <c r="O636" t="s">
        <v>990</v>
      </c>
      <c r="P636" t="s">
        <v>60</v>
      </c>
    </row>
    <row r="637" spans="1:16">
      <c r="A637" t="s">
        <v>2174</v>
      </c>
      <c r="B637" t="s">
        <v>2175</v>
      </c>
      <c r="C637" t="s">
        <v>956</v>
      </c>
      <c r="D637">
        <v>55</v>
      </c>
      <c r="E637" t="s">
        <v>2176</v>
      </c>
      <c r="F637" t="s">
        <v>63</v>
      </c>
      <c r="G637" t="s">
        <v>2177</v>
      </c>
      <c r="H637" t="s">
        <v>320</v>
      </c>
      <c r="I637" t="s">
        <v>382</v>
      </c>
      <c r="J637" t="s">
        <v>383</v>
      </c>
      <c r="K637" t="s">
        <v>384</v>
      </c>
      <c r="L637" t="s">
        <v>39</v>
      </c>
      <c r="M637" t="s">
        <v>385</v>
      </c>
      <c r="N637" t="s">
        <v>907</v>
      </c>
      <c r="O637" t="s">
        <v>937</v>
      </c>
      <c r="P637" t="s">
        <v>63</v>
      </c>
    </row>
    <row r="638" spans="1:16">
      <c r="A638" t="s">
        <v>2178</v>
      </c>
      <c r="B638" t="s">
        <v>2175</v>
      </c>
      <c r="C638" t="s">
        <v>904</v>
      </c>
      <c r="D638">
        <v>57</v>
      </c>
      <c r="E638" t="s">
        <v>2176</v>
      </c>
      <c r="F638" t="s">
        <v>63</v>
      </c>
      <c r="G638" t="s">
        <v>2177</v>
      </c>
      <c r="H638" t="s">
        <v>320</v>
      </c>
      <c r="I638" t="s">
        <v>382</v>
      </c>
      <c r="J638" t="s">
        <v>383</v>
      </c>
      <c r="K638" t="s">
        <v>384</v>
      </c>
      <c r="L638" t="s">
        <v>39</v>
      </c>
      <c r="M638" t="s">
        <v>385</v>
      </c>
      <c r="N638" t="s">
        <v>907</v>
      </c>
      <c r="O638" t="s">
        <v>937</v>
      </c>
      <c r="P638" t="s">
        <v>63</v>
      </c>
    </row>
    <row r="639" spans="1:16">
      <c r="A639" t="s">
        <v>2179</v>
      </c>
      <c r="B639" t="s">
        <v>2175</v>
      </c>
      <c r="C639" t="s">
        <v>910</v>
      </c>
      <c r="D639">
        <v>59</v>
      </c>
      <c r="E639" t="s">
        <v>2176</v>
      </c>
      <c r="F639" t="s">
        <v>63</v>
      </c>
      <c r="G639" t="s">
        <v>2177</v>
      </c>
      <c r="H639" t="s">
        <v>320</v>
      </c>
      <c r="I639" t="s">
        <v>382</v>
      </c>
      <c r="J639" t="s">
        <v>383</v>
      </c>
      <c r="K639" t="s">
        <v>384</v>
      </c>
      <c r="L639" t="s">
        <v>39</v>
      </c>
      <c r="M639" t="s">
        <v>385</v>
      </c>
      <c r="N639" t="s">
        <v>907</v>
      </c>
      <c r="O639" t="s">
        <v>937</v>
      </c>
      <c r="P639" t="s">
        <v>63</v>
      </c>
    </row>
    <row r="640" spans="1:16">
      <c r="A640" t="s">
        <v>2180</v>
      </c>
      <c r="B640" t="s">
        <v>2175</v>
      </c>
      <c r="C640" t="s">
        <v>912</v>
      </c>
      <c r="D640">
        <v>61</v>
      </c>
      <c r="E640" t="s">
        <v>2176</v>
      </c>
      <c r="F640" t="s">
        <v>63</v>
      </c>
      <c r="G640" t="s">
        <v>2177</v>
      </c>
      <c r="H640" t="s">
        <v>320</v>
      </c>
      <c r="I640" t="s">
        <v>382</v>
      </c>
      <c r="J640" t="s">
        <v>383</v>
      </c>
      <c r="K640" t="s">
        <v>384</v>
      </c>
      <c r="L640" t="s">
        <v>39</v>
      </c>
      <c r="M640" t="s">
        <v>385</v>
      </c>
      <c r="N640" t="s">
        <v>907</v>
      </c>
      <c r="O640" t="s">
        <v>937</v>
      </c>
      <c r="P640" t="s">
        <v>63</v>
      </c>
    </row>
    <row r="641" spans="1:16">
      <c r="A641" t="s">
        <v>2181</v>
      </c>
      <c r="B641" t="s">
        <v>2182</v>
      </c>
      <c r="C641" t="s">
        <v>956</v>
      </c>
      <c r="D641">
        <v>55</v>
      </c>
      <c r="E641" t="s">
        <v>2183</v>
      </c>
      <c r="F641" t="s">
        <v>83</v>
      </c>
      <c r="G641" t="s">
        <v>906</v>
      </c>
      <c r="H641" t="s">
        <v>320</v>
      </c>
      <c r="I641" t="s">
        <v>382</v>
      </c>
      <c r="J641" t="s">
        <v>383</v>
      </c>
      <c r="K641" t="s">
        <v>384</v>
      </c>
      <c r="L641" t="s">
        <v>43</v>
      </c>
      <c r="M641" t="s">
        <v>385</v>
      </c>
      <c r="N641" t="s">
        <v>907</v>
      </c>
      <c r="O641" t="s">
        <v>917</v>
      </c>
      <c r="P641" t="s">
        <v>83</v>
      </c>
    </row>
    <row r="642" spans="1:16">
      <c r="A642" t="s">
        <v>2184</v>
      </c>
      <c r="B642" t="s">
        <v>2182</v>
      </c>
      <c r="C642" t="s">
        <v>904</v>
      </c>
      <c r="D642">
        <v>57</v>
      </c>
      <c r="E642" t="s">
        <v>2183</v>
      </c>
      <c r="F642" t="s">
        <v>83</v>
      </c>
      <c r="G642" t="s">
        <v>906</v>
      </c>
      <c r="H642" t="s">
        <v>320</v>
      </c>
      <c r="I642" t="s">
        <v>382</v>
      </c>
      <c r="J642" t="s">
        <v>383</v>
      </c>
      <c r="K642" t="s">
        <v>384</v>
      </c>
      <c r="L642" t="s">
        <v>43</v>
      </c>
      <c r="M642" t="s">
        <v>385</v>
      </c>
      <c r="N642" t="s">
        <v>907</v>
      </c>
      <c r="O642" t="s">
        <v>917</v>
      </c>
      <c r="P642" t="s">
        <v>83</v>
      </c>
    </row>
    <row r="643" spans="1:16">
      <c r="A643" t="s">
        <v>2185</v>
      </c>
      <c r="B643" t="s">
        <v>2182</v>
      </c>
      <c r="C643" t="s">
        <v>910</v>
      </c>
      <c r="D643">
        <v>59</v>
      </c>
      <c r="E643" t="s">
        <v>2183</v>
      </c>
      <c r="F643" t="s">
        <v>83</v>
      </c>
      <c r="G643" t="s">
        <v>906</v>
      </c>
      <c r="H643" t="s">
        <v>320</v>
      </c>
      <c r="I643" t="s">
        <v>382</v>
      </c>
      <c r="J643" t="s">
        <v>383</v>
      </c>
      <c r="K643" t="s">
        <v>384</v>
      </c>
      <c r="L643" t="s">
        <v>43</v>
      </c>
      <c r="M643" t="s">
        <v>385</v>
      </c>
      <c r="N643" t="s">
        <v>907</v>
      </c>
      <c r="O643" t="s">
        <v>917</v>
      </c>
      <c r="P643" t="s">
        <v>83</v>
      </c>
    </row>
    <row r="644" spans="1:16">
      <c r="A644" t="s">
        <v>2186</v>
      </c>
      <c r="B644" t="s">
        <v>2182</v>
      </c>
      <c r="C644" t="s">
        <v>912</v>
      </c>
      <c r="D644">
        <v>61</v>
      </c>
      <c r="E644" t="s">
        <v>2183</v>
      </c>
      <c r="F644" t="s">
        <v>83</v>
      </c>
      <c r="G644" t="s">
        <v>906</v>
      </c>
      <c r="H644" t="s">
        <v>320</v>
      </c>
      <c r="I644" t="s">
        <v>382</v>
      </c>
      <c r="J644" t="s">
        <v>383</v>
      </c>
      <c r="K644" t="s">
        <v>384</v>
      </c>
      <c r="L644" t="s">
        <v>43</v>
      </c>
      <c r="M644" t="s">
        <v>385</v>
      </c>
      <c r="N644" t="s">
        <v>907</v>
      </c>
      <c r="O644" t="s">
        <v>917</v>
      </c>
      <c r="P644" t="s">
        <v>83</v>
      </c>
    </row>
    <row r="645" spans="1:16">
      <c r="A645" t="s">
        <v>2187</v>
      </c>
      <c r="B645" t="s">
        <v>2188</v>
      </c>
      <c r="C645" t="s">
        <v>956</v>
      </c>
      <c r="D645">
        <v>55</v>
      </c>
      <c r="E645" t="s">
        <v>2189</v>
      </c>
      <c r="F645" t="s">
        <v>60</v>
      </c>
      <c r="G645" t="s">
        <v>1021</v>
      </c>
      <c r="H645" t="s">
        <v>320</v>
      </c>
      <c r="I645" t="s">
        <v>382</v>
      </c>
      <c r="J645" t="s">
        <v>383</v>
      </c>
      <c r="K645" t="s">
        <v>384</v>
      </c>
      <c r="L645" t="s">
        <v>37</v>
      </c>
      <c r="M645" t="s">
        <v>385</v>
      </c>
      <c r="N645" t="s">
        <v>907</v>
      </c>
      <c r="O645" t="s">
        <v>990</v>
      </c>
      <c r="P645" t="s">
        <v>60</v>
      </c>
    </row>
    <row r="646" spans="1:16">
      <c r="A646" t="s">
        <v>2190</v>
      </c>
      <c r="B646" t="s">
        <v>2188</v>
      </c>
      <c r="C646" t="s">
        <v>904</v>
      </c>
      <c r="D646">
        <v>57</v>
      </c>
      <c r="E646" t="s">
        <v>2189</v>
      </c>
      <c r="F646" t="s">
        <v>60</v>
      </c>
      <c r="G646" t="s">
        <v>1021</v>
      </c>
      <c r="H646" t="s">
        <v>320</v>
      </c>
      <c r="I646" t="s">
        <v>382</v>
      </c>
      <c r="J646" t="s">
        <v>383</v>
      </c>
      <c r="K646" t="s">
        <v>384</v>
      </c>
      <c r="L646" t="s">
        <v>37</v>
      </c>
      <c r="M646" t="s">
        <v>385</v>
      </c>
      <c r="N646" t="s">
        <v>907</v>
      </c>
      <c r="O646" t="s">
        <v>990</v>
      </c>
      <c r="P646" t="s">
        <v>60</v>
      </c>
    </row>
    <row r="647" spans="1:16">
      <c r="A647" t="s">
        <v>2191</v>
      </c>
      <c r="B647" t="s">
        <v>2188</v>
      </c>
      <c r="C647" t="s">
        <v>910</v>
      </c>
      <c r="D647">
        <v>59</v>
      </c>
      <c r="E647" t="s">
        <v>2189</v>
      </c>
      <c r="F647" t="s">
        <v>60</v>
      </c>
      <c r="G647" t="s">
        <v>1021</v>
      </c>
      <c r="H647" t="s">
        <v>320</v>
      </c>
      <c r="I647" t="s">
        <v>382</v>
      </c>
      <c r="J647" t="s">
        <v>383</v>
      </c>
      <c r="K647" t="s">
        <v>384</v>
      </c>
      <c r="L647" t="s">
        <v>37</v>
      </c>
      <c r="M647" t="s">
        <v>385</v>
      </c>
      <c r="N647" t="s">
        <v>907</v>
      </c>
      <c r="O647" t="s">
        <v>990</v>
      </c>
      <c r="P647" t="s">
        <v>60</v>
      </c>
    </row>
    <row r="648" spans="1:16">
      <c r="A648" t="s">
        <v>2192</v>
      </c>
      <c r="B648" t="s">
        <v>2188</v>
      </c>
      <c r="C648" t="s">
        <v>912</v>
      </c>
      <c r="D648">
        <v>61</v>
      </c>
      <c r="E648" t="s">
        <v>2189</v>
      </c>
      <c r="F648" t="s">
        <v>60</v>
      </c>
      <c r="G648" t="s">
        <v>1021</v>
      </c>
      <c r="H648" t="s">
        <v>320</v>
      </c>
      <c r="I648" t="s">
        <v>382</v>
      </c>
      <c r="J648" t="s">
        <v>383</v>
      </c>
      <c r="K648" t="s">
        <v>384</v>
      </c>
      <c r="L648" t="s">
        <v>37</v>
      </c>
      <c r="M648" t="s">
        <v>385</v>
      </c>
      <c r="N648" t="s">
        <v>907</v>
      </c>
      <c r="O648" t="s">
        <v>990</v>
      </c>
      <c r="P648" t="s">
        <v>60</v>
      </c>
    </row>
    <row r="649" spans="1:16">
      <c r="A649" t="s">
        <v>2193</v>
      </c>
      <c r="B649" t="s">
        <v>2194</v>
      </c>
      <c r="C649" t="s">
        <v>904</v>
      </c>
      <c r="D649">
        <v>57</v>
      </c>
      <c r="E649" t="s">
        <v>2189</v>
      </c>
      <c r="F649" t="s">
        <v>199</v>
      </c>
      <c r="G649" t="s">
        <v>1021</v>
      </c>
      <c r="H649" t="s">
        <v>320</v>
      </c>
      <c r="I649" t="s">
        <v>382</v>
      </c>
      <c r="J649" t="s">
        <v>383</v>
      </c>
      <c r="K649" t="s">
        <v>384</v>
      </c>
      <c r="L649" t="s">
        <v>37</v>
      </c>
      <c r="M649" t="s">
        <v>385</v>
      </c>
      <c r="N649" t="s">
        <v>907</v>
      </c>
      <c r="O649" t="s">
        <v>1300</v>
      </c>
      <c r="P649" t="s">
        <v>199</v>
      </c>
    </row>
    <row r="650" spans="1:16">
      <c r="A650" t="s">
        <v>2195</v>
      </c>
      <c r="B650" t="s">
        <v>2194</v>
      </c>
      <c r="C650" t="s">
        <v>910</v>
      </c>
      <c r="D650">
        <v>59</v>
      </c>
      <c r="E650" t="s">
        <v>2189</v>
      </c>
      <c r="F650" t="s">
        <v>199</v>
      </c>
      <c r="G650" t="s">
        <v>1021</v>
      </c>
      <c r="H650" t="s">
        <v>320</v>
      </c>
      <c r="I650" t="s">
        <v>382</v>
      </c>
      <c r="J650" t="s">
        <v>383</v>
      </c>
      <c r="K650" t="s">
        <v>384</v>
      </c>
      <c r="L650" t="s">
        <v>37</v>
      </c>
      <c r="M650" t="s">
        <v>385</v>
      </c>
      <c r="N650" t="s">
        <v>907</v>
      </c>
      <c r="O650" t="s">
        <v>1300</v>
      </c>
      <c r="P650" t="s">
        <v>199</v>
      </c>
    </row>
    <row r="651" spans="1:16">
      <c r="A651" t="s">
        <v>2196</v>
      </c>
      <c r="B651" t="s">
        <v>2194</v>
      </c>
      <c r="C651" t="s">
        <v>912</v>
      </c>
      <c r="D651">
        <v>61</v>
      </c>
      <c r="E651" t="s">
        <v>2189</v>
      </c>
      <c r="F651" t="s">
        <v>199</v>
      </c>
      <c r="G651" t="s">
        <v>1021</v>
      </c>
      <c r="H651" t="s">
        <v>320</v>
      </c>
      <c r="I651" t="s">
        <v>382</v>
      </c>
      <c r="J651" t="s">
        <v>383</v>
      </c>
      <c r="K651" t="s">
        <v>384</v>
      </c>
      <c r="L651" t="s">
        <v>37</v>
      </c>
      <c r="M651" t="s">
        <v>385</v>
      </c>
      <c r="N651" t="s">
        <v>907</v>
      </c>
      <c r="O651" t="s">
        <v>1300</v>
      </c>
      <c r="P651" t="s">
        <v>199</v>
      </c>
    </row>
    <row r="652" spans="1:16">
      <c r="A652" t="s">
        <v>2197</v>
      </c>
      <c r="B652" t="s">
        <v>2198</v>
      </c>
      <c r="C652" t="s">
        <v>956</v>
      </c>
      <c r="D652">
        <v>55</v>
      </c>
      <c r="E652" t="s">
        <v>2199</v>
      </c>
      <c r="F652" t="s">
        <v>84</v>
      </c>
      <c r="G652" t="s">
        <v>2200</v>
      </c>
      <c r="H652" t="s">
        <v>320</v>
      </c>
      <c r="I652" t="s">
        <v>382</v>
      </c>
      <c r="J652" t="s">
        <v>383</v>
      </c>
      <c r="K652" t="s">
        <v>384</v>
      </c>
      <c r="L652" t="s">
        <v>37</v>
      </c>
      <c r="M652" t="s">
        <v>385</v>
      </c>
      <c r="N652" t="s">
        <v>907</v>
      </c>
      <c r="O652" t="s">
        <v>969</v>
      </c>
      <c r="P652" t="s">
        <v>63</v>
      </c>
    </row>
    <row r="653" spans="1:16">
      <c r="A653" t="s">
        <v>2201</v>
      </c>
      <c r="B653" t="s">
        <v>2198</v>
      </c>
      <c r="C653" t="s">
        <v>904</v>
      </c>
      <c r="D653">
        <v>57</v>
      </c>
      <c r="E653" t="s">
        <v>2199</v>
      </c>
      <c r="F653" t="s">
        <v>84</v>
      </c>
      <c r="G653" t="s">
        <v>2200</v>
      </c>
      <c r="H653" t="s">
        <v>320</v>
      </c>
      <c r="I653" t="s">
        <v>382</v>
      </c>
      <c r="J653" t="s">
        <v>383</v>
      </c>
      <c r="K653" t="s">
        <v>384</v>
      </c>
      <c r="L653" t="s">
        <v>37</v>
      </c>
      <c r="M653" t="s">
        <v>385</v>
      </c>
      <c r="N653" t="s">
        <v>907</v>
      </c>
      <c r="O653" t="s">
        <v>969</v>
      </c>
      <c r="P653" t="s">
        <v>63</v>
      </c>
    </row>
    <row r="654" spans="1:16">
      <c r="A654" t="s">
        <v>2202</v>
      </c>
      <c r="B654" t="s">
        <v>2198</v>
      </c>
      <c r="C654" t="s">
        <v>910</v>
      </c>
      <c r="D654">
        <v>59</v>
      </c>
      <c r="E654" t="s">
        <v>2199</v>
      </c>
      <c r="F654" t="s">
        <v>84</v>
      </c>
      <c r="G654" t="s">
        <v>2200</v>
      </c>
      <c r="H654" t="s">
        <v>320</v>
      </c>
      <c r="I654" t="s">
        <v>382</v>
      </c>
      <c r="J654" t="s">
        <v>383</v>
      </c>
      <c r="K654" t="s">
        <v>384</v>
      </c>
      <c r="L654" t="s">
        <v>37</v>
      </c>
      <c r="M654" t="s">
        <v>385</v>
      </c>
      <c r="N654" t="s">
        <v>907</v>
      </c>
      <c r="O654" t="s">
        <v>969</v>
      </c>
      <c r="P654" t="s">
        <v>63</v>
      </c>
    </row>
    <row r="655" spans="1:16">
      <c r="A655" t="s">
        <v>2203</v>
      </c>
      <c r="B655" t="s">
        <v>2198</v>
      </c>
      <c r="C655" t="s">
        <v>912</v>
      </c>
      <c r="D655">
        <v>61</v>
      </c>
      <c r="E655" t="s">
        <v>2199</v>
      </c>
      <c r="F655" t="s">
        <v>84</v>
      </c>
      <c r="G655" t="s">
        <v>2200</v>
      </c>
      <c r="H655" t="s">
        <v>320</v>
      </c>
      <c r="I655" t="s">
        <v>382</v>
      </c>
      <c r="J655" t="s">
        <v>383</v>
      </c>
      <c r="K655" t="s">
        <v>384</v>
      </c>
      <c r="L655" t="s">
        <v>37</v>
      </c>
      <c r="M655" t="s">
        <v>385</v>
      </c>
      <c r="N655" t="s">
        <v>907</v>
      </c>
      <c r="O655" t="s">
        <v>969</v>
      </c>
      <c r="P655" t="s">
        <v>63</v>
      </c>
    </row>
    <row r="656" spans="1:16">
      <c r="A656" t="s">
        <v>2204</v>
      </c>
      <c r="B656" t="s">
        <v>2205</v>
      </c>
      <c r="C656" t="s">
        <v>956</v>
      </c>
      <c r="D656">
        <v>55</v>
      </c>
      <c r="E656" t="s">
        <v>1800</v>
      </c>
      <c r="F656" t="s">
        <v>83</v>
      </c>
      <c r="G656" t="s">
        <v>906</v>
      </c>
      <c r="H656" t="s">
        <v>320</v>
      </c>
      <c r="I656" t="s">
        <v>390</v>
      </c>
      <c r="J656" t="s">
        <v>383</v>
      </c>
      <c r="K656" t="s">
        <v>388</v>
      </c>
      <c r="L656" t="s">
        <v>43</v>
      </c>
      <c r="M656" t="s">
        <v>385</v>
      </c>
      <c r="N656" t="s">
        <v>907</v>
      </c>
      <c r="O656" t="s">
        <v>917</v>
      </c>
      <c r="P656" t="s">
        <v>83</v>
      </c>
    </row>
    <row r="657" spans="1:16">
      <c r="A657" t="s">
        <v>2206</v>
      </c>
      <c r="B657" t="s">
        <v>2205</v>
      </c>
      <c r="C657" t="s">
        <v>904</v>
      </c>
      <c r="D657">
        <v>57</v>
      </c>
      <c r="E657" t="s">
        <v>1800</v>
      </c>
      <c r="F657" t="s">
        <v>83</v>
      </c>
      <c r="G657" t="s">
        <v>906</v>
      </c>
      <c r="H657" t="s">
        <v>320</v>
      </c>
      <c r="I657" t="s">
        <v>390</v>
      </c>
      <c r="J657" t="s">
        <v>383</v>
      </c>
      <c r="K657" t="s">
        <v>388</v>
      </c>
      <c r="L657" t="s">
        <v>43</v>
      </c>
      <c r="M657" t="s">
        <v>385</v>
      </c>
      <c r="N657" t="s">
        <v>907</v>
      </c>
      <c r="O657" t="s">
        <v>917</v>
      </c>
      <c r="P657" t="s">
        <v>83</v>
      </c>
    </row>
    <row r="658" spans="1:16">
      <c r="A658" t="s">
        <v>2207</v>
      </c>
      <c r="B658" t="s">
        <v>2205</v>
      </c>
      <c r="C658" t="s">
        <v>910</v>
      </c>
      <c r="D658">
        <v>59</v>
      </c>
      <c r="E658" t="s">
        <v>1800</v>
      </c>
      <c r="F658" t="s">
        <v>83</v>
      </c>
      <c r="G658" t="s">
        <v>906</v>
      </c>
      <c r="H658" t="s">
        <v>320</v>
      </c>
      <c r="I658" t="s">
        <v>390</v>
      </c>
      <c r="J658" t="s">
        <v>383</v>
      </c>
      <c r="K658" t="s">
        <v>388</v>
      </c>
      <c r="L658" t="s">
        <v>43</v>
      </c>
      <c r="M658" t="s">
        <v>385</v>
      </c>
      <c r="N658" t="s">
        <v>907</v>
      </c>
      <c r="O658" t="s">
        <v>917</v>
      </c>
      <c r="P658" t="s">
        <v>83</v>
      </c>
    </row>
    <row r="659" spans="1:16">
      <c r="A659" t="s">
        <v>2208</v>
      </c>
      <c r="B659" t="s">
        <v>2205</v>
      </c>
      <c r="C659" t="s">
        <v>912</v>
      </c>
      <c r="D659">
        <v>61</v>
      </c>
      <c r="E659" t="s">
        <v>1800</v>
      </c>
      <c r="F659" t="s">
        <v>83</v>
      </c>
      <c r="G659" t="s">
        <v>906</v>
      </c>
      <c r="H659" t="s">
        <v>320</v>
      </c>
      <c r="I659" t="s">
        <v>390</v>
      </c>
      <c r="J659" t="s">
        <v>383</v>
      </c>
      <c r="K659" t="s">
        <v>388</v>
      </c>
      <c r="L659" t="s">
        <v>43</v>
      </c>
      <c r="M659" t="s">
        <v>385</v>
      </c>
      <c r="N659" t="s">
        <v>907</v>
      </c>
      <c r="O659" t="s">
        <v>917</v>
      </c>
      <c r="P659" t="s">
        <v>83</v>
      </c>
    </row>
    <row r="660" spans="1:16">
      <c r="A660" t="s">
        <v>2209</v>
      </c>
      <c r="B660" t="s">
        <v>2205</v>
      </c>
      <c r="C660" t="s">
        <v>922</v>
      </c>
      <c r="D660">
        <v>60</v>
      </c>
      <c r="E660" t="s">
        <v>1800</v>
      </c>
      <c r="F660" t="s">
        <v>83</v>
      </c>
      <c r="G660" t="s">
        <v>906</v>
      </c>
      <c r="H660" t="s">
        <v>320</v>
      </c>
      <c r="I660" t="s">
        <v>390</v>
      </c>
      <c r="J660" t="s">
        <v>383</v>
      </c>
      <c r="K660" t="s">
        <v>388</v>
      </c>
      <c r="L660" t="s">
        <v>43</v>
      </c>
      <c r="M660" t="s">
        <v>385</v>
      </c>
      <c r="N660" t="s">
        <v>907</v>
      </c>
      <c r="O660" t="s">
        <v>917</v>
      </c>
      <c r="P660" t="s">
        <v>83</v>
      </c>
    </row>
    <row r="661" spans="1:16">
      <c r="A661" t="s">
        <v>2210</v>
      </c>
      <c r="B661" t="s">
        <v>2211</v>
      </c>
      <c r="C661" t="s">
        <v>956</v>
      </c>
      <c r="D661">
        <v>55</v>
      </c>
      <c r="E661" t="s">
        <v>2212</v>
      </c>
      <c r="F661" t="s">
        <v>71</v>
      </c>
      <c r="G661" t="s">
        <v>1021</v>
      </c>
      <c r="H661" t="s">
        <v>320</v>
      </c>
      <c r="I661" t="s">
        <v>382</v>
      </c>
      <c r="J661" t="s">
        <v>383</v>
      </c>
      <c r="K661" t="s">
        <v>384</v>
      </c>
      <c r="L661" t="s">
        <v>37</v>
      </c>
      <c r="M661" t="s">
        <v>385</v>
      </c>
      <c r="N661" t="s">
        <v>907</v>
      </c>
      <c r="O661" t="s">
        <v>932</v>
      </c>
      <c r="P661" t="s">
        <v>71</v>
      </c>
    </row>
    <row r="662" spans="1:16">
      <c r="A662" t="s">
        <v>2213</v>
      </c>
      <c r="B662" t="s">
        <v>2211</v>
      </c>
      <c r="C662" t="s">
        <v>904</v>
      </c>
      <c r="D662">
        <v>57</v>
      </c>
      <c r="E662" t="s">
        <v>2212</v>
      </c>
      <c r="F662" t="s">
        <v>71</v>
      </c>
      <c r="G662" t="s">
        <v>1021</v>
      </c>
      <c r="H662" t="s">
        <v>320</v>
      </c>
      <c r="I662" t="s">
        <v>382</v>
      </c>
      <c r="J662" t="s">
        <v>383</v>
      </c>
      <c r="K662" t="s">
        <v>384</v>
      </c>
      <c r="L662" t="s">
        <v>37</v>
      </c>
      <c r="M662" t="s">
        <v>385</v>
      </c>
      <c r="N662" t="s">
        <v>907</v>
      </c>
      <c r="O662" t="s">
        <v>932</v>
      </c>
      <c r="P662" t="s">
        <v>71</v>
      </c>
    </row>
    <row r="663" spans="1:16">
      <c r="A663" t="s">
        <v>2214</v>
      </c>
      <c r="B663" t="s">
        <v>2211</v>
      </c>
      <c r="C663" t="s">
        <v>910</v>
      </c>
      <c r="D663">
        <v>59</v>
      </c>
      <c r="E663" t="s">
        <v>2212</v>
      </c>
      <c r="F663" t="s">
        <v>71</v>
      </c>
      <c r="G663" t="s">
        <v>1021</v>
      </c>
      <c r="H663" t="s">
        <v>320</v>
      </c>
      <c r="I663" t="s">
        <v>382</v>
      </c>
      <c r="J663" t="s">
        <v>383</v>
      </c>
      <c r="K663" t="s">
        <v>384</v>
      </c>
      <c r="L663" t="s">
        <v>37</v>
      </c>
      <c r="M663" t="s">
        <v>385</v>
      </c>
      <c r="N663" t="s">
        <v>907</v>
      </c>
      <c r="O663" t="s">
        <v>932</v>
      </c>
      <c r="P663" t="s">
        <v>71</v>
      </c>
    </row>
    <row r="664" spans="1:16">
      <c r="A664" t="s">
        <v>2215</v>
      </c>
      <c r="B664" t="s">
        <v>2211</v>
      </c>
      <c r="C664" t="s">
        <v>912</v>
      </c>
      <c r="D664">
        <v>61</v>
      </c>
      <c r="E664" t="s">
        <v>2212</v>
      </c>
      <c r="F664" t="s">
        <v>71</v>
      </c>
      <c r="G664" t="s">
        <v>1021</v>
      </c>
      <c r="H664" t="s">
        <v>320</v>
      </c>
      <c r="I664" t="s">
        <v>382</v>
      </c>
      <c r="J664" t="s">
        <v>383</v>
      </c>
      <c r="K664" t="s">
        <v>384</v>
      </c>
      <c r="L664" t="s">
        <v>37</v>
      </c>
      <c r="M664" t="s">
        <v>385</v>
      </c>
      <c r="N664" t="s">
        <v>907</v>
      </c>
      <c r="O664" t="s">
        <v>932</v>
      </c>
      <c r="P664" t="s">
        <v>71</v>
      </c>
    </row>
    <row r="665" spans="1:16">
      <c r="A665" t="s">
        <v>2216</v>
      </c>
      <c r="B665" t="s">
        <v>2217</v>
      </c>
      <c r="C665" t="s">
        <v>956</v>
      </c>
      <c r="D665">
        <v>55</v>
      </c>
      <c r="E665" t="s">
        <v>2212</v>
      </c>
      <c r="F665" t="s">
        <v>83</v>
      </c>
      <c r="G665" t="s">
        <v>1021</v>
      </c>
      <c r="H665" t="s">
        <v>320</v>
      </c>
      <c r="I665" t="s">
        <v>382</v>
      </c>
      <c r="J665" t="s">
        <v>383</v>
      </c>
      <c r="K665" t="s">
        <v>384</v>
      </c>
      <c r="L665" t="s">
        <v>37</v>
      </c>
      <c r="M665" t="s">
        <v>385</v>
      </c>
      <c r="N665" t="s">
        <v>907</v>
      </c>
      <c r="O665" t="s">
        <v>917</v>
      </c>
      <c r="P665" t="s">
        <v>83</v>
      </c>
    </row>
    <row r="666" spans="1:16">
      <c r="A666" t="s">
        <v>2218</v>
      </c>
      <c r="B666" t="s">
        <v>2217</v>
      </c>
      <c r="C666" t="s">
        <v>904</v>
      </c>
      <c r="D666">
        <v>57</v>
      </c>
      <c r="E666" t="s">
        <v>2212</v>
      </c>
      <c r="F666" t="s">
        <v>83</v>
      </c>
      <c r="G666" t="s">
        <v>1021</v>
      </c>
      <c r="H666" t="s">
        <v>320</v>
      </c>
      <c r="I666" t="s">
        <v>382</v>
      </c>
      <c r="J666" t="s">
        <v>383</v>
      </c>
      <c r="K666" t="s">
        <v>384</v>
      </c>
      <c r="L666" t="s">
        <v>37</v>
      </c>
      <c r="M666" t="s">
        <v>385</v>
      </c>
      <c r="N666" t="s">
        <v>907</v>
      </c>
      <c r="O666" t="s">
        <v>917</v>
      </c>
      <c r="P666" t="s">
        <v>83</v>
      </c>
    </row>
    <row r="667" spans="1:16">
      <c r="A667" t="s">
        <v>2219</v>
      </c>
      <c r="B667" t="s">
        <v>2217</v>
      </c>
      <c r="C667" t="s">
        <v>910</v>
      </c>
      <c r="D667">
        <v>59</v>
      </c>
      <c r="E667" t="s">
        <v>2212</v>
      </c>
      <c r="F667" t="s">
        <v>83</v>
      </c>
      <c r="G667" t="s">
        <v>1021</v>
      </c>
      <c r="H667" t="s">
        <v>320</v>
      </c>
      <c r="I667" t="s">
        <v>382</v>
      </c>
      <c r="J667" t="s">
        <v>383</v>
      </c>
      <c r="K667" t="s">
        <v>384</v>
      </c>
      <c r="L667" t="s">
        <v>37</v>
      </c>
      <c r="M667" t="s">
        <v>385</v>
      </c>
      <c r="N667" t="s">
        <v>907</v>
      </c>
      <c r="O667" t="s">
        <v>917</v>
      </c>
      <c r="P667" t="s">
        <v>83</v>
      </c>
    </row>
    <row r="668" spans="1:16">
      <c r="A668" t="s">
        <v>2220</v>
      </c>
      <c r="B668" t="s">
        <v>2217</v>
      </c>
      <c r="C668" t="s">
        <v>912</v>
      </c>
      <c r="D668">
        <v>61</v>
      </c>
      <c r="E668" t="s">
        <v>2212</v>
      </c>
      <c r="F668" t="s">
        <v>83</v>
      </c>
      <c r="G668" t="s">
        <v>1021</v>
      </c>
      <c r="H668" t="s">
        <v>320</v>
      </c>
      <c r="I668" t="s">
        <v>382</v>
      </c>
      <c r="J668" t="s">
        <v>383</v>
      </c>
      <c r="K668" t="s">
        <v>384</v>
      </c>
      <c r="L668" t="s">
        <v>37</v>
      </c>
      <c r="M668" t="s">
        <v>385</v>
      </c>
      <c r="N668" t="s">
        <v>907</v>
      </c>
      <c r="O668" t="s">
        <v>917</v>
      </c>
      <c r="P668" t="s">
        <v>83</v>
      </c>
    </row>
    <row r="669" spans="1:16">
      <c r="A669" t="s">
        <v>2221</v>
      </c>
      <c r="B669" t="s">
        <v>2222</v>
      </c>
      <c r="C669" t="s">
        <v>956</v>
      </c>
      <c r="D669">
        <v>55</v>
      </c>
      <c r="E669" t="s">
        <v>2223</v>
      </c>
      <c r="F669" t="s">
        <v>226</v>
      </c>
      <c r="G669" t="s">
        <v>1021</v>
      </c>
      <c r="H669" t="s">
        <v>349</v>
      </c>
      <c r="I669" t="s">
        <v>382</v>
      </c>
      <c r="J669" t="s">
        <v>383</v>
      </c>
      <c r="K669" t="s">
        <v>384</v>
      </c>
      <c r="L669" t="s">
        <v>37</v>
      </c>
      <c r="M669" t="s">
        <v>385</v>
      </c>
      <c r="N669" t="s">
        <v>907</v>
      </c>
      <c r="O669" t="s">
        <v>990</v>
      </c>
      <c r="P669" t="s">
        <v>86</v>
      </c>
    </row>
    <row r="670" spans="1:16">
      <c r="A670" t="s">
        <v>2224</v>
      </c>
      <c r="B670" t="s">
        <v>2222</v>
      </c>
      <c r="C670" t="s">
        <v>904</v>
      </c>
      <c r="D670">
        <v>57</v>
      </c>
      <c r="E670" t="s">
        <v>2223</v>
      </c>
      <c r="F670" t="s">
        <v>226</v>
      </c>
      <c r="G670" t="s">
        <v>1021</v>
      </c>
      <c r="H670" t="s">
        <v>349</v>
      </c>
      <c r="I670" t="s">
        <v>382</v>
      </c>
      <c r="J670" t="s">
        <v>383</v>
      </c>
      <c r="K670" t="s">
        <v>384</v>
      </c>
      <c r="L670" t="s">
        <v>37</v>
      </c>
      <c r="M670" t="s">
        <v>385</v>
      </c>
      <c r="N670" t="s">
        <v>907</v>
      </c>
      <c r="O670" t="s">
        <v>990</v>
      </c>
      <c r="P670" t="s">
        <v>86</v>
      </c>
    </row>
    <row r="671" spans="1:16">
      <c r="A671" t="s">
        <v>2225</v>
      </c>
      <c r="B671" t="s">
        <v>2222</v>
      </c>
      <c r="C671" t="s">
        <v>910</v>
      </c>
      <c r="D671">
        <v>59</v>
      </c>
      <c r="E671" t="s">
        <v>2223</v>
      </c>
      <c r="F671" t="s">
        <v>226</v>
      </c>
      <c r="G671" t="s">
        <v>1021</v>
      </c>
      <c r="H671" t="s">
        <v>349</v>
      </c>
      <c r="I671" t="s">
        <v>382</v>
      </c>
      <c r="J671" t="s">
        <v>383</v>
      </c>
      <c r="K671" t="s">
        <v>384</v>
      </c>
      <c r="L671" t="s">
        <v>37</v>
      </c>
      <c r="M671" t="s">
        <v>385</v>
      </c>
      <c r="N671" t="s">
        <v>907</v>
      </c>
      <c r="O671" t="s">
        <v>990</v>
      </c>
      <c r="P671" t="s">
        <v>86</v>
      </c>
    </row>
    <row r="672" spans="1:16">
      <c r="A672" t="s">
        <v>2226</v>
      </c>
      <c r="B672" t="s">
        <v>2222</v>
      </c>
      <c r="C672" t="s">
        <v>912</v>
      </c>
      <c r="D672">
        <v>61</v>
      </c>
      <c r="E672" t="s">
        <v>2223</v>
      </c>
      <c r="F672" t="s">
        <v>226</v>
      </c>
      <c r="G672" t="s">
        <v>1021</v>
      </c>
      <c r="H672" t="s">
        <v>349</v>
      </c>
      <c r="I672" t="s">
        <v>382</v>
      </c>
      <c r="J672" t="s">
        <v>383</v>
      </c>
      <c r="K672" t="s">
        <v>384</v>
      </c>
      <c r="L672" t="s">
        <v>37</v>
      </c>
      <c r="M672" t="s">
        <v>385</v>
      </c>
      <c r="N672" t="s">
        <v>907</v>
      </c>
      <c r="O672" t="s">
        <v>990</v>
      </c>
      <c r="P672" t="s">
        <v>86</v>
      </c>
    </row>
    <row r="673" spans="1:16">
      <c r="A673" t="s">
        <v>2227</v>
      </c>
      <c r="B673" t="s">
        <v>2228</v>
      </c>
      <c r="C673" t="s">
        <v>956</v>
      </c>
      <c r="D673">
        <v>55</v>
      </c>
      <c r="E673" t="s">
        <v>2229</v>
      </c>
      <c r="F673" t="s">
        <v>71</v>
      </c>
      <c r="G673" t="s">
        <v>2200</v>
      </c>
      <c r="H673" t="s">
        <v>320</v>
      </c>
      <c r="I673" t="s">
        <v>382</v>
      </c>
      <c r="J673" t="s">
        <v>383</v>
      </c>
      <c r="K673" t="s">
        <v>384</v>
      </c>
      <c r="L673" t="s">
        <v>37</v>
      </c>
      <c r="M673" t="s">
        <v>385</v>
      </c>
      <c r="N673" t="s">
        <v>907</v>
      </c>
      <c r="O673" t="s">
        <v>932</v>
      </c>
      <c r="P673" t="s">
        <v>71</v>
      </c>
    </row>
    <row r="674" spans="1:16">
      <c r="A674" t="s">
        <v>2230</v>
      </c>
      <c r="B674" t="s">
        <v>2228</v>
      </c>
      <c r="C674" t="s">
        <v>904</v>
      </c>
      <c r="D674">
        <v>57</v>
      </c>
      <c r="E674" t="s">
        <v>2229</v>
      </c>
      <c r="F674" t="s">
        <v>71</v>
      </c>
      <c r="G674" t="s">
        <v>2200</v>
      </c>
      <c r="H674" t="s">
        <v>320</v>
      </c>
      <c r="I674" t="s">
        <v>382</v>
      </c>
      <c r="J674" t="s">
        <v>383</v>
      </c>
      <c r="K674" t="s">
        <v>384</v>
      </c>
      <c r="L674" t="s">
        <v>37</v>
      </c>
      <c r="M674" t="s">
        <v>385</v>
      </c>
      <c r="N674" t="s">
        <v>907</v>
      </c>
      <c r="O674" t="s">
        <v>932</v>
      </c>
      <c r="P674" t="s">
        <v>71</v>
      </c>
    </row>
    <row r="675" spans="1:16">
      <c r="A675" t="s">
        <v>2231</v>
      </c>
      <c r="B675" t="s">
        <v>2228</v>
      </c>
      <c r="C675" t="s">
        <v>910</v>
      </c>
      <c r="D675">
        <v>59</v>
      </c>
      <c r="E675" t="s">
        <v>2229</v>
      </c>
      <c r="F675" t="s">
        <v>71</v>
      </c>
      <c r="G675" t="s">
        <v>2200</v>
      </c>
      <c r="H675" t="s">
        <v>320</v>
      </c>
      <c r="I675" t="s">
        <v>382</v>
      </c>
      <c r="J675" t="s">
        <v>383</v>
      </c>
      <c r="K675" t="s">
        <v>384</v>
      </c>
      <c r="L675" t="s">
        <v>37</v>
      </c>
      <c r="M675" t="s">
        <v>385</v>
      </c>
      <c r="N675" t="s">
        <v>907</v>
      </c>
      <c r="O675" t="s">
        <v>932</v>
      </c>
      <c r="P675" t="s">
        <v>71</v>
      </c>
    </row>
    <row r="676" spans="1:16">
      <c r="A676" t="s">
        <v>2232</v>
      </c>
      <c r="B676" t="s">
        <v>2228</v>
      </c>
      <c r="C676" t="s">
        <v>912</v>
      </c>
      <c r="D676">
        <v>61</v>
      </c>
      <c r="E676" t="s">
        <v>2229</v>
      </c>
      <c r="F676" t="s">
        <v>71</v>
      </c>
      <c r="G676" t="s">
        <v>2200</v>
      </c>
      <c r="H676" t="s">
        <v>320</v>
      </c>
      <c r="I676" t="s">
        <v>382</v>
      </c>
      <c r="J676" t="s">
        <v>383</v>
      </c>
      <c r="K676" t="s">
        <v>384</v>
      </c>
      <c r="L676" t="s">
        <v>37</v>
      </c>
      <c r="M676" t="s">
        <v>385</v>
      </c>
      <c r="N676" t="s">
        <v>907</v>
      </c>
      <c r="O676" t="s">
        <v>932</v>
      </c>
      <c r="P676" t="s">
        <v>71</v>
      </c>
    </row>
    <row r="677" spans="1:16">
      <c r="A677" t="s">
        <v>2233</v>
      </c>
      <c r="B677" t="s">
        <v>2234</v>
      </c>
      <c r="C677" t="s">
        <v>956</v>
      </c>
      <c r="D677">
        <v>55</v>
      </c>
      <c r="E677" t="s">
        <v>2229</v>
      </c>
      <c r="F677" t="s">
        <v>83</v>
      </c>
      <c r="G677" t="s">
        <v>2200</v>
      </c>
      <c r="H677" t="s">
        <v>320</v>
      </c>
      <c r="I677" t="s">
        <v>382</v>
      </c>
      <c r="J677" t="s">
        <v>383</v>
      </c>
      <c r="K677" t="s">
        <v>384</v>
      </c>
      <c r="L677" t="s">
        <v>37</v>
      </c>
      <c r="M677" t="s">
        <v>385</v>
      </c>
      <c r="N677" t="s">
        <v>907</v>
      </c>
      <c r="O677" t="s">
        <v>917</v>
      </c>
      <c r="P677" t="s">
        <v>83</v>
      </c>
    </row>
    <row r="678" spans="1:16">
      <c r="A678" t="s">
        <v>2235</v>
      </c>
      <c r="B678" t="s">
        <v>2234</v>
      </c>
      <c r="C678" t="s">
        <v>904</v>
      </c>
      <c r="D678">
        <v>57</v>
      </c>
      <c r="E678" t="s">
        <v>2229</v>
      </c>
      <c r="F678" t="s">
        <v>83</v>
      </c>
      <c r="G678" t="s">
        <v>2200</v>
      </c>
      <c r="H678" t="s">
        <v>320</v>
      </c>
      <c r="I678" t="s">
        <v>382</v>
      </c>
      <c r="J678" t="s">
        <v>383</v>
      </c>
      <c r="K678" t="s">
        <v>384</v>
      </c>
      <c r="L678" t="s">
        <v>37</v>
      </c>
      <c r="M678" t="s">
        <v>385</v>
      </c>
      <c r="N678" t="s">
        <v>907</v>
      </c>
      <c r="O678" t="s">
        <v>917</v>
      </c>
      <c r="P678" t="s">
        <v>83</v>
      </c>
    </row>
    <row r="679" spans="1:16">
      <c r="A679" t="s">
        <v>2236</v>
      </c>
      <c r="B679" t="s">
        <v>2234</v>
      </c>
      <c r="C679" t="s">
        <v>910</v>
      </c>
      <c r="D679">
        <v>59</v>
      </c>
      <c r="E679" t="s">
        <v>2229</v>
      </c>
      <c r="F679" t="s">
        <v>83</v>
      </c>
      <c r="G679" t="s">
        <v>2200</v>
      </c>
      <c r="H679" t="s">
        <v>320</v>
      </c>
      <c r="I679" t="s">
        <v>382</v>
      </c>
      <c r="J679" t="s">
        <v>383</v>
      </c>
      <c r="K679" t="s">
        <v>384</v>
      </c>
      <c r="L679" t="s">
        <v>37</v>
      </c>
      <c r="M679" t="s">
        <v>385</v>
      </c>
      <c r="N679" t="s">
        <v>907</v>
      </c>
      <c r="O679" t="s">
        <v>917</v>
      </c>
      <c r="P679" t="s">
        <v>83</v>
      </c>
    </row>
    <row r="680" spans="1:16">
      <c r="A680" t="s">
        <v>2237</v>
      </c>
      <c r="B680" t="s">
        <v>2234</v>
      </c>
      <c r="C680" t="s">
        <v>912</v>
      </c>
      <c r="D680">
        <v>61</v>
      </c>
      <c r="E680" t="s">
        <v>2229</v>
      </c>
      <c r="F680" t="s">
        <v>83</v>
      </c>
      <c r="G680" t="s">
        <v>2200</v>
      </c>
      <c r="H680" t="s">
        <v>320</v>
      </c>
      <c r="I680" t="s">
        <v>382</v>
      </c>
      <c r="J680" t="s">
        <v>383</v>
      </c>
      <c r="K680" t="s">
        <v>384</v>
      </c>
      <c r="L680" t="s">
        <v>37</v>
      </c>
      <c r="M680" t="s">
        <v>385</v>
      </c>
      <c r="N680" t="s">
        <v>907</v>
      </c>
      <c r="O680" t="s">
        <v>917</v>
      </c>
      <c r="P680" t="s">
        <v>83</v>
      </c>
    </row>
    <row r="681" spans="1:16">
      <c r="A681" t="s">
        <v>2238</v>
      </c>
      <c r="B681" t="s">
        <v>2239</v>
      </c>
      <c r="C681" t="s">
        <v>956</v>
      </c>
      <c r="D681">
        <v>55</v>
      </c>
      <c r="E681" t="s">
        <v>2240</v>
      </c>
      <c r="F681" t="s">
        <v>71</v>
      </c>
      <c r="G681" t="s">
        <v>2241</v>
      </c>
      <c r="H681" t="s">
        <v>349</v>
      </c>
      <c r="I681" t="s">
        <v>382</v>
      </c>
      <c r="J681" t="s">
        <v>383</v>
      </c>
      <c r="K681" t="s">
        <v>384</v>
      </c>
      <c r="L681" t="s">
        <v>37</v>
      </c>
      <c r="M681" t="s">
        <v>385</v>
      </c>
      <c r="N681" t="s">
        <v>907</v>
      </c>
      <c r="O681" t="s">
        <v>932</v>
      </c>
      <c r="P681" t="s">
        <v>71</v>
      </c>
    </row>
    <row r="682" spans="1:16">
      <c r="A682" t="s">
        <v>2242</v>
      </c>
      <c r="B682" t="s">
        <v>2239</v>
      </c>
      <c r="C682" t="s">
        <v>915</v>
      </c>
      <c r="D682">
        <v>56</v>
      </c>
      <c r="E682" t="s">
        <v>2240</v>
      </c>
      <c r="F682" t="s">
        <v>71</v>
      </c>
      <c r="G682" t="s">
        <v>2241</v>
      </c>
      <c r="H682" t="s">
        <v>349</v>
      </c>
      <c r="I682" t="s">
        <v>382</v>
      </c>
      <c r="J682" t="s">
        <v>383</v>
      </c>
      <c r="K682" t="s">
        <v>384</v>
      </c>
      <c r="L682" t="s">
        <v>37</v>
      </c>
      <c r="M682" t="s">
        <v>385</v>
      </c>
      <c r="N682" t="s">
        <v>907</v>
      </c>
      <c r="O682" t="s">
        <v>932</v>
      </c>
      <c r="P682" t="s">
        <v>71</v>
      </c>
    </row>
    <row r="683" spans="1:16">
      <c r="A683" t="s">
        <v>2243</v>
      </c>
      <c r="B683" t="s">
        <v>2239</v>
      </c>
      <c r="C683" t="s">
        <v>904</v>
      </c>
      <c r="D683">
        <v>57</v>
      </c>
      <c r="E683" t="s">
        <v>2240</v>
      </c>
      <c r="F683" t="s">
        <v>71</v>
      </c>
      <c r="G683" t="s">
        <v>2241</v>
      </c>
      <c r="H683" t="s">
        <v>349</v>
      </c>
      <c r="I683" t="s">
        <v>382</v>
      </c>
      <c r="J683" t="s">
        <v>383</v>
      </c>
      <c r="K683" t="s">
        <v>384</v>
      </c>
      <c r="L683" t="s">
        <v>37</v>
      </c>
      <c r="M683" t="s">
        <v>385</v>
      </c>
      <c r="N683" t="s">
        <v>907</v>
      </c>
      <c r="O683" t="s">
        <v>932</v>
      </c>
      <c r="P683" t="s">
        <v>71</v>
      </c>
    </row>
    <row r="684" spans="1:16">
      <c r="A684" t="s">
        <v>2244</v>
      </c>
      <c r="B684" t="s">
        <v>2239</v>
      </c>
      <c r="C684" t="s">
        <v>920</v>
      </c>
      <c r="D684">
        <v>58</v>
      </c>
      <c r="E684" t="s">
        <v>2240</v>
      </c>
      <c r="F684" t="s">
        <v>71</v>
      </c>
      <c r="G684" t="s">
        <v>2241</v>
      </c>
      <c r="H684" t="s">
        <v>349</v>
      </c>
      <c r="I684" t="s">
        <v>382</v>
      </c>
      <c r="J684" t="s">
        <v>383</v>
      </c>
      <c r="K684" t="s">
        <v>384</v>
      </c>
      <c r="L684" t="s">
        <v>37</v>
      </c>
      <c r="M684" t="s">
        <v>385</v>
      </c>
      <c r="N684" t="s">
        <v>907</v>
      </c>
      <c r="O684" t="s">
        <v>932</v>
      </c>
      <c r="P684" t="s">
        <v>71</v>
      </c>
    </row>
    <row r="685" spans="1:16">
      <c r="A685" t="s">
        <v>2245</v>
      </c>
      <c r="B685" t="s">
        <v>2239</v>
      </c>
      <c r="C685" t="s">
        <v>910</v>
      </c>
      <c r="D685">
        <v>59</v>
      </c>
      <c r="E685" t="s">
        <v>2240</v>
      </c>
      <c r="F685" t="s">
        <v>71</v>
      </c>
      <c r="G685" t="s">
        <v>2241</v>
      </c>
      <c r="H685" t="s">
        <v>349</v>
      </c>
      <c r="I685" t="s">
        <v>382</v>
      </c>
      <c r="J685" t="s">
        <v>383</v>
      </c>
      <c r="K685" t="s">
        <v>384</v>
      </c>
      <c r="L685" t="s">
        <v>37</v>
      </c>
      <c r="M685" t="s">
        <v>385</v>
      </c>
      <c r="N685" t="s">
        <v>907</v>
      </c>
      <c r="O685" t="s">
        <v>932</v>
      </c>
      <c r="P685" t="s">
        <v>71</v>
      </c>
    </row>
    <row r="686" spans="1:16">
      <c r="A686" t="s">
        <v>2246</v>
      </c>
      <c r="B686" t="s">
        <v>2239</v>
      </c>
      <c r="C686" t="s">
        <v>922</v>
      </c>
      <c r="D686">
        <v>60</v>
      </c>
      <c r="E686" t="s">
        <v>2240</v>
      </c>
      <c r="F686" t="s">
        <v>71</v>
      </c>
      <c r="G686" t="s">
        <v>2241</v>
      </c>
      <c r="H686" t="s">
        <v>349</v>
      </c>
      <c r="I686" t="s">
        <v>382</v>
      </c>
      <c r="J686" t="s">
        <v>383</v>
      </c>
      <c r="K686" t="s">
        <v>384</v>
      </c>
      <c r="L686" t="s">
        <v>37</v>
      </c>
      <c r="M686" t="s">
        <v>385</v>
      </c>
      <c r="N686" t="s">
        <v>907</v>
      </c>
      <c r="O686" t="s">
        <v>932</v>
      </c>
      <c r="P686" t="s">
        <v>71</v>
      </c>
    </row>
    <row r="687" spans="1:16">
      <c r="A687" t="s">
        <v>2247</v>
      </c>
      <c r="B687" t="s">
        <v>2239</v>
      </c>
      <c r="C687" t="s">
        <v>912</v>
      </c>
      <c r="D687">
        <v>61</v>
      </c>
      <c r="E687" t="s">
        <v>2240</v>
      </c>
      <c r="F687" t="s">
        <v>71</v>
      </c>
      <c r="G687" t="s">
        <v>2241</v>
      </c>
      <c r="H687" t="s">
        <v>349</v>
      </c>
      <c r="I687" t="s">
        <v>382</v>
      </c>
      <c r="J687" t="s">
        <v>383</v>
      </c>
      <c r="K687" t="s">
        <v>384</v>
      </c>
      <c r="L687" t="s">
        <v>37</v>
      </c>
      <c r="M687" t="s">
        <v>385</v>
      </c>
      <c r="N687" t="s">
        <v>907</v>
      </c>
      <c r="O687" t="s">
        <v>932</v>
      </c>
      <c r="P687" t="s">
        <v>71</v>
      </c>
    </row>
    <row r="688" spans="1:16">
      <c r="A688" t="s">
        <v>2248</v>
      </c>
      <c r="B688" t="s">
        <v>2239</v>
      </c>
      <c r="C688" t="s">
        <v>1046</v>
      </c>
      <c r="D688">
        <v>62</v>
      </c>
      <c r="E688" t="s">
        <v>2240</v>
      </c>
      <c r="F688" t="s">
        <v>71</v>
      </c>
      <c r="G688" t="s">
        <v>2241</v>
      </c>
      <c r="H688" t="s">
        <v>349</v>
      </c>
      <c r="I688" t="s">
        <v>382</v>
      </c>
      <c r="J688" t="s">
        <v>383</v>
      </c>
      <c r="K688" t="s">
        <v>384</v>
      </c>
      <c r="L688" t="s">
        <v>37</v>
      </c>
      <c r="M688" t="s">
        <v>385</v>
      </c>
      <c r="N688" t="s">
        <v>907</v>
      </c>
      <c r="O688" t="s">
        <v>932</v>
      </c>
      <c r="P688" t="s">
        <v>71</v>
      </c>
    </row>
    <row r="689" spans="1:16">
      <c r="A689" t="s">
        <v>2249</v>
      </c>
      <c r="B689" t="s">
        <v>2250</v>
      </c>
      <c r="C689" t="s">
        <v>915</v>
      </c>
      <c r="D689">
        <v>56</v>
      </c>
      <c r="E689" t="s">
        <v>2251</v>
      </c>
      <c r="F689" t="s">
        <v>71</v>
      </c>
      <c r="G689" t="s">
        <v>906</v>
      </c>
      <c r="H689" t="s">
        <v>325</v>
      </c>
      <c r="I689" t="s">
        <v>382</v>
      </c>
      <c r="J689" t="s">
        <v>383</v>
      </c>
      <c r="K689" t="s">
        <v>384</v>
      </c>
      <c r="L689" t="s">
        <v>43</v>
      </c>
      <c r="M689" t="s">
        <v>386</v>
      </c>
      <c r="N689" t="s">
        <v>907</v>
      </c>
      <c r="O689" t="s">
        <v>932</v>
      </c>
      <c r="P689" t="s">
        <v>71</v>
      </c>
    </row>
    <row r="690" spans="1:16">
      <c r="A690" t="s">
        <v>2252</v>
      </c>
      <c r="B690" t="s">
        <v>2250</v>
      </c>
      <c r="C690" t="s">
        <v>922</v>
      </c>
      <c r="D690">
        <v>60</v>
      </c>
      <c r="E690" t="s">
        <v>2251</v>
      </c>
      <c r="F690" t="s">
        <v>71</v>
      </c>
      <c r="G690" t="s">
        <v>906</v>
      </c>
      <c r="H690" t="s">
        <v>325</v>
      </c>
      <c r="I690" t="s">
        <v>382</v>
      </c>
      <c r="J690" t="s">
        <v>383</v>
      </c>
      <c r="K690" t="s">
        <v>384</v>
      </c>
      <c r="L690" t="s">
        <v>43</v>
      </c>
      <c r="M690" t="s">
        <v>386</v>
      </c>
      <c r="N690" t="s">
        <v>907</v>
      </c>
      <c r="O690" t="s">
        <v>932</v>
      </c>
      <c r="P690" t="s">
        <v>71</v>
      </c>
    </row>
    <row r="691" spans="1:16">
      <c r="A691" t="s">
        <v>2253</v>
      </c>
      <c r="B691" t="s">
        <v>2254</v>
      </c>
      <c r="C691" t="s">
        <v>915</v>
      </c>
      <c r="D691">
        <v>56</v>
      </c>
      <c r="E691" t="s">
        <v>2251</v>
      </c>
      <c r="F691" t="s">
        <v>83</v>
      </c>
      <c r="G691" t="s">
        <v>906</v>
      </c>
      <c r="H691" t="s">
        <v>325</v>
      </c>
      <c r="I691" t="s">
        <v>382</v>
      </c>
      <c r="J691" t="s">
        <v>383</v>
      </c>
      <c r="K691" t="s">
        <v>384</v>
      </c>
      <c r="L691" t="s">
        <v>43</v>
      </c>
      <c r="M691" t="s">
        <v>386</v>
      </c>
      <c r="N691" t="s">
        <v>907</v>
      </c>
      <c r="O691" t="s">
        <v>917</v>
      </c>
      <c r="P691" t="s">
        <v>83</v>
      </c>
    </row>
    <row r="692" spans="1:16">
      <c r="A692" t="s">
        <v>2255</v>
      </c>
      <c r="B692" t="s">
        <v>2254</v>
      </c>
      <c r="C692" t="s">
        <v>922</v>
      </c>
      <c r="D692">
        <v>60</v>
      </c>
      <c r="E692" t="s">
        <v>2251</v>
      </c>
      <c r="F692" t="s">
        <v>83</v>
      </c>
      <c r="G692" t="s">
        <v>906</v>
      </c>
      <c r="H692" t="s">
        <v>325</v>
      </c>
      <c r="I692" t="s">
        <v>382</v>
      </c>
      <c r="J692" t="s">
        <v>383</v>
      </c>
      <c r="K692" t="s">
        <v>384</v>
      </c>
      <c r="L692" t="s">
        <v>43</v>
      </c>
      <c r="M692" t="s">
        <v>386</v>
      </c>
      <c r="N692" t="s">
        <v>907</v>
      </c>
      <c r="O692" t="s">
        <v>917</v>
      </c>
      <c r="P692" t="s">
        <v>83</v>
      </c>
    </row>
    <row r="693" spans="1:16">
      <c r="A693" t="s">
        <v>2256</v>
      </c>
      <c r="B693" t="s">
        <v>2257</v>
      </c>
      <c r="C693" t="s">
        <v>956</v>
      </c>
      <c r="D693">
        <v>55</v>
      </c>
      <c r="E693" t="s">
        <v>2258</v>
      </c>
      <c r="F693" t="s">
        <v>84</v>
      </c>
      <c r="G693" t="s">
        <v>936</v>
      </c>
      <c r="H693" t="s">
        <v>321</v>
      </c>
      <c r="I693" t="s">
        <v>382</v>
      </c>
      <c r="J693" t="s">
        <v>383</v>
      </c>
      <c r="K693" t="s">
        <v>384</v>
      </c>
      <c r="L693" t="s">
        <v>35</v>
      </c>
      <c r="M693" t="s">
        <v>386</v>
      </c>
      <c r="N693" t="s">
        <v>907</v>
      </c>
      <c r="O693" t="s">
        <v>969</v>
      </c>
      <c r="P693" t="s">
        <v>63</v>
      </c>
    </row>
    <row r="694" spans="1:16">
      <c r="A694" t="s">
        <v>2259</v>
      </c>
      <c r="B694" t="s">
        <v>2257</v>
      </c>
      <c r="C694" t="s">
        <v>904</v>
      </c>
      <c r="D694">
        <v>57</v>
      </c>
      <c r="E694" t="s">
        <v>2258</v>
      </c>
      <c r="F694" t="s">
        <v>84</v>
      </c>
      <c r="G694" t="s">
        <v>936</v>
      </c>
      <c r="H694" t="s">
        <v>321</v>
      </c>
      <c r="I694" t="s">
        <v>382</v>
      </c>
      <c r="J694" t="s">
        <v>383</v>
      </c>
      <c r="K694" t="s">
        <v>384</v>
      </c>
      <c r="L694" t="s">
        <v>35</v>
      </c>
      <c r="M694" t="s">
        <v>386</v>
      </c>
      <c r="N694" t="s">
        <v>907</v>
      </c>
      <c r="O694" t="s">
        <v>969</v>
      </c>
      <c r="P694" t="s">
        <v>63</v>
      </c>
    </row>
    <row r="695" spans="1:16">
      <c r="A695" t="s">
        <v>2260</v>
      </c>
      <c r="B695" t="s">
        <v>2257</v>
      </c>
      <c r="C695" t="s">
        <v>910</v>
      </c>
      <c r="D695">
        <v>59</v>
      </c>
      <c r="E695" t="s">
        <v>2258</v>
      </c>
      <c r="F695" t="s">
        <v>84</v>
      </c>
      <c r="G695" t="s">
        <v>936</v>
      </c>
      <c r="H695" t="s">
        <v>321</v>
      </c>
      <c r="I695" t="s">
        <v>382</v>
      </c>
      <c r="J695" t="s">
        <v>383</v>
      </c>
      <c r="K695" t="s">
        <v>384</v>
      </c>
      <c r="L695" t="s">
        <v>35</v>
      </c>
      <c r="M695" t="s">
        <v>386</v>
      </c>
      <c r="N695" t="s">
        <v>907</v>
      </c>
      <c r="O695" t="s">
        <v>969</v>
      </c>
      <c r="P695" t="s">
        <v>63</v>
      </c>
    </row>
    <row r="696" spans="1:16">
      <c r="A696" t="s">
        <v>2261</v>
      </c>
      <c r="B696" t="s">
        <v>2257</v>
      </c>
      <c r="C696" t="s">
        <v>912</v>
      </c>
      <c r="D696">
        <v>61</v>
      </c>
      <c r="E696" t="s">
        <v>2258</v>
      </c>
      <c r="F696" t="s">
        <v>84</v>
      </c>
      <c r="G696" t="s">
        <v>936</v>
      </c>
      <c r="H696" t="s">
        <v>321</v>
      </c>
      <c r="I696" t="s">
        <v>382</v>
      </c>
      <c r="J696" t="s">
        <v>383</v>
      </c>
      <c r="K696" t="s">
        <v>384</v>
      </c>
      <c r="L696" t="s">
        <v>35</v>
      </c>
      <c r="M696" t="s">
        <v>386</v>
      </c>
      <c r="N696" t="s">
        <v>907</v>
      </c>
      <c r="O696" t="s">
        <v>969</v>
      </c>
      <c r="P696" t="s">
        <v>63</v>
      </c>
    </row>
    <row r="697" spans="1:16">
      <c r="A697" t="s">
        <v>2262</v>
      </c>
      <c r="B697" t="s">
        <v>2263</v>
      </c>
      <c r="C697" t="s">
        <v>956</v>
      </c>
      <c r="D697">
        <v>55</v>
      </c>
      <c r="E697" t="s">
        <v>2264</v>
      </c>
      <c r="F697" t="s">
        <v>66</v>
      </c>
      <c r="G697" t="s">
        <v>936</v>
      </c>
      <c r="H697" t="s">
        <v>321</v>
      </c>
      <c r="I697" t="s">
        <v>382</v>
      </c>
      <c r="J697" t="s">
        <v>383</v>
      </c>
      <c r="K697" t="s">
        <v>384</v>
      </c>
      <c r="L697" t="s">
        <v>35</v>
      </c>
      <c r="M697" t="s">
        <v>386</v>
      </c>
      <c r="N697" t="s">
        <v>907</v>
      </c>
      <c r="O697" t="s">
        <v>908</v>
      </c>
      <c r="P697" t="s">
        <v>63</v>
      </c>
    </row>
    <row r="698" spans="1:16">
      <c r="A698" t="s">
        <v>2265</v>
      </c>
      <c r="B698" t="s">
        <v>2263</v>
      </c>
      <c r="C698" t="s">
        <v>904</v>
      </c>
      <c r="D698">
        <v>57</v>
      </c>
      <c r="E698" t="s">
        <v>2264</v>
      </c>
      <c r="F698" t="s">
        <v>66</v>
      </c>
      <c r="G698" t="s">
        <v>936</v>
      </c>
      <c r="H698" t="s">
        <v>321</v>
      </c>
      <c r="I698" t="s">
        <v>382</v>
      </c>
      <c r="J698" t="s">
        <v>383</v>
      </c>
      <c r="K698" t="s">
        <v>384</v>
      </c>
      <c r="L698" t="s">
        <v>35</v>
      </c>
      <c r="M698" t="s">
        <v>386</v>
      </c>
      <c r="N698" t="s">
        <v>907</v>
      </c>
      <c r="O698" t="s">
        <v>908</v>
      </c>
      <c r="P698" t="s">
        <v>63</v>
      </c>
    </row>
    <row r="699" spans="1:16">
      <c r="A699" t="s">
        <v>2266</v>
      </c>
      <c r="B699" t="s">
        <v>2263</v>
      </c>
      <c r="C699" t="s">
        <v>910</v>
      </c>
      <c r="D699">
        <v>59</v>
      </c>
      <c r="E699" t="s">
        <v>2264</v>
      </c>
      <c r="F699" t="s">
        <v>66</v>
      </c>
      <c r="G699" t="s">
        <v>936</v>
      </c>
      <c r="H699" t="s">
        <v>321</v>
      </c>
      <c r="I699" t="s">
        <v>382</v>
      </c>
      <c r="J699" t="s">
        <v>383</v>
      </c>
      <c r="K699" t="s">
        <v>384</v>
      </c>
      <c r="L699" t="s">
        <v>35</v>
      </c>
      <c r="M699" t="s">
        <v>386</v>
      </c>
      <c r="N699" t="s">
        <v>907</v>
      </c>
      <c r="O699" t="s">
        <v>908</v>
      </c>
      <c r="P699" t="s">
        <v>63</v>
      </c>
    </row>
    <row r="700" spans="1:16">
      <c r="A700" t="s">
        <v>2267</v>
      </c>
      <c r="B700" t="s">
        <v>2263</v>
      </c>
      <c r="C700" t="s">
        <v>912</v>
      </c>
      <c r="D700">
        <v>61</v>
      </c>
      <c r="E700" t="s">
        <v>2264</v>
      </c>
      <c r="F700" t="s">
        <v>66</v>
      </c>
      <c r="G700" t="s">
        <v>936</v>
      </c>
      <c r="H700" t="s">
        <v>321</v>
      </c>
      <c r="I700" t="s">
        <v>382</v>
      </c>
      <c r="J700" t="s">
        <v>383</v>
      </c>
      <c r="K700" t="s">
        <v>384</v>
      </c>
      <c r="L700" t="s">
        <v>35</v>
      </c>
      <c r="M700" t="s">
        <v>386</v>
      </c>
      <c r="N700" t="s">
        <v>907</v>
      </c>
      <c r="O700" t="s">
        <v>908</v>
      </c>
      <c r="P700" t="s">
        <v>63</v>
      </c>
    </row>
    <row r="701" spans="1:16">
      <c r="A701" t="s">
        <v>2268</v>
      </c>
      <c r="B701" t="s">
        <v>2269</v>
      </c>
      <c r="C701" t="s">
        <v>956</v>
      </c>
      <c r="D701">
        <v>55</v>
      </c>
      <c r="E701" t="s">
        <v>2270</v>
      </c>
      <c r="F701" t="s">
        <v>63</v>
      </c>
      <c r="G701" t="s">
        <v>936</v>
      </c>
      <c r="H701" t="s">
        <v>321</v>
      </c>
      <c r="I701" t="s">
        <v>382</v>
      </c>
      <c r="J701" t="s">
        <v>383</v>
      </c>
      <c r="K701" t="s">
        <v>384</v>
      </c>
      <c r="L701" t="s">
        <v>35</v>
      </c>
      <c r="M701" t="s">
        <v>386</v>
      </c>
      <c r="N701" t="s">
        <v>907</v>
      </c>
      <c r="O701" t="s">
        <v>947</v>
      </c>
      <c r="P701" t="s">
        <v>63</v>
      </c>
    </row>
    <row r="702" spans="1:16">
      <c r="A702" t="s">
        <v>2271</v>
      </c>
      <c r="B702" t="s">
        <v>2269</v>
      </c>
      <c r="C702" t="s">
        <v>904</v>
      </c>
      <c r="D702">
        <v>57</v>
      </c>
      <c r="E702" t="s">
        <v>2270</v>
      </c>
      <c r="F702" t="s">
        <v>63</v>
      </c>
      <c r="G702" t="s">
        <v>936</v>
      </c>
      <c r="H702" t="s">
        <v>321</v>
      </c>
      <c r="I702" t="s">
        <v>382</v>
      </c>
      <c r="J702" t="s">
        <v>383</v>
      </c>
      <c r="K702" t="s">
        <v>384</v>
      </c>
      <c r="L702" t="s">
        <v>35</v>
      </c>
      <c r="M702" t="s">
        <v>386</v>
      </c>
      <c r="N702" t="s">
        <v>907</v>
      </c>
      <c r="O702" t="s">
        <v>947</v>
      </c>
      <c r="P702" t="s">
        <v>63</v>
      </c>
    </row>
    <row r="703" spans="1:16">
      <c r="A703" t="s">
        <v>2272</v>
      </c>
      <c r="B703" t="s">
        <v>2269</v>
      </c>
      <c r="C703" t="s">
        <v>910</v>
      </c>
      <c r="D703">
        <v>59</v>
      </c>
      <c r="E703" t="s">
        <v>2270</v>
      </c>
      <c r="F703" t="s">
        <v>63</v>
      </c>
      <c r="G703" t="s">
        <v>936</v>
      </c>
      <c r="H703" t="s">
        <v>321</v>
      </c>
      <c r="I703" t="s">
        <v>382</v>
      </c>
      <c r="J703" t="s">
        <v>383</v>
      </c>
      <c r="K703" t="s">
        <v>384</v>
      </c>
      <c r="L703" t="s">
        <v>35</v>
      </c>
      <c r="M703" t="s">
        <v>386</v>
      </c>
      <c r="N703" t="s">
        <v>907</v>
      </c>
      <c r="O703" t="s">
        <v>947</v>
      </c>
      <c r="P703" t="s">
        <v>63</v>
      </c>
    </row>
    <row r="704" spans="1:16">
      <c r="A704" t="s">
        <v>2273</v>
      </c>
      <c r="B704" t="s">
        <v>2269</v>
      </c>
      <c r="C704" t="s">
        <v>912</v>
      </c>
      <c r="D704">
        <v>61</v>
      </c>
      <c r="E704" t="s">
        <v>2270</v>
      </c>
      <c r="F704" t="s">
        <v>63</v>
      </c>
      <c r="G704" t="s">
        <v>936</v>
      </c>
      <c r="H704" t="s">
        <v>321</v>
      </c>
      <c r="I704" t="s">
        <v>382</v>
      </c>
      <c r="J704" t="s">
        <v>383</v>
      </c>
      <c r="K704" t="s">
        <v>384</v>
      </c>
      <c r="L704" t="s">
        <v>35</v>
      </c>
      <c r="M704" t="s">
        <v>386</v>
      </c>
      <c r="N704" t="s">
        <v>907</v>
      </c>
      <c r="O704" t="s">
        <v>947</v>
      </c>
      <c r="P704" t="s">
        <v>63</v>
      </c>
    </row>
    <row r="705" spans="1:16">
      <c r="A705" t="s">
        <v>2274</v>
      </c>
      <c r="B705" t="s">
        <v>2275</v>
      </c>
      <c r="C705" t="s">
        <v>956</v>
      </c>
      <c r="D705">
        <v>55</v>
      </c>
      <c r="E705" t="s">
        <v>2276</v>
      </c>
      <c r="F705" t="s">
        <v>63</v>
      </c>
      <c r="G705" t="s">
        <v>936</v>
      </c>
      <c r="H705" t="s">
        <v>331</v>
      </c>
      <c r="I705" t="s">
        <v>382</v>
      </c>
      <c r="J705" t="s">
        <v>383</v>
      </c>
      <c r="K705" t="s">
        <v>384</v>
      </c>
      <c r="L705" t="s">
        <v>35</v>
      </c>
      <c r="M705" t="s">
        <v>386</v>
      </c>
      <c r="N705" t="s">
        <v>907</v>
      </c>
      <c r="O705" t="s">
        <v>947</v>
      </c>
      <c r="P705" t="s">
        <v>63</v>
      </c>
    </row>
    <row r="706" spans="1:16">
      <c r="A706" t="s">
        <v>2277</v>
      </c>
      <c r="B706" t="s">
        <v>2275</v>
      </c>
      <c r="C706" t="s">
        <v>904</v>
      </c>
      <c r="D706">
        <v>57</v>
      </c>
      <c r="E706" t="s">
        <v>2276</v>
      </c>
      <c r="F706" t="s">
        <v>63</v>
      </c>
      <c r="G706" t="s">
        <v>936</v>
      </c>
      <c r="H706" t="s">
        <v>331</v>
      </c>
      <c r="I706" t="s">
        <v>382</v>
      </c>
      <c r="J706" t="s">
        <v>383</v>
      </c>
      <c r="K706" t="s">
        <v>384</v>
      </c>
      <c r="L706" t="s">
        <v>35</v>
      </c>
      <c r="M706" t="s">
        <v>386</v>
      </c>
      <c r="N706" t="s">
        <v>907</v>
      </c>
      <c r="O706" t="s">
        <v>947</v>
      </c>
      <c r="P706" t="s">
        <v>63</v>
      </c>
    </row>
    <row r="707" spans="1:16">
      <c r="A707" t="s">
        <v>2278</v>
      </c>
      <c r="B707" t="s">
        <v>2275</v>
      </c>
      <c r="C707" t="s">
        <v>910</v>
      </c>
      <c r="D707">
        <v>59</v>
      </c>
      <c r="E707" t="s">
        <v>2276</v>
      </c>
      <c r="F707" t="s">
        <v>63</v>
      </c>
      <c r="G707" t="s">
        <v>936</v>
      </c>
      <c r="H707" t="s">
        <v>331</v>
      </c>
      <c r="I707" t="s">
        <v>382</v>
      </c>
      <c r="J707" t="s">
        <v>383</v>
      </c>
      <c r="K707" t="s">
        <v>384</v>
      </c>
      <c r="L707" t="s">
        <v>35</v>
      </c>
      <c r="M707" t="s">
        <v>386</v>
      </c>
      <c r="N707" t="s">
        <v>907</v>
      </c>
      <c r="O707" t="s">
        <v>947</v>
      </c>
      <c r="P707" t="s">
        <v>63</v>
      </c>
    </row>
    <row r="708" spans="1:16">
      <c r="A708" t="s">
        <v>2279</v>
      </c>
      <c r="B708" t="s">
        <v>2275</v>
      </c>
      <c r="C708" t="s">
        <v>912</v>
      </c>
      <c r="D708">
        <v>61</v>
      </c>
      <c r="E708" t="s">
        <v>2276</v>
      </c>
      <c r="F708" t="s">
        <v>63</v>
      </c>
      <c r="G708" t="s">
        <v>936</v>
      </c>
      <c r="H708" t="s">
        <v>331</v>
      </c>
      <c r="I708" t="s">
        <v>382</v>
      </c>
      <c r="J708" t="s">
        <v>383</v>
      </c>
      <c r="K708" t="s">
        <v>384</v>
      </c>
      <c r="L708" t="s">
        <v>35</v>
      </c>
      <c r="M708" t="s">
        <v>386</v>
      </c>
      <c r="N708" t="s">
        <v>907</v>
      </c>
      <c r="O708" t="s">
        <v>947</v>
      </c>
      <c r="P708" t="s">
        <v>63</v>
      </c>
    </row>
    <row r="709" spans="1:16">
      <c r="A709" t="s">
        <v>2280</v>
      </c>
      <c r="B709" t="s">
        <v>2281</v>
      </c>
      <c r="C709" t="s">
        <v>904</v>
      </c>
      <c r="D709">
        <v>57</v>
      </c>
      <c r="E709" t="s">
        <v>2282</v>
      </c>
      <c r="F709" t="s">
        <v>71</v>
      </c>
      <c r="G709" t="s">
        <v>927</v>
      </c>
      <c r="H709" t="s">
        <v>329</v>
      </c>
      <c r="I709" t="s">
        <v>382</v>
      </c>
      <c r="J709" t="s">
        <v>383</v>
      </c>
      <c r="K709" t="s">
        <v>384</v>
      </c>
      <c r="L709" t="s">
        <v>36</v>
      </c>
      <c r="M709" t="s">
        <v>386</v>
      </c>
      <c r="N709" t="s">
        <v>907</v>
      </c>
      <c r="O709" t="s">
        <v>932</v>
      </c>
      <c r="P709" t="s">
        <v>71</v>
      </c>
    </row>
    <row r="710" spans="1:16">
      <c r="A710" t="s">
        <v>2283</v>
      </c>
      <c r="B710" t="s">
        <v>2281</v>
      </c>
      <c r="C710" t="s">
        <v>910</v>
      </c>
      <c r="D710">
        <v>59</v>
      </c>
      <c r="E710" t="s">
        <v>2282</v>
      </c>
      <c r="F710" t="s">
        <v>71</v>
      </c>
      <c r="G710" t="s">
        <v>927</v>
      </c>
      <c r="H710" t="s">
        <v>329</v>
      </c>
      <c r="I710" t="s">
        <v>382</v>
      </c>
      <c r="J710" t="s">
        <v>383</v>
      </c>
      <c r="K710" t="s">
        <v>384</v>
      </c>
      <c r="L710" t="s">
        <v>36</v>
      </c>
      <c r="M710" t="s">
        <v>386</v>
      </c>
      <c r="N710" t="s">
        <v>907</v>
      </c>
      <c r="O710" t="s">
        <v>932</v>
      </c>
      <c r="P710" t="s">
        <v>71</v>
      </c>
    </row>
    <row r="711" spans="1:16">
      <c r="A711" t="s">
        <v>2284</v>
      </c>
      <c r="B711" t="s">
        <v>2281</v>
      </c>
      <c r="C711" t="s">
        <v>912</v>
      </c>
      <c r="D711">
        <v>61</v>
      </c>
      <c r="E711" t="s">
        <v>2282</v>
      </c>
      <c r="F711" t="s">
        <v>71</v>
      </c>
      <c r="G711" t="s">
        <v>927</v>
      </c>
      <c r="H711" t="s">
        <v>329</v>
      </c>
      <c r="I711" t="s">
        <v>382</v>
      </c>
      <c r="J711" t="s">
        <v>383</v>
      </c>
      <c r="K711" t="s">
        <v>384</v>
      </c>
      <c r="L711" t="s">
        <v>36</v>
      </c>
      <c r="M711" t="s">
        <v>386</v>
      </c>
      <c r="N711" t="s">
        <v>907</v>
      </c>
      <c r="O711" t="s">
        <v>932</v>
      </c>
      <c r="P711" t="s">
        <v>71</v>
      </c>
    </row>
    <row r="712" spans="1:16">
      <c r="A712" t="s">
        <v>2285</v>
      </c>
      <c r="B712" t="s">
        <v>2286</v>
      </c>
      <c r="C712" t="s">
        <v>956</v>
      </c>
      <c r="D712">
        <v>55</v>
      </c>
      <c r="E712" t="s">
        <v>2287</v>
      </c>
      <c r="F712" t="s">
        <v>86</v>
      </c>
      <c r="G712" t="s">
        <v>927</v>
      </c>
      <c r="H712" t="s">
        <v>329</v>
      </c>
      <c r="I712" t="s">
        <v>382</v>
      </c>
      <c r="J712" t="s">
        <v>383</v>
      </c>
      <c r="K712" t="s">
        <v>384</v>
      </c>
      <c r="L712" t="s">
        <v>36</v>
      </c>
      <c r="M712" t="s">
        <v>386</v>
      </c>
      <c r="N712" t="s">
        <v>907</v>
      </c>
      <c r="O712" t="s">
        <v>1033</v>
      </c>
      <c r="P712" t="s">
        <v>86</v>
      </c>
    </row>
    <row r="713" spans="1:16">
      <c r="A713" t="s">
        <v>2288</v>
      </c>
      <c r="B713" t="s">
        <v>2286</v>
      </c>
      <c r="C713" t="s">
        <v>904</v>
      </c>
      <c r="D713">
        <v>57</v>
      </c>
      <c r="E713" t="s">
        <v>2287</v>
      </c>
      <c r="F713" t="s">
        <v>86</v>
      </c>
      <c r="G713" t="s">
        <v>927</v>
      </c>
      <c r="H713" t="s">
        <v>329</v>
      </c>
      <c r="I713" t="s">
        <v>382</v>
      </c>
      <c r="J713" t="s">
        <v>383</v>
      </c>
      <c r="K713" t="s">
        <v>384</v>
      </c>
      <c r="L713" t="s">
        <v>36</v>
      </c>
      <c r="M713" t="s">
        <v>386</v>
      </c>
      <c r="N713" t="s">
        <v>907</v>
      </c>
      <c r="O713" t="s">
        <v>1033</v>
      </c>
      <c r="P713" t="s">
        <v>86</v>
      </c>
    </row>
    <row r="714" spans="1:16">
      <c r="A714" t="s">
        <v>2289</v>
      </c>
      <c r="B714" t="s">
        <v>2286</v>
      </c>
      <c r="C714" t="s">
        <v>910</v>
      </c>
      <c r="D714">
        <v>59</v>
      </c>
      <c r="E714" t="s">
        <v>2287</v>
      </c>
      <c r="F714" t="s">
        <v>86</v>
      </c>
      <c r="G714" t="s">
        <v>927</v>
      </c>
      <c r="H714" t="s">
        <v>329</v>
      </c>
      <c r="I714" t="s">
        <v>382</v>
      </c>
      <c r="J714" t="s">
        <v>383</v>
      </c>
      <c r="K714" t="s">
        <v>384</v>
      </c>
      <c r="L714" t="s">
        <v>36</v>
      </c>
      <c r="M714" t="s">
        <v>386</v>
      </c>
      <c r="N714" t="s">
        <v>907</v>
      </c>
      <c r="O714" t="s">
        <v>1033</v>
      </c>
      <c r="P714" t="s">
        <v>86</v>
      </c>
    </row>
    <row r="715" spans="1:16">
      <c r="A715" t="s">
        <v>2290</v>
      </c>
      <c r="B715" t="s">
        <v>2286</v>
      </c>
      <c r="C715" t="s">
        <v>912</v>
      </c>
      <c r="D715">
        <v>61</v>
      </c>
      <c r="E715" t="s">
        <v>2287</v>
      </c>
      <c r="F715" t="s">
        <v>86</v>
      </c>
      <c r="G715" t="s">
        <v>927</v>
      </c>
      <c r="H715" t="s">
        <v>329</v>
      </c>
      <c r="I715" t="s">
        <v>382</v>
      </c>
      <c r="J715" t="s">
        <v>383</v>
      </c>
      <c r="K715" t="s">
        <v>384</v>
      </c>
      <c r="L715" t="s">
        <v>36</v>
      </c>
      <c r="M715" t="s">
        <v>386</v>
      </c>
      <c r="N715" t="s">
        <v>907</v>
      </c>
      <c r="O715" t="s">
        <v>1033</v>
      </c>
      <c r="P715" t="s">
        <v>86</v>
      </c>
    </row>
    <row r="716" spans="1:16">
      <c r="A716" t="s">
        <v>2291</v>
      </c>
      <c r="B716" t="s">
        <v>2292</v>
      </c>
      <c r="C716" t="s">
        <v>956</v>
      </c>
      <c r="D716">
        <v>55</v>
      </c>
      <c r="E716" t="s">
        <v>2287</v>
      </c>
      <c r="F716" t="s">
        <v>178</v>
      </c>
      <c r="G716" t="s">
        <v>927</v>
      </c>
      <c r="H716" t="s">
        <v>329</v>
      </c>
      <c r="I716" t="s">
        <v>382</v>
      </c>
      <c r="J716" t="s">
        <v>383</v>
      </c>
      <c r="K716" t="s">
        <v>384</v>
      </c>
      <c r="L716" t="s">
        <v>36</v>
      </c>
      <c r="M716" t="s">
        <v>386</v>
      </c>
      <c r="N716" t="s">
        <v>907</v>
      </c>
      <c r="O716" t="s">
        <v>2293</v>
      </c>
      <c r="P716" t="s">
        <v>86</v>
      </c>
    </row>
    <row r="717" spans="1:16">
      <c r="A717" t="s">
        <v>2294</v>
      </c>
      <c r="B717" t="s">
        <v>2292</v>
      </c>
      <c r="C717" t="s">
        <v>904</v>
      </c>
      <c r="D717">
        <v>57</v>
      </c>
      <c r="E717" t="s">
        <v>2287</v>
      </c>
      <c r="F717" t="s">
        <v>178</v>
      </c>
      <c r="G717" t="s">
        <v>927</v>
      </c>
      <c r="H717" t="s">
        <v>329</v>
      </c>
      <c r="I717" t="s">
        <v>382</v>
      </c>
      <c r="J717" t="s">
        <v>383</v>
      </c>
      <c r="K717" t="s">
        <v>384</v>
      </c>
      <c r="L717" t="s">
        <v>36</v>
      </c>
      <c r="M717" t="s">
        <v>386</v>
      </c>
      <c r="N717" t="s">
        <v>907</v>
      </c>
      <c r="O717" t="s">
        <v>2293</v>
      </c>
      <c r="P717" t="s">
        <v>86</v>
      </c>
    </row>
    <row r="718" spans="1:16">
      <c r="A718" t="s">
        <v>2295</v>
      </c>
      <c r="B718" t="s">
        <v>2292</v>
      </c>
      <c r="C718" t="s">
        <v>910</v>
      </c>
      <c r="D718">
        <v>59</v>
      </c>
      <c r="E718" t="s">
        <v>2287</v>
      </c>
      <c r="F718" t="s">
        <v>178</v>
      </c>
      <c r="G718" t="s">
        <v>927</v>
      </c>
      <c r="H718" t="s">
        <v>329</v>
      </c>
      <c r="I718" t="s">
        <v>382</v>
      </c>
      <c r="J718" t="s">
        <v>383</v>
      </c>
      <c r="K718" t="s">
        <v>384</v>
      </c>
      <c r="L718" t="s">
        <v>36</v>
      </c>
      <c r="M718" t="s">
        <v>386</v>
      </c>
      <c r="N718" t="s">
        <v>907</v>
      </c>
      <c r="O718" t="s">
        <v>2293</v>
      </c>
      <c r="P718" t="s">
        <v>86</v>
      </c>
    </row>
    <row r="719" spans="1:16">
      <c r="A719" t="s">
        <v>2296</v>
      </c>
      <c r="B719" t="s">
        <v>2292</v>
      </c>
      <c r="C719" t="s">
        <v>912</v>
      </c>
      <c r="D719">
        <v>61</v>
      </c>
      <c r="E719" t="s">
        <v>2287</v>
      </c>
      <c r="F719" t="s">
        <v>178</v>
      </c>
      <c r="G719" t="s">
        <v>927</v>
      </c>
      <c r="H719" t="s">
        <v>329</v>
      </c>
      <c r="I719" t="s">
        <v>382</v>
      </c>
      <c r="J719" t="s">
        <v>383</v>
      </c>
      <c r="K719" t="s">
        <v>384</v>
      </c>
      <c r="L719" t="s">
        <v>36</v>
      </c>
      <c r="M719" t="s">
        <v>386</v>
      </c>
      <c r="N719" t="s">
        <v>907</v>
      </c>
      <c r="O719" t="s">
        <v>2293</v>
      </c>
      <c r="P719" t="s">
        <v>86</v>
      </c>
    </row>
    <row r="720" spans="1:16">
      <c r="A720" t="s">
        <v>2297</v>
      </c>
      <c r="B720" t="s">
        <v>2298</v>
      </c>
      <c r="C720" t="s">
        <v>956</v>
      </c>
      <c r="D720">
        <v>55</v>
      </c>
      <c r="E720" t="s">
        <v>2299</v>
      </c>
      <c r="F720" t="s">
        <v>119</v>
      </c>
      <c r="G720" t="s">
        <v>927</v>
      </c>
      <c r="H720" t="s">
        <v>329</v>
      </c>
      <c r="I720" t="s">
        <v>382</v>
      </c>
      <c r="J720" t="s">
        <v>383</v>
      </c>
      <c r="K720" t="s">
        <v>384</v>
      </c>
      <c r="L720" t="s">
        <v>36</v>
      </c>
      <c r="M720" t="s">
        <v>386</v>
      </c>
      <c r="N720" t="s">
        <v>907</v>
      </c>
      <c r="O720" t="s">
        <v>908</v>
      </c>
      <c r="P720" t="s">
        <v>57</v>
      </c>
    </row>
    <row r="721" spans="1:16">
      <c r="A721" t="s">
        <v>2300</v>
      </c>
      <c r="B721" t="s">
        <v>2298</v>
      </c>
      <c r="C721" t="s">
        <v>904</v>
      </c>
      <c r="D721">
        <v>57</v>
      </c>
      <c r="E721" t="s">
        <v>2299</v>
      </c>
      <c r="F721" t="s">
        <v>119</v>
      </c>
      <c r="G721" t="s">
        <v>927</v>
      </c>
      <c r="H721" t="s">
        <v>329</v>
      </c>
      <c r="I721" t="s">
        <v>382</v>
      </c>
      <c r="J721" t="s">
        <v>383</v>
      </c>
      <c r="K721" t="s">
        <v>384</v>
      </c>
      <c r="L721" t="s">
        <v>36</v>
      </c>
      <c r="M721" t="s">
        <v>386</v>
      </c>
      <c r="N721" t="s">
        <v>907</v>
      </c>
      <c r="O721" t="s">
        <v>908</v>
      </c>
      <c r="P721" t="s">
        <v>57</v>
      </c>
    </row>
    <row r="722" spans="1:16">
      <c r="A722" t="s">
        <v>2301</v>
      </c>
      <c r="B722" t="s">
        <v>2298</v>
      </c>
      <c r="C722" t="s">
        <v>910</v>
      </c>
      <c r="D722">
        <v>59</v>
      </c>
      <c r="E722" t="s">
        <v>2299</v>
      </c>
      <c r="F722" t="s">
        <v>119</v>
      </c>
      <c r="G722" t="s">
        <v>927</v>
      </c>
      <c r="H722" t="s">
        <v>329</v>
      </c>
      <c r="I722" t="s">
        <v>382</v>
      </c>
      <c r="J722" t="s">
        <v>383</v>
      </c>
      <c r="K722" t="s">
        <v>384</v>
      </c>
      <c r="L722" t="s">
        <v>36</v>
      </c>
      <c r="M722" t="s">
        <v>386</v>
      </c>
      <c r="N722" t="s">
        <v>907</v>
      </c>
      <c r="O722" t="s">
        <v>908</v>
      </c>
      <c r="P722" t="s">
        <v>57</v>
      </c>
    </row>
    <row r="723" spans="1:16">
      <c r="A723" t="s">
        <v>2302</v>
      </c>
      <c r="B723" t="s">
        <v>2303</v>
      </c>
      <c r="C723" t="s">
        <v>956</v>
      </c>
      <c r="D723">
        <v>55</v>
      </c>
      <c r="E723" t="s">
        <v>2304</v>
      </c>
      <c r="F723" t="s">
        <v>101</v>
      </c>
      <c r="G723" t="s">
        <v>2305</v>
      </c>
      <c r="H723" t="s">
        <v>329</v>
      </c>
      <c r="I723" t="s">
        <v>382</v>
      </c>
      <c r="J723" t="s">
        <v>383</v>
      </c>
      <c r="K723" t="s">
        <v>384</v>
      </c>
      <c r="L723" t="s">
        <v>35</v>
      </c>
      <c r="M723" t="s">
        <v>386</v>
      </c>
      <c r="N723" t="s">
        <v>907</v>
      </c>
      <c r="O723" t="s">
        <v>928</v>
      </c>
      <c r="P723" t="s">
        <v>63</v>
      </c>
    </row>
    <row r="724" spans="1:16">
      <c r="A724" t="s">
        <v>2306</v>
      </c>
      <c r="B724" t="s">
        <v>2303</v>
      </c>
      <c r="C724" t="s">
        <v>904</v>
      </c>
      <c r="D724">
        <v>57</v>
      </c>
      <c r="E724" t="s">
        <v>2304</v>
      </c>
      <c r="F724" t="s">
        <v>101</v>
      </c>
      <c r="G724" t="s">
        <v>2305</v>
      </c>
      <c r="H724" t="s">
        <v>329</v>
      </c>
      <c r="I724" t="s">
        <v>382</v>
      </c>
      <c r="J724" t="s">
        <v>383</v>
      </c>
      <c r="K724" t="s">
        <v>384</v>
      </c>
      <c r="L724" t="s">
        <v>35</v>
      </c>
      <c r="M724" t="s">
        <v>386</v>
      </c>
      <c r="N724" t="s">
        <v>907</v>
      </c>
      <c r="O724" t="s">
        <v>928</v>
      </c>
      <c r="P724" t="s">
        <v>63</v>
      </c>
    </row>
    <row r="725" spans="1:16">
      <c r="A725" t="s">
        <v>2307</v>
      </c>
      <c r="B725" t="s">
        <v>2303</v>
      </c>
      <c r="C725" t="s">
        <v>910</v>
      </c>
      <c r="D725">
        <v>59</v>
      </c>
      <c r="E725" t="s">
        <v>2304</v>
      </c>
      <c r="F725" t="s">
        <v>101</v>
      </c>
      <c r="G725" t="s">
        <v>2305</v>
      </c>
      <c r="H725" t="s">
        <v>329</v>
      </c>
      <c r="I725" t="s">
        <v>382</v>
      </c>
      <c r="J725" t="s">
        <v>383</v>
      </c>
      <c r="K725" t="s">
        <v>384</v>
      </c>
      <c r="L725" t="s">
        <v>35</v>
      </c>
      <c r="M725" t="s">
        <v>386</v>
      </c>
      <c r="N725" t="s">
        <v>907</v>
      </c>
      <c r="O725" t="s">
        <v>928</v>
      </c>
      <c r="P725" t="s">
        <v>63</v>
      </c>
    </row>
    <row r="726" spans="1:16">
      <c r="A726" t="s">
        <v>2308</v>
      </c>
      <c r="B726" t="s">
        <v>2303</v>
      </c>
      <c r="C726" t="s">
        <v>912</v>
      </c>
      <c r="D726">
        <v>61</v>
      </c>
      <c r="E726" t="s">
        <v>2304</v>
      </c>
      <c r="F726" t="s">
        <v>101</v>
      </c>
      <c r="G726" t="s">
        <v>2305</v>
      </c>
      <c r="H726" t="s">
        <v>329</v>
      </c>
      <c r="I726" t="s">
        <v>382</v>
      </c>
      <c r="J726" t="s">
        <v>383</v>
      </c>
      <c r="K726" t="s">
        <v>384</v>
      </c>
      <c r="L726" t="s">
        <v>35</v>
      </c>
      <c r="M726" t="s">
        <v>386</v>
      </c>
      <c r="N726" t="s">
        <v>907</v>
      </c>
      <c r="O726" t="s">
        <v>928</v>
      </c>
      <c r="P726" t="s">
        <v>63</v>
      </c>
    </row>
    <row r="727" spans="1:16">
      <c r="A727" t="s">
        <v>2309</v>
      </c>
      <c r="B727" t="s">
        <v>2310</v>
      </c>
      <c r="C727" t="s">
        <v>956</v>
      </c>
      <c r="D727">
        <v>55</v>
      </c>
      <c r="E727" t="s">
        <v>2304</v>
      </c>
      <c r="F727" t="s">
        <v>81</v>
      </c>
      <c r="G727" t="s">
        <v>2305</v>
      </c>
      <c r="H727" t="s">
        <v>329</v>
      </c>
      <c r="I727" t="s">
        <v>382</v>
      </c>
      <c r="J727" t="s">
        <v>383</v>
      </c>
      <c r="K727" t="s">
        <v>384</v>
      </c>
      <c r="L727" t="s">
        <v>35</v>
      </c>
      <c r="M727" t="s">
        <v>386</v>
      </c>
      <c r="N727" t="s">
        <v>907</v>
      </c>
      <c r="O727" t="s">
        <v>1033</v>
      </c>
      <c r="P727" t="s">
        <v>63</v>
      </c>
    </row>
    <row r="728" spans="1:16">
      <c r="A728" t="s">
        <v>2311</v>
      </c>
      <c r="B728" t="s">
        <v>2310</v>
      </c>
      <c r="C728" t="s">
        <v>904</v>
      </c>
      <c r="D728">
        <v>57</v>
      </c>
      <c r="E728" t="s">
        <v>2304</v>
      </c>
      <c r="F728" t="s">
        <v>81</v>
      </c>
      <c r="G728" t="s">
        <v>2305</v>
      </c>
      <c r="H728" t="s">
        <v>329</v>
      </c>
      <c r="I728" t="s">
        <v>382</v>
      </c>
      <c r="J728" t="s">
        <v>383</v>
      </c>
      <c r="K728" t="s">
        <v>384</v>
      </c>
      <c r="L728" t="s">
        <v>35</v>
      </c>
      <c r="M728" t="s">
        <v>386</v>
      </c>
      <c r="N728" t="s">
        <v>907</v>
      </c>
      <c r="O728" t="s">
        <v>1033</v>
      </c>
      <c r="P728" t="s">
        <v>63</v>
      </c>
    </row>
    <row r="729" spans="1:16">
      <c r="A729" t="s">
        <v>2312</v>
      </c>
      <c r="B729" t="s">
        <v>2310</v>
      </c>
      <c r="C729" t="s">
        <v>910</v>
      </c>
      <c r="D729">
        <v>59</v>
      </c>
      <c r="E729" t="s">
        <v>2304</v>
      </c>
      <c r="F729" t="s">
        <v>81</v>
      </c>
      <c r="G729" t="s">
        <v>2305</v>
      </c>
      <c r="H729" t="s">
        <v>329</v>
      </c>
      <c r="I729" t="s">
        <v>382</v>
      </c>
      <c r="J729" t="s">
        <v>383</v>
      </c>
      <c r="K729" t="s">
        <v>384</v>
      </c>
      <c r="L729" t="s">
        <v>35</v>
      </c>
      <c r="M729" t="s">
        <v>386</v>
      </c>
      <c r="N729" t="s">
        <v>907</v>
      </c>
      <c r="O729" t="s">
        <v>1033</v>
      </c>
      <c r="P729" t="s">
        <v>63</v>
      </c>
    </row>
    <row r="730" spans="1:16">
      <c r="A730" t="s">
        <v>2313</v>
      </c>
      <c r="B730" t="s">
        <v>2310</v>
      </c>
      <c r="C730" t="s">
        <v>912</v>
      </c>
      <c r="D730">
        <v>61</v>
      </c>
      <c r="E730" t="s">
        <v>2304</v>
      </c>
      <c r="F730" t="s">
        <v>81</v>
      </c>
      <c r="G730" t="s">
        <v>2305</v>
      </c>
      <c r="H730" t="s">
        <v>329</v>
      </c>
      <c r="I730" t="s">
        <v>382</v>
      </c>
      <c r="J730" t="s">
        <v>383</v>
      </c>
      <c r="K730" t="s">
        <v>384</v>
      </c>
      <c r="L730" t="s">
        <v>35</v>
      </c>
      <c r="M730" t="s">
        <v>386</v>
      </c>
      <c r="N730" t="s">
        <v>907</v>
      </c>
      <c r="O730" t="s">
        <v>1033</v>
      </c>
      <c r="P730" t="s">
        <v>63</v>
      </c>
    </row>
    <row r="731" spans="1:16">
      <c r="A731" t="s">
        <v>2314</v>
      </c>
      <c r="B731" t="s">
        <v>2315</v>
      </c>
      <c r="C731" t="s">
        <v>956</v>
      </c>
      <c r="D731">
        <v>55</v>
      </c>
      <c r="E731" t="s">
        <v>2316</v>
      </c>
      <c r="F731" t="s">
        <v>97</v>
      </c>
      <c r="G731" t="s">
        <v>936</v>
      </c>
      <c r="H731" t="s">
        <v>329</v>
      </c>
      <c r="I731" t="s">
        <v>382</v>
      </c>
      <c r="J731" t="s">
        <v>383</v>
      </c>
      <c r="K731" t="s">
        <v>384</v>
      </c>
      <c r="L731" t="s">
        <v>35</v>
      </c>
      <c r="M731" t="s">
        <v>386</v>
      </c>
      <c r="N731" t="s">
        <v>907</v>
      </c>
      <c r="O731" t="s">
        <v>932</v>
      </c>
      <c r="P731" t="s">
        <v>63</v>
      </c>
    </row>
    <row r="732" spans="1:16">
      <c r="A732" t="s">
        <v>2317</v>
      </c>
      <c r="B732" t="s">
        <v>2315</v>
      </c>
      <c r="C732" t="s">
        <v>904</v>
      </c>
      <c r="D732">
        <v>57</v>
      </c>
      <c r="E732" t="s">
        <v>2316</v>
      </c>
      <c r="F732" t="s">
        <v>97</v>
      </c>
      <c r="G732" t="s">
        <v>936</v>
      </c>
      <c r="H732" t="s">
        <v>329</v>
      </c>
      <c r="I732" t="s">
        <v>382</v>
      </c>
      <c r="J732" t="s">
        <v>383</v>
      </c>
      <c r="K732" t="s">
        <v>384</v>
      </c>
      <c r="L732" t="s">
        <v>35</v>
      </c>
      <c r="M732" t="s">
        <v>386</v>
      </c>
      <c r="N732" t="s">
        <v>907</v>
      </c>
      <c r="O732" t="s">
        <v>932</v>
      </c>
      <c r="P732" t="s">
        <v>63</v>
      </c>
    </row>
    <row r="733" spans="1:16">
      <c r="A733" t="s">
        <v>2318</v>
      </c>
      <c r="B733" t="s">
        <v>2315</v>
      </c>
      <c r="C733" t="s">
        <v>910</v>
      </c>
      <c r="D733">
        <v>59</v>
      </c>
      <c r="E733" t="s">
        <v>2316</v>
      </c>
      <c r="F733" t="s">
        <v>97</v>
      </c>
      <c r="G733" t="s">
        <v>936</v>
      </c>
      <c r="H733" t="s">
        <v>329</v>
      </c>
      <c r="I733" t="s">
        <v>382</v>
      </c>
      <c r="J733" t="s">
        <v>383</v>
      </c>
      <c r="K733" t="s">
        <v>384</v>
      </c>
      <c r="L733" t="s">
        <v>35</v>
      </c>
      <c r="M733" t="s">
        <v>386</v>
      </c>
      <c r="N733" t="s">
        <v>907</v>
      </c>
      <c r="O733" t="s">
        <v>932</v>
      </c>
      <c r="P733" t="s">
        <v>63</v>
      </c>
    </row>
    <row r="734" spans="1:16">
      <c r="A734" t="s">
        <v>2319</v>
      </c>
      <c r="B734" t="s">
        <v>2315</v>
      </c>
      <c r="C734" t="s">
        <v>912</v>
      </c>
      <c r="D734">
        <v>61</v>
      </c>
      <c r="E734" t="s">
        <v>2316</v>
      </c>
      <c r="F734" t="s">
        <v>97</v>
      </c>
      <c r="G734" t="s">
        <v>936</v>
      </c>
      <c r="H734" t="s">
        <v>329</v>
      </c>
      <c r="I734" t="s">
        <v>382</v>
      </c>
      <c r="J734" t="s">
        <v>383</v>
      </c>
      <c r="K734" t="s">
        <v>384</v>
      </c>
      <c r="L734" t="s">
        <v>35</v>
      </c>
      <c r="M734" t="s">
        <v>386</v>
      </c>
      <c r="N734" t="s">
        <v>907</v>
      </c>
      <c r="O734" t="s">
        <v>932</v>
      </c>
      <c r="P734" t="s">
        <v>63</v>
      </c>
    </row>
    <row r="735" spans="1:16">
      <c r="A735" t="s">
        <v>2320</v>
      </c>
      <c r="B735" t="s">
        <v>2321</v>
      </c>
      <c r="C735" t="s">
        <v>956</v>
      </c>
      <c r="D735">
        <v>55</v>
      </c>
      <c r="E735" t="s">
        <v>2316</v>
      </c>
      <c r="F735" t="s">
        <v>79</v>
      </c>
      <c r="G735" t="s">
        <v>936</v>
      </c>
      <c r="H735" t="s">
        <v>329</v>
      </c>
      <c r="I735" t="s">
        <v>382</v>
      </c>
      <c r="J735" t="s">
        <v>383</v>
      </c>
      <c r="K735" t="s">
        <v>384</v>
      </c>
      <c r="L735" t="s">
        <v>35</v>
      </c>
      <c r="M735" t="s">
        <v>386</v>
      </c>
      <c r="N735" t="s">
        <v>907</v>
      </c>
      <c r="O735" t="s">
        <v>990</v>
      </c>
      <c r="P735" t="s">
        <v>63</v>
      </c>
    </row>
    <row r="736" spans="1:16">
      <c r="A736" t="s">
        <v>2322</v>
      </c>
      <c r="B736" t="s">
        <v>2321</v>
      </c>
      <c r="C736" t="s">
        <v>904</v>
      </c>
      <c r="D736">
        <v>57</v>
      </c>
      <c r="E736" t="s">
        <v>2316</v>
      </c>
      <c r="F736" t="s">
        <v>79</v>
      </c>
      <c r="G736" t="s">
        <v>936</v>
      </c>
      <c r="H736" t="s">
        <v>329</v>
      </c>
      <c r="I736" t="s">
        <v>382</v>
      </c>
      <c r="J736" t="s">
        <v>383</v>
      </c>
      <c r="K736" t="s">
        <v>384</v>
      </c>
      <c r="L736" t="s">
        <v>35</v>
      </c>
      <c r="M736" t="s">
        <v>386</v>
      </c>
      <c r="N736" t="s">
        <v>907</v>
      </c>
      <c r="O736" t="s">
        <v>990</v>
      </c>
      <c r="P736" t="s">
        <v>63</v>
      </c>
    </row>
    <row r="737" spans="1:16">
      <c r="A737" t="s">
        <v>2323</v>
      </c>
      <c r="B737" t="s">
        <v>2321</v>
      </c>
      <c r="C737" t="s">
        <v>910</v>
      </c>
      <c r="D737">
        <v>59</v>
      </c>
      <c r="E737" t="s">
        <v>2316</v>
      </c>
      <c r="F737" t="s">
        <v>79</v>
      </c>
      <c r="G737" t="s">
        <v>936</v>
      </c>
      <c r="H737" t="s">
        <v>329</v>
      </c>
      <c r="I737" t="s">
        <v>382</v>
      </c>
      <c r="J737" t="s">
        <v>383</v>
      </c>
      <c r="K737" t="s">
        <v>384</v>
      </c>
      <c r="L737" t="s">
        <v>35</v>
      </c>
      <c r="M737" t="s">
        <v>386</v>
      </c>
      <c r="N737" t="s">
        <v>907</v>
      </c>
      <c r="O737" t="s">
        <v>990</v>
      </c>
      <c r="P737" t="s">
        <v>63</v>
      </c>
    </row>
    <row r="738" spans="1:16">
      <c r="A738" t="s">
        <v>2324</v>
      </c>
      <c r="B738" t="s">
        <v>2321</v>
      </c>
      <c r="C738" t="s">
        <v>912</v>
      </c>
      <c r="D738">
        <v>61</v>
      </c>
      <c r="E738" t="s">
        <v>2316</v>
      </c>
      <c r="F738" t="s">
        <v>79</v>
      </c>
      <c r="G738" t="s">
        <v>936</v>
      </c>
      <c r="H738" t="s">
        <v>329</v>
      </c>
      <c r="I738" t="s">
        <v>382</v>
      </c>
      <c r="J738" t="s">
        <v>383</v>
      </c>
      <c r="K738" t="s">
        <v>384</v>
      </c>
      <c r="L738" t="s">
        <v>35</v>
      </c>
      <c r="M738" t="s">
        <v>386</v>
      </c>
      <c r="N738" t="s">
        <v>907</v>
      </c>
      <c r="O738" t="s">
        <v>990</v>
      </c>
      <c r="P738" t="s">
        <v>63</v>
      </c>
    </row>
    <row r="739" spans="1:16">
      <c r="A739" t="s">
        <v>2325</v>
      </c>
      <c r="B739" t="s">
        <v>2326</v>
      </c>
      <c r="C739" t="s">
        <v>956</v>
      </c>
      <c r="D739">
        <v>55</v>
      </c>
      <c r="E739" t="s">
        <v>2327</v>
      </c>
      <c r="F739" t="s">
        <v>57</v>
      </c>
      <c r="G739" t="s">
        <v>1069</v>
      </c>
      <c r="H739" t="s">
        <v>329</v>
      </c>
      <c r="I739" t="s">
        <v>382</v>
      </c>
      <c r="J739" t="s">
        <v>383</v>
      </c>
      <c r="K739" t="s">
        <v>384</v>
      </c>
      <c r="L739" t="s">
        <v>35</v>
      </c>
      <c r="M739" t="s">
        <v>386</v>
      </c>
      <c r="N739" t="s">
        <v>907</v>
      </c>
      <c r="O739" t="s">
        <v>908</v>
      </c>
      <c r="P739" t="s">
        <v>57</v>
      </c>
    </row>
    <row r="740" spans="1:16">
      <c r="A740" t="s">
        <v>2328</v>
      </c>
      <c r="B740" t="s">
        <v>2326</v>
      </c>
      <c r="C740" t="s">
        <v>904</v>
      </c>
      <c r="D740">
        <v>57</v>
      </c>
      <c r="E740" t="s">
        <v>2327</v>
      </c>
      <c r="F740" t="s">
        <v>57</v>
      </c>
      <c r="G740" t="s">
        <v>1069</v>
      </c>
      <c r="H740" t="s">
        <v>329</v>
      </c>
      <c r="I740" t="s">
        <v>382</v>
      </c>
      <c r="J740" t="s">
        <v>383</v>
      </c>
      <c r="K740" t="s">
        <v>384</v>
      </c>
      <c r="L740" t="s">
        <v>35</v>
      </c>
      <c r="M740" t="s">
        <v>386</v>
      </c>
      <c r="N740" t="s">
        <v>907</v>
      </c>
      <c r="O740" t="s">
        <v>908</v>
      </c>
      <c r="P740" t="s">
        <v>57</v>
      </c>
    </row>
    <row r="741" spans="1:16">
      <c r="A741" t="s">
        <v>2329</v>
      </c>
      <c r="B741" t="s">
        <v>2326</v>
      </c>
      <c r="C741" t="s">
        <v>910</v>
      </c>
      <c r="D741">
        <v>59</v>
      </c>
      <c r="E741" t="s">
        <v>2327</v>
      </c>
      <c r="F741" t="s">
        <v>57</v>
      </c>
      <c r="G741" t="s">
        <v>1069</v>
      </c>
      <c r="H741" t="s">
        <v>329</v>
      </c>
      <c r="I741" t="s">
        <v>382</v>
      </c>
      <c r="J741" t="s">
        <v>383</v>
      </c>
      <c r="K741" t="s">
        <v>384</v>
      </c>
      <c r="L741" t="s">
        <v>35</v>
      </c>
      <c r="M741" t="s">
        <v>386</v>
      </c>
      <c r="N741" t="s">
        <v>907</v>
      </c>
      <c r="O741" t="s">
        <v>908</v>
      </c>
      <c r="P741" t="s">
        <v>57</v>
      </c>
    </row>
    <row r="742" spans="1:16">
      <c r="A742" t="s">
        <v>2330</v>
      </c>
      <c r="B742" t="s">
        <v>2326</v>
      </c>
      <c r="C742" t="s">
        <v>912</v>
      </c>
      <c r="D742">
        <v>61</v>
      </c>
      <c r="E742" t="s">
        <v>2327</v>
      </c>
      <c r="F742" t="s">
        <v>57</v>
      </c>
      <c r="G742" t="s">
        <v>1069</v>
      </c>
      <c r="H742" t="s">
        <v>329</v>
      </c>
      <c r="I742" t="s">
        <v>382</v>
      </c>
      <c r="J742" t="s">
        <v>383</v>
      </c>
      <c r="K742" t="s">
        <v>384</v>
      </c>
      <c r="L742" t="s">
        <v>35</v>
      </c>
      <c r="M742" t="s">
        <v>386</v>
      </c>
      <c r="N742" t="s">
        <v>907</v>
      </c>
      <c r="O742" t="s">
        <v>908</v>
      </c>
      <c r="P742" t="s">
        <v>57</v>
      </c>
    </row>
    <row r="743" spans="1:16">
      <c r="A743" t="s">
        <v>2331</v>
      </c>
      <c r="B743" t="s">
        <v>2332</v>
      </c>
      <c r="C743" t="s">
        <v>931</v>
      </c>
      <c r="D743">
        <v>0</v>
      </c>
      <c r="E743" t="s">
        <v>2333</v>
      </c>
      <c r="F743" t="s">
        <v>57</v>
      </c>
      <c r="G743" t="s">
        <v>2334</v>
      </c>
      <c r="H743" t="s">
        <v>329</v>
      </c>
      <c r="I743" t="s">
        <v>382</v>
      </c>
      <c r="J743" t="s">
        <v>383</v>
      </c>
      <c r="K743" t="s">
        <v>384</v>
      </c>
      <c r="L743" t="s">
        <v>36</v>
      </c>
      <c r="M743" t="s">
        <v>386</v>
      </c>
      <c r="N743" t="s">
        <v>907</v>
      </c>
      <c r="O743" t="s">
        <v>1898</v>
      </c>
      <c r="P743" t="s">
        <v>57</v>
      </c>
    </row>
    <row r="744" spans="1:16">
      <c r="A744" t="s">
        <v>2335</v>
      </c>
      <c r="B744" t="s">
        <v>2336</v>
      </c>
      <c r="C744" t="s">
        <v>904</v>
      </c>
      <c r="D744">
        <v>57</v>
      </c>
      <c r="E744" t="s">
        <v>2337</v>
      </c>
      <c r="F744" t="s">
        <v>69</v>
      </c>
      <c r="G744" t="s">
        <v>936</v>
      </c>
      <c r="H744" t="s">
        <v>329</v>
      </c>
      <c r="I744" t="s">
        <v>382</v>
      </c>
      <c r="J744" t="s">
        <v>383</v>
      </c>
      <c r="K744" t="s">
        <v>384</v>
      </c>
      <c r="L744" t="s">
        <v>35</v>
      </c>
      <c r="M744" t="s">
        <v>386</v>
      </c>
      <c r="N744" t="s">
        <v>907</v>
      </c>
      <c r="O744" t="s">
        <v>1546</v>
      </c>
      <c r="P744" t="s">
        <v>63</v>
      </c>
    </row>
    <row r="745" spans="1:16">
      <c r="A745" t="s">
        <v>2338</v>
      </c>
      <c r="B745" t="s">
        <v>2336</v>
      </c>
      <c r="C745" t="s">
        <v>910</v>
      </c>
      <c r="D745">
        <v>59</v>
      </c>
      <c r="E745" t="s">
        <v>2337</v>
      </c>
      <c r="F745" t="s">
        <v>69</v>
      </c>
      <c r="G745" t="s">
        <v>936</v>
      </c>
      <c r="H745" t="s">
        <v>329</v>
      </c>
      <c r="I745" t="s">
        <v>382</v>
      </c>
      <c r="J745" t="s">
        <v>383</v>
      </c>
      <c r="K745" t="s">
        <v>384</v>
      </c>
      <c r="L745" t="s">
        <v>35</v>
      </c>
      <c r="M745" t="s">
        <v>386</v>
      </c>
      <c r="N745" t="s">
        <v>907</v>
      </c>
      <c r="O745" t="s">
        <v>1546</v>
      </c>
      <c r="P745" t="s">
        <v>63</v>
      </c>
    </row>
    <row r="746" spans="1:16">
      <c r="A746" t="s">
        <v>2339</v>
      </c>
      <c r="B746" t="s">
        <v>2336</v>
      </c>
      <c r="C746" t="s">
        <v>912</v>
      </c>
      <c r="D746">
        <v>61</v>
      </c>
      <c r="E746" t="s">
        <v>2337</v>
      </c>
      <c r="F746" t="s">
        <v>69</v>
      </c>
      <c r="G746" t="s">
        <v>936</v>
      </c>
      <c r="H746" t="s">
        <v>329</v>
      </c>
      <c r="I746" t="s">
        <v>382</v>
      </c>
      <c r="J746" t="s">
        <v>383</v>
      </c>
      <c r="K746" t="s">
        <v>384</v>
      </c>
      <c r="L746" t="s">
        <v>35</v>
      </c>
      <c r="M746" t="s">
        <v>386</v>
      </c>
      <c r="N746" t="s">
        <v>907</v>
      </c>
      <c r="O746" t="s">
        <v>1546</v>
      </c>
      <c r="P746" t="s">
        <v>63</v>
      </c>
    </row>
    <row r="747" spans="1:16">
      <c r="A747" t="s">
        <v>2340</v>
      </c>
      <c r="B747" t="s">
        <v>2341</v>
      </c>
      <c r="C747" t="s">
        <v>956</v>
      </c>
      <c r="D747">
        <v>55</v>
      </c>
      <c r="E747" t="s">
        <v>2342</v>
      </c>
      <c r="F747" t="s">
        <v>84</v>
      </c>
      <c r="G747" t="s">
        <v>2343</v>
      </c>
      <c r="H747" t="s">
        <v>329</v>
      </c>
      <c r="I747" t="s">
        <v>382</v>
      </c>
      <c r="J747" t="s">
        <v>383</v>
      </c>
      <c r="K747" t="s">
        <v>384</v>
      </c>
      <c r="L747" t="s">
        <v>35</v>
      </c>
      <c r="M747" t="s">
        <v>386</v>
      </c>
      <c r="N747" t="s">
        <v>907</v>
      </c>
      <c r="O747" t="s">
        <v>969</v>
      </c>
      <c r="P747" t="s">
        <v>63</v>
      </c>
    </row>
    <row r="748" spans="1:16">
      <c r="A748" t="s">
        <v>2344</v>
      </c>
      <c r="B748" t="s">
        <v>2341</v>
      </c>
      <c r="C748" t="s">
        <v>904</v>
      </c>
      <c r="D748">
        <v>57</v>
      </c>
      <c r="E748" t="s">
        <v>2342</v>
      </c>
      <c r="F748" t="s">
        <v>84</v>
      </c>
      <c r="G748" t="s">
        <v>2343</v>
      </c>
      <c r="H748" t="s">
        <v>329</v>
      </c>
      <c r="I748" t="s">
        <v>382</v>
      </c>
      <c r="J748" t="s">
        <v>383</v>
      </c>
      <c r="K748" t="s">
        <v>384</v>
      </c>
      <c r="L748" t="s">
        <v>35</v>
      </c>
      <c r="M748" t="s">
        <v>386</v>
      </c>
      <c r="N748" t="s">
        <v>907</v>
      </c>
      <c r="O748" t="s">
        <v>969</v>
      </c>
      <c r="P748" t="s">
        <v>63</v>
      </c>
    </row>
    <row r="749" spans="1:16">
      <c r="A749" t="s">
        <v>2345</v>
      </c>
      <c r="B749" t="s">
        <v>2341</v>
      </c>
      <c r="C749" t="s">
        <v>910</v>
      </c>
      <c r="D749">
        <v>59</v>
      </c>
      <c r="E749" t="s">
        <v>2342</v>
      </c>
      <c r="F749" t="s">
        <v>84</v>
      </c>
      <c r="G749" t="s">
        <v>2343</v>
      </c>
      <c r="H749" t="s">
        <v>329</v>
      </c>
      <c r="I749" t="s">
        <v>382</v>
      </c>
      <c r="J749" t="s">
        <v>383</v>
      </c>
      <c r="K749" t="s">
        <v>384</v>
      </c>
      <c r="L749" t="s">
        <v>35</v>
      </c>
      <c r="M749" t="s">
        <v>386</v>
      </c>
      <c r="N749" t="s">
        <v>907</v>
      </c>
      <c r="O749" t="s">
        <v>969</v>
      </c>
      <c r="P749" t="s">
        <v>63</v>
      </c>
    </row>
    <row r="750" spans="1:16">
      <c r="A750" t="s">
        <v>2346</v>
      </c>
      <c r="B750" t="s">
        <v>2347</v>
      </c>
      <c r="C750" t="s">
        <v>956</v>
      </c>
      <c r="D750">
        <v>55</v>
      </c>
      <c r="E750" t="s">
        <v>2348</v>
      </c>
      <c r="F750" t="s">
        <v>226</v>
      </c>
      <c r="G750" t="s">
        <v>1069</v>
      </c>
      <c r="H750" t="s">
        <v>330</v>
      </c>
      <c r="I750" t="s">
        <v>382</v>
      </c>
      <c r="J750" t="s">
        <v>383</v>
      </c>
      <c r="K750" t="s">
        <v>384</v>
      </c>
      <c r="L750" t="s">
        <v>35</v>
      </c>
      <c r="M750" t="s">
        <v>386</v>
      </c>
      <c r="N750" t="s">
        <v>907</v>
      </c>
      <c r="O750" t="s">
        <v>942</v>
      </c>
      <c r="P750" t="s">
        <v>86</v>
      </c>
    </row>
    <row r="751" spans="1:16">
      <c r="A751" t="s">
        <v>2349</v>
      </c>
      <c r="B751" t="s">
        <v>2347</v>
      </c>
      <c r="C751" t="s">
        <v>904</v>
      </c>
      <c r="D751">
        <v>57</v>
      </c>
      <c r="E751" t="s">
        <v>2348</v>
      </c>
      <c r="F751" t="s">
        <v>226</v>
      </c>
      <c r="G751" t="s">
        <v>1069</v>
      </c>
      <c r="H751" t="s">
        <v>330</v>
      </c>
      <c r="I751" t="s">
        <v>382</v>
      </c>
      <c r="J751" t="s">
        <v>383</v>
      </c>
      <c r="K751" t="s">
        <v>384</v>
      </c>
      <c r="L751" t="s">
        <v>35</v>
      </c>
      <c r="M751" t="s">
        <v>386</v>
      </c>
      <c r="N751" t="s">
        <v>907</v>
      </c>
      <c r="O751" t="s">
        <v>942</v>
      </c>
      <c r="P751" t="s">
        <v>86</v>
      </c>
    </row>
    <row r="752" spans="1:16">
      <c r="A752" t="s">
        <v>2350</v>
      </c>
      <c r="B752" t="s">
        <v>2347</v>
      </c>
      <c r="C752" t="s">
        <v>910</v>
      </c>
      <c r="D752">
        <v>59</v>
      </c>
      <c r="E752" t="s">
        <v>2348</v>
      </c>
      <c r="F752" t="s">
        <v>226</v>
      </c>
      <c r="G752" t="s">
        <v>1069</v>
      </c>
      <c r="H752" t="s">
        <v>330</v>
      </c>
      <c r="I752" t="s">
        <v>382</v>
      </c>
      <c r="J752" t="s">
        <v>383</v>
      </c>
      <c r="K752" t="s">
        <v>384</v>
      </c>
      <c r="L752" t="s">
        <v>35</v>
      </c>
      <c r="M752" t="s">
        <v>386</v>
      </c>
      <c r="N752" t="s">
        <v>907</v>
      </c>
      <c r="O752" t="s">
        <v>942</v>
      </c>
      <c r="P752" t="s">
        <v>86</v>
      </c>
    </row>
    <row r="753" spans="1:16">
      <c r="A753" t="s">
        <v>2351</v>
      </c>
      <c r="B753" t="s">
        <v>2347</v>
      </c>
      <c r="C753" t="s">
        <v>912</v>
      </c>
      <c r="D753">
        <v>61</v>
      </c>
      <c r="E753" t="s">
        <v>2348</v>
      </c>
      <c r="F753" t="s">
        <v>226</v>
      </c>
      <c r="G753" t="s">
        <v>1069</v>
      </c>
      <c r="H753" t="s">
        <v>330</v>
      </c>
      <c r="I753" t="s">
        <v>382</v>
      </c>
      <c r="J753" t="s">
        <v>383</v>
      </c>
      <c r="K753" t="s">
        <v>384</v>
      </c>
      <c r="L753" t="s">
        <v>35</v>
      </c>
      <c r="M753" t="s">
        <v>386</v>
      </c>
      <c r="N753" t="s">
        <v>907</v>
      </c>
      <c r="O753" t="s">
        <v>942</v>
      </c>
      <c r="P753" t="s">
        <v>86</v>
      </c>
    </row>
    <row r="754" spans="1:16">
      <c r="A754" t="s">
        <v>2352</v>
      </c>
      <c r="B754" t="s">
        <v>2353</v>
      </c>
      <c r="C754" t="s">
        <v>956</v>
      </c>
      <c r="D754">
        <v>55</v>
      </c>
      <c r="E754" t="s">
        <v>2354</v>
      </c>
      <c r="F754" t="s">
        <v>83</v>
      </c>
      <c r="G754" t="s">
        <v>2355</v>
      </c>
      <c r="H754" t="s">
        <v>330</v>
      </c>
      <c r="I754" t="s">
        <v>382</v>
      </c>
      <c r="J754" t="s">
        <v>383</v>
      </c>
      <c r="K754" t="s">
        <v>384</v>
      </c>
      <c r="M754" t="s">
        <v>386</v>
      </c>
      <c r="N754" t="s">
        <v>907</v>
      </c>
      <c r="O754" t="s">
        <v>917</v>
      </c>
      <c r="P754" t="s">
        <v>83</v>
      </c>
    </row>
    <row r="755" spans="1:16">
      <c r="A755" t="s">
        <v>2356</v>
      </c>
      <c r="B755" t="s">
        <v>2353</v>
      </c>
      <c r="C755" t="s">
        <v>904</v>
      </c>
      <c r="D755">
        <v>57</v>
      </c>
      <c r="E755" t="s">
        <v>2354</v>
      </c>
      <c r="F755" t="s">
        <v>83</v>
      </c>
      <c r="G755" t="s">
        <v>2355</v>
      </c>
      <c r="H755" t="s">
        <v>330</v>
      </c>
      <c r="I755" t="s">
        <v>382</v>
      </c>
      <c r="J755" t="s">
        <v>383</v>
      </c>
      <c r="K755" t="s">
        <v>384</v>
      </c>
      <c r="M755" t="s">
        <v>386</v>
      </c>
      <c r="N755" t="s">
        <v>907</v>
      </c>
      <c r="O755" t="s">
        <v>917</v>
      </c>
      <c r="P755" t="s">
        <v>83</v>
      </c>
    </row>
    <row r="756" spans="1:16">
      <c r="A756" t="s">
        <v>2357</v>
      </c>
      <c r="B756" t="s">
        <v>2353</v>
      </c>
      <c r="C756" t="s">
        <v>910</v>
      </c>
      <c r="D756">
        <v>59</v>
      </c>
      <c r="E756" t="s">
        <v>2354</v>
      </c>
      <c r="F756" t="s">
        <v>83</v>
      </c>
      <c r="G756" t="s">
        <v>2355</v>
      </c>
      <c r="H756" t="s">
        <v>330</v>
      </c>
      <c r="I756" t="s">
        <v>382</v>
      </c>
      <c r="J756" t="s">
        <v>383</v>
      </c>
      <c r="K756" t="s">
        <v>384</v>
      </c>
      <c r="M756" t="s">
        <v>386</v>
      </c>
      <c r="N756" t="s">
        <v>907</v>
      </c>
      <c r="O756" t="s">
        <v>917</v>
      </c>
      <c r="P756" t="s">
        <v>83</v>
      </c>
    </row>
    <row r="757" spans="1:16">
      <c r="A757" t="s">
        <v>2358</v>
      </c>
      <c r="B757" t="s">
        <v>2353</v>
      </c>
      <c r="C757" t="s">
        <v>912</v>
      </c>
      <c r="D757">
        <v>61</v>
      </c>
      <c r="E757" t="s">
        <v>2354</v>
      </c>
      <c r="F757" t="s">
        <v>83</v>
      </c>
      <c r="G757" t="s">
        <v>2355</v>
      </c>
      <c r="H757" t="s">
        <v>330</v>
      </c>
      <c r="I757" t="s">
        <v>382</v>
      </c>
      <c r="J757" t="s">
        <v>383</v>
      </c>
      <c r="K757" t="s">
        <v>384</v>
      </c>
      <c r="M757" t="s">
        <v>386</v>
      </c>
      <c r="N757" t="s">
        <v>907</v>
      </c>
      <c r="O757" t="s">
        <v>917</v>
      </c>
      <c r="P757" t="s">
        <v>83</v>
      </c>
    </row>
    <row r="758" spans="1:16">
      <c r="A758" t="s">
        <v>2359</v>
      </c>
      <c r="B758" t="s">
        <v>2360</v>
      </c>
      <c r="C758" t="s">
        <v>956</v>
      </c>
      <c r="D758">
        <v>55</v>
      </c>
      <c r="E758" t="s">
        <v>1074</v>
      </c>
      <c r="F758" t="s">
        <v>53</v>
      </c>
      <c r="G758" t="s">
        <v>927</v>
      </c>
      <c r="H758" t="s">
        <v>330</v>
      </c>
      <c r="I758" t="s">
        <v>382</v>
      </c>
      <c r="J758" t="s">
        <v>383</v>
      </c>
      <c r="K758" t="s">
        <v>384</v>
      </c>
      <c r="M758" t="s">
        <v>386</v>
      </c>
      <c r="N758" t="s">
        <v>907</v>
      </c>
      <c r="O758" t="s">
        <v>928</v>
      </c>
      <c r="P758" t="s">
        <v>53</v>
      </c>
    </row>
    <row r="759" spans="1:16">
      <c r="A759" t="s">
        <v>2361</v>
      </c>
      <c r="B759" t="s">
        <v>2360</v>
      </c>
      <c r="C759" t="s">
        <v>904</v>
      </c>
      <c r="D759">
        <v>57</v>
      </c>
      <c r="E759" t="s">
        <v>1074</v>
      </c>
      <c r="F759" t="s">
        <v>53</v>
      </c>
      <c r="G759" t="s">
        <v>927</v>
      </c>
      <c r="H759" t="s">
        <v>330</v>
      </c>
      <c r="I759" t="s">
        <v>382</v>
      </c>
      <c r="J759" t="s">
        <v>383</v>
      </c>
      <c r="K759" t="s">
        <v>384</v>
      </c>
      <c r="M759" t="s">
        <v>386</v>
      </c>
      <c r="N759" t="s">
        <v>907</v>
      </c>
      <c r="O759" t="s">
        <v>928</v>
      </c>
      <c r="P759" t="s">
        <v>53</v>
      </c>
    </row>
    <row r="760" spans="1:16">
      <c r="A760" t="s">
        <v>2362</v>
      </c>
      <c r="B760" t="s">
        <v>2363</v>
      </c>
      <c r="C760" t="s">
        <v>956</v>
      </c>
      <c r="D760">
        <v>55</v>
      </c>
      <c r="E760" t="s">
        <v>2364</v>
      </c>
      <c r="F760" t="s">
        <v>63</v>
      </c>
      <c r="G760" t="s">
        <v>2305</v>
      </c>
      <c r="H760" t="s">
        <v>330</v>
      </c>
      <c r="I760" t="s">
        <v>382</v>
      </c>
      <c r="J760" t="s">
        <v>383</v>
      </c>
      <c r="K760" t="s">
        <v>384</v>
      </c>
      <c r="L760" t="s">
        <v>35</v>
      </c>
      <c r="M760" t="s">
        <v>386</v>
      </c>
      <c r="N760" t="s">
        <v>907</v>
      </c>
      <c r="O760" t="s">
        <v>947</v>
      </c>
      <c r="P760" t="s">
        <v>63</v>
      </c>
    </row>
    <row r="761" spans="1:16">
      <c r="A761" t="s">
        <v>2365</v>
      </c>
      <c r="B761" t="s">
        <v>2363</v>
      </c>
      <c r="C761" t="s">
        <v>904</v>
      </c>
      <c r="D761">
        <v>57</v>
      </c>
      <c r="E761" t="s">
        <v>2364</v>
      </c>
      <c r="F761" t="s">
        <v>63</v>
      </c>
      <c r="G761" t="s">
        <v>2305</v>
      </c>
      <c r="H761" t="s">
        <v>330</v>
      </c>
      <c r="I761" t="s">
        <v>382</v>
      </c>
      <c r="J761" t="s">
        <v>383</v>
      </c>
      <c r="K761" t="s">
        <v>384</v>
      </c>
      <c r="L761" t="s">
        <v>35</v>
      </c>
      <c r="M761" t="s">
        <v>386</v>
      </c>
      <c r="N761" t="s">
        <v>907</v>
      </c>
      <c r="O761" t="s">
        <v>947</v>
      </c>
      <c r="P761" t="s">
        <v>63</v>
      </c>
    </row>
    <row r="762" spans="1:16">
      <c r="A762" t="s">
        <v>2366</v>
      </c>
      <c r="B762" t="s">
        <v>2363</v>
      </c>
      <c r="C762" t="s">
        <v>910</v>
      </c>
      <c r="D762">
        <v>59</v>
      </c>
      <c r="E762" t="s">
        <v>2364</v>
      </c>
      <c r="F762" t="s">
        <v>63</v>
      </c>
      <c r="G762" t="s">
        <v>2305</v>
      </c>
      <c r="H762" t="s">
        <v>330</v>
      </c>
      <c r="I762" t="s">
        <v>382</v>
      </c>
      <c r="J762" t="s">
        <v>383</v>
      </c>
      <c r="K762" t="s">
        <v>384</v>
      </c>
      <c r="L762" t="s">
        <v>35</v>
      </c>
      <c r="M762" t="s">
        <v>386</v>
      </c>
      <c r="N762" t="s">
        <v>907</v>
      </c>
      <c r="O762" t="s">
        <v>947</v>
      </c>
      <c r="P762" t="s">
        <v>63</v>
      </c>
    </row>
    <row r="763" spans="1:16">
      <c r="A763" t="s">
        <v>2367</v>
      </c>
      <c r="B763" t="s">
        <v>2363</v>
      </c>
      <c r="C763" t="s">
        <v>912</v>
      </c>
      <c r="D763">
        <v>61</v>
      </c>
      <c r="E763" t="s">
        <v>2364</v>
      </c>
      <c r="F763" t="s">
        <v>63</v>
      </c>
      <c r="G763" t="s">
        <v>2305</v>
      </c>
      <c r="H763" t="s">
        <v>330</v>
      </c>
      <c r="I763" t="s">
        <v>382</v>
      </c>
      <c r="J763" t="s">
        <v>383</v>
      </c>
      <c r="K763" t="s">
        <v>384</v>
      </c>
      <c r="L763" t="s">
        <v>35</v>
      </c>
      <c r="M763" t="s">
        <v>386</v>
      </c>
      <c r="N763" t="s">
        <v>907</v>
      </c>
      <c r="O763" t="s">
        <v>947</v>
      </c>
      <c r="P763" t="s">
        <v>63</v>
      </c>
    </row>
    <row r="764" spans="1:16">
      <c r="A764" t="s">
        <v>2368</v>
      </c>
      <c r="B764" t="s">
        <v>2369</v>
      </c>
      <c r="C764" t="s">
        <v>956</v>
      </c>
      <c r="D764">
        <v>55</v>
      </c>
      <c r="E764" t="s">
        <v>2370</v>
      </c>
      <c r="F764" t="s">
        <v>63</v>
      </c>
      <c r="G764" t="s">
        <v>927</v>
      </c>
      <c r="H764" t="s">
        <v>330</v>
      </c>
      <c r="I764" t="s">
        <v>382</v>
      </c>
      <c r="J764" t="s">
        <v>383</v>
      </c>
      <c r="K764" t="s">
        <v>384</v>
      </c>
      <c r="L764" t="s">
        <v>36</v>
      </c>
      <c r="M764" t="s">
        <v>386</v>
      </c>
      <c r="N764" t="s">
        <v>907</v>
      </c>
      <c r="O764" t="s">
        <v>937</v>
      </c>
      <c r="P764" t="s">
        <v>63</v>
      </c>
    </row>
    <row r="765" spans="1:16">
      <c r="A765" t="s">
        <v>2371</v>
      </c>
      <c r="B765" t="s">
        <v>2369</v>
      </c>
      <c r="C765" t="s">
        <v>904</v>
      </c>
      <c r="D765">
        <v>57</v>
      </c>
      <c r="E765" t="s">
        <v>2370</v>
      </c>
      <c r="F765" t="s">
        <v>63</v>
      </c>
      <c r="G765" t="s">
        <v>927</v>
      </c>
      <c r="H765" t="s">
        <v>330</v>
      </c>
      <c r="I765" t="s">
        <v>382</v>
      </c>
      <c r="J765" t="s">
        <v>383</v>
      </c>
      <c r="K765" t="s">
        <v>384</v>
      </c>
      <c r="L765" t="s">
        <v>36</v>
      </c>
      <c r="M765" t="s">
        <v>386</v>
      </c>
      <c r="N765" t="s">
        <v>907</v>
      </c>
      <c r="O765" t="s">
        <v>937</v>
      </c>
      <c r="P765" t="s">
        <v>63</v>
      </c>
    </row>
    <row r="766" spans="1:16">
      <c r="A766" t="s">
        <v>2372</v>
      </c>
      <c r="B766" t="s">
        <v>2369</v>
      </c>
      <c r="C766" t="s">
        <v>910</v>
      </c>
      <c r="D766">
        <v>59</v>
      </c>
      <c r="E766" t="s">
        <v>2370</v>
      </c>
      <c r="F766" t="s">
        <v>63</v>
      </c>
      <c r="G766" t="s">
        <v>927</v>
      </c>
      <c r="H766" t="s">
        <v>330</v>
      </c>
      <c r="I766" t="s">
        <v>382</v>
      </c>
      <c r="J766" t="s">
        <v>383</v>
      </c>
      <c r="K766" t="s">
        <v>384</v>
      </c>
      <c r="L766" t="s">
        <v>36</v>
      </c>
      <c r="M766" t="s">
        <v>386</v>
      </c>
      <c r="N766" t="s">
        <v>907</v>
      </c>
      <c r="O766" t="s">
        <v>937</v>
      </c>
      <c r="P766" t="s">
        <v>63</v>
      </c>
    </row>
    <row r="767" spans="1:16">
      <c r="A767" t="s">
        <v>2373</v>
      </c>
      <c r="B767" t="s">
        <v>2369</v>
      </c>
      <c r="C767" t="s">
        <v>912</v>
      </c>
      <c r="D767">
        <v>61</v>
      </c>
      <c r="E767" t="s">
        <v>2370</v>
      </c>
      <c r="F767" t="s">
        <v>63</v>
      </c>
      <c r="G767" t="s">
        <v>927</v>
      </c>
      <c r="H767" t="s">
        <v>330</v>
      </c>
      <c r="I767" t="s">
        <v>382</v>
      </c>
      <c r="J767" t="s">
        <v>383</v>
      </c>
      <c r="K767" t="s">
        <v>384</v>
      </c>
      <c r="L767" t="s">
        <v>36</v>
      </c>
      <c r="M767" t="s">
        <v>386</v>
      </c>
      <c r="N767" t="s">
        <v>907</v>
      </c>
      <c r="O767" t="s">
        <v>937</v>
      </c>
      <c r="P767" t="s">
        <v>63</v>
      </c>
    </row>
    <row r="768" spans="1:16">
      <c r="A768" t="s">
        <v>2374</v>
      </c>
      <c r="B768" t="s">
        <v>2375</v>
      </c>
      <c r="C768" t="s">
        <v>956</v>
      </c>
      <c r="D768">
        <v>55</v>
      </c>
      <c r="E768" t="s">
        <v>2376</v>
      </c>
      <c r="F768" t="s">
        <v>63</v>
      </c>
      <c r="G768" t="s">
        <v>927</v>
      </c>
      <c r="H768" t="s">
        <v>330</v>
      </c>
      <c r="I768" t="s">
        <v>382</v>
      </c>
      <c r="J768" t="s">
        <v>383</v>
      </c>
      <c r="K768" t="s">
        <v>384</v>
      </c>
      <c r="L768" t="s">
        <v>36</v>
      </c>
      <c r="M768" t="s">
        <v>386</v>
      </c>
      <c r="N768" t="s">
        <v>907</v>
      </c>
      <c r="O768" t="s">
        <v>937</v>
      </c>
      <c r="P768" t="s">
        <v>63</v>
      </c>
    </row>
    <row r="769" spans="1:16">
      <c r="A769" t="s">
        <v>2377</v>
      </c>
      <c r="B769" t="s">
        <v>2375</v>
      </c>
      <c r="C769" t="s">
        <v>904</v>
      </c>
      <c r="D769">
        <v>57</v>
      </c>
      <c r="E769" t="s">
        <v>2376</v>
      </c>
      <c r="F769" t="s">
        <v>63</v>
      </c>
      <c r="G769" t="s">
        <v>927</v>
      </c>
      <c r="H769" t="s">
        <v>330</v>
      </c>
      <c r="I769" t="s">
        <v>382</v>
      </c>
      <c r="J769" t="s">
        <v>383</v>
      </c>
      <c r="K769" t="s">
        <v>384</v>
      </c>
      <c r="L769" t="s">
        <v>36</v>
      </c>
      <c r="M769" t="s">
        <v>386</v>
      </c>
      <c r="N769" t="s">
        <v>907</v>
      </c>
      <c r="O769" t="s">
        <v>937</v>
      </c>
      <c r="P769" t="s">
        <v>63</v>
      </c>
    </row>
    <row r="770" spans="1:16">
      <c r="A770" t="s">
        <v>2378</v>
      </c>
      <c r="B770" t="s">
        <v>2375</v>
      </c>
      <c r="C770" t="s">
        <v>910</v>
      </c>
      <c r="D770">
        <v>59</v>
      </c>
      <c r="E770" t="s">
        <v>2376</v>
      </c>
      <c r="F770" t="s">
        <v>63</v>
      </c>
      <c r="G770" t="s">
        <v>927</v>
      </c>
      <c r="H770" t="s">
        <v>330</v>
      </c>
      <c r="I770" t="s">
        <v>382</v>
      </c>
      <c r="J770" t="s">
        <v>383</v>
      </c>
      <c r="K770" t="s">
        <v>384</v>
      </c>
      <c r="L770" t="s">
        <v>36</v>
      </c>
      <c r="M770" t="s">
        <v>386</v>
      </c>
      <c r="N770" t="s">
        <v>907</v>
      </c>
      <c r="O770" t="s">
        <v>937</v>
      </c>
      <c r="P770" t="s">
        <v>63</v>
      </c>
    </row>
    <row r="771" spans="1:16">
      <c r="A771" t="s">
        <v>2379</v>
      </c>
      <c r="B771" t="s">
        <v>2375</v>
      </c>
      <c r="C771" t="s">
        <v>912</v>
      </c>
      <c r="D771">
        <v>61</v>
      </c>
      <c r="E771" t="s">
        <v>2376</v>
      </c>
      <c r="F771" t="s">
        <v>63</v>
      </c>
      <c r="G771" t="s">
        <v>927</v>
      </c>
      <c r="H771" t="s">
        <v>330</v>
      </c>
      <c r="I771" t="s">
        <v>382</v>
      </c>
      <c r="J771" t="s">
        <v>383</v>
      </c>
      <c r="K771" t="s">
        <v>384</v>
      </c>
      <c r="L771" t="s">
        <v>36</v>
      </c>
      <c r="M771" t="s">
        <v>386</v>
      </c>
      <c r="N771" t="s">
        <v>907</v>
      </c>
      <c r="O771" t="s">
        <v>937</v>
      </c>
      <c r="P771" t="s">
        <v>63</v>
      </c>
    </row>
    <row r="772" spans="1:16">
      <c r="A772" t="s">
        <v>2380</v>
      </c>
      <c r="B772" t="s">
        <v>2381</v>
      </c>
      <c r="C772" t="s">
        <v>956</v>
      </c>
      <c r="D772">
        <v>55</v>
      </c>
      <c r="E772" t="s">
        <v>2376</v>
      </c>
      <c r="F772" t="s">
        <v>57</v>
      </c>
      <c r="G772" t="s">
        <v>927</v>
      </c>
      <c r="H772" t="s">
        <v>330</v>
      </c>
      <c r="I772" t="s">
        <v>382</v>
      </c>
      <c r="J772" t="s">
        <v>383</v>
      </c>
      <c r="K772" t="s">
        <v>384</v>
      </c>
      <c r="L772" t="s">
        <v>36</v>
      </c>
      <c r="M772" t="s">
        <v>386</v>
      </c>
      <c r="N772" t="s">
        <v>907</v>
      </c>
      <c r="O772" t="s">
        <v>1898</v>
      </c>
      <c r="P772" t="s">
        <v>57</v>
      </c>
    </row>
    <row r="773" spans="1:16">
      <c r="A773" t="s">
        <v>2382</v>
      </c>
      <c r="B773" t="s">
        <v>2381</v>
      </c>
      <c r="C773" t="s">
        <v>904</v>
      </c>
      <c r="D773">
        <v>57</v>
      </c>
      <c r="E773" t="s">
        <v>2376</v>
      </c>
      <c r="F773" t="s">
        <v>57</v>
      </c>
      <c r="G773" t="s">
        <v>927</v>
      </c>
      <c r="H773" t="s">
        <v>330</v>
      </c>
      <c r="I773" t="s">
        <v>382</v>
      </c>
      <c r="J773" t="s">
        <v>383</v>
      </c>
      <c r="K773" t="s">
        <v>384</v>
      </c>
      <c r="L773" t="s">
        <v>36</v>
      </c>
      <c r="M773" t="s">
        <v>386</v>
      </c>
      <c r="N773" t="s">
        <v>907</v>
      </c>
      <c r="O773" t="s">
        <v>1898</v>
      </c>
      <c r="P773" t="s">
        <v>57</v>
      </c>
    </row>
    <row r="774" spans="1:16">
      <c r="A774" t="s">
        <v>2383</v>
      </c>
      <c r="B774" t="s">
        <v>2381</v>
      </c>
      <c r="C774" t="s">
        <v>910</v>
      </c>
      <c r="D774">
        <v>59</v>
      </c>
      <c r="E774" t="s">
        <v>2376</v>
      </c>
      <c r="F774" t="s">
        <v>57</v>
      </c>
      <c r="G774" t="s">
        <v>927</v>
      </c>
      <c r="H774" t="s">
        <v>330</v>
      </c>
      <c r="I774" t="s">
        <v>382</v>
      </c>
      <c r="J774" t="s">
        <v>383</v>
      </c>
      <c r="K774" t="s">
        <v>384</v>
      </c>
      <c r="L774" t="s">
        <v>36</v>
      </c>
      <c r="M774" t="s">
        <v>386</v>
      </c>
      <c r="N774" t="s">
        <v>907</v>
      </c>
      <c r="O774" t="s">
        <v>1898</v>
      </c>
      <c r="P774" t="s">
        <v>57</v>
      </c>
    </row>
    <row r="775" spans="1:16">
      <c r="A775" t="s">
        <v>2384</v>
      </c>
      <c r="B775" t="s">
        <v>2381</v>
      </c>
      <c r="C775" t="s">
        <v>912</v>
      </c>
      <c r="D775">
        <v>61</v>
      </c>
      <c r="E775" t="s">
        <v>2376</v>
      </c>
      <c r="F775" t="s">
        <v>57</v>
      </c>
      <c r="G775" t="s">
        <v>927</v>
      </c>
      <c r="H775" t="s">
        <v>330</v>
      </c>
      <c r="I775" t="s">
        <v>382</v>
      </c>
      <c r="J775" t="s">
        <v>383</v>
      </c>
      <c r="K775" t="s">
        <v>384</v>
      </c>
      <c r="L775" t="s">
        <v>36</v>
      </c>
      <c r="M775" t="s">
        <v>386</v>
      </c>
      <c r="N775" t="s">
        <v>907</v>
      </c>
      <c r="O775" t="s">
        <v>1898</v>
      </c>
      <c r="P775" t="s">
        <v>57</v>
      </c>
    </row>
    <row r="776" spans="1:16">
      <c r="A776" t="s">
        <v>2385</v>
      </c>
      <c r="B776" t="s">
        <v>2386</v>
      </c>
      <c r="C776" t="s">
        <v>956</v>
      </c>
      <c r="D776">
        <v>55</v>
      </c>
      <c r="E776" t="s">
        <v>2387</v>
      </c>
      <c r="F776" t="s">
        <v>101</v>
      </c>
      <c r="G776" t="s">
        <v>2305</v>
      </c>
      <c r="H776" t="s">
        <v>330</v>
      </c>
      <c r="I776" t="s">
        <v>382</v>
      </c>
      <c r="J776" t="s">
        <v>383</v>
      </c>
      <c r="K776" t="s">
        <v>384</v>
      </c>
      <c r="L776" t="s">
        <v>35</v>
      </c>
      <c r="M776" t="s">
        <v>386</v>
      </c>
      <c r="N776" t="s">
        <v>907</v>
      </c>
      <c r="O776" t="s">
        <v>928</v>
      </c>
      <c r="P776" t="s">
        <v>63</v>
      </c>
    </row>
    <row r="777" spans="1:16">
      <c r="A777" t="s">
        <v>2388</v>
      </c>
      <c r="B777" t="s">
        <v>2386</v>
      </c>
      <c r="C777" t="s">
        <v>904</v>
      </c>
      <c r="D777">
        <v>57</v>
      </c>
      <c r="E777" t="s">
        <v>2387</v>
      </c>
      <c r="F777" t="s">
        <v>101</v>
      </c>
      <c r="G777" t="s">
        <v>2305</v>
      </c>
      <c r="H777" t="s">
        <v>330</v>
      </c>
      <c r="I777" t="s">
        <v>382</v>
      </c>
      <c r="J777" t="s">
        <v>383</v>
      </c>
      <c r="K777" t="s">
        <v>384</v>
      </c>
      <c r="L777" t="s">
        <v>35</v>
      </c>
      <c r="M777" t="s">
        <v>386</v>
      </c>
      <c r="N777" t="s">
        <v>907</v>
      </c>
      <c r="O777" t="s">
        <v>928</v>
      </c>
      <c r="P777" t="s">
        <v>63</v>
      </c>
    </row>
    <row r="778" spans="1:16">
      <c r="A778" t="s">
        <v>2389</v>
      </c>
      <c r="B778" t="s">
        <v>2386</v>
      </c>
      <c r="C778" t="s">
        <v>910</v>
      </c>
      <c r="D778">
        <v>59</v>
      </c>
      <c r="E778" t="s">
        <v>2387</v>
      </c>
      <c r="F778" t="s">
        <v>101</v>
      </c>
      <c r="G778" t="s">
        <v>2305</v>
      </c>
      <c r="H778" t="s">
        <v>330</v>
      </c>
      <c r="I778" t="s">
        <v>382</v>
      </c>
      <c r="J778" t="s">
        <v>383</v>
      </c>
      <c r="K778" t="s">
        <v>384</v>
      </c>
      <c r="L778" t="s">
        <v>35</v>
      </c>
      <c r="M778" t="s">
        <v>386</v>
      </c>
      <c r="N778" t="s">
        <v>907</v>
      </c>
      <c r="O778" t="s">
        <v>928</v>
      </c>
      <c r="P778" t="s">
        <v>63</v>
      </c>
    </row>
    <row r="779" spans="1:16">
      <c r="A779" t="s">
        <v>2390</v>
      </c>
      <c r="B779" t="s">
        <v>2386</v>
      </c>
      <c r="C779" t="s">
        <v>912</v>
      </c>
      <c r="D779">
        <v>61</v>
      </c>
      <c r="E779" t="s">
        <v>2387</v>
      </c>
      <c r="F779" t="s">
        <v>101</v>
      </c>
      <c r="G779" t="s">
        <v>2305</v>
      </c>
      <c r="H779" t="s">
        <v>330</v>
      </c>
      <c r="I779" t="s">
        <v>382</v>
      </c>
      <c r="J779" t="s">
        <v>383</v>
      </c>
      <c r="K779" t="s">
        <v>384</v>
      </c>
      <c r="L779" t="s">
        <v>35</v>
      </c>
      <c r="M779" t="s">
        <v>386</v>
      </c>
      <c r="N779" t="s">
        <v>907</v>
      </c>
      <c r="O779" t="s">
        <v>928</v>
      </c>
      <c r="P779" t="s">
        <v>63</v>
      </c>
    </row>
    <row r="780" spans="1:16">
      <c r="A780" t="s">
        <v>2391</v>
      </c>
      <c r="B780" t="s">
        <v>2392</v>
      </c>
      <c r="C780" t="s">
        <v>956</v>
      </c>
      <c r="D780">
        <v>55</v>
      </c>
      <c r="E780" t="s">
        <v>2393</v>
      </c>
      <c r="F780" t="s">
        <v>101</v>
      </c>
      <c r="G780" t="s">
        <v>936</v>
      </c>
      <c r="H780" t="s">
        <v>330</v>
      </c>
      <c r="I780" t="s">
        <v>382</v>
      </c>
      <c r="J780" t="s">
        <v>383</v>
      </c>
      <c r="K780" t="s">
        <v>384</v>
      </c>
      <c r="L780" t="s">
        <v>35</v>
      </c>
      <c r="M780" t="s">
        <v>386</v>
      </c>
      <c r="N780" t="s">
        <v>907</v>
      </c>
      <c r="O780" t="s">
        <v>928</v>
      </c>
      <c r="P780" t="s">
        <v>63</v>
      </c>
    </row>
    <row r="781" spans="1:16">
      <c r="A781" t="s">
        <v>2394</v>
      </c>
      <c r="B781" t="s">
        <v>2392</v>
      </c>
      <c r="C781" t="s">
        <v>904</v>
      </c>
      <c r="D781">
        <v>57</v>
      </c>
      <c r="E781" t="s">
        <v>2393</v>
      </c>
      <c r="F781" t="s">
        <v>101</v>
      </c>
      <c r="G781" t="s">
        <v>936</v>
      </c>
      <c r="H781" t="s">
        <v>330</v>
      </c>
      <c r="I781" t="s">
        <v>382</v>
      </c>
      <c r="J781" t="s">
        <v>383</v>
      </c>
      <c r="K781" t="s">
        <v>384</v>
      </c>
      <c r="L781" t="s">
        <v>35</v>
      </c>
      <c r="M781" t="s">
        <v>386</v>
      </c>
      <c r="N781" t="s">
        <v>907</v>
      </c>
      <c r="O781" t="s">
        <v>928</v>
      </c>
      <c r="P781" t="s">
        <v>63</v>
      </c>
    </row>
    <row r="782" spans="1:16">
      <c r="A782" t="s">
        <v>2395</v>
      </c>
      <c r="B782" t="s">
        <v>2392</v>
      </c>
      <c r="C782" t="s">
        <v>910</v>
      </c>
      <c r="D782">
        <v>59</v>
      </c>
      <c r="E782" t="s">
        <v>2393</v>
      </c>
      <c r="F782" t="s">
        <v>101</v>
      </c>
      <c r="G782" t="s">
        <v>936</v>
      </c>
      <c r="H782" t="s">
        <v>330</v>
      </c>
      <c r="I782" t="s">
        <v>382</v>
      </c>
      <c r="J782" t="s">
        <v>383</v>
      </c>
      <c r="K782" t="s">
        <v>384</v>
      </c>
      <c r="L782" t="s">
        <v>35</v>
      </c>
      <c r="M782" t="s">
        <v>386</v>
      </c>
      <c r="N782" t="s">
        <v>907</v>
      </c>
      <c r="O782" t="s">
        <v>928</v>
      </c>
      <c r="P782" t="s">
        <v>63</v>
      </c>
    </row>
    <row r="783" spans="1:16">
      <c r="A783" t="s">
        <v>2396</v>
      </c>
      <c r="B783" t="s">
        <v>2392</v>
      </c>
      <c r="C783" t="s">
        <v>912</v>
      </c>
      <c r="D783">
        <v>61</v>
      </c>
      <c r="E783" t="s">
        <v>2393</v>
      </c>
      <c r="F783" t="s">
        <v>101</v>
      </c>
      <c r="G783" t="s">
        <v>936</v>
      </c>
      <c r="H783" t="s">
        <v>330</v>
      </c>
      <c r="I783" t="s">
        <v>382</v>
      </c>
      <c r="J783" t="s">
        <v>383</v>
      </c>
      <c r="K783" t="s">
        <v>384</v>
      </c>
      <c r="L783" t="s">
        <v>35</v>
      </c>
      <c r="M783" t="s">
        <v>386</v>
      </c>
      <c r="N783" t="s">
        <v>907</v>
      </c>
      <c r="O783" t="s">
        <v>928</v>
      </c>
      <c r="P783" t="s">
        <v>63</v>
      </c>
    </row>
    <row r="784" spans="1:16">
      <c r="A784" t="s">
        <v>2397</v>
      </c>
      <c r="B784" t="s">
        <v>2398</v>
      </c>
      <c r="C784" t="s">
        <v>956</v>
      </c>
      <c r="D784">
        <v>55</v>
      </c>
      <c r="E784" t="s">
        <v>2393</v>
      </c>
      <c r="F784" t="s">
        <v>81</v>
      </c>
      <c r="G784" t="s">
        <v>936</v>
      </c>
      <c r="H784" t="s">
        <v>330</v>
      </c>
      <c r="I784" t="s">
        <v>382</v>
      </c>
      <c r="J784" t="s">
        <v>383</v>
      </c>
      <c r="K784" t="s">
        <v>384</v>
      </c>
      <c r="L784" t="s">
        <v>35</v>
      </c>
      <c r="M784" t="s">
        <v>386</v>
      </c>
      <c r="N784" t="s">
        <v>907</v>
      </c>
      <c r="O784" t="s">
        <v>1033</v>
      </c>
      <c r="P784" t="s">
        <v>63</v>
      </c>
    </row>
    <row r="785" spans="1:16">
      <c r="A785" t="s">
        <v>2399</v>
      </c>
      <c r="B785" t="s">
        <v>2398</v>
      </c>
      <c r="C785" t="s">
        <v>904</v>
      </c>
      <c r="D785">
        <v>57</v>
      </c>
      <c r="E785" t="s">
        <v>2393</v>
      </c>
      <c r="F785" t="s">
        <v>81</v>
      </c>
      <c r="G785" t="s">
        <v>936</v>
      </c>
      <c r="H785" t="s">
        <v>330</v>
      </c>
      <c r="I785" t="s">
        <v>382</v>
      </c>
      <c r="J785" t="s">
        <v>383</v>
      </c>
      <c r="K785" t="s">
        <v>384</v>
      </c>
      <c r="L785" t="s">
        <v>35</v>
      </c>
      <c r="M785" t="s">
        <v>386</v>
      </c>
      <c r="N785" t="s">
        <v>907</v>
      </c>
      <c r="O785" t="s">
        <v>1033</v>
      </c>
      <c r="P785" t="s">
        <v>63</v>
      </c>
    </row>
    <row r="786" spans="1:16">
      <c r="A786" t="s">
        <v>2400</v>
      </c>
      <c r="B786" t="s">
        <v>2398</v>
      </c>
      <c r="C786" t="s">
        <v>910</v>
      </c>
      <c r="D786">
        <v>59</v>
      </c>
      <c r="E786" t="s">
        <v>2393</v>
      </c>
      <c r="F786" t="s">
        <v>81</v>
      </c>
      <c r="G786" t="s">
        <v>936</v>
      </c>
      <c r="H786" t="s">
        <v>330</v>
      </c>
      <c r="I786" t="s">
        <v>382</v>
      </c>
      <c r="J786" t="s">
        <v>383</v>
      </c>
      <c r="K786" t="s">
        <v>384</v>
      </c>
      <c r="L786" t="s">
        <v>35</v>
      </c>
      <c r="M786" t="s">
        <v>386</v>
      </c>
      <c r="N786" t="s">
        <v>907</v>
      </c>
      <c r="O786" t="s">
        <v>1033</v>
      </c>
      <c r="P786" t="s">
        <v>63</v>
      </c>
    </row>
    <row r="787" spans="1:16">
      <c r="A787" t="s">
        <v>2401</v>
      </c>
      <c r="B787" t="s">
        <v>2398</v>
      </c>
      <c r="C787" t="s">
        <v>912</v>
      </c>
      <c r="D787">
        <v>61</v>
      </c>
      <c r="E787" t="s">
        <v>2393</v>
      </c>
      <c r="F787" t="s">
        <v>81</v>
      </c>
      <c r="G787" t="s">
        <v>936</v>
      </c>
      <c r="H787" t="s">
        <v>330</v>
      </c>
      <c r="I787" t="s">
        <v>382</v>
      </c>
      <c r="J787" t="s">
        <v>383</v>
      </c>
      <c r="K787" t="s">
        <v>384</v>
      </c>
      <c r="L787" t="s">
        <v>35</v>
      </c>
      <c r="M787" t="s">
        <v>386</v>
      </c>
      <c r="N787" t="s">
        <v>907</v>
      </c>
      <c r="O787" t="s">
        <v>1033</v>
      </c>
      <c r="P787" t="s">
        <v>63</v>
      </c>
    </row>
    <row r="788" spans="1:16">
      <c r="A788" t="s">
        <v>2402</v>
      </c>
      <c r="B788" t="s">
        <v>2403</v>
      </c>
      <c r="C788" t="s">
        <v>956</v>
      </c>
      <c r="D788">
        <v>55</v>
      </c>
      <c r="E788" t="s">
        <v>2404</v>
      </c>
      <c r="F788" t="s">
        <v>119</v>
      </c>
      <c r="G788" t="s">
        <v>927</v>
      </c>
      <c r="H788" t="s">
        <v>330</v>
      </c>
      <c r="I788" t="s">
        <v>382</v>
      </c>
      <c r="J788" t="s">
        <v>383</v>
      </c>
      <c r="K788" t="s">
        <v>384</v>
      </c>
      <c r="L788" t="s">
        <v>36</v>
      </c>
      <c r="M788" t="s">
        <v>386</v>
      </c>
      <c r="N788" t="s">
        <v>907</v>
      </c>
      <c r="O788" t="s">
        <v>2405</v>
      </c>
      <c r="P788" t="s">
        <v>57</v>
      </c>
    </row>
    <row r="789" spans="1:16">
      <c r="A789" t="s">
        <v>2406</v>
      </c>
      <c r="B789" t="s">
        <v>2403</v>
      </c>
      <c r="C789" t="s">
        <v>904</v>
      </c>
      <c r="D789">
        <v>57</v>
      </c>
      <c r="E789" t="s">
        <v>2404</v>
      </c>
      <c r="F789" t="s">
        <v>119</v>
      </c>
      <c r="G789" t="s">
        <v>927</v>
      </c>
      <c r="H789" t="s">
        <v>330</v>
      </c>
      <c r="I789" t="s">
        <v>382</v>
      </c>
      <c r="J789" t="s">
        <v>383</v>
      </c>
      <c r="K789" t="s">
        <v>384</v>
      </c>
      <c r="L789" t="s">
        <v>36</v>
      </c>
      <c r="M789" t="s">
        <v>386</v>
      </c>
      <c r="N789" t="s">
        <v>907</v>
      </c>
      <c r="O789" t="s">
        <v>2405</v>
      </c>
      <c r="P789" t="s">
        <v>57</v>
      </c>
    </row>
    <row r="790" spans="1:16">
      <c r="A790" t="s">
        <v>2407</v>
      </c>
      <c r="B790" t="s">
        <v>2403</v>
      </c>
      <c r="C790" t="s">
        <v>910</v>
      </c>
      <c r="D790">
        <v>59</v>
      </c>
      <c r="E790" t="s">
        <v>2404</v>
      </c>
      <c r="F790" t="s">
        <v>119</v>
      </c>
      <c r="G790" t="s">
        <v>927</v>
      </c>
      <c r="H790" t="s">
        <v>330</v>
      </c>
      <c r="I790" t="s">
        <v>382</v>
      </c>
      <c r="J790" t="s">
        <v>383</v>
      </c>
      <c r="K790" t="s">
        <v>384</v>
      </c>
      <c r="L790" t="s">
        <v>36</v>
      </c>
      <c r="M790" t="s">
        <v>386</v>
      </c>
      <c r="N790" t="s">
        <v>907</v>
      </c>
      <c r="O790" t="s">
        <v>2405</v>
      </c>
      <c r="P790" t="s">
        <v>57</v>
      </c>
    </row>
    <row r="791" spans="1:16">
      <c r="A791" t="s">
        <v>2408</v>
      </c>
      <c r="B791" t="s">
        <v>2403</v>
      </c>
      <c r="C791" t="s">
        <v>912</v>
      </c>
      <c r="D791">
        <v>61</v>
      </c>
      <c r="E791" t="s">
        <v>2404</v>
      </c>
      <c r="F791" t="s">
        <v>119</v>
      </c>
      <c r="G791" t="s">
        <v>927</v>
      </c>
      <c r="H791" t="s">
        <v>330</v>
      </c>
      <c r="I791" t="s">
        <v>382</v>
      </c>
      <c r="J791" t="s">
        <v>383</v>
      </c>
      <c r="K791" t="s">
        <v>384</v>
      </c>
      <c r="L791" t="s">
        <v>36</v>
      </c>
      <c r="M791" t="s">
        <v>386</v>
      </c>
      <c r="N791" t="s">
        <v>907</v>
      </c>
      <c r="O791" t="s">
        <v>2405</v>
      </c>
      <c r="P791" t="s">
        <v>57</v>
      </c>
    </row>
    <row r="792" spans="1:16">
      <c r="A792" t="s">
        <v>2409</v>
      </c>
      <c r="B792" t="s">
        <v>2410</v>
      </c>
      <c r="C792" t="s">
        <v>956</v>
      </c>
      <c r="D792">
        <v>55</v>
      </c>
      <c r="E792" t="s">
        <v>2404</v>
      </c>
      <c r="F792" t="s">
        <v>105</v>
      </c>
      <c r="G792" t="s">
        <v>927</v>
      </c>
      <c r="H792" t="s">
        <v>330</v>
      </c>
      <c r="I792" t="s">
        <v>382</v>
      </c>
      <c r="J792" t="s">
        <v>383</v>
      </c>
      <c r="K792" t="s">
        <v>384</v>
      </c>
      <c r="L792" t="s">
        <v>36</v>
      </c>
      <c r="M792" t="s">
        <v>386</v>
      </c>
      <c r="N792" t="s">
        <v>907</v>
      </c>
      <c r="O792" t="s">
        <v>2411</v>
      </c>
      <c r="P792" t="s">
        <v>57</v>
      </c>
    </row>
    <row r="793" spans="1:16">
      <c r="A793" t="s">
        <v>2412</v>
      </c>
      <c r="B793" t="s">
        <v>2410</v>
      </c>
      <c r="C793" t="s">
        <v>904</v>
      </c>
      <c r="D793">
        <v>57</v>
      </c>
      <c r="E793" t="s">
        <v>2404</v>
      </c>
      <c r="F793" t="s">
        <v>105</v>
      </c>
      <c r="G793" t="s">
        <v>927</v>
      </c>
      <c r="H793" t="s">
        <v>330</v>
      </c>
      <c r="I793" t="s">
        <v>382</v>
      </c>
      <c r="J793" t="s">
        <v>383</v>
      </c>
      <c r="K793" t="s">
        <v>384</v>
      </c>
      <c r="L793" t="s">
        <v>36</v>
      </c>
      <c r="M793" t="s">
        <v>386</v>
      </c>
      <c r="N793" t="s">
        <v>907</v>
      </c>
      <c r="O793" t="s">
        <v>2411</v>
      </c>
      <c r="P793" t="s">
        <v>57</v>
      </c>
    </row>
    <row r="794" spans="1:16">
      <c r="A794" t="s">
        <v>2413</v>
      </c>
      <c r="B794" t="s">
        <v>2410</v>
      </c>
      <c r="C794" t="s">
        <v>910</v>
      </c>
      <c r="D794">
        <v>59</v>
      </c>
      <c r="E794" t="s">
        <v>2404</v>
      </c>
      <c r="F794" t="s">
        <v>105</v>
      </c>
      <c r="G794" t="s">
        <v>927</v>
      </c>
      <c r="H794" t="s">
        <v>330</v>
      </c>
      <c r="I794" t="s">
        <v>382</v>
      </c>
      <c r="J794" t="s">
        <v>383</v>
      </c>
      <c r="K794" t="s">
        <v>384</v>
      </c>
      <c r="L794" t="s">
        <v>36</v>
      </c>
      <c r="M794" t="s">
        <v>386</v>
      </c>
      <c r="N794" t="s">
        <v>907</v>
      </c>
      <c r="O794" t="s">
        <v>2411</v>
      </c>
      <c r="P794" t="s">
        <v>57</v>
      </c>
    </row>
    <row r="795" spans="1:16">
      <c r="A795" t="s">
        <v>2414</v>
      </c>
      <c r="B795" t="s">
        <v>2410</v>
      </c>
      <c r="C795" t="s">
        <v>912</v>
      </c>
      <c r="D795">
        <v>61</v>
      </c>
      <c r="E795" t="s">
        <v>2404</v>
      </c>
      <c r="F795" t="s">
        <v>105</v>
      </c>
      <c r="G795" t="s">
        <v>927</v>
      </c>
      <c r="H795" t="s">
        <v>330</v>
      </c>
      <c r="I795" t="s">
        <v>382</v>
      </c>
      <c r="J795" t="s">
        <v>383</v>
      </c>
      <c r="K795" t="s">
        <v>384</v>
      </c>
      <c r="L795" t="s">
        <v>36</v>
      </c>
      <c r="M795" t="s">
        <v>386</v>
      </c>
      <c r="N795" t="s">
        <v>907</v>
      </c>
      <c r="O795" t="s">
        <v>2411</v>
      </c>
      <c r="P795" t="s">
        <v>57</v>
      </c>
    </row>
    <row r="796" spans="1:16">
      <c r="A796" t="s">
        <v>2415</v>
      </c>
      <c r="B796" t="s">
        <v>2416</v>
      </c>
      <c r="C796" t="s">
        <v>956</v>
      </c>
      <c r="D796">
        <v>55</v>
      </c>
      <c r="E796" t="s">
        <v>2417</v>
      </c>
      <c r="F796" t="s">
        <v>55</v>
      </c>
      <c r="G796" t="s">
        <v>927</v>
      </c>
      <c r="H796" t="s">
        <v>323</v>
      </c>
      <c r="I796" t="s">
        <v>387</v>
      </c>
      <c r="J796" t="s">
        <v>383</v>
      </c>
      <c r="K796" t="s">
        <v>384</v>
      </c>
      <c r="L796" t="s">
        <v>36</v>
      </c>
      <c r="M796" t="s">
        <v>386</v>
      </c>
      <c r="N796" t="s">
        <v>907</v>
      </c>
      <c r="O796" t="s">
        <v>932</v>
      </c>
      <c r="P796" t="s">
        <v>71</v>
      </c>
    </row>
    <row r="797" spans="1:16">
      <c r="A797" t="s">
        <v>2418</v>
      </c>
      <c r="B797" t="s">
        <v>2416</v>
      </c>
      <c r="C797" t="s">
        <v>904</v>
      </c>
      <c r="D797">
        <v>57</v>
      </c>
      <c r="E797" t="s">
        <v>2417</v>
      </c>
      <c r="F797" t="s">
        <v>55</v>
      </c>
      <c r="G797" t="s">
        <v>927</v>
      </c>
      <c r="H797" t="s">
        <v>323</v>
      </c>
      <c r="I797" t="s">
        <v>387</v>
      </c>
      <c r="J797" t="s">
        <v>383</v>
      </c>
      <c r="K797" t="s">
        <v>384</v>
      </c>
      <c r="L797" t="s">
        <v>36</v>
      </c>
      <c r="M797" t="s">
        <v>386</v>
      </c>
      <c r="N797" t="s">
        <v>907</v>
      </c>
      <c r="O797" t="s">
        <v>932</v>
      </c>
      <c r="P797" t="s">
        <v>71</v>
      </c>
    </row>
    <row r="798" spans="1:16">
      <c r="A798" t="s">
        <v>2419</v>
      </c>
      <c r="B798" t="s">
        <v>2420</v>
      </c>
      <c r="C798" t="s">
        <v>956</v>
      </c>
      <c r="D798">
        <v>55</v>
      </c>
      <c r="E798" t="s">
        <v>2421</v>
      </c>
      <c r="F798" t="s">
        <v>81</v>
      </c>
      <c r="G798" t="s">
        <v>2305</v>
      </c>
      <c r="H798" t="s">
        <v>323</v>
      </c>
      <c r="I798" t="s">
        <v>387</v>
      </c>
      <c r="J798" t="s">
        <v>383</v>
      </c>
      <c r="K798" t="s">
        <v>384</v>
      </c>
      <c r="L798" t="s">
        <v>35</v>
      </c>
      <c r="M798" t="s">
        <v>386</v>
      </c>
      <c r="N798" t="s">
        <v>907</v>
      </c>
      <c r="O798" t="s">
        <v>1033</v>
      </c>
      <c r="P798" t="s">
        <v>63</v>
      </c>
    </row>
    <row r="799" spans="1:16">
      <c r="A799" t="s">
        <v>2422</v>
      </c>
      <c r="B799" t="s">
        <v>2420</v>
      </c>
      <c r="C799" t="s">
        <v>904</v>
      </c>
      <c r="D799">
        <v>57</v>
      </c>
      <c r="E799" t="s">
        <v>2421</v>
      </c>
      <c r="F799" t="s">
        <v>81</v>
      </c>
      <c r="G799" t="s">
        <v>2305</v>
      </c>
      <c r="H799" t="s">
        <v>323</v>
      </c>
      <c r="I799" t="s">
        <v>387</v>
      </c>
      <c r="J799" t="s">
        <v>383</v>
      </c>
      <c r="K799" t="s">
        <v>384</v>
      </c>
      <c r="L799" t="s">
        <v>35</v>
      </c>
      <c r="M799" t="s">
        <v>386</v>
      </c>
      <c r="N799" t="s">
        <v>907</v>
      </c>
      <c r="O799" t="s">
        <v>1033</v>
      </c>
      <c r="P799" t="s">
        <v>63</v>
      </c>
    </row>
    <row r="800" spans="1:16">
      <c r="A800" t="s">
        <v>2423</v>
      </c>
      <c r="B800" t="s">
        <v>2424</v>
      </c>
      <c r="C800" t="s">
        <v>915</v>
      </c>
      <c r="D800">
        <v>56</v>
      </c>
      <c r="E800" t="s">
        <v>2425</v>
      </c>
      <c r="F800" t="s">
        <v>63</v>
      </c>
      <c r="G800" t="s">
        <v>927</v>
      </c>
      <c r="H800" t="s">
        <v>323</v>
      </c>
      <c r="I800" t="s">
        <v>387</v>
      </c>
      <c r="J800" t="s">
        <v>383</v>
      </c>
      <c r="K800" t="s">
        <v>384</v>
      </c>
      <c r="L800" t="s">
        <v>36</v>
      </c>
      <c r="M800" t="s">
        <v>386</v>
      </c>
      <c r="N800" t="s">
        <v>907</v>
      </c>
      <c r="O800" t="s">
        <v>937</v>
      </c>
      <c r="P800" t="s">
        <v>63</v>
      </c>
    </row>
    <row r="801" spans="1:16">
      <c r="A801" t="s">
        <v>2426</v>
      </c>
      <c r="B801" t="s">
        <v>2424</v>
      </c>
      <c r="C801" t="s">
        <v>920</v>
      </c>
      <c r="D801">
        <v>58</v>
      </c>
      <c r="E801" t="s">
        <v>2425</v>
      </c>
      <c r="F801" t="s">
        <v>63</v>
      </c>
      <c r="G801" t="s">
        <v>927</v>
      </c>
      <c r="H801" t="s">
        <v>323</v>
      </c>
      <c r="I801" t="s">
        <v>387</v>
      </c>
      <c r="J801" t="s">
        <v>383</v>
      </c>
      <c r="K801" t="s">
        <v>384</v>
      </c>
      <c r="L801" t="s">
        <v>36</v>
      </c>
      <c r="M801" t="s">
        <v>386</v>
      </c>
      <c r="N801" t="s">
        <v>907</v>
      </c>
      <c r="O801" t="s">
        <v>937</v>
      </c>
      <c r="P801" t="s">
        <v>63</v>
      </c>
    </row>
    <row r="802" spans="1:16">
      <c r="A802" t="s">
        <v>2427</v>
      </c>
      <c r="B802" t="s">
        <v>2428</v>
      </c>
      <c r="C802" t="s">
        <v>956</v>
      </c>
      <c r="D802">
        <v>55</v>
      </c>
      <c r="E802" t="s">
        <v>2429</v>
      </c>
      <c r="F802" t="s">
        <v>101</v>
      </c>
      <c r="G802" t="s">
        <v>927</v>
      </c>
      <c r="H802" t="s">
        <v>323</v>
      </c>
      <c r="I802" t="s">
        <v>387</v>
      </c>
      <c r="J802" t="s">
        <v>383</v>
      </c>
      <c r="K802" t="s">
        <v>384</v>
      </c>
      <c r="L802" t="s">
        <v>36</v>
      </c>
      <c r="M802" t="s">
        <v>386</v>
      </c>
      <c r="N802" t="s">
        <v>907</v>
      </c>
      <c r="O802" t="s">
        <v>928</v>
      </c>
      <c r="P802" t="s">
        <v>63</v>
      </c>
    </row>
    <row r="803" spans="1:16">
      <c r="A803" t="s">
        <v>2430</v>
      </c>
      <c r="B803" t="s">
        <v>2428</v>
      </c>
      <c r="C803" t="s">
        <v>904</v>
      </c>
      <c r="D803">
        <v>57</v>
      </c>
      <c r="E803" t="s">
        <v>2429</v>
      </c>
      <c r="F803" t="s">
        <v>101</v>
      </c>
      <c r="G803" t="s">
        <v>927</v>
      </c>
      <c r="H803" t="s">
        <v>323</v>
      </c>
      <c r="I803" t="s">
        <v>387</v>
      </c>
      <c r="J803" t="s">
        <v>383</v>
      </c>
      <c r="K803" t="s">
        <v>384</v>
      </c>
      <c r="L803" t="s">
        <v>36</v>
      </c>
      <c r="M803" t="s">
        <v>386</v>
      </c>
      <c r="N803" t="s">
        <v>907</v>
      </c>
      <c r="O803" t="s">
        <v>928</v>
      </c>
      <c r="P803" t="s">
        <v>63</v>
      </c>
    </row>
    <row r="804" spans="1:16">
      <c r="A804" t="s">
        <v>2431</v>
      </c>
      <c r="B804" t="s">
        <v>2432</v>
      </c>
      <c r="C804" t="s">
        <v>956</v>
      </c>
      <c r="D804">
        <v>55</v>
      </c>
      <c r="E804" t="s">
        <v>2429</v>
      </c>
      <c r="F804" t="s">
        <v>94</v>
      </c>
      <c r="G804" t="s">
        <v>927</v>
      </c>
      <c r="H804" t="s">
        <v>323</v>
      </c>
      <c r="I804" t="s">
        <v>387</v>
      </c>
      <c r="J804" t="s">
        <v>383</v>
      </c>
      <c r="K804" t="s">
        <v>384</v>
      </c>
      <c r="L804" t="s">
        <v>36</v>
      </c>
      <c r="M804" t="s">
        <v>386</v>
      </c>
      <c r="N804" t="s">
        <v>907</v>
      </c>
      <c r="O804" t="s">
        <v>1354</v>
      </c>
      <c r="P804" t="s">
        <v>63</v>
      </c>
    </row>
    <row r="805" spans="1:16">
      <c r="A805" t="s">
        <v>2433</v>
      </c>
      <c r="B805" t="s">
        <v>2432</v>
      </c>
      <c r="C805" t="s">
        <v>904</v>
      </c>
      <c r="D805">
        <v>57</v>
      </c>
      <c r="E805" t="s">
        <v>2429</v>
      </c>
      <c r="F805" t="s">
        <v>94</v>
      </c>
      <c r="G805" t="s">
        <v>927</v>
      </c>
      <c r="H805" t="s">
        <v>323</v>
      </c>
      <c r="I805" t="s">
        <v>387</v>
      </c>
      <c r="J805" t="s">
        <v>383</v>
      </c>
      <c r="K805" t="s">
        <v>384</v>
      </c>
      <c r="L805" t="s">
        <v>36</v>
      </c>
      <c r="M805" t="s">
        <v>386</v>
      </c>
      <c r="N805" t="s">
        <v>907</v>
      </c>
      <c r="O805" t="s">
        <v>1354</v>
      </c>
      <c r="P805" t="s">
        <v>63</v>
      </c>
    </row>
    <row r="806" spans="1:16">
      <c r="A806" t="s">
        <v>2434</v>
      </c>
      <c r="B806" t="s">
        <v>2435</v>
      </c>
      <c r="C806" t="s">
        <v>904</v>
      </c>
      <c r="D806">
        <v>57</v>
      </c>
      <c r="E806" t="s">
        <v>2436</v>
      </c>
      <c r="F806" t="s">
        <v>53</v>
      </c>
      <c r="G806" t="s">
        <v>906</v>
      </c>
      <c r="H806" t="s">
        <v>327</v>
      </c>
      <c r="I806" t="s">
        <v>387</v>
      </c>
      <c r="J806" t="s">
        <v>383</v>
      </c>
      <c r="K806" t="s">
        <v>384</v>
      </c>
      <c r="L806" t="s">
        <v>43</v>
      </c>
      <c r="M806" t="s">
        <v>393</v>
      </c>
      <c r="N806" t="s">
        <v>907</v>
      </c>
      <c r="O806" t="s">
        <v>928</v>
      </c>
      <c r="P806" t="s">
        <v>53</v>
      </c>
    </row>
    <row r="807" spans="1:16">
      <c r="A807" t="s">
        <v>2437</v>
      </c>
      <c r="B807" t="s">
        <v>2435</v>
      </c>
      <c r="C807" t="s">
        <v>910</v>
      </c>
      <c r="D807">
        <v>59</v>
      </c>
      <c r="E807" t="s">
        <v>2436</v>
      </c>
      <c r="F807" t="s">
        <v>53</v>
      </c>
      <c r="G807" t="s">
        <v>906</v>
      </c>
      <c r="H807" t="s">
        <v>327</v>
      </c>
      <c r="I807" t="s">
        <v>387</v>
      </c>
      <c r="J807" t="s">
        <v>383</v>
      </c>
      <c r="K807" t="s">
        <v>384</v>
      </c>
      <c r="L807" t="s">
        <v>43</v>
      </c>
      <c r="M807" t="s">
        <v>393</v>
      </c>
      <c r="N807" t="s">
        <v>907</v>
      </c>
      <c r="O807" t="s">
        <v>928</v>
      </c>
      <c r="P807" t="s">
        <v>53</v>
      </c>
    </row>
    <row r="808" spans="1:16">
      <c r="A808" t="s">
        <v>2438</v>
      </c>
      <c r="B808" t="s">
        <v>2439</v>
      </c>
      <c r="C808" t="s">
        <v>904</v>
      </c>
      <c r="D808">
        <v>57</v>
      </c>
      <c r="E808" t="s">
        <v>2440</v>
      </c>
      <c r="F808" t="s">
        <v>91</v>
      </c>
      <c r="G808" t="s">
        <v>906</v>
      </c>
      <c r="H808" t="s">
        <v>327</v>
      </c>
      <c r="I808" t="s">
        <v>387</v>
      </c>
      <c r="J808" t="s">
        <v>383</v>
      </c>
      <c r="K808" t="s">
        <v>384</v>
      </c>
      <c r="L808" t="s">
        <v>43</v>
      </c>
      <c r="M808" t="s">
        <v>386</v>
      </c>
      <c r="N808" t="s">
        <v>907</v>
      </c>
      <c r="O808" t="s">
        <v>932</v>
      </c>
      <c r="P808" t="s">
        <v>91</v>
      </c>
    </row>
    <row r="809" spans="1:16">
      <c r="A809" t="s">
        <v>2441</v>
      </c>
      <c r="B809" t="s">
        <v>2439</v>
      </c>
      <c r="C809" t="s">
        <v>910</v>
      </c>
      <c r="D809">
        <v>59</v>
      </c>
      <c r="E809" t="s">
        <v>2440</v>
      </c>
      <c r="F809" t="s">
        <v>91</v>
      </c>
      <c r="G809" t="s">
        <v>906</v>
      </c>
      <c r="H809" t="s">
        <v>327</v>
      </c>
      <c r="I809" t="s">
        <v>387</v>
      </c>
      <c r="J809" t="s">
        <v>383</v>
      </c>
      <c r="K809" t="s">
        <v>384</v>
      </c>
      <c r="L809" t="s">
        <v>43</v>
      </c>
      <c r="M809" t="s">
        <v>386</v>
      </c>
      <c r="N809" t="s">
        <v>907</v>
      </c>
      <c r="O809" t="s">
        <v>932</v>
      </c>
      <c r="P809" t="s">
        <v>91</v>
      </c>
    </row>
    <row r="810" spans="1:16">
      <c r="A810" t="s">
        <v>2442</v>
      </c>
      <c r="B810" t="s">
        <v>2443</v>
      </c>
      <c r="C810" t="s">
        <v>904</v>
      </c>
      <c r="D810">
        <v>57</v>
      </c>
      <c r="E810" t="s">
        <v>2444</v>
      </c>
      <c r="F810" t="s">
        <v>91</v>
      </c>
      <c r="G810" t="s">
        <v>2445</v>
      </c>
      <c r="H810" t="s">
        <v>327</v>
      </c>
      <c r="I810" t="s">
        <v>382</v>
      </c>
      <c r="J810" t="s">
        <v>383</v>
      </c>
      <c r="K810" t="s">
        <v>384</v>
      </c>
      <c r="L810" t="s">
        <v>32</v>
      </c>
      <c r="M810" t="s">
        <v>385</v>
      </c>
      <c r="N810" t="s">
        <v>907</v>
      </c>
      <c r="O810" t="s">
        <v>932</v>
      </c>
      <c r="P810" t="s">
        <v>91</v>
      </c>
    </row>
    <row r="811" spans="1:16">
      <c r="A811" t="s">
        <v>2446</v>
      </c>
      <c r="B811" t="s">
        <v>2443</v>
      </c>
      <c r="C811" t="s">
        <v>910</v>
      </c>
      <c r="D811">
        <v>59</v>
      </c>
      <c r="E811" t="s">
        <v>2444</v>
      </c>
      <c r="F811" t="s">
        <v>91</v>
      </c>
      <c r="G811" t="s">
        <v>2445</v>
      </c>
      <c r="H811" t="s">
        <v>327</v>
      </c>
      <c r="I811" t="s">
        <v>382</v>
      </c>
      <c r="J811" t="s">
        <v>383</v>
      </c>
      <c r="K811" t="s">
        <v>384</v>
      </c>
      <c r="L811" t="s">
        <v>32</v>
      </c>
      <c r="M811" t="s">
        <v>385</v>
      </c>
      <c r="N811" t="s">
        <v>907</v>
      </c>
      <c r="O811" t="s">
        <v>932</v>
      </c>
      <c r="P811" t="s">
        <v>91</v>
      </c>
    </row>
    <row r="812" spans="1:16">
      <c r="A812" t="s">
        <v>2447</v>
      </c>
      <c r="B812" t="s">
        <v>2443</v>
      </c>
      <c r="C812" t="s">
        <v>912</v>
      </c>
      <c r="D812">
        <v>61</v>
      </c>
      <c r="E812" t="s">
        <v>2444</v>
      </c>
      <c r="F812" t="s">
        <v>91</v>
      </c>
      <c r="G812" t="s">
        <v>2445</v>
      </c>
      <c r="H812" t="s">
        <v>327</v>
      </c>
      <c r="I812" t="s">
        <v>382</v>
      </c>
      <c r="J812" t="s">
        <v>383</v>
      </c>
      <c r="K812" t="s">
        <v>384</v>
      </c>
      <c r="L812" t="s">
        <v>32</v>
      </c>
      <c r="M812" t="s">
        <v>385</v>
      </c>
      <c r="N812" t="s">
        <v>907</v>
      </c>
      <c r="O812" t="s">
        <v>932</v>
      </c>
      <c r="P812" t="s">
        <v>91</v>
      </c>
    </row>
    <row r="813" spans="1:16">
      <c r="A813" t="s">
        <v>2448</v>
      </c>
      <c r="B813" t="s">
        <v>2449</v>
      </c>
      <c r="C813" t="s">
        <v>956</v>
      </c>
      <c r="D813">
        <v>55</v>
      </c>
      <c r="E813" t="s">
        <v>2444</v>
      </c>
      <c r="F813" t="s">
        <v>63</v>
      </c>
      <c r="G813" t="s">
        <v>2445</v>
      </c>
      <c r="H813" t="s">
        <v>327</v>
      </c>
      <c r="I813" t="s">
        <v>382</v>
      </c>
      <c r="J813" t="s">
        <v>383</v>
      </c>
      <c r="K813" t="s">
        <v>384</v>
      </c>
      <c r="L813" t="s">
        <v>32</v>
      </c>
      <c r="M813" t="s">
        <v>385</v>
      </c>
      <c r="N813" t="s">
        <v>907</v>
      </c>
      <c r="O813" t="s">
        <v>1291</v>
      </c>
      <c r="P813" t="s">
        <v>63</v>
      </c>
    </row>
    <row r="814" spans="1:16">
      <c r="A814" t="s">
        <v>2450</v>
      </c>
      <c r="B814" t="s">
        <v>2449</v>
      </c>
      <c r="C814" t="s">
        <v>904</v>
      </c>
      <c r="D814">
        <v>57</v>
      </c>
      <c r="E814" t="s">
        <v>2444</v>
      </c>
      <c r="F814" t="s">
        <v>63</v>
      </c>
      <c r="G814" t="s">
        <v>2445</v>
      </c>
      <c r="H814" t="s">
        <v>327</v>
      </c>
      <c r="I814" t="s">
        <v>382</v>
      </c>
      <c r="J814" t="s">
        <v>383</v>
      </c>
      <c r="K814" t="s">
        <v>384</v>
      </c>
      <c r="L814" t="s">
        <v>32</v>
      </c>
      <c r="M814" t="s">
        <v>385</v>
      </c>
      <c r="N814" t="s">
        <v>907</v>
      </c>
      <c r="O814" t="s">
        <v>1291</v>
      </c>
      <c r="P814" t="s">
        <v>63</v>
      </c>
    </row>
    <row r="815" spans="1:16">
      <c r="A815" t="s">
        <v>2451</v>
      </c>
      <c r="B815" t="s">
        <v>2449</v>
      </c>
      <c r="C815" t="s">
        <v>910</v>
      </c>
      <c r="D815">
        <v>59</v>
      </c>
      <c r="E815" t="s">
        <v>2444</v>
      </c>
      <c r="F815" t="s">
        <v>63</v>
      </c>
      <c r="G815" t="s">
        <v>2445</v>
      </c>
      <c r="H815" t="s">
        <v>327</v>
      </c>
      <c r="I815" t="s">
        <v>382</v>
      </c>
      <c r="J815" t="s">
        <v>383</v>
      </c>
      <c r="K815" t="s">
        <v>384</v>
      </c>
      <c r="L815" t="s">
        <v>32</v>
      </c>
      <c r="M815" t="s">
        <v>385</v>
      </c>
      <c r="N815" t="s">
        <v>907</v>
      </c>
      <c r="O815" t="s">
        <v>1291</v>
      </c>
      <c r="P815" t="s">
        <v>63</v>
      </c>
    </row>
    <row r="816" spans="1:16">
      <c r="A816" t="s">
        <v>2452</v>
      </c>
      <c r="B816" t="s">
        <v>2449</v>
      </c>
      <c r="C816" t="s">
        <v>912</v>
      </c>
      <c r="D816">
        <v>61</v>
      </c>
      <c r="E816" t="s">
        <v>2444</v>
      </c>
      <c r="F816" t="s">
        <v>63</v>
      </c>
      <c r="G816" t="s">
        <v>2445</v>
      </c>
      <c r="H816" t="s">
        <v>327</v>
      </c>
      <c r="I816" t="s">
        <v>382</v>
      </c>
      <c r="J816" t="s">
        <v>383</v>
      </c>
      <c r="K816" t="s">
        <v>384</v>
      </c>
      <c r="L816" t="s">
        <v>32</v>
      </c>
      <c r="M816" t="s">
        <v>385</v>
      </c>
      <c r="N816" t="s">
        <v>907</v>
      </c>
      <c r="O816" t="s">
        <v>1291</v>
      </c>
      <c r="P816" t="s">
        <v>63</v>
      </c>
    </row>
    <row r="817" spans="1:16">
      <c r="A817" t="s">
        <v>2453</v>
      </c>
      <c r="B817" t="s">
        <v>2454</v>
      </c>
      <c r="C817" t="s">
        <v>956</v>
      </c>
      <c r="D817">
        <v>55</v>
      </c>
      <c r="E817" t="s">
        <v>2455</v>
      </c>
      <c r="F817" t="s">
        <v>71</v>
      </c>
      <c r="G817" t="s">
        <v>2456</v>
      </c>
      <c r="H817" t="s">
        <v>320</v>
      </c>
      <c r="I817" t="s">
        <v>382</v>
      </c>
      <c r="J817" t="s">
        <v>383</v>
      </c>
      <c r="K817" t="s">
        <v>384</v>
      </c>
      <c r="L817" t="s">
        <v>43</v>
      </c>
      <c r="M817" t="s">
        <v>385</v>
      </c>
      <c r="N817" t="s">
        <v>907</v>
      </c>
      <c r="O817" t="s">
        <v>932</v>
      </c>
      <c r="P817" t="s">
        <v>71</v>
      </c>
    </row>
    <row r="818" spans="1:16">
      <c r="A818" t="s">
        <v>2457</v>
      </c>
      <c r="B818" t="s">
        <v>2454</v>
      </c>
      <c r="C818" t="s">
        <v>915</v>
      </c>
      <c r="D818">
        <v>56</v>
      </c>
      <c r="E818" t="s">
        <v>2455</v>
      </c>
      <c r="F818" t="s">
        <v>71</v>
      </c>
      <c r="G818" t="s">
        <v>2456</v>
      </c>
      <c r="H818" t="s">
        <v>320</v>
      </c>
      <c r="I818" t="s">
        <v>382</v>
      </c>
      <c r="J818" t="s">
        <v>383</v>
      </c>
      <c r="K818" t="s">
        <v>384</v>
      </c>
      <c r="L818" t="s">
        <v>43</v>
      </c>
      <c r="M818" t="s">
        <v>385</v>
      </c>
      <c r="N818" t="s">
        <v>907</v>
      </c>
      <c r="O818" t="s">
        <v>932</v>
      </c>
      <c r="P818" t="s">
        <v>71</v>
      </c>
    </row>
    <row r="819" spans="1:16">
      <c r="A819" t="s">
        <v>2458</v>
      </c>
      <c r="B819" t="s">
        <v>2454</v>
      </c>
      <c r="C819" t="s">
        <v>904</v>
      </c>
      <c r="D819">
        <v>57</v>
      </c>
      <c r="E819" t="s">
        <v>2455</v>
      </c>
      <c r="F819" t="s">
        <v>71</v>
      </c>
      <c r="G819" t="s">
        <v>2456</v>
      </c>
      <c r="H819" t="s">
        <v>320</v>
      </c>
      <c r="I819" t="s">
        <v>382</v>
      </c>
      <c r="J819" t="s">
        <v>383</v>
      </c>
      <c r="K819" t="s">
        <v>384</v>
      </c>
      <c r="L819" t="s">
        <v>43</v>
      </c>
      <c r="M819" t="s">
        <v>385</v>
      </c>
      <c r="N819" t="s">
        <v>907</v>
      </c>
      <c r="O819" t="s">
        <v>932</v>
      </c>
      <c r="P819" t="s">
        <v>71</v>
      </c>
    </row>
    <row r="820" spans="1:16">
      <c r="A820" t="s">
        <v>2459</v>
      </c>
      <c r="B820" t="s">
        <v>2454</v>
      </c>
      <c r="C820" t="s">
        <v>920</v>
      </c>
      <c r="D820">
        <v>58</v>
      </c>
      <c r="E820" t="s">
        <v>2455</v>
      </c>
      <c r="F820" t="s">
        <v>71</v>
      </c>
      <c r="G820" t="s">
        <v>2456</v>
      </c>
      <c r="H820" t="s">
        <v>320</v>
      </c>
      <c r="I820" t="s">
        <v>382</v>
      </c>
      <c r="J820" t="s">
        <v>383</v>
      </c>
      <c r="K820" t="s">
        <v>384</v>
      </c>
      <c r="L820" t="s">
        <v>43</v>
      </c>
      <c r="M820" t="s">
        <v>385</v>
      </c>
      <c r="N820" t="s">
        <v>907</v>
      </c>
      <c r="O820" t="s">
        <v>932</v>
      </c>
      <c r="P820" t="s">
        <v>71</v>
      </c>
    </row>
    <row r="821" spans="1:16">
      <c r="A821" t="s">
        <v>2460</v>
      </c>
      <c r="B821" t="s">
        <v>2454</v>
      </c>
      <c r="C821" t="s">
        <v>910</v>
      </c>
      <c r="D821">
        <v>59</v>
      </c>
      <c r="E821" t="s">
        <v>2455</v>
      </c>
      <c r="F821" t="s">
        <v>71</v>
      </c>
      <c r="G821" t="s">
        <v>2456</v>
      </c>
      <c r="H821" t="s">
        <v>320</v>
      </c>
      <c r="I821" t="s">
        <v>382</v>
      </c>
      <c r="J821" t="s">
        <v>383</v>
      </c>
      <c r="K821" t="s">
        <v>384</v>
      </c>
      <c r="L821" t="s">
        <v>43</v>
      </c>
      <c r="M821" t="s">
        <v>385</v>
      </c>
      <c r="N821" t="s">
        <v>907</v>
      </c>
      <c r="O821" t="s">
        <v>932</v>
      </c>
      <c r="P821" t="s">
        <v>71</v>
      </c>
    </row>
    <row r="822" spans="1:16">
      <c r="A822" t="s">
        <v>2461</v>
      </c>
      <c r="B822" t="s">
        <v>2454</v>
      </c>
      <c r="C822" t="s">
        <v>922</v>
      </c>
      <c r="D822">
        <v>60</v>
      </c>
      <c r="E822" t="s">
        <v>2455</v>
      </c>
      <c r="F822" t="s">
        <v>71</v>
      </c>
      <c r="G822" t="s">
        <v>2456</v>
      </c>
      <c r="H822" t="s">
        <v>320</v>
      </c>
      <c r="I822" t="s">
        <v>382</v>
      </c>
      <c r="J822" t="s">
        <v>383</v>
      </c>
      <c r="K822" t="s">
        <v>384</v>
      </c>
      <c r="L822" t="s">
        <v>43</v>
      </c>
      <c r="M822" t="s">
        <v>385</v>
      </c>
      <c r="N822" t="s">
        <v>907</v>
      </c>
      <c r="O822" t="s">
        <v>932</v>
      </c>
      <c r="P822" t="s">
        <v>71</v>
      </c>
    </row>
    <row r="823" spans="1:16">
      <c r="A823" t="s">
        <v>2462</v>
      </c>
      <c r="B823" t="s">
        <v>2454</v>
      </c>
      <c r="C823" t="s">
        <v>912</v>
      </c>
      <c r="D823">
        <v>61</v>
      </c>
      <c r="E823" t="s">
        <v>2455</v>
      </c>
      <c r="F823" t="s">
        <v>71</v>
      </c>
      <c r="G823" t="s">
        <v>2456</v>
      </c>
      <c r="H823" t="s">
        <v>320</v>
      </c>
      <c r="I823" t="s">
        <v>382</v>
      </c>
      <c r="J823" t="s">
        <v>383</v>
      </c>
      <c r="K823" t="s">
        <v>384</v>
      </c>
      <c r="L823" t="s">
        <v>43</v>
      </c>
      <c r="M823" t="s">
        <v>385</v>
      </c>
      <c r="N823" t="s">
        <v>907</v>
      </c>
      <c r="O823" t="s">
        <v>932</v>
      </c>
      <c r="P823" t="s">
        <v>71</v>
      </c>
    </row>
    <row r="824" spans="1:16">
      <c r="A824" t="s">
        <v>2463</v>
      </c>
      <c r="B824" t="s">
        <v>2454</v>
      </c>
      <c r="C824" t="s">
        <v>1046</v>
      </c>
      <c r="D824">
        <v>62</v>
      </c>
      <c r="E824" t="s">
        <v>2455</v>
      </c>
      <c r="F824" t="s">
        <v>71</v>
      </c>
      <c r="G824" t="s">
        <v>2456</v>
      </c>
      <c r="H824" t="s">
        <v>320</v>
      </c>
      <c r="I824" t="s">
        <v>382</v>
      </c>
      <c r="J824" t="s">
        <v>383</v>
      </c>
      <c r="K824" t="s">
        <v>384</v>
      </c>
      <c r="L824" t="s">
        <v>43</v>
      </c>
      <c r="M824" t="s">
        <v>385</v>
      </c>
      <c r="N824" t="s">
        <v>907</v>
      </c>
      <c r="O824" t="s">
        <v>932</v>
      </c>
      <c r="P824" t="s">
        <v>71</v>
      </c>
    </row>
    <row r="825" spans="1:16">
      <c r="A825" t="s">
        <v>2464</v>
      </c>
      <c r="B825" t="s">
        <v>2465</v>
      </c>
      <c r="C825" t="s">
        <v>956</v>
      </c>
      <c r="D825">
        <v>55</v>
      </c>
      <c r="E825" t="s">
        <v>2466</v>
      </c>
      <c r="F825" t="s">
        <v>63</v>
      </c>
      <c r="G825" t="s">
        <v>1021</v>
      </c>
      <c r="H825" t="s">
        <v>320</v>
      </c>
      <c r="I825" t="s">
        <v>382</v>
      </c>
      <c r="J825" t="s">
        <v>383</v>
      </c>
      <c r="K825" t="s">
        <v>384</v>
      </c>
      <c r="L825" t="s">
        <v>37</v>
      </c>
      <c r="M825" t="s">
        <v>385</v>
      </c>
      <c r="N825" t="s">
        <v>907</v>
      </c>
      <c r="O825" t="s">
        <v>937</v>
      </c>
      <c r="P825" t="s">
        <v>63</v>
      </c>
    </row>
    <row r="826" spans="1:16">
      <c r="A826" t="s">
        <v>2467</v>
      </c>
      <c r="B826" t="s">
        <v>2465</v>
      </c>
      <c r="C826" t="s">
        <v>904</v>
      </c>
      <c r="D826">
        <v>57</v>
      </c>
      <c r="E826" t="s">
        <v>2466</v>
      </c>
      <c r="F826" t="s">
        <v>63</v>
      </c>
      <c r="G826" t="s">
        <v>1021</v>
      </c>
      <c r="H826" t="s">
        <v>320</v>
      </c>
      <c r="I826" t="s">
        <v>382</v>
      </c>
      <c r="J826" t="s">
        <v>383</v>
      </c>
      <c r="K826" t="s">
        <v>384</v>
      </c>
      <c r="L826" t="s">
        <v>37</v>
      </c>
      <c r="M826" t="s">
        <v>385</v>
      </c>
      <c r="N826" t="s">
        <v>907</v>
      </c>
      <c r="O826" t="s">
        <v>937</v>
      </c>
      <c r="P826" t="s">
        <v>63</v>
      </c>
    </row>
    <row r="827" spans="1:16">
      <c r="A827" t="s">
        <v>2468</v>
      </c>
      <c r="B827" t="s">
        <v>2465</v>
      </c>
      <c r="C827" t="s">
        <v>910</v>
      </c>
      <c r="D827">
        <v>59</v>
      </c>
      <c r="E827" t="s">
        <v>2466</v>
      </c>
      <c r="F827" t="s">
        <v>63</v>
      </c>
      <c r="G827" t="s">
        <v>1021</v>
      </c>
      <c r="H827" t="s">
        <v>320</v>
      </c>
      <c r="I827" t="s">
        <v>382</v>
      </c>
      <c r="J827" t="s">
        <v>383</v>
      </c>
      <c r="K827" t="s">
        <v>384</v>
      </c>
      <c r="L827" t="s">
        <v>37</v>
      </c>
      <c r="M827" t="s">
        <v>385</v>
      </c>
      <c r="N827" t="s">
        <v>907</v>
      </c>
      <c r="O827" t="s">
        <v>937</v>
      </c>
      <c r="P827" t="s">
        <v>63</v>
      </c>
    </row>
    <row r="828" spans="1:16">
      <c r="A828" t="s">
        <v>2469</v>
      </c>
      <c r="B828" t="s">
        <v>2465</v>
      </c>
      <c r="C828" t="s">
        <v>912</v>
      </c>
      <c r="D828">
        <v>61</v>
      </c>
      <c r="E828" t="s">
        <v>2466</v>
      </c>
      <c r="F828" t="s">
        <v>63</v>
      </c>
      <c r="G828" t="s">
        <v>1021</v>
      </c>
      <c r="H828" t="s">
        <v>320</v>
      </c>
      <c r="I828" t="s">
        <v>382</v>
      </c>
      <c r="J828" t="s">
        <v>383</v>
      </c>
      <c r="K828" t="s">
        <v>384</v>
      </c>
      <c r="L828" t="s">
        <v>37</v>
      </c>
      <c r="M828" t="s">
        <v>385</v>
      </c>
      <c r="N828" t="s">
        <v>907</v>
      </c>
      <c r="O828" t="s">
        <v>937</v>
      </c>
      <c r="P828" t="s">
        <v>63</v>
      </c>
    </row>
    <row r="829" spans="1:16">
      <c r="A829" t="s">
        <v>2470</v>
      </c>
      <c r="B829" t="s">
        <v>2471</v>
      </c>
      <c r="C829" t="s">
        <v>956</v>
      </c>
      <c r="D829">
        <v>55</v>
      </c>
      <c r="E829" t="s">
        <v>2472</v>
      </c>
      <c r="F829" t="s">
        <v>57</v>
      </c>
      <c r="G829" t="s">
        <v>927</v>
      </c>
      <c r="H829" t="s">
        <v>330</v>
      </c>
      <c r="I829" t="s">
        <v>382</v>
      </c>
      <c r="J829" t="s">
        <v>383</v>
      </c>
      <c r="K829" t="s">
        <v>384</v>
      </c>
      <c r="L829" t="s">
        <v>36</v>
      </c>
      <c r="M829" t="s">
        <v>386</v>
      </c>
      <c r="N829" t="s">
        <v>907</v>
      </c>
      <c r="O829" t="s">
        <v>908</v>
      </c>
      <c r="P829" t="s">
        <v>57</v>
      </c>
    </row>
    <row r="830" spans="1:16">
      <c r="A830" t="s">
        <v>2473</v>
      </c>
      <c r="B830" t="s">
        <v>2471</v>
      </c>
      <c r="C830" t="s">
        <v>904</v>
      </c>
      <c r="D830">
        <v>57</v>
      </c>
      <c r="E830" t="s">
        <v>2472</v>
      </c>
      <c r="F830" t="s">
        <v>57</v>
      </c>
      <c r="G830" t="s">
        <v>927</v>
      </c>
      <c r="H830" t="s">
        <v>330</v>
      </c>
      <c r="I830" t="s">
        <v>382</v>
      </c>
      <c r="J830" t="s">
        <v>383</v>
      </c>
      <c r="K830" t="s">
        <v>384</v>
      </c>
      <c r="L830" t="s">
        <v>36</v>
      </c>
      <c r="M830" t="s">
        <v>386</v>
      </c>
      <c r="N830" t="s">
        <v>907</v>
      </c>
      <c r="O830" t="s">
        <v>908</v>
      </c>
      <c r="P830" t="s">
        <v>57</v>
      </c>
    </row>
    <row r="831" spans="1:16">
      <c r="A831" t="s">
        <v>2474</v>
      </c>
      <c r="B831" t="s">
        <v>2471</v>
      </c>
      <c r="C831" t="s">
        <v>910</v>
      </c>
      <c r="D831">
        <v>59</v>
      </c>
      <c r="E831" t="s">
        <v>2472</v>
      </c>
      <c r="F831" t="s">
        <v>57</v>
      </c>
      <c r="G831" t="s">
        <v>927</v>
      </c>
      <c r="H831" t="s">
        <v>330</v>
      </c>
      <c r="I831" t="s">
        <v>382</v>
      </c>
      <c r="J831" t="s">
        <v>383</v>
      </c>
      <c r="K831" t="s">
        <v>384</v>
      </c>
      <c r="L831" t="s">
        <v>36</v>
      </c>
      <c r="M831" t="s">
        <v>386</v>
      </c>
      <c r="N831" t="s">
        <v>907</v>
      </c>
      <c r="O831" t="s">
        <v>908</v>
      </c>
      <c r="P831" t="s">
        <v>57</v>
      </c>
    </row>
    <row r="832" spans="1:16">
      <c r="A832" t="s">
        <v>2475</v>
      </c>
      <c r="B832" t="s">
        <v>2471</v>
      </c>
      <c r="C832" t="s">
        <v>912</v>
      </c>
      <c r="D832">
        <v>61</v>
      </c>
      <c r="E832" t="s">
        <v>2472</v>
      </c>
      <c r="F832" t="s">
        <v>57</v>
      </c>
      <c r="G832" t="s">
        <v>927</v>
      </c>
      <c r="H832" t="s">
        <v>330</v>
      </c>
      <c r="I832" t="s">
        <v>382</v>
      </c>
      <c r="J832" t="s">
        <v>383</v>
      </c>
      <c r="K832" t="s">
        <v>384</v>
      </c>
      <c r="L832" t="s">
        <v>36</v>
      </c>
      <c r="M832" t="s">
        <v>386</v>
      </c>
      <c r="N832" t="s">
        <v>907</v>
      </c>
      <c r="O832" t="s">
        <v>908</v>
      </c>
      <c r="P832" t="s">
        <v>57</v>
      </c>
    </row>
    <row r="833" spans="1:16">
      <c r="A833" t="s">
        <v>2476</v>
      </c>
      <c r="B833" t="s">
        <v>2477</v>
      </c>
      <c r="C833" t="s">
        <v>904</v>
      </c>
      <c r="D833">
        <v>57</v>
      </c>
      <c r="E833" t="s">
        <v>2478</v>
      </c>
      <c r="F833" t="s">
        <v>221</v>
      </c>
      <c r="G833" t="s">
        <v>2479</v>
      </c>
      <c r="H833" t="s">
        <v>327</v>
      </c>
      <c r="I833" t="s">
        <v>382</v>
      </c>
      <c r="J833" t="s">
        <v>383</v>
      </c>
      <c r="K833" t="s">
        <v>384</v>
      </c>
      <c r="L833" t="s">
        <v>43</v>
      </c>
      <c r="M833" t="s">
        <v>385</v>
      </c>
      <c r="N833" t="s">
        <v>907</v>
      </c>
      <c r="O833" t="s">
        <v>937</v>
      </c>
      <c r="P833" t="s">
        <v>63</v>
      </c>
    </row>
    <row r="834" spans="1:16">
      <c r="A834" t="s">
        <v>2480</v>
      </c>
      <c r="B834" t="s">
        <v>2481</v>
      </c>
      <c r="C834" t="s">
        <v>956</v>
      </c>
      <c r="D834">
        <v>55</v>
      </c>
      <c r="E834" t="s">
        <v>1020</v>
      </c>
      <c r="F834" t="s">
        <v>63</v>
      </c>
      <c r="G834" t="s">
        <v>1021</v>
      </c>
      <c r="H834" t="s">
        <v>327</v>
      </c>
      <c r="I834" t="s">
        <v>382</v>
      </c>
      <c r="J834" t="s">
        <v>383</v>
      </c>
      <c r="K834" t="s">
        <v>384</v>
      </c>
      <c r="L834" t="s">
        <v>37</v>
      </c>
      <c r="M834" t="s">
        <v>385</v>
      </c>
      <c r="N834" t="s">
        <v>907</v>
      </c>
      <c r="O834" t="s">
        <v>937</v>
      </c>
      <c r="P834" t="s">
        <v>63</v>
      </c>
    </row>
    <row r="835" spans="1:16">
      <c r="A835" t="s">
        <v>2482</v>
      </c>
      <c r="B835" t="s">
        <v>2481</v>
      </c>
      <c r="C835" t="s">
        <v>904</v>
      </c>
      <c r="D835">
        <v>57</v>
      </c>
      <c r="E835" t="s">
        <v>1020</v>
      </c>
      <c r="F835" t="s">
        <v>63</v>
      </c>
      <c r="G835" t="s">
        <v>1021</v>
      </c>
      <c r="H835" t="s">
        <v>327</v>
      </c>
      <c r="I835" t="s">
        <v>382</v>
      </c>
      <c r="J835" t="s">
        <v>383</v>
      </c>
      <c r="K835" t="s">
        <v>384</v>
      </c>
      <c r="L835" t="s">
        <v>37</v>
      </c>
      <c r="M835" t="s">
        <v>385</v>
      </c>
      <c r="N835" t="s">
        <v>907</v>
      </c>
      <c r="O835" t="s">
        <v>937</v>
      </c>
      <c r="P835" t="s">
        <v>63</v>
      </c>
    </row>
    <row r="836" spans="1:16">
      <c r="A836" t="s">
        <v>2483</v>
      </c>
      <c r="B836" t="s">
        <v>2481</v>
      </c>
      <c r="C836" t="s">
        <v>912</v>
      </c>
      <c r="D836">
        <v>61</v>
      </c>
      <c r="E836" t="s">
        <v>1020</v>
      </c>
      <c r="F836" t="s">
        <v>63</v>
      </c>
      <c r="G836" t="s">
        <v>1021</v>
      </c>
      <c r="H836" t="s">
        <v>327</v>
      </c>
      <c r="I836" t="s">
        <v>382</v>
      </c>
      <c r="J836" t="s">
        <v>383</v>
      </c>
      <c r="K836" t="s">
        <v>384</v>
      </c>
      <c r="L836" t="s">
        <v>37</v>
      </c>
      <c r="M836" t="s">
        <v>385</v>
      </c>
      <c r="N836" t="s">
        <v>907</v>
      </c>
      <c r="O836" t="s">
        <v>937</v>
      </c>
      <c r="P836" t="s">
        <v>63</v>
      </c>
    </row>
    <row r="837" spans="1:16">
      <c r="A837" t="s">
        <v>2484</v>
      </c>
      <c r="B837" t="s">
        <v>2481</v>
      </c>
      <c r="C837" t="s">
        <v>910</v>
      </c>
      <c r="D837">
        <v>59</v>
      </c>
      <c r="E837" t="s">
        <v>1020</v>
      </c>
      <c r="F837" t="s">
        <v>63</v>
      </c>
      <c r="G837" t="s">
        <v>1021</v>
      </c>
      <c r="H837" t="s">
        <v>327</v>
      </c>
      <c r="I837" t="s">
        <v>382</v>
      </c>
      <c r="J837" t="s">
        <v>383</v>
      </c>
      <c r="K837" t="s">
        <v>384</v>
      </c>
      <c r="L837" t="s">
        <v>37</v>
      </c>
      <c r="M837" t="s">
        <v>385</v>
      </c>
      <c r="N837" t="s">
        <v>907</v>
      </c>
      <c r="O837" t="s">
        <v>937</v>
      </c>
      <c r="P837" t="s">
        <v>63</v>
      </c>
    </row>
    <row r="838" spans="1:16">
      <c r="A838" t="s">
        <v>2485</v>
      </c>
      <c r="B838" t="s">
        <v>2486</v>
      </c>
      <c r="C838" t="s">
        <v>904</v>
      </c>
      <c r="D838">
        <v>57</v>
      </c>
      <c r="E838" t="s">
        <v>1038</v>
      </c>
      <c r="F838" t="s">
        <v>63</v>
      </c>
      <c r="G838" t="s">
        <v>1021</v>
      </c>
      <c r="H838" t="s">
        <v>324</v>
      </c>
      <c r="I838" t="s">
        <v>382</v>
      </c>
      <c r="J838" t="s">
        <v>383</v>
      </c>
      <c r="K838" t="s">
        <v>384</v>
      </c>
      <c r="L838" t="s">
        <v>37</v>
      </c>
      <c r="M838" t="s">
        <v>385</v>
      </c>
      <c r="N838" t="s">
        <v>907</v>
      </c>
      <c r="O838" t="s">
        <v>937</v>
      </c>
      <c r="P838" t="s">
        <v>63</v>
      </c>
    </row>
    <row r="839" spans="1:16">
      <c r="A839" t="s">
        <v>2487</v>
      </c>
      <c r="B839" t="s">
        <v>2486</v>
      </c>
      <c r="C839" t="s">
        <v>912</v>
      </c>
      <c r="D839">
        <v>61</v>
      </c>
      <c r="E839" t="s">
        <v>1038</v>
      </c>
      <c r="F839" t="s">
        <v>63</v>
      </c>
      <c r="G839" t="s">
        <v>1021</v>
      </c>
      <c r="H839" t="s">
        <v>324</v>
      </c>
      <c r="I839" t="s">
        <v>382</v>
      </c>
      <c r="J839" t="s">
        <v>383</v>
      </c>
      <c r="K839" t="s">
        <v>384</v>
      </c>
      <c r="L839" t="s">
        <v>37</v>
      </c>
      <c r="M839" t="s">
        <v>385</v>
      </c>
      <c r="N839" t="s">
        <v>907</v>
      </c>
      <c r="O839" t="s">
        <v>937</v>
      </c>
      <c r="P839" t="s">
        <v>63</v>
      </c>
    </row>
    <row r="840" spans="1:16">
      <c r="A840" t="s">
        <v>2488</v>
      </c>
      <c r="B840" t="s">
        <v>2489</v>
      </c>
      <c r="C840" t="s">
        <v>910</v>
      </c>
      <c r="D840">
        <v>59</v>
      </c>
      <c r="E840" t="s">
        <v>2229</v>
      </c>
      <c r="F840" t="s">
        <v>63</v>
      </c>
      <c r="G840" t="s">
        <v>2490</v>
      </c>
      <c r="H840" t="s">
        <v>320</v>
      </c>
      <c r="I840" t="s">
        <v>382</v>
      </c>
      <c r="J840" t="s">
        <v>383</v>
      </c>
      <c r="K840" t="s">
        <v>384</v>
      </c>
      <c r="L840" t="s">
        <v>37</v>
      </c>
      <c r="M840" t="s">
        <v>385</v>
      </c>
      <c r="N840" t="s">
        <v>907</v>
      </c>
      <c r="O840" t="s">
        <v>937</v>
      </c>
      <c r="P840" t="s">
        <v>63</v>
      </c>
    </row>
    <row r="841" spans="1:16">
      <c r="A841" t="s">
        <v>2491</v>
      </c>
      <c r="B841" t="s">
        <v>2492</v>
      </c>
      <c r="C841" t="s">
        <v>910</v>
      </c>
      <c r="D841">
        <v>59</v>
      </c>
      <c r="E841" t="s">
        <v>2493</v>
      </c>
      <c r="F841" t="s">
        <v>63</v>
      </c>
      <c r="G841" t="s">
        <v>906</v>
      </c>
      <c r="H841" t="s">
        <v>320</v>
      </c>
      <c r="I841" t="s">
        <v>382</v>
      </c>
      <c r="J841" t="s">
        <v>383</v>
      </c>
      <c r="K841" t="s">
        <v>384</v>
      </c>
      <c r="L841" t="s">
        <v>43</v>
      </c>
      <c r="M841" t="s">
        <v>386</v>
      </c>
      <c r="N841" t="s">
        <v>907</v>
      </c>
      <c r="O841" t="s">
        <v>937</v>
      </c>
      <c r="P841" t="s">
        <v>63</v>
      </c>
    </row>
    <row r="842" spans="1:16">
      <c r="A842" t="s">
        <v>2494</v>
      </c>
      <c r="B842" t="s">
        <v>2492</v>
      </c>
      <c r="C842" t="s">
        <v>956</v>
      </c>
      <c r="D842">
        <v>55</v>
      </c>
      <c r="E842" t="s">
        <v>2493</v>
      </c>
      <c r="F842" t="s">
        <v>63</v>
      </c>
      <c r="G842" t="s">
        <v>906</v>
      </c>
      <c r="H842" t="s">
        <v>320</v>
      </c>
      <c r="I842" t="s">
        <v>382</v>
      </c>
      <c r="J842" t="s">
        <v>383</v>
      </c>
      <c r="K842" t="s">
        <v>384</v>
      </c>
      <c r="L842" t="s">
        <v>43</v>
      </c>
      <c r="M842" t="s">
        <v>386</v>
      </c>
      <c r="N842" t="s">
        <v>907</v>
      </c>
      <c r="O842" t="s">
        <v>937</v>
      </c>
      <c r="P842" t="s">
        <v>63</v>
      </c>
    </row>
    <row r="843" spans="1:16">
      <c r="A843" t="s">
        <v>2495</v>
      </c>
      <c r="B843" t="s">
        <v>2496</v>
      </c>
      <c r="C843" t="s">
        <v>904</v>
      </c>
      <c r="D843">
        <v>57</v>
      </c>
      <c r="E843" t="s">
        <v>2497</v>
      </c>
      <c r="F843" t="s">
        <v>63</v>
      </c>
      <c r="G843" t="s">
        <v>906</v>
      </c>
      <c r="H843" t="s">
        <v>318</v>
      </c>
      <c r="I843" t="s">
        <v>382</v>
      </c>
      <c r="J843" t="s">
        <v>383</v>
      </c>
      <c r="K843" t="s">
        <v>384</v>
      </c>
      <c r="L843" t="s">
        <v>43</v>
      </c>
      <c r="M843" t="s">
        <v>386</v>
      </c>
      <c r="N843" t="s">
        <v>907</v>
      </c>
      <c r="O843" t="s">
        <v>937</v>
      </c>
      <c r="P843" t="s">
        <v>63</v>
      </c>
    </row>
    <row r="844" spans="1:16">
      <c r="A844" t="s">
        <v>2498</v>
      </c>
      <c r="B844" t="s">
        <v>2499</v>
      </c>
      <c r="C844" t="s">
        <v>922</v>
      </c>
      <c r="D844">
        <v>60</v>
      </c>
      <c r="E844" t="s">
        <v>2251</v>
      </c>
      <c r="F844" t="s">
        <v>63</v>
      </c>
      <c r="G844" t="s">
        <v>906</v>
      </c>
      <c r="H844" t="s">
        <v>325</v>
      </c>
      <c r="I844" t="s">
        <v>382</v>
      </c>
      <c r="J844" t="s">
        <v>383</v>
      </c>
      <c r="K844" t="s">
        <v>384</v>
      </c>
      <c r="L844" t="s">
        <v>43</v>
      </c>
      <c r="M844" t="s">
        <v>386</v>
      </c>
      <c r="N844" t="s">
        <v>907</v>
      </c>
      <c r="O844" t="s">
        <v>937</v>
      </c>
      <c r="P844" t="s">
        <v>63</v>
      </c>
    </row>
    <row r="845" spans="1:16">
      <c r="A845" t="s">
        <v>2500</v>
      </c>
      <c r="B845" t="s">
        <v>2499</v>
      </c>
      <c r="C845" t="s">
        <v>915</v>
      </c>
      <c r="D845">
        <v>56</v>
      </c>
      <c r="E845" t="s">
        <v>2251</v>
      </c>
      <c r="F845" t="s">
        <v>63</v>
      </c>
      <c r="G845" t="s">
        <v>906</v>
      </c>
      <c r="H845" t="s">
        <v>325</v>
      </c>
      <c r="I845" t="s">
        <v>382</v>
      </c>
      <c r="J845" t="s">
        <v>383</v>
      </c>
      <c r="K845" t="s">
        <v>384</v>
      </c>
      <c r="L845" t="s">
        <v>43</v>
      </c>
      <c r="M845" t="s">
        <v>386</v>
      </c>
      <c r="N845" t="s">
        <v>907</v>
      </c>
      <c r="O845" t="s">
        <v>937</v>
      </c>
      <c r="P845" t="s">
        <v>63</v>
      </c>
    </row>
    <row r="846" spans="1:16">
      <c r="A846" t="s">
        <v>2501</v>
      </c>
      <c r="B846" t="s">
        <v>2502</v>
      </c>
      <c r="C846" t="s">
        <v>910</v>
      </c>
      <c r="D846">
        <v>59</v>
      </c>
      <c r="E846" t="s">
        <v>2503</v>
      </c>
      <c r="F846" t="s">
        <v>63</v>
      </c>
      <c r="G846" t="s">
        <v>964</v>
      </c>
      <c r="H846" t="s">
        <v>325</v>
      </c>
      <c r="I846" t="s">
        <v>382</v>
      </c>
      <c r="J846" t="s">
        <v>383</v>
      </c>
      <c r="K846" t="s">
        <v>384</v>
      </c>
      <c r="M846" t="s">
        <v>386</v>
      </c>
      <c r="N846" t="s">
        <v>907</v>
      </c>
      <c r="O846" t="s">
        <v>937</v>
      </c>
      <c r="P846" t="s">
        <v>63</v>
      </c>
    </row>
    <row r="847" spans="1:16">
      <c r="A847" t="s">
        <v>2504</v>
      </c>
      <c r="B847" t="s">
        <v>2505</v>
      </c>
      <c r="C847" t="s">
        <v>920</v>
      </c>
      <c r="D847">
        <v>58</v>
      </c>
      <c r="E847" t="s">
        <v>2506</v>
      </c>
      <c r="F847" t="s">
        <v>226</v>
      </c>
      <c r="G847" t="s">
        <v>2507</v>
      </c>
      <c r="H847" t="s">
        <v>323</v>
      </c>
      <c r="I847" t="s">
        <v>387</v>
      </c>
      <c r="J847" t="s">
        <v>383</v>
      </c>
      <c r="K847" t="s">
        <v>384</v>
      </c>
      <c r="L847" t="s">
        <v>36</v>
      </c>
      <c r="M847" t="s">
        <v>386</v>
      </c>
      <c r="N847" t="s">
        <v>907</v>
      </c>
      <c r="O847" t="s">
        <v>1033</v>
      </c>
      <c r="P847" t="s">
        <v>63</v>
      </c>
    </row>
    <row r="848" spans="1:16">
      <c r="A848" t="s">
        <v>2508</v>
      </c>
      <c r="B848" t="s">
        <v>2509</v>
      </c>
      <c r="C848" t="s">
        <v>931</v>
      </c>
      <c r="D848">
        <v>0</v>
      </c>
      <c r="E848" t="s">
        <v>2510</v>
      </c>
      <c r="F848" t="s">
        <v>57</v>
      </c>
      <c r="G848" t="s">
        <v>2511</v>
      </c>
      <c r="H848" t="s">
        <v>323</v>
      </c>
      <c r="I848" t="s">
        <v>387</v>
      </c>
      <c r="J848" t="s">
        <v>383</v>
      </c>
      <c r="K848" t="s">
        <v>384</v>
      </c>
      <c r="L848" t="s">
        <v>36</v>
      </c>
      <c r="M848" t="s">
        <v>386</v>
      </c>
      <c r="N848" t="s">
        <v>907</v>
      </c>
      <c r="O848" t="s">
        <v>908</v>
      </c>
      <c r="P848" t="s">
        <v>57</v>
      </c>
    </row>
    <row r="849" spans="1:16">
      <c r="A849" t="s">
        <v>2512</v>
      </c>
      <c r="B849" t="s">
        <v>2513</v>
      </c>
      <c r="C849" t="s">
        <v>910</v>
      </c>
      <c r="D849">
        <v>59</v>
      </c>
      <c r="E849" t="s">
        <v>2282</v>
      </c>
      <c r="F849" t="s">
        <v>187</v>
      </c>
      <c r="G849" t="s">
        <v>927</v>
      </c>
      <c r="H849" t="s">
        <v>329</v>
      </c>
      <c r="I849" t="s">
        <v>382</v>
      </c>
      <c r="J849" t="s">
        <v>383</v>
      </c>
      <c r="K849" t="s">
        <v>384</v>
      </c>
      <c r="L849" t="s">
        <v>36</v>
      </c>
      <c r="M849" t="s">
        <v>386</v>
      </c>
      <c r="N849" t="s">
        <v>907</v>
      </c>
      <c r="O849" t="s">
        <v>937</v>
      </c>
      <c r="P849" t="s">
        <v>63</v>
      </c>
    </row>
    <row r="850" spans="1:16">
      <c r="A850" t="s">
        <v>2514</v>
      </c>
      <c r="B850" t="s">
        <v>2515</v>
      </c>
      <c r="C850" t="s">
        <v>910</v>
      </c>
      <c r="D850">
        <v>59</v>
      </c>
      <c r="E850" t="s">
        <v>2316</v>
      </c>
      <c r="F850" t="s">
        <v>63</v>
      </c>
      <c r="G850" t="s">
        <v>936</v>
      </c>
      <c r="H850" t="s">
        <v>329</v>
      </c>
      <c r="I850" t="s">
        <v>382</v>
      </c>
      <c r="J850" t="s">
        <v>383</v>
      </c>
      <c r="K850" t="s">
        <v>384</v>
      </c>
      <c r="L850" t="s">
        <v>35</v>
      </c>
      <c r="M850" t="s">
        <v>386</v>
      </c>
      <c r="N850" t="s">
        <v>907</v>
      </c>
      <c r="O850" t="s">
        <v>937</v>
      </c>
      <c r="P850" t="s">
        <v>63</v>
      </c>
    </row>
    <row r="851" spans="1:16">
      <c r="A851" t="s">
        <v>2516</v>
      </c>
      <c r="B851" t="s">
        <v>2515</v>
      </c>
      <c r="C851" t="s">
        <v>956</v>
      </c>
      <c r="D851">
        <v>55</v>
      </c>
      <c r="E851" t="s">
        <v>2316</v>
      </c>
      <c r="F851" t="s">
        <v>63</v>
      </c>
      <c r="G851" t="s">
        <v>936</v>
      </c>
      <c r="H851" t="s">
        <v>329</v>
      </c>
      <c r="I851" t="s">
        <v>382</v>
      </c>
      <c r="J851" t="s">
        <v>383</v>
      </c>
      <c r="K851" t="s">
        <v>384</v>
      </c>
      <c r="L851" t="s">
        <v>35</v>
      </c>
      <c r="M851" t="s">
        <v>386</v>
      </c>
      <c r="N851" t="s">
        <v>907</v>
      </c>
      <c r="O851" t="s">
        <v>937</v>
      </c>
      <c r="P851" t="s">
        <v>63</v>
      </c>
    </row>
    <row r="852" spans="1:16">
      <c r="A852" t="s">
        <v>2517</v>
      </c>
      <c r="B852" t="s">
        <v>2515</v>
      </c>
      <c r="C852" t="s">
        <v>904</v>
      </c>
      <c r="D852">
        <v>57</v>
      </c>
      <c r="E852" t="s">
        <v>2316</v>
      </c>
      <c r="F852" t="s">
        <v>63</v>
      </c>
      <c r="G852" t="s">
        <v>936</v>
      </c>
      <c r="H852" t="s">
        <v>329</v>
      </c>
      <c r="I852" t="s">
        <v>382</v>
      </c>
      <c r="J852" t="s">
        <v>383</v>
      </c>
      <c r="K852" t="s">
        <v>384</v>
      </c>
      <c r="L852" t="s">
        <v>35</v>
      </c>
      <c r="M852" t="s">
        <v>386</v>
      </c>
      <c r="N852" t="s">
        <v>907</v>
      </c>
      <c r="O852" t="s">
        <v>937</v>
      </c>
      <c r="P852" t="s">
        <v>63</v>
      </c>
    </row>
    <row r="853" spans="1:16">
      <c r="A853" t="s">
        <v>2518</v>
      </c>
      <c r="B853" t="s">
        <v>2515</v>
      </c>
      <c r="C853" t="s">
        <v>912</v>
      </c>
      <c r="D853">
        <v>61</v>
      </c>
      <c r="E853" t="s">
        <v>2316</v>
      </c>
      <c r="F853" t="s">
        <v>63</v>
      </c>
      <c r="G853" t="s">
        <v>936</v>
      </c>
      <c r="H853" t="s">
        <v>329</v>
      </c>
      <c r="I853" t="s">
        <v>382</v>
      </c>
      <c r="J853" t="s">
        <v>383</v>
      </c>
      <c r="K853" t="s">
        <v>384</v>
      </c>
      <c r="L853" t="s">
        <v>35</v>
      </c>
      <c r="M853" t="s">
        <v>386</v>
      </c>
      <c r="N853" t="s">
        <v>907</v>
      </c>
      <c r="O853" t="s">
        <v>937</v>
      </c>
      <c r="P853" t="s">
        <v>63</v>
      </c>
    </row>
    <row r="854" spans="1:16">
      <c r="A854" t="s">
        <v>2519</v>
      </c>
      <c r="B854" t="s">
        <v>2520</v>
      </c>
      <c r="C854" t="s">
        <v>931</v>
      </c>
      <c r="D854">
        <v>0</v>
      </c>
      <c r="E854" t="s">
        <v>2333</v>
      </c>
      <c r="F854" t="s">
        <v>86</v>
      </c>
      <c r="G854" t="s">
        <v>2334</v>
      </c>
      <c r="H854" t="s">
        <v>329</v>
      </c>
      <c r="I854" t="s">
        <v>382</v>
      </c>
      <c r="J854" t="s">
        <v>383</v>
      </c>
      <c r="K854" t="s">
        <v>384</v>
      </c>
      <c r="L854" t="s">
        <v>36</v>
      </c>
      <c r="M854" t="s">
        <v>386</v>
      </c>
      <c r="N854" t="s">
        <v>907</v>
      </c>
      <c r="O854" t="s">
        <v>937</v>
      </c>
      <c r="P854" t="s">
        <v>86</v>
      </c>
    </row>
    <row r="855" spans="1:16">
      <c r="A855" t="s">
        <v>2521</v>
      </c>
      <c r="B855" t="s">
        <v>2520</v>
      </c>
      <c r="C855" t="s">
        <v>910</v>
      </c>
      <c r="D855">
        <v>59</v>
      </c>
      <c r="E855" t="s">
        <v>2333</v>
      </c>
      <c r="F855" t="s">
        <v>86</v>
      </c>
      <c r="G855" t="s">
        <v>2334</v>
      </c>
      <c r="H855" t="s">
        <v>329</v>
      </c>
      <c r="I855" t="s">
        <v>382</v>
      </c>
      <c r="J855" t="s">
        <v>383</v>
      </c>
      <c r="K855" t="s">
        <v>384</v>
      </c>
      <c r="L855" t="s">
        <v>36</v>
      </c>
      <c r="M855" t="s">
        <v>386</v>
      </c>
      <c r="N855" t="s">
        <v>907</v>
      </c>
      <c r="O855" t="s">
        <v>937</v>
      </c>
      <c r="P855" t="s">
        <v>86</v>
      </c>
    </row>
    <row r="856" spans="1:16">
      <c r="A856" t="s">
        <v>2522</v>
      </c>
      <c r="B856" t="s">
        <v>2523</v>
      </c>
      <c r="C856" t="s">
        <v>910</v>
      </c>
      <c r="D856">
        <v>59</v>
      </c>
      <c r="E856" t="s">
        <v>2524</v>
      </c>
      <c r="F856" t="s">
        <v>187</v>
      </c>
      <c r="G856" t="s">
        <v>964</v>
      </c>
      <c r="H856" t="s">
        <v>330</v>
      </c>
      <c r="I856" t="s">
        <v>382</v>
      </c>
      <c r="J856" t="s">
        <v>383</v>
      </c>
      <c r="K856" t="s">
        <v>384</v>
      </c>
      <c r="M856" t="s">
        <v>386</v>
      </c>
      <c r="N856" t="s">
        <v>907</v>
      </c>
      <c r="O856" t="s">
        <v>937</v>
      </c>
      <c r="P856" t="s">
        <v>63</v>
      </c>
    </row>
    <row r="857" spans="1:16">
      <c r="A857" t="s">
        <v>2525</v>
      </c>
      <c r="B857" t="s">
        <v>2526</v>
      </c>
      <c r="C857" t="s">
        <v>910</v>
      </c>
      <c r="D857">
        <v>59</v>
      </c>
      <c r="E857" t="s">
        <v>2527</v>
      </c>
      <c r="F857" t="s">
        <v>63</v>
      </c>
      <c r="G857" t="s">
        <v>2528</v>
      </c>
      <c r="H857" t="s">
        <v>330</v>
      </c>
      <c r="I857" t="s">
        <v>382</v>
      </c>
      <c r="J857" t="s">
        <v>383</v>
      </c>
      <c r="K857" t="s">
        <v>384</v>
      </c>
      <c r="L857" t="s">
        <v>35</v>
      </c>
      <c r="M857" t="s">
        <v>386</v>
      </c>
      <c r="N857" t="s">
        <v>907</v>
      </c>
      <c r="O857" t="s">
        <v>937</v>
      </c>
      <c r="P857" t="s">
        <v>63</v>
      </c>
    </row>
    <row r="858" spans="1:16">
      <c r="A858" t="s">
        <v>2529</v>
      </c>
      <c r="B858" t="s">
        <v>2530</v>
      </c>
      <c r="C858" t="s">
        <v>956</v>
      </c>
      <c r="D858">
        <v>55</v>
      </c>
      <c r="E858" t="s">
        <v>2354</v>
      </c>
      <c r="F858" t="s">
        <v>63</v>
      </c>
      <c r="G858" t="s">
        <v>2355</v>
      </c>
      <c r="H858" t="s">
        <v>330</v>
      </c>
      <c r="I858" t="s">
        <v>382</v>
      </c>
      <c r="J858" t="s">
        <v>383</v>
      </c>
      <c r="K858" t="s">
        <v>384</v>
      </c>
      <c r="M858" t="s">
        <v>386</v>
      </c>
      <c r="N858" t="s">
        <v>907</v>
      </c>
      <c r="O858" t="s">
        <v>937</v>
      </c>
      <c r="P858" t="s">
        <v>63</v>
      </c>
    </row>
    <row r="859" spans="1:16">
      <c r="A859" t="s">
        <v>2531</v>
      </c>
      <c r="B859" t="s">
        <v>2530</v>
      </c>
      <c r="C859" t="s">
        <v>904</v>
      </c>
      <c r="D859">
        <v>57</v>
      </c>
      <c r="E859" t="s">
        <v>2354</v>
      </c>
      <c r="F859" t="s">
        <v>63</v>
      </c>
      <c r="G859" t="s">
        <v>2355</v>
      </c>
      <c r="H859" t="s">
        <v>330</v>
      </c>
      <c r="I859" t="s">
        <v>382</v>
      </c>
      <c r="J859" t="s">
        <v>383</v>
      </c>
      <c r="K859" t="s">
        <v>384</v>
      </c>
      <c r="M859" t="s">
        <v>386</v>
      </c>
      <c r="N859" t="s">
        <v>907</v>
      </c>
      <c r="O859" t="s">
        <v>937</v>
      </c>
      <c r="P859" t="s">
        <v>63</v>
      </c>
    </row>
    <row r="860" spans="1:16">
      <c r="A860" t="s">
        <v>2532</v>
      </c>
      <c r="B860" t="s">
        <v>2530</v>
      </c>
      <c r="C860" t="s">
        <v>910</v>
      </c>
      <c r="D860">
        <v>59</v>
      </c>
      <c r="E860" t="s">
        <v>2354</v>
      </c>
      <c r="F860" t="s">
        <v>63</v>
      </c>
      <c r="G860" t="s">
        <v>2355</v>
      </c>
      <c r="H860" t="s">
        <v>330</v>
      </c>
      <c r="I860" t="s">
        <v>382</v>
      </c>
      <c r="J860" t="s">
        <v>383</v>
      </c>
      <c r="K860" t="s">
        <v>384</v>
      </c>
      <c r="M860" t="s">
        <v>386</v>
      </c>
      <c r="N860" t="s">
        <v>907</v>
      </c>
      <c r="O860" t="s">
        <v>937</v>
      </c>
      <c r="P860" t="s">
        <v>63</v>
      </c>
    </row>
    <row r="861" spans="1:16">
      <c r="A861" t="s">
        <v>2533</v>
      </c>
      <c r="B861" t="s">
        <v>2530</v>
      </c>
      <c r="C861" t="s">
        <v>912</v>
      </c>
      <c r="D861">
        <v>61</v>
      </c>
      <c r="E861" t="s">
        <v>2354</v>
      </c>
      <c r="F861" t="s">
        <v>63</v>
      </c>
      <c r="G861" t="s">
        <v>2355</v>
      </c>
      <c r="H861" t="s">
        <v>330</v>
      </c>
      <c r="I861" t="s">
        <v>382</v>
      </c>
      <c r="J861" t="s">
        <v>383</v>
      </c>
      <c r="K861" t="s">
        <v>384</v>
      </c>
      <c r="M861" t="s">
        <v>386</v>
      </c>
      <c r="N861" t="s">
        <v>907</v>
      </c>
      <c r="O861" t="s">
        <v>937</v>
      </c>
      <c r="P861" t="s">
        <v>63</v>
      </c>
    </row>
    <row r="862" spans="1:16">
      <c r="A862" t="s">
        <v>2534</v>
      </c>
      <c r="B862" t="s">
        <v>2535</v>
      </c>
      <c r="C862" t="s">
        <v>931</v>
      </c>
      <c r="D862">
        <v>0</v>
      </c>
      <c r="E862" t="s">
        <v>2536</v>
      </c>
      <c r="F862" t="s">
        <v>68</v>
      </c>
      <c r="G862" t="s">
        <v>964</v>
      </c>
      <c r="H862" t="s">
        <v>344</v>
      </c>
      <c r="I862" t="s">
        <v>382</v>
      </c>
      <c r="J862" t="s">
        <v>383</v>
      </c>
      <c r="K862" t="s">
        <v>388</v>
      </c>
      <c r="M862" t="s">
        <v>386</v>
      </c>
      <c r="N862" t="s">
        <v>907</v>
      </c>
      <c r="O862" t="s">
        <v>2537</v>
      </c>
      <c r="P862" t="s">
        <v>68</v>
      </c>
    </row>
    <row r="863" spans="1:16">
      <c r="A863" t="s">
        <v>2538</v>
      </c>
      <c r="B863" t="s">
        <v>2539</v>
      </c>
      <c r="C863" t="s">
        <v>931</v>
      </c>
      <c r="D863">
        <v>0</v>
      </c>
      <c r="E863" t="s">
        <v>2540</v>
      </c>
      <c r="F863" t="s">
        <v>53</v>
      </c>
      <c r="G863" t="s">
        <v>906</v>
      </c>
      <c r="H863" t="s">
        <v>350</v>
      </c>
      <c r="I863" t="s">
        <v>382</v>
      </c>
      <c r="J863" t="s">
        <v>383</v>
      </c>
      <c r="K863" t="s">
        <v>384</v>
      </c>
      <c r="L863" t="s">
        <v>43</v>
      </c>
      <c r="M863" t="s">
        <v>386</v>
      </c>
      <c r="N863" t="s">
        <v>907</v>
      </c>
      <c r="O863" t="s">
        <v>928</v>
      </c>
      <c r="P863" t="s">
        <v>53</v>
      </c>
    </row>
    <row r="864" spans="1:16">
      <c r="A864" t="s">
        <v>2541</v>
      </c>
      <c r="B864" t="s">
        <v>2542</v>
      </c>
      <c r="C864" t="s">
        <v>910</v>
      </c>
      <c r="D864">
        <v>59</v>
      </c>
      <c r="E864" t="s">
        <v>2543</v>
      </c>
      <c r="F864" t="s">
        <v>53</v>
      </c>
      <c r="G864" t="s">
        <v>906</v>
      </c>
      <c r="H864" t="s">
        <v>320</v>
      </c>
      <c r="I864" t="s">
        <v>382</v>
      </c>
      <c r="J864" t="s">
        <v>383</v>
      </c>
      <c r="K864" t="s">
        <v>384</v>
      </c>
      <c r="L864" t="s">
        <v>43</v>
      </c>
      <c r="M864" t="s">
        <v>385</v>
      </c>
      <c r="N864" t="s">
        <v>907</v>
      </c>
      <c r="O864" t="s">
        <v>928</v>
      </c>
      <c r="P864" t="s">
        <v>53</v>
      </c>
    </row>
    <row r="865" spans="1:16">
      <c r="A865" t="s">
        <v>2544</v>
      </c>
      <c r="B865" t="s">
        <v>2545</v>
      </c>
      <c r="C865" t="s">
        <v>904</v>
      </c>
      <c r="D865">
        <v>57</v>
      </c>
      <c r="E865" t="s">
        <v>2299</v>
      </c>
      <c r="F865" t="s">
        <v>53</v>
      </c>
      <c r="G865" t="s">
        <v>927</v>
      </c>
      <c r="H865" t="s">
        <v>329</v>
      </c>
      <c r="I865" t="s">
        <v>382</v>
      </c>
      <c r="J865" t="s">
        <v>383</v>
      </c>
      <c r="K865" t="s">
        <v>384</v>
      </c>
      <c r="L865" t="s">
        <v>36</v>
      </c>
      <c r="M865" t="s">
        <v>386</v>
      </c>
      <c r="N865" t="s">
        <v>907</v>
      </c>
      <c r="O865" t="s">
        <v>928</v>
      </c>
      <c r="P865" t="s">
        <v>53</v>
      </c>
    </row>
    <row r="866" spans="1:16">
      <c r="A866" t="s">
        <v>2546</v>
      </c>
      <c r="B866" t="s">
        <v>2547</v>
      </c>
      <c r="C866" t="s">
        <v>904</v>
      </c>
      <c r="D866">
        <v>57</v>
      </c>
      <c r="E866" t="s">
        <v>2337</v>
      </c>
      <c r="F866" t="s">
        <v>101</v>
      </c>
      <c r="G866" t="s">
        <v>2305</v>
      </c>
      <c r="H866" t="s">
        <v>329</v>
      </c>
      <c r="I866" t="s">
        <v>382</v>
      </c>
      <c r="J866" t="s">
        <v>383</v>
      </c>
      <c r="K866" t="s">
        <v>384</v>
      </c>
      <c r="L866" t="s">
        <v>35</v>
      </c>
      <c r="M866" t="s">
        <v>386</v>
      </c>
      <c r="N866" t="s">
        <v>907</v>
      </c>
      <c r="O866" t="s">
        <v>928</v>
      </c>
      <c r="P866" t="s">
        <v>63</v>
      </c>
    </row>
    <row r="867" spans="1:16">
      <c r="A867" t="s">
        <v>2548</v>
      </c>
      <c r="B867" t="s">
        <v>2549</v>
      </c>
      <c r="C867" t="s">
        <v>931</v>
      </c>
      <c r="D867">
        <v>0</v>
      </c>
      <c r="E867" t="s">
        <v>2550</v>
      </c>
      <c r="F867" t="s">
        <v>53</v>
      </c>
      <c r="G867" t="s">
        <v>2551</v>
      </c>
      <c r="H867" t="s">
        <v>323</v>
      </c>
      <c r="I867" t="s">
        <v>387</v>
      </c>
      <c r="J867" t="s">
        <v>383</v>
      </c>
      <c r="K867" t="s">
        <v>384</v>
      </c>
      <c r="L867" t="s">
        <v>36</v>
      </c>
      <c r="M867" t="s">
        <v>386</v>
      </c>
      <c r="N867" t="s">
        <v>907</v>
      </c>
      <c r="O867" t="s">
        <v>928</v>
      </c>
      <c r="P867" t="s">
        <v>53</v>
      </c>
    </row>
    <row r="868" spans="1:16">
      <c r="A868" t="s">
        <v>2552</v>
      </c>
      <c r="B868" t="s">
        <v>2553</v>
      </c>
      <c r="C868" t="s">
        <v>931</v>
      </c>
      <c r="D868">
        <v>0</v>
      </c>
      <c r="E868" t="s">
        <v>2554</v>
      </c>
      <c r="F868" t="s">
        <v>53</v>
      </c>
      <c r="G868" t="s">
        <v>964</v>
      </c>
      <c r="H868" t="s">
        <v>344</v>
      </c>
      <c r="I868" t="s">
        <v>382</v>
      </c>
      <c r="J868" t="s">
        <v>383</v>
      </c>
      <c r="K868" t="s">
        <v>388</v>
      </c>
      <c r="M868" t="s">
        <v>386</v>
      </c>
      <c r="N868" t="s">
        <v>907</v>
      </c>
      <c r="O868" t="s">
        <v>2555</v>
      </c>
      <c r="P868" t="s">
        <v>53</v>
      </c>
    </row>
    <row r="869" spans="1:16">
      <c r="A869" t="s">
        <v>2556</v>
      </c>
      <c r="B869" t="s">
        <v>2557</v>
      </c>
      <c r="C869" t="s">
        <v>931</v>
      </c>
      <c r="D869">
        <v>0</v>
      </c>
      <c r="E869" t="s">
        <v>2558</v>
      </c>
      <c r="F869" t="s">
        <v>293</v>
      </c>
      <c r="G869" t="s">
        <v>964</v>
      </c>
      <c r="H869" t="s">
        <v>344</v>
      </c>
      <c r="I869" t="s">
        <v>382</v>
      </c>
      <c r="J869" t="s">
        <v>383</v>
      </c>
      <c r="K869" t="s">
        <v>388</v>
      </c>
      <c r="M869" t="s">
        <v>386</v>
      </c>
      <c r="N869" t="s">
        <v>907</v>
      </c>
      <c r="O869" t="s">
        <v>2559</v>
      </c>
      <c r="P869" t="s">
        <v>53</v>
      </c>
    </row>
    <row r="870" spans="1:16">
      <c r="A870" t="s">
        <v>2560</v>
      </c>
      <c r="B870" t="s">
        <v>2561</v>
      </c>
      <c r="C870" t="s">
        <v>931</v>
      </c>
      <c r="D870">
        <v>0</v>
      </c>
      <c r="E870" t="s">
        <v>2562</v>
      </c>
      <c r="F870" t="s">
        <v>53</v>
      </c>
      <c r="G870" t="s">
        <v>964</v>
      </c>
      <c r="H870" t="s">
        <v>344</v>
      </c>
      <c r="I870" t="s">
        <v>382</v>
      </c>
      <c r="J870" t="s">
        <v>383</v>
      </c>
      <c r="K870" t="s">
        <v>388</v>
      </c>
      <c r="M870" t="s">
        <v>386</v>
      </c>
      <c r="N870" t="s">
        <v>907</v>
      </c>
      <c r="O870" t="s">
        <v>2563</v>
      </c>
      <c r="P870" t="s">
        <v>53</v>
      </c>
    </row>
    <row r="871" spans="1:16">
      <c r="A871" t="s">
        <v>2564</v>
      </c>
      <c r="B871" t="s">
        <v>2565</v>
      </c>
      <c r="C871" t="s">
        <v>931</v>
      </c>
      <c r="D871">
        <v>0</v>
      </c>
      <c r="E871" t="s">
        <v>2566</v>
      </c>
      <c r="F871" t="s">
        <v>53</v>
      </c>
      <c r="G871" t="s">
        <v>964</v>
      </c>
      <c r="H871" t="s">
        <v>344</v>
      </c>
      <c r="I871" t="s">
        <v>382</v>
      </c>
      <c r="J871" t="s">
        <v>383</v>
      </c>
      <c r="K871" t="s">
        <v>388</v>
      </c>
      <c r="M871" t="s">
        <v>386</v>
      </c>
      <c r="N871" t="s">
        <v>907</v>
      </c>
      <c r="O871" t="s">
        <v>2567</v>
      </c>
      <c r="P871" t="s">
        <v>53</v>
      </c>
    </row>
    <row r="872" spans="1:16">
      <c r="A872" t="s">
        <v>2568</v>
      </c>
      <c r="B872" t="s">
        <v>2569</v>
      </c>
      <c r="C872" t="s">
        <v>904</v>
      </c>
      <c r="D872">
        <v>57</v>
      </c>
      <c r="E872" t="s">
        <v>2570</v>
      </c>
      <c r="F872" t="s">
        <v>91</v>
      </c>
      <c r="G872" t="s">
        <v>2571</v>
      </c>
      <c r="H872" t="s">
        <v>350</v>
      </c>
      <c r="I872" t="s">
        <v>382</v>
      </c>
      <c r="J872" t="s">
        <v>383</v>
      </c>
      <c r="K872" t="s">
        <v>384</v>
      </c>
      <c r="L872" t="s">
        <v>43</v>
      </c>
      <c r="M872" t="s">
        <v>386</v>
      </c>
      <c r="N872" t="s">
        <v>907</v>
      </c>
      <c r="O872" t="s">
        <v>932</v>
      </c>
      <c r="P872" t="s">
        <v>91</v>
      </c>
    </row>
    <row r="873" spans="1:16">
      <c r="A873" t="s">
        <v>2572</v>
      </c>
      <c r="B873" t="s">
        <v>2573</v>
      </c>
      <c r="C873" t="s">
        <v>956</v>
      </c>
      <c r="D873">
        <v>55</v>
      </c>
      <c r="E873" t="s">
        <v>2574</v>
      </c>
      <c r="F873" t="s">
        <v>83</v>
      </c>
      <c r="G873" t="s">
        <v>2575</v>
      </c>
      <c r="H873" t="s">
        <v>320</v>
      </c>
      <c r="I873" t="s">
        <v>382</v>
      </c>
      <c r="J873" t="s">
        <v>383</v>
      </c>
      <c r="K873" t="s">
        <v>384</v>
      </c>
      <c r="L873" t="s">
        <v>37</v>
      </c>
      <c r="M873" t="s">
        <v>385</v>
      </c>
      <c r="N873" t="s">
        <v>907</v>
      </c>
      <c r="O873" t="s">
        <v>932</v>
      </c>
      <c r="P873" t="s">
        <v>83</v>
      </c>
    </row>
    <row r="874" spans="1:16">
      <c r="A874" t="s">
        <v>2576</v>
      </c>
      <c r="B874" t="s">
        <v>2573</v>
      </c>
      <c r="C874" t="s">
        <v>915</v>
      </c>
      <c r="D874">
        <v>56</v>
      </c>
      <c r="E874" t="s">
        <v>2574</v>
      </c>
      <c r="F874" t="s">
        <v>83</v>
      </c>
      <c r="G874" t="s">
        <v>2575</v>
      </c>
      <c r="H874" t="s">
        <v>320</v>
      </c>
      <c r="I874" t="s">
        <v>382</v>
      </c>
      <c r="J874" t="s">
        <v>383</v>
      </c>
      <c r="K874" t="s">
        <v>384</v>
      </c>
      <c r="L874" t="s">
        <v>37</v>
      </c>
      <c r="M874" t="s">
        <v>385</v>
      </c>
      <c r="N874" t="s">
        <v>907</v>
      </c>
      <c r="O874" t="s">
        <v>932</v>
      </c>
      <c r="P874" t="s">
        <v>83</v>
      </c>
    </row>
    <row r="875" spans="1:16">
      <c r="A875" t="s">
        <v>2577</v>
      </c>
      <c r="B875" t="s">
        <v>2573</v>
      </c>
      <c r="C875" t="s">
        <v>920</v>
      </c>
      <c r="D875">
        <v>58</v>
      </c>
      <c r="E875" t="s">
        <v>2574</v>
      </c>
      <c r="F875" t="s">
        <v>83</v>
      </c>
      <c r="G875" t="s">
        <v>2575</v>
      </c>
      <c r="H875" t="s">
        <v>320</v>
      </c>
      <c r="I875" t="s">
        <v>382</v>
      </c>
      <c r="J875" t="s">
        <v>383</v>
      </c>
      <c r="K875" t="s">
        <v>384</v>
      </c>
      <c r="L875" t="s">
        <v>37</v>
      </c>
      <c r="M875" t="s">
        <v>385</v>
      </c>
      <c r="N875" t="s">
        <v>907</v>
      </c>
      <c r="O875" t="s">
        <v>932</v>
      </c>
      <c r="P875" t="s">
        <v>83</v>
      </c>
    </row>
    <row r="876" spans="1:16">
      <c r="A876" t="s">
        <v>2578</v>
      </c>
      <c r="B876" t="s">
        <v>2573</v>
      </c>
      <c r="C876" t="s">
        <v>910</v>
      </c>
      <c r="D876">
        <v>59</v>
      </c>
      <c r="E876" t="s">
        <v>2574</v>
      </c>
      <c r="F876" t="s">
        <v>83</v>
      </c>
      <c r="G876" t="s">
        <v>2575</v>
      </c>
      <c r="H876" t="s">
        <v>320</v>
      </c>
      <c r="I876" t="s">
        <v>382</v>
      </c>
      <c r="J876" t="s">
        <v>383</v>
      </c>
      <c r="K876" t="s">
        <v>384</v>
      </c>
      <c r="L876" t="s">
        <v>37</v>
      </c>
      <c r="M876" t="s">
        <v>385</v>
      </c>
      <c r="N876" t="s">
        <v>907</v>
      </c>
      <c r="O876" t="s">
        <v>932</v>
      </c>
      <c r="P876" t="s">
        <v>83</v>
      </c>
    </row>
    <row r="877" spans="1:16">
      <c r="A877" t="s">
        <v>2579</v>
      </c>
      <c r="B877" t="s">
        <v>2573</v>
      </c>
      <c r="C877" t="s">
        <v>922</v>
      </c>
      <c r="D877">
        <v>60</v>
      </c>
      <c r="E877" t="s">
        <v>2574</v>
      </c>
      <c r="F877" t="s">
        <v>83</v>
      </c>
      <c r="G877" t="s">
        <v>2575</v>
      </c>
      <c r="H877" t="s">
        <v>320</v>
      </c>
      <c r="I877" t="s">
        <v>382</v>
      </c>
      <c r="J877" t="s">
        <v>383</v>
      </c>
      <c r="K877" t="s">
        <v>384</v>
      </c>
      <c r="L877" t="s">
        <v>37</v>
      </c>
      <c r="M877" t="s">
        <v>385</v>
      </c>
      <c r="N877" t="s">
        <v>907</v>
      </c>
      <c r="O877" t="s">
        <v>932</v>
      </c>
      <c r="P877" t="s">
        <v>83</v>
      </c>
    </row>
    <row r="878" spans="1:16">
      <c r="A878" t="s">
        <v>2580</v>
      </c>
      <c r="B878" t="s">
        <v>2573</v>
      </c>
      <c r="C878" t="s">
        <v>912</v>
      </c>
      <c r="D878">
        <v>61</v>
      </c>
      <c r="E878" t="s">
        <v>2574</v>
      </c>
      <c r="F878" t="s">
        <v>83</v>
      </c>
      <c r="G878" t="s">
        <v>2575</v>
      </c>
      <c r="H878" t="s">
        <v>320</v>
      </c>
      <c r="I878" t="s">
        <v>382</v>
      </c>
      <c r="J878" t="s">
        <v>383</v>
      </c>
      <c r="K878" t="s">
        <v>384</v>
      </c>
      <c r="L878" t="s">
        <v>37</v>
      </c>
      <c r="M878" t="s">
        <v>385</v>
      </c>
      <c r="N878" t="s">
        <v>907</v>
      </c>
      <c r="O878" t="s">
        <v>932</v>
      </c>
      <c r="P878" t="s">
        <v>83</v>
      </c>
    </row>
    <row r="879" spans="1:16">
      <c r="A879" t="s">
        <v>2581</v>
      </c>
      <c r="B879" t="s">
        <v>2573</v>
      </c>
      <c r="C879" t="s">
        <v>1046</v>
      </c>
      <c r="D879">
        <v>62</v>
      </c>
      <c r="E879" t="s">
        <v>2574</v>
      </c>
      <c r="F879" t="s">
        <v>83</v>
      </c>
      <c r="G879" t="s">
        <v>2575</v>
      </c>
      <c r="H879" t="s">
        <v>320</v>
      </c>
      <c r="I879" t="s">
        <v>382</v>
      </c>
      <c r="J879" t="s">
        <v>383</v>
      </c>
      <c r="K879" t="s">
        <v>384</v>
      </c>
      <c r="L879" t="s">
        <v>37</v>
      </c>
      <c r="M879" t="s">
        <v>385</v>
      </c>
      <c r="N879" t="s">
        <v>907</v>
      </c>
      <c r="O879" t="s">
        <v>932</v>
      </c>
      <c r="P879" t="s">
        <v>83</v>
      </c>
    </row>
    <row r="880" spans="1:16">
      <c r="A880" t="s">
        <v>2582</v>
      </c>
      <c r="B880" t="s">
        <v>2573</v>
      </c>
      <c r="C880" t="s">
        <v>904</v>
      </c>
      <c r="D880">
        <v>57</v>
      </c>
      <c r="E880" t="s">
        <v>2574</v>
      </c>
      <c r="F880" t="s">
        <v>83</v>
      </c>
      <c r="G880" t="s">
        <v>2575</v>
      </c>
      <c r="H880" t="s">
        <v>320</v>
      </c>
      <c r="I880" t="s">
        <v>382</v>
      </c>
      <c r="J880" t="s">
        <v>383</v>
      </c>
      <c r="K880" t="s">
        <v>384</v>
      </c>
      <c r="L880" t="s">
        <v>37</v>
      </c>
      <c r="M880" t="s">
        <v>385</v>
      </c>
      <c r="N880" t="s">
        <v>907</v>
      </c>
      <c r="O880" t="s">
        <v>932</v>
      </c>
      <c r="P880" t="s">
        <v>83</v>
      </c>
    </row>
    <row r="881" spans="1:16">
      <c r="A881" t="s">
        <v>2583</v>
      </c>
      <c r="B881" t="s">
        <v>2584</v>
      </c>
      <c r="C881" t="s">
        <v>956</v>
      </c>
      <c r="D881">
        <v>55</v>
      </c>
      <c r="E881" t="s">
        <v>2150</v>
      </c>
      <c r="F881" t="s">
        <v>71</v>
      </c>
      <c r="G881" t="s">
        <v>1021</v>
      </c>
      <c r="H881" t="s">
        <v>320</v>
      </c>
      <c r="I881" t="s">
        <v>382</v>
      </c>
      <c r="J881" t="s">
        <v>383</v>
      </c>
      <c r="K881" t="s">
        <v>384</v>
      </c>
      <c r="L881" t="s">
        <v>37</v>
      </c>
      <c r="M881" t="s">
        <v>385</v>
      </c>
      <c r="N881" t="s">
        <v>907</v>
      </c>
      <c r="O881" t="s">
        <v>932</v>
      </c>
      <c r="P881" t="s">
        <v>71</v>
      </c>
    </row>
    <row r="882" spans="1:16">
      <c r="A882" t="s">
        <v>2585</v>
      </c>
      <c r="B882" t="s">
        <v>2584</v>
      </c>
      <c r="C882" t="s">
        <v>915</v>
      </c>
      <c r="D882">
        <v>56</v>
      </c>
      <c r="E882" t="s">
        <v>2150</v>
      </c>
      <c r="F882" t="s">
        <v>71</v>
      </c>
      <c r="G882" t="s">
        <v>1021</v>
      </c>
      <c r="H882" t="s">
        <v>320</v>
      </c>
      <c r="I882" t="s">
        <v>382</v>
      </c>
      <c r="J882" t="s">
        <v>383</v>
      </c>
      <c r="K882" t="s">
        <v>384</v>
      </c>
      <c r="L882" t="s">
        <v>37</v>
      </c>
      <c r="M882" t="s">
        <v>385</v>
      </c>
      <c r="N882" t="s">
        <v>907</v>
      </c>
      <c r="O882" t="s">
        <v>932</v>
      </c>
      <c r="P882" t="s">
        <v>71</v>
      </c>
    </row>
    <row r="883" spans="1:16">
      <c r="A883" t="s">
        <v>2586</v>
      </c>
      <c r="B883" t="s">
        <v>2584</v>
      </c>
      <c r="C883" t="s">
        <v>904</v>
      </c>
      <c r="D883">
        <v>57</v>
      </c>
      <c r="E883" t="s">
        <v>2150</v>
      </c>
      <c r="F883" t="s">
        <v>71</v>
      </c>
      <c r="G883" t="s">
        <v>1021</v>
      </c>
      <c r="H883" t="s">
        <v>320</v>
      </c>
      <c r="I883" t="s">
        <v>382</v>
      </c>
      <c r="J883" t="s">
        <v>383</v>
      </c>
      <c r="K883" t="s">
        <v>384</v>
      </c>
      <c r="L883" t="s">
        <v>37</v>
      </c>
      <c r="M883" t="s">
        <v>385</v>
      </c>
      <c r="N883" t="s">
        <v>907</v>
      </c>
      <c r="O883" t="s">
        <v>932</v>
      </c>
      <c r="P883" t="s">
        <v>71</v>
      </c>
    </row>
    <row r="884" spans="1:16">
      <c r="A884" t="s">
        <v>2587</v>
      </c>
      <c r="B884" t="s">
        <v>2584</v>
      </c>
      <c r="C884" t="s">
        <v>920</v>
      </c>
      <c r="D884">
        <v>58</v>
      </c>
      <c r="E884" t="s">
        <v>2150</v>
      </c>
      <c r="F884" t="s">
        <v>71</v>
      </c>
      <c r="G884" t="s">
        <v>1021</v>
      </c>
      <c r="H884" t="s">
        <v>320</v>
      </c>
      <c r="I884" t="s">
        <v>382</v>
      </c>
      <c r="J884" t="s">
        <v>383</v>
      </c>
      <c r="K884" t="s">
        <v>384</v>
      </c>
      <c r="L884" t="s">
        <v>37</v>
      </c>
      <c r="M884" t="s">
        <v>385</v>
      </c>
      <c r="N884" t="s">
        <v>907</v>
      </c>
      <c r="O884" t="s">
        <v>932</v>
      </c>
      <c r="P884" t="s">
        <v>71</v>
      </c>
    </row>
    <row r="885" spans="1:16">
      <c r="A885" t="s">
        <v>2588</v>
      </c>
      <c r="B885" t="s">
        <v>2584</v>
      </c>
      <c r="C885" t="s">
        <v>922</v>
      </c>
      <c r="D885">
        <v>60</v>
      </c>
      <c r="E885" t="s">
        <v>2150</v>
      </c>
      <c r="F885" t="s">
        <v>71</v>
      </c>
      <c r="G885" t="s">
        <v>1021</v>
      </c>
      <c r="H885" t="s">
        <v>320</v>
      </c>
      <c r="I885" t="s">
        <v>382</v>
      </c>
      <c r="J885" t="s">
        <v>383</v>
      </c>
      <c r="K885" t="s">
        <v>384</v>
      </c>
      <c r="L885" t="s">
        <v>37</v>
      </c>
      <c r="M885" t="s">
        <v>385</v>
      </c>
      <c r="N885" t="s">
        <v>907</v>
      </c>
      <c r="O885" t="s">
        <v>932</v>
      </c>
      <c r="P885" t="s">
        <v>71</v>
      </c>
    </row>
    <row r="886" spans="1:16">
      <c r="A886" t="s">
        <v>2589</v>
      </c>
      <c r="B886" t="s">
        <v>2584</v>
      </c>
      <c r="C886" t="s">
        <v>912</v>
      </c>
      <c r="D886">
        <v>61</v>
      </c>
      <c r="E886" t="s">
        <v>2150</v>
      </c>
      <c r="F886" t="s">
        <v>71</v>
      </c>
      <c r="G886" t="s">
        <v>1021</v>
      </c>
      <c r="H886" t="s">
        <v>320</v>
      </c>
      <c r="I886" t="s">
        <v>382</v>
      </c>
      <c r="J886" t="s">
        <v>383</v>
      </c>
      <c r="K886" t="s">
        <v>384</v>
      </c>
      <c r="L886" t="s">
        <v>37</v>
      </c>
      <c r="M886" t="s">
        <v>385</v>
      </c>
      <c r="N886" t="s">
        <v>907</v>
      </c>
      <c r="O886" t="s">
        <v>932</v>
      </c>
      <c r="P886" t="s">
        <v>71</v>
      </c>
    </row>
    <row r="887" spans="1:16">
      <c r="A887" t="s">
        <v>2590</v>
      </c>
      <c r="B887" t="s">
        <v>2584</v>
      </c>
      <c r="C887" t="s">
        <v>1046</v>
      </c>
      <c r="D887">
        <v>62</v>
      </c>
      <c r="E887" t="s">
        <v>2150</v>
      </c>
      <c r="F887" t="s">
        <v>71</v>
      </c>
      <c r="G887" t="s">
        <v>1021</v>
      </c>
      <c r="H887" t="s">
        <v>320</v>
      </c>
      <c r="I887" t="s">
        <v>382</v>
      </c>
      <c r="J887" t="s">
        <v>383</v>
      </c>
      <c r="K887" t="s">
        <v>384</v>
      </c>
      <c r="L887" t="s">
        <v>37</v>
      </c>
      <c r="M887" t="s">
        <v>385</v>
      </c>
      <c r="N887" t="s">
        <v>907</v>
      </c>
      <c r="O887" t="s">
        <v>932</v>
      </c>
      <c r="P887" t="s">
        <v>71</v>
      </c>
    </row>
    <row r="888" spans="1:16">
      <c r="A888" t="s">
        <v>2591</v>
      </c>
      <c r="B888" t="s">
        <v>2584</v>
      </c>
      <c r="C888" t="s">
        <v>910</v>
      </c>
      <c r="D888">
        <v>59</v>
      </c>
      <c r="E888" t="s">
        <v>2150</v>
      </c>
      <c r="F888" t="s">
        <v>71</v>
      </c>
      <c r="G888" t="s">
        <v>1021</v>
      </c>
      <c r="H888" t="s">
        <v>320</v>
      </c>
      <c r="I888" t="s">
        <v>382</v>
      </c>
      <c r="J888" t="s">
        <v>383</v>
      </c>
      <c r="K888" t="s">
        <v>384</v>
      </c>
      <c r="L888" t="s">
        <v>37</v>
      </c>
      <c r="M888" t="s">
        <v>385</v>
      </c>
      <c r="N888" t="s">
        <v>907</v>
      </c>
      <c r="O888" t="s">
        <v>932</v>
      </c>
      <c r="P888" t="s">
        <v>71</v>
      </c>
    </row>
    <row r="889" spans="1:16">
      <c r="A889" t="s">
        <v>2592</v>
      </c>
      <c r="B889" t="s">
        <v>2593</v>
      </c>
      <c r="C889" t="s">
        <v>904</v>
      </c>
      <c r="D889">
        <v>57</v>
      </c>
      <c r="E889" t="s">
        <v>2156</v>
      </c>
      <c r="F889" t="s">
        <v>91</v>
      </c>
      <c r="G889" t="s">
        <v>906</v>
      </c>
      <c r="H889" t="s">
        <v>320</v>
      </c>
      <c r="I889" t="s">
        <v>382</v>
      </c>
      <c r="J889" t="s">
        <v>383</v>
      </c>
      <c r="K889" t="s">
        <v>384</v>
      </c>
      <c r="L889" t="s">
        <v>43</v>
      </c>
      <c r="M889" t="s">
        <v>386</v>
      </c>
      <c r="N889" t="s">
        <v>907</v>
      </c>
      <c r="O889" t="s">
        <v>932</v>
      </c>
      <c r="P889" t="s">
        <v>91</v>
      </c>
    </row>
    <row r="890" spans="1:16">
      <c r="A890" t="s">
        <v>2594</v>
      </c>
      <c r="B890" t="s">
        <v>2595</v>
      </c>
      <c r="C890" t="s">
        <v>956</v>
      </c>
      <c r="D890">
        <v>55</v>
      </c>
      <c r="E890" t="s">
        <v>2176</v>
      </c>
      <c r="F890" t="s">
        <v>71</v>
      </c>
      <c r="G890" t="s">
        <v>2177</v>
      </c>
      <c r="H890" t="s">
        <v>320</v>
      </c>
      <c r="I890" t="s">
        <v>382</v>
      </c>
      <c r="J890" t="s">
        <v>383</v>
      </c>
      <c r="K890" t="s">
        <v>384</v>
      </c>
      <c r="L890" t="s">
        <v>39</v>
      </c>
      <c r="M890" t="s">
        <v>385</v>
      </c>
      <c r="N890" t="s">
        <v>907</v>
      </c>
      <c r="O890" t="s">
        <v>932</v>
      </c>
      <c r="P890" t="s">
        <v>71</v>
      </c>
    </row>
    <row r="891" spans="1:16">
      <c r="A891" t="s">
        <v>2596</v>
      </c>
      <c r="B891" t="s">
        <v>2595</v>
      </c>
      <c r="C891" t="s">
        <v>915</v>
      </c>
      <c r="D891">
        <v>56</v>
      </c>
      <c r="E891" t="s">
        <v>2176</v>
      </c>
      <c r="F891" t="s">
        <v>71</v>
      </c>
      <c r="G891" t="s">
        <v>2177</v>
      </c>
      <c r="H891" t="s">
        <v>320</v>
      </c>
      <c r="I891" t="s">
        <v>382</v>
      </c>
      <c r="J891" t="s">
        <v>383</v>
      </c>
      <c r="K891" t="s">
        <v>384</v>
      </c>
      <c r="L891" t="s">
        <v>39</v>
      </c>
      <c r="M891" t="s">
        <v>385</v>
      </c>
      <c r="N891" t="s">
        <v>907</v>
      </c>
      <c r="O891" t="s">
        <v>932</v>
      </c>
      <c r="P891" t="s">
        <v>71</v>
      </c>
    </row>
    <row r="892" spans="1:16">
      <c r="A892" t="s">
        <v>2597</v>
      </c>
      <c r="B892" t="s">
        <v>2595</v>
      </c>
      <c r="C892" t="s">
        <v>904</v>
      </c>
      <c r="D892">
        <v>57</v>
      </c>
      <c r="E892" t="s">
        <v>2176</v>
      </c>
      <c r="F892" t="s">
        <v>71</v>
      </c>
      <c r="G892" t="s">
        <v>2177</v>
      </c>
      <c r="H892" t="s">
        <v>320</v>
      </c>
      <c r="I892" t="s">
        <v>382</v>
      </c>
      <c r="J892" t="s">
        <v>383</v>
      </c>
      <c r="K892" t="s">
        <v>384</v>
      </c>
      <c r="L892" t="s">
        <v>39</v>
      </c>
      <c r="M892" t="s">
        <v>385</v>
      </c>
      <c r="N892" t="s">
        <v>907</v>
      </c>
      <c r="O892" t="s">
        <v>932</v>
      </c>
      <c r="P892" t="s">
        <v>71</v>
      </c>
    </row>
    <row r="893" spans="1:16">
      <c r="A893" t="s">
        <v>2598</v>
      </c>
      <c r="B893" t="s">
        <v>2595</v>
      </c>
      <c r="C893" t="s">
        <v>920</v>
      </c>
      <c r="D893">
        <v>58</v>
      </c>
      <c r="E893" t="s">
        <v>2176</v>
      </c>
      <c r="F893" t="s">
        <v>71</v>
      </c>
      <c r="G893" t="s">
        <v>2177</v>
      </c>
      <c r="H893" t="s">
        <v>320</v>
      </c>
      <c r="I893" t="s">
        <v>382</v>
      </c>
      <c r="J893" t="s">
        <v>383</v>
      </c>
      <c r="K893" t="s">
        <v>384</v>
      </c>
      <c r="L893" t="s">
        <v>39</v>
      </c>
      <c r="M893" t="s">
        <v>385</v>
      </c>
      <c r="N893" t="s">
        <v>907</v>
      </c>
      <c r="O893" t="s">
        <v>932</v>
      </c>
      <c r="P893" t="s">
        <v>71</v>
      </c>
    </row>
    <row r="894" spans="1:16">
      <c r="A894" t="s">
        <v>2599</v>
      </c>
      <c r="B894" t="s">
        <v>2595</v>
      </c>
      <c r="C894" t="s">
        <v>922</v>
      </c>
      <c r="D894">
        <v>60</v>
      </c>
      <c r="E894" t="s">
        <v>2176</v>
      </c>
      <c r="F894" t="s">
        <v>71</v>
      </c>
      <c r="G894" t="s">
        <v>2177</v>
      </c>
      <c r="H894" t="s">
        <v>320</v>
      </c>
      <c r="I894" t="s">
        <v>382</v>
      </c>
      <c r="J894" t="s">
        <v>383</v>
      </c>
      <c r="K894" t="s">
        <v>384</v>
      </c>
      <c r="L894" t="s">
        <v>39</v>
      </c>
      <c r="M894" t="s">
        <v>385</v>
      </c>
      <c r="N894" t="s">
        <v>907</v>
      </c>
      <c r="O894" t="s">
        <v>932</v>
      </c>
      <c r="P894" t="s">
        <v>71</v>
      </c>
    </row>
    <row r="895" spans="1:16">
      <c r="A895" t="s">
        <v>2600</v>
      </c>
      <c r="B895" t="s">
        <v>2595</v>
      </c>
      <c r="C895" t="s">
        <v>912</v>
      </c>
      <c r="D895">
        <v>61</v>
      </c>
      <c r="E895" t="s">
        <v>2176</v>
      </c>
      <c r="F895" t="s">
        <v>71</v>
      </c>
      <c r="G895" t="s">
        <v>2177</v>
      </c>
      <c r="H895" t="s">
        <v>320</v>
      </c>
      <c r="I895" t="s">
        <v>382</v>
      </c>
      <c r="J895" t="s">
        <v>383</v>
      </c>
      <c r="K895" t="s">
        <v>384</v>
      </c>
      <c r="L895" t="s">
        <v>39</v>
      </c>
      <c r="M895" t="s">
        <v>385</v>
      </c>
      <c r="N895" t="s">
        <v>907</v>
      </c>
      <c r="O895" t="s">
        <v>932</v>
      </c>
      <c r="P895" t="s">
        <v>71</v>
      </c>
    </row>
    <row r="896" spans="1:16">
      <c r="A896" t="s">
        <v>2601</v>
      </c>
      <c r="B896" t="s">
        <v>2595</v>
      </c>
      <c r="C896" t="s">
        <v>1046</v>
      </c>
      <c r="D896">
        <v>62</v>
      </c>
      <c r="E896" t="s">
        <v>2176</v>
      </c>
      <c r="F896" t="s">
        <v>71</v>
      </c>
      <c r="G896" t="s">
        <v>2177</v>
      </c>
      <c r="H896" t="s">
        <v>320</v>
      </c>
      <c r="I896" t="s">
        <v>382</v>
      </c>
      <c r="J896" t="s">
        <v>383</v>
      </c>
      <c r="K896" t="s">
        <v>384</v>
      </c>
      <c r="L896" t="s">
        <v>39</v>
      </c>
      <c r="M896" t="s">
        <v>385</v>
      </c>
      <c r="N896" t="s">
        <v>907</v>
      </c>
      <c r="O896" t="s">
        <v>932</v>
      </c>
      <c r="P896" t="s">
        <v>71</v>
      </c>
    </row>
    <row r="897" spans="1:16">
      <c r="A897" t="s">
        <v>2602</v>
      </c>
      <c r="B897" t="s">
        <v>2595</v>
      </c>
      <c r="C897" t="s">
        <v>910</v>
      </c>
      <c r="D897">
        <v>59</v>
      </c>
      <c r="E897" t="s">
        <v>2176</v>
      </c>
      <c r="F897" t="s">
        <v>71</v>
      </c>
      <c r="G897" t="s">
        <v>2177</v>
      </c>
      <c r="H897" t="s">
        <v>320</v>
      </c>
      <c r="I897" t="s">
        <v>382</v>
      </c>
      <c r="J897" t="s">
        <v>383</v>
      </c>
      <c r="K897" t="s">
        <v>384</v>
      </c>
      <c r="L897" t="s">
        <v>39</v>
      </c>
      <c r="M897" t="s">
        <v>385</v>
      </c>
      <c r="N897" t="s">
        <v>907</v>
      </c>
      <c r="O897" t="s">
        <v>932</v>
      </c>
      <c r="P897" t="s">
        <v>71</v>
      </c>
    </row>
    <row r="898" spans="1:16">
      <c r="A898" t="s">
        <v>2603</v>
      </c>
      <c r="B898" t="s">
        <v>2604</v>
      </c>
      <c r="C898" t="s">
        <v>956</v>
      </c>
      <c r="D898">
        <v>55</v>
      </c>
      <c r="E898" t="s">
        <v>2183</v>
      </c>
      <c r="F898" t="s">
        <v>71</v>
      </c>
      <c r="G898" t="s">
        <v>906</v>
      </c>
      <c r="H898" t="s">
        <v>320</v>
      </c>
      <c r="I898" t="s">
        <v>382</v>
      </c>
      <c r="J898" t="s">
        <v>383</v>
      </c>
      <c r="K898" t="s">
        <v>384</v>
      </c>
      <c r="L898" t="s">
        <v>43</v>
      </c>
      <c r="M898" t="s">
        <v>385</v>
      </c>
      <c r="N898" t="s">
        <v>907</v>
      </c>
      <c r="O898" t="s">
        <v>932</v>
      </c>
      <c r="P898" t="s">
        <v>71</v>
      </c>
    </row>
    <row r="899" spans="1:16">
      <c r="A899" t="s">
        <v>2605</v>
      </c>
      <c r="B899" t="s">
        <v>2604</v>
      </c>
      <c r="C899" t="s">
        <v>904</v>
      </c>
      <c r="D899">
        <v>57</v>
      </c>
      <c r="E899" t="s">
        <v>2183</v>
      </c>
      <c r="F899" t="s">
        <v>71</v>
      </c>
      <c r="G899" t="s">
        <v>906</v>
      </c>
      <c r="H899" t="s">
        <v>320</v>
      </c>
      <c r="I899" t="s">
        <v>382</v>
      </c>
      <c r="J899" t="s">
        <v>383</v>
      </c>
      <c r="K899" t="s">
        <v>384</v>
      </c>
      <c r="L899" t="s">
        <v>43</v>
      </c>
      <c r="M899" t="s">
        <v>385</v>
      </c>
      <c r="N899" t="s">
        <v>907</v>
      </c>
      <c r="O899" t="s">
        <v>932</v>
      </c>
      <c r="P899" t="s">
        <v>71</v>
      </c>
    </row>
    <row r="900" spans="1:16">
      <c r="A900" t="s">
        <v>2606</v>
      </c>
      <c r="B900" t="s">
        <v>2604</v>
      </c>
      <c r="C900" t="s">
        <v>912</v>
      </c>
      <c r="D900">
        <v>61</v>
      </c>
      <c r="E900" t="s">
        <v>2183</v>
      </c>
      <c r="F900" t="s">
        <v>71</v>
      </c>
      <c r="G900" t="s">
        <v>906</v>
      </c>
      <c r="H900" t="s">
        <v>320</v>
      </c>
      <c r="I900" t="s">
        <v>382</v>
      </c>
      <c r="J900" t="s">
        <v>383</v>
      </c>
      <c r="K900" t="s">
        <v>384</v>
      </c>
      <c r="L900" t="s">
        <v>43</v>
      </c>
      <c r="M900" t="s">
        <v>385</v>
      </c>
      <c r="N900" t="s">
        <v>907</v>
      </c>
      <c r="O900" t="s">
        <v>932</v>
      </c>
      <c r="P900" t="s">
        <v>71</v>
      </c>
    </row>
    <row r="901" spans="1:16">
      <c r="A901" t="s">
        <v>2607</v>
      </c>
      <c r="B901" t="s">
        <v>2604</v>
      </c>
      <c r="C901" t="s">
        <v>910</v>
      </c>
      <c r="D901">
        <v>59</v>
      </c>
      <c r="E901" t="s">
        <v>2183</v>
      </c>
      <c r="F901" t="s">
        <v>71</v>
      </c>
      <c r="G901" t="s">
        <v>906</v>
      </c>
      <c r="H901" t="s">
        <v>320</v>
      </c>
      <c r="I901" t="s">
        <v>382</v>
      </c>
      <c r="J901" t="s">
        <v>383</v>
      </c>
      <c r="K901" t="s">
        <v>384</v>
      </c>
      <c r="L901" t="s">
        <v>43</v>
      </c>
      <c r="M901" t="s">
        <v>385</v>
      </c>
      <c r="N901" t="s">
        <v>907</v>
      </c>
      <c r="O901" t="s">
        <v>932</v>
      </c>
      <c r="P901" t="s">
        <v>71</v>
      </c>
    </row>
    <row r="902" spans="1:16">
      <c r="A902" t="s">
        <v>2608</v>
      </c>
      <c r="B902" t="s">
        <v>2609</v>
      </c>
      <c r="C902" t="s">
        <v>956</v>
      </c>
      <c r="D902">
        <v>55</v>
      </c>
      <c r="E902" t="s">
        <v>2189</v>
      </c>
      <c r="F902" t="s">
        <v>71</v>
      </c>
      <c r="G902" t="s">
        <v>1021</v>
      </c>
      <c r="H902" t="s">
        <v>320</v>
      </c>
      <c r="I902" t="s">
        <v>382</v>
      </c>
      <c r="J902" t="s">
        <v>383</v>
      </c>
      <c r="K902" t="s">
        <v>384</v>
      </c>
      <c r="L902" t="s">
        <v>37</v>
      </c>
      <c r="M902" t="s">
        <v>385</v>
      </c>
      <c r="N902" t="s">
        <v>907</v>
      </c>
      <c r="O902" t="s">
        <v>932</v>
      </c>
      <c r="P902" t="s">
        <v>71</v>
      </c>
    </row>
    <row r="903" spans="1:16">
      <c r="A903" t="s">
        <v>2610</v>
      </c>
      <c r="B903" t="s">
        <v>2609</v>
      </c>
      <c r="C903" t="s">
        <v>904</v>
      </c>
      <c r="D903">
        <v>57</v>
      </c>
      <c r="E903" t="s">
        <v>2189</v>
      </c>
      <c r="F903" t="s">
        <v>71</v>
      </c>
      <c r="G903" t="s">
        <v>1021</v>
      </c>
      <c r="H903" t="s">
        <v>320</v>
      </c>
      <c r="I903" t="s">
        <v>382</v>
      </c>
      <c r="J903" t="s">
        <v>383</v>
      </c>
      <c r="K903" t="s">
        <v>384</v>
      </c>
      <c r="L903" t="s">
        <v>37</v>
      </c>
      <c r="M903" t="s">
        <v>385</v>
      </c>
      <c r="N903" t="s">
        <v>907</v>
      </c>
      <c r="O903" t="s">
        <v>932</v>
      </c>
      <c r="P903" t="s">
        <v>71</v>
      </c>
    </row>
    <row r="904" spans="1:16">
      <c r="A904" t="s">
        <v>2611</v>
      </c>
      <c r="B904" t="s">
        <v>2609</v>
      </c>
      <c r="C904" t="s">
        <v>912</v>
      </c>
      <c r="D904">
        <v>61</v>
      </c>
      <c r="E904" t="s">
        <v>2189</v>
      </c>
      <c r="F904" t="s">
        <v>71</v>
      </c>
      <c r="G904" t="s">
        <v>1021</v>
      </c>
      <c r="H904" t="s">
        <v>320</v>
      </c>
      <c r="I904" t="s">
        <v>382</v>
      </c>
      <c r="J904" t="s">
        <v>383</v>
      </c>
      <c r="K904" t="s">
        <v>384</v>
      </c>
      <c r="L904" t="s">
        <v>37</v>
      </c>
      <c r="M904" t="s">
        <v>385</v>
      </c>
      <c r="N904" t="s">
        <v>907</v>
      </c>
      <c r="O904" t="s">
        <v>932</v>
      </c>
      <c r="P904" t="s">
        <v>71</v>
      </c>
    </row>
    <row r="905" spans="1:16">
      <c r="A905" t="s">
        <v>2612</v>
      </c>
      <c r="B905" t="s">
        <v>2609</v>
      </c>
      <c r="C905" t="s">
        <v>910</v>
      </c>
      <c r="D905">
        <v>59</v>
      </c>
      <c r="E905" t="s">
        <v>2189</v>
      </c>
      <c r="F905" t="s">
        <v>71</v>
      </c>
      <c r="G905" t="s">
        <v>1021</v>
      </c>
      <c r="H905" t="s">
        <v>320</v>
      </c>
      <c r="I905" t="s">
        <v>382</v>
      </c>
      <c r="J905" t="s">
        <v>383</v>
      </c>
      <c r="K905" t="s">
        <v>384</v>
      </c>
      <c r="L905" t="s">
        <v>37</v>
      </c>
      <c r="M905" t="s">
        <v>385</v>
      </c>
      <c r="N905" t="s">
        <v>907</v>
      </c>
      <c r="O905" t="s">
        <v>932</v>
      </c>
      <c r="P905" t="s">
        <v>71</v>
      </c>
    </row>
    <row r="906" spans="1:16">
      <c r="A906" t="s">
        <v>2613</v>
      </c>
      <c r="B906" t="s">
        <v>2614</v>
      </c>
      <c r="C906" t="s">
        <v>956</v>
      </c>
      <c r="D906">
        <v>55</v>
      </c>
      <c r="E906" t="s">
        <v>2466</v>
      </c>
      <c r="F906" t="s">
        <v>71</v>
      </c>
      <c r="G906" t="s">
        <v>1021</v>
      </c>
      <c r="H906" t="s">
        <v>320</v>
      </c>
      <c r="I906" t="s">
        <v>382</v>
      </c>
      <c r="J906" t="s">
        <v>383</v>
      </c>
      <c r="K906" t="s">
        <v>384</v>
      </c>
      <c r="L906" t="s">
        <v>37</v>
      </c>
      <c r="M906" t="s">
        <v>385</v>
      </c>
      <c r="N906" t="s">
        <v>907</v>
      </c>
      <c r="O906" t="s">
        <v>932</v>
      </c>
      <c r="P906" t="s">
        <v>71</v>
      </c>
    </row>
    <row r="907" spans="1:16">
      <c r="A907" t="s">
        <v>2615</v>
      </c>
      <c r="B907" t="s">
        <v>2614</v>
      </c>
      <c r="C907" t="s">
        <v>915</v>
      </c>
      <c r="D907">
        <v>56</v>
      </c>
      <c r="E907" t="s">
        <v>2466</v>
      </c>
      <c r="F907" t="s">
        <v>71</v>
      </c>
      <c r="G907" t="s">
        <v>1021</v>
      </c>
      <c r="H907" t="s">
        <v>320</v>
      </c>
      <c r="I907" t="s">
        <v>382</v>
      </c>
      <c r="J907" t="s">
        <v>383</v>
      </c>
      <c r="K907" t="s">
        <v>384</v>
      </c>
      <c r="L907" t="s">
        <v>37</v>
      </c>
      <c r="M907" t="s">
        <v>385</v>
      </c>
      <c r="N907" t="s">
        <v>907</v>
      </c>
      <c r="O907" t="s">
        <v>932</v>
      </c>
      <c r="P907" t="s">
        <v>71</v>
      </c>
    </row>
    <row r="908" spans="1:16">
      <c r="A908" t="s">
        <v>2616</v>
      </c>
      <c r="B908" t="s">
        <v>2614</v>
      </c>
      <c r="C908" t="s">
        <v>904</v>
      </c>
      <c r="D908">
        <v>57</v>
      </c>
      <c r="E908" t="s">
        <v>2466</v>
      </c>
      <c r="F908" t="s">
        <v>71</v>
      </c>
      <c r="G908" t="s">
        <v>1021</v>
      </c>
      <c r="H908" t="s">
        <v>320</v>
      </c>
      <c r="I908" t="s">
        <v>382</v>
      </c>
      <c r="J908" t="s">
        <v>383</v>
      </c>
      <c r="K908" t="s">
        <v>384</v>
      </c>
      <c r="L908" t="s">
        <v>37</v>
      </c>
      <c r="M908" t="s">
        <v>385</v>
      </c>
      <c r="N908" t="s">
        <v>907</v>
      </c>
      <c r="O908" t="s">
        <v>932</v>
      </c>
      <c r="P908" t="s">
        <v>71</v>
      </c>
    </row>
    <row r="909" spans="1:16">
      <c r="A909" t="s">
        <v>2617</v>
      </c>
      <c r="B909" t="s">
        <v>2614</v>
      </c>
      <c r="C909" t="s">
        <v>920</v>
      </c>
      <c r="D909">
        <v>58</v>
      </c>
      <c r="E909" t="s">
        <v>2466</v>
      </c>
      <c r="F909" t="s">
        <v>71</v>
      </c>
      <c r="G909" t="s">
        <v>1021</v>
      </c>
      <c r="H909" t="s">
        <v>320</v>
      </c>
      <c r="I909" t="s">
        <v>382</v>
      </c>
      <c r="J909" t="s">
        <v>383</v>
      </c>
      <c r="K909" t="s">
        <v>384</v>
      </c>
      <c r="L909" t="s">
        <v>37</v>
      </c>
      <c r="M909" t="s">
        <v>385</v>
      </c>
      <c r="N909" t="s">
        <v>907</v>
      </c>
      <c r="O909" t="s">
        <v>932</v>
      </c>
      <c r="P909" t="s">
        <v>71</v>
      </c>
    </row>
    <row r="910" spans="1:16">
      <c r="A910" t="s">
        <v>2618</v>
      </c>
      <c r="B910" t="s">
        <v>2614</v>
      </c>
      <c r="C910" t="s">
        <v>922</v>
      </c>
      <c r="D910">
        <v>60</v>
      </c>
      <c r="E910" t="s">
        <v>2466</v>
      </c>
      <c r="F910" t="s">
        <v>71</v>
      </c>
      <c r="G910" t="s">
        <v>1021</v>
      </c>
      <c r="H910" t="s">
        <v>320</v>
      </c>
      <c r="I910" t="s">
        <v>382</v>
      </c>
      <c r="J910" t="s">
        <v>383</v>
      </c>
      <c r="K910" t="s">
        <v>384</v>
      </c>
      <c r="L910" t="s">
        <v>37</v>
      </c>
      <c r="M910" t="s">
        <v>385</v>
      </c>
      <c r="N910" t="s">
        <v>907</v>
      </c>
      <c r="O910" t="s">
        <v>932</v>
      </c>
      <c r="P910" t="s">
        <v>71</v>
      </c>
    </row>
    <row r="911" spans="1:16">
      <c r="A911" t="s">
        <v>2619</v>
      </c>
      <c r="B911" t="s">
        <v>2614</v>
      </c>
      <c r="C911" t="s">
        <v>912</v>
      </c>
      <c r="D911">
        <v>61</v>
      </c>
      <c r="E911" t="s">
        <v>2466</v>
      </c>
      <c r="F911" t="s">
        <v>71</v>
      </c>
      <c r="G911" t="s">
        <v>1021</v>
      </c>
      <c r="H911" t="s">
        <v>320</v>
      </c>
      <c r="I911" t="s">
        <v>382</v>
      </c>
      <c r="J911" t="s">
        <v>383</v>
      </c>
      <c r="K911" t="s">
        <v>384</v>
      </c>
      <c r="L911" t="s">
        <v>37</v>
      </c>
      <c r="M911" t="s">
        <v>385</v>
      </c>
      <c r="N911" t="s">
        <v>907</v>
      </c>
      <c r="O911" t="s">
        <v>932</v>
      </c>
      <c r="P911" t="s">
        <v>71</v>
      </c>
    </row>
    <row r="912" spans="1:16">
      <c r="A912" t="s">
        <v>2620</v>
      </c>
      <c r="B912" t="s">
        <v>2614</v>
      </c>
      <c r="C912" t="s">
        <v>1046</v>
      </c>
      <c r="D912">
        <v>62</v>
      </c>
      <c r="E912" t="s">
        <v>2466</v>
      </c>
      <c r="F912" t="s">
        <v>71</v>
      </c>
      <c r="G912" t="s">
        <v>1021</v>
      </c>
      <c r="H912" t="s">
        <v>320</v>
      </c>
      <c r="I912" t="s">
        <v>382</v>
      </c>
      <c r="J912" t="s">
        <v>383</v>
      </c>
      <c r="K912" t="s">
        <v>384</v>
      </c>
      <c r="L912" t="s">
        <v>37</v>
      </c>
      <c r="M912" t="s">
        <v>385</v>
      </c>
      <c r="N912" t="s">
        <v>907</v>
      </c>
      <c r="O912" t="s">
        <v>932</v>
      </c>
      <c r="P912" t="s">
        <v>71</v>
      </c>
    </row>
    <row r="913" spans="1:16">
      <c r="A913" t="s">
        <v>2621</v>
      </c>
      <c r="B913" t="s">
        <v>2614</v>
      </c>
      <c r="C913" t="s">
        <v>910</v>
      </c>
      <c r="D913">
        <v>59</v>
      </c>
      <c r="E913" t="s">
        <v>2466</v>
      </c>
      <c r="F913" t="s">
        <v>71</v>
      </c>
      <c r="G913" t="s">
        <v>1021</v>
      </c>
      <c r="H913" t="s">
        <v>320</v>
      </c>
      <c r="I913" t="s">
        <v>382</v>
      </c>
      <c r="J913" t="s">
        <v>383</v>
      </c>
      <c r="K913" t="s">
        <v>384</v>
      </c>
      <c r="L913" t="s">
        <v>37</v>
      </c>
      <c r="M913" t="s">
        <v>385</v>
      </c>
      <c r="N913" t="s">
        <v>907</v>
      </c>
      <c r="O913" t="s">
        <v>932</v>
      </c>
      <c r="P913" t="s">
        <v>71</v>
      </c>
    </row>
    <row r="914" spans="1:16">
      <c r="A914" t="s">
        <v>2622</v>
      </c>
      <c r="B914" t="s">
        <v>2623</v>
      </c>
      <c r="C914" t="s">
        <v>910</v>
      </c>
      <c r="D914">
        <v>59</v>
      </c>
      <c r="E914" t="s">
        <v>2223</v>
      </c>
      <c r="F914" t="s">
        <v>71</v>
      </c>
      <c r="G914" t="s">
        <v>1021</v>
      </c>
      <c r="H914" t="s">
        <v>349</v>
      </c>
      <c r="I914" t="s">
        <v>382</v>
      </c>
      <c r="J914" t="s">
        <v>383</v>
      </c>
      <c r="K914" t="s">
        <v>384</v>
      </c>
      <c r="L914" t="s">
        <v>37</v>
      </c>
      <c r="M914" t="s">
        <v>385</v>
      </c>
      <c r="N914" t="s">
        <v>907</v>
      </c>
      <c r="O914" t="s">
        <v>932</v>
      </c>
      <c r="P914" t="s">
        <v>71</v>
      </c>
    </row>
    <row r="915" spans="1:16">
      <c r="A915" t="s">
        <v>2624</v>
      </c>
      <c r="B915" t="s">
        <v>2625</v>
      </c>
      <c r="C915" t="s">
        <v>2626</v>
      </c>
      <c r="D915">
        <v>51</v>
      </c>
      <c r="E915" t="s">
        <v>2627</v>
      </c>
      <c r="F915" t="s">
        <v>91</v>
      </c>
      <c r="G915" t="s">
        <v>906</v>
      </c>
      <c r="H915" t="s">
        <v>325</v>
      </c>
      <c r="I915" t="s">
        <v>391</v>
      </c>
      <c r="J915" t="s">
        <v>383</v>
      </c>
      <c r="K915" t="s">
        <v>384</v>
      </c>
      <c r="L915" t="s">
        <v>43</v>
      </c>
      <c r="M915" t="s">
        <v>386</v>
      </c>
      <c r="N915" t="s">
        <v>907</v>
      </c>
      <c r="O915" t="s">
        <v>932</v>
      </c>
      <c r="P915" t="s">
        <v>91</v>
      </c>
    </row>
    <row r="916" spans="1:16">
      <c r="A916" t="s">
        <v>2628</v>
      </c>
      <c r="B916" t="s">
        <v>2629</v>
      </c>
      <c r="C916" t="s">
        <v>904</v>
      </c>
      <c r="D916">
        <v>57</v>
      </c>
      <c r="E916" t="s">
        <v>2630</v>
      </c>
      <c r="F916" t="s">
        <v>71</v>
      </c>
      <c r="G916" t="s">
        <v>927</v>
      </c>
      <c r="H916" t="s">
        <v>323</v>
      </c>
      <c r="I916" t="s">
        <v>387</v>
      </c>
      <c r="J916" t="s">
        <v>383</v>
      </c>
      <c r="K916" t="s">
        <v>384</v>
      </c>
      <c r="L916" t="s">
        <v>36</v>
      </c>
      <c r="M916" t="s">
        <v>386</v>
      </c>
      <c r="N916" t="s">
        <v>907</v>
      </c>
      <c r="O916" t="s">
        <v>932</v>
      </c>
      <c r="P916" t="s">
        <v>71</v>
      </c>
    </row>
    <row r="917" spans="1:16">
      <c r="A917" t="s">
        <v>2631</v>
      </c>
      <c r="B917" t="s">
        <v>2632</v>
      </c>
      <c r="C917" t="s">
        <v>910</v>
      </c>
      <c r="D917">
        <v>59</v>
      </c>
      <c r="E917" t="s">
        <v>2633</v>
      </c>
      <c r="F917" t="s">
        <v>71</v>
      </c>
      <c r="G917" t="s">
        <v>927</v>
      </c>
      <c r="H917" t="s">
        <v>330</v>
      </c>
      <c r="I917" t="s">
        <v>382</v>
      </c>
      <c r="J917" t="s">
        <v>383</v>
      </c>
      <c r="K917" t="s">
        <v>384</v>
      </c>
      <c r="L917" t="s">
        <v>36</v>
      </c>
      <c r="M917" t="s">
        <v>386</v>
      </c>
      <c r="N917" t="s">
        <v>907</v>
      </c>
      <c r="O917" t="s">
        <v>932</v>
      </c>
      <c r="P917" t="s">
        <v>71</v>
      </c>
    </row>
    <row r="918" spans="1:16">
      <c r="A918" t="s">
        <v>2634</v>
      </c>
      <c r="B918" t="s">
        <v>2635</v>
      </c>
      <c r="C918" t="s">
        <v>956</v>
      </c>
      <c r="D918">
        <v>55</v>
      </c>
      <c r="E918" t="s">
        <v>2258</v>
      </c>
      <c r="F918" t="s">
        <v>97</v>
      </c>
      <c r="G918" t="s">
        <v>936</v>
      </c>
      <c r="H918" t="s">
        <v>321</v>
      </c>
      <c r="I918" t="s">
        <v>382</v>
      </c>
      <c r="J918" t="s">
        <v>383</v>
      </c>
      <c r="K918" t="s">
        <v>384</v>
      </c>
      <c r="L918" t="s">
        <v>35</v>
      </c>
      <c r="M918" t="s">
        <v>386</v>
      </c>
      <c r="N918" t="s">
        <v>907</v>
      </c>
      <c r="O918" t="s">
        <v>932</v>
      </c>
      <c r="P918" t="s">
        <v>63</v>
      </c>
    </row>
    <row r="919" spans="1:16">
      <c r="A919" t="s">
        <v>2636</v>
      </c>
      <c r="B919" t="s">
        <v>2635</v>
      </c>
      <c r="C919" t="s">
        <v>904</v>
      </c>
      <c r="D919">
        <v>57</v>
      </c>
      <c r="E919" t="s">
        <v>2258</v>
      </c>
      <c r="F919" t="s">
        <v>97</v>
      </c>
      <c r="G919" t="s">
        <v>936</v>
      </c>
      <c r="H919" t="s">
        <v>321</v>
      </c>
      <c r="I919" t="s">
        <v>382</v>
      </c>
      <c r="J919" t="s">
        <v>383</v>
      </c>
      <c r="K919" t="s">
        <v>384</v>
      </c>
      <c r="L919" t="s">
        <v>35</v>
      </c>
      <c r="M919" t="s">
        <v>386</v>
      </c>
      <c r="N919" t="s">
        <v>907</v>
      </c>
      <c r="O919" t="s">
        <v>932</v>
      </c>
      <c r="P919" t="s">
        <v>63</v>
      </c>
    </row>
    <row r="920" spans="1:16">
      <c r="A920" t="s">
        <v>2637</v>
      </c>
      <c r="B920" t="s">
        <v>2635</v>
      </c>
      <c r="C920" t="s">
        <v>912</v>
      </c>
      <c r="D920">
        <v>61</v>
      </c>
      <c r="E920" t="s">
        <v>2258</v>
      </c>
      <c r="F920" t="s">
        <v>97</v>
      </c>
      <c r="G920" t="s">
        <v>936</v>
      </c>
      <c r="H920" t="s">
        <v>321</v>
      </c>
      <c r="I920" t="s">
        <v>382</v>
      </c>
      <c r="J920" t="s">
        <v>383</v>
      </c>
      <c r="K920" t="s">
        <v>384</v>
      </c>
      <c r="L920" t="s">
        <v>35</v>
      </c>
      <c r="M920" t="s">
        <v>386</v>
      </c>
      <c r="N920" t="s">
        <v>907</v>
      </c>
      <c r="O920" t="s">
        <v>932</v>
      </c>
      <c r="P920" t="s">
        <v>63</v>
      </c>
    </row>
    <row r="921" spans="1:16">
      <c r="A921" t="s">
        <v>2638</v>
      </c>
      <c r="B921" t="s">
        <v>2635</v>
      </c>
      <c r="C921" t="s">
        <v>910</v>
      </c>
      <c r="D921">
        <v>59</v>
      </c>
      <c r="E921" t="s">
        <v>2258</v>
      </c>
      <c r="F921" t="s">
        <v>97</v>
      </c>
      <c r="G921" t="s">
        <v>936</v>
      </c>
      <c r="H921" t="s">
        <v>321</v>
      </c>
      <c r="I921" t="s">
        <v>382</v>
      </c>
      <c r="J921" t="s">
        <v>383</v>
      </c>
      <c r="K921" t="s">
        <v>384</v>
      </c>
      <c r="L921" t="s">
        <v>35</v>
      </c>
      <c r="M921" t="s">
        <v>386</v>
      </c>
      <c r="N921" t="s">
        <v>907</v>
      </c>
      <c r="O921" t="s">
        <v>932</v>
      </c>
      <c r="P921" t="s">
        <v>63</v>
      </c>
    </row>
    <row r="922" spans="1:16">
      <c r="A922" t="s">
        <v>2639</v>
      </c>
      <c r="B922" t="s">
        <v>2640</v>
      </c>
      <c r="C922" t="s">
        <v>931</v>
      </c>
      <c r="D922">
        <v>0</v>
      </c>
      <c r="E922" t="s">
        <v>2641</v>
      </c>
      <c r="F922" t="s">
        <v>71</v>
      </c>
      <c r="G922" t="s">
        <v>2642</v>
      </c>
      <c r="H922" t="s">
        <v>330</v>
      </c>
      <c r="I922" t="s">
        <v>382</v>
      </c>
      <c r="J922" t="s">
        <v>383</v>
      </c>
      <c r="K922" t="s">
        <v>384</v>
      </c>
      <c r="L922" t="s">
        <v>36</v>
      </c>
      <c r="M922" t="s">
        <v>386</v>
      </c>
      <c r="N922" t="s">
        <v>907</v>
      </c>
      <c r="O922" t="s">
        <v>932</v>
      </c>
      <c r="P922" t="s">
        <v>71</v>
      </c>
    </row>
    <row r="923" spans="1:16">
      <c r="A923" t="s">
        <v>2643</v>
      </c>
      <c r="B923" t="s">
        <v>2644</v>
      </c>
      <c r="C923" t="s">
        <v>956</v>
      </c>
      <c r="D923">
        <v>55</v>
      </c>
      <c r="E923" t="s">
        <v>2645</v>
      </c>
      <c r="F923" t="s">
        <v>91</v>
      </c>
      <c r="G923" t="s">
        <v>2646</v>
      </c>
      <c r="H923" t="s">
        <v>329</v>
      </c>
      <c r="I923" t="s">
        <v>382</v>
      </c>
      <c r="J923" t="s">
        <v>383</v>
      </c>
      <c r="K923" t="s">
        <v>384</v>
      </c>
      <c r="L923" t="s">
        <v>35</v>
      </c>
      <c r="M923" t="s">
        <v>386</v>
      </c>
      <c r="N923" t="s">
        <v>907</v>
      </c>
      <c r="O923" t="s">
        <v>932</v>
      </c>
      <c r="P923" t="s">
        <v>91</v>
      </c>
    </row>
    <row r="924" spans="1:16">
      <c r="A924" t="s">
        <v>2647</v>
      </c>
      <c r="B924" t="s">
        <v>2644</v>
      </c>
      <c r="C924" t="s">
        <v>904</v>
      </c>
      <c r="D924">
        <v>57</v>
      </c>
      <c r="E924" t="s">
        <v>2645</v>
      </c>
      <c r="F924" t="s">
        <v>91</v>
      </c>
      <c r="G924" t="s">
        <v>2646</v>
      </c>
      <c r="H924" t="s">
        <v>329</v>
      </c>
      <c r="I924" t="s">
        <v>382</v>
      </c>
      <c r="J924" t="s">
        <v>383</v>
      </c>
      <c r="K924" t="s">
        <v>384</v>
      </c>
      <c r="L924" t="s">
        <v>35</v>
      </c>
      <c r="M924" t="s">
        <v>386</v>
      </c>
      <c r="N924" t="s">
        <v>907</v>
      </c>
      <c r="O924" t="s">
        <v>932</v>
      </c>
      <c r="P924" t="s">
        <v>91</v>
      </c>
    </row>
    <row r="925" spans="1:16">
      <c r="A925" t="s">
        <v>2648</v>
      </c>
      <c r="B925" t="s">
        <v>2644</v>
      </c>
      <c r="C925" t="s">
        <v>912</v>
      </c>
      <c r="D925">
        <v>61</v>
      </c>
      <c r="E925" t="s">
        <v>2645</v>
      </c>
      <c r="F925" t="s">
        <v>91</v>
      </c>
      <c r="G925" t="s">
        <v>2646</v>
      </c>
      <c r="H925" t="s">
        <v>329</v>
      </c>
      <c r="I925" t="s">
        <v>382</v>
      </c>
      <c r="J925" t="s">
        <v>383</v>
      </c>
      <c r="K925" t="s">
        <v>384</v>
      </c>
      <c r="L925" t="s">
        <v>35</v>
      </c>
      <c r="M925" t="s">
        <v>386</v>
      </c>
      <c r="N925" t="s">
        <v>907</v>
      </c>
      <c r="O925" t="s">
        <v>932</v>
      </c>
      <c r="P925" t="s">
        <v>91</v>
      </c>
    </row>
    <row r="926" spans="1:16">
      <c r="A926" t="s">
        <v>2649</v>
      </c>
      <c r="B926" t="s">
        <v>2644</v>
      </c>
      <c r="C926" t="s">
        <v>910</v>
      </c>
      <c r="D926">
        <v>59</v>
      </c>
      <c r="E926" t="s">
        <v>2645</v>
      </c>
      <c r="F926" t="s">
        <v>91</v>
      </c>
      <c r="G926" t="s">
        <v>2646</v>
      </c>
      <c r="H926" t="s">
        <v>329</v>
      </c>
      <c r="I926" t="s">
        <v>382</v>
      </c>
      <c r="J926" t="s">
        <v>383</v>
      </c>
      <c r="K926" t="s">
        <v>384</v>
      </c>
      <c r="L926" t="s">
        <v>35</v>
      </c>
      <c r="M926" t="s">
        <v>386</v>
      </c>
      <c r="N926" t="s">
        <v>907</v>
      </c>
      <c r="O926" t="s">
        <v>932</v>
      </c>
      <c r="P926" t="s">
        <v>91</v>
      </c>
    </row>
    <row r="927" spans="1:16">
      <c r="A927" t="s">
        <v>2650</v>
      </c>
      <c r="B927" t="s">
        <v>2651</v>
      </c>
      <c r="C927" t="s">
        <v>956</v>
      </c>
      <c r="D927">
        <v>55</v>
      </c>
      <c r="E927" t="s">
        <v>2342</v>
      </c>
      <c r="F927" t="s">
        <v>97</v>
      </c>
      <c r="G927" t="s">
        <v>2343</v>
      </c>
      <c r="H927" t="s">
        <v>329</v>
      </c>
      <c r="I927" t="s">
        <v>382</v>
      </c>
      <c r="J927" t="s">
        <v>383</v>
      </c>
      <c r="K927" t="s">
        <v>384</v>
      </c>
      <c r="L927" t="s">
        <v>35</v>
      </c>
      <c r="M927" t="s">
        <v>386</v>
      </c>
      <c r="N927" t="s">
        <v>907</v>
      </c>
      <c r="O927" t="s">
        <v>932</v>
      </c>
      <c r="P927" t="s">
        <v>63</v>
      </c>
    </row>
    <row r="928" spans="1:16">
      <c r="A928" t="s">
        <v>2652</v>
      </c>
      <c r="B928" t="s">
        <v>2651</v>
      </c>
      <c r="C928" t="s">
        <v>904</v>
      </c>
      <c r="D928">
        <v>57</v>
      </c>
      <c r="E928" t="s">
        <v>2342</v>
      </c>
      <c r="F928" t="s">
        <v>97</v>
      </c>
      <c r="G928" t="s">
        <v>2343</v>
      </c>
      <c r="H928" t="s">
        <v>329</v>
      </c>
      <c r="I928" t="s">
        <v>382</v>
      </c>
      <c r="J928" t="s">
        <v>383</v>
      </c>
      <c r="K928" t="s">
        <v>384</v>
      </c>
      <c r="L928" t="s">
        <v>35</v>
      </c>
      <c r="M928" t="s">
        <v>386</v>
      </c>
      <c r="N928" t="s">
        <v>907</v>
      </c>
      <c r="O928" t="s">
        <v>932</v>
      </c>
      <c r="P928" t="s">
        <v>63</v>
      </c>
    </row>
    <row r="929" spans="1:16">
      <c r="A929" t="s">
        <v>2653</v>
      </c>
      <c r="B929" t="s">
        <v>2651</v>
      </c>
      <c r="C929" t="s">
        <v>912</v>
      </c>
      <c r="D929">
        <v>61</v>
      </c>
      <c r="E929" t="s">
        <v>2342</v>
      </c>
      <c r="F929" t="s">
        <v>97</v>
      </c>
      <c r="G929" t="s">
        <v>2343</v>
      </c>
      <c r="H929" t="s">
        <v>329</v>
      </c>
      <c r="I929" t="s">
        <v>382</v>
      </c>
      <c r="J929" t="s">
        <v>383</v>
      </c>
      <c r="K929" t="s">
        <v>384</v>
      </c>
      <c r="L929" t="s">
        <v>35</v>
      </c>
      <c r="M929" t="s">
        <v>386</v>
      </c>
      <c r="N929" t="s">
        <v>907</v>
      </c>
      <c r="O929" t="s">
        <v>932</v>
      </c>
      <c r="P929" t="s">
        <v>63</v>
      </c>
    </row>
    <row r="930" spans="1:16">
      <c r="A930" t="s">
        <v>2654</v>
      </c>
      <c r="B930" t="s">
        <v>2651</v>
      </c>
      <c r="C930" t="s">
        <v>910</v>
      </c>
      <c r="D930">
        <v>59</v>
      </c>
      <c r="E930" t="s">
        <v>2342</v>
      </c>
      <c r="F930" t="s">
        <v>97</v>
      </c>
      <c r="G930" t="s">
        <v>2343</v>
      </c>
      <c r="H930" t="s">
        <v>329</v>
      </c>
      <c r="I930" t="s">
        <v>382</v>
      </c>
      <c r="J930" t="s">
        <v>383</v>
      </c>
      <c r="K930" t="s">
        <v>384</v>
      </c>
      <c r="L930" t="s">
        <v>35</v>
      </c>
      <c r="M930" t="s">
        <v>386</v>
      </c>
      <c r="N930" t="s">
        <v>907</v>
      </c>
      <c r="O930" t="s">
        <v>932</v>
      </c>
      <c r="P930" t="s">
        <v>63</v>
      </c>
    </row>
    <row r="931" spans="1:16">
      <c r="A931" t="s">
        <v>2655</v>
      </c>
      <c r="B931" t="s">
        <v>2656</v>
      </c>
      <c r="C931" t="s">
        <v>904</v>
      </c>
      <c r="D931">
        <v>57</v>
      </c>
      <c r="E931" t="s">
        <v>1074</v>
      </c>
      <c r="F931" t="s">
        <v>71</v>
      </c>
      <c r="G931" t="s">
        <v>927</v>
      </c>
      <c r="H931" t="s">
        <v>330</v>
      </c>
      <c r="I931" t="s">
        <v>382</v>
      </c>
      <c r="J931" t="s">
        <v>383</v>
      </c>
      <c r="K931" t="s">
        <v>384</v>
      </c>
      <c r="L931" t="s">
        <v>36</v>
      </c>
      <c r="M931" t="s">
        <v>386</v>
      </c>
      <c r="N931" t="s">
        <v>907</v>
      </c>
      <c r="O931" t="s">
        <v>932</v>
      </c>
      <c r="P931" t="s">
        <v>71</v>
      </c>
    </row>
    <row r="932" spans="1:16">
      <c r="A932" t="s">
        <v>2657</v>
      </c>
      <c r="B932" t="s">
        <v>2658</v>
      </c>
      <c r="C932" t="s">
        <v>931</v>
      </c>
      <c r="D932">
        <v>0</v>
      </c>
      <c r="E932" t="s">
        <v>2659</v>
      </c>
      <c r="F932" t="s">
        <v>71</v>
      </c>
      <c r="G932" t="s">
        <v>2551</v>
      </c>
      <c r="H932" t="s">
        <v>323</v>
      </c>
      <c r="I932" t="s">
        <v>387</v>
      </c>
      <c r="J932" t="s">
        <v>383</v>
      </c>
      <c r="K932" t="s">
        <v>384</v>
      </c>
      <c r="L932" t="s">
        <v>36</v>
      </c>
      <c r="M932" t="s">
        <v>386</v>
      </c>
      <c r="N932" t="s">
        <v>907</v>
      </c>
      <c r="O932" t="s">
        <v>932</v>
      </c>
      <c r="P932" t="s">
        <v>71</v>
      </c>
    </row>
    <row r="933" spans="1:16">
      <c r="A933" t="s">
        <v>2660</v>
      </c>
      <c r="B933" t="s">
        <v>2661</v>
      </c>
      <c r="C933" t="s">
        <v>904</v>
      </c>
      <c r="D933">
        <v>57</v>
      </c>
      <c r="E933" t="s">
        <v>2662</v>
      </c>
      <c r="F933" t="s">
        <v>71</v>
      </c>
      <c r="G933" t="s">
        <v>927</v>
      </c>
      <c r="H933" t="s">
        <v>323</v>
      </c>
      <c r="I933" t="s">
        <v>387</v>
      </c>
      <c r="J933" t="s">
        <v>383</v>
      </c>
      <c r="K933" t="s">
        <v>384</v>
      </c>
      <c r="L933" t="s">
        <v>36</v>
      </c>
      <c r="M933" t="s">
        <v>386</v>
      </c>
      <c r="N933" t="s">
        <v>907</v>
      </c>
      <c r="O933" t="s">
        <v>932</v>
      </c>
      <c r="P933" t="s">
        <v>71</v>
      </c>
    </row>
    <row r="934" spans="1:16">
      <c r="A934" t="s">
        <v>2663</v>
      </c>
      <c r="B934" t="s">
        <v>2664</v>
      </c>
      <c r="C934" t="s">
        <v>931</v>
      </c>
      <c r="D934">
        <v>0</v>
      </c>
      <c r="E934" t="s">
        <v>2665</v>
      </c>
      <c r="F934" t="s">
        <v>91</v>
      </c>
      <c r="G934" t="s">
        <v>964</v>
      </c>
      <c r="H934" t="s">
        <v>344</v>
      </c>
      <c r="I934" t="s">
        <v>382</v>
      </c>
      <c r="J934" t="s">
        <v>383</v>
      </c>
      <c r="K934" t="s">
        <v>388</v>
      </c>
      <c r="M934" t="s">
        <v>386</v>
      </c>
      <c r="N934" t="s">
        <v>907</v>
      </c>
      <c r="O934" t="s">
        <v>2666</v>
      </c>
      <c r="P934" t="s">
        <v>91</v>
      </c>
    </row>
    <row r="935" spans="1:16">
      <c r="A935" t="s">
        <v>2667</v>
      </c>
      <c r="B935" t="s">
        <v>2668</v>
      </c>
      <c r="C935" t="s">
        <v>931</v>
      </c>
      <c r="D935">
        <v>0</v>
      </c>
      <c r="E935" t="s">
        <v>2669</v>
      </c>
      <c r="F935" t="s">
        <v>91</v>
      </c>
      <c r="G935" t="s">
        <v>964</v>
      </c>
      <c r="H935" t="s">
        <v>344</v>
      </c>
      <c r="I935" t="s">
        <v>382</v>
      </c>
      <c r="J935" t="s">
        <v>383</v>
      </c>
      <c r="K935" t="s">
        <v>388</v>
      </c>
      <c r="M935" t="s">
        <v>386</v>
      </c>
      <c r="N935" t="s">
        <v>907</v>
      </c>
      <c r="O935" t="s">
        <v>2670</v>
      </c>
      <c r="P935" t="s">
        <v>91</v>
      </c>
    </row>
    <row r="936" spans="1:16">
      <c r="A936" t="s">
        <v>2671</v>
      </c>
      <c r="B936" t="s">
        <v>2672</v>
      </c>
      <c r="C936" t="s">
        <v>910</v>
      </c>
      <c r="D936">
        <v>59</v>
      </c>
      <c r="E936" t="s">
        <v>2199</v>
      </c>
      <c r="F936" t="s">
        <v>86</v>
      </c>
      <c r="G936" t="s">
        <v>2490</v>
      </c>
      <c r="H936" t="s">
        <v>320</v>
      </c>
      <c r="I936" t="s">
        <v>382</v>
      </c>
      <c r="J936" t="s">
        <v>383</v>
      </c>
      <c r="K936" t="s">
        <v>384</v>
      </c>
      <c r="L936" t="s">
        <v>37</v>
      </c>
      <c r="M936" t="s">
        <v>385</v>
      </c>
      <c r="N936" t="s">
        <v>907</v>
      </c>
      <c r="O936" t="s">
        <v>1033</v>
      </c>
      <c r="P936" t="s">
        <v>86</v>
      </c>
    </row>
    <row r="937" spans="1:16">
      <c r="A937" t="s">
        <v>2673</v>
      </c>
      <c r="B937" t="s">
        <v>2674</v>
      </c>
      <c r="C937" t="s">
        <v>910</v>
      </c>
      <c r="D937">
        <v>59</v>
      </c>
      <c r="E937" t="s">
        <v>2675</v>
      </c>
      <c r="F937" t="s">
        <v>86</v>
      </c>
      <c r="G937" t="s">
        <v>1179</v>
      </c>
      <c r="H937" t="s">
        <v>320</v>
      </c>
      <c r="I937" t="s">
        <v>382</v>
      </c>
      <c r="J937" t="s">
        <v>383</v>
      </c>
      <c r="K937" t="s">
        <v>384</v>
      </c>
      <c r="L937" t="s">
        <v>32</v>
      </c>
      <c r="M937" t="s">
        <v>385</v>
      </c>
      <c r="N937" t="s">
        <v>907</v>
      </c>
      <c r="O937" t="s">
        <v>1033</v>
      </c>
      <c r="P937" t="s">
        <v>86</v>
      </c>
    </row>
    <row r="938" spans="1:16">
      <c r="A938" t="s">
        <v>2676</v>
      </c>
      <c r="B938" t="s">
        <v>2677</v>
      </c>
      <c r="C938" t="s">
        <v>956</v>
      </c>
      <c r="D938">
        <v>55</v>
      </c>
      <c r="E938" t="s">
        <v>2678</v>
      </c>
      <c r="F938" t="s">
        <v>86</v>
      </c>
      <c r="G938" t="s">
        <v>964</v>
      </c>
      <c r="H938" t="s">
        <v>345</v>
      </c>
      <c r="I938" t="s">
        <v>382</v>
      </c>
      <c r="J938" t="s">
        <v>383</v>
      </c>
      <c r="K938" t="s">
        <v>384</v>
      </c>
      <c r="L938" t="s">
        <v>43</v>
      </c>
      <c r="M938" t="s">
        <v>385</v>
      </c>
      <c r="N938" t="s">
        <v>907</v>
      </c>
      <c r="O938" t="s">
        <v>1033</v>
      </c>
      <c r="P938" t="s">
        <v>86</v>
      </c>
    </row>
    <row r="939" spans="1:16">
      <c r="A939" t="s">
        <v>2679</v>
      </c>
      <c r="B939" t="s">
        <v>2680</v>
      </c>
      <c r="C939" t="s">
        <v>910</v>
      </c>
      <c r="D939">
        <v>59</v>
      </c>
      <c r="E939" t="s">
        <v>2681</v>
      </c>
      <c r="F939" t="s">
        <v>86</v>
      </c>
      <c r="G939" t="s">
        <v>2682</v>
      </c>
      <c r="H939" t="s">
        <v>346</v>
      </c>
      <c r="I939" t="s">
        <v>382</v>
      </c>
      <c r="J939" t="s">
        <v>383</v>
      </c>
      <c r="K939" t="s">
        <v>384</v>
      </c>
      <c r="L939" t="s">
        <v>43</v>
      </c>
      <c r="M939" t="s">
        <v>385</v>
      </c>
      <c r="N939" t="s">
        <v>907</v>
      </c>
      <c r="O939" t="s">
        <v>1033</v>
      </c>
      <c r="P939" t="s">
        <v>86</v>
      </c>
    </row>
    <row r="940" spans="1:16">
      <c r="A940" t="s">
        <v>2683</v>
      </c>
      <c r="B940" t="s">
        <v>2684</v>
      </c>
      <c r="C940" t="s">
        <v>956</v>
      </c>
      <c r="D940">
        <v>55</v>
      </c>
      <c r="E940" t="s">
        <v>2444</v>
      </c>
      <c r="F940" t="s">
        <v>217</v>
      </c>
      <c r="G940" t="s">
        <v>2445</v>
      </c>
      <c r="H940" t="s">
        <v>327</v>
      </c>
      <c r="I940" t="s">
        <v>382</v>
      </c>
      <c r="J940" t="s">
        <v>383</v>
      </c>
      <c r="K940" t="s">
        <v>384</v>
      </c>
      <c r="L940" t="s">
        <v>32</v>
      </c>
      <c r="M940" t="s">
        <v>385</v>
      </c>
      <c r="N940" t="s">
        <v>907</v>
      </c>
      <c r="O940" t="s">
        <v>1193</v>
      </c>
      <c r="P940" t="s">
        <v>199</v>
      </c>
    </row>
    <row r="941" spans="1:16">
      <c r="A941" t="s">
        <v>2685</v>
      </c>
      <c r="B941" t="s">
        <v>2684</v>
      </c>
      <c r="C941" t="s">
        <v>910</v>
      </c>
      <c r="D941">
        <v>59</v>
      </c>
      <c r="E941" t="s">
        <v>2444</v>
      </c>
      <c r="F941" t="s">
        <v>217</v>
      </c>
      <c r="G941" t="s">
        <v>2445</v>
      </c>
      <c r="H941" t="s">
        <v>327</v>
      </c>
      <c r="I941" t="s">
        <v>382</v>
      </c>
      <c r="J941" t="s">
        <v>383</v>
      </c>
      <c r="K941" t="s">
        <v>384</v>
      </c>
      <c r="L941" t="s">
        <v>32</v>
      </c>
      <c r="M941" t="s">
        <v>385</v>
      </c>
      <c r="N941" t="s">
        <v>907</v>
      </c>
      <c r="O941" t="s">
        <v>1193</v>
      </c>
      <c r="P941" t="s">
        <v>199</v>
      </c>
    </row>
    <row r="942" spans="1:16">
      <c r="A942" t="s">
        <v>2686</v>
      </c>
      <c r="B942" t="s">
        <v>2684</v>
      </c>
      <c r="C942" t="s">
        <v>912</v>
      </c>
      <c r="D942">
        <v>61</v>
      </c>
      <c r="E942" t="s">
        <v>2444</v>
      </c>
      <c r="F942" t="s">
        <v>217</v>
      </c>
      <c r="G942" t="s">
        <v>2445</v>
      </c>
      <c r="H942" t="s">
        <v>327</v>
      </c>
      <c r="I942" t="s">
        <v>382</v>
      </c>
      <c r="J942" t="s">
        <v>383</v>
      </c>
      <c r="K942" t="s">
        <v>384</v>
      </c>
      <c r="L942" t="s">
        <v>32</v>
      </c>
      <c r="M942" t="s">
        <v>385</v>
      </c>
      <c r="N942" t="s">
        <v>907</v>
      </c>
      <c r="O942" t="s">
        <v>1193</v>
      </c>
      <c r="P942" t="s">
        <v>199</v>
      </c>
    </row>
    <row r="943" spans="1:16">
      <c r="A943" t="s">
        <v>2687</v>
      </c>
      <c r="B943" t="s">
        <v>2684</v>
      </c>
      <c r="C943" t="s">
        <v>904</v>
      </c>
      <c r="D943">
        <v>57</v>
      </c>
      <c r="E943" t="s">
        <v>2444</v>
      </c>
      <c r="F943" t="s">
        <v>217</v>
      </c>
      <c r="G943" t="s">
        <v>2445</v>
      </c>
      <c r="H943" t="s">
        <v>327</v>
      </c>
      <c r="I943" t="s">
        <v>382</v>
      </c>
      <c r="J943" t="s">
        <v>383</v>
      </c>
      <c r="K943" t="s">
        <v>384</v>
      </c>
      <c r="L943" t="s">
        <v>32</v>
      </c>
      <c r="M943" t="s">
        <v>385</v>
      </c>
      <c r="N943" t="s">
        <v>907</v>
      </c>
      <c r="O943" t="s">
        <v>1193</v>
      </c>
      <c r="P943" t="s">
        <v>199</v>
      </c>
    </row>
    <row r="944" spans="1:16">
      <c r="A944" t="s">
        <v>2688</v>
      </c>
      <c r="B944" t="s">
        <v>2689</v>
      </c>
      <c r="C944" t="s">
        <v>2626</v>
      </c>
      <c r="D944">
        <v>51</v>
      </c>
      <c r="E944" t="s">
        <v>2690</v>
      </c>
      <c r="F944" t="s">
        <v>68</v>
      </c>
      <c r="G944" t="s">
        <v>906</v>
      </c>
      <c r="H944" t="s">
        <v>325</v>
      </c>
      <c r="I944" t="s">
        <v>391</v>
      </c>
      <c r="J944" t="s">
        <v>383</v>
      </c>
      <c r="K944" t="s">
        <v>384</v>
      </c>
      <c r="L944" t="s">
        <v>43</v>
      </c>
      <c r="M944" t="s">
        <v>386</v>
      </c>
      <c r="N944" t="s">
        <v>907</v>
      </c>
      <c r="O944" t="s">
        <v>2691</v>
      </c>
      <c r="P944" t="s">
        <v>68</v>
      </c>
    </row>
    <row r="945" spans="1:16">
      <c r="A945" t="s">
        <v>2692</v>
      </c>
      <c r="B945" t="s">
        <v>2693</v>
      </c>
      <c r="C945" t="s">
        <v>931</v>
      </c>
      <c r="D945">
        <v>0</v>
      </c>
      <c r="E945" t="s">
        <v>2694</v>
      </c>
      <c r="F945" t="s">
        <v>83</v>
      </c>
      <c r="G945" t="s">
        <v>964</v>
      </c>
      <c r="H945" t="s">
        <v>344</v>
      </c>
      <c r="I945" t="s">
        <v>382</v>
      </c>
      <c r="J945" t="s">
        <v>383</v>
      </c>
      <c r="K945" t="s">
        <v>388</v>
      </c>
      <c r="M945" t="s">
        <v>386</v>
      </c>
      <c r="N945" t="s">
        <v>907</v>
      </c>
      <c r="O945" t="s">
        <v>2695</v>
      </c>
      <c r="P945" t="s">
        <v>83</v>
      </c>
    </row>
    <row r="946" spans="1:16">
      <c r="A946" t="s">
        <v>2696</v>
      </c>
      <c r="B946" t="s">
        <v>2697</v>
      </c>
      <c r="C946" t="s">
        <v>931</v>
      </c>
      <c r="D946">
        <v>0</v>
      </c>
      <c r="E946" t="s">
        <v>2698</v>
      </c>
      <c r="F946" t="s">
        <v>71</v>
      </c>
      <c r="G946" t="s">
        <v>964</v>
      </c>
      <c r="H946" t="s">
        <v>344</v>
      </c>
      <c r="I946" t="s">
        <v>382</v>
      </c>
      <c r="J946" t="s">
        <v>383</v>
      </c>
      <c r="K946" t="s">
        <v>388</v>
      </c>
      <c r="M946" t="s">
        <v>386</v>
      </c>
      <c r="N946" t="s">
        <v>907</v>
      </c>
      <c r="O946" t="s">
        <v>2699</v>
      </c>
      <c r="P946" t="s">
        <v>71</v>
      </c>
    </row>
    <row r="947" spans="1:16">
      <c r="A947" t="s">
        <v>2700</v>
      </c>
      <c r="B947" t="s">
        <v>2701</v>
      </c>
      <c r="C947" t="s">
        <v>910</v>
      </c>
      <c r="D947">
        <v>59</v>
      </c>
      <c r="E947" t="s">
        <v>2702</v>
      </c>
      <c r="F947" t="s">
        <v>195</v>
      </c>
      <c r="G947" t="s">
        <v>964</v>
      </c>
      <c r="H947" t="s">
        <v>327</v>
      </c>
      <c r="I947" t="s">
        <v>382</v>
      </c>
      <c r="J947" t="s">
        <v>383</v>
      </c>
      <c r="K947" t="s">
        <v>384</v>
      </c>
      <c r="M947" t="s">
        <v>386</v>
      </c>
      <c r="N947" t="s">
        <v>907</v>
      </c>
      <c r="O947" t="s">
        <v>990</v>
      </c>
      <c r="P947" t="s">
        <v>195</v>
      </c>
    </row>
    <row r="948" spans="1:16">
      <c r="A948" t="s">
        <v>2703</v>
      </c>
      <c r="B948" t="s">
        <v>2704</v>
      </c>
      <c r="C948" t="s">
        <v>956</v>
      </c>
      <c r="D948">
        <v>55</v>
      </c>
      <c r="E948" t="s">
        <v>2240</v>
      </c>
      <c r="F948" t="s">
        <v>63</v>
      </c>
      <c r="G948" t="s">
        <v>2241</v>
      </c>
      <c r="H948" t="s">
        <v>349</v>
      </c>
      <c r="I948" t="s">
        <v>382</v>
      </c>
      <c r="J948" t="s">
        <v>383</v>
      </c>
      <c r="K948" t="s">
        <v>384</v>
      </c>
      <c r="L948" t="s">
        <v>37</v>
      </c>
      <c r="M948" t="s">
        <v>385</v>
      </c>
      <c r="N948" t="s">
        <v>907</v>
      </c>
      <c r="O948" t="s">
        <v>937</v>
      </c>
      <c r="P948" t="s">
        <v>63</v>
      </c>
    </row>
    <row r="949" spans="1:16">
      <c r="A949" t="s">
        <v>2705</v>
      </c>
      <c r="B949" t="s">
        <v>2704</v>
      </c>
      <c r="C949" t="s">
        <v>915</v>
      </c>
      <c r="D949">
        <v>56</v>
      </c>
      <c r="E949" t="s">
        <v>2240</v>
      </c>
      <c r="F949" t="s">
        <v>63</v>
      </c>
      <c r="G949" t="s">
        <v>2241</v>
      </c>
      <c r="H949" t="s">
        <v>349</v>
      </c>
      <c r="I949" t="s">
        <v>382</v>
      </c>
      <c r="J949" t="s">
        <v>383</v>
      </c>
      <c r="K949" t="s">
        <v>384</v>
      </c>
      <c r="L949" t="s">
        <v>37</v>
      </c>
      <c r="M949" t="s">
        <v>385</v>
      </c>
      <c r="N949" t="s">
        <v>907</v>
      </c>
      <c r="O949" t="s">
        <v>937</v>
      </c>
      <c r="P949" t="s">
        <v>63</v>
      </c>
    </row>
    <row r="950" spans="1:16">
      <c r="A950" t="s">
        <v>2706</v>
      </c>
      <c r="B950" t="s">
        <v>2704</v>
      </c>
      <c r="C950" t="s">
        <v>904</v>
      </c>
      <c r="D950">
        <v>57</v>
      </c>
      <c r="E950" t="s">
        <v>2240</v>
      </c>
      <c r="F950" t="s">
        <v>63</v>
      </c>
      <c r="G950" t="s">
        <v>2241</v>
      </c>
      <c r="H950" t="s">
        <v>349</v>
      </c>
      <c r="I950" t="s">
        <v>382</v>
      </c>
      <c r="J950" t="s">
        <v>383</v>
      </c>
      <c r="K950" t="s">
        <v>384</v>
      </c>
      <c r="L950" t="s">
        <v>37</v>
      </c>
      <c r="M950" t="s">
        <v>385</v>
      </c>
      <c r="N950" t="s">
        <v>907</v>
      </c>
      <c r="O950" t="s">
        <v>937</v>
      </c>
      <c r="P950" t="s">
        <v>63</v>
      </c>
    </row>
    <row r="951" spans="1:16">
      <c r="A951" t="s">
        <v>2707</v>
      </c>
      <c r="B951" t="s">
        <v>2704</v>
      </c>
      <c r="C951" t="s">
        <v>920</v>
      </c>
      <c r="D951">
        <v>58</v>
      </c>
      <c r="E951" t="s">
        <v>2240</v>
      </c>
      <c r="F951" t="s">
        <v>63</v>
      </c>
      <c r="G951" t="s">
        <v>2241</v>
      </c>
      <c r="H951" t="s">
        <v>349</v>
      </c>
      <c r="I951" t="s">
        <v>382</v>
      </c>
      <c r="J951" t="s">
        <v>383</v>
      </c>
      <c r="K951" t="s">
        <v>384</v>
      </c>
      <c r="L951" t="s">
        <v>37</v>
      </c>
      <c r="M951" t="s">
        <v>385</v>
      </c>
      <c r="N951" t="s">
        <v>907</v>
      </c>
      <c r="O951" t="s">
        <v>937</v>
      </c>
      <c r="P951" t="s">
        <v>63</v>
      </c>
    </row>
    <row r="952" spans="1:16">
      <c r="A952" t="s">
        <v>2708</v>
      </c>
      <c r="B952" t="s">
        <v>2704</v>
      </c>
      <c r="C952" t="s">
        <v>912</v>
      </c>
      <c r="D952">
        <v>61</v>
      </c>
      <c r="E952" t="s">
        <v>2240</v>
      </c>
      <c r="F952" t="s">
        <v>63</v>
      </c>
      <c r="G952" t="s">
        <v>2241</v>
      </c>
      <c r="H952" t="s">
        <v>349</v>
      </c>
      <c r="I952" t="s">
        <v>382</v>
      </c>
      <c r="J952" t="s">
        <v>383</v>
      </c>
      <c r="K952" t="s">
        <v>384</v>
      </c>
      <c r="L952" t="s">
        <v>37</v>
      </c>
      <c r="M952" t="s">
        <v>385</v>
      </c>
      <c r="N952" t="s">
        <v>907</v>
      </c>
      <c r="O952" t="s">
        <v>937</v>
      </c>
      <c r="P952" t="s">
        <v>63</v>
      </c>
    </row>
    <row r="953" spans="1:16">
      <c r="A953" t="s">
        <v>2709</v>
      </c>
      <c r="B953" t="s">
        <v>2704</v>
      </c>
      <c r="C953" t="s">
        <v>910</v>
      </c>
      <c r="D953">
        <v>59</v>
      </c>
      <c r="E953" t="s">
        <v>2240</v>
      </c>
      <c r="F953" t="s">
        <v>63</v>
      </c>
      <c r="G953" t="s">
        <v>2241</v>
      </c>
      <c r="H953" t="s">
        <v>349</v>
      </c>
      <c r="I953" t="s">
        <v>382</v>
      </c>
      <c r="J953" t="s">
        <v>383</v>
      </c>
      <c r="K953" t="s">
        <v>384</v>
      </c>
      <c r="L953" t="s">
        <v>37</v>
      </c>
      <c r="M953" t="s">
        <v>385</v>
      </c>
      <c r="N953" t="s">
        <v>907</v>
      </c>
      <c r="O953" t="s">
        <v>937</v>
      </c>
      <c r="P953" t="s">
        <v>63</v>
      </c>
    </row>
    <row r="954" spans="1:16">
      <c r="A954" t="s">
        <v>2710</v>
      </c>
      <c r="B954" t="s">
        <v>2711</v>
      </c>
      <c r="C954" t="s">
        <v>931</v>
      </c>
      <c r="D954">
        <v>0</v>
      </c>
      <c r="E954" t="s">
        <v>2712</v>
      </c>
      <c r="F954" t="s">
        <v>60</v>
      </c>
      <c r="G954" t="s">
        <v>927</v>
      </c>
      <c r="H954" t="s">
        <v>351</v>
      </c>
      <c r="I954" t="s">
        <v>387</v>
      </c>
      <c r="J954" t="s">
        <v>383</v>
      </c>
      <c r="K954" t="s">
        <v>384</v>
      </c>
      <c r="L954" t="s">
        <v>36</v>
      </c>
      <c r="M954" t="s">
        <v>386</v>
      </c>
      <c r="N954" t="s">
        <v>907</v>
      </c>
      <c r="O954" t="s">
        <v>990</v>
      </c>
      <c r="P954" t="s">
        <v>60</v>
      </c>
    </row>
    <row r="955" spans="1:16">
      <c r="A955" t="s">
        <v>2713</v>
      </c>
      <c r="B955" t="s">
        <v>2714</v>
      </c>
      <c r="C955" t="s">
        <v>910</v>
      </c>
      <c r="D955">
        <v>59</v>
      </c>
      <c r="E955" t="s">
        <v>2715</v>
      </c>
      <c r="F955" t="s">
        <v>60</v>
      </c>
      <c r="G955" t="s">
        <v>936</v>
      </c>
      <c r="H955" t="s">
        <v>330</v>
      </c>
      <c r="I955" t="s">
        <v>382</v>
      </c>
      <c r="J955" t="s">
        <v>383</v>
      </c>
      <c r="K955" t="s">
        <v>384</v>
      </c>
      <c r="L955" t="s">
        <v>35</v>
      </c>
      <c r="M955" t="s">
        <v>386</v>
      </c>
      <c r="N955" t="s">
        <v>907</v>
      </c>
      <c r="O955" t="s">
        <v>990</v>
      </c>
      <c r="P955" t="s">
        <v>60</v>
      </c>
    </row>
    <row r="956" spans="1:16">
      <c r="A956" t="s">
        <v>2716</v>
      </c>
      <c r="B956" t="s">
        <v>2717</v>
      </c>
      <c r="C956" t="s">
        <v>931</v>
      </c>
      <c r="D956">
        <v>0</v>
      </c>
      <c r="E956" t="s">
        <v>2718</v>
      </c>
      <c r="F956" t="s">
        <v>60</v>
      </c>
      <c r="G956" t="s">
        <v>964</v>
      </c>
      <c r="H956" t="s">
        <v>344</v>
      </c>
      <c r="I956" t="s">
        <v>382</v>
      </c>
      <c r="J956" t="s">
        <v>383</v>
      </c>
      <c r="K956" t="s">
        <v>388</v>
      </c>
      <c r="M956" t="s">
        <v>386</v>
      </c>
      <c r="N956" t="s">
        <v>907</v>
      </c>
      <c r="O956" t="s">
        <v>2719</v>
      </c>
      <c r="P956" t="s">
        <v>60</v>
      </c>
    </row>
    <row r="957" spans="1:16">
      <c r="A957" t="s">
        <v>2720</v>
      </c>
      <c r="B957" t="s">
        <v>2721</v>
      </c>
      <c r="C957" t="s">
        <v>904</v>
      </c>
      <c r="D957">
        <v>57</v>
      </c>
      <c r="E957" t="s">
        <v>2722</v>
      </c>
      <c r="F957" t="s">
        <v>83</v>
      </c>
      <c r="G957" t="s">
        <v>964</v>
      </c>
      <c r="H957" t="s">
        <v>327</v>
      </c>
      <c r="I957" t="s">
        <v>382</v>
      </c>
      <c r="J957" t="s">
        <v>383</v>
      </c>
      <c r="K957" t="s">
        <v>384</v>
      </c>
      <c r="M957" t="s">
        <v>386</v>
      </c>
      <c r="N957" t="s">
        <v>907</v>
      </c>
      <c r="O957" t="s">
        <v>917</v>
      </c>
      <c r="P957" t="s">
        <v>83</v>
      </c>
    </row>
    <row r="958" spans="1:16">
      <c r="A958" t="s">
        <v>2723</v>
      </c>
      <c r="B958" t="s">
        <v>2724</v>
      </c>
      <c r="C958" t="s">
        <v>904</v>
      </c>
      <c r="D958">
        <v>57</v>
      </c>
      <c r="E958" t="s">
        <v>2098</v>
      </c>
      <c r="F958" t="s">
        <v>83</v>
      </c>
      <c r="G958" t="s">
        <v>2099</v>
      </c>
      <c r="H958" t="s">
        <v>327</v>
      </c>
      <c r="I958" t="s">
        <v>382</v>
      </c>
      <c r="J958" t="s">
        <v>383</v>
      </c>
      <c r="K958" t="s">
        <v>384</v>
      </c>
      <c r="M958" t="s">
        <v>386</v>
      </c>
      <c r="N958" t="s">
        <v>907</v>
      </c>
      <c r="O958" t="s">
        <v>917</v>
      </c>
      <c r="P958" t="s">
        <v>83</v>
      </c>
    </row>
    <row r="959" spans="1:16">
      <c r="A959" t="s">
        <v>2725</v>
      </c>
      <c r="B959" t="s">
        <v>2724</v>
      </c>
      <c r="C959" t="s">
        <v>910</v>
      </c>
      <c r="D959">
        <v>59</v>
      </c>
      <c r="E959" t="s">
        <v>2098</v>
      </c>
      <c r="F959" t="s">
        <v>83</v>
      </c>
      <c r="G959" t="s">
        <v>2099</v>
      </c>
      <c r="H959" t="s">
        <v>327</v>
      </c>
      <c r="I959" t="s">
        <v>382</v>
      </c>
      <c r="J959" t="s">
        <v>383</v>
      </c>
      <c r="K959" t="s">
        <v>384</v>
      </c>
      <c r="M959" t="s">
        <v>386</v>
      </c>
      <c r="N959" t="s">
        <v>907</v>
      </c>
      <c r="O959" t="s">
        <v>917</v>
      </c>
      <c r="P959" t="s">
        <v>83</v>
      </c>
    </row>
    <row r="960" spans="1:16">
      <c r="A960" t="s">
        <v>2726</v>
      </c>
      <c r="B960" t="s">
        <v>2727</v>
      </c>
      <c r="C960" t="s">
        <v>910</v>
      </c>
      <c r="D960">
        <v>59</v>
      </c>
      <c r="E960" t="s">
        <v>2094</v>
      </c>
      <c r="F960" t="s">
        <v>83</v>
      </c>
      <c r="G960" t="s">
        <v>964</v>
      </c>
      <c r="H960" t="s">
        <v>327</v>
      </c>
      <c r="I960" t="s">
        <v>382</v>
      </c>
      <c r="J960" t="s">
        <v>383</v>
      </c>
      <c r="K960" t="s">
        <v>384</v>
      </c>
      <c r="M960" t="s">
        <v>386</v>
      </c>
      <c r="N960" t="s">
        <v>907</v>
      </c>
      <c r="O960" t="s">
        <v>917</v>
      </c>
      <c r="P960" t="s">
        <v>83</v>
      </c>
    </row>
    <row r="961" spans="1:16">
      <c r="A961" t="s">
        <v>2728</v>
      </c>
      <c r="B961" t="s">
        <v>2727</v>
      </c>
      <c r="C961" t="s">
        <v>904</v>
      </c>
      <c r="D961">
        <v>57</v>
      </c>
      <c r="E961" t="s">
        <v>2094</v>
      </c>
      <c r="F961" t="s">
        <v>83</v>
      </c>
      <c r="G961" t="s">
        <v>964</v>
      </c>
      <c r="H961" t="s">
        <v>327</v>
      </c>
      <c r="I961" t="s">
        <v>382</v>
      </c>
      <c r="J961" t="s">
        <v>383</v>
      </c>
      <c r="K961" t="s">
        <v>384</v>
      </c>
      <c r="M961" t="s">
        <v>386</v>
      </c>
      <c r="N961" t="s">
        <v>907</v>
      </c>
      <c r="O961" t="s">
        <v>917</v>
      </c>
      <c r="P961" t="s">
        <v>83</v>
      </c>
    </row>
    <row r="962" spans="1:16">
      <c r="A962" t="s">
        <v>2729</v>
      </c>
      <c r="B962" t="s">
        <v>2730</v>
      </c>
      <c r="C962" t="s">
        <v>904</v>
      </c>
      <c r="D962">
        <v>57</v>
      </c>
      <c r="E962" t="s">
        <v>2731</v>
      </c>
      <c r="F962" t="s">
        <v>277</v>
      </c>
      <c r="G962" t="s">
        <v>906</v>
      </c>
      <c r="H962" t="s">
        <v>320</v>
      </c>
      <c r="I962" t="s">
        <v>382</v>
      </c>
      <c r="J962" t="s">
        <v>383</v>
      </c>
      <c r="K962" t="s">
        <v>384</v>
      </c>
      <c r="L962" t="s">
        <v>43</v>
      </c>
      <c r="M962" t="s">
        <v>386</v>
      </c>
      <c r="N962" t="s">
        <v>907</v>
      </c>
      <c r="O962" t="s">
        <v>1710</v>
      </c>
      <c r="P962" t="s">
        <v>83</v>
      </c>
    </row>
    <row r="963" spans="1:16">
      <c r="A963" t="s">
        <v>2732</v>
      </c>
      <c r="B963" t="s">
        <v>2733</v>
      </c>
      <c r="C963" t="s">
        <v>904</v>
      </c>
      <c r="D963">
        <v>57</v>
      </c>
      <c r="E963" t="s">
        <v>2734</v>
      </c>
      <c r="F963" t="s">
        <v>83</v>
      </c>
      <c r="G963" t="s">
        <v>964</v>
      </c>
      <c r="H963" t="s">
        <v>351</v>
      </c>
      <c r="I963" t="s">
        <v>382</v>
      </c>
      <c r="J963" t="s">
        <v>383</v>
      </c>
      <c r="K963" t="s">
        <v>384</v>
      </c>
      <c r="M963" t="s">
        <v>386</v>
      </c>
      <c r="N963" t="s">
        <v>907</v>
      </c>
      <c r="O963" t="s">
        <v>917</v>
      </c>
      <c r="P963" t="s">
        <v>83</v>
      </c>
    </row>
    <row r="964" spans="1:16">
      <c r="A964" t="s">
        <v>2735</v>
      </c>
      <c r="B964" t="s">
        <v>2736</v>
      </c>
      <c r="C964" t="s">
        <v>915</v>
      </c>
      <c r="D964">
        <v>56</v>
      </c>
      <c r="E964" t="s">
        <v>2737</v>
      </c>
      <c r="F964" t="s">
        <v>83</v>
      </c>
      <c r="G964" t="s">
        <v>2099</v>
      </c>
      <c r="H964" t="s">
        <v>325</v>
      </c>
      <c r="I964" t="s">
        <v>382</v>
      </c>
      <c r="J964" t="s">
        <v>383</v>
      </c>
      <c r="K964" t="s">
        <v>384</v>
      </c>
      <c r="M964" t="s">
        <v>386</v>
      </c>
      <c r="N964" t="s">
        <v>907</v>
      </c>
      <c r="O964" t="s">
        <v>917</v>
      </c>
      <c r="P964" t="s">
        <v>83</v>
      </c>
    </row>
    <row r="965" spans="1:16">
      <c r="A965" t="s">
        <v>2738</v>
      </c>
      <c r="B965" t="s">
        <v>2736</v>
      </c>
      <c r="C965" t="s">
        <v>922</v>
      </c>
      <c r="D965">
        <v>60</v>
      </c>
      <c r="E965" t="s">
        <v>2737</v>
      </c>
      <c r="F965" t="s">
        <v>83</v>
      </c>
      <c r="G965" t="s">
        <v>2099</v>
      </c>
      <c r="H965" t="s">
        <v>325</v>
      </c>
      <c r="I965" t="s">
        <v>382</v>
      </c>
      <c r="J965" t="s">
        <v>383</v>
      </c>
      <c r="K965" t="s">
        <v>384</v>
      </c>
      <c r="M965" t="s">
        <v>386</v>
      </c>
      <c r="N965" t="s">
        <v>907</v>
      </c>
      <c r="O965" t="s">
        <v>917</v>
      </c>
      <c r="P965" t="s">
        <v>83</v>
      </c>
    </row>
    <row r="966" spans="1:16">
      <c r="A966" t="s">
        <v>2739</v>
      </c>
      <c r="B966" t="s">
        <v>2740</v>
      </c>
      <c r="C966" t="s">
        <v>931</v>
      </c>
      <c r="D966">
        <v>0</v>
      </c>
      <c r="E966" t="s">
        <v>2741</v>
      </c>
      <c r="F966" t="s">
        <v>83</v>
      </c>
      <c r="G966" t="s">
        <v>964</v>
      </c>
      <c r="H966" t="s">
        <v>344</v>
      </c>
      <c r="I966" t="s">
        <v>382</v>
      </c>
      <c r="J966" t="s">
        <v>383</v>
      </c>
      <c r="K966" t="s">
        <v>388</v>
      </c>
      <c r="M966" t="s">
        <v>386</v>
      </c>
      <c r="N966" t="s">
        <v>907</v>
      </c>
      <c r="O966" t="s">
        <v>2742</v>
      </c>
      <c r="P966" t="s">
        <v>83</v>
      </c>
    </row>
    <row r="967" spans="1:16">
      <c r="A967" t="s">
        <v>2743</v>
      </c>
      <c r="B967" t="s">
        <v>2744</v>
      </c>
      <c r="C967" t="s">
        <v>931</v>
      </c>
      <c r="D967">
        <v>0</v>
      </c>
      <c r="E967" t="s">
        <v>2745</v>
      </c>
      <c r="F967" t="s">
        <v>83</v>
      </c>
      <c r="G967" t="s">
        <v>964</v>
      </c>
      <c r="H967" t="s">
        <v>344</v>
      </c>
      <c r="I967" t="s">
        <v>382</v>
      </c>
      <c r="J967" t="s">
        <v>383</v>
      </c>
      <c r="K967" t="s">
        <v>388</v>
      </c>
      <c r="M967" t="s">
        <v>386</v>
      </c>
      <c r="N967" t="s">
        <v>907</v>
      </c>
      <c r="O967" t="s">
        <v>2746</v>
      </c>
      <c r="P967" t="s">
        <v>83</v>
      </c>
    </row>
    <row r="968" spans="1:16">
      <c r="A968" t="s">
        <v>2747</v>
      </c>
      <c r="B968" t="s">
        <v>2748</v>
      </c>
      <c r="C968" t="s">
        <v>931</v>
      </c>
      <c r="D968">
        <v>0</v>
      </c>
      <c r="E968" t="s">
        <v>2749</v>
      </c>
      <c r="F968" t="s">
        <v>83</v>
      </c>
      <c r="G968" t="s">
        <v>964</v>
      </c>
      <c r="H968" t="s">
        <v>344</v>
      </c>
      <c r="I968" t="s">
        <v>382</v>
      </c>
      <c r="J968" t="s">
        <v>383</v>
      </c>
      <c r="K968" t="s">
        <v>388</v>
      </c>
      <c r="M968" t="s">
        <v>386</v>
      </c>
      <c r="N968" t="s">
        <v>907</v>
      </c>
      <c r="O968" t="s">
        <v>2750</v>
      </c>
      <c r="P968" t="s">
        <v>83</v>
      </c>
    </row>
    <row r="969" spans="1:16">
      <c r="A969" t="s">
        <v>2751</v>
      </c>
      <c r="B969" t="s">
        <v>2752</v>
      </c>
      <c r="C969" t="s">
        <v>931</v>
      </c>
      <c r="D969">
        <v>0</v>
      </c>
      <c r="E969" t="s">
        <v>2753</v>
      </c>
      <c r="F969" t="s">
        <v>209</v>
      </c>
      <c r="G969" t="s">
        <v>964</v>
      </c>
      <c r="H969" t="s">
        <v>344</v>
      </c>
      <c r="I969" t="s">
        <v>382</v>
      </c>
      <c r="J969" t="s">
        <v>383</v>
      </c>
      <c r="K969" t="s">
        <v>388</v>
      </c>
      <c r="M969" t="s">
        <v>386</v>
      </c>
      <c r="N969" t="s">
        <v>907</v>
      </c>
      <c r="O969" t="s">
        <v>2754</v>
      </c>
      <c r="P969" t="s">
        <v>209</v>
      </c>
    </row>
    <row r="970" spans="1:16">
      <c r="A970" t="s">
        <v>2755</v>
      </c>
      <c r="B970" t="s">
        <v>2756</v>
      </c>
      <c r="C970" t="s">
        <v>956</v>
      </c>
      <c r="D970">
        <v>55</v>
      </c>
      <c r="E970" t="s">
        <v>2757</v>
      </c>
      <c r="F970" t="s">
        <v>187</v>
      </c>
      <c r="G970" t="s">
        <v>2305</v>
      </c>
      <c r="H970" t="s">
        <v>323</v>
      </c>
      <c r="I970" t="s">
        <v>387</v>
      </c>
      <c r="J970" t="s">
        <v>383</v>
      </c>
      <c r="K970" t="s">
        <v>384</v>
      </c>
      <c r="L970" t="s">
        <v>35</v>
      </c>
      <c r="M970" t="s">
        <v>386</v>
      </c>
      <c r="N970" t="s">
        <v>907</v>
      </c>
      <c r="O970" t="s">
        <v>2758</v>
      </c>
      <c r="P970" t="s">
        <v>63</v>
      </c>
    </row>
    <row r="971" spans="1:16">
      <c r="A971" t="s">
        <v>2759</v>
      </c>
      <c r="B971" t="s">
        <v>2756</v>
      </c>
      <c r="C971" t="s">
        <v>904</v>
      </c>
      <c r="D971">
        <v>57</v>
      </c>
      <c r="E971" t="s">
        <v>2757</v>
      </c>
      <c r="F971" t="s">
        <v>187</v>
      </c>
      <c r="G971" t="s">
        <v>2305</v>
      </c>
      <c r="H971" t="s">
        <v>323</v>
      </c>
      <c r="I971" t="s">
        <v>387</v>
      </c>
      <c r="J971" t="s">
        <v>383</v>
      </c>
      <c r="K971" t="s">
        <v>384</v>
      </c>
      <c r="L971" t="s">
        <v>35</v>
      </c>
      <c r="M971" t="s">
        <v>386</v>
      </c>
      <c r="N971" t="s">
        <v>907</v>
      </c>
      <c r="O971" t="s">
        <v>2758</v>
      </c>
      <c r="P971" t="s">
        <v>63</v>
      </c>
    </row>
    <row r="972" spans="1:16">
      <c r="A972" t="s">
        <v>2760</v>
      </c>
      <c r="B972" t="s">
        <v>2761</v>
      </c>
      <c r="C972" t="s">
        <v>904</v>
      </c>
      <c r="D972">
        <v>57</v>
      </c>
      <c r="E972" t="s">
        <v>2762</v>
      </c>
      <c r="F972" t="s">
        <v>92</v>
      </c>
      <c r="G972" t="s">
        <v>936</v>
      </c>
      <c r="H972" t="s">
        <v>325</v>
      </c>
      <c r="I972" t="s">
        <v>387</v>
      </c>
      <c r="J972" t="s">
        <v>383</v>
      </c>
      <c r="K972" t="s">
        <v>384</v>
      </c>
      <c r="L972" t="s">
        <v>35</v>
      </c>
      <c r="M972" t="s">
        <v>386</v>
      </c>
      <c r="N972" t="s">
        <v>907</v>
      </c>
      <c r="O972" t="s">
        <v>2130</v>
      </c>
      <c r="P972" t="s">
        <v>63</v>
      </c>
    </row>
    <row r="973" spans="1:16">
      <c r="A973" t="s">
        <v>2763</v>
      </c>
      <c r="B973" t="s">
        <v>2764</v>
      </c>
      <c r="C973" t="s">
        <v>931</v>
      </c>
      <c r="D973">
        <v>0</v>
      </c>
      <c r="E973" t="s">
        <v>2765</v>
      </c>
      <c r="F973" t="s">
        <v>63</v>
      </c>
      <c r="G973" t="s">
        <v>2642</v>
      </c>
      <c r="H973" t="s">
        <v>330</v>
      </c>
      <c r="I973" t="s">
        <v>382</v>
      </c>
      <c r="J973" t="s">
        <v>383</v>
      </c>
      <c r="K973" t="s">
        <v>384</v>
      </c>
      <c r="L973" t="s">
        <v>36</v>
      </c>
      <c r="M973" t="s">
        <v>386</v>
      </c>
      <c r="N973" t="s">
        <v>907</v>
      </c>
      <c r="O973" t="s">
        <v>947</v>
      </c>
      <c r="P973" t="s">
        <v>63</v>
      </c>
    </row>
    <row r="974" spans="1:16">
      <c r="A974" t="s">
        <v>2766</v>
      </c>
      <c r="B974" t="s">
        <v>2767</v>
      </c>
      <c r="C974" t="s">
        <v>956</v>
      </c>
      <c r="D974">
        <v>55</v>
      </c>
      <c r="E974" t="s">
        <v>2768</v>
      </c>
      <c r="F974" t="s">
        <v>63</v>
      </c>
      <c r="G974" t="s">
        <v>936</v>
      </c>
      <c r="H974" t="s">
        <v>330</v>
      </c>
      <c r="I974" t="s">
        <v>382</v>
      </c>
      <c r="J974" t="s">
        <v>383</v>
      </c>
      <c r="K974" t="s">
        <v>384</v>
      </c>
      <c r="L974" t="s">
        <v>35</v>
      </c>
      <c r="M974" t="s">
        <v>386</v>
      </c>
      <c r="N974" t="s">
        <v>907</v>
      </c>
      <c r="O974" t="s">
        <v>947</v>
      </c>
      <c r="P974" t="s">
        <v>63</v>
      </c>
    </row>
    <row r="975" spans="1:16">
      <c r="A975" t="s">
        <v>2769</v>
      </c>
      <c r="B975" t="s">
        <v>2767</v>
      </c>
      <c r="C975" t="s">
        <v>904</v>
      </c>
      <c r="D975">
        <v>57</v>
      </c>
      <c r="E975" t="s">
        <v>2768</v>
      </c>
      <c r="F975" t="s">
        <v>63</v>
      </c>
      <c r="G975" t="s">
        <v>936</v>
      </c>
      <c r="H975" t="s">
        <v>330</v>
      </c>
      <c r="I975" t="s">
        <v>382</v>
      </c>
      <c r="J975" t="s">
        <v>383</v>
      </c>
      <c r="K975" t="s">
        <v>384</v>
      </c>
      <c r="L975" t="s">
        <v>35</v>
      </c>
      <c r="M975" t="s">
        <v>386</v>
      </c>
      <c r="N975" t="s">
        <v>907</v>
      </c>
      <c r="O975" t="s">
        <v>947</v>
      </c>
      <c r="P975" t="s">
        <v>63</v>
      </c>
    </row>
    <row r="976" spans="1:16">
      <c r="A976" t="s">
        <v>2770</v>
      </c>
      <c r="B976" t="s">
        <v>2767</v>
      </c>
      <c r="C976" t="s">
        <v>912</v>
      </c>
      <c r="D976">
        <v>61</v>
      </c>
      <c r="E976" t="s">
        <v>2768</v>
      </c>
      <c r="F976" t="s">
        <v>63</v>
      </c>
      <c r="G976" t="s">
        <v>936</v>
      </c>
      <c r="H976" t="s">
        <v>330</v>
      </c>
      <c r="I976" t="s">
        <v>382</v>
      </c>
      <c r="J976" t="s">
        <v>383</v>
      </c>
      <c r="K976" t="s">
        <v>384</v>
      </c>
      <c r="L976" t="s">
        <v>35</v>
      </c>
      <c r="M976" t="s">
        <v>386</v>
      </c>
      <c r="N976" t="s">
        <v>907</v>
      </c>
      <c r="O976" t="s">
        <v>947</v>
      </c>
      <c r="P976" t="s">
        <v>63</v>
      </c>
    </row>
    <row r="977" spans="1:16">
      <c r="A977" t="s">
        <v>2771</v>
      </c>
      <c r="B977" t="s">
        <v>2767</v>
      </c>
      <c r="C977" t="s">
        <v>910</v>
      </c>
      <c r="D977">
        <v>59</v>
      </c>
      <c r="E977" t="s">
        <v>2768</v>
      </c>
      <c r="F977" t="s">
        <v>63</v>
      </c>
      <c r="G977" t="s">
        <v>936</v>
      </c>
      <c r="H977" t="s">
        <v>330</v>
      </c>
      <c r="I977" t="s">
        <v>382</v>
      </c>
      <c r="J977" t="s">
        <v>383</v>
      </c>
      <c r="K977" t="s">
        <v>384</v>
      </c>
      <c r="L977" t="s">
        <v>35</v>
      </c>
      <c r="M977" t="s">
        <v>386</v>
      </c>
      <c r="N977" t="s">
        <v>907</v>
      </c>
      <c r="O977" t="s">
        <v>947</v>
      </c>
      <c r="P977" t="s">
        <v>63</v>
      </c>
    </row>
    <row r="978" spans="1:16">
      <c r="A978" t="s">
        <v>2772</v>
      </c>
      <c r="B978" t="s">
        <v>2773</v>
      </c>
      <c r="C978" t="s">
        <v>931</v>
      </c>
      <c r="D978">
        <v>0</v>
      </c>
      <c r="E978" t="s">
        <v>2774</v>
      </c>
      <c r="F978" t="s">
        <v>63</v>
      </c>
      <c r="G978" t="s">
        <v>2551</v>
      </c>
      <c r="H978" t="s">
        <v>323</v>
      </c>
      <c r="I978" t="s">
        <v>387</v>
      </c>
      <c r="J978" t="s">
        <v>383</v>
      </c>
      <c r="K978" t="s">
        <v>384</v>
      </c>
      <c r="L978" t="s">
        <v>36</v>
      </c>
      <c r="M978" t="s">
        <v>386</v>
      </c>
      <c r="N978" t="s">
        <v>907</v>
      </c>
      <c r="O978" t="s">
        <v>947</v>
      </c>
      <c r="P978" t="s">
        <v>63</v>
      </c>
    </row>
    <row r="979" spans="1:16">
      <c r="A979" t="s">
        <v>2775</v>
      </c>
      <c r="B979" t="s">
        <v>2776</v>
      </c>
      <c r="C979" t="s">
        <v>931</v>
      </c>
      <c r="D979">
        <v>0</v>
      </c>
      <c r="E979" t="s">
        <v>2777</v>
      </c>
      <c r="F979" t="s">
        <v>55</v>
      </c>
      <c r="G979" t="s">
        <v>906</v>
      </c>
      <c r="H979" t="s">
        <v>327</v>
      </c>
      <c r="I979" t="s">
        <v>382</v>
      </c>
      <c r="J979" t="s">
        <v>383</v>
      </c>
      <c r="K979" t="s">
        <v>388</v>
      </c>
      <c r="L979" t="s">
        <v>43</v>
      </c>
      <c r="M979" t="s">
        <v>386</v>
      </c>
      <c r="N979" t="s">
        <v>907</v>
      </c>
      <c r="O979" t="s">
        <v>1003</v>
      </c>
      <c r="P979" t="s">
        <v>71</v>
      </c>
    </row>
    <row r="980" spans="1:16">
      <c r="A980" t="s">
        <v>2778</v>
      </c>
      <c r="B980" t="s">
        <v>2779</v>
      </c>
      <c r="C980" t="s">
        <v>931</v>
      </c>
      <c r="D980">
        <v>0</v>
      </c>
      <c r="E980" t="s">
        <v>2780</v>
      </c>
      <c r="F980" t="s">
        <v>55</v>
      </c>
      <c r="G980" t="s">
        <v>927</v>
      </c>
      <c r="H980" t="s">
        <v>351</v>
      </c>
      <c r="I980" t="s">
        <v>387</v>
      </c>
      <c r="J980" t="s">
        <v>383</v>
      </c>
      <c r="K980" t="s">
        <v>384</v>
      </c>
      <c r="L980" t="s">
        <v>36</v>
      </c>
      <c r="M980" t="s">
        <v>386</v>
      </c>
      <c r="N980" t="s">
        <v>907</v>
      </c>
      <c r="O980" t="s">
        <v>1003</v>
      </c>
      <c r="P980" t="s">
        <v>71</v>
      </c>
    </row>
    <row r="981" spans="1:16">
      <c r="A981" t="s">
        <v>2781</v>
      </c>
      <c r="B981" t="s">
        <v>2782</v>
      </c>
      <c r="C981" t="s">
        <v>931</v>
      </c>
      <c r="D981">
        <v>0</v>
      </c>
      <c r="E981" t="s">
        <v>2783</v>
      </c>
      <c r="F981" t="s">
        <v>55</v>
      </c>
      <c r="G981" t="s">
        <v>2642</v>
      </c>
      <c r="H981" t="s">
        <v>323</v>
      </c>
      <c r="I981" t="s">
        <v>387</v>
      </c>
      <c r="J981" t="s">
        <v>383</v>
      </c>
      <c r="K981" t="s">
        <v>384</v>
      </c>
      <c r="L981" t="s">
        <v>36</v>
      </c>
      <c r="M981" t="s">
        <v>386</v>
      </c>
      <c r="N981" t="s">
        <v>907</v>
      </c>
      <c r="O981" t="s">
        <v>1003</v>
      </c>
      <c r="P981" t="s">
        <v>71</v>
      </c>
    </row>
    <row r="982" spans="1:16">
      <c r="A982" t="s">
        <v>2784</v>
      </c>
      <c r="B982" t="s">
        <v>2785</v>
      </c>
      <c r="C982" t="s">
        <v>956</v>
      </c>
      <c r="D982">
        <v>55</v>
      </c>
      <c r="E982" t="s">
        <v>2786</v>
      </c>
      <c r="F982" t="s">
        <v>55</v>
      </c>
      <c r="G982" t="s">
        <v>927</v>
      </c>
      <c r="H982" t="s">
        <v>329</v>
      </c>
      <c r="I982" t="s">
        <v>382</v>
      </c>
      <c r="J982" t="s">
        <v>383</v>
      </c>
      <c r="K982" t="s">
        <v>384</v>
      </c>
      <c r="L982" t="s">
        <v>36</v>
      </c>
      <c r="M982" t="s">
        <v>386</v>
      </c>
      <c r="N982" t="s">
        <v>907</v>
      </c>
      <c r="O982" t="s">
        <v>1003</v>
      </c>
      <c r="P982" t="s">
        <v>71</v>
      </c>
    </row>
    <row r="983" spans="1:16">
      <c r="A983" t="s">
        <v>2787</v>
      </c>
      <c r="B983" t="s">
        <v>2785</v>
      </c>
      <c r="C983" t="s">
        <v>910</v>
      </c>
      <c r="D983">
        <v>59</v>
      </c>
      <c r="E983" t="s">
        <v>2786</v>
      </c>
      <c r="F983" t="s">
        <v>55</v>
      </c>
      <c r="G983" t="s">
        <v>927</v>
      </c>
      <c r="H983" t="s">
        <v>329</v>
      </c>
      <c r="I983" t="s">
        <v>382</v>
      </c>
      <c r="J983" t="s">
        <v>383</v>
      </c>
      <c r="K983" t="s">
        <v>384</v>
      </c>
      <c r="L983" t="s">
        <v>36</v>
      </c>
      <c r="M983" t="s">
        <v>386</v>
      </c>
      <c r="N983" t="s">
        <v>907</v>
      </c>
      <c r="O983" t="s">
        <v>1003</v>
      </c>
      <c r="P983" t="s">
        <v>71</v>
      </c>
    </row>
    <row r="984" spans="1:16">
      <c r="A984" t="s">
        <v>2788</v>
      </c>
      <c r="B984" t="s">
        <v>2785</v>
      </c>
      <c r="C984" t="s">
        <v>912</v>
      </c>
      <c r="D984">
        <v>61</v>
      </c>
      <c r="E984" t="s">
        <v>2786</v>
      </c>
      <c r="F984" t="s">
        <v>55</v>
      </c>
      <c r="G984" t="s">
        <v>927</v>
      </c>
      <c r="H984" t="s">
        <v>329</v>
      </c>
      <c r="I984" t="s">
        <v>382</v>
      </c>
      <c r="J984" t="s">
        <v>383</v>
      </c>
      <c r="K984" t="s">
        <v>384</v>
      </c>
      <c r="L984" t="s">
        <v>36</v>
      </c>
      <c r="M984" t="s">
        <v>386</v>
      </c>
      <c r="N984" t="s">
        <v>907</v>
      </c>
      <c r="O984" t="s">
        <v>1003</v>
      </c>
      <c r="P984" t="s">
        <v>71</v>
      </c>
    </row>
    <row r="985" spans="1:16">
      <c r="A985" t="s">
        <v>2789</v>
      </c>
      <c r="B985" t="s">
        <v>2785</v>
      </c>
      <c r="C985" t="s">
        <v>904</v>
      </c>
      <c r="D985">
        <v>57</v>
      </c>
      <c r="E985" t="s">
        <v>2786</v>
      </c>
      <c r="F985" t="s">
        <v>55</v>
      </c>
      <c r="G985" t="s">
        <v>927</v>
      </c>
      <c r="H985" t="s">
        <v>329</v>
      </c>
      <c r="I985" t="s">
        <v>382</v>
      </c>
      <c r="J985" t="s">
        <v>383</v>
      </c>
      <c r="K985" t="s">
        <v>384</v>
      </c>
      <c r="L985" t="s">
        <v>36</v>
      </c>
      <c r="M985" t="s">
        <v>386</v>
      </c>
      <c r="N985" t="s">
        <v>907</v>
      </c>
      <c r="O985" t="s">
        <v>1003</v>
      </c>
      <c r="P985" t="s">
        <v>71</v>
      </c>
    </row>
    <row r="986" spans="1:16">
      <c r="A986" t="s">
        <v>2790</v>
      </c>
      <c r="B986" t="s">
        <v>2791</v>
      </c>
      <c r="C986" t="s">
        <v>910</v>
      </c>
      <c r="D986">
        <v>59</v>
      </c>
      <c r="E986" t="s">
        <v>2792</v>
      </c>
      <c r="F986" t="s">
        <v>71</v>
      </c>
      <c r="G986" t="s">
        <v>927</v>
      </c>
      <c r="H986" t="s">
        <v>330</v>
      </c>
      <c r="I986" t="s">
        <v>382</v>
      </c>
      <c r="J986" t="s">
        <v>383</v>
      </c>
      <c r="K986" t="s">
        <v>384</v>
      </c>
      <c r="L986" t="s">
        <v>36</v>
      </c>
      <c r="M986" t="s">
        <v>386</v>
      </c>
      <c r="N986" t="s">
        <v>907</v>
      </c>
      <c r="O986" t="s">
        <v>932</v>
      </c>
      <c r="P986" t="s">
        <v>71</v>
      </c>
    </row>
    <row r="987" spans="1:16">
      <c r="A987" t="s">
        <v>2793</v>
      </c>
      <c r="B987" t="s">
        <v>2791</v>
      </c>
      <c r="C987" t="s">
        <v>904</v>
      </c>
      <c r="D987">
        <v>57</v>
      </c>
      <c r="E987" t="s">
        <v>2792</v>
      </c>
      <c r="F987" t="s">
        <v>71</v>
      </c>
      <c r="G987" t="s">
        <v>927</v>
      </c>
      <c r="H987" t="s">
        <v>330</v>
      </c>
      <c r="I987" t="s">
        <v>382</v>
      </c>
      <c r="J987" t="s">
        <v>383</v>
      </c>
      <c r="K987" t="s">
        <v>384</v>
      </c>
      <c r="L987" t="s">
        <v>36</v>
      </c>
      <c r="M987" t="s">
        <v>386</v>
      </c>
      <c r="N987" t="s">
        <v>907</v>
      </c>
      <c r="O987" t="s">
        <v>932</v>
      </c>
      <c r="P987" t="s">
        <v>71</v>
      </c>
    </row>
    <row r="988" spans="1:16">
      <c r="A988" t="s">
        <v>2794</v>
      </c>
      <c r="B988" t="s">
        <v>2795</v>
      </c>
      <c r="C988" t="s">
        <v>931</v>
      </c>
      <c r="D988">
        <v>0</v>
      </c>
      <c r="E988" t="s">
        <v>2796</v>
      </c>
      <c r="F988" t="s">
        <v>199</v>
      </c>
      <c r="G988" t="s">
        <v>927</v>
      </c>
      <c r="H988" t="s">
        <v>351</v>
      </c>
      <c r="I988" t="s">
        <v>387</v>
      </c>
      <c r="J988" t="s">
        <v>383</v>
      </c>
      <c r="K988" t="s">
        <v>384</v>
      </c>
      <c r="L988" t="s">
        <v>36</v>
      </c>
      <c r="M988" t="s">
        <v>386</v>
      </c>
      <c r="N988" t="s">
        <v>907</v>
      </c>
      <c r="O988" t="s">
        <v>1300</v>
      </c>
      <c r="P988" t="s">
        <v>199</v>
      </c>
    </row>
    <row r="989" spans="1:16">
      <c r="A989" t="s">
        <v>2797</v>
      </c>
      <c r="B989" t="s">
        <v>2798</v>
      </c>
      <c r="C989" t="s">
        <v>931</v>
      </c>
      <c r="D989">
        <v>0</v>
      </c>
      <c r="E989" t="s">
        <v>2799</v>
      </c>
      <c r="F989" t="s">
        <v>199</v>
      </c>
      <c r="G989" t="s">
        <v>2642</v>
      </c>
      <c r="H989" t="s">
        <v>330</v>
      </c>
      <c r="I989" t="s">
        <v>382</v>
      </c>
      <c r="J989" t="s">
        <v>383</v>
      </c>
      <c r="K989" t="s">
        <v>384</v>
      </c>
      <c r="L989" t="s">
        <v>36</v>
      </c>
      <c r="M989" t="s">
        <v>386</v>
      </c>
      <c r="N989" t="s">
        <v>907</v>
      </c>
      <c r="O989" t="s">
        <v>1300</v>
      </c>
      <c r="P989" t="s">
        <v>199</v>
      </c>
    </row>
    <row r="990" spans="1:16">
      <c r="A990" t="s">
        <v>2800</v>
      </c>
      <c r="B990" t="s">
        <v>2801</v>
      </c>
      <c r="C990" t="s">
        <v>931</v>
      </c>
      <c r="D990">
        <v>0</v>
      </c>
      <c r="E990" t="s">
        <v>2802</v>
      </c>
      <c r="F990" t="s">
        <v>199</v>
      </c>
      <c r="G990" t="s">
        <v>964</v>
      </c>
      <c r="H990" t="s">
        <v>344</v>
      </c>
      <c r="I990" t="s">
        <v>382</v>
      </c>
      <c r="J990" t="s">
        <v>383</v>
      </c>
      <c r="K990" t="s">
        <v>388</v>
      </c>
      <c r="M990" t="s">
        <v>386</v>
      </c>
      <c r="N990" t="s">
        <v>907</v>
      </c>
      <c r="O990" t="s">
        <v>2803</v>
      </c>
      <c r="P990" t="s">
        <v>199</v>
      </c>
    </row>
    <row r="991" spans="1:16">
      <c r="A991" t="s">
        <v>2804</v>
      </c>
      <c r="B991" t="s">
        <v>2805</v>
      </c>
      <c r="C991" t="s">
        <v>931</v>
      </c>
      <c r="D991">
        <v>0</v>
      </c>
      <c r="E991" t="s">
        <v>2806</v>
      </c>
      <c r="F991" t="s">
        <v>199</v>
      </c>
      <c r="G991" t="s">
        <v>964</v>
      </c>
      <c r="H991" t="s">
        <v>344</v>
      </c>
      <c r="I991" t="s">
        <v>382</v>
      </c>
      <c r="J991" t="s">
        <v>383</v>
      </c>
      <c r="K991" t="s">
        <v>388</v>
      </c>
      <c r="M991" t="s">
        <v>386</v>
      </c>
      <c r="N991" t="s">
        <v>907</v>
      </c>
      <c r="O991" t="s">
        <v>2807</v>
      </c>
      <c r="P991" t="s">
        <v>199</v>
      </c>
    </row>
    <row r="992" spans="1:16">
      <c r="A992" t="s">
        <v>2808</v>
      </c>
      <c r="B992" t="s">
        <v>2809</v>
      </c>
      <c r="C992" t="s">
        <v>931</v>
      </c>
      <c r="D992">
        <v>0</v>
      </c>
      <c r="E992" t="s">
        <v>2810</v>
      </c>
      <c r="F992" t="s">
        <v>91</v>
      </c>
      <c r="G992" t="s">
        <v>964</v>
      </c>
      <c r="H992" t="s">
        <v>344</v>
      </c>
      <c r="I992" t="s">
        <v>382</v>
      </c>
      <c r="J992" t="s">
        <v>383</v>
      </c>
      <c r="K992" t="s">
        <v>388</v>
      </c>
      <c r="M992" t="s">
        <v>386</v>
      </c>
      <c r="N992" t="s">
        <v>907</v>
      </c>
      <c r="O992" t="s">
        <v>2811</v>
      </c>
      <c r="P992" t="s">
        <v>91</v>
      </c>
    </row>
    <row r="993" spans="1:16">
      <c r="A993" t="s">
        <v>2812</v>
      </c>
      <c r="B993" t="s">
        <v>2813</v>
      </c>
      <c r="C993" t="s">
        <v>2814</v>
      </c>
      <c r="D993">
        <v>53</v>
      </c>
      <c r="E993" t="s">
        <v>2815</v>
      </c>
      <c r="F993" t="s">
        <v>68</v>
      </c>
      <c r="G993" t="s">
        <v>906</v>
      </c>
      <c r="H993" t="s">
        <v>350</v>
      </c>
      <c r="I993" t="s">
        <v>391</v>
      </c>
      <c r="J993" t="s">
        <v>383</v>
      </c>
      <c r="K993" t="s">
        <v>384</v>
      </c>
      <c r="L993" t="s">
        <v>43</v>
      </c>
      <c r="M993" t="s">
        <v>386</v>
      </c>
      <c r="N993" t="s">
        <v>907</v>
      </c>
      <c r="O993" t="s">
        <v>1119</v>
      </c>
      <c r="P993" t="s">
        <v>68</v>
      </c>
    </row>
    <row r="994" spans="1:16">
      <c r="A994" t="s">
        <v>2816</v>
      </c>
      <c r="B994" t="s">
        <v>2817</v>
      </c>
      <c r="C994" t="s">
        <v>931</v>
      </c>
      <c r="D994">
        <v>0</v>
      </c>
      <c r="E994" t="s">
        <v>2818</v>
      </c>
      <c r="F994" t="s">
        <v>68</v>
      </c>
      <c r="G994" t="s">
        <v>964</v>
      </c>
      <c r="H994" t="s">
        <v>344</v>
      </c>
      <c r="I994" t="s">
        <v>382</v>
      </c>
      <c r="J994" t="s">
        <v>383</v>
      </c>
      <c r="K994" t="s">
        <v>388</v>
      </c>
      <c r="M994" t="s">
        <v>386</v>
      </c>
      <c r="N994" t="s">
        <v>907</v>
      </c>
      <c r="O994" t="s">
        <v>2819</v>
      </c>
      <c r="P994" t="s">
        <v>68</v>
      </c>
    </row>
    <row r="995" spans="1:16">
      <c r="A995" t="s">
        <v>2820</v>
      </c>
      <c r="B995" t="s">
        <v>2821</v>
      </c>
      <c r="C995" t="s">
        <v>931</v>
      </c>
      <c r="D995">
        <v>0</v>
      </c>
      <c r="E995" t="s">
        <v>2822</v>
      </c>
      <c r="F995" t="s">
        <v>68</v>
      </c>
      <c r="G995" t="s">
        <v>964</v>
      </c>
      <c r="H995" t="s">
        <v>344</v>
      </c>
      <c r="I995" t="s">
        <v>382</v>
      </c>
      <c r="J995" t="s">
        <v>383</v>
      </c>
      <c r="K995" t="s">
        <v>388</v>
      </c>
      <c r="M995" t="s">
        <v>386</v>
      </c>
      <c r="N995" t="s">
        <v>907</v>
      </c>
      <c r="O995" t="s">
        <v>2823</v>
      </c>
      <c r="P995" t="s">
        <v>68</v>
      </c>
    </row>
    <row r="996" spans="1:16">
      <c r="A996" t="s">
        <v>2824</v>
      </c>
      <c r="B996" t="s">
        <v>2825</v>
      </c>
      <c r="C996" t="s">
        <v>931</v>
      </c>
      <c r="D996">
        <v>0</v>
      </c>
      <c r="E996" t="s">
        <v>2826</v>
      </c>
      <c r="F996" t="s">
        <v>68</v>
      </c>
      <c r="G996" t="s">
        <v>964</v>
      </c>
      <c r="H996" t="s">
        <v>344</v>
      </c>
      <c r="I996" t="s">
        <v>382</v>
      </c>
      <c r="J996" t="s">
        <v>383</v>
      </c>
      <c r="K996" t="s">
        <v>388</v>
      </c>
      <c r="M996" t="s">
        <v>386</v>
      </c>
      <c r="N996" t="s">
        <v>907</v>
      </c>
      <c r="O996" t="s">
        <v>2827</v>
      </c>
      <c r="P996" t="s">
        <v>68</v>
      </c>
    </row>
    <row r="997" spans="1:16">
      <c r="A997" t="s">
        <v>2828</v>
      </c>
      <c r="B997" t="s">
        <v>2829</v>
      </c>
      <c r="C997" t="s">
        <v>931</v>
      </c>
      <c r="D997">
        <v>0</v>
      </c>
      <c r="E997" t="s">
        <v>2830</v>
      </c>
      <c r="F997" t="s">
        <v>68</v>
      </c>
      <c r="G997" t="s">
        <v>964</v>
      </c>
      <c r="H997" t="s">
        <v>344</v>
      </c>
      <c r="I997" t="s">
        <v>382</v>
      </c>
      <c r="J997" t="s">
        <v>383</v>
      </c>
      <c r="K997" t="s">
        <v>388</v>
      </c>
      <c r="M997" t="s">
        <v>386</v>
      </c>
      <c r="N997" t="s">
        <v>907</v>
      </c>
      <c r="O997" t="s">
        <v>2831</v>
      </c>
      <c r="P997" t="s">
        <v>68</v>
      </c>
    </row>
    <row r="998" spans="1:16">
      <c r="A998" t="s">
        <v>2832</v>
      </c>
      <c r="B998" t="s">
        <v>2833</v>
      </c>
      <c r="C998" t="s">
        <v>956</v>
      </c>
      <c r="D998">
        <v>55</v>
      </c>
      <c r="E998" t="s">
        <v>2834</v>
      </c>
      <c r="F998" t="s">
        <v>286</v>
      </c>
      <c r="G998" t="s">
        <v>2835</v>
      </c>
      <c r="H998" t="s">
        <v>318</v>
      </c>
      <c r="I998" t="s">
        <v>382</v>
      </c>
      <c r="J998" t="s">
        <v>383</v>
      </c>
      <c r="K998" t="s">
        <v>384</v>
      </c>
      <c r="L998" t="s">
        <v>37</v>
      </c>
      <c r="M998" t="s">
        <v>385</v>
      </c>
      <c r="N998" t="s">
        <v>907</v>
      </c>
      <c r="O998" t="s">
        <v>1593</v>
      </c>
      <c r="P998" t="s">
        <v>286</v>
      </c>
    </row>
    <row r="999" spans="1:16">
      <c r="A999" t="s">
        <v>2836</v>
      </c>
      <c r="B999" t="s">
        <v>2833</v>
      </c>
      <c r="C999" t="s">
        <v>904</v>
      </c>
      <c r="D999">
        <v>57</v>
      </c>
      <c r="E999" t="s">
        <v>2834</v>
      </c>
      <c r="F999" t="s">
        <v>286</v>
      </c>
      <c r="G999" t="s">
        <v>2835</v>
      </c>
      <c r="H999" t="s">
        <v>318</v>
      </c>
      <c r="I999" t="s">
        <v>382</v>
      </c>
      <c r="J999" t="s">
        <v>383</v>
      </c>
      <c r="K999" t="s">
        <v>384</v>
      </c>
      <c r="L999" t="s">
        <v>37</v>
      </c>
      <c r="M999" t="s">
        <v>385</v>
      </c>
      <c r="N999" t="s">
        <v>907</v>
      </c>
      <c r="O999" t="s">
        <v>1593</v>
      </c>
      <c r="P999" t="s">
        <v>286</v>
      </c>
    </row>
    <row r="1000" spans="1:16">
      <c r="A1000" t="s">
        <v>2837</v>
      </c>
      <c r="B1000" t="s">
        <v>2833</v>
      </c>
      <c r="C1000" t="s">
        <v>912</v>
      </c>
      <c r="D1000">
        <v>61</v>
      </c>
      <c r="E1000" t="s">
        <v>2834</v>
      </c>
      <c r="F1000" t="s">
        <v>286</v>
      </c>
      <c r="G1000" t="s">
        <v>2835</v>
      </c>
      <c r="H1000" t="s">
        <v>318</v>
      </c>
      <c r="I1000" t="s">
        <v>382</v>
      </c>
      <c r="J1000" t="s">
        <v>383</v>
      </c>
      <c r="K1000" t="s">
        <v>384</v>
      </c>
      <c r="L1000" t="s">
        <v>37</v>
      </c>
      <c r="M1000" t="s">
        <v>385</v>
      </c>
      <c r="N1000" t="s">
        <v>907</v>
      </c>
      <c r="O1000" t="s">
        <v>1593</v>
      </c>
      <c r="P1000" t="s">
        <v>286</v>
      </c>
    </row>
    <row r="1001" spans="1:16">
      <c r="A1001" t="s">
        <v>2838</v>
      </c>
      <c r="B1001" t="s">
        <v>2833</v>
      </c>
      <c r="C1001" t="s">
        <v>910</v>
      </c>
      <c r="D1001">
        <v>59</v>
      </c>
      <c r="E1001" t="s">
        <v>2834</v>
      </c>
      <c r="F1001" t="s">
        <v>286</v>
      </c>
      <c r="G1001" t="s">
        <v>2835</v>
      </c>
      <c r="H1001" t="s">
        <v>318</v>
      </c>
      <c r="I1001" t="s">
        <v>382</v>
      </c>
      <c r="J1001" t="s">
        <v>383</v>
      </c>
      <c r="K1001" t="s">
        <v>384</v>
      </c>
      <c r="L1001" t="s">
        <v>37</v>
      </c>
      <c r="M1001" t="s">
        <v>385</v>
      </c>
      <c r="N1001" t="s">
        <v>907</v>
      </c>
      <c r="O1001" t="s">
        <v>1593</v>
      </c>
      <c r="P1001" t="s">
        <v>286</v>
      </c>
    </row>
    <row r="1002" spans="1:16">
      <c r="A1002" t="s">
        <v>2839</v>
      </c>
      <c r="B1002" t="s">
        <v>2840</v>
      </c>
      <c r="C1002" t="s">
        <v>904</v>
      </c>
      <c r="D1002">
        <v>57</v>
      </c>
      <c r="E1002" t="s">
        <v>2841</v>
      </c>
      <c r="F1002" t="s">
        <v>286</v>
      </c>
      <c r="G1002" t="s">
        <v>1624</v>
      </c>
      <c r="H1002" t="s">
        <v>320</v>
      </c>
      <c r="I1002" t="s">
        <v>382</v>
      </c>
      <c r="J1002" t="s">
        <v>383</v>
      </c>
      <c r="K1002" t="s">
        <v>384</v>
      </c>
      <c r="L1002" t="s">
        <v>43</v>
      </c>
      <c r="M1002" t="s">
        <v>385</v>
      </c>
      <c r="N1002" t="s">
        <v>907</v>
      </c>
      <c r="O1002" t="s">
        <v>1593</v>
      </c>
      <c r="P1002" t="s">
        <v>286</v>
      </c>
    </row>
    <row r="1003" spans="1:16">
      <c r="A1003" t="s">
        <v>2842</v>
      </c>
      <c r="B1003" t="s">
        <v>2843</v>
      </c>
      <c r="C1003" t="s">
        <v>910</v>
      </c>
      <c r="D1003">
        <v>59</v>
      </c>
      <c r="E1003" t="s">
        <v>2844</v>
      </c>
      <c r="F1003" t="s">
        <v>78</v>
      </c>
      <c r="G1003" t="s">
        <v>951</v>
      </c>
      <c r="H1003" t="s">
        <v>320</v>
      </c>
      <c r="I1003" t="s">
        <v>382</v>
      </c>
      <c r="J1003" t="s">
        <v>383</v>
      </c>
      <c r="K1003" t="s">
        <v>384</v>
      </c>
      <c r="L1003" t="s">
        <v>43</v>
      </c>
      <c r="M1003" t="s">
        <v>385</v>
      </c>
      <c r="N1003" t="s">
        <v>907</v>
      </c>
      <c r="O1003" t="s">
        <v>969</v>
      </c>
      <c r="P1003" t="s">
        <v>78</v>
      </c>
    </row>
    <row r="1004" spans="1:16">
      <c r="A1004" t="s">
        <v>2845</v>
      </c>
      <c r="B1004" t="s">
        <v>2846</v>
      </c>
      <c r="C1004" t="s">
        <v>931</v>
      </c>
      <c r="D1004">
        <v>0</v>
      </c>
      <c r="E1004" t="s">
        <v>2847</v>
      </c>
      <c r="F1004" t="s">
        <v>78</v>
      </c>
      <c r="G1004" t="s">
        <v>2511</v>
      </c>
      <c r="H1004" t="s">
        <v>351</v>
      </c>
      <c r="I1004" t="s">
        <v>387</v>
      </c>
      <c r="J1004" t="s">
        <v>383</v>
      </c>
      <c r="K1004" t="s">
        <v>384</v>
      </c>
      <c r="L1004" t="s">
        <v>36</v>
      </c>
      <c r="M1004" t="s">
        <v>386</v>
      </c>
      <c r="N1004" t="s">
        <v>907</v>
      </c>
      <c r="O1004" t="s">
        <v>969</v>
      </c>
      <c r="P1004" t="s">
        <v>78</v>
      </c>
    </row>
    <row r="1005" spans="1:16">
      <c r="A1005" t="s">
        <v>2848</v>
      </c>
      <c r="B1005" t="s">
        <v>2849</v>
      </c>
      <c r="C1005" t="s">
        <v>956</v>
      </c>
      <c r="D1005">
        <v>55</v>
      </c>
      <c r="E1005" t="s">
        <v>2264</v>
      </c>
      <c r="F1005" t="s">
        <v>69</v>
      </c>
      <c r="G1005" t="s">
        <v>936</v>
      </c>
      <c r="H1005" t="s">
        <v>321</v>
      </c>
      <c r="I1005" t="s">
        <v>382</v>
      </c>
      <c r="J1005" t="s">
        <v>383</v>
      </c>
      <c r="K1005" t="s">
        <v>384</v>
      </c>
      <c r="L1005" t="s">
        <v>35</v>
      </c>
      <c r="M1005" t="s">
        <v>386</v>
      </c>
      <c r="N1005" t="s">
        <v>907</v>
      </c>
      <c r="O1005" t="s">
        <v>969</v>
      </c>
      <c r="P1005" t="s">
        <v>63</v>
      </c>
    </row>
    <row r="1006" spans="1:16">
      <c r="A1006" t="s">
        <v>2850</v>
      </c>
      <c r="B1006" t="s">
        <v>2849</v>
      </c>
      <c r="C1006" t="s">
        <v>904</v>
      </c>
      <c r="D1006">
        <v>57</v>
      </c>
      <c r="E1006" t="s">
        <v>2264</v>
      </c>
      <c r="F1006" t="s">
        <v>69</v>
      </c>
      <c r="G1006" t="s">
        <v>936</v>
      </c>
      <c r="H1006" t="s">
        <v>321</v>
      </c>
      <c r="I1006" t="s">
        <v>382</v>
      </c>
      <c r="J1006" t="s">
        <v>383</v>
      </c>
      <c r="K1006" t="s">
        <v>384</v>
      </c>
      <c r="L1006" t="s">
        <v>35</v>
      </c>
      <c r="M1006" t="s">
        <v>386</v>
      </c>
      <c r="N1006" t="s">
        <v>907</v>
      </c>
      <c r="O1006" t="s">
        <v>969</v>
      </c>
      <c r="P1006" t="s">
        <v>63</v>
      </c>
    </row>
    <row r="1007" spans="1:16">
      <c r="A1007" t="s">
        <v>2851</v>
      </c>
      <c r="B1007" t="s">
        <v>2849</v>
      </c>
      <c r="C1007" t="s">
        <v>912</v>
      </c>
      <c r="D1007">
        <v>61</v>
      </c>
      <c r="E1007" t="s">
        <v>2264</v>
      </c>
      <c r="F1007" t="s">
        <v>69</v>
      </c>
      <c r="G1007" t="s">
        <v>936</v>
      </c>
      <c r="H1007" t="s">
        <v>321</v>
      </c>
      <c r="I1007" t="s">
        <v>382</v>
      </c>
      <c r="J1007" t="s">
        <v>383</v>
      </c>
      <c r="K1007" t="s">
        <v>384</v>
      </c>
      <c r="L1007" t="s">
        <v>35</v>
      </c>
      <c r="M1007" t="s">
        <v>386</v>
      </c>
      <c r="N1007" t="s">
        <v>907</v>
      </c>
      <c r="O1007" t="s">
        <v>969</v>
      </c>
      <c r="P1007" t="s">
        <v>63</v>
      </c>
    </row>
    <row r="1008" spans="1:16">
      <c r="A1008" t="s">
        <v>2852</v>
      </c>
      <c r="B1008" t="s">
        <v>2849</v>
      </c>
      <c r="C1008" t="s">
        <v>910</v>
      </c>
      <c r="D1008">
        <v>59</v>
      </c>
      <c r="E1008" t="s">
        <v>2264</v>
      </c>
      <c r="F1008" t="s">
        <v>69</v>
      </c>
      <c r="G1008" t="s">
        <v>936</v>
      </c>
      <c r="H1008" t="s">
        <v>321</v>
      </c>
      <c r="I1008" t="s">
        <v>382</v>
      </c>
      <c r="J1008" t="s">
        <v>383</v>
      </c>
      <c r="K1008" t="s">
        <v>384</v>
      </c>
      <c r="L1008" t="s">
        <v>35</v>
      </c>
      <c r="M1008" t="s">
        <v>386</v>
      </c>
      <c r="N1008" t="s">
        <v>907</v>
      </c>
      <c r="O1008" t="s">
        <v>969</v>
      </c>
      <c r="P1008" t="s">
        <v>63</v>
      </c>
    </row>
    <row r="1009" spans="1:16">
      <c r="A1009" t="s">
        <v>2853</v>
      </c>
      <c r="B1009" t="s">
        <v>2854</v>
      </c>
      <c r="C1009" t="s">
        <v>910</v>
      </c>
      <c r="D1009">
        <v>59</v>
      </c>
      <c r="E1009" t="s">
        <v>2855</v>
      </c>
      <c r="F1009" t="s">
        <v>78</v>
      </c>
      <c r="G1009" t="s">
        <v>2856</v>
      </c>
      <c r="H1009" t="s">
        <v>330</v>
      </c>
      <c r="I1009" t="s">
        <v>382</v>
      </c>
      <c r="J1009" t="s">
        <v>383</v>
      </c>
      <c r="K1009" t="s">
        <v>384</v>
      </c>
      <c r="L1009" t="s">
        <v>35</v>
      </c>
      <c r="M1009" t="s">
        <v>396</v>
      </c>
      <c r="N1009" t="s">
        <v>907</v>
      </c>
      <c r="O1009" t="s">
        <v>969</v>
      </c>
      <c r="P1009" t="s">
        <v>78</v>
      </c>
    </row>
    <row r="1010" spans="1:16">
      <c r="A1010" t="s">
        <v>2857</v>
      </c>
      <c r="B1010" t="s">
        <v>2858</v>
      </c>
      <c r="C1010" t="s">
        <v>931</v>
      </c>
      <c r="D1010">
        <v>0</v>
      </c>
      <c r="E1010" t="s">
        <v>2859</v>
      </c>
      <c r="F1010" t="s">
        <v>209</v>
      </c>
      <c r="G1010" t="s">
        <v>964</v>
      </c>
      <c r="H1010" t="s">
        <v>344</v>
      </c>
      <c r="I1010" t="s">
        <v>382</v>
      </c>
      <c r="J1010" t="s">
        <v>383</v>
      </c>
      <c r="K1010" t="s">
        <v>388</v>
      </c>
      <c r="M1010" t="s">
        <v>386</v>
      </c>
      <c r="N1010" t="s">
        <v>907</v>
      </c>
      <c r="O1010" t="s">
        <v>2860</v>
      </c>
      <c r="P1010" t="s">
        <v>209</v>
      </c>
    </row>
    <row r="1011" spans="1:16">
      <c r="A1011" t="s">
        <v>2861</v>
      </c>
      <c r="B1011" t="s">
        <v>2862</v>
      </c>
      <c r="C1011" t="s">
        <v>910</v>
      </c>
      <c r="D1011">
        <v>59</v>
      </c>
      <c r="E1011" t="s">
        <v>2863</v>
      </c>
      <c r="F1011" t="s">
        <v>83</v>
      </c>
      <c r="G1011" t="s">
        <v>1179</v>
      </c>
      <c r="H1011" t="s">
        <v>320</v>
      </c>
      <c r="I1011" t="s">
        <v>382</v>
      </c>
      <c r="J1011" t="s">
        <v>383</v>
      </c>
      <c r="K1011" t="s">
        <v>384</v>
      </c>
      <c r="L1011" t="s">
        <v>32</v>
      </c>
      <c r="M1011" t="s">
        <v>385</v>
      </c>
      <c r="N1011" t="s">
        <v>907</v>
      </c>
      <c r="O1011" t="s">
        <v>1291</v>
      </c>
      <c r="P1011" t="s">
        <v>83</v>
      </c>
    </row>
    <row r="1012" spans="1:16">
      <c r="A1012" t="s">
        <v>2864</v>
      </c>
      <c r="B1012" t="s">
        <v>2865</v>
      </c>
      <c r="C1012" t="s">
        <v>920</v>
      </c>
      <c r="D1012">
        <v>58</v>
      </c>
      <c r="E1012" t="s">
        <v>2212</v>
      </c>
      <c r="F1012" t="s">
        <v>63</v>
      </c>
      <c r="G1012" t="s">
        <v>1021</v>
      </c>
      <c r="H1012" t="s">
        <v>320</v>
      </c>
      <c r="I1012" t="s">
        <v>382</v>
      </c>
      <c r="J1012" t="s">
        <v>383</v>
      </c>
      <c r="K1012" t="s">
        <v>384</v>
      </c>
      <c r="L1012" t="s">
        <v>37</v>
      </c>
      <c r="M1012" t="s">
        <v>385</v>
      </c>
      <c r="N1012" t="s">
        <v>907</v>
      </c>
      <c r="O1012" t="s">
        <v>1291</v>
      </c>
      <c r="P1012" t="s">
        <v>63</v>
      </c>
    </row>
    <row r="1013" spans="1:16">
      <c r="A1013" t="s">
        <v>2866</v>
      </c>
      <c r="B1013" t="s">
        <v>2867</v>
      </c>
      <c r="C1013" t="s">
        <v>910</v>
      </c>
      <c r="D1013">
        <v>59</v>
      </c>
      <c r="E1013" t="s">
        <v>2868</v>
      </c>
      <c r="F1013" t="s">
        <v>86</v>
      </c>
      <c r="G1013" t="s">
        <v>927</v>
      </c>
      <c r="H1013" t="s">
        <v>330</v>
      </c>
      <c r="I1013" t="s">
        <v>382</v>
      </c>
      <c r="J1013" t="s">
        <v>383</v>
      </c>
      <c r="K1013" t="s">
        <v>384</v>
      </c>
      <c r="L1013" t="s">
        <v>36</v>
      </c>
      <c r="M1013" t="s">
        <v>386</v>
      </c>
      <c r="N1013" t="s">
        <v>907</v>
      </c>
      <c r="O1013" t="s">
        <v>942</v>
      </c>
      <c r="P1013" t="s">
        <v>86</v>
      </c>
    </row>
    <row r="1014" spans="1:16">
      <c r="A1014" t="s">
        <v>2869</v>
      </c>
      <c r="B1014" t="s">
        <v>2867</v>
      </c>
      <c r="C1014" t="s">
        <v>904</v>
      </c>
      <c r="D1014">
        <v>57</v>
      </c>
      <c r="E1014" t="s">
        <v>2868</v>
      </c>
      <c r="F1014" t="s">
        <v>86</v>
      </c>
      <c r="G1014" t="s">
        <v>927</v>
      </c>
      <c r="H1014" t="s">
        <v>330</v>
      </c>
      <c r="I1014" t="s">
        <v>382</v>
      </c>
      <c r="J1014" t="s">
        <v>383</v>
      </c>
      <c r="K1014" t="s">
        <v>384</v>
      </c>
      <c r="L1014" t="s">
        <v>36</v>
      </c>
      <c r="M1014" t="s">
        <v>386</v>
      </c>
      <c r="N1014" t="s">
        <v>907</v>
      </c>
      <c r="O1014" t="s">
        <v>942</v>
      </c>
      <c r="P1014" t="s">
        <v>86</v>
      </c>
    </row>
    <row r="1015" spans="1:16">
      <c r="A1015" t="s">
        <v>2870</v>
      </c>
      <c r="B1015" t="s">
        <v>2867</v>
      </c>
      <c r="C1015" t="s">
        <v>956</v>
      </c>
      <c r="D1015">
        <v>55</v>
      </c>
      <c r="E1015" t="s">
        <v>2868</v>
      </c>
      <c r="F1015" t="s">
        <v>86</v>
      </c>
      <c r="G1015" t="s">
        <v>927</v>
      </c>
      <c r="H1015" t="s">
        <v>330</v>
      </c>
      <c r="I1015" t="s">
        <v>382</v>
      </c>
      <c r="J1015" t="s">
        <v>383</v>
      </c>
      <c r="K1015" t="s">
        <v>384</v>
      </c>
      <c r="L1015" t="s">
        <v>36</v>
      </c>
      <c r="M1015" t="s">
        <v>386</v>
      </c>
      <c r="N1015" t="s">
        <v>907</v>
      </c>
      <c r="O1015" t="s">
        <v>942</v>
      </c>
      <c r="P1015" t="s">
        <v>86</v>
      </c>
    </row>
    <row r="1016" spans="1:16">
      <c r="A1016" t="s">
        <v>2871</v>
      </c>
      <c r="B1016" t="s">
        <v>2867</v>
      </c>
      <c r="C1016" t="s">
        <v>912</v>
      </c>
      <c r="D1016">
        <v>61</v>
      </c>
      <c r="E1016" t="s">
        <v>2868</v>
      </c>
      <c r="F1016" t="s">
        <v>86</v>
      </c>
      <c r="G1016" t="s">
        <v>927</v>
      </c>
      <c r="H1016" t="s">
        <v>330</v>
      </c>
      <c r="I1016" t="s">
        <v>382</v>
      </c>
      <c r="J1016" t="s">
        <v>383</v>
      </c>
      <c r="K1016" t="s">
        <v>384</v>
      </c>
      <c r="L1016" t="s">
        <v>36</v>
      </c>
      <c r="M1016" t="s">
        <v>386</v>
      </c>
      <c r="N1016" t="s">
        <v>907</v>
      </c>
      <c r="O1016" t="s">
        <v>942</v>
      </c>
      <c r="P1016" t="s">
        <v>86</v>
      </c>
    </row>
    <row r="1017" spans="1:16">
      <c r="A1017" t="s">
        <v>2872</v>
      </c>
      <c r="B1017" t="s">
        <v>2873</v>
      </c>
      <c r="C1017" t="s">
        <v>910</v>
      </c>
      <c r="D1017">
        <v>59</v>
      </c>
      <c r="E1017" t="s">
        <v>2327</v>
      </c>
      <c r="F1017" t="s">
        <v>86</v>
      </c>
      <c r="G1017" t="s">
        <v>1069</v>
      </c>
      <c r="H1017" t="s">
        <v>329</v>
      </c>
      <c r="I1017" t="s">
        <v>382</v>
      </c>
      <c r="J1017" t="s">
        <v>383</v>
      </c>
      <c r="K1017" t="s">
        <v>384</v>
      </c>
      <c r="L1017" t="s">
        <v>35</v>
      </c>
      <c r="M1017" t="s">
        <v>386</v>
      </c>
      <c r="N1017" t="s">
        <v>907</v>
      </c>
      <c r="O1017" t="s">
        <v>942</v>
      </c>
      <c r="P1017" t="s">
        <v>86</v>
      </c>
    </row>
    <row r="1018" spans="1:16">
      <c r="A1018" t="s">
        <v>2874</v>
      </c>
      <c r="B1018" t="s">
        <v>2875</v>
      </c>
      <c r="C1018" t="s">
        <v>956</v>
      </c>
      <c r="D1018">
        <v>55</v>
      </c>
      <c r="E1018" t="s">
        <v>2876</v>
      </c>
      <c r="F1018" t="s">
        <v>226</v>
      </c>
      <c r="G1018" t="s">
        <v>1069</v>
      </c>
      <c r="H1018" t="s">
        <v>330</v>
      </c>
      <c r="I1018" t="s">
        <v>382</v>
      </c>
      <c r="J1018" t="s">
        <v>383</v>
      </c>
      <c r="K1018" t="s">
        <v>384</v>
      </c>
      <c r="L1018" t="s">
        <v>35</v>
      </c>
      <c r="M1018" t="s">
        <v>386</v>
      </c>
      <c r="N1018" t="s">
        <v>907</v>
      </c>
      <c r="O1018" t="s">
        <v>942</v>
      </c>
      <c r="P1018" t="s">
        <v>86</v>
      </c>
    </row>
    <row r="1019" spans="1:16">
      <c r="A1019" t="s">
        <v>2877</v>
      </c>
      <c r="B1019" t="s">
        <v>2875</v>
      </c>
      <c r="C1019" t="s">
        <v>904</v>
      </c>
      <c r="D1019">
        <v>57</v>
      </c>
      <c r="E1019" t="s">
        <v>2876</v>
      </c>
      <c r="F1019" t="s">
        <v>226</v>
      </c>
      <c r="G1019" t="s">
        <v>1069</v>
      </c>
      <c r="H1019" t="s">
        <v>330</v>
      </c>
      <c r="I1019" t="s">
        <v>382</v>
      </c>
      <c r="J1019" t="s">
        <v>383</v>
      </c>
      <c r="K1019" t="s">
        <v>384</v>
      </c>
      <c r="L1019" t="s">
        <v>35</v>
      </c>
      <c r="M1019" t="s">
        <v>386</v>
      </c>
      <c r="N1019" t="s">
        <v>907</v>
      </c>
      <c r="O1019" t="s">
        <v>942</v>
      </c>
      <c r="P1019" t="s">
        <v>86</v>
      </c>
    </row>
    <row r="1020" spans="1:16">
      <c r="A1020" t="s">
        <v>2878</v>
      </c>
      <c r="B1020" t="s">
        <v>2875</v>
      </c>
      <c r="C1020" t="s">
        <v>910</v>
      </c>
      <c r="D1020">
        <v>59</v>
      </c>
      <c r="E1020" t="s">
        <v>2876</v>
      </c>
      <c r="F1020" t="s">
        <v>226</v>
      </c>
      <c r="G1020" t="s">
        <v>1069</v>
      </c>
      <c r="H1020" t="s">
        <v>330</v>
      </c>
      <c r="I1020" t="s">
        <v>382</v>
      </c>
      <c r="J1020" t="s">
        <v>383</v>
      </c>
      <c r="K1020" t="s">
        <v>384</v>
      </c>
      <c r="L1020" t="s">
        <v>35</v>
      </c>
      <c r="M1020" t="s">
        <v>386</v>
      </c>
      <c r="N1020" t="s">
        <v>907</v>
      </c>
      <c r="O1020" t="s">
        <v>942</v>
      </c>
      <c r="P1020" t="s">
        <v>86</v>
      </c>
    </row>
    <row r="1021" spans="1:16">
      <c r="A1021" t="s">
        <v>2879</v>
      </c>
      <c r="B1021" t="s">
        <v>2875</v>
      </c>
      <c r="C1021" t="s">
        <v>912</v>
      </c>
      <c r="D1021">
        <v>61</v>
      </c>
      <c r="E1021" t="s">
        <v>2876</v>
      </c>
      <c r="F1021" t="s">
        <v>226</v>
      </c>
      <c r="G1021" t="s">
        <v>1069</v>
      </c>
      <c r="H1021" t="s">
        <v>330</v>
      </c>
      <c r="I1021" t="s">
        <v>382</v>
      </c>
      <c r="J1021" t="s">
        <v>383</v>
      </c>
      <c r="K1021" t="s">
        <v>384</v>
      </c>
      <c r="L1021" t="s">
        <v>35</v>
      </c>
      <c r="M1021" t="s">
        <v>386</v>
      </c>
      <c r="N1021" t="s">
        <v>907</v>
      </c>
      <c r="O1021" t="s">
        <v>942</v>
      </c>
      <c r="P1021" t="s">
        <v>86</v>
      </c>
    </row>
    <row r="1022" spans="1:16">
      <c r="A1022" t="s">
        <v>2880</v>
      </c>
      <c r="B1022" t="s">
        <v>2881</v>
      </c>
      <c r="C1022" t="s">
        <v>910</v>
      </c>
      <c r="D1022">
        <v>59</v>
      </c>
      <c r="E1022" t="s">
        <v>2370</v>
      </c>
      <c r="F1022" t="s">
        <v>86</v>
      </c>
      <c r="G1022" t="s">
        <v>927</v>
      </c>
      <c r="H1022" t="s">
        <v>330</v>
      </c>
      <c r="I1022" t="s">
        <v>382</v>
      </c>
      <c r="J1022" t="s">
        <v>383</v>
      </c>
      <c r="K1022" t="s">
        <v>384</v>
      </c>
      <c r="L1022" t="s">
        <v>36</v>
      </c>
      <c r="M1022" t="s">
        <v>386</v>
      </c>
      <c r="N1022" t="s">
        <v>907</v>
      </c>
      <c r="O1022" t="s">
        <v>942</v>
      </c>
      <c r="P1022" t="s">
        <v>86</v>
      </c>
    </row>
    <row r="1023" spans="1:16">
      <c r="A1023" t="s">
        <v>2882</v>
      </c>
      <c r="B1023" t="s">
        <v>2881</v>
      </c>
      <c r="C1023" t="s">
        <v>956</v>
      </c>
      <c r="D1023">
        <v>55</v>
      </c>
      <c r="E1023" t="s">
        <v>2370</v>
      </c>
      <c r="F1023" t="s">
        <v>86</v>
      </c>
      <c r="G1023" t="s">
        <v>927</v>
      </c>
      <c r="H1023" t="s">
        <v>330</v>
      </c>
      <c r="I1023" t="s">
        <v>382</v>
      </c>
      <c r="J1023" t="s">
        <v>383</v>
      </c>
      <c r="K1023" t="s">
        <v>384</v>
      </c>
      <c r="L1023" t="s">
        <v>36</v>
      </c>
      <c r="M1023" t="s">
        <v>386</v>
      </c>
      <c r="N1023" t="s">
        <v>907</v>
      </c>
      <c r="O1023" t="s">
        <v>942</v>
      </c>
      <c r="P1023" t="s">
        <v>86</v>
      </c>
    </row>
    <row r="1024" spans="1:16">
      <c r="A1024" t="s">
        <v>2883</v>
      </c>
      <c r="B1024" t="s">
        <v>2881</v>
      </c>
      <c r="C1024" t="s">
        <v>904</v>
      </c>
      <c r="D1024">
        <v>57</v>
      </c>
      <c r="E1024" t="s">
        <v>2370</v>
      </c>
      <c r="F1024" t="s">
        <v>86</v>
      </c>
      <c r="G1024" t="s">
        <v>927</v>
      </c>
      <c r="H1024" t="s">
        <v>330</v>
      </c>
      <c r="I1024" t="s">
        <v>382</v>
      </c>
      <c r="J1024" t="s">
        <v>383</v>
      </c>
      <c r="K1024" t="s">
        <v>384</v>
      </c>
      <c r="L1024" t="s">
        <v>36</v>
      </c>
      <c r="M1024" t="s">
        <v>386</v>
      </c>
      <c r="N1024" t="s">
        <v>907</v>
      </c>
      <c r="O1024" t="s">
        <v>942</v>
      </c>
      <c r="P1024" t="s">
        <v>86</v>
      </c>
    </row>
    <row r="1025" spans="1:16">
      <c r="A1025" t="s">
        <v>2884</v>
      </c>
      <c r="B1025" t="s">
        <v>2881</v>
      </c>
      <c r="C1025" t="s">
        <v>912</v>
      </c>
      <c r="D1025">
        <v>61</v>
      </c>
      <c r="E1025" t="s">
        <v>2370</v>
      </c>
      <c r="F1025" t="s">
        <v>86</v>
      </c>
      <c r="G1025" t="s">
        <v>927</v>
      </c>
      <c r="H1025" t="s">
        <v>330</v>
      </c>
      <c r="I1025" t="s">
        <v>382</v>
      </c>
      <c r="J1025" t="s">
        <v>383</v>
      </c>
      <c r="K1025" t="s">
        <v>384</v>
      </c>
      <c r="L1025" t="s">
        <v>36</v>
      </c>
      <c r="M1025" t="s">
        <v>386</v>
      </c>
      <c r="N1025" t="s">
        <v>907</v>
      </c>
      <c r="O1025" t="s">
        <v>942</v>
      </c>
      <c r="P1025" t="s">
        <v>86</v>
      </c>
    </row>
    <row r="1026" spans="1:16">
      <c r="A1026" t="s">
        <v>2885</v>
      </c>
      <c r="B1026" t="s">
        <v>2886</v>
      </c>
      <c r="C1026" t="s">
        <v>910</v>
      </c>
      <c r="D1026">
        <v>59</v>
      </c>
      <c r="E1026" t="s">
        <v>2887</v>
      </c>
      <c r="F1026" t="s">
        <v>53</v>
      </c>
      <c r="G1026" t="s">
        <v>2856</v>
      </c>
      <c r="H1026" t="s">
        <v>330</v>
      </c>
      <c r="I1026" t="s">
        <v>382</v>
      </c>
      <c r="J1026" t="s">
        <v>383</v>
      </c>
      <c r="K1026" t="s">
        <v>384</v>
      </c>
      <c r="L1026" t="s">
        <v>35</v>
      </c>
      <c r="M1026" t="s">
        <v>396</v>
      </c>
      <c r="N1026" t="s">
        <v>907</v>
      </c>
      <c r="O1026" t="s">
        <v>928</v>
      </c>
      <c r="P1026" t="s">
        <v>53</v>
      </c>
    </row>
    <row r="1027" spans="1:16">
      <c r="A1027" t="s">
        <v>2888</v>
      </c>
      <c r="B1027" t="s">
        <v>2889</v>
      </c>
      <c r="C1027" t="s">
        <v>904</v>
      </c>
      <c r="D1027">
        <v>57</v>
      </c>
      <c r="E1027" t="s">
        <v>2890</v>
      </c>
      <c r="F1027" t="s">
        <v>57</v>
      </c>
      <c r="G1027" t="s">
        <v>964</v>
      </c>
      <c r="H1027" t="s">
        <v>327</v>
      </c>
      <c r="I1027" t="s">
        <v>382</v>
      </c>
      <c r="J1027" t="s">
        <v>383</v>
      </c>
      <c r="K1027" t="s">
        <v>384</v>
      </c>
      <c r="M1027" t="s">
        <v>386</v>
      </c>
      <c r="N1027" t="s">
        <v>907</v>
      </c>
      <c r="O1027" t="s">
        <v>908</v>
      </c>
      <c r="P1027" t="s">
        <v>57</v>
      </c>
    </row>
    <row r="1028" spans="1:16">
      <c r="A1028" t="s">
        <v>2891</v>
      </c>
      <c r="B1028" t="s">
        <v>2892</v>
      </c>
      <c r="C1028" t="s">
        <v>904</v>
      </c>
      <c r="D1028">
        <v>57</v>
      </c>
      <c r="E1028" t="s">
        <v>2090</v>
      </c>
      <c r="F1028" t="s">
        <v>57</v>
      </c>
      <c r="G1028" t="s">
        <v>964</v>
      </c>
      <c r="H1028" t="s">
        <v>327</v>
      </c>
      <c r="I1028" t="s">
        <v>382</v>
      </c>
      <c r="J1028" t="s">
        <v>383</v>
      </c>
      <c r="K1028" t="s">
        <v>384</v>
      </c>
      <c r="M1028" t="s">
        <v>386</v>
      </c>
      <c r="N1028" t="s">
        <v>907</v>
      </c>
      <c r="O1028" t="s">
        <v>908</v>
      </c>
      <c r="P1028" t="s">
        <v>57</v>
      </c>
    </row>
    <row r="1029" spans="1:16">
      <c r="A1029" t="s">
        <v>2893</v>
      </c>
      <c r="B1029" t="s">
        <v>2892</v>
      </c>
      <c r="C1029" t="s">
        <v>910</v>
      </c>
      <c r="D1029">
        <v>59</v>
      </c>
      <c r="E1029" t="s">
        <v>2090</v>
      </c>
      <c r="F1029" t="s">
        <v>57</v>
      </c>
      <c r="G1029" t="s">
        <v>964</v>
      </c>
      <c r="H1029" t="s">
        <v>327</v>
      </c>
      <c r="I1029" t="s">
        <v>382</v>
      </c>
      <c r="J1029" t="s">
        <v>383</v>
      </c>
      <c r="K1029" t="s">
        <v>384</v>
      </c>
      <c r="M1029" t="s">
        <v>386</v>
      </c>
      <c r="N1029" t="s">
        <v>907</v>
      </c>
      <c r="O1029" t="s">
        <v>908</v>
      </c>
      <c r="P1029" t="s">
        <v>57</v>
      </c>
    </row>
    <row r="1030" spans="1:16">
      <c r="A1030" t="s">
        <v>2894</v>
      </c>
      <c r="B1030" t="s">
        <v>2895</v>
      </c>
      <c r="C1030" t="s">
        <v>922</v>
      </c>
      <c r="D1030">
        <v>60</v>
      </c>
      <c r="E1030" t="s">
        <v>2896</v>
      </c>
      <c r="F1030" t="s">
        <v>57</v>
      </c>
      <c r="G1030" t="s">
        <v>906</v>
      </c>
      <c r="H1030" t="s">
        <v>330</v>
      </c>
      <c r="I1030" t="s">
        <v>382</v>
      </c>
      <c r="J1030" t="s">
        <v>383</v>
      </c>
      <c r="K1030" t="s">
        <v>384</v>
      </c>
      <c r="L1030" t="s">
        <v>36</v>
      </c>
      <c r="M1030" t="s">
        <v>386</v>
      </c>
      <c r="N1030" t="s">
        <v>907</v>
      </c>
      <c r="O1030" t="s">
        <v>908</v>
      </c>
      <c r="P1030" t="s">
        <v>57</v>
      </c>
    </row>
    <row r="1031" spans="1:16">
      <c r="A1031" t="s">
        <v>2897</v>
      </c>
      <c r="B1031" t="s">
        <v>2898</v>
      </c>
      <c r="C1031" t="s">
        <v>931</v>
      </c>
      <c r="D1031">
        <v>0</v>
      </c>
      <c r="E1031" t="s">
        <v>2899</v>
      </c>
      <c r="F1031" t="s">
        <v>293</v>
      </c>
      <c r="G1031" t="s">
        <v>964</v>
      </c>
      <c r="H1031" t="s">
        <v>344</v>
      </c>
      <c r="I1031" t="s">
        <v>382</v>
      </c>
      <c r="J1031" t="s">
        <v>383</v>
      </c>
      <c r="K1031" t="s">
        <v>388</v>
      </c>
      <c r="M1031" t="s">
        <v>386</v>
      </c>
      <c r="N1031" t="s">
        <v>907</v>
      </c>
      <c r="O1031" t="s">
        <v>2900</v>
      </c>
      <c r="P1031" t="s">
        <v>53</v>
      </c>
    </row>
    <row r="1032" spans="1:16">
      <c r="A1032" t="s">
        <v>2901</v>
      </c>
      <c r="B1032" t="s">
        <v>2902</v>
      </c>
      <c r="C1032" t="s">
        <v>931</v>
      </c>
      <c r="D1032">
        <v>0</v>
      </c>
      <c r="E1032" t="s">
        <v>2903</v>
      </c>
      <c r="F1032" t="s">
        <v>53</v>
      </c>
      <c r="G1032" t="s">
        <v>964</v>
      </c>
      <c r="H1032" t="s">
        <v>353</v>
      </c>
      <c r="I1032" t="s">
        <v>390</v>
      </c>
      <c r="J1032" t="s">
        <v>383</v>
      </c>
      <c r="K1032" t="s">
        <v>389</v>
      </c>
      <c r="M1032" t="s">
        <v>386</v>
      </c>
      <c r="N1032" t="s">
        <v>907</v>
      </c>
      <c r="O1032" t="s">
        <v>928</v>
      </c>
      <c r="P1032" t="s">
        <v>53</v>
      </c>
    </row>
    <row r="1033" spans="1:16">
      <c r="A1033" t="s">
        <v>2904</v>
      </c>
      <c r="B1033" t="s">
        <v>2905</v>
      </c>
      <c r="C1033" t="s">
        <v>904</v>
      </c>
      <c r="D1033">
        <v>57</v>
      </c>
      <c r="E1033" t="s">
        <v>2078</v>
      </c>
      <c r="F1033" t="s">
        <v>83</v>
      </c>
      <c r="G1033" t="s">
        <v>906</v>
      </c>
      <c r="H1033" t="s">
        <v>327</v>
      </c>
      <c r="I1033" t="s">
        <v>382</v>
      </c>
      <c r="J1033" t="s">
        <v>383</v>
      </c>
      <c r="K1033" t="s">
        <v>384</v>
      </c>
      <c r="L1033" t="s">
        <v>43</v>
      </c>
      <c r="M1033" t="s">
        <v>385</v>
      </c>
      <c r="N1033" t="s">
        <v>907</v>
      </c>
      <c r="O1033" t="s">
        <v>917</v>
      </c>
      <c r="P1033" t="s">
        <v>83</v>
      </c>
    </row>
    <row r="1034" spans="1:16">
      <c r="A1034" t="s">
        <v>2906</v>
      </c>
      <c r="B1034" t="s">
        <v>2905</v>
      </c>
      <c r="C1034" t="s">
        <v>920</v>
      </c>
      <c r="D1034">
        <v>58</v>
      </c>
      <c r="E1034" t="s">
        <v>2078</v>
      </c>
      <c r="F1034" t="s">
        <v>83</v>
      </c>
      <c r="G1034" t="s">
        <v>906</v>
      </c>
      <c r="H1034" t="s">
        <v>327</v>
      </c>
      <c r="I1034" t="s">
        <v>382</v>
      </c>
      <c r="J1034" t="s">
        <v>383</v>
      </c>
      <c r="K1034" t="s">
        <v>384</v>
      </c>
      <c r="L1034" t="s">
        <v>43</v>
      </c>
      <c r="M1034" t="s">
        <v>385</v>
      </c>
      <c r="N1034" t="s">
        <v>907</v>
      </c>
      <c r="O1034" t="s">
        <v>917</v>
      </c>
      <c r="P1034" t="s">
        <v>83</v>
      </c>
    </row>
    <row r="1035" spans="1:16">
      <c r="A1035" t="s">
        <v>2907</v>
      </c>
      <c r="B1035" t="s">
        <v>2905</v>
      </c>
      <c r="C1035" t="s">
        <v>910</v>
      </c>
      <c r="D1035">
        <v>59</v>
      </c>
      <c r="E1035" t="s">
        <v>2078</v>
      </c>
      <c r="F1035" t="s">
        <v>83</v>
      </c>
      <c r="G1035" t="s">
        <v>906</v>
      </c>
      <c r="H1035" t="s">
        <v>327</v>
      </c>
      <c r="I1035" t="s">
        <v>382</v>
      </c>
      <c r="J1035" t="s">
        <v>383</v>
      </c>
      <c r="K1035" t="s">
        <v>384</v>
      </c>
      <c r="L1035" t="s">
        <v>43</v>
      </c>
      <c r="M1035" t="s">
        <v>385</v>
      </c>
      <c r="N1035" t="s">
        <v>907</v>
      </c>
      <c r="O1035" t="s">
        <v>917</v>
      </c>
      <c r="P1035" t="s">
        <v>83</v>
      </c>
    </row>
    <row r="1036" spans="1:16">
      <c r="A1036" t="s">
        <v>2908</v>
      </c>
      <c r="B1036" t="s">
        <v>2905</v>
      </c>
      <c r="C1036" t="s">
        <v>912</v>
      </c>
      <c r="D1036">
        <v>61</v>
      </c>
      <c r="E1036" t="s">
        <v>2078</v>
      </c>
      <c r="F1036" t="s">
        <v>83</v>
      </c>
      <c r="G1036" t="s">
        <v>906</v>
      </c>
      <c r="H1036" t="s">
        <v>327</v>
      </c>
      <c r="I1036" t="s">
        <v>382</v>
      </c>
      <c r="J1036" t="s">
        <v>383</v>
      </c>
      <c r="K1036" t="s">
        <v>384</v>
      </c>
      <c r="L1036" t="s">
        <v>43</v>
      </c>
      <c r="M1036" t="s">
        <v>385</v>
      </c>
      <c r="N1036" t="s">
        <v>907</v>
      </c>
      <c r="O1036" t="s">
        <v>917</v>
      </c>
      <c r="P1036" t="s">
        <v>83</v>
      </c>
    </row>
    <row r="1037" spans="1:16">
      <c r="A1037" t="s">
        <v>2909</v>
      </c>
      <c r="B1037" t="s">
        <v>2910</v>
      </c>
      <c r="C1037" t="s">
        <v>904</v>
      </c>
      <c r="D1037">
        <v>57</v>
      </c>
      <c r="E1037" t="s">
        <v>2911</v>
      </c>
      <c r="F1037" t="s">
        <v>53</v>
      </c>
      <c r="G1037" t="s">
        <v>1486</v>
      </c>
      <c r="H1037" t="s">
        <v>327</v>
      </c>
      <c r="I1037" t="s">
        <v>382</v>
      </c>
      <c r="J1037" t="s">
        <v>383</v>
      </c>
      <c r="K1037" t="s">
        <v>388</v>
      </c>
      <c r="M1037" t="s">
        <v>385</v>
      </c>
      <c r="N1037" t="s">
        <v>907</v>
      </c>
      <c r="O1037" t="s">
        <v>928</v>
      </c>
      <c r="P1037" t="s">
        <v>53</v>
      </c>
    </row>
    <row r="1038" spans="1:16">
      <c r="A1038" t="s">
        <v>2912</v>
      </c>
      <c r="B1038" t="s">
        <v>2910</v>
      </c>
      <c r="C1038" t="s">
        <v>920</v>
      </c>
      <c r="D1038">
        <v>58</v>
      </c>
      <c r="E1038" t="s">
        <v>2911</v>
      </c>
      <c r="F1038" t="s">
        <v>53</v>
      </c>
      <c r="G1038" t="s">
        <v>1486</v>
      </c>
      <c r="H1038" t="s">
        <v>327</v>
      </c>
      <c r="I1038" t="s">
        <v>382</v>
      </c>
      <c r="J1038" t="s">
        <v>383</v>
      </c>
      <c r="K1038" t="s">
        <v>388</v>
      </c>
      <c r="M1038" t="s">
        <v>385</v>
      </c>
      <c r="N1038" t="s">
        <v>907</v>
      </c>
      <c r="O1038" t="s">
        <v>928</v>
      </c>
      <c r="P1038" t="s">
        <v>53</v>
      </c>
    </row>
    <row r="1039" spans="1:16">
      <c r="A1039" t="s">
        <v>2913</v>
      </c>
      <c r="B1039" t="s">
        <v>2910</v>
      </c>
      <c r="C1039" t="s">
        <v>910</v>
      </c>
      <c r="D1039">
        <v>59</v>
      </c>
      <c r="E1039" t="s">
        <v>2911</v>
      </c>
      <c r="F1039" t="s">
        <v>53</v>
      </c>
      <c r="G1039" t="s">
        <v>1486</v>
      </c>
      <c r="H1039" t="s">
        <v>327</v>
      </c>
      <c r="I1039" t="s">
        <v>382</v>
      </c>
      <c r="J1039" t="s">
        <v>383</v>
      </c>
      <c r="K1039" t="s">
        <v>388</v>
      </c>
      <c r="M1039" t="s">
        <v>385</v>
      </c>
      <c r="N1039" t="s">
        <v>907</v>
      </c>
      <c r="O1039" t="s">
        <v>928</v>
      </c>
      <c r="P1039" t="s">
        <v>53</v>
      </c>
    </row>
    <row r="1040" spans="1:16">
      <c r="A1040" t="s">
        <v>2914</v>
      </c>
      <c r="B1040" t="s">
        <v>2910</v>
      </c>
      <c r="C1040" t="s">
        <v>912</v>
      </c>
      <c r="D1040">
        <v>61</v>
      </c>
      <c r="E1040" t="s">
        <v>2911</v>
      </c>
      <c r="F1040" t="s">
        <v>53</v>
      </c>
      <c r="G1040" t="s">
        <v>1486</v>
      </c>
      <c r="H1040" t="s">
        <v>327</v>
      </c>
      <c r="I1040" t="s">
        <v>382</v>
      </c>
      <c r="J1040" t="s">
        <v>383</v>
      </c>
      <c r="K1040" t="s">
        <v>388</v>
      </c>
      <c r="M1040" t="s">
        <v>385</v>
      </c>
      <c r="N1040" t="s">
        <v>907</v>
      </c>
      <c r="O1040" t="s">
        <v>928</v>
      </c>
      <c r="P1040" t="s">
        <v>53</v>
      </c>
    </row>
    <row r="1041" spans="1:16">
      <c r="A1041" t="s">
        <v>2915</v>
      </c>
      <c r="B1041" t="s">
        <v>2916</v>
      </c>
      <c r="C1041" t="s">
        <v>904</v>
      </c>
      <c r="D1041">
        <v>57</v>
      </c>
      <c r="E1041" t="s">
        <v>2911</v>
      </c>
      <c r="F1041" t="s">
        <v>55</v>
      </c>
      <c r="G1041" t="s">
        <v>1486</v>
      </c>
      <c r="H1041" t="s">
        <v>327</v>
      </c>
      <c r="I1041" t="s">
        <v>382</v>
      </c>
      <c r="J1041" t="s">
        <v>383</v>
      </c>
      <c r="K1041" t="s">
        <v>388</v>
      </c>
      <c r="M1041" t="s">
        <v>385</v>
      </c>
      <c r="N1041" t="s">
        <v>907</v>
      </c>
      <c r="O1041" t="s">
        <v>1003</v>
      </c>
      <c r="P1041" t="s">
        <v>71</v>
      </c>
    </row>
    <row r="1042" spans="1:16">
      <c r="A1042" t="s">
        <v>2917</v>
      </c>
      <c r="B1042" t="s">
        <v>2916</v>
      </c>
      <c r="C1042" t="s">
        <v>910</v>
      </c>
      <c r="D1042">
        <v>59</v>
      </c>
      <c r="E1042" t="s">
        <v>2911</v>
      </c>
      <c r="F1042" t="s">
        <v>55</v>
      </c>
      <c r="G1042" t="s">
        <v>1486</v>
      </c>
      <c r="H1042" t="s">
        <v>327</v>
      </c>
      <c r="I1042" t="s">
        <v>382</v>
      </c>
      <c r="J1042" t="s">
        <v>383</v>
      </c>
      <c r="K1042" t="s">
        <v>388</v>
      </c>
      <c r="M1042" t="s">
        <v>385</v>
      </c>
      <c r="N1042" t="s">
        <v>907</v>
      </c>
      <c r="O1042" t="s">
        <v>1003</v>
      </c>
      <c r="P1042" t="s">
        <v>71</v>
      </c>
    </row>
    <row r="1043" spans="1:16">
      <c r="A1043" t="s">
        <v>2918</v>
      </c>
      <c r="B1043" t="s">
        <v>2916</v>
      </c>
      <c r="C1043" t="s">
        <v>912</v>
      </c>
      <c r="D1043">
        <v>61</v>
      </c>
      <c r="E1043" t="s">
        <v>2911</v>
      </c>
      <c r="F1043" t="s">
        <v>55</v>
      </c>
      <c r="G1043" t="s">
        <v>1486</v>
      </c>
      <c r="H1043" t="s">
        <v>327</v>
      </c>
      <c r="I1043" t="s">
        <v>382</v>
      </c>
      <c r="J1043" t="s">
        <v>383</v>
      </c>
      <c r="K1043" t="s">
        <v>388</v>
      </c>
      <c r="M1043" t="s">
        <v>385</v>
      </c>
      <c r="N1043" t="s">
        <v>907</v>
      </c>
      <c r="O1043" t="s">
        <v>1003</v>
      </c>
      <c r="P1043" t="s">
        <v>71</v>
      </c>
    </row>
    <row r="1044" spans="1:16">
      <c r="A1044" t="s">
        <v>2919</v>
      </c>
      <c r="B1044" t="s">
        <v>2920</v>
      </c>
      <c r="C1044" t="s">
        <v>931</v>
      </c>
      <c r="D1044">
        <v>0</v>
      </c>
      <c r="E1044" t="s">
        <v>2921</v>
      </c>
      <c r="F1044" t="s">
        <v>53</v>
      </c>
      <c r="G1044" t="s">
        <v>1498</v>
      </c>
      <c r="H1044" t="s">
        <v>347</v>
      </c>
      <c r="I1044" t="s">
        <v>387</v>
      </c>
      <c r="J1044" t="s">
        <v>383</v>
      </c>
      <c r="K1044" t="s">
        <v>389</v>
      </c>
      <c r="L1044" t="s">
        <v>44</v>
      </c>
      <c r="M1044" t="s">
        <v>386</v>
      </c>
      <c r="N1044" t="s">
        <v>907</v>
      </c>
      <c r="O1044" t="s">
        <v>928</v>
      </c>
      <c r="P1044" t="s">
        <v>53</v>
      </c>
    </row>
    <row r="1045" spans="1:16">
      <c r="A1045" t="s">
        <v>2922</v>
      </c>
      <c r="B1045" t="s">
        <v>2923</v>
      </c>
      <c r="C1045" t="s">
        <v>931</v>
      </c>
      <c r="D1045">
        <v>0</v>
      </c>
      <c r="E1045" t="s">
        <v>2921</v>
      </c>
      <c r="F1045" t="s">
        <v>83</v>
      </c>
      <c r="G1045" t="s">
        <v>1498</v>
      </c>
      <c r="H1045" t="s">
        <v>347</v>
      </c>
      <c r="I1045" t="s">
        <v>387</v>
      </c>
      <c r="J1045" t="s">
        <v>383</v>
      </c>
      <c r="K1045" t="s">
        <v>389</v>
      </c>
      <c r="L1045" t="s">
        <v>44</v>
      </c>
      <c r="M1045" t="s">
        <v>386</v>
      </c>
      <c r="N1045" t="s">
        <v>907</v>
      </c>
      <c r="O1045" t="s">
        <v>917</v>
      </c>
      <c r="P1045" t="s">
        <v>83</v>
      </c>
    </row>
    <row r="1046" spans="1:16">
      <c r="A1046" t="s">
        <v>2924</v>
      </c>
      <c r="B1046" t="s">
        <v>2925</v>
      </c>
      <c r="C1046" t="s">
        <v>931</v>
      </c>
      <c r="D1046">
        <v>0</v>
      </c>
      <c r="E1046" t="s">
        <v>2921</v>
      </c>
      <c r="F1046" t="s">
        <v>55</v>
      </c>
      <c r="G1046" t="s">
        <v>1498</v>
      </c>
      <c r="H1046" t="s">
        <v>347</v>
      </c>
      <c r="I1046" t="s">
        <v>387</v>
      </c>
      <c r="J1046" t="s">
        <v>383</v>
      </c>
      <c r="K1046" t="s">
        <v>389</v>
      </c>
      <c r="L1046" t="s">
        <v>44</v>
      </c>
      <c r="M1046" t="s">
        <v>386</v>
      </c>
      <c r="N1046" t="s">
        <v>907</v>
      </c>
      <c r="O1046" t="s">
        <v>1003</v>
      </c>
      <c r="P1046" t="s">
        <v>71</v>
      </c>
    </row>
    <row r="1047" spans="1:16">
      <c r="A1047" t="s">
        <v>2926</v>
      </c>
      <c r="B1047" t="s">
        <v>2927</v>
      </c>
      <c r="C1047" t="s">
        <v>931</v>
      </c>
      <c r="D1047">
        <v>0</v>
      </c>
      <c r="E1047" t="s">
        <v>2921</v>
      </c>
      <c r="F1047" t="s">
        <v>57</v>
      </c>
      <c r="G1047" t="s">
        <v>1498</v>
      </c>
      <c r="H1047" t="s">
        <v>347</v>
      </c>
      <c r="I1047" t="s">
        <v>387</v>
      </c>
      <c r="J1047" t="s">
        <v>383</v>
      </c>
      <c r="K1047" t="s">
        <v>389</v>
      </c>
      <c r="L1047" t="s">
        <v>44</v>
      </c>
      <c r="M1047" t="s">
        <v>386</v>
      </c>
      <c r="N1047" t="s">
        <v>907</v>
      </c>
      <c r="O1047" t="s">
        <v>1898</v>
      </c>
      <c r="P1047" t="s">
        <v>57</v>
      </c>
    </row>
    <row r="1048" spans="1:16">
      <c r="A1048" t="s">
        <v>2928</v>
      </c>
      <c r="B1048" t="s">
        <v>2929</v>
      </c>
      <c r="C1048" t="s">
        <v>931</v>
      </c>
      <c r="D1048">
        <v>0</v>
      </c>
      <c r="E1048" t="s">
        <v>2921</v>
      </c>
      <c r="F1048" t="s">
        <v>231</v>
      </c>
      <c r="G1048" t="s">
        <v>1498</v>
      </c>
      <c r="H1048" t="s">
        <v>347</v>
      </c>
      <c r="I1048" t="s">
        <v>387</v>
      </c>
      <c r="J1048" t="s">
        <v>383</v>
      </c>
      <c r="K1048" t="s">
        <v>389</v>
      </c>
      <c r="L1048" t="s">
        <v>44</v>
      </c>
      <c r="M1048" t="s">
        <v>386</v>
      </c>
      <c r="N1048" t="s">
        <v>907</v>
      </c>
      <c r="O1048" t="s">
        <v>2069</v>
      </c>
      <c r="P1048" t="s">
        <v>83</v>
      </c>
    </row>
    <row r="1049" spans="1:16">
      <c r="A1049" t="s">
        <v>2930</v>
      </c>
      <c r="B1049" t="s">
        <v>2931</v>
      </c>
      <c r="C1049" t="s">
        <v>931</v>
      </c>
      <c r="D1049">
        <v>0</v>
      </c>
      <c r="E1049" t="s">
        <v>2921</v>
      </c>
      <c r="F1049" t="s">
        <v>71</v>
      </c>
      <c r="G1049" t="s">
        <v>1644</v>
      </c>
      <c r="H1049" t="s">
        <v>347</v>
      </c>
      <c r="I1049" t="s">
        <v>387</v>
      </c>
      <c r="J1049" t="s">
        <v>383</v>
      </c>
      <c r="K1049" t="s">
        <v>389</v>
      </c>
      <c r="L1049" t="s">
        <v>44</v>
      </c>
      <c r="M1049" t="s">
        <v>386</v>
      </c>
      <c r="N1049" t="s">
        <v>907</v>
      </c>
      <c r="O1049" t="s">
        <v>2932</v>
      </c>
      <c r="P1049" t="s">
        <v>71</v>
      </c>
    </row>
    <row r="1050" spans="1:16">
      <c r="A1050" t="s">
        <v>2933</v>
      </c>
      <c r="B1050" t="s">
        <v>2934</v>
      </c>
      <c r="C1050" t="s">
        <v>931</v>
      </c>
      <c r="D1050">
        <v>0</v>
      </c>
      <c r="E1050" t="s">
        <v>2921</v>
      </c>
      <c r="F1050" t="s">
        <v>63</v>
      </c>
      <c r="G1050" t="s">
        <v>1498</v>
      </c>
      <c r="H1050" t="s">
        <v>347</v>
      </c>
      <c r="I1050" t="s">
        <v>387</v>
      </c>
      <c r="J1050" t="s">
        <v>383</v>
      </c>
      <c r="K1050" t="s">
        <v>389</v>
      </c>
      <c r="L1050" t="s">
        <v>44</v>
      </c>
      <c r="M1050" t="s">
        <v>386</v>
      </c>
      <c r="N1050" t="s">
        <v>907</v>
      </c>
      <c r="O1050" t="s">
        <v>1539</v>
      </c>
      <c r="P1050" t="s">
        <v>63</v>
      </c>
    </row>
    <row r="1051" spans="1:16">
      <c r="A1051" t="s">
        <v>2935</v>
      </c>
      <c r="B1051" t="s">
        <v>2936</v>
      </c>
      <c r="C1051" t="s">
        <v>931</v>
      </c>
      <c r="D1051">
        <v>0</v>
      </c>
      <c r="E1051" t="s">
        <v>2921</v>
      </c>
      <c r="F1051" t="s">
        <v>192</v>
      </c>
      <c r="G1051" t="s">
        <v>1498</v>
      </c>
      <c r="H1051" t="s">
        <v>347</v>
      </c>
      <c r="I1051" t="s">
        <v>387</v>
      </c>
      <c r="J1051" t="s">
        <v>383</v>
      </c>
      <c r="K1051" t="s">
        <v>389</v>
      </c>
      <c r="L1051" t="s">
        <v>44</v>
      </c>
      <c r="M1051" t="s">
        <v>386</v>
      </c>
      <c r="N1051" t="s">
        <v>907</v>
      </c>
      <c r="O1051" t="s">
        <v>1514</v>
      </c>
      <c r="P1051" t="s">
        <v>78</v>
      </c>
    </row>
    <row r="1052" spans="1:16">
      <c r="A1052" t="s">
        <v>2937</v>
      </c>
      <c r="B1052" t="s">
        <v>2938</v>
      </c>
      <c r="C1052" t="s">
        <v>931</v>
      </c>
      <c r="D1052">
        <v>0</v>
      </c>
      <c r="E1052" t="s">
        <v>2921</v>
      </c>
      <c r="F1052" t="s">
        <v>226</v>
      </c>
      <c r="G1052" t="s">
        <v>1498</v>
      </c>
      <c r="H1052" t="s">
        <v>347</v>
      </c>
      <c r="I1052" t="s">
        <v>387</v>
      </c>
      <c r="J1052" t="s">
        <v>383</v>
      </c>
      <c r="K1052" t="s">
        <v>389</v>
      </c>
      <c r="L1052" t="s">
        <v>44</v>
      </c>
      <c r="M1052" t="s">
        <v>386</v>
      </c>
      <c r="N1052" t="s">
        <v>907</v>
      </c>
      <c r="O1052" t="s">
        <v>1291</v>
      </c>
      <c r="P1052" t="s">
        <v>86</v>
      </c>
    </row>
    <row r="1053" spans="1:16">
      <c r="A1053" t="s">
        <v>2939</v>
      </c>
      <c r="B1053" t="s">
        <v>2940</v>
      </c>
      <c r="C1053" t="s">
        <v>931</v>
      </c>
      <c r="D1053">
        <v>0</v>
      </c>
      <c r="E1053" t="s">
        <v>2941</v>
      </c>
      <c r="F1053" t="s">
        <v>53</v>
      </c>
      <c r="G1053" t="s">
        <v>1631</v>
      </c>
      <c r="H1053" t="s">
        <v>347</v>
      </c>
      <c r="I1053" t="s">
        <v>387</v>
      </c>
      <c r="J1053" t="s">
        <v>383</v>
      </c>
      <c r="K1053" t="s">
        <v>389</v>
      </c>
      <c r="M1053" t="s">
        <v>386</v>
      </c>
      <c r="N1053" t="s">
        <v>907</v>
      </c>
      <c r="O1053" t="s">
        <v>928</v>
      </c>
      <c r="P1053" t="s">
        <v>53</v>
      </c>
    </row>
    <row r="1054" spans="1:16">
      <c r="A1054" t="s">
        <v>2942</v>
      </c>
      <c r="B1054" t="s">
        <v>2943</v>
      </c>
      <c r="C1054" t="s">
        <v>931</v>
      </c>
      <c r="D1054">
        <v>0</v>
      </c>
      <c r="E1054" t="s">
        <v>2941</v>
      </c>
      <c r="F1054" t="s">
        <v>83</v>
      </c>
      <c r="G1054" t="s">
        <v>1631</v>
      </c>
      <c r="H1054" t="s">
        <v>347</v>
      </c>
      <c r="I1054" t="s">
        <v>387</v>
      </c>
      <c r="J1054" t="s">
        <v>383</v>
      </c>
      <c r="K1054" t="s">
        <v>389</v>
      </c>
      <c r="M1054" t="s">
        <v>386</v>
      </c>
      <c r="N1054" t="s">
        <v>907</v>
      </c>
      <c r="O1054" t="s">
        <v>917</v>
      </c>
      <c r="P1054" t="s">
        <v>83</v>
      </c>
    </row>
    <row r="1055" spans="1:16">
      <c r="A1055" t="s">
        <v>2944</v>
      </c>
      <c r="B1055" t="s">
        <v>2945</v>
      </c>
      <c r="C1055" t="s">
        <v>931</v>
      </c>
      <c r="D1055">
        <v>0</v>
      </c>
      <c r="E1055" t="s">
        <v>2941</v>
      </c>
      <c r="F1055" t="s">
        <v>57</v>
      </c>
      <c r="G1055" t="s">
        <v>1631</v>
      </c>
      <c r="H1055" t="s">
        <v>347</v>
      </c>
      <c r="I1055" t="s">
        <v>387</v>
      </c>
      <c r="J1055" t="s">
        <v>383</v>
      </c>
      <c r="K1055" t="s">
        <v>389</v>
      </c>
      <c r="M1055" t="s">
        <v>386</v>
      </c>
      <c r="N1055" t="s">
        <v>907</v>
      </c>
      <c r="O1055" t="s">
        <v>908</v>
      </c>
      <c r="P1055" t="s">
        <v>57</v>
      </c>
    </row>
    <row r="1056" spans="1:16">
      <c r="A1056" t="s">
        <v>2946</v>
      </c>
      <c r="B1056" t="s">
        <v>2947</v>
      </c>
      <c r="C1056" t="s">
        <v>904</v>
      </c>
      <c r="D1056">
        <v>57</v>
      </c>
      <c r="E1056" t="s">
        <v>2948</v>
      </c>
      <c r="F1056" t="s">
        <v>217</v>
      </c>
      <c r="G1056" t="s">
        <v>906</v>
      </c>
      <c r="H1056" t="s">
        <v>318</v>
      </c>
      <c r="I1056" t="s">
        <v>382</v>
      </c>
      <c r="J1056" t="s">
        <v>383</v>
      </c>
      <c r="K1056" t="s">
        <v>388</v>
      </c>
      <c r="L1056" t="s">
        <v>43</v>
      </c>
      <c r="M1056" t="s">
        <v>385</v>
      </c>
      <c r="N1056" t="s">
        <v>907</v>
      </c>
      <c r="O1056" t="s">
        <v>969</v>
      </c>
      <c r="P1056" t="s">
        <v>199</v>
      </c>
    </row>
    <row r="1057" spans="1:16">
      <c r="A1057" t="s">
        <v>2949</v>
      </c>
      <c r="B1057" t="s">
        <v>2947</v>
      </c>
      <c r="C1057" t="s">
        <v>910</v>
      </c>
      <c r="D1057">
        <v>59</v>
      </c>
      <c r="E1057" t="s">
        <v>2948</v>
      </c>
      <c r="F1057" t="s">
        <v>217</v>
      </c>
      <c r="G1057" t="s">
        <v>906</v>
      </c>
      <c r="H1057" t="s">
        <v>318</v>
      </c>
      <c r="I1057" t="s">
        <v>382</v>
      </c>
      <c r="J1057" t="s">
        <v>383</v>
      </c>
      <c r="K1057" t="s">
        <v>388</v>
      </c>
      <c r="L1057" t="s">
        <v>43</v>
      </c>
      <c r="M1057" t="s">
        <v>385</v>
      </c>
      <c r="N1057" t="s">
        <v>907</v>
      </c>
      <c r="O1057" t="s">
        <v>969</v>
      </c>
      <c r="P1057" t="s">
        <v>199</v>
      </c>
    </row>
    <row r="1058" spans="1:16">
      <c r="A1058" t="s">
        <v>2950</v>
      </c>
      <c r="B1058" t="s">
        <v>2947</v>
      </c>
      <c r="C1058" t="s">
        <v>912</v>
      </c>
      <c r="D1058">
        <v>61</v>
      </c>
      <c r="E1058" t="s">
        <v>2948</v>
      </c>
      <c r="F1058" t="s">
        <v>217</v>
      </c>
      <c r="G1058" t="s">
        <v>906</v>
      </c>
      <c r="H1058" t="s">
        <v>318</v>
      </c>
      <c r="I1058" t="s">
        <v>382</v>
      </c>
      <c r="J1058" t="s">
        <v>383</v>
      </c>
      <c r="K1058" t="s">
        <v>388</v>
      </c>
      <c r="L1058" t="s">
        <v>43</v>
      </c>
      <c r="M1058" t="s">
        <v>385</v>
      </c>
      <c r="N1058" t="s">
        <v>907</v>
      </c>
      <c r="O1058" t="s">
        <v>969</v>
      </c>
      <c r="P1058" t="s">
        <v>199</v>
      </c>
    </row>
    <row r="1059" spans="1:16">
      <c r="A1059" t="s">
        <v>2951</v>
      </c>
      <c r="B1059" t="s">
        <v>2952</v>
      </c>
      <c r="C1059" t="s">
        <v>956</v>
      </c>
      <c r="D1059">
        <v>55</v>
      </c>
      <c r="E1059" t="s">
        <v>1335</v>
      </c>
      <c r="F1059" t="s">
        <v>86</v>
      </c>
      <c r="G1059" t="s">
        <v>1265</v>
      </c>
      <c r="H1059" t="s">
        <v>318</v>
      </c>
      <c r="I1059" t="s">
        <v>382</v>
      </c>
      <c r="J1059" t="s">
        <v>383</v>
      </c>
      <c r="K1059" t="s">
        <v>388</v>
      </c>
      <c r="L1059" t="s">
        <v>44</v>
      </c>
      <c r="M1059" t="s">
        <v>385</v>
      </c>
      <c r="N1059" t="s">
        <v>907</v>
      </c>
      <c r="O1059" t="s">
        <v>1300</v>
      </c>
      <c r="P1059" t="s">
        <v>86</v>
      </c>
    </row>
    <row r="1060" spans="1:16">
      <c r="A1060" t="s">
        <v>2953</v>
      </c>
      <c r="B1060" t="s">
        <v>2952</v>
      </c>
      <c r="C1060" t="s">
        <v>904</v>
      </c>
      <c r="D1060">
        <v>57</v>
      </c>
      <c r="E1060" t="s">
        <v>1335</v>
      </c>
      <c r="F1060" t="s">
        <v>86</v>
      </c>
      <c r="G1060" t="s">
        <v>1265</v>
      </c>
      <c r="H1060" t="s">
        <v>318</v>
      </c>
      <c r="I1060" t="s">
        <v>382</v>
      </c>
      <c r="J1060" t="s">
        <v>383</v>
      </c>
      <c r="K1060" t="s">
        <v>388</v>
      </c>
      <c r="L1060" t="s">
        <v>44</v>
      </c>
      <c r="M1060" t="s">
        <v>385</v>
      </c>
      <c r="N1060" t="s">
        <v>907</v>
      </c>
      <c r="O1060" t="s">
        <v>1300</v>
      </c>
      <c r="P1060" t="s">
        <v>86</v>
      </c>
    </row>
    <row r="1061" spans="1:16">
      <c r="A1061" t="s">
        <v>2954</v>
      </c>
      <c r="B1061" t="s">
        <v>2952</v>
      </c>
      <c r="C1061" t="s">
        <v>910</v>
      </c>
      <c r="D1061">
        <v>59</v>
      </c>
      <c r="E1061" t="s">
        <v>1335</v>
      </c>
      <c r="F1061" t="s">
        <v>86</v>
      </c>
      <c r="G1061" t="s">
        <v>1265</v>
      </c>
      <c r="H1061" t="s">
        <v>318</v>
      </c>
      <c r="I1061" t="s">
        <v>382</v>
      </c>
      <c r="J1061" t="s">
        <v>383</v>
      </c>
      <c r="K1061" t="s">
        <v>388</v>
      </c>
      <c r="L1061" t="s">
        <v>44</v>
      </c>
      <c r="M1061" t="s">
        <v>385</v>
      </c>
      <c r="N1061" t="s">
        <v>907</v>
      </c>
      <c r="O1061" t="s">
        <v>1300</v>
      </c>
      <c r="P1061" t="s">
        <v>86</v>
      </c>
    </row>
    <row r="1062" spans="1:16">
      <c r="A1062" t="s">
        <v>2955</v>
      </c>
      <c r="B1062" t="s">
        <v>2952</v>
      </c>
      <c r="C1062" t="s">
        <v>912</v>
      </c>
      <c r="D1062">
        <v>61</v>
      </c>
      <c r="E1062" t="s">
        <v>1335</v>
      </c>
      <c r="F1062" t="s">
        <v>86</v>
      </c>
      <c r="G1062" t="s">
        <v>1265</v>
      </c>
      <c r="H1062" t="s">
        <v>318</v>
      </c>
      <c r="I1062" t="s">
        <v>382</v>
      </c>
      <c r="J1062" t="s">
        <v>383</v>
      </c>
      <c r="K1062" t="s">
        <v>388</v>
      </c>
      <c r="L1062" t="s">
        <v>44</v>
      </c>
      <c r="M1062" t="s">
        <v>385</v>
      </c>
      <c r="N1062" t="s">
        <v>907</v>
      </c>
      <c r="O1062" t="s">
        <v>1300</v>
      </c>
      <c r="P1062" t="s">
        <v>86</v>
      </c>
    </row>
    <row r="1063" spans="1:16">
      <c r="A1063" t="s">
        <v>2956</v>
      </c>
      <c r="B1063" t="s">
        <v>2957</v>
      </c>
      <c r="C1063" t="s">
        <v>956</v>
      </c>
      <c r="D1063">
        <v>55</v>
      </c>
      <c r="E1063" t="s">
        <v>1341</v>
      </c>
      <c r="F1063" t="s">
        <v>83</v>
      </c>
      <c r="G1063" t="s">
        <v>1771</v>
      </c>
      <c r="H1063" t="s">
        <v>318</v>
      </c>
      <c r="I1063" t="s">
        <v>382</v>
      </c>
      <c r="J1063" t="s">
        <v>383</v>
      </c>
      <c r="K1063" t="s">
        <v>388</v>
      </c>
      <c r="L1063" t="s">
        <v>44</v>
      </c>
      <c r="M1063" t="s">
        <v>385</v>
      </c>
      <c r="N1063" t="s">
        <v>907</v>
      </c>
      <c r="O1063" t="s">
        <v>917</v>
      </c>
      <c r="P1063" t="s">
        <v>83</v>
      </c>
    </row>
    <row r="1064" spans="1:16">
      <c r="A1064" t="s">
        <v>2958</v>
      </c>
      <c r="B1064" t="s">
        <v>2957</v>
      </c>
      <c r="C1064" t="s">
        <v>904</v>
      </c>
      <c r="D1064">
        <v>57</v>
      </c>
      <c r="E1064" t="s">
        <v>1341</v>
      </c>
      <c r="F1064" t="s">
        <v>83</v>
      </c>
      <c r="G1064" t="s">
        <v>1771</v>
      </c>
      <c r="H1064" t="s">
        <v>318</v>
      </c>
      <c r="I1064" t="s">
        <v>382</v>
      </c>
      <c r="J1064" t="s">
        <v>383</v>
      </c>
      <c r="K1064" t="s">
        <v>388</v>
      </c>
      <c r="L1064" t="s">
        <v>44</v>
      </c>
      <c r="M1064" t="s">
        <v>385</v>
      </c>
      <c r="N1064" t="s">
        <v>907</v>
      </c>
      <c r="O1064" t="s">
        <v>917</v>
      </c>
      <c r="P1064" t="s">
        <v>83</v>
      </c>
    </row>
    <row r="1065" spans="1:16">
      <c r="A1065" t="s">
        <v>2959</v>
      </c>
      <c r="B1065" t="s">
        <v>2957</v>
      </c>
      <c r="C1065" t="s">
        <v>910</v>
      </c>
      <c r="D1065">
        <v>59</v>
      </c>
      <c r="E1065" t="s">
        <v>1341</v>
      </c>
      <c r="F1065" t="s">
        <v>83</v>
      </c>
      <c r="G1065" t="s">
        <v>1771</v>
      </c>
      <c r="H1065" t="s">
        <v>318</v>
      </c>
      <c r="I1065" t="s">
        <v>382</v>
      </c>
      <c r="J1065" t="s">
        <v>383</v>
      </c>
      <c r="K1065" t="s">
        <v>388</v>
      </c>
      <c r="L1065" t="s">
        <v>44</v>
      </c>
      <c r="M1065" t="s">
        <v>385</v>
      </c>
      <c r="N1065" t="s">
        <v>907</v>
      </c>
      <c r="O1065" t="s">
        <v>917</v>
      </c>
      <c r="P1065" t="s">
        <v>83</v>
      </c>
    </row>
    <row r="1066" spans="1:16">
      <c r="A1066" t="s">
        <v>2960</v>
      </c>
      <c r="B1066" t="s">
        <v>2957</v>
      </c>
      <c r="C1066" t="s">
        <v>912</v>
      </c>
      <c r="D1066">
        <v>61</v>
      </c>
      <c r="E1066" t="s">
        <v>1341</v>
      </c>
      <c r="F1066" t="s">
        <v>83</v>
      </c>
      <c r="G1066" t="s">
        <v>1771</v>
      </c>
      <c r="H1066" t="s">
        <v>318</v>
      </c>
      <c r="I1066" t="s">
        <v>382</v>
      </c>
      <c r="J1066" t="s">
        <v>383</v>
      </c>
      <c r="K1066" t="s">
        <v>388</v>
      </c>
      <c r="L1066" t="s">
        <v>44</v>
      </c>
      <c r="M1066" t="s">
        <v>385</v>
      </c>
      <c r="N1066" t="s">
        <v>907</v>
      </c>
      <c r="O1066" t="s">
        <v>917</v>
      </c>
      <c r="P1066" t="s">
        <v>83</v>
      </c>
    </row>
    <row r="1067" spans="1:16">
      <c r="A1067" t="s">
        <v>2961</v>
      </c>
      <c r="B1067" t="s">
        <v>2962</v>
      </c>
      <c r="C1067" t="s">
        <v>904</v>
      </c>
      <c r="D1067">
        <v>57</v>
      </c>
      <c r="E1067" t="s">
        <v>2948</v>
      </c>
      <c r="F1067" t="s">
        <v>60</v>
      </c>
      <c r="G1067" t="s">
        <v>906</v>
      </c>
      <c r="H1067" t="s">
        <v>318</v>
      </c>
      <c r="I1067" t="s">
        <v>382</v>
      </c>
      <c r="J1067" t="s">
        <v>383</v>
      </c>
      <c r="K1067" t="s">
        <v>388</v>
      </c>
      <c r="L1067" t="s">
        <v>43</v>
      </c>
      <c r="M1067" t="s">
        <v>385</v>
      </c>
      <c r="N1067" t="s">
        <v>907</v>
      </c>
      <c r="O1067" t="s">
        <v>990</v>
      </c>
      <c r="P1067" t="s">
        <v>60</v>
      </c>
    </row>
    <row r="1068" spans="1:16">
      <c r="A1068" t="s">
        <v>2963</v>
      </c>
      <c r="B1068" t="s">
        <v>2962</v>
      </c>
      <c r="C1068" t="s">
        <v>910</v>
      </c>
      <c r="D1068">
        <v>59</v>
      </c>
      <c r="E1068" t="s">
        <v>2948</v>
      </c>
      <c r="F1068" t="s">
        <v>60</v>
      </c>
      <c r="G1068" t="s">
        <v>906</v>
      </c>
      <c r="H1068" t="s">
        <v>318</v>
      </c>
      <c r="I1068" t="s">
        <v>382</v>
      </c>
      <c r="J1068" t="s">
        <v>383</v>
      </c>
      <c r="K1068" t="s">
        <v>388</v>
      </c>
      <c r="L1068" t="s">
        <v>43</v>
      </c>
      <c r="M1068" t="s">
        <v>385</v>
      </c>
      <c r="N1068" t="s">
        <v>907</v>
      </c>
      <c r="O1068" t="s">
        <v>990</v>
      </c>
      <c r="P1068" t="s">
        <v>60</v>
      </c>
    </row>
    <row r="1069" spans="1:16">
      <c r="A1069" t="s">
        <v>2964</v>
      </c>
      <c r="B1069" t="s">
        <v>2962</v>
      </c>
      <c r="C1069" t="s">
        <v>912</v>
      </c>
      <c r="D1069">
        <v>61</v>
      </c>
      <c r="E1069" t="s">
        <v>2948</v>
      </c>
      <c r="F1069" t="s">
        <v>60</v>
      </c>
      <c r="G1069" t="s">
        <v>906</v>
      </c>
      <c r="H1069" t="s">
        <v>318</v>
      </c>
      <c r="I1069" t="s">
        <v>382</v>
      </c>
      <c r="J1069" t="s">
        <v>383</v>
      </c>
      <c r="K1069" t="s">
        <v>388</v>
      </c>
      <c r="L1069" t="s">
        <v>43</v>
      </c>
      <c r="M1069" t="s">
        <v>385</v>
      </c>
      <c r="N1069" t="s">
        <v>907</v>
      </c>
      <c r="O1069" t="s">
        <v>990</v>
      </c>
      <c r="P1069" t="s">
        <v>60</v>
      </c>
    </row>
    <row r="1070" spans="1:16">
      <c r="A1070" t="s">
        <v>2965</v>
      </c>
      <c r="B1070" t="s">
        <v>2966</v>
      </c>
      <c r="C1070" t="s">
        <v>956</v>
      </c>
      <c r="D1070">
        <v>55</v>
      </c>
      <c r="E1070" t="s">
        <v>2967</v>
      </c>
      <c r="F1070" t="s">
        <v>86</v>
      </c>
      <c r="G1070" t="s">
        <v>1265</v>
      </c>
      <c r="H1070" t="s">
        <v>318</v>
      </c>
      <c r="I1070" t="s">
        <v>382</v>
      </c>
      <c r="J1070" t="s">
        <v>383</v>
      </c>
      <c r="K1070" t="s">
        <v>388</v>
      </c>
      <c r="L1070" t="s">
        <v>44</v>
      </c>
      <c r="M1070" t="s">
        <v>385</v>
      </c>
      <c r="N1070" t="s">
        <v>907</v>
      </c>
      <c r="O1070" t="s">
        <v>1033</v>
      </c>
      <c r="P1070" t="s">
        <v>86</v>
      </c>
    </row>
    <row r="1071" spans="1:16">
      <c r="A1071" t="s">
        <v>2968</v>
      </c>
      <c r="B1071" t="s">
        <v>2966</v>
      </c>
      <c r="C1071" t="s">
        <v>915</v>
      </c>
      <c r="D1071">
        <v>56</v>
      </c>
      <c r="E1071" t="s">
        <v>2967</v>
      </c>
      <c r="F1071" t="s">
        <v>86</v>
      </c>
      <c r="G1071" t="s">
        <v>1265</v>
      </c>
      <c r="H1071" t="s">
        <v>318</v>
      </c>
      <c r="I1071" t="s">
        <v>382</v>
      </c>
      <c r="J1071" t="s">
        <v>383</v>
      </c>
      <c r="K1071" t="s">
        <v>388</v>
      </c>
      <c r="L1071" t="s">
        <v>44</v>
      </c>
      <c r="M1071" t="s">
        <v>385</v>
      </c>
      <c r="N1071" t="s">
        <v>907</v>
      </c>
      <c r="O1071" t="s">
        <v>1033</v>
      </c>
      <c r="P1071" t="s">
        <v>86</v>
      </c>
    </row>
    <row r="1072" spans="1:16">
      <c r="A1072" t="s">
        <v>2969</v>
      </c>
      <c r="B1072" t="s">
        <v>2966</v>
      </c>
      <c r="C1072" t="s">
        <v>904</v>
      </c>
      <c r="D1072">
        <v>57</v>
      </c>
      <c r="E1072" t="s">
        <v>2967</v>
      </c>
      <c r="F1072" t="s">
        <v>86</v>
      </c>
      <c r="G1072" t="s">
        <v>1265</v>
      </c>
      <c r="H1072" t="s">
        <v>318</v>
      </c>
      <c r="I1072" t="s">
        <v>382</v>
      </c>
      <c r="J1072" t="s">
        <v>383</v>
      </c>
      <c r="K1072" t="s">
        <v>388</v>
      </c>
      <c r="L1072" t="s">
        <v>44</v>
      </c>
      <c r="M1072" t="s">
        <v>385</v>
      </c>
      <c r="N1072" t="s">
        <v>907</v>
      </c>
      <c r="O1072" t="s">
        <v>1033</v>
      </c>
      <c r="P1072" t="s">
        <v>86</v>
      </c>
    </row>
    <row r="1073" spans="1:16">
      <c r="A1073" t="s">
        <v>2970</v>
      </c>
      <c r="B1073" t="s">
        <v>2966</v>
      </c>
      <c r="C1073" t="s">
        <v>920</v>
      </c>
      <c r="D1073">
        <v>58</v>
      </c>
      <c r="E1073" t="s">
        <v>2967</v>
      </c>
      <c r="F1073" t="s">
        <v>86</v>
      </c>
      <c r="G1073" t="s">
        <v>1265</v>
      </c>
      <c r="H1073" t="s">
        <v>318</v>
      </c>
      <c r="I1073" t="s">
        <v>382</v>
      </c>
      <c r="J1073" t="s">
        <v>383</v>
      </c>
      <c r="K1073" t="s">
        <v>388</v>
      </c>
      <c r="L1073" t="s">
        <v>44</v>
      </c>
      <c r="M1073" t="s">
        <v>385</v>
      </c>
      <c r="N1073" t="s">
        <v>907</v>
      </c>
      <c r="O1073" t="s">
        <v>1033</v>
      </c>
      <c r="P1073" t="s">
        <v>86</v>
      </c>
    </row>
    <row r="1074" spans="1:16">
      <c r="A1074" t="s">
        <v>2971</v>
      </c>
      <c r="B1074" t="s">
        <v>2966</v>
      </c>
      <c r="C1074" t="s">
        <v>910</v>
      </c>
      <c r="D1074">
        <v>59</v>
      </c>
      <c r="E1074" t="s">
        <v>2967</v>
      </c>
      <c r="F1074" t="s">
        <v>86</v>
      </c>
      <c r="G1074" t="s">
        <v>1265</v>
      </c>
      <c r="H1074" t="s">
        <v>318</v>
      </c>
      <c r="I1074" t="s">
        <v>382</v>
      </c>
      <c r="J1074" t="s">
        <v>383</v>
      </c>
      <c r="K1074" t="s">
        <v>388</v>
      </c>
      <c r="L1074" t="s">
        <v>44</v>
      </c>
      <c r="M1074" t="s">
        <v>385</v>
      </c>
      <c r="N1074" t="s">
        <v>907</v>
      </c>
      <c r="O1074" t="s">
        <v>1033</v>
      </c>
      <c r="P1074" t="s">
        <v>86</v>
      </c>
    </row>
    <row r="1075" spans="1:16">
      <c r="A1075" t="s">
        <v>2972</v>
      </c>
      <c r="B1075" t="s">
        <v>2966</v>
      </c>
      <c r="C1075" t="s">
        <v>922</v>
      </c>
      <c r="D1075">
        <v>60</v>
      </c>
      <c r="E1075" t="s">
        <v>2967</v>
      </c>
      <c r="F1075" t="s">
        <v>86</v>
      </c>
      <c r="G1075" t="s">
        <v>1265</v>
      </c>
      <c r="H1075" t="s">
        <v>318</v>
      </c>
      <c r="I1075" t="s">
        <v>382</v>
      </c>
      <c r="J1075" t="s">
        <v>383</v>
      </c>
      <c r="K1075" t="s">
        <v>388</v>
      </c>
      <c r="L1075" t="s">
        <v>44</v>
      </c>
      <c r="M1075" t="s">
        <v>385</v>
      </c>
      <c r="N1075" t="s">
        <v>907</v>
      </c>
      <c r="O1075" t="s">
        <v>1033</v>
      </c>
      <c r="P1075" t="s">
        <v>86</v>
      </c>
    </row>
    <row r="1076" spans="1:16">
      <c r="A1076" t="s">
        <v>2973</v>
      </c>
      <c r="B1076" t="s">
        <v>2966</v>
      </c>
      <c r="C1076" t="s">
        <v>912</v>
      </c>
      <c r="D1076">
        <v>61</v>
      </c>
      <c r="E1076" t="s">
        <v>2967</v>
      </c>
      <c r="F1076" t="s">
        <v>86</v>
      </c>
      <c r="G1076" t="s">
        <v>1265</v>
      </c>
      <c r="H1076" t="s">
        <v>318</v>
      </c>
      <c r="I1076" t="s">
        <v>382</v>
      </c>
      <c r="J1076" t="s">
        <v>383</v>
      </c>
      <c r="K1076" t="s">
        <v>388</v>
      </c>
      <c r="L1076" t="s">
        <v>44</v>
      </c>
      <c r="M1076" t="s">
        <v>385</v>
      </c>
      <c r="N1076" t="s">
        <v>907</v>
      </c>
      <c r="O1076" t="s">
        <v>1033</v>
      </c>
      <c r="P1076" t="s">
        <v>86</v>
      </c>
    </row>
    <row r="1077" spans="1:16">
      <c r="A1077" t="s">
        <v>2974</v>
      </c>
      <c r="B1077" t="s">
        <v>2975</v>
      </c>
      <c r="C1077" t="s">
        <v>915</v>
      </c>
      <c r="D1077">
        <v>56</v>
      </c>
      <c r="E1077" t="s">
        <v>1364</v>
      </c>
      <c r="F1077" t="s">
        <v>65</v>
      </c>
      <c r="G1077" t="s">
        <v>1365</v>
      </c>
      <c r="H1077" t="s">
        <v>320</v>
      </c>
      <c r="I1077" t="s">
        <v>382</v>
      </c>
      <c r="J1077" t="s">
        <v>383</v>
      </c>
      <c r="K1077" t="s">
        <v>388</v>
      </c>
      <c r="L1077" t="s">
        <v>44</v>
      </c>
      <c r="M1077" t="s">
        <v>385</v>
      </c>
      <c r="N1077" t="s">
        <v>907</v>
      </c>
      <c r="O1077" t="s">
        <v>1383</v>
      </c>
      <c r="P1077" t="s">
        <v>65</v>
      </c>
    </row>
    <row r="1078" spans="1:16">
      <c r="A1078" t="s">
        <v>2976</v>
      </c>
      <c r="B1078" t="s">
        <v>2975</v>
      </c>
      <c r="C1078" t="s">
        <v>920</v>
      </c>
      <c r="D1078">
        <v>58</v>
      </c>
      <c r="E1078" t="s">
        <v>1364</v>
      </c>
      <c r="F1078" t="s">
        <v>65</v>
      </c>
      <c r="G1078" t="s">
        <v>1365</v>
      </c>
      <c r="H1078" t="s">
        <v>320</v>
      </c>
      <c r="I1078" t="s">
        <v>382</v>
      </c>
      <c r="J1078" t="s">
        <v>383</v>
      </c>
      <c r="K1078" t="s">
        <v>388</v>
      </c>
      <c r="L1078" t="s">
        <v>44</v>
      </c>
      <c r="M1078" t="s">
        <v>385</v>
      </c>
      <c r="N1078" t="s">
        <v>907</v>
      </c>
      <c r="O1078" t="s">
        <v>1383</v>
      </c>
      <c r="P1078" t="s">
        <v>65</v>
      </c>
    </row>
    <row r="1079" spans="1:16">
      <c r="A1079" t="s">
        <v>2977</v>
      </c>
      <c r="B1079" t="s">
        <v>2978</v>
      </c>
      <c r="C1079" t="s">
        <v>904</v>
      </c>
      <c r="D1079">
        <v>57</v>
      </c>
      <c r="E1079" t="s">
        <v>1374</v>
      </c>
      <c r="F1079" t="s">
        <v>83</v>
      </c>
      <c r="G1079" t="s">
        <v>1375</v>
      </c>
      <c r="H1079" t="s">
        <v>324</v>
      </c>
      <c r="I1079" t="s">
        <v>382</v>
      </c>
      <c r="J1079" t="s">
        <v>383</v>
      </c>
      <c r="K1079" t="s">
        <v>388</v>
      </c>
      <c r="L1079" t="s">
        <v>44</v>
      </c>
      <c r="M1079" t="s">
        <v>385</v>
      </c>
      <c r="N1079" t="s">
        <v>907</v>
      </c>
      <c r="O1079" t="s">
        <v>917</v>
      </c>
      <c r="P1079" t="s">
        <v>83</v>
      </c>
    </row>
    <row r="1080" spans="1:16">
      <c r="A1080" t="s">
        <v>2979</v>
      </c>
      <c r="B1080" t="s">
        <v>2978</v>
      </c>
      <c r="C1080" t="s">
        <v>910</v>
      </c>
      <c r="D1080">
        <v>59</v>
      </c>
      <c r="E1080" t="s">
        <v>1374</v>
      </c>
      <c r="F1080" t="s">
        <v>83</v>
      </c>
      <c r="G1080" t="s">
        <v>1375</v>
      </c>
      <c r="H1080" t="s">
        <v>324</v>
      </c>
      <c r="I1080" t="s">
        <v>382</v>
      </c>
      <c r="J1080" t="s">
        <v>383</v>
      </c>
      <c r="K1080" t="s">
        <v>388</v>
      </c>
      <c r="L1080" t="s">
        <v>44</v>
      </c>
      <c r="M1080" t="s">
        <v>385</v>
      </c>
      <c r="N1080" t="s">
        <v>907</v>
      </c>
      <c r="O1080" t="s">
        <v>917</v>
      </c>
      <c r="P1080" t="s">
        <v>83</v>
      </c>
    </row>
    <row r="1081" spans="1:16">
      <c r="A1081" t="s">
        <v>2980</v>
      </c>
      <c r="B1081" t="s">
        <v>2978</v>
      </c>
      <c r="C1081" t="s">
        <v>912</v>
      </c>
      <c r="D1081">
        <v>61</v>
      </c>
      <c r="E1081" t="s">
        <v>1374</v>
      </c>
      <c r="F1081" t="s">
        <v>83</v>
      </c>
      <c r="G1081" t="s">
        <v>1375</v>
      </c>
      <c r="H1081" t="s">
        <v>324</v>
      </c>
      <c r="I1081" t="s">
        <v>382</v>
      </c>
      <c r="J1081" t="s">
        <v>383</v>
      </c>
      <c r="K1081" t="s">
        <v>388</v>
      </c>
      <c r="L1081" t="s">
        <v>44</v>
      </c>
      <c r="M1081" t="s">
        <v>385</v>
      </c>
      <c r="N1081" t="s">
        <v>907</v>
      </c>
      <c r="O1081" t="s">
        <v>917</v>
      </c>
      <c r="P1081" t="s">
        <v>83</v>
      </c>
    </row>
    <row r="1082" spans="1:16">
      <c r="A1082" t="s">
        <v>2981</v>
      </c>
      <c r="B1082" t="s">
        <v>2982</v>
      </c>
      <c r="C1082" t="s">
        <v>920</v>
      </c>
      <c r="D1082">
        <v>58</v>
      </c>
      <c r="E1082" t="s">
        <v>1392</v>
      </c>
      <c r="F1082" t="s">
        <v>86</v>
      </c>
      <c r="G1082" t="s">
        <v>1265</v>
      </c>
      <c r="H1082" t="s">
        <v>320</v>
      </c>
      <c r="I1082" t="s">
        <v>382</v>
      </c>
      <c r="J1082" t="s">
        <v>383</v>
      </c>
      <c r="K1082" t="s">
        <v>388</v>
      </c>
      <c r="L1082" t="s">
        <v>44</v>
      </c>
      <c r="M1082" t="s">
        <v>385</v>
      </c>
      <c r="N1082" t="s">
        <v>907</v>
      </c>
      <c r="O1082" t="s">
        <v>1033</v>
      </c>
      <c r="P1082" t="s">
        <v>86</v>
      </c>
    </row>
    <row r="1083" spans="1:16">
      <c r="A1083" t="s">
        <v>2983</v>
      </c>
      <c r="B1083" t="s">
        <v>2982</v>
      </c>
      <c r="C1083" t="s">
        <v>922</v>
      </c>
      <c r="D1083">
        <v>60</v>
      </c>
      <c r="E1083" t="s">
        <v>1392</v>
      </c>
      <c r="F1083" t="s">
        <v>86</v>
      </c>
      <c r="G1083" t="s">
        <v>1265</v>
      </c>
      <c r="H1083" t="s">
        <v>320</v>
      </c>
      <c r="I1083" t="s">
        <v>382</v>
      </c>
      <c r="J1083" t="s">
        <v>383</v>
      </c>
      <c r="K1083" t="s">
        <v>388</v>
      </c>
      <c r="L1083" t="s">
        <v>44</v>
      </c>
      <c r="M1083" t="s">
        <v>385</v>
      </c>
      <c r="N1083" t="s">
        <v>907</v>
      </c>
      <c r="O1083" t="s">
        <v>1033</v>
      </c>
      <c r="P1083" t="s">
        <v>86</v>
      </c>
    </row>
    <row r="1084" spans="1:16">
      <c r="A1084" t="s">
        <v>2984</v>
      </c>
      <c r="B1084" t="s">
        <v>2985</v>
      </c>
      <c r="C1084" t="s">
        <v>904</v>
      </c>
      <c r="D1084">
        <v>57</v>
      </c>
      <c r="E1084" t="s">
        <v>1397</v>
      </c>
      <c r="F1084" t="s">
        <v>86</v>
      </c>
      <c r="G1084" t="s">
        <v>1265</v>
      </c>
      <c r="H1084" t="s">
        <v>320</v>
      </c>
      <c r="I1084" t="s">
        <v>382</v>
      </c>
      <c r="J1084" t="s">
        <v>383</v>
      </c>
      <c r="K1084" t="s">
        <v>388</v>
      </c>
      <c r="L1084" t="s">
        <v>44</v>
      </c>
      <c r="M1084" t="s">
        <v>385</v>
      </c>
      <c r="N1084" t="s">
        <v>907</v>
      </c>
      <c r="O1084" t="s">
        <v>1033</v>
      </c>
      <c r="P1084" t="s">
        <v>86</v>
      </c>
    </row>
    <row r="1085" spans="1:16">
      <c r="A1085" t="s">
        <v>2986</v>
      </c>
      <c r="B1085" t="s">
        <v>2985</v>
      </c>
      <c r="C1085" t="s">
        <v>910</v>
      </c>
      <c r="D1085">
        <v>59</v>
      </c>
      <c r="E1085" t="s">
        <v>1397</v>
      </c>
      <c r="F1085" t="s">
        <v>86</v>
      </c>
      <c r="G1085" t="s">
        <v>1265</v>
      </c>
      <c r="H1085" t="s">
        <v>320</v>
      </c>
      <c r="I1085" t="s">
        <v>382</v>
      </c>
      <c r="J1085" t="s">
        <v>383</v>
      </c>
      <c r="K1085" t="s">
        <v>388</v>
      </c>
      <c r="L1085" t="s">
        <v>44</v>
      </c>
      <c r="M1085" t="s">
        <v>385</v>
      </c>
      <c r="N1085" t="s">
        <v>907</v>
      </c>
      <c r="O1085" t="s">
        <v>1033</v>
      </c>
      <c r="P1085" t="s">
        <v>86</v>
      </c>
    </row>
    <row r="1086" spans="1:16">
      <c r="A1086" t="s">
        <v>2987</v>
      </c>
      <c r="B1086" t="s">
        <v>2985</v>
      </c>
      <c r="C1086" t="s">
        <v>912</v>
      </c>
      <c r="D1086">
        <v>61</v>
      </c>
      <c r="E1086" t="s">
        <v>1397</v>
      </c>
      <c r="F1086" t="s">
        <v>86</v>
      </c>
      <c r="G1086" t="s">
        <v>1265</v>
      </c>
      <c r="H1086" t="s">
        <v>320</v>
      </c>
      <c r="I1086" t="s">
        <v>382</v>
      </c>
      <c r="J1086" t="s">
        <v>383</v>
      </c>
      <c r="K1086" t="s">
        <v>388</v>
      </c>
      <c r="L1086" t="s">
        <v>44</v>
      </c>
      <c r="M1086" t="s">
        <v>385</v>
      </c>
      <c r="N1086" t="s">
        <v>907</v>
      </c>
      <c r="O1086" t="s">
        <v>1033</v>
      </c>
      <c r="P1086" t="s">
        <v>86</v>
      </c>
    </row>
    <row r="1087" spans="1:16">
      <c r="A1087" t="s">
        <v>2988</v>
      </c>
      <c r="B1087" t="s">
        <v>2989</v>
      </c>
      <c r="C1087" t="s">
        <v>904</v>
      </c>
      <c r="D1087">
        <v>57</v>
      </c>
      <c r="E1087" t="s">
        <v>2863</v>
      </c>
      <c r="F1087" t="s">
        <v>217</v>
      </c>
      <c r="G1087" t="s">
        <v>1179</v>
      </c>
      <c r="H1087" t="s">
        <v>320</v>
      </c>
      <c r="I1087" t="s">
        <v>382</v>
      </c>
      <c r="J1087" t="s">
        <v>383</v>
      </c>
      <c r="K1087" t="s">
        <v>388</v>
      </c>
      <c r="L1087" t="s">
        <v>32</v>
      </c>
      <c r="M1087" t="s">
        <v>385</v>
      </c>
      <c r="N1087" t="s">
        <v>907</v>
      </c>
      <c r="O1087" t="s">
        <v>1193</v>
      </c>
      <c r="P1087" t="s">
        <v>199</v>
      </c>
    </row>
    <row r="1088" spans="1:16">
      <c r="A1088" t="s">
        <v>2990</v>
      </c>
      <c r="B1088" t="s">
        <v>2989</v>
      </c>
      <c r="C1088" t="s">
        <v>910</v>
      </c>
      <c r="D1088">
        <v>59</v>
      </c>
      <c r="E1088" t="s">
        <v>2863</v>
      </c>
      <c r="F1088" t="s">
        <v>217</v>
      </c>
      <c r="G1088" t="s">
        <v>1179</v>
      </c>
      <c r="H1088" t="s">
        <v>320</v>
      </c>
      <c r="I1088" t="s">
        <v>382</v>
      </c>
      <c r="J1088" t="s">
        <v>383</v>
      </c>
      <c r="K1088" t="s">
        <v>388</v>
      </c>
      <c r="L1088" t="s">
        <v>32</v>
      </c>
      <c r="M1088" t="s">
        <v>385</v>
      </c>
      <c r="N1088" t="s">
        <v>907</v>
      </c>
      <c r="O1088" t="s">
        <v>1193</v>
      </c>
      <c r="P1088" t="s">
        <v>199</v>
      </c>
    </row>
    <row r="1089" spans="1:16">
      <c r="A1089" t="s">
        <v>2991</v>
      </c>
      <c r="B1089" t="s">
        <v>2989</v>
      </c>
      <c r="C1089" t="s">
        <v>912</v>
      </c>
      <c r="D1089">
        <v>61</v>
      </c>
      <c r="E1089" t="s">
        <v>2863</v>
      </c>
      <c r="F1089" t="s">
        <v>217</v>
      </c>
      <c r="G1089" t="s">
        <v>1179</v>
      </c>
      <c r="H1089" t="s">
        <v>320</v>
      </c>
      <c r="I1089" t="s">
        <v>382</v>
      </c>
      <c r="J1089" t="s">
        <v>383</v>
      </c>
      <c r="K1089" t="s">
        <v>388</v>
      </c>
      <c r="L1089" t="s">
        <v>32</v>
      </c>
      <c r="M1089" t="s">
        <v>385</v>
      </c>
      <c r="N1089" t="s">
        <v>907</v>
      </c>
      <c r="O1089" t="s">
        <v>1193</v>
      </c>
      <c r="P1089" t="s">
        <v>199</v>
      </c>
    </row>
    <row r="1090" spans="1:16">
      <c r="A1090" t="s">
        <v>2992</v>
      </c>
      <c r="B1090" t="s">
        <v>2993</v>
      </c>
      <c r="C1090" t="s">
        <v>904</v>
      </c>
      <c r="D1090">
        <v>57</v>
      </c>
      <c r="E1090" t="s">
        <v>2863</v>
      </c>
      <c r="F1090" t="s">
        <v>55</v>
      </c>
      <c r="G1090" t="s">
        <v>1179</v>
      </c>
      <c r="H1090" t="s">
        <v>320</v>
      </c>
      <c r="I1090" t="s">
        <v>382</v>
      </c>
      <c r="J1090" t="s">
        <v>383</v>
      </c>
      <c r="K1090" t="s">
        <v>388</v>
      </c>
      <c r="L1090" t="s">
        <v>32</v>
      </c>
      <c r="M1090" t="s">
        <v>385</v>
      </c>
      <c r="N1090" t="s">
        <v>907</v>
      </c>
      <c r="O1090" t="s">
        <v>1003</v>
      </c>
      <c r="P1090" t="s">
        <v>71</v>
      </c>
    </row>
    <row r="1091" spans="1:16">
      <c r="A1091" t="s">
        <v>2994</v>
      </c>
      <c r="B1091" t="s">
        <v>2993</v>
      </c>
      <c r="C1091" t="s">
        <v>910</v>
      </c>
      <c r="D1091">
        <v>59</v>
      </c>
      <c r="E1091" t="s">
        <v>2863</v>
      </c>
      <c r="F1091" t="s">
        <v>55</v>
      </c>
      <c r="G1091" t="s">
        <v>1179</v>
      </c>
      <c r="H1091" t="s">
        <v>320</v>
      </c>
      <c r="I1091" t="s">
        <v>382</v>
      </c>
      <c r="J1091" t="s">
        <v>383</v>
      </c>
      <c r="K1091" t="s">
        <v>388</v>
      </c>
      <c r="L1091" t="s">
        <v>32</v>
      </c>
      <c r="M1091" t="s">
        <v>385</v>
      </c>
      <c r="N1091" t="s">
        <v>907</v>
      </c>
      <c r="O1091" t="s">
        <v>1003</v>
      </c>
      <c r="P1091" t="s">
        <v>71</v>
      </c>
    </row>
    <row r="1092" spans="1:16">
      <c r="A1092" t="s">
        <v>2995</v>
      </c>
      <c r="B1092" t="s">
        <v>2993</v>
      </c>
      <c r="C1092" t="s">
        <v>912</v>
      </c>
      <c r="D1092">
        <v>61</v>
      </c>
      <c r="E1092" t="s">
        <v>2863</v>
      </c>
      <c r="F1092" t="s">
        <v>55</v>
      </c>
      <c r="G1092" t="s">
        <v>1179</v>
      </c>
      <c r="H1092" t="s">
        <v>320</v>
      </c>
      <c r="I1092" t="s">
        <v>382</v>
      </c>
      <c r="J1092" t="s">
        <v>383</v>
      </c>
      <c r="K1092" t="s">
        <v>388</v>
      </c>
      <c r="L1092" t="s">
        <v>32</v>
      </c>
      <c r="M1092" t="s">
        <v>385</v>
      </c>
      <c r="N1092" t="s">
        <v>907</v>
      </c>
      <c r="O1092" t="s">
        <v>1003</v>
      </c>
      <c r="P1092" t="s">
        <v>71</v>
      </c>
    </row>
    <row r="1093" spans="1:16">
      <c r="A1093" t="s">
        <v>2996</v>
      </c>
      <c r="B1093" t="s">
        <v>2997</v>
      </c>
      <c r="C1093" t="s">
        <v>956</v>
      </c>
      <c r="D1093">
        <v>55</v>
      </c>
      <c r="E1093" t="s">
        <v>1800</v>
      </c>
      <c r="F1093" t="s">
        <v>55</v>
      </c>
      <c r="G1093" t="s">
        <v>906</v>
      </c>
      <c r="H1093" t="s">
        <v>320</v>
      </c>
      <c r="I1093" t="s">
        <v>390</v>
      </c>
      <c r="J1093" t="s">
        <v>383</v>
      </c>
      <c r="K1093" t="s">
        <v>388</v>
      </c>
      <c r="L1093" t="s">
        <v>43</v>
      </c>
      <c r="M1093" t="s">
        <v>385</v>
      </c>
      <c r="N1093" t="s">
        <v>907</v>
      </c>
      <c r="O1093" t="s">
        <v>1003</v>
      </c>
      <c r="P1093" t="s">
        <v>71</v>
      </c>
    </row>
    <row r="1094" spans="1:16">
      <c r="A1094" t="s">
        <v>2998</v>
      </c>
      <c r="B1094" t="s">
        <v>2997</v>
      </c>
      <c r="C1094" t="s">
        <v>915</v>
      </c>
      <c r="D1094">
        <v>56</v>
      </c>
      <c r="E1094" t="s">
        <v>1800</v>
      </c>
      <c r="F1094" t="s">
        <v>55</v>
      </c>
      <c r="G1094" t="s">
        <v>906</v>
      </c>
      <c r="H1094" t="s">
        <v>320</v>
      </c>
      <c r="I1094" t="s">
        <v>390</v>
      </c>
      <c r="J1094" t="s">
        <v>383</v>
      </c>
      <c r="K1094" t="s">
        <v>388</v>
      </c>
      <c r="L1094" t="s">
        <v>43</v>
      </c>
      <c r="M1094" t="s">
        <v>385</v>
      </c>
      <c r="N1094" t="s">
        <v>907</v>
      </c>
      <c r="O1094" t="s">
        <v>1003</v>
      </c>
      <c r="P1094" t="s">
        <v>71</v>
      </c>
    </row>
    <row r="1095" spans="1:16">
      <c r="A1095" t="s">
        <v>2999</v>
      </c>
      <c r="B1095" t="s">
        <v>2997</v>
      </c>
      <c r="C1095" t="s">
        <v>920</v>
      </c>
      <c r="D1095">
        <v>58</v>
      </c>
      <c r="E1095" t="s">
        <v>1800</v>
      </c>
      <c r="F1095" t="s">
        <v>55</v>
      </c>
      <c r="G1095" t="s">
        <v>906</v>
      </c>
      <c r="H1095" t="s">
        <v>320</v>
      </c>
      <c r="I1095" t="s">
        <v>390</v>
      </c>
      <c r="J1095" t="s">
        <v>383</v>
      </c>
      <c r="K1095" t="s">
        <v>388</v>
      </c>
      <c r="L1095" t="s">
        <v>43</v>
      </c>
      <c r="M1095" t="s">
        <v>385</v>
      </c>
      <c r="N1095" t="s">
        <v>907</v>
      </c>
      <c r="O1095" t="s">
        <v>1003</v>
      </c>
      <c r="P1095" t="s">
        <v>71</v>
      </c>
    </row>
    <row r="1096" spans="1:16">
      <c r="A1096" t="s">
        <v>3000</v>
      </c>
      <c r="B1096" t="s">
        <v>2997</v>
      </c>
      <c r="C1096" t="s">
        <v>922</v>
      </c>
      <c r="D1096">
        <v>60</v>
      </c>
      <c r="E1096" t="s">
        <v>1800</v>
      </c>
      <c r="F1096" t="s">
        <v>55</v>
      </c>
      <c r="G1096" t="s">
        <v>906</v>
      </c>
      <c r="H1096" t="s">
        <v>320</v>
      </c>
      <c r="I1096" t="s">
        <v>390</v>
      </c>
      <c r="J1096" t="s">
        <v>383</v>
      </c>
      <c r="K1096" t="s">
        <v>388</v>
      </c>
      <c r="L1096" t="s">
        <v>43</v>
      </c>
      <c r="M1096" t="s">
        <v>385</v>
      </c>
      <c r="N1096" t="s">
        <v>907</v>
      </c>
      <c r="O1096" t="s">
        <v>1003</v>
      </c>
      <c r="P1096" t="s">
        <v>71</v>
      </c>
    </row>
    <row r="1097" spans="1:16">
      <c r="A1097" t="s">
        <v>3001</v>
      </c>
      <c r="B1097" t="s">
        <v>2997</v>
      </c>
      <c r="C1097" t="s">
        <v>1046</v>
      </c>
      <c r="D1097">
        <v>62</v>
      </c>
      <c r="E1097" t="s">
        <v>1800</v>
      </c>
      <c r="F1097" t="s">
        <v>55</v>
      </c>
      <c r="G1097" t="s">
        <v>906</v>
      </c>
      <c r="H1097" t="s">
        <v>320</v>
      </c>
      <c r="I1097" t="s">
        <v>390</v>
      </c>
      <c r="J1097" t="s">
        <v>383</v>
      </c>
      <c r="K1097" t="s">
        <v>388</v>
      </c>
      <c r="L1097" t="s">
        <v>43</v>
      </c>
      <c r="M1097" t="s">
        <v>385</v>
      </c>
      <c r="N1097" t="s">
        <v>907</v>
      </c>
      <c r="O1097" t="s">
        <v>1003</v>
      </c>
      <c r="P1097" t="s">
        <v>71</v>
      </c>
    </row>
    <row r="1098" spans="1:16">
      <c r="A1098" t="s">
        <v>3002</v>
      </c>
      <c r="B1098" t="s">
        <v>2997</v>
      </c>
      <c r="C1098" t="s">
        <v>904</v>
      </c>
      <c r="D1098">
        <v>57</v>
      </c>
      <c r="E1098" t="s">
        <v>1800</v>
      </c>
      <c r="F1098" t="s">
        <v>55</v>
      </c>
      <c r="G1098" t="s">
        <v>906</v>
      </c>
      <c r="H1098" t="s">
        <v>320</v>
      </c>
      <c r="I1098" t="s">
        <v>390</v>
      </c>
      <c r="J1098" t="s">
        <v>383</v>
      </c>
      <c r="K1098" t="s">
        <v>388</v>
      </c>
      <c r="L1098" t="s">
        <v>43</v>
      </c>
      <c r="M1098" t="s">
        <v>385</v>
      </c>
      <c r="N1098" t="s">
        <v>907</v>
      </c>
      <c r="O1098" t="s">
        <v>1003</v>
      </c>
      <c r="P1098" t="s">
        <v>71</v>
      </c>
    </row>
    <row r="1099" spans="1:16">
      <c r="A1099" t="s">
        <v>3003</v>
      </c>
      <c r="B1099" t="s">
        <v>2997</v>
      </c>
      <c r="C1099" t="s">
        <v>910</v>
      </c>
      <c r="D1099">
        <v>59</v>
      </c>
      <c r="E1099" t="s">
        <v>1800</v>
      </c>
      <c r="F1099" t="s">
        <v>55</v>
      </c>
      <c r="G1099" t="s">
        <v>906</v>
      </c>
      <c r="H1099" t="s">
        <v>320</v>
      </c>
      <c r="I1099" t="s">
        <v>390</v>
      </c>
      <c r="J1099" t="s">
        <v>383</v>
      </c>
      <c r="K1099" t="s">
        <v>388</v>
      </c>
      <c r="L1099" t="s">
        <v>43</v>
      </c>
      <c r="M1099" t="s">
        <v>385</v>
      </c>
      <c r="N1099" t="s">
        <v>907</v>
      </c>
      <c r="O1099" t="s">
        <v>1003</v>
      </c>
      <c r="P1099" t="s">
        <v>71</v>
      </c>
    </row>
    <row r="1100" spans="1:16">
      <c r="A1100" t="s">
        <v>3004</v>
      </c>
      <c r="B1100" t="s">
        <v>2997</v>
      </c>
      <c r="C1100" t="s">
        <v>912</v>
      </c>
      <c r="D1100">
        <v>61</v>
      </c>
      <c r="E1100" t="s">
        <v>1800</v>
      </c>
      <c r="F1100" t="s">
        <v>55</v>
      </c>
      <c r="G1100" t="s">
        <v>906</v>
      </c>
      <c r="H1100" t="s">
        <v>320</v>
      </c>
      <c r="I1100" t="s">
        <v>390</v>
      </c>
      <c r="J1100" t="s">
        <v>383</v>
      </c>
      <c r="K1100" t="s">
        <v>388</v>
      </c>
      <c r="L1100" t="s">
        <v>43</v>
      </c>
      <c r="M1100" t="s">
        <v>385</v>
      </c>
      <c r="N1100" t="s">
        <v>907</v>
      </c>
      <c r="O1100" t="s">
        <v>1003</v>
      </c>
      <c r="P1100" t="s">
        <v>71</v>
      </c>
    </row>
    <row r="1101" spans="1:16">
      <c r="A1101" t="s">
        <v>3005</v>
      </c>
      <c r="B1101" t="s">
        <v>3006</v>
      </c>
      <c r="C1101" t="s">
        <v>904</v>
      </c>
      <c r="D1101">
        <v>57</v>
      </c>
      <c r="E1101" t="s">
        <v>1435</v>
      </c>
      <c r="F1101" t="s">
        <v>71</v>
      </c>
      <c r="G1101" t="s">
        <v>3007</v>
      </c>
      <c r="H1101" t="s">
        <v>320</v>
      </c>
      <c r="I1101" t="s">
        <v>382</v>
      </c>
      <c r="J1101" t="s">
        <v>383</v>
      </c>
      <c r="K1101" t="s">
        <v>388</v>
      </c>
      <c r="L1101" t="s">
        <v>44</v>
      </c>
      <c r="M1101" t="s">
        <v>385</v>
      </c>
      <c r="N1101" t="s">
        <v>907</v>
      </c>
      <c r="O1101" t="s">
        <v>932</v>
      </c>
      <c r="P1101" t="s">
        <v>71</v>
      </c>
    </row>
    <row r="1102" spans="1:16">
      <c r="A1102" t="s">
        <v>3008</v>
      </c>
      <c r="B1102" t="s">
        <v>3006</v>
      </c>
      <c r="C1102" t="s">
        <v>956</v>
      </c>
      <c r="D1102">
        <v>55</v>
      </c>
      <c r="E1102" t="s">
        <v>1435</v>
      </c>
      <c r="F1102" t="s">
        <v>71</v>
      </c>
      <c r="G1102" t="s">
        <v>3007</v>
      </c>
      <c r="H1102" t="s">
        <v>320</v>
      </c>
      <c r="I1102" t="s">
        <v>382</v>
      </c>
      <c r="J1102" t="s">
        <v>383</v>
      </c>
      <c r="K1102" t="s">
        <v>388</v>
      </c>
      <c r="L1102" t="s">
        <v>44</v>
      </c>
      <c r="M1102" t="s">
        <v>385</v>
      </c>
      <c r="N1102" t="s">
        <v>907</v>
      </c>
      <c r="O1102" t="s">
        <v>932</v>
      </c>
      <c r="P1102" t="s">
        <v>71</v>
      </c>
    </row>
    <row r="1103" spans="1:16">
      <c r="A1103" t="s">
        <v>3009</v>
      </c>
      <c r="B1103" t="s">
        <v>3006</v>
      </c>
      <c r="C1103" t="s">
        <v>912</v>
      </c>
      <c r="D1103">
        <v>61</v>
      </c>
      <c r="E1103" t="s">
        <v>1435</v>
      </c>
      <c r="F1103" t="s">
        <v>71</v>
      </c>
      <c r="G1103" t="s">
        <v>3007</v>
      </c>
      <c r="H1103" t="s">
        <v>320</v>
      </c>
      <c r="I1103" t="s">
        <v>382</v>
      </c>
      <c r="J1103" t="s">
        <v>383</v>
      </c>
      <c r="K1103" t="s">
        <v>388</v>
      </c>
      <c r="L1103" t="s">
        <v>44</v>
      </c>
      <c r="M1103" t="s">
        <v>385</v>
      </c>
      <c r="N1103" t="s">
        <v>907</v>
      </c>
      <c r="O1103" t="s">
        <v>932</v>
      </c>
      <c r="P1103" t="s">
        <v>71</v>
      </c>
    </row>
    <row r="1104" spans="1:16">
      <c r="A1104" t="s">
        <v>3010</v>
      </c>
      <c r="B1104" t="s">
        <v>3011</v>
      </c>
      <c r="C1104" t="s">
        <v>904</v>
      </c>
      <c r="D1104">
        <v>57</v>
      </c>
      <c r="E1104" t="s">
        <v>1440</v>
      </c>
      <c r="F1104" t="s">
        <v>83</v>
      </c>
      <c r="G1104" t="s">
        <v>1441</v>
      </c>
      <c r="H1104" t="s">
        <v>320</v>
      </c>
      <c r="I1104" t="s">
        <v>382</v>
      </c>
      <c r="J1104" t="s">
        <v>383</v>
      </c>
      <c r="K1104" t="s">
        <v>388</v>
      </c>
      <c r="L1104" t="s">
        <v>44</v>
      </c>
      <c r="M1104" t="s">
        <v>385</v>
      </c>
      <c r="N1104" t="s">
        <v>907</v>
      </c>
      <c r="O1104" t="s">
        <v>917</v>
      </c>
      <c r="P1104" t="s">
        <v>83</v>
      </c>
    </row>
    <row r="1105" spans="1:16">
      <c r="A1105" t="s">
        <v>3012</v>
      </c>
      <c r="B1105" t="s">
        <v>3011</v>
      </c>
      <c r="C1105" t="s">
        <v>920</v>
      </c>
      <c r="D1105">
        <v>58</v>
      </c>
      <c r="E1105" t="s">
        <v>1440</v>
      </c>
      <c r="F1105" t="s">
        <v>83</v>
      </c>
      <c r="G1105" t="s">
        <v>1441</v>
      </c>
      <c r="H1105" t="s">
        <v>320</v>
      </c>
      <c r="I1105" t="s">
        <v>382</v>
      </c>
      <c r="J1105" t="s">
        <v>383</v>
      </c>
      <c r="K1105" t="s">
        <v>388</v>
      </c>
      <c r="L1105" t="s">
        <v>44</v>
      </c>
      <c r="M1105" t="s">
        <v>385</v>
      </c>
      <c r="N1105" t="s">
        <v>907</v>
      </c>
      <c r="O1105" t="s">
        <v>917</v>
      </c>
      <c r="P1105" t="s">
        <v>83</v>
      </c>
    </row>
    <row r="1106" spans="1:16">
      <c r="A1106" t="s">
        <v>3013</v>
      </c>
      <c r="B1106" t="s">
        <v>3011</v>
      </c>
      <c r="C1106" t="s">
        <v>910</v>
      </c>
      <c r="D1106">
        <v>59</v>
      </c>
      <c r="E1106" t="s">
        <v>1440</v>
      </c>
      <c r="F1106" t="s">
        <v>83</v>
      </c>
      <c r="G1106" t="s">
        <v>1441</v>
      </c>
      <c r="H1106" t="s">
        <v>320</v>
      </c>
      <c r="I1106" t="s">
        <v>382</v>
      </c>
      <c r="J1106" t="s">
        <v>383</v>
      </c>
      <c r="K1106" t="s">
        <v>388</v>
      </c>
      <c r="L1106" t="s">
        <v>44</v>
      </c>
      <c r="M1106" t="s">
        <v>385</v>
      </c>
      <c r="N1106" t="s">
        <v>907</v>
      </c>
      <c r="O1106" t="s">
        <v>917</v>
      </c>
      <c r="P1106" t="s">
        <v>83</v>
      </c>
    </row>
    <row r="1107" spans="1:16">
      <c r="A1107" t="s">
        <v>3014</v>
      </c>
      <c r="B1107" t="s">
        <v>3011</v>
      </c>
      <c r="C1107" t="s">
        <v>922</v>
      </c>
      <c r="D1107">
        <v>60</v>
      </c>
      <c r="E1107" t="s">
        <v>1440</v>
      </c>
      <c r="F1107" t="s">
        <v>83</v>
      </c>
      <c r="G1107" t="s">
        <v>1441</v>
      </c>
      <c r="H1107" t="s">
        <v>320</v>
      </c>
      <c r="I1107" t="s">
        <v>382</v>
      </c>
      <c r="J1107" t="s">
        <v>383</v>
      </c>
      <c r="K1107" t="s">
        <v>388</v>
      </c>
      <c r="L1107" t="s">
        <v>44</v>
      </c>
      <c r="M1107" t="s">
        <v>385</v>
      </c>
      <c r="N1107" t="s">
        <v>907</v>
      </c>
      <c r="O1107" t="s">
        <v>917</v>
      </c>
      <c r="P1107" t="s">
        <v>83</v>
      </c>
    </row>
    <row r="1108" spans="1:16">
      <c r="A1108" t="s">
        <v>3015</v>
      </c>
      <c r="B1108" t="s">
        <v>3011</v>
      </c>
      <c r="C1108" t="s">
        <v>912</v>
      </c>
      <c r="D1108">
        <v>61</v>
      </c>
      <c r="E1108" t="s">
        <v>1440</v>
      </c>
      <c r="F1108" t="s">
        <v>83</v>
      </c>
      <c r="G1108" t="s">
        <v>1441</v>
      </c>
      <c r="H1108" t="s">
        <v>320</v>
      </c>
      <c r="I1108" t="s">
        <v>382</v>
      </c>
      <c r="J1108" t="s">
        <v>383</v>
      </c>
      <c r="K1108" t="s">
        <v>388</v>
      </c>
      <c r="L1108" t="s">
        <v>44</v>
      </c>
      <c r="M1108" t="s">
        <v>385</v>
      </c>
      <c r="N1108" t="s">
        <v>907</v>
      </c>
      <c r="O1108" t="s">
        <v>917</v>
      </c>
      <c r="P1108" t="s">
        <v>83</v>
      </c>
    </row>
    <row r="1109" spans="1:16">
      <c r="A1109" t="s">
        <v>3016</v>
      </c>
      <c r="B1109" t="s">
        <v>3017</v>
      </c>
      <c r="C1109" t="s">
        <v>904</v>
      </c>
      <c r="D1109">
        <v>57</v>
      </c>
      <c r="E1109" t="s">
        <v>1444</v>
      </c>
      <c r="F1109" t="s">
        <v>86</v>
      </c>
      <c r="G1109" t="s">
        <v>1265</v>
      </c>
      <c r="H1109" t="s">
        <v>320</v>
      </c>
      <c r="I1109" t="s">
        <v>382</v>
      </c>
      <c r="J1109" t="s">
        <v>383</v>
      </c>
      <c r="K1109" t="s">
        <v>389</v>
      </c>
      <c r="L1109" t="s">
        <v>44</v>
      </c>
      <c r="M1109" t="s">
        <v>385</v>
      </c>
      <c r="N1109" t="s">
        <v>907</v>
      </c>
      <c r="O1109" t="s">
        <v>1033</v>
      </c>
      <c r="P1109" t="s">
        <v>86</v>
      </c>
    </row>
    <row r="1110" spans="1:16">
      <c r="A1110" t="s">
        <v>3018</v>
      </c>
      <c r="B1110" t="s">
        <v>3017</v>
      </c>
      <c r="C1110" t="s">
        <v>910</v>
      </c>
      <c r="D1110">
        <v>59</v>
      </c>
      <c r="E1110" t="s">
        <v>1444</v>
      </c>
      <c r="F1110" t="s">
        <v>86</v>
      </c>
      <c r="G1110" t="s">
        <v>1265</v>
      </c>
      <c r="H1110" t="s">
        <v>320</v>
      </c>
      <c r="I1110" t="s">
        <v>382</v>
      </c>
      <c r="J1110" t="s">
        <v>383</v>
      </c>
      <c r="K1110" t="s">
        <v>389</v>
      </c>
      <c r="L1110" t="s">
        <v>44</v>
      </c>
      <c r="M1110" t="s">
        <v>385</v>
      </c>
      <c r="N1110" t="s">
        <v>907</v>
      </c>
      <c r="O1110" t="s">
        <v>1033</v>
      </c>
      <c r="P1110" t="s">
        <v>86</v>
      </c>
    </row>
    <row r="1111" spans="1:16">
      <c r="A1111" t="s">
        <v>3019</v>
      </c>
      <c r="B1111" t="s">
        <v>3017</v>
      </c>
      <c r="C1111" t="s">
        <v>912</v>
      </c>
      <c r="D1111">
        <v>61</v>
      </c>
      <c r="E1111" t="s">
        <v>1444</v>
      </c>
      <c r="F1111" t="s">
        <v>86</v>
      </c>
      <c r="G1111" t="s">
        <v>1265</v>
      </c>
      <c r="H1111" t="s">
        <v>320</v>
      </c>
      <c r="I1111" t="s">
        <v>382</v>
      </c>
      <c r="J1111" t="s">
        <v>383</v>
      </c>
      <c r="K1111" t="s">
        <v>389</v>
      </c>
      <c r="L1111" t="s">
        <v>44</v>
      </c>
      <c r="M1111" t="s">
        <v>385</v>
      </c>
      <c r="N1111" t="s">
        <v>907</v>
      </c>
      <c r="O1111" t="s">
        <v>1033</v>
      </c>
      <c r="P1111" t="s">
        <v>86</v>
      </c>
    </row>
    <row r="1112" spans="1:16">
      <c r="A1112" t="s">
        <v>3020</v>
      </c>
      <c r="B1112" t="s">
        <v>3021</v>
      </c>
      <c r="C1112" t="s">
        <v>904</v>
      </c>
      <c r="D1112">
        <v>57</v>
      </c>
      <c r="E1112" t="s">
        <v>1444</v>
      </c>
      <c r="F1112" t="s">
        <v>83</v>
      </c>
      <c r="G1112" t="s">
        <v>1265</v>
      </c>
      <c r="H1112" t="s">
        <v>320</v>
      </c>
      <c r="I1112" t="s">
        <v>382</v>
      </c>
      <c r="J1112" t="s">
        <v>383</v>
      </c>
      <c r="K1112" t="s">
        <v>388</v>
      </c>
      <c r="L1112" t="s">
        <v>44</v>
      </c>
      <c r="M1112" t="s">
        <v>385</v>
      </c>
      <c r="N1112" t="s">
        <v>907</v>
      </c>
      <c r="O1112" t="s">
        <v>917</v>
      </c>
      <c r="P1112" t="s">
        <v>83</v>
      </c>
    </row>
    <row r="1113" spans="1:16">
      <c r="A1113" t="s">
        <v>3022</v>
      </c>
      <c r="B1113" t="s">
        <v>3021</v>
      </c>
      <c r="C1113" t="s">
        <v>910</v>
      </c>
      <c r="D1113">
        <v>59</v>
      </c>
      <c r="E1113" t="s">
        <v>1444</v>
      </c>
      <c r="F1113" t="s">
        <v>83</v>
      </c>
      <c r="G1113" t="s">
        <v>1265</v>
      </c>
      <c r="H1113" t="s">
        <v>320</v>
      </c>
      <c r="I1113" t="s">
        <v>382</v>
      </c>
      <c r="J1113" t="s">
        <v>383</v>
      </c>
      <c r="K1113" t="s">
        <v>388</v>
      </c>
      <c r="L1113" t="s">
        <v>44</v>
      </c>
      <c r="M1113" t="s">
        <v>385</v>
      </c>
      <c r="N1113" t="s">
        <v>907</v>
      </c>
      <c r="O1113" t="s">
        <v>917</v>
      </c>
      <c r="P1113" t="s">
        <v>83</v>
      </c>
    </row>
    <row r="1114" spans="1:16">
      <c r="A1114" t="s">
        <v>3023</v>
      </c>
      <c r="B1114" t="s">
        <v>3021</v>
      </c>
      <c r="C1114" t="s">
        <v>912</v>
      </c>
      <c r="D1114">
        <v>61</v>
      </c>
      <c r="E1114" t="s">
        <v>1444</v>
      </c>
      <c r="F1114" t="s">
        <v>83</v>
      </c>
      <c r="G1114" t="s">
        <v>1265</v>
      </c>
      <c r="H1114" t="s">
        <v>320</v>
      </c>
      <c r="I1114" t="s">
        <v>382</v>
      </c>
      <c r="J1114" t="s">
        <v>383</v>
      </c>
      <c r="K1114" t="s">
        <v>388</v>
      </c>
      <c r="L1114" t="s">
        <v>44</v>
      </c>
      <c r="M1114" t="s">
        <v>385</v>
      </c>
      <c r="N1114" t="s">
        <v>907</v>
      </c>
      <c r="O1114" t="s">
        <v>917</v>
      </c>
      <c r="P1114" t="s">
        <v>83</v>
      </c>
    </row>
    <row r="1115" spans="1:16">
      <c r="A1115" t="s">
        <v>3024</v>
      </c>
      <c r="B1115" t="s">
        <v>3021</v>
      </c>
      <c r="C1115" t="s">
        <v>956</v>
      </c>
      <c r="D1115">
        <v>55</v>
      </c>
      <c r="E1115" t="s">
        <v>1444</v>
      </c>
      <c r="F1115" t="s">
        <v>83</v>
      </c>
      <c r="G1115" t="s">
        <v>1265</v>
      </c>
      <c r="H1115" t="s">
        <v>320</v>
      </c>
      <c r="I1115" t="s">
        <v>382</v>
      </c>
      <c r="J1115" t="s">
        <v>383</v>
      </c>
      <c r="K1115" t="s">
        <v>388</v>
      </c>
      <c r="L1115" t="s">
        <v>44</v>
      </c>
      <c r="M1115" t="s">
        <v>385</v>
      </c>
      <c r="N1115" t="s">
        <v>907</v>
      </c>
      <c r="O1115" t="s">
        <v>917</v>
      </c>
      <c r="P1115" t="s">
        <v>83</v>
      </c>
    </row>
    <row r="1116" spans="1:16">
      <c r="A1116" t="s">
        <v>3025</v>
      </c>
      <c r="B1116" t="s">
        <v>3026</v>
      </c>
      <c r="C1116" t="s">
        <v>904</v>
      </c>
      <c r="D1116">
        <v>57</v>
      </c>
      <c r="E1116" t="s">
        <v>3027</v>
      </c>
      <c r="F1116" t="s">
        <v>53</v>
      </c>
      <c r="G1116" t="s">
        <v>1179</v>
      </c>
      <c r="H1116" t="s">
        <v>336</v>
      </c>
      <c r="I1116" t="s">
        <v>382</v>
      </c>
      <c r="J1116" t="s">
        <v>383</v>
      </c>
      <c r="K1116" t="s">
        <v>388</v>
      </c>
      <c r="L1116" t="s">
        <v>32</v>
      </c>
      <c r="M1116" t="s">
        <v>385</v>
      </c>
      <c r="N1116" t="s">
        <v>907</v>
      </c>
      <c r="O1116" t="s">
        <v>928</v>
      </c>
      <c r="P1116" t="s">
        <v>53</v>
      </c>
    </row>
    <row r="1117" spans="1:16">
      <c r="A1117" t="s">
        <v>3028</v>
      </c>
      <c r="B1117" t="s">
        <v>3029</v>
      </c>
      <c r="C1117" t="s">
        <v>915</v>
      </c>
      <c r="D1117">
        <v>56</v>
      </c>
      <c r="E1117" t="s">
        <v>1461</v>
      </c>
      <c r="F1117" t="s">
        <v>71</v>
      </c>
      <c r="G1117" t="s">
        <v>1265</v>
      </c>
      <c r="H1117" t="s">
        <v>336</v>
      </c>
      <c r="I1117" t="s">
        <v>382</v>
      </c>
      <c r="J1117" t="s">
        <v>383</v>
      </c>
      <c r="K1117" t="s">
        <v>388</v>
      </c>
      <c r="L1117" t="s">
        <v>44</v>
      </c>
      <c r="M1117" t="s">
        <v>385</v>
      </c>
      <c r="N1117" t="s">
        <v>907</v>
      </c>
      <c r="O1117" t="s">
        <v>932</v>
      </c>
      <c r="P1117" t="s">
        <v>71</v>
      </c>
    </row>
    <row r="1118" spans="1:16">
      <c r="A1118" t="s">
        <v>3030</v>
      </c>
      <c r="B1118" t="s">
        <v>3029</v>
      </c>
      <c r="C1118" t="s">
        <v>904</v>
      </c>
      <c r="D1118">
        <v>57</v>
      </c>
      <c r="E1118" t="s">
        <v>1461</v>
      </c>
      <c r="F1118" t="s">
        <v>71</v>
      </c>
      <c r="G1118" t="s">
        <v>1265</v>
      </c>
      <c r="H1118" t="s">
        <v>336</v>
      </c>
      <c r="I1118" t="s">
        <v>382</v>
      </c>
      <c r="J1118" t="s">
        <v>383</v>
      </c>
      <c r="K1118" t="s">
        <v>388</v>
      </c>
      <c r="L1118" t="s">
        <v>44</v>
      </c>
      <c r="M1118" t="s">
        <v>385</v>
      </c>
      <c r="N1118" t="s">
        <v>907</v>
      </c>
      <c r="O1118" t="s">
        <v>932</v>
      </c>
      <c r="P1118" t="s">
        <v>71</v>
      </c>
    </row>
    <row r="1119" spans="1:16">
      <c r="A1119" t="s">
        <v>3031</v>
      </c>
      <c r="B1119" t="s">
        <v>3029</v>
      </c>
      <c r="C1119" t="s">
        <v>910</v>
      </c>
      <c r="D1119">
        <v>59</v>
      </c>
      <c r="E1119" t="s">
        <v>1461</v>
      </c>
      <c r="F1119" t="s">
        <v>71</v>
      </c>
      <c r="G1119" t="s">
        <v>1265</v>
      </c>
      <c r="H1119" t="s">
        <v>336</v>
      </c>
      <c r="I1119" t="s">
        <v>382</v>
      </c>
      <c r="J1119" t="s">
        <v>383</v>
      </c>
      <c r="K1119" t="s">
        <v>388</v>
      </c>
      <c r="L1119" t="s">
        <v>44</v>
      </c>
      <c r="M1119" t="s">
        <v>385</v>
      </c>
      <c r="N1119" t="s">
        <v>907</v>
      </c>
      <c r="O1119" t="s">
        <v>932</v>
      </c>
      <c r="P1119" t="s">
        <v>71</v>
      </c>
    </row>
    <row r="1120" spans="1:16">
      <c r="A1120" t="s">
        <v>3032</v>
      </c>
      <c r="B1120" t="s">
        <v>3029</v>
      </c>
      <c r="C1120" t="s">
        <v>912</v>
      </c>
      <c r="D1120">
        <v>61</v>
      </c>
      <c r="E1120" t="s">
        <v>1461</v>
      </c>
      <c r="F1120" t="s">
        <v>71</v>
      </c>
      <c r="G1120" t="s">
        <v>1265</v>
      </c>
      <c r="H1120" t="s">
        <v>336</v>
      </c>
      <c r="I1120" t="s">
        <v>382</v>
      </c>
      <c r="J1120" t="s">
        <v>383</v>
      </c>
      <c r="K1120" t="s">
        <v>388</v>
      </c>
      <c r="L1120" t="s">
        <v>44</v>
      </c>
      <c r="M1120" t="s">
        <v>385</v>
      </c>
      <c r="N1120" t="s">
        <v>907</v>
      </c>
      <c r="O1120" t="s">
        <v>932</v>
      </c>
      <c r="P1120" t="s">
        <v>71</v>
      </c>
    </row>
    <row r="1121" spans="1:16">
      <c r="A1121" t="s">
        <v>3033</v>
      </c>
      <c r="B1121" t="s">
        <v>3034</v>
      </c>
      <c r="C1121" t="s">
        <v>904</v>
      </c>
      <c r="D1121">
        <v>57</v>
      </c>
      <c r="E1121" t="s">
        <v>1470</v>
      </c>
      <c r="F1121" t="s">
        <v>83</v>
      </c>
      <c r="G1121" t="s">
        <v>906</v>
      </c>
      <c r="H1121" t="s">
        <v>320</v>
      </c>
      <c r="I1121" t="s">
        <v>382</v>
      </c>
      <c r="J1121" t="s">
        <v>383</v>
      </c>
      <c r="K1121" t="s">
        <v>384</v>
      </c>
      <c r="L1121" t="s">
        <v>43</v>
      </c>
      <c r="M1121" t="s">
        <v>385</v>
      </c>
      <c r="N1121" t="s">
        <v>907</v>
      </c>
      <c r="O1121" t="s">
        <v>917</v>
      </c>
      <c r="P1121" t="s">
        <v>83</v>
      </c>
    </row>
    <row r="1122" spans="1:16">
      <c r="A1122" t="s">
        <v>3035</v>
      </c>
      <c r="B1122" t="s">
        <v>3034</v>
      </c>
      <c r="C1122" t="s">
        <v>910</v>
      </c>
      <c r="D1122">
        <v>59</v>
      </c>
      <c r="E1122" t="s">
        <v>1470</v>
      </c>
      <c r="F1122" t="s">
        <v>83</v>
      </c>
      <c r="G1122" t="s">
        <v>906</v>
      </c>
      <c r="H1122" t="s">
        <v>320</v>
      </c>
      <c r="I1122" t="s">
        <v>382</v>
      </c>
      <c r="J1122" t="s">
        <v>383</v>
      </c>
      <c r="K1122" t="s">
        <v>384</v>
      </c>
      <c r="L1122" t="s">
        <v>43</v>
      </c>
      <c r="M1122" t="s">
        <v>385</v>
      </c>
      <c r="N1122" t="s">
        <v>907</v>
      </c>
      <c r="O1122" t="s">
        <v>917</v>
      </c>
      <c r="P1122" t="s">
        <v>83</v>
      </c>
    </row>
    <row r="1123" spans="1:16">
      <c r="A1123" t="s">
        <v>3036</v>
      </c>
      <c r="B1123" t="s">
        <v>3034</v>
      </c>
      <c r="C1123" t="s">
        <v>912</v>
      </c>
      <c r="D1123">
        <v>61</v>
      </c>
      <c r="E1123" t="s">
        <v>1470</v>
      </c>
      <c r="F1123" t="s">
        <v>83</v>
      </c>
      <c r="G1123" t="s">
        <v>906</v>
      </c>
      <c r="H1123" t="s">
        <v>320</v>
      </c>
      <c r="I1123" t="s">
        <v>382</v>
      </c>
      <c r="J1123" t="s">
        <v>383</v>
      </c>
      <c r="K1123" t="s">
        <v>384</v>
      </c>
      <c r="L1123" t="s">
        <v>43</v>
      </c>
      <c r="M1123" t="s">
        <v>385</v>
      </c>
      <c r="N1123" t="s">
        <v>907</v>
      </c>
      <c r="O1123" t="s">
        <v>917</v>
      </c>
      <c r="P1123" t="s">
        <v>83</v>
      </c>
    </row>
    <row r="1124" spans="1:16">
      <c r="A1124" t="s">
        <v>3037</v>
      </c>
      <c r="B1124" t="s">
        <v>3038</v>
      </c>
      <c r="C1124">
        <v>9</v>
      </c>
      <c r="D1124">
        <v>9</v>
      </c>
      <c r="E1124" t="s">
        <v>3039</v>
      </c>
      <c r="F1124" t="s">
        <v>53</v>
      </c>
      <c r="G1124" t="s">
        <v>1179</v>
      </c>
      <c r="H1124" t="s">
        <v>337</v>
      </c>
      <c r="I1124" t="s">
        <v>390</v>
      </c>
      <c r="J1124" t="s">
        <v>383</v>
      </c>
      <c r="K1124" t="s">
        <v>389</v>
      </c>
      <c r="L1124" t="s">
        <v>32</v>
      </c>
      <c r="M1124" t="s">
        <v>386</v>
      </c>
      <c r="N1124" t="s">
        <v>907</v>
      </c>
      <c r="O1124" t="s">
        <v>928</v>
      </c>
      <c r="P1124" t="s">
        <v>53</v>
      </c>
    </row>
    <row r="1125" spans="1:16">
      <c r="A1125" t="s">
        <v>3040</v>
      </c>
      <c r="B1125" t="s">
        <v>3038</v>
      </c>
      <c r="C1125">
        <v>10</v>
      </c>
      <c r="D1125">
        <v>10</v>
      </c>
      <c r="E1125" t="s">
        <v>3039</v>
      </c>
      <c r="F1125" t="s">
        <v>53</v>
      </c>
      <c r="G1125" t="s">
        <v>1179</v>
      </c>
      <c r="H1125" t="s">
        <v>337</v>
      </c>
      <c r="I1125" t="s">
        <v>390</v>
      </c>
      <c r="J1125" t="s">
        <v>383</v>
      </c>
      <c r="K1125" t="s">
        <v>389</v>
      </c>
      <c r="L1125" t="s">
        <v>32</v>
      </c>
      <c r="M1125" t="s">
        <v>386</v>
      </c>
      <c r="N1125" t="s">
        <v>907</v>
      </c>
      <c r="O1125" t="s">
        <v>928</v>
      </c>
      <c r="P1125" t="s">
        <v>53</v>
      </c>
    </row>
    <row r="1126" spans="1:16">
      <c r="A1126" t="s">
        <v>3041</v>
      </c>
      <c r="B1126" t="s">
        <v>3042</v>
      </c>
      <c r="C1126">
        <v>8</v>
      </c>
      <c r="D1126">
        <v>8</v>
      </c>
      <c r="E1126" t="s">
        <v>3039</v>
      </c>
      <c r="F1126" t="s">
        <v>86</v>
      </c>
      <c r="G1126" t="s">
        <v>1179</v>
      </c>
      <c r="H1126" t="s">
        <v>337</v>
      </c>
      <c r="I1126" t="s">
        <v>390</v>
      </c>
      <c r="J1126" t="s">
        <v>383</v>
      </c>
      <c r="K1126" t="s">
        <v>389</v>
      </c>
      <c r="L1126" t="s">
        <v>32</v>
      </c>
      <c r="M1126" t="s">
        <v>386</v>
      </c>
      <c r="N1126" t="s">
        <v>907</v>
      </c>
      <c r="O1126" t="s">
        <v>1033</v>
      </c>
      <c r="P1126" t="s">
        <v>86</v>
      </c>
    </row>
    <row r="1127" spans="1:16">
      <c r="A1127" t="s">
        <v>3043</v>
      </c>
      <c r="B1127" t="s">
        <v>3042</v>
      </c>
      <c r="C1127">
        <v>10</v>
      </c>
      <c r="D1127">
        <v>10</v>
      </c>
      <c r="E1127" t="s">
        <v>3039</v>
      </c>
      <c r="F1127" t="s">
        <v>86</v>
      </c>
      <c r="G1127" t="s">
        <v>1179</v>
      </c>
      <c r="H1127" t="s">
        <v>337</v>
      </c>
      <c r="I1127" t="s">
        <v>390</v>
      </c>
      <c r="J1127" t="s">
        <v>383</v>
      </c>
      <c r="K1127" t="s">
        <v>389</v>
      </c>
      <c r="L1127" t="s">
        <v>32</v>
      </c>
      <c r="M1127" t="s">
        <v>386</v>
      </c>
      <c r="N1127" t="s">
        <v>907</v>
      </c>
      <c r="O1127" t="s">
        <v>1033</v>
      </c>
      <c r="P1127" t="s">
        <v>86</v>
      </c>
    </row>
    <row r="1128" spans="1:16">
      <c r="A1128" t="s">
        <v>3044</v>
      </c>
      <c r="B1128" t="s">
        <v>3045</v>
      </c>
      <c r="C1128">
        <v>7</v>
      </c>
      <c r="D1128">
        <v>7</v>
      </c>
      <c r="E1128" t="s">
        <v>3046</v>
      </c>
      <c r="F1128" t="s">
        <v>277</v>
      </c>
      <c r="G1128" t="s">
        <v>964</v>
      </c>
      <c r="H1128" t="s">
        <v>337</v>
      </c>
      <c r="I1128" t="s">
        <v>387</v>
      </c>
      <c r="J1128" t="s">
        <v>383</v>
      </c>
      <c r="K1128" t="s">
        <v>389</v>
      </c>
      <c r="M1128" t="s">
        <v>386</v>
      </c>
      <c r="N1128" t="s">
        <v>907</v>
      </c>
      <c r="O1128" t="s">
        <v>1405</v>
      </c>
      <c r="P1128" t="s">
        <v>83</v>
      </c>
    </row>
    <row r="1129" spans="1:16">
      <c r="A1129" t="s">
        <v>3047</v>
      </c>
      <c r="B1129" t="s">
        <v>3045</v>
      </c>
      <c r="C1129" t="s">
        <v>931</v>
      </c>
      <c r="D1129">
        <v>0</v>
      </c>
      <c r="E1129" t="s">
        <v>3046</v>
      </c>
      <c r="F1129" t="s">
        <v>277</v>
      </c>
      <c r="G1129" t="s">
        <v>964</v>
      </c>
      <c r="H1129" t="s">
        <v>337</v>
      </c>
      <c r="I1129" t="s">
        <v>387</v>
      </c>
      <c r="J1129" t="s">
        <v>383</v>
      </c>
      <c r="K1129" t="s">
        <v>389</v>
      </c>
      <c r="M1129" t="s">
        <v>386</v>
      </c>
      <c r="N1129" t="s">
        <v>907</v>
      </c>
      <c r="O1129" t="s">
        <v>1405</v>
      </c>
      <c r="P1129" t="s">
        <v>83</v>
      </c>
    </row>
    <row r="1130" spans="1:16">
      <c r="A1130" t="s">
        <v>3048</v>
      </c>
      <c r="B1130" t="s">
        <v>3049</v>
      </c>
      <c r="C1130">
        <v>7</v>
      </c>
      <c r="D1130">
        <v>7</v>
      </c>
      <c r="E1130" t="s">
        <v>3050</v>
      </c>
      <c r="F1130" t="s">
        <v>68</v>
      </c>
      <c r="G1130" t="s">
        <v>964</v>
      </c>
      <c r="H1130" t="s">
        <v>337</v>
      </c>
      <c r="I1130" t="s">
        <v>387</v>
      </c>
      <c r="J1130" t="s">
        <v>383</v>
      </c>
      <c r="K1130" t="s">
        <v>389</v>
      </c>
      <c r="M1130" t="s">
        <v>386</v>
      </c>
      <c r="N1130" t="s">
        <v>907</v>
      </c>
      <c r="O1130" t="s">
        <v>2691</v>
      </c>
      <c r="P1130" t="s">
        <v>68</v>
      </c>
    </row>
    <row r="1131" spans="1:16">
      <c r="A1131" t="s">
        <v>3051</v>
      </c>
      <c r="B1131" t="s">
        <v>3052</v>
      </c>
      <c r="C1131" t="s">
        <v>931</v>
      </c>
      <c r="D1131">
        <v>0</v>
      </c>
      <c r="E1131" t="s">
        <v>3053</v>
      </c>
      <c r="F1131" t="s">
        <v>53</v>
      </c>
      <c r="G1131" t="s">
        <v>964</v>
      </c>
      <c r="H1131" t="s">
        <v>337</v>
      </c>
      <c r="I1131" t="s">
        <v>390</v>
      </c>
      <c r="J1131" t="s">
        <v>383</v>
      </c>
      <c r="K1131" t="s">
        <v>389</v>
      </c>
      <c r="M1131" t="s">
        <v>386</v>
      </c>
      <c r="N1131" t="s">
        <v>907</v>
      </c>
      <c r="O1131" t="s">
        <v>928</v>
      </c>
      <c r="P1131" t="s">
        <v>53</v>
      </c>
    </row>
    <row r="1132" spans="1:16">
      <c r="A1132" t="s">
        <v>3054</v>
      </c>
      <c r="B1132" t="s">
        <v>3055</v>
      </c>
      <c r="C1132" t="s">
        <v>931</v>
      </c>
      <c r="D1132">
        <v>0</v>
      </c>
      <c r="E1132" t="s">
        <v>3053</v>
      </c>
      <c r="F1132" t="s">
        <v>277</v>
      </c>
      <c r="G1132" t="s">
        <v>964</v>
      </c>
      <c r="H1132" t="s">
        <v>337</v>
      </c>
      <c r="I1132" t="s">
        <v>390</v>
      </c>
      <c r="J1132" t="s">
        <v>383</v>
      </c>
      <c r="K1132" t="s">
        <v>389</v>
      </c>
      <c r="M1132" t="s">
        <v>386</v>
      </c>
      <c r="N1132" t="s">
        <v>907</v>
      </c>
      <c r="O1132" t="s">
        <v>1405</v>
      </c>
      <c r="P1132" t="s">
        <v>83</v>
      </c>
    </row>
    <row r="1133" spans="1:16">
      <c r="A1133" t="s">
        <v>3056</v>
      </c>
      <c r="B1133" t="s">
        <v>3057</v>
      </c>
      <c r="C1133" t="s">
        <v>931</v>
      </c>
      <c r="D1133">
        <v>0</v>
      </c>
      <c r="E1133" t="s">
        <v>1493</v>
      </c>
      <c r="F1133" t="s">
        <v>57</v>
      </c>
      <c r="G1133" t="s">
        <v>1494</v>
      </c>
      <c r="H1133" t="s">
        <v>338</v>
      </c>
      <c r="I1133" t="s">
        <v>387</v>
      </c>
      <c r="J1133" t="s">
        <v>383</v>
      </c>
      <c r="K1133" t="s">
        <v>389</v>
      </c>
      <c r="L1133" t="s">
        <v>45</v>
      </c>
      <c r="M1133" t="s">
        <v>386</v>
      </c>
      <c r="N1133" t="s">
        <v>907</v>
      </c>
      <c r="O1133" t="s">
        <v>908</v>
      </c>
      <c r="P1133" t="s">
        <v>57</v>
      </c>
    </row>
    <row r="1134" spans="1:16">
      <c r="A1134" t="s">
        <v>3058</v>
      </c>
      <c r="B1134" t="s">
        <v>3059</v>
      </c>
      <c r="C1134" t="s">
        <v>931</v>
      </c>
      <c r="D1134">
        <v>0</v>
      </c>
      <c r="E1134" t="s">
        <v>1497</v>
      </c>
      <c r="F1134" t="s">
        <v>53</v>
      </c>
      <c r="G1134" t="s">
        <v>1498</v>
      </c>
      <c r="H1134" t="s">
        <v>338</v>
      </c>
      <c r="I1134" t="s">
        <v>387</v>
      </c>
      <c r="J1134" t="s">
        <v>383</v>
      </c>
      <c r="K1134" t="s">
        <v>389</v>
      </c>
      <c r="L1134" t="s">
        <v>44</v>
      </c>
      <c r="M1134" t="s">
        <v>386</v>
      </c>
      <c r="N1134" t="s">
        <v>907</v>
      </c>
      <c r="O1134" t="s">
        <v>928</v>
      </c>
      <c r="P1134" t="s">
        <v>53</v>
      </c>
    </row>
    <row r="1135" spans="1:16">
      <c r="A1135" t="s">
        <v>3060</v>
      </c>
      <c r="B1135" t="s">
        <v>3061</v>
      </c>
      <c r="C1135" t="s">
        <v>931</v>
      </c>
      <c r="D1135">
        <v>0</v>
      </c>
      <c r="E1135" t="s">
        <v>1497</v>
      </c>
      <c r="F1135" t="s">
        <v>83</v>
      </c>
      <c r="G1135" t="s">
        <v>1498</v>
      </c>
      <c r="H1135" t="s">
        <v>338</v>
      </c>
      <c r="I1135" t="s">
        <v>387</v>
      </c>
      <c r="J1135" t="s">
        <v>383</v>
      </c>
      <c r="K1135" t="s">
        <v>389</v>
      </c>
      <c r="L1135" t="s">
        <v>44</v>
      </c>
      <c r="M1135" t="s">
        <v>386</v>
      </c>
      <c r="N1135" t="s">
        <v>907</v>
      </c>
      <c r="O1135" t="s">
        <v>917</v>
      </c>
      <c r="P1135" t="s">
        <v>83</v>
      </c>
    </row>
    <row r="1136" spans="1:16">
      <c r="A1136" t="s">
        <v>3062</v>
      </c>
      <c r="B1136" t="s">
        <v>3063</v>
      </c>
      <c r="C1136" t="s">
        <v>931</v>
      </c>
      <c r="D1136">
        <v>0</v>
      </c>
      <c r="E1136" t="s">
        <v>1497</v>
      </c>
      <c r="F1136" t="s">
        <v>55</v>
      </c>
      <c r="G1136" t="s">
        <v>1498</v>
      </c>
      <c r="H1136" t="s">
        <v>338</v>
      </c>
      <c r="I1136" t="s">
        <v>387</v>
      </c>
      <c r="J1136" t="s">
        <v>383</v>
      </c>
      <c r="K1136" t="s">
        <v>389</v>
      </c>
      <c r="L1136" t="s">
        <v>44</v>
      </c>
      <c r="M1136" t="s">
        <v>386</v>
      </c>
      <c r="N1136" t="s">
        <v>907</v>
      </c>
      <c r="O1136" t="s">
        <v>1003</v>
      </c>
      <c r="P1136" t="s">
        <v>71</v>
      </c>
    </row>
    <row r="1137" spans="1:16">
      <c r="A1137" t="s">
        <v>3064</v>
      </c>
      <c r="B1137" t="s">
        <v>3065</v>
      </c>
      <c r="C1137" t="s">
        <v>931</v>
      </c>
      <c r="D1137">
        <v>0</v>
      </c>
      <c r="E1137" t="s">
        <v>1497</v>
      </c>
      <c r="F1137" t="s">
        <v>57</v>
      </c>
      <c r="G1137" t="s">
        <v>1498</v>
      </c>
      <c r="H1137" t="s">
        <v>338</v>
      </c>
      <c r="I1137" t="s">
        <v>387</v>
      </c>
      <c r="J1137" t="s">
        <v>383</v>
      </c>
      <c r="K1137" t="s">
        <v>389</v>
      </c>
      <c r="L1137" t="s">
        <v>44</v>
      </c>
      <c r="M1137" t="s">
        <v>386</v>
      </c>
      <c r="N1137" t="s">
        <v>907</v>
      </c>
      <c r="O1137" t="s">
        <v>1898</v>
      </c>
      <c r="P1137" t="s">
        <v>57</v>
      </c>
    </row>
    <row r="1138" spans="1:16">
      <c r="A1138" t="s">
        <v>3066</v>
      </c>
      <c r="B1138" t="s">
        <v>3067</v>
      </c>
      <c r="C1138" t="s">
        <v>931</v>
      </c>
      <c r="D1138">
        <v>0</v>
      </c>
      <c r="E1138" t="s">
        <v>1497</v>
      </c>
      <c r="F1138" t="s">
        <v>63</v>
      </c>
      <c r="G1138" t="s">
        <v>1644</v>
      </c>
      <c r="H1138" t="s">
        <v>338</v>
      </c>
      <c r="I1138" t="s">
        <v>387</v>
      </c>
      <c r="J1138" t="s">
        <v>383</v>
      </c>
      <c r="K1138" t="s">
        <v>389</v>
      </c>
      <c r="L1138" t="s">
        <v>44</v>
      </c>
      <c r="M1138" t="s">
        <v>386</v>
      </c>
      <c r="N1138" t="s">
        <v>907</v>
      </c>
      <c r="O1138" t="s">
        <v>1539</v>
      </c>
      <c r="P1138" t="s">
        <v>63</v>
      </c>
    </row>
    <row r="1139" spans="1:16">
      <c r="A1139" t="s">
        <v>3068</v>
      </c>
      <c r="B1139" t="s">
        <v>3069</v>
      </c>
      <c r="C1139" t="s">
        <v>931</v>
      </c>
      <c r="D1139">
        <v>0</v>
      </c>
      <c r="E1139" t="s">
        <v>1497</v>
      </c>
      <c r="F1139" t="s">
        <v>192</v>
      </c>
      <c r="G1139" t="s">
        <v>1498</v>
      </c>
      <c r="H1139" t="s">
        <v>338</v>
      </c>
      <c r="I1139" t="s">
        <v>387</v>
      </c>
      <c r="J1139" t="s">
        <v>383</v>
      </c>
      <c r="K1139" t="s">
        <v>389</v>
      </c>
      <c r="L1139" t="s">
        <v>44</v>
      </c>
      <c r="M1139" t="s">
        <v>386</v>
      </c>
      <c r="N1139" t="s">
        <v>907</v>
      </c>
      <c r="O1139" t="s">
        <v>1514</v>
      </c>
      <c r="P1139" t="s">
        <v>78</v>
      </c>
    </row>
    <row r="1140" spans="1:16">
      <c r="A1140" t="s">
        <v>3070</v>
      </c>
      <c r="B1140" t="s">
        <v>3071</v>
      </c>
      <c r="C1140" t="s">
        <v>931</v>
      </c>
      <c r="D1140">
        <v>0</v>
      </c>
      <c r="E1140" t="s">
        <v>1497</v>
      </c>
      <c r="F1140" t="s">
        <v>78</v>
      </c>
      <c r="G1140" t="s">
        <v>1498</v>
      </c>
      <c r="H1140" t="s">
        <v>338</v>
      </c>
      <c r="I1140" t="s">
        <v>387</v>
      </c>
      <c r="J1140" t="s">
        <v>383</v>
      </c>
      <c r="K1140" t="s">
        <v>389</v>
      </c>
      <c r="L1140" t="s">
        <v>44</v>
      </c>
      <c r="M1140" t="s">
        <v>386</v>
      </c>
      <c r="N1140" t="s">
        <v>907</v>
      </c>
      <c r="O1140" t="s">
        <v>969</v>
      </c>
      <c r="P1140" t="s">
        <v>78</v>
      </c>
    </row>
    <row r="1141" spans="1:16">
      <c r="A1141" t="s">
        <v>3072</v>
      </c>
      <c r="B1141" t="s">
        <v>3073</v>
      </c>
      <c r="C1141" t="s">
        <v>931</v>
      </c>
      <c r="D1141">
        <v>0</v>
      </c>
      <c r="E1141" t="s">
        <v>1497</v>
      </c>
      <c r="F1141" t="s">
        <v>226</v>
      </c>
      <c r="G1141" t="s">
        <v>1498</v>
      </c>
      <c r="H1141" t="s">
        <v>338</v>
      </c>
      <c r="I1141" t="s">
        <v>387</v>
      </c>
      <c r="J1141" t="s">
        <v>383</v>
      </c>
      <c r="K1141" t="s">
        <v>389</v>
      </c>
      <c r="L1141" t="s">
        <v>44</v>
      </c>
      <c r="M1141" t="s">
        <v>386</v>
      </c>
      <c r="N1141" t="s">
        <v>907</v>
      </c>
      <c r="O1141" t="s">
        <v>1291</v>
      </c>
      <c r="P1141" t="s">
        <v>86</v>
      </c>
    </row>
    <row r="1142" spans="1:16">
      <c r="A1142" t="s">
        <v>3074</v>
      </c>
      <c r="B1142" t="s">
        <v>3075</v>
      </c>
      <c r="C1142" t="s">
        <v>931</v>
      </c>
      <c r="D1142">
        <v>0</v>
      </c>
      <c r="E1142" t="s">
        <v>3076</v>
      </c>
      <c r="F1142" t="s">
        <v>53</v>
      </c>
      <c r="G1142" t="s">
        <v>1498</v>
      </c>
      <c r="H1142" t="s">
        <v>338</v>
      </c>
      <c r="I1142" t="s">
        <v>387</v>
      </c>
      <c r="J1142" t="s">
        <v>383</v>
      </c>
      <c r="K1142" t="s">
        <v>389</v>
      </c>
      <c r="L1142" t="s">
        <v>44</v>
      </c>
      <c r="M1142" t="s">
        <v>386</v>
      </c>
      <c r="N1142" t="s">
        <v>907</v>
      </c>
      <c r="O1142" t="s">
        <v>928</v>
      </c>
      <c r="P1142" t="s">
        <v>53</v>
      </c>
    </row>
    <row r="1143" spans="1:16">
      <c r="A1143" t="s">
        <v>3077</v>
      </c>
      <c r="B1143" t="s">
        <v>3078</v>
      </c>
      <c r="C1143" t="s">
        <v>931</v>
      </c>
      <c r="D1143">
        <v>0</v>
      </c>
      <c r="E1143" t="s">
        <v>3076</v>
      </c>
      <c r="F1143" t="s">
        <v>83</v>
      </c>
      <c r="G1143" t="s">
        <v>1498</v>
      </c>
      <c r="H1143" t="s">
        <v>338</v>
      </c>
      <c r="I1143" t="s">
        <v>387</v>
      </c>
      <c r="J1143" t="s">
        <v>383</v>
      </c>
      <c r="K1143" t="s">
        <v>389</v>
      </c>
      <c r="L1143" t="s">
        <v>44</v>
      </c>
      <c r="M1143" t="s">
        <v>386</v>
      </c>
      <c r="N1143" t="s">
        <v>907</v>
      </c>
      <c r="O1143" t="s">
        <v>917</v>
      </c>
      <c r="P1143" t="s">
        <v>83</v>
      </c>
    </row>
    <row r="1144" spans="1:16">
      <c r="A1144" t="s">
        <v>3079</v>
      </c>
      <c r="B1144" t="s">
        <v>3080</v>
      </c>
      <c r="C1144" t="s">
        <v>931</v>
      </c>
      <c r="D1144">
        <v>0</v>
      </c>
      <c r="E1144" t="s">
        <v>3076</v>
      </c>
      <c r="F1144" t="s">
        <v>63</v>
      </c>
      <c r="G1144" t="s">
        <v>1498</v>
      </c>
      <c r="H1144" t="s">
        <v>338</v>
      </c>
      <c r="I1144" t="s">
        <v>387</v>
      </c>
      <c r="J1144" t="s">
        <v>383</v>
      </c>
      <c r="K1144" t="s">
        <v>389</v>
      </c>
      <c r="L1144" t="s">
        <v>44</v>
      </c>
      <c r="M1144" t="s">
        <v>386</v>
      </c>
      <c r="N1144" t="s">
        <v>907</v>
      </c>
      <c r="O1144" t="s">
        <v>1539</v>
      </c>
      <c r="P1144" t="s">
        <v>63</v>
      </c>
    </row>
    <row r="1145" spans="1:16">
      <c r="A1145" t="s">
        <v>3081</v>
      </c>
      <c r="B1145" t="s">
        <v>3082</v>
      </c>
      <c r="C1145" t="s">
        <v>931</v>
      </c>
      <c r="D1145">
        <v>0</v>
      </c>
      <c r="E1145" t="s">
        <v>3083</v>
      </c>
      <c r="F1145" t="s">
        <v>63</v>
      </c>
      <c r="G1145" t="s">
        <v>964</v>
      </c>
      <c r="H1145" t="s">
        <v>355</v>
      </c>
      <c r="I1145" t="s">
        <v>382</v>
      </c>
      <c r="J1145" t="s">
        <v>383</v>
      </c>
      <c r="K1145" t="s">
        <v>388</v>
      </c>
      <c r="M1145" t="s">
        <v>392</v>
      </c>
      <c r="N1145" t="s">
        <v>907</v>
      </c>
      <c r="O1145" t="s">
        <v>937</v>
      </c>
      <c r="P1145" t="s">
        <v>63</v>
      </c>
    </row>
    <row r="1146" spans="1:16">
      <c r="A1146" t="s">
        <v>3084</v>
      </c>
      <c r="B1146" t="s">
        <v>3085</v>
      </c>
      <c r="C1146" t="s">
        <v>931</v>
      </c>
      <c r="D1146">
        <v>0</v>
      </c>
      <c r="E1146" t="s">
        <v>3083</v>
      </c>
      <c r="F1146" t="s">
        <v>53</v>
      </c>
      <c r="G1146" t="s">
        <v>964</v>
      </c>
      <c r="H1146" t="s">
        <v>355</v>
      </c>
      <c r="I1146" t="s">
        <v>382</v>
      </c>
      <c r="J1146" t="s">
        <v>383</v>
      </c>
      <c r="K1146" t="s">
        <v>388</v>
      </c>
      <c r="M1146" t="s">
        <v>392</v>
      </c>
      <c r="N1146" t="s">
        <v>907</v>
      </c>
      <c r="O1146" t="s">
        <v>928</v>
      </c>
      <c r="P1146" t="s">
        <v>53</v>
      </c>
    </row>
    <row r="1147" spans="1:16">
      <c r="A1147" t="s">
        <v>3086</v>
      </c>
      <c r="B1147" t="s">
        <v>3087</v>
      </c>
      <c r="C1147" t="s">
        <v>931</v>
      </c>
      <c r="D1147">
        <v>0</v>
      </c>
      <c r="E1147" t="s">
        <v>3083</v>
      </c>
      <c r="F1147" t="s">
        <v>83</v>
      </c>
      <c r="G1147" t="s">
        <v>964</v>
      </c>
      <c r="H1147" t="s">
        <v>355</v>
      </c>
      <c r="I1147" t="s">
        <v>382</v>
      </c>
      <c r="J1147" t="s">
        <v>383</v>
      </c>
      <c r="K1147" t="s">
        <v>388</v>
      </c>
      <c r="M1147" t="s">
        <v>392</v>
      </c>
      <c r="N1147" t="s">
        <v>907</v>
      </c>
      <c r="O1147" t="s">
        <v>917</v>
      </c>
      <c r="P1147" t="s">
        <v>83</v>
      </c>
    </row>
    <row r="1148" spans="1:16">
      <c r="A1148" t="s">
        <v>3088</v>
      </c>
      <c r="B1148" t="s">
        <v>3089</v>
      </c>
      <c r="C1148" t="s">
        <v>931</v>
      </c>
      <c r="D1148">
        <v>0</v>
      </c>
      <c r="E1148" t="s">
        <v>3083</v>
      </c>
      <c r="F1148" t="s">
        <v>55</v>
      </c>
      <c r="G1148" t="s">
        <v>964</v>
      </c>
      <c r="H1148" t="s">
        <v>355</v>
      </c>
      <c r="I1148" t="s">
        <v>382</v>
      </c>
      <c r="J1148" t="s">
        <v>383</v>
      </c>
      <c r="K1148" t="s">
        <v>388</v>
      </c>
      <c r="M1148" t="s">
        <v>392</v>
      </c>
      <c r="N1148" t="s">
        <v>907</v>
      </c>
      <c r="O1148" t="s">
        <v>1003</v>
      </c>
      <c r="P1148" t="s">
        <v>71</v>
      </c>
    </row>
    <row r="1149" spans="1:16">
      <c r="A1149" t="s">
        <v>3090</v>
      </c>
      <c r="B1149" t="s">
        <v>3091</v>
      </c>
      <c r="C1149" t="s">
        <v>931</v>
      </c>
      <c r="D1149">
        <v>0</v>
      </c>
      <c r="E1149" t="s">
        <v>3083</v>
      </c>
      <c r="F1149" t="s">
        <v>78</v>
      </c>
      <c r="G1149" t="s">
        <v>964</v>
      </c>
      <c r="H1149" t="s">
        <v>355</v>
      </c>
      <c r="I1149" t="s">
        <v>382</v>
      </c>
      <c r="J1149" t="s">
        <v>383</v>
      </c>
      <c r="K1149" t="s">
        <v>388</v>
      </c>
      <c r="M1149" t="s">
        <v>392</v>
      </c>
      <c r="N1149" t="s">
        <v>907</v>
      </c>
      <c r="O1149" t="s">
        <v>969</v>
      </c>
      <c r="P1149" t="s">
        <v>78</v>
      </c>
    </row>
    <row r="1150" spans="1:16">
      <c r="A1150" t="s">
        <v>3092</v>
      </c>
      <c r="B1150" t="s">
        <v>3093</v>
      </c>
      <c r="C1150" t="s">
        <v>904</v>
      </c>
      <c r="D1150">
        <v>57</v>
      </c>
      <c r="E1150" t="s">
        <v>3094</v>
      </c>
      <c r="F1150" t="s">
        <v>53</v>
      </c>
      <c r="G1150" t="s">
        <v>964</v>
      </c>
      <c r="H1150" t="s">
        <v>343</v>
      </c>
      <c r="I1150" t="s">
        <v>382</v>
      </c>
      <c r="J1150" t="s">
        <v>383</v>
      </c>
      <c r="K1150" t="s">
        <v>389</v>
      </c>
      <c r="M1150" t="s">
        <v>386</v>
      </c>
      <c r="N1150" t="s">
        <v>907</v>
      </c>
      <c r="O1150" t="s">
        <v>928</v>
      </c>
      <c r="P1150" t="s">
        <v>53</v>
      </c>
    </row>
    <row r="1151" spans="1:16">
      <c r="A1151" t="s">
        <v>3095</v>
      </c>
      <c r="B1151" t="s">
        <v>3093</v>
      </c>
      <c r="C1151" t="s">
        <v>910</v>
      </c>
      <c r="D1151">
        <v>59</v>
      </c>
      <c r="E1151" t="s">
        <v>3094</v>
      </c>
      <c r="F1151" t="s">
        <v>53</v>
      </c>
      <c r="G1151" t="s">
        <v>964</v>
      </c>
      <c r="H1151" t="s">
        <v>343</v>
      </c>
      <c r="I1151" t="s">
        <v>382</v>
      </c>
      <c r="J1151" t="s">
        <v>383</v>
      </c>
      <c r="K1151" t="s">
        <v>389</v>
      </c>
      <c r="M1151" t="s">
        <v>386</v>
      </c>
      <c r="N1151" t="s">
        <v>907</v>
      </c>
      <c r="O1151" t="s">
        <v>928</v>
      </c>
      <c r="P1151" t="s">
        <v>53</v>
      </c>
    </row>
    <row r="1152" spans="1:16">
      <c r="A1152" t="s">
        <v>3096</v>
      </c>
      <c r="B1152" t="s">
        <v>3097</v>
      </c>
      <c r="C1152" t="s">
        <v>904</v>
      </c>
      <c r="D1152">
        <v>57</v>
      </c>
      <c r="E1152" t="s">
        <v>3094</v>
      </c>
      <c r="F1152" t="s">
        <v>86</v>
      </c>
      <c r="G1152" t="s">
        <v>964</v>
      </c>
      <c r="H1152" t="s">
        <v>343</v>
      </c>
      <c r="I1152" t="s">
        <v>382</v>
      </c>
      <c r="J1152" t="s">
        <v>383</v>
      </c>
      <c r="K1152" t="s">
        <v>389</v>
      </c>
      <c r="M1152" t="s">
        <v>386</v>
      </c>
      <c r="N1152" t="s">
        <v>907</v>
      </c>
      <c r="O1152" t="s">
        <v>1033</v>
      </c>
      <c r="P1152" t="s">
        <v>86</v>
      </c>
    </row>
    <row r="1153" spans="1:16">
      <c r="A1153" t="s">
        <v>3098</v>
      </c>
      <c r="B1153" t="s">
        <v>3097</v>
      </c>
      <c r="C1153" t="s">
        <v>910</v>
      </c>
      <c r="D1153">
        <v>59</v>
      </c>
      <c r="E1153" t="s">
        <v>3094</v>
      </c>
      <c r="F1153" t="s">
        <v>86</v>
      </c>
      <c r="G1153" t="s">
        <v>964</v>
      </c>
      <c r="H1153" t="s">
        <v>343</v>
      </c>
      <c r="I1153" t="s">
        <v>382</v>
      </c>
      <c r="J1153" t="s">
        <v>383</v>
      </c>
      <c r="K1153" t="s">
        <v>389</v>
      </c>
      <c r="M1153" t="s">
        <v>386</v>
      </c>
      <c r="N1153" t="s">
        <v>907</v>
      </c>
      <c r="O1153" t="s">
        <v>1033</v>
      </c>
      <c r="P1153" t="s">
        <v>86</v>
      </c>
    </row>
    <row r="1154" spans="1:16">
      <c r="A1154" t="s">
        <v>3099</v>
      </c>
      <c r="B1154" t="s">
        <v>3100</v>
      </c>
      <c r="C1154" t="s">
        <v>956</v>
      </c>
      <c r="D1154">
        <v>55</v>
      </c>
      <c r="E1154" t="s">
        <v>3094</v>
      </c>
      <c r="F1154" t="s">
        <v>277</v>
      </c>
      <c r="G1154" t="s">
        <v>964</v>
      </c>
      <c r="H1154" t="s">
        <v>343</v>
      </c>
      <c r="I1154" t="s">
        <v>382</v>
      </c>
      <c r="J1154" t="s">
        <v>383</v>
      </c>
      <c r="K1154" t="s">
        <v>389</v>
      </c>
      <c r="M1154" t="s">
        <v>386</v>
      </c>
      <c r="N1154" t="s">
        <v>907</v>
      </c>
      <c r="O1154" t="s">
        <v>1405</v>
      </c>
      <c r="P1154" t="s">
        <v>83</v>
      </c>
    </row>
    <row r="1155" spans="1:16">
      <c r="A1155" t="s">
        <v>3101</v>
      </c>
      <c r="B1155" t="s">
        <v>3100</v>
      </c>
      <c r="C1155" t="s">
        <v>910</v>
      </c>
      <c r="D1155">
        <v>59</v>
      </c>
      <c r="E1155" t="s">
        <v>3094</v>
      </c>
      <c r="F1155" t="s">
        <v>277</v>
      </c>
      <c r="G1155" t="s">
        <v>964</v>
      </c>
      <c r="H1155" t="s">
        <v>343</v>
      </c>
      <c r="I1155" t="s">
        <v>382</v>
      </c>
      <c r="J1155" t="s">
        <v>383</v>
      </c>
      <c r="K1155" t="s">
        <v>389</v>
      </c>
      <c r="M1155" t="s">
        <v>386</v>
      </c>
      <c r="N1155" t="s">
        <v>907</v>
      </c>
      <c r="O1155" t="s">
        <v>1405</v>
      </c>
      <c r="P1155" t="s">
        <v>83</v>
      </c>
    </row>
    <row r="1156" spans="1:16">
      <c r="A1156" t="s">
        <v>3102</v>
      </c>
      <c r="B1156" t="s">
        <v>3103</v>
      </c>
      <c r="C1156" t="s">
        <v>931</v>
      </c>
      <c r="D1156">
        <v>0</v>
      </c>
      <c r="E1156" t="s">
        <v>3104</v>
      </c>
      <c r="F1156" t="s">
        <v>86</v>
      </c>
      <c r="G1156" t="s">
        <v>1494</v>
      </c>
      <c r="H1156" t="s">
        <v>342</v>
      </c>
      <c r="I1156" t="s">
        <v>382</v>
      </c>
      <c r="J1156" t="s">
        <v>383</v>
      </c>
      <c r="K1156" t="s">
        <v>389</v>
      </c>
      <c r="L1156" t="s">
        <v>45</v>
      </c>
      <c r="M1156" t="s">
        <v>386</v>
      </c>
      <c r="N1156" t="s">
        <v>907</v>
      </c>
      <c r="O1156" t="s">
        <v>1033</v>
      </c>
      <c r="P1156" t="s">
        <v>86</v>
      </c>
    </row>
    <row r="1157" spans="1:16">
      <c r="A1157" t="s">
        <v>3105</v>
      </c>
      <c r="B1157" t="s">
        <v>3106</v>
      </c>
      <c r="C1157" t="s">
        <v>931</v>
      </c>
      <c r="D1157">
        <v>0</v>
      </c>
      <c r="E1157" t="s">
        <v>3107</v>
      </c>
      <c r="F1157" t="s">
        <v>53</v>
      </c>
      <c r="G1157" t="s">
        <v>1265</v>
      </c>
      <c r="H1157" t="s">
        <v>340</v>
      </c>
      <c r="I1157" t="s">
        <v>382</v>
      </c>
      <c r="J1157" t="s">
        <v>383</v>
      </c>
      <c r="K1157" t="s">
        <v>389</v>
      </c>
      <c r="L1157" t="s">
        <v>44</v>
      </c>
      <c r="M1157" t="s">
        <v>385</v>
      </c>
      <c r="N1157" t="s">
        <v>907</v>
      </c>
      <c r="O1157" t="s">
        <v>928</v>
      </c>
      <c r="P1157" t="s">
        <v>53</v>
      </c>
    </row>
    <row r="1158" spans="1:16">
      <c r="A1158" t="s">
        <v>3108</v>
      </c>
      <c r="B1158" t="s">
        <v>3109</v>
      </c>
      <c r="C1158" t="s">
        <v>931</v>
      </c>
      <c r="D1158">
        <v>0</v>
      </c>
      <c r="E1158" t="s">
        <v>3107</v>
      </c>
      <c r="F1158" t="s">
        <v>83</v>
      </c>
      <c r="G1158" t="s">
        <v>1265</v>
      </c>
      <c r="H1158" t="s">
        <v>340</v>
      </c>
      <c r="I1158" t="s">
        <v>382</v>
      </c>
      <c r="J1158" t="s">
        <v>383</v>
      </c>
      <c r="K1158" t="s">
        <v>389</v>
      </c>
      <c r="L1158" t="s">
        <v>44</v>
      </c>
      <c r="M1158" t="s">
        <v>385</v>
      </c>
      <c r="N1158" t="s">
        <v>907</v>
      </c>
      <c r="O1158" t="s">
        <v>917</v>
      </c>
      <c r="P1158" t="s">
        <v>83</v>
      </c>
    </row>
    <row r="1159" spans="1:16">
      <c r="A1159" t="s">
        <v>3110</v>
      </c>
      <c r="B1159" t="s">
        <v>3111</v>
      </c>
      <c r="C1159" t="s">
        <v>931</v>
      </c>
      <c r="D1159">
        <v>0</v>
      </c>
      <c r="E1159" t="s">
        <v>3107</v>
      </c>
      <c r="F1159" t="s">
        <v>55</v>
      </c>
      <c r="G1159" t="s">
        <v>1265</v>
      </c>
      <c r="H1159" t="s">
        <v>340</v>
      </c>
      <c r="I1159" t="s">
        <v>382</v>
      </c>
      <c r="J1159" t="s">
        <v>383</v>
      </c>
      <c r="K1159" t="s">
        <v>389</v>
      </c>
      <c r="L1159" t="s">
        <v>44</v>
      </c>
      <c r="M1159" t="s">
        <v>385</v>
      </c>
      <c r="N1159" t="s">
        <v>907</v>
      </c>
      <c r="O1159" t="s">
        <v>1003</v>
      </c>
      <c r="P1159" t="s">
        <v>71</v>
      </c>
    </row>
    <row r="1160" spans="1:16">
      <c r="A1160" t="s">
        <v>3112</v>
      </c>
      <c r="B1160" t="s">
        <v>3113</v>
      </c>
      <c r="C1160" t="s">
        <v>931</v>
      </c>
      <c r="D1160">
        <v>0</v>
      </c>
      <c r="E1160" t="s">
        <v>3114</v>
      </c>
      <c r="F1160" t="s">
        <v>53</v>
      </c>
      <c r="G1160" t="s">
        <v>1775</v>
      </c>
      <c r="H1160" t="s">
        <v>340</v>
      </c>
      <c r="I1160" t="s">
        <v>382</v>
      </c>
      <c r="J1160" t="s">
        <v>383</v>
      </c>
      <c r="K1160" t="s">
        <v>389</v>
      </c>
      <c r="L1160" t="s">
        <v>44</v>
      </c>
      <c r="M1160" t="s">
        <v>385</v>
      </c>
      <c r="N1160" t="s">
        <v>907</v>
      </c>
      <c r="O1160" t="s">
        <v>928</v>
      </c>
      <c r="P1160" t="s">
        <v>53</v>
      </c>
    </row>
    <row r="1161" spans="1:16">
      <c r="A1161" t="s">
        <v>3115</v>
      </c>
      <c r="B1161" t="s">
        <v>3116</v>
      </c>
      <c r="C1161" t="s">
        <v>931</v>
      </c>
      <c r="D1161">
        <v>0</v>
      </c>
      <c r="E1161" t="s">
        <v>3114</v>
      </c>
      <c r="F1161" t="s">
        <v>86</v>
      </c>
      <c r="G1161" t="s">
        <v>1775</v>
      </c>
      <c r="H1161" t="s">
        <v>340</v>
      </c>
      <c r="I1161" t="s">
        <v>382</v>
      </c>
      <c r="J1161" t="s">
        <v>383</v>
      </c>
      <c r="K1161" t="s">
        <v>389</v>
      </c>
      <c r="L1161" t="s">
        <v>44</v>
      </c>
      <c r="M1161" t="s">
        <v>385</v>
      </c>
      <c r="N1161" t="s">
        <v>907</v>
      </c>
      <c r="O1161" t="s">
        <v>1033</v>
      </c>
      <c r="P1161" t="s">
        <v>86</v>
      </c>
    </row>
    <row r="1162" spans="1:16">
      <c r="A1162" t="s">
        <v>3117</v>
      </c>
      <c r="B1162" t="s">
        <v>3118</v>
      </c>
      <c r="C1162" t="s">
        <v>931</v>
      </c>
      <c r="D1162">
        <v>0</v>
      </c>
      <c r="E1162" t="s">
        <v>3114</v>
      </c>
      <c r="F1162" t="s">
        <v>55</v>
      </c>
      <c r="G1162" t="s">
        <v>1775</v>
      </c>
      <c r="H1162" t="s">
        <v>340</v>
      </c>
      <c r="I1162" t="s">
        <v>382</v>
      </c>
      <c r="J1162" t="s">
        <v>383</v>
      </c>
      <c r="K1162" t="s">
        <v>389</v>
      </c>
      <c r="L1162" t="s">
        <v>44</v>
      </c>
      <c r="M1162" t="s">
        <v>385</v>
      </c>
      <c r="N1162" t="s">
        <v>907</v>
      </c>
      <c r="O1162" t="s">
        <v>1003</v>
      </c>
      <c r="P1162" t="s">
        <v>71</v>
      </c>
    </row>
    <row r="1163" spans="1:16">
      <c r="A1163" t="s">
        <v>3119</v>
      </c>
      <c r="B1163" t="s">
        <v>3120</v>
      </c>
      <c r="C1163" t="s">
        <v>931</v>
      </c>
      <c r="D1163">
        <v>0</v>
      </c>
      <c r="E1163" t="s">
        <v>3121</v>
      </c>
      <c r="F1163" t="s">
        <v>63</v>
      </c>
      <c r="G1163" t="s">
        <v>3122</v>
      </c>
      <c r="H1163" t="s">
        <v>340</v>
      </c>
      <c r="I1163" t="s">
        <v>382</v>
      </c>
      <c r="J1163" t="s">
        <v>383</v>
      </c>
      <c r="K1163" t="s">
        <v>389</v>
      </c>
      <c r="L1163" t="s">
        <v>44</v>
      </c>
      <c r="M1163" t="s">
        <v>385</v>
      </c>
      <c r="N1163" t="s">
        <v>907</v>
      </c>
      <c r="O1163" t="s">
        <v>937</v>
      </c>
      <c r="P1163" t="s">
        <v>63</v>
      </c>
    </row>
    <row r="1164" spans="1:16">
      <c r="A1164" t="s">
        <v>3123</v>
      </c>
      <c r="B1164" t="s">
        <v>3124</v>
      </c>
      <c r="C1164" t="s">
        <v>931</v>
      </c>
      <c r="D1164">
        <v>0</v>
      </c>
      <c r="E1164" t="s">
        <v>3121</v>
      </c>
      <c r="F1164" t="s">
        <v>71</v>
      </c>
      <c r="G1164" t="s">
        <v>3122</v>
      </c>
      <c r="H1164" t="s">
        <v>340</v>
      </c>
      <c r="I1164" t="s">
        <v>382</v>
      </c>
      <c r="J1164" t="s">
        <v>383</v>
      </c>
      <c r="K1164" t="s">
        <v>389</v>
      </c>
      <c r="L1164" t="s">
        <v>44</v>
      </c>
      <c r="M1164" t="s">
        <v>385</v>
      </c>
      <c r="N1164" t="s">
        <v>907</v>
      </c>
      <c r="O1164" t="s">
        <v>932</v>
      </c>
      <c r="P1164" t="s">
        <v>71</v>
      </c>
    </row>
    <row r="1165" spans="1:16">
      <c r="A1165" t="s">
        <v>3125</v>
      </c>
      <c r="B1165" t="s">
        <v>3126</v>
      </c>
      <c r="C1165" t="s">
        <v>931</v>
      </c>
      <c r="D1165">
        <v>0</v>
      </c>
      <c r="E1165" t="s">
        <v>3121</v>
      </c>
      <c r="F1165" t="s">
        <v>86</v>
      </c>
      <c r="G1165" t="s">
        <v>3122</v>
      </c>
      <c r="H1165" t="s">
        <v>340</v>
      </c>
      <c r="I1165" t="s">
        <v>382</v>
      </c>
      <c r="J1165" t="s">
        <v>383</v>
      </c>
      <c r="K1165" t="s">
        <v>389</v>
      </c>
      <c r="L1165" t="s">
        <v>44</v>
      </c>
      <c r="M1165" t="s">
        <v>385</v>
      </c>
      <c r="N1165" t="s">
        <v>907</v>
      </c>
      <c r="O1165" t="s">
        <v>969</v>
      </c>
      <c r="P1165" t="s">
        <v>86</v>
      </c>
    </row>
    <row r="1166" spans="1:16">
      <c r="A1166" t="s">
        <v>3127</v>
      </c>
      <c r="B1166" t="s">
        <v>3128</v>
      </c>
      <c r="C1166" t="s">
        <v>931</v>
      </c>
      <c r="D1166">
        <v>0</v>
      </c>
      <c r="E1166" t="s">
        <v>1506</v>
      </c>
      <c r="F1166" t="s">
        <v>249</v>
      </c>
      <c r="G1166" t="s">
        <v>1265</v>
      </c>
      <c r="H1166" t="s">
        <v>340</v>
      </c>
      <c r="I1166" t="s">
        <v>382</v>
      </c>
      <c r="J1166" t="s">
        <v>383</v>
      </c>
      <c r="K1166" t="s">
        <v>389</v>
      </c>
      <c r="L1166" t="s">
        <v>44</v>
      </c>
      <c r="M1166" t="s">
        <v>385</v>
      </c>
      <c r="N1166" t="s">
        <v>907</v>
      </c>
      <c r="O1166" t="s">
        <v>932</v>
      </c>
      <c r="P1166" t="s">
        <v>71</v>
      </c>
    </row>
    <row r="1167" spans="1:16">
      <c r="A1167" t="s">
        <v>3129</v>
      </c>
      <c r="B1167" t="s">
        <v>3130</v>
      </c>
      <c r="C1167" t="s">
        <v>931</v>
      </c>
      <c r="D1167">
        <v>0</v>
      </c>
      <c r="E1167" t="s">
        <v>1506</v>
      </c>
      <c r="F1167" t="s">
        <v>124</v>
      </c>
      <c r="G1167" t="s">
        <v>1265</v>
      </c>
      <c r="H1167" t="s">
        <v>340</v>
      </c>
      <c r="I1167" t="s">
        <v>382</v>
      </c>
      <c r="J1167" t="s">
        <v>383</v>
      </c>
      <c r="K1167" t="s">
        <v>389</v>
      </c>
      <c r="L1167" t="s">
        <v>44</v>
      </c>
      <c r="M1167" t="s">
        <v>385</v>
      </c>
      <c r="N1167" t="s">
        <v>907</v>
      </c>
      <c r="O1167" t="s">
        <v>1546</v>
      </c>
      <c r="P1167" t="s">
        <v>121</v>
      </c>
    </row>
    <row r="1168" spans="1:16">
      <c r="A1168" t="s">
        <v>3131</v>
      </c>
      <c r="B1168" t="s">
        <v>3132</v>
      </c>
      <c r="C1168" t="s">
        <v>931</v>
      </c>
      <c r="D1168">
        <v>0</v>
      </c>
      <c r="E1168" t="s">
        <v>1506</v>
      </c>
      <c r="F1168" t="s">
        <v>252</v>
      </c>
      <c r="G1168" t="s">
        <v>1265</v>
      </c>
      <c r="H1168" t="s">
        <v>340</v>
      </c>
      <c r="I1168" t="s">
        <v>382</v>
      </c>
      <c r="J1168" t="s">
        <v>383</v>
      </c>
      <c r="K1168" t="s">
        <v>389</v>
      </c>
      <c r="L1168" t="s">
        <v>44</v>
      </c>
      <c r="M1168" t="s">
        <v>385</v>
      </c>
      <c r="N1168" t="s">
        <v>907</v>
      </c>
      <c r="O1168" t="s">
        <v>1003</v>
      </c>
      <c r="P1168" t="s">
        <v>71</v>
      </c>
    </row>
    <row r="1169" spans="1:16">
      <c r="A1169" t="s">
        <v>3133</v>
      </c>
      <c r="B1169" t="s">
        <v>3134</v>
      </c>
      <c r="C1169" t="s">
        <v>931</v>
      </c>
      <c r="D1169">
        <v>0</v>
      </c>
      <c r="E1169" t="s">
        <v>1506</v>
      </c>
      <c r="F1169" t="s">
        <v>218</v>
      </c>
      <c r="G1169" t="s">
        <v>1265</v>
      </c>
      <c r="H1169" t="s">
        <v>340</v>
      </c>
      <c r="I1169" t="s">
        <v>382</v>
      </c>
      <c r="J1169" t="s">
        <v>383</v>
      </c>
      <c r="K1169" t="s">
        <v>389</v>
      </c>
      <c r="L1169" t="s">
        <v>44</v>
      </c>
      <c r="M1169" t="s">
        <v>385</v>
      </c>
      <c r="N1169" t="s">
        <v>907</v>
      </c>
      <c r="O1169" t="s">
        <v>3135</v>
      </c>
      <c r="P1169" t="s">
        <v>199</v>
      </c>
    </row>
    <row r="1170" spans="1:16">
      <c r="A1170" t="s">
        <v>3136</v>
      </c>
      <c r="B1170" t="s">
        <v>3137</v>
      </c>
      <c r="C1170" t="s">
        <v>931</v>
      </c>
      <c r="D1170">
        <v>0</v>
      </c>
      <c r="E1170" t="s">
        <v>1506</v>
      </c>
      <c r="F1170" t="s">
        <v>232</v>
      </c>
      <c r="G1170" t="s">
        <v>1265</v>
      </c>
      <c r="H1170" t="s">
        <v>340</v>
      </c>
      <c r="I1170" t="s">
        <v>382</v>
      </c>
      <c r="J1170" t="s">
        <v>383</v>
      </c>
      <c r="K1170" t="s">
        <v>389</v>
      </c>
      <c r="L1170" t="s">
        <v>44</v>
      </c>
      <c r="M1170" t="s">
        <v>385</v>
      </c>
      <c r="N1170" t="s">
        <v>907</v>
      </c>
      <c r="O1170" t="s">
        <v>2069</v>
      </c>
      <c r="P1170" t="s">
        <v>83</v>
      </c>
    </row>
    <row r="1171" spans="1:16">
      <c r="A1171" t="s">
        <v>3138</v>
      </c>
      <c r="B1171" t="s">
        <v>3139</v>
      </c>
      <c r="C1171" t="s">
        <v>931</v>
      </c>
      <c r="D1171">
        <v>0</v>
      </c>
      <c r="E1171" t="s">
        <v>1509</v>
      </c>
      <c r="F1171" t="s">
        <v>55</v>
      </c>
      <c r="G1171" t="s">
        <v>1510</v>
      </c>
      <c r="H1171" t="s">
        <v>340</v>
      </c>
      <c r="I1171" t="s">
        <v>382</v>
      </c>
      <c r="J1171" t="s">
        <v>383</v>
      </c>
      <c r="K1171" t="s">
        <v>389</v>
      </c>
      <c r="L1171" t="s">
        <v>44</v>
      </c>
      <c r="M1171" t="s">
        <v>385</v>
      </c>
      <c r="N1171" t="s">
        <v>907</v>
      </c>
      <c r="O1171" t="s">
        <v>932</v>
      </c>
      <c r="P1171" t="s">
        <v>71</v>
      </c>
    </row>
    <row r="1172" spans="1:16">
      <c r="A1172" t="s">
        <v>3140</v>
      </c>
      <c r="B1172" t="s">
        <v>3141</v>
      </c>
      <c r="C1172" t="s">
        <v>931</v>
      </c>
      <c r="D1172">
        <v>0</v>
      </c>
      <c r="E1172" t="s">
        <v>1509</v>
      </c>
      <c r="F1172" t="s">
        <v>83</v>
      </c>
      <c r="G1172" t="s">
        <v>1510</v>
      </c>
      <c r="H1172" t="s">
        <v>340</v>
      </c>
      <c r="I1172" t="s">
        <v>382</v>
      </c>
      <c r="J1172" t="s">
        <v>383</v>
      </c>
      <c r="K1172" t="s">
        <v>389</v>
      </c>
      <c r="L1172" t="s">
        <v>44</v>
      </c>
      <c r="M1172" t="s">
        <v>385</v>
      </c>
      <c r="N1172" t="s">
        <v>907</v>
      </c>
      <c r="O1172" t="s">
        <v>917</v>
      </c>
      <c r="P1172" t="s">
        <v>83</v>
      </c>
    </row>
    <row r="1173" spans="1:16">
      <c r="A1173" t="s">
        <v>3142</v>
      </c>
      <c r="B1173" t="s">
        <v>3143</v>
      </c>
      <c r="C1173" t="s">
        <v>931</v>
      </c>
      <c r="D1173">
        <v>0</v>
      </c>
      <c r="E1173" t="s">
        <v>3144</v>
      </c>
      <c r="F1173" t="s">
        <v>53</v>
      </c>
      <c r="G1173" t="s">
        <v>964</v>
      </c>
      <c r="H1173" t="s">
        <v>340</v>
      </c>
      <c r="I1173" t="s">
        <v>387</v>
      </c>
      <c r="J1173" t="s">
        <v>383</v>
      </c>
      <c r="K1173" t="s">
        <v>389</v>
      </c>
      <c r="M1173" t="s">
        <v>386</v>
      </c>
      <c r="N1173" t="s">
        <v>907</v>
      </c>
      <c r="O1173" t="s">
        <v>928</v>
      </c>
      <c r="P1173" t="s">
        <v>53</v>
      </c>
    </row>
    <row r="1174" spans="1:16">
      <c r="A1174" t="s">
        <v>3145</v>
      </c>
      <c r="B1174" t="s">
        <v>3146</v>
      </c>
      <c r="C1174" t="s">
        <v>931</v>
      </c>
      <c r="D1174">
        <v>0</v>
      </c>
      <c r="E1174" t="s">
        <v>3144</v>
      </c>
      <c r="F1174" t="s">
        <v>57</v>
      </c>
      <c r="G1174" t="s">
        <v>964</v>
      </c>
      <c r="H1174" t="s">
        <v>340</v>
      </c>
      <c r="I1174" t="s">
        <v>387</v>
      </c>
      <c r="J1174" t="s">
        <v>383</v>
      </c>
      <c r="K1174" t="s">
        <v>389</v>
      </c>
      <c r="M1174" t="s">
        <v>386</v>
      </c>
      <c r="N1174" t="s">
        <v>907</v>
      </c>
      <c r="O1174" t="s">
        <v>1898</v>
      </c>
      <c r="P1174" t="s">
        <v>57</v>
      </c>
    </row>
    <row r="1175" spans="1:16">
      <c r="A1175" t="s">
        <v>3147</v>
      </c>
      <c r="B1175" t="s">
        <v>3148</v>
      </c>
      <c r="C1175" t="s">
        <v>931</v>
      </c>
      <c r="D1175">
        <v>0</v>
      </c>
      <c r="E1175" t="s">
        <v>1513</v>
      </c>
      <c r="F1175" t="s">
        <v>53</v>
      </c>
      <c r="G1175" t="s">
        <v>1498</v>
      </c>
      <c r="H1175" t="s">
        <v>342</v>
      </c>
      <c r="I1175" t="s">
        <v>387</v>
      </c>
      <c r="J1175" t="s">
        <v>383</v>
      </c>
      <c r="K1175" t="s">
        <v>389</v>
      </c>
      <c r="L1175" t="s">
        <v>44</v>
      </c>
      <c r="M1175" t="s">
        <v>386</v>
      </c>
      <c r="N1175" t="s">
        <v>907</v>
      </c>
      <c r="O1175" t="s">
        <v>928</v>
      </c>
      <c r="P1175" t="s">
        <v>53</v>
      </c>
    </row>
    <row r="1176" spans="1:16">
      <c r="A1176" t="s">
        <v>3149</v>
      </c>
      <c r="B1176" t="s">
        <v>3150</v>
      </c>
      <c r="C1176" t="s">
        <v>931</v>
      </c>
      <c r="D1176">
        <v>0</v>
      </c>
      <c r="E1176" t="s">
        <v>1513</v>
      </c>
      <c r="F1176" t="s">
        <v>55</v>
      </c>
      <c r="G1176" t="s">
        <v>1498</v>
      </c>
      <c r="H1176" t="s">
        <v>342</v>
      </c>
      <c r="I1176" t="s">
        <v>387</v>
      </c>
      <c r="J1176" t="s">
        <v>383</v>
      </c>
      <c r="K1176" t="s">
        <v>389</v>
      </c>
      <c r="L1176" t="s">
        <v>44</v>
      </c>
      <c r="M1176" t="s">
        <v>386</v>
      </c>
      <c r="N1176" t="s">
        <v>907</v>
      </c>
      <c r="O1176" t="s">
        <v>1003</v>
      </c>
      <c r="P1176" t="s">
        <v>71</v>
      </c>
    </row>
    <row r="1177" spans="1:16">
      <c r="A1177" t="s">
        <v>3151</v>
      </c>
      <c r="B1177" t="s">
        <v>3152</v>
      </c>
      <c r="C1177" t="s">
        <v>931</v>
      </c>
      <c r="D1177">
        <v>0</v>
      </c>
      <c r="E1177" t="s">
        <v>1513</v>
      </c>
      <c r="F1177" t="s">
        <v>57</v>
      </c>
      <c r="G1177" t="s">
        <v>1498</v>
      </c>
      <c r="H1177" t="s">
        <v>342</v>
      </c>
      <c r="I1177" t="s">
        <v>387</v>
      </c>
      <c r="J1177" t="s">
        <v>383</v>
      </c>
      <c r="K1177" t="s">
        <v>389</v>
      </c>
      <c r="L1177" t="s">
        <v>44</v>
      </c>
      <c r="M1177" t="s">
        <v>386</v>
      </c>
      <c r="N1177" t="s">
        <v>907</v>
      </c>
      <c r="O1177" t="s">
        <v>1898</v>
      </c>
      <c r="P1177" t="s">
        <v>57</v>
      </c>
    </row>
    <row r="1178" spans="1:16">
      <c r="A1178" t="s">
        <v>3153</v>
      </c>
      <c r="B1178" t="s">
        <v>3154</v>
      </c>
      <c r="C1178" t="s">
        <v>931</v>
      </c>
      <c r="D1178">
        <v>0</v>
      </c>
      <c r="E1178" t="s">
        <v>1513</v>
      </c>
      <c r="F1178" t="s">
        <v>231</v>
      </c>
      <c r="G1178" t="s">
        <v>1498</v>
      </c>
      <c r="H1178" t="s">
        <v>342</v>
      </c>
      <c r="I1178" t="s">
        <v>387</v>
      </c>
      <c r="J1178" t="s">
        <v>383</v>
      </c>
      <c r="K1178" t="s">
        <v>389</v>
      </c>
      <c r="L1178" t="s">
        <v>44</v>
      </c>
      <c r="M1178" t="s">
        <v>386</v>
      </c>
      <c r="N1178" t="s">
        <v>907</v>
      </c>
      <c r="O1178" t="s">
        <v>2069</v>
      </c>
      <c r="P1178" t="s">
        <v>83</v>
      </c>
    </row>
    <row r="1179" spans="1:16">
      <c r="A1179" t="s">
        <v>3155</v>
      </c>
      <c r="B1179" t="s">
        <v>3156</v>
      </c>
      <c r="C1179" t="s">
        <v>931</v>
      </c>
      <c r="D1179">
        <v>0</v>
      </c>
      <c r="E1179" t="s">
        <v>1513</v>
      </c>
      <c r="F1179" t="s">
        <v>63</v>
      </c>
      <c r="G1179" t="s">
        <v>1498</v>
      </c>
      <c r="H1179" t="s">
        <v>342</v>
      </c>
      <c r="I1179" t="s">
        <v>387</v>
      </c>
      <c r="J1179" t="s">
        <v>383</v>
      </c>
      <c r="K1179" t="s">
        <v>389</v>
      </c>
      <c r="L1179" t="s">
        <v>44</v>
      </c>
      <c r="M1179" t="s">
        <v>386</v>
      </c>
      <c r="N1179" t="s">
        <v>907</v>
      </c>
      <c r="O1179" t="s">
        <v>1539</v>
      </c>
      <c r="P1179" t="s">
        <v>63</v>
      </c>
    </row>
    <row r="1180" spans="1:16">
      <c r="A1180" t="s">
        <v>3157</v>
      </c>
      <c r="B1180" t="s">
        <v>3158</v>
      </c>
      <c r="C1180" t="s">
        <v>931</v>
      </c>
      <c r="D1180">
        <v>0</v>
      </c>
      <c r="E1180" t="s">
        <v>1513</v>
      </c>
      <c r="F1180" t="s">
        <v>226</v>
      </c>
      <c r="G1180" t="s">
        <v>1498</v>
      </c>
      <c r="H1180" t="s">
        <v>342</v>
      </c>
      <c r="I1180" t="s">
        <v>387</v>
      </c>
      <c r="J1180" t="s">
        <v>383</v>
      </c>
      <c r="K1180" t="s">
        <v>389</v>
      </c>
      <c r="L1180" t="s">
        <v>44</v>
      </c>
      <c r="M1180" t="s">
        <v>386</v>
      </c>
      <c r="N1180" t="s">
        <v>907</v>
      </c>
      <c r="O1180" t="s">
        <v>1291</v>
      </c>
      <c r="P1180" t="s">
        <v>86</v>
      </c>
    </row>
    <row r="1181" spans="1:16">
      <c r="A1181" t="s">
        <v>3159</v>
      </c>
      <c r="B1181" t="s">
        <v>3160</v>
      </c>
      <c r="C1181" t="s">
        <v>931</v>
      </c>
      <c r="D1181">
        <v>0</v>
      </c>
      <c r="E1181" t="s">
        <v>3161</v>
      </c>
      <c r="F1181" t="s">
        <v>53</v>
      </c>
      <c r="G1181" t="s">
        <v>1498</v>
      </c>
      <c r="H1181" t="s">
        <v>340</v>
      </c>
      <c r="I1181" t="s">
        <v>382</v>
      </c>
      <c r="J1181" t="s">
        <v>383</v>
      </c>
      <c r="K1181" t="s">
        <v>389</v>
      </c>
      <c r="L1181" t="s">
        <v>44</v>
      </c>
      <c r="M1181" t="s">
        <v>386</v>
      </c>
      <c r="N1181" t="s">
        <v>907</v>
      </c>
      <c r="O1181" t="s">
        <v>928</v>
      </c>
      <c r="P1181" t="s">
        <v>53</v>
      </c>
    </row>
    <row r="1182" spans="1:16">
      <c r="A1182" t="s">
        <v>3162</v>
      </c>
      <c r="B1182" t="s">
        <v>3163</v>
      </c>
      <c r="C1182" t="s">
        <v>931</v>
      </c>
      <c r="D1182">
        <v>0</v>
      </c>
      <c r="E1182" t="s">
        <v>3161</v>
      </c>
      <c r="F1182" t="s">
        <v>55</v>
      </c>
      <c r="G1182" t="s">
        <v>1498</v>
      </c>
      <c r="H1182" t="s">
        <v>340</v>
      </c>
      <c r="I1182" t="s">
        <v>382</v>
      </c>
      <c r="J1182" t="s">
        <v>383</v>
      </c>
      <c r="K1182" t="s">
        <v>389</v>
      </c>
      <c r="L1182" t="s">
        <v>44</v>
      </c>
      <c r="M1182" t="s">
        <v>386</v>
      </c>
      <c r="N1182" t="s">
        <v>907</v>
      </c>
      <c r="O1182" t="s">
        <v>1003</v>
      </c>
      <c r="P1182" t="s">
        <v>71</v>
      </c>
    </row>
    <row r="1183" spans="1:16">
      <c r="A1183" t="s">
        <v>3164</v>
      </c>
      <c r="B1183" t="s">
        <v>3165</v>
      </c>
      <c r="C1183" t="s">
        <v>931</v>
      </c>
      <c r="D1183">
        <v>0</v>
      </c>
      <c r="E1183" t="s">
        <v>3161</v>
      </c>
      <c r="F1183" t="s">
        <v>57</v>
      </c>
      <c r="G1183" t="s">
        <v>1498</v>
      </c>
      <c r="H1183" t="s">
        <v>340</v>
      </c>
      <c r="I1183" t="s">
        <v>382</v>
      </c>
      <c r="J1183" t="s">
        <v>383</v>
      </c>
      <c r="K1183" t="s">
        <v>389</v>
      </c>
      <c r="L1183" t="s">
        <v>44</v>
      </c>
      <c r="M1183" t="s">
        <v>386</v>
      </c>
      <c r="N1183" t="s">
        <v>907</v>
      </c>
      <c r="O1183" t="s">
        <v>1898</v>
      </c>
      <c r="P1183" t="s">
        <v>57</v>
      </c>
    </row>
    <row r="1184" spans="1:16">
      <c r="A1184" t="s">
        <v>3166</v>
      </c>
      <c r="B1184" t="s">
        <v>3167</v>
      </c>
      <c r="C1184" t="s">
        <v>931</v>
      </c>
      <c r="D1184">
        <v>0</v>
      </c>
      <c r="E1184" t="s">
        <v>3168</v>
      </c>
      <c r="F1184" t="s">
        <v>63</v>
      </c>
      <c r="G1184" t="s">
        <v>1498</v>
      </c>
      <c r="H1184" t="s">
        <v>342</v>
      </c>
      <c r="I1184" t="s">
        <v>382</v>
      </c>
      <c r="J1184" t="s">
        <v>383</v>
      </c>
      <c r="K1184" t="s">
        <v>389</v>
      </c>
      <c r="L1184" t="s">
        <v>44</v>
      </c>
      <c r="M1184" t="s">
        <v>386</v>
      </c>
      <c r="N1184" t="s">
        <v>907</v>
      </c>
      <c r="O1184" t="s">
        <v>937</v>
      </c>
      <c r="P1184" t="s">
        <v>63</v>
      </c>
    </row>
    <row r="1185" spans="1:16">
      <c r="A1185" t="s">
        <v>3169</v>
      </c>
      <c r="B1185" t="s">
        <v>3170</v>
      </c>
      <c r="C1185" t="s">
        <v>931</v>
      </c>
      <c r="D1185">
        <v>0</v>
      </c>
      <c r="E1185" t="s">
        <v>1529</v>
      </c>
      <c r="F1185" t="s">
        <v>63</v>
      </c>
      <c r="G1185" t="s">
        <v>1498</v>
      </c>
      <c r="H1185" t="s">
        <v>342</v>
      </c>
      <c r="I1185" t="s">
        <v>391</v>
      </c>
      <c r="J1185" t="s">
        <v>383</v>
      </c>
      <c r="K1185" t="s">
        <v>389</v>
      </c>
      <c r="L1185" t="s">
        <v>44</v>
      </c>
      <c r="M1185" t="s">
        <v>386</v>
      </c>
      <c r="N1185" t="s">
        <v>907</v>
      </c>
      <c r="O1185" t="s">
        <v>937</v>
      </c>
      <c r="P1185" t="s">
        <v>63</v>
      </c>
    </row>
    <row r="1186" spans="1:16">
      <c r="A1186" t="s">
        <v>3171</v>
      </c>
      <c r="B1186" t="s">
        <v>3172</v>
      </c>
      <c r="C1186" t="s">
        <v>931</v>
      </c>
      <c r="D1186">
        <v>0</v>
      </c>
      <c r="E1186" t="s">
        <v>1532</v>
      </c>
      <c r="F1186" t="s">
        <v>83</v>
      </c>
      <c r="G1186" t="s">
        <v>1498</v>
      </c>
      <c r="H1186" t="s">
        <v>342</v>
      </c>
      <c r="I1186" t="s">
        <v>391</v>
      </c>
      <c r="J1186" t="s">
        <v>383</v>
      </c>
      <c r="K1186" t="s">
        <v>389</v>
      </c>
      <c r="L1186" t="s">
        <v>44</v>
      </c>
      <c r="M1186" t="s">
        <v>386</v>
      </c>
      <c r="N1186" t="s">
        <v>907</v>
      </c>
      <c r="O1186" t="s">
        <v>917</v>
      </c>
      <c r="P1186" t="s">
        <v>83</v>
      </c>
    </row>
    <row r="1187" spans="1:16">
      <c r="A1187" t="s">
        <v>3173</v>
      </c>
      <c r="B1187" t="s">
        <v>3174</v>
      </c>
      <c r="C1187" t="s">
        <v>931</v>
      </c>
      <c r="D1187">
        <v>0</v>
      </c>
      <c r="E1187" t="s">
        <v>3175</v>
      </c>
      <c r="F1187" t="s">
        <v>86</v>
      </c>
      <c r="G1187" t="s">
        <v>1631</v>
      </c>
      <c r="H1187" t="s">
        <v>342</v>
      </c>
      <c r="I1187" t="s">
        <v>391</v>
      </c>
      <c r="J1187" t="s">
        <v>383</v>
      </c>
      <c r="K1187" t="s">
        <v>389</v>
      </c>
      <c r="M1187" t="s">
        <v>386</v>
      </c>
      <c r="N1187" t="s">
        <v>907</v>
      </c>
      <c r="O1187" t="s">
        <v>1033</v>
      </c>
      <c r="P1187" t="s">
        <v>86</v>
      </c>
    </row>
    <row r="1188" spans="1:16">
      <c r="A1188" t="s">
        <v>3176</v>
      </c>
      <c r="B1188" t="s">
        <v>3177</v>
      </c>
      <c r="C1188" t="s">
        <v>931</v>
      </c>
      <c r="D1188">
        <v>0</v>
      </c>
      <c r="E1188" t="s">
        <v>3175</v>
      </c>
      <c r="F1188" t="s">
        <v>209</v>
      </c>
      <c r="G1188" t="s">
        <v>1631</v>
      </c>
      <c r="H1188" t="s">
        <v>342</v>
      </c>
      <c r="I1188" t="s">
        <v>391</v>
      </c>
      <c r="J1188" t="s">
        <v>383</v>
      </c>
      <c r="K1188" t="s">
        <v>389</v>
      </c>
      <c r="M1188" t="s">
        <v>386</v>
      </c>
      <c r="N1188" t="s">
        <v>907</v>
      </c>
      <c r="O1188" t="s">
        <v>969</v>
      </c>
      <c r="P1188" t="s">
        <v>209</v>
      </c>
    </row>
    <row r="1189" spans="1:16">
      <c r="A1189" t="s">
        <v>3178</v>
      </c>
      <c r="B1189" t="s">
        <v>3179</v>
      </c>
      <c r="C1189" t="s">
        <v>931</v>
      </c>
      <c r="D1189">
        <v>0</v>
      </c>
      <c r="E1189" t="s">
        <v>1918</v>
      </c>
      <c r="F1189" t="s">
        <v>231</v>
      </c>
      <c r="G1189" t="s">
        <v>1498</v>
      </c>
      <c r="H1189" t="s">
        <v>342</v>
      </c>
      <c r="I1189" t="s">
        <v>387</v>
      </c>
      <c r="J1189" t="s">
        <v>383</v>
      </c>
      <c r="K1189" t="s">
        <v>389</v>
      </c>
      <c r="L1189" t="s">
        <v>44</v>
      </c>
      <c r="M1189" t="s">
        <v>386</v>
      </c>
      <c r="N1189" t="s">
        <v>907</v>
      </c>
      <c r="O1189" t="s">
        <v>2069</v>
      </c>
      <c r="P1189" t="s">
        <v>83</v>
      </c>
    </row>
    <row r="1190" spans="1:16">
      <c r="A1190" t="s">
        <v>3180</v>
      </c>
      <c r="B1190" t="s">
        <v>3181</v>
      </c>
      <c r="C1190" t="s">
        <v>931</v>
      </c>
      <c r="D1190">
        <v>0</v>
      </c>
      <c r="E1190" t="s">
        <v>1918</v>
      </c>
      <c r="F1190" t="s">
        <v>226</v>
      </c>
      <c r="G1190" t="s">
        <v>1498</v>
      </c>
      <c r="H1190" t="s">
        <v>342</v>
      </c>
      <c r="I1190" t="s">
        <v>387</v>
      </c>
      <c r="J1190" t="s">
        <v>383</v>
      </c>
      <c r="K1190" t="s">
        <v>389</v>
      </c>
      <c r="L1190" t="s">
        <v>44</v>
      </c>
      <c r="M1190" t="s">
        <v>386</v>
      </c>
      <c r="N1190" t="s">
        <v>907</v>
      </c>
      <c r="O1190" t="s">
        <v>1291</v>
      </c>
      <c r="P1190" t="s">
        <v>86</v>
      </c>
    </row>
    <row r="1191" spans="1:16">
      <c r="A1191" t="s">
        <v>3182</v>
      </c>
      <c r="B1191" t="s">
        <v>3183</v>
      </c>
      <c r="C1191" t="s">
        <v>931</v>
      </c>
      <c r="D1191">
        <v>0</v>
      </c>
      <c r="E1191" t="s">
        <v>3184</v>
      </c>
      <c r="F1191" t="s">
        <v>83</v>
      </c>
      <c r="G1191" t="s">
        <v>1498</v>
      </c>
      <c r="H1191" t="s">
        <v>342</v>
      </c>
      <c r="I1191" t="s">
        <v>387</v>
      </c>
      <c r="J1191" t="s">
        <v>383</v>
      </c>
      <c r="K1191" t="s">
        <v>389</v>
      </c>
      <c r="L1191" t="s">
        <v>44</v>
      </c>
      <c r="M1191" t="s">
        <v>386</v>
      </c>
      <c r="N1191" t="s">
        <v>907</v>
      </c>
      <c r="O1191" t="s">
        <v>917</v>
      </c>
      <c r="P1191" t="s">
        <v>83</v>
      </c>
    </row>
    <row r="1192" spans="1:16">
      <c r="A1192" t="s">
        <v>3185</v>
      </c>
      <c r="B1192" t="s">
        <v>3186</v>
      </c>
      <c r="C1192" t="s">
        <v>931</v>
      </c>
      <c r="D1192">
        <v>0</v>
      </c>
      <c r="E1192" t="s">
        <v>3187</v>
      </c>
      <c r="F1192" t="s">
        <v>53</v>
      </c>
      <c r="G1192" t="s">
        <v>1631</v>
      </c>
      <c r="H1192" t="s">
        <v>340</v>
      </c>
      <c r="I1192" t="s">
        <v>382</v>
      </c>
      <c r="J1192" t="s">
        <v>383</v>
      </c>
      <c r="K1192" t="s">
        <v>389</v>
      </c>
      <c r="M1192" t="s">
        <v>386</v>
      </c>
      <c r="N1192" t="s">
        <v>907</v>
      </c>
      <c r="O1192" t="s">
        <v>928</v>
      </c>
      <c r="P1192" t="s">
        <v>53</v>
      </c>
    </row>
    <row r="1193" spans="1:16">
      <c r="A1193" t="s">
        <v>3188</v>
      </c>
      <c r="B1193" t="s">
        <v>3189</v>
      </c>
      <c r="C1193" t="s">
        <v>931</v>
      </c>
      <c r="D1193">
        <v>0</v>
      </c>
      <c r="E1193" t="s">
        <v>3187</v>
      </c>
      <c r="F1193" t="s">
        <v>91</v>
      </c>
      <c r="G1193" t="s">
        <v>1631</v>
      </c>
      <c r="H1193" t="s">
        <v>340</v>
      </c>
      <c r="I1193" t="s">
        <v>382</v>
      </c>
      <c r="J1193" t="s">
        <v>383</v>
      </c>
      <c r="K1193" t="s">
        <v>389</v>
      </c>
      <c r="M1193" t="s">
        <v>386</v>
      </c>
      <c r="N1193" t="s">
        <v>907</v>
      </c>
      <c r="O1193" t="s">
        <v>932</v>
      </c>
      <c r="P1193" t="s">
        <v>91</v>
      </c>
    </row>
    <row r="1194" spans="1:16">
      <c r="A1194" t="s">
        <v>3190</v>
      </c>
      <c r="B1194" t="s">
        <v>3191</v>
      </c>
      <c r="C1194" t="s">
        <v>931</v>
      </c>
      <c r="D1194">
        <v>0</v>
      </c>
      <c r="E1194" t="s">
        <v>3187</v>
      </c>
      <c r="F1194" t="s">
        <v>86</v>
      </c>
      <c r="G1194" t="s">
        <v>1631</v>
      </c>
      <c r="H1194" t="s">
        <v>340</v>
      </c>
      <c r="I1194" t="s">
        <v>382</v>
      </c>
      <c r="J1194" t="s">
        <v>383</v>
      </c>
      <c r="K1194" t="s">
        <v>389</v>
      </c>
      <c r="M1194" t="s">
        <v>386</v>
      </c>
      <c r="N1194" t="s">
        <v>907</v>
      </c>
      <c r="O1194" t="s">
        <v>1033</v>
      </c>
      <c r="P1194" t="s">
        <v>86</v>
      </c>
    </row>
    <row r="1195" spans="1:16">
      <c r="A1195" t="s">
        <v>3192</v>
      </c>
      <c r="B1195" t="s">
        <v>3193</v>
      </c>
      <c r="C1195" t="s">
        <v>931</v>
      </c>
      <c r="D1195">
        <v>0</v>
      </c>
      <c r="E1195" t="s">
        <v>3187</v>
      </c>
      <c r="F1195" t="s">
        <v>55</v>
      </c>
      <c r="G1195" t="s">
        <v>1631</v>
      </c>
      <c r="H1195" t="s">
        <v>340</v>
      </c>
      <c r="I1195" t="s">
        <v>382</v>
      </c>
      <c r="J1195" t="s">
        <v>383</v>
      </c>
      <c r="K1195" t="s">
        <v>389</v>
      </c>
      <c r="M1195" t="s">
        <v>386</v>
      </c>
      <c r="N1195" t="s">
        <v>907</v>
      </c>
      <c r="O1195" t="s">
        <v>1003</v>
      </c>
      <c r="P1195" t="s">
        <v>71</v>
      </c>
    </row>
    <row r="1196" spans="1:16">
      <c r="A1196" t="s">
        <v>3194</v>
      </c>
      <c r="B1196" t="s">
        <v>3195</v>
      </c>
      <c r="C1196" t="s">
        <v>931</v>
      </c>
      <c r="D1196">
        <v>0</v>
      </c>
      <c r="E1196" t="s">
        <v>3187</v>
      </c>
      <c r="F1196" t="s">
        <v>68</v>
      </c>
      <c r="G1196" t="s">
        <v>1631</v>
      </c>
      <c r="H1196" t="s">
        <v>340</v>
      </c>
      <c r="I1196" t="s">
        <v>382</v>
      </c>
      <c r="J1196" t="s">
        <v>383</v>
      </c>
      <c r="K1196" t="s">
        <v>389</v>
      </c>
      <c r="M1196" t="s">
        <v>386</v>
      </c>
      <c r="N1196" t="s">
        <v>907</v>
      </c>
      <c r="O1196" t="s">
        <v>1119</v>
      </c>
      <c r="P1196" t="s">
        <v>68</v>
      </c>
    </row>
    <row r="1197" spans="1:16">
      <c r="A1197" t="s">
        <v>3196</v>
      </c>
      <c r="B1197" t="s">
        <v>3197</v>
      </c>
      <c r="C1197" t="s">
        <v>931</v>
      </c>
      <c r="D1197">
        <v>0</v>
      </c>
      <c r="E1197" t="s">
        <v>3198</v>
      </c>
      <c r="F1197" t="s">
        <v>53</v>
      </c>
      <c r="G1197" t="s">
        <v>1644</v>
      </c>
      <c r="H1197" t="s">
        <v>340</v>
      </c>
      <c r="I1197" t="s">
        <v>382</v>
      </c>
      <c r="J1197" t="s">
        <v>383</v>
      </c>
      <c r="K1197" t="s">
        <v>389</v>
      </c>
      <c r="L1197" t="s">
        <v>44</v>
      </c>
      <c r="M1197" t="s">
        <v>386</v>
      </c>
      <c r="N1197" t="s">
        <v>907</v>
      </c>
      <c r="O1197" t="s">
        <v>928</v>
      </c>
      <c r="P1197" t="s">
        <v>53</v>
      </c>
    </row>
    <row r="1198" spans="1:16">
      <c r="A1198" t="s">
        <v>3199</v>
      </c>
      <c r="B1198" t="s">
        <v>3200</v>
      </c>
      <c r="C1198" t="s">
        <v>931</v>
      </c>
      <c r="D1198">
        <v>0</v>
      </c>
      <c r="E1198" t="s">
        <v>3198</v>
      </c>
      <c r="F1198" t="s">
        <v>277</v>
      </c>
      <c r="G1198" t="s">
        <v>1644</v>
      </c>
      <c r="H1198" t="s">
        <v>340</v>
      </c>
      <c r="I1198" t="s">
        <v>382</v>
      </c>
      <c r="J1198" t="s">
        <v>383</v>
      </c>
      <c r="K1198" t="s">
        <v>389</v>
      </c>
      <c r="L1198" t="s">
        <v>44</v>
      </c>
      <c r="M1198" t="s">
        <v>386</v>
      </c>
      <c r="N1198" t="s">
        <v>907</v>
      </c>
      <c r="O1198" t="s">
        <v>1710</v>
      </c>
      <c r="P1198" t="s">
        <v>83</v>
      </c>
    </row>
    <row r="1199" spans="1:16">
      <c r="A1199" t="s">
        <v>3201</v>
      </c>
      <c r="B1199" t="s">
        <v>3202</v>
      </c>
      <c r="C1199" t="s">
        <v>931</v>
      </c>
      <c r="D1199">
        <v>0</v>
      </c>
      <c r="E1199" t="s">
        <v>3198</v>
      </c>
      <c r="F1199" t="s">
        <v>83</v>
      </c>
      <c r="G1199" t="s">
        <v>1644</v>
      </c>
      <c r="H1199" t="s">
        <v>340</v>
      </c>
      <c r="I1199" t="s">
        <v>382</v>
      </c>
      <c r="J1199" t="s">
        <v>383</v>
      </c>
      <c r="K1199" t="s">
        <v>389</v>
      </c>
      <c r="L1199" t="s">
        <v>44</v>
      </c>
      <c r="M1199" t="s">
        <v>386</v>
      </c>
      <c r="N1199" t="s">
        <v>907</v>
      </c>
      <c r="O1199" t="s">
        <v>917</v>
      </c>
      <c r="P1199" t="s">
        <v>83</v>
      </c>
    </row>
    <row r="1200" spans="1:16">
      <c r="A1200" t="s">
        <v>3203</v>
      </c>
      <c r="B1200" t="s">
        <v>3204</v>
      </c>
      <c r="C1200" t="s">
        <v>931</v>
      </c>
      <c r="D1200">
        <v>0</v>
      </c>
      <c r="E1200" t="s">
        <v>3205</v>
      </c>
      <c r="F1200" t="s">
        <v>53</v>
      </c>
      <c r="G1200" t="s">
        <v>1644</v>
      </c>
      <c r="H1200" t="s">
        <v>340</v>
      </c>
      <c r="I1200" t="s">
        <v>382</v>
      </c>
      <c r="J1200" t="s">
        <v>383</v>
      </c>
      <c r="K1200" t="s">
        <v>389</v>
      </c>
      <c r="L1200" t="s">
        <v>44</v>
      </c>
      <c r="M1200" t="s">
        <v>386</v>
      </c>
      <c r="N1200" t="s">
        <v>907</v>
      </c>
      <c r="O1200" t="s">
        <v>928</v>
      </c>
      <c r="P1200" t="s">
        <v>53</v>
      </c>
    </row>
    <row r="1201" spans="1:16">
      <c r="A1201" t="s">
        <v>3206</v>
      </c>
      <c r="B1201" t="s">
        <v>3207</v>
      </c>
      <c r="C1201" t="s">
        <v>931</v>
      </c>
      <c r="D1201">
        <v>0</v>
      </c>
      <c r="E1201" t="s">
        <v>3205</v>
      </c>
      <c r="F1201" t="s">
        <v>55</v>
      </c>
      <c r="G1201" t="s">
        <v>1644</v>
      </c>
      <c r="H1201" t="s">
        <v>340</v>
      </c>
      <c r="I1201" t="s">
        <v>382</v>
      </c>
      <c r="J1201" t="s">
        <v>383</v>
      </c>
      <c r="K1201" t="s">
        <v>389</v>
      </c>
      <c r="L1201" t="s">
        <v>44</v>
      </c>
      <c r="M1201" t="s">
        <v>386</v>
      </c>
      <c r="N1201" t="s">
        <v>907</v>
      </c>
      <c r="O1201" t="s">
        <v>1003</v>
      </c>
      <c r="P1201" t="s">
        <v>71</v>
      </c>
    </row>
    <row r="1202" spans="1:16">
      <c r="A1202" t="s">
        <v>3208</v>
      </c>
      <c r="B1202" t="s">
        <v>3209</v>
      </c>
      <c r="C1202" t="s">
        <v>931</v>
      </c>
      <c r="D1202">
        <v>0</v>
      </c>
      <c r="E1202" t="s">
        <v>3210</v>
      </c>
      <c r="F1202" t="s">
        <v>195</v>
      </c>
      <c r="G1202" t="s">
        <v>1631</v>
      </c>
      <c r="H1202" t="s">
        <v>342</v>
      </c>
      <c r="I1202" t="s">
        <v>382</v>
      </c>
      <c r="J1202" t="s">
        <v>383</v>
      </c>
      <c r="K1202" t="s">
        <v>389</v>
      </c>
      <c r="M1202" t="s">
        <v>386</v>
      </c>
      <c r="N1202" t="s">
        <v>907</v>
      </c>
      <c r="O1202" t="s">
        <v>2084</v>
      </c>
      <c r="P1202" t="s">
        <v>195</v>
      </c>
    </row>
    <row r="1203" spans="1:16">
      <c r="A1203" t="s">
        <v>3211</v>
      </c>
      <c r="B1203" t="s">
        <v>3212</v>
      </c>
      <c r="C1203" t="s">
        <v>931</v>
      </c>
      <c r="D1203">
        <v>0</v>
      </c>
      <c r="E1203" t="s">
        <v>3210</v>
      </c>
      <c r="F1203" t="s">
        <v>286</v>
      </c>
      <c r="G1203" t="s">
        <v>1631</v>
      </c>
      <c r="H1203" t="s">
        <v>342</v>
      </c>
      <c r="I1203" t="s">
        <v>382</v>
      </c>
      <c r="J1203" t="s">
        <v>383</v>
      </c>
      <c r="K1203" t="s">
        <v>389</v>
      </c>
      <c r="M1203" t="s">
        <v>386</v>
      </c>
      <c r="N1203" t="s">
        <v>907</v>
      </c>
      <c r="O1203" t="s">
        <v>1593</v>
      </c>
      <c r="P1203" t="s">
        <v>286</v>
      </c>
    </row>
    <row r="1204" spans="1:16">
      <c r="A1204" t="s">
        <v>3213</v>
      </c>
      <c r="B1204" t="s">
        <v>3214</v>
      </c>
      <c r="C1204" t="s">
        <v>931</v>
      </c>
      <c r="D1204">
        <v>0</v>
      </c>
      <c r="E1204" t="s">
        <v>3210</v>
      </c>
      <c r="F1204" t="s">
        <v>65</v>
      </c>
      <c r="G1204" t="s">
        <v>1631</v>
      </c>
      <c r="H1204" t="s">
        <v>342</v>
      </c>
      <c r="I1204" t="s">
        <v>382</v>
      </c>
      <c r="J1204" t="s">
        <v>383</v>
      </c>
      <c r="K1204" t="s">
        <v>389</v>
      </c>
      <c r="M1204" t="s">
        <v>386</v>
      </c>
      <c r="N1204" t="s">
        <v>907</v>
      </c>
      <c r="O1204" t="s">
        <v>1383</v>
      </c>
      <c r="P1204" t="s">
        <v>65</v>
      </c>
    </row>
    <row r="1205" spans="1:16">
      <c r="A1205" t="s">
        <v>3215</v>
      </c>
      <c r="B1205" t="s">
        <v>3216</v>
      </c>
      <c r="C1205" t="s">
        <v>931</v>
      </c>
      <c r="D1205">
        <v>0</v>
      </c>
      <c r="E1205" t="s">
        <v>3217</v>
      </c>
      <c r="F1205" t="s">
        <v>53</v>
      </c>
      <c r="G1205" t="s">
        <v>1631</v>
      </c>
      <c r="H1205" t="s">
        <v>342</v>
      </c>
      <c r="I1205" t="s">
        <v>382</v>
      </c>
      <c r="J1205" t="s">
        <v>383</v>
      </c>
      <c r="K1205" t="s">
        <v>389</v>
      </c>
      <c r="M1205" t="s">
        <v>386</v>
      </c>
      <c r="N1205" t="s">
        <v>907</v>
      </c>
      <c r="O1205" t="s">
        <v>928</v>
      </c>
      <c r="P1205" t="s">
        <v>53</v>
      </c>
    </row>
    <row r="1206" spans="1:16">
      <c r="A1206" t="s">
        <v>3218</v>
      </c>
      <c r="B1206" t="s">
        <v>3219</v>
      </c>
      <c r="C1206" t="s">
        <v>931</v>
      </c>
      <c r="D1206">
        <v>0</v>
      </c>
      <c r="E1206" t="s">
        <v>3217</v>
      </c>
      <c r="F1206" t="s">
        <v>91</v>
      </c>
      <c r="G1206" t="s">
        <v>1631</v>
      </c>
      <c r="H1206" t="s">
        <v>342</v>
      </c>
      <c r="I1206" t="s">
        <v>382</v>
      </c>
      <c r="J1206" t="s">
        <v>383</v>
      </c>
      <c r="K1206" t="s">
        <v>389</v>
      </c>
      <c r="M1206" t="s">
        <v>386</v>
      </c>
      <c r="N1206" t="s">
        <v>907</v>
      </c>
      <c r="O1206" t="s">
        <v>932</v>
      </c>
      <c r="P1206" t="s">
        <v>91</v>
      </c>
    </row>
    <row r="1207" spans="1:16">
      <c r="A1207" t="s">
        <v>3220</v>
      </c>
      <c r="B1207" t="s">
        <v>3221</v>
      </c>
      <c r="C1207" t="s">
        <v>931</v>
      </c>
      <c r="D1207">
        <v>0</v>
      </c>
      <c r="E1207" t="s">
        <v>3217</v>
      </c>
      <c r="F1207" t="s">
        <v>195</v>
      </c>
      <c r="G1207" t="s">
        <v>1631</v>
      </c>
      <c r="H1207" t="s">
        <v>342</v>
      </c>
      <c r="I1207" t="s">
        <v>382</v>
      </c>
      <c r="J1207" t="s">
        <v>383</v>
      </c>
      <c r="K1207" t="s">
        <v>389</v>
      </c>
      <c r="M1207" t="s">
        <v>386</v>
      </c>
      <c r="N1207" t="s">
        <v>907</v>
      </c>
      <c r="O1207" t="s">
        <v>2084</v>
      </c>
      <c r="P1207" t="s">
        <v>195</v>
      </c>
    </row>
    <row r="1208" spans="1:16">
      <c r="A1208" t="s">
        <v>3222</v>
      </c>
      <c r="B1208" t="s">
        <v>3223</v>
      </c>
      <c r="C1208" t="s">
        <v>931</v>
      </c>
      <c r="D1208">
        <v>0</v>
      </c>
      <c r="E1208" t="s">
        <v>3224</v>
      </c>
      <c r="F1208" t="s">
        <v>308</v>
      </c>
      <c r="G1208" t="s">
        <v>1631</v>
      </c>
      <c r="H1208" t="s">
        <v>340</v>
      </c>
      <c r="I1208" t="s">
        <v>382</v>
      </c>
      <c r="J1208" t="s">
        <v>383</v>
      </c>
      <c r="K1208" t="s">
        <v>389</v>
      </c>
      <c r="M1208" t="s">
        <v>386</v>
      </c>
      <c r="N1208" t="s">
        <v>907</v>
      </c>
      <c r="O1208" t="s">
        <v>928</v>
      </c>
      <c r="P1208" t="s">
        <v>53</v>
      </c>
    </row>
    <row r="1209" spans="1:16">
      <c r="A1209" t="s">
        <v>3225</v>
      </c>
      <c r="B1209" t="s">
        <v>3226</v>
      </c>
      <c r="C1209" t="s">
        <v>931</v>
      </c>
      <c r="D1209">
        <v>0</v>
      </c>
      <c r="E1209" t="s">
        <v>3224</v>
      </c>
      <c r="F1209" t="s">
        <v>116</v>
      </c>
      <c r="G1209" t="s">
        <v>1631</v>
      </c>
      <c r="H1209" t="s">
        <v>340</v>
      </c>
      <c r="I1209" t="s">
        <v>382</v>
      </c>
      <c r="J1209" t="s">
        <v>383</v>
      </c>
      <c r="K1209" t="s">
        <v>389</v>
      </c>
      <c r="M1209" t="s">
        <v>386</v>
      </c>
      <c r="N1209" t="s">
        <v>907</v>
      </c>
      <c r="O1209" t="s">
        <v>1898</v>
      </c>
      <c r="P1209" t="s">
        <v>57</v>
      </c>
    </row>
    <row r="1210" spans="1:16">
      <c r="A1210" t="s">
        <v>3227</v>
      </c>
      <c r="B1210" t="s">
        <v>3228</v>
      </c>
      <c r="C1210" t="s">
        <v>931</v>
      </c>
      <c r="D1210">
        <v>0</v>
      </c>
      <c r="E1210" t="s">
        <v>3224</v>
      </c>
      <c r="F1210" t="s">
        <v>214</v>
      </c>
      <c r="G1210" t="s">
        <v>1631</v>
      </c>
      <c r="H1210" t="s">
        <v>340</v>
      </c>
      <c r="I1210" t="s">
        <v>382</v>
      </c>
      <c r="J1210" t="s">
        <v>383</v>
      </c>
      <c r="K1210" t="s">
        <v>389</v>
      </c>
      <c r="M1210" t="s">
        <v>386</v>
      </c>
      <c r="N1210" t="s">
        <v>907</v>
      </c>
      <c r="O1210" t="s">
        <v>1119</v>
      </c>
      <c r="P1210" t="s">
        <v>68</v>
      </c>
    </row>
    <row r="1211" spans="1:16">
      <c r="A1211" t="s">
        <v>3229</v>
      </c>
      <c r="B1211" t="s">
        <v>3230</v>
      </c>
      <c r="C1211" t="s">
        <v>931</v>
      </c>
      <c r="D1211">
        <v>0</v>
      </c>
      <c r="E1211" t="s">
        <v>1549</v>
      </c>
      <c r="F1211" t="s">
        <v>57</v>
      </c>
      <c r="G1211" t="s">
        <v>3231</v>
      </c>
      <c r="H1211" t="s">
        <v>342</v>
      </c>
      <c r="I1211" t="s">
        <v>387</v>
      </c>
      <c r="J1211" t="s">
        <v>383</v>
      </c>
      <c r="K1211" t="s">
        <v>389</v>
      </c>
      <c r="L1211" t="s">
        <v>44</v>
      </c>
      <c r="M1211" t="s">
        <v>385</v>
      </c>
      <c r="N1211" t="s">
        <v>907</v>
      </c>
      <c r="O1211" t="s">
        <v>908</v>
      </c>
      <c r="P1211" t="s">
        <v>57</v>
      </c>
    </row>
    <row r="1212" spans="1:16">
      <c r="A1212" t="s">
        <v>3232</v>
      </c>
      <c r="B1212" t="s">
        <v>3233</v>
      </c>
      <c r="C1212" t="s">
        <v>931</v>
      </c>
      <c r="D1212">
        <v>0</v>
      </c>
      <c r="E1212" t="s">
        <v>3234</v>
      </c>
      <c r="F1212" t="s">
        <v>57</v>
      </c>
      <c r="G1212" t="s">
        <v>1265</v>
      </c>
      <c r="H1212" t="s">
        <v>342</v>
      </c>
      <c r="I1212" t="s">
        <v>387</v>
      </c>
      <c r="J1212" t="s">
        <v>383</v>
      </c>
      <c r="K1212" t="s">
        <v>389</v>
      </c>
      <c r="L1212" t="s">
        <v>44</v>
      </c>
      <c r="M1212" t="s">
        <v>385</v>
      </c>
      <c r="N1212" t="s">
        <v>907</v>
      </c>
      <c r="O1212" t="s">
        <v>908</v>
      </c>
      <c r="P1212" t="s">
        <v>57</v>
      </c>
    </row>
    <row r="1213" spans="1:16">
      <c r="A1213" t="s">
        <v>3235</v>
      </c>
      <c r="B1213" t="s">
        <v>3236</v>
      </c>
      <c r="C1213" t="s">
        <v>931</v>
      </c>
      <c r="D1213">
        <v>0</v>
      </c>
      <c r="E1213" t="s">
        <v>1557</v>
      </c>
      <c r="F1213" t="s">
        <v>57</v>
      </c>
      <c r="G1213" t="s">
        <v>1554</v>
      </c>
      <c r="H1213" t="s">
        <v>342</v>
      </c>
      <c r="I1213" t="s">
        <v>387</v>
      </c>
      <c r="J1213" t="s">
        <v>383</v>
      </c>
      <c r="K1213" t="s">
        <v>389</v>
      </c>
      <c r="L1213" t="s">
        <v>44</v>
      </c>
      <c r="M1213" t="s">
        <v>385</v>
      </c>
      <c r="N1213" t="s">
        <v>907</v>
      </c>
      <c r="O1213" t="s">
        <v>908</v>
      </c>
      <c r="P1213" t="s">
        <v>57</v>
      </c>
    </row>
    <row r="1214" spans="1:16">
      <c r="A1214" t="s">
        <v>3237</v>
      </c>
      <c r="B1214" t="s">
        <v>3238</v>
      </c>
      <c r="C1214" t="s">
        <v>931</v>
      </c>
      <c r="D1214">
        <v>0</v>
      </c>
      <c r="E1214" t="s">
        <v>3239</v>
      </c>
      <c r="F1214" t="s">
        <v>83</v>
      </c>
      <c r="G1214" t="s">
        <v>1554</v>
      </c>
      <c r="H1214" t="s">
        <v>342</v>
      </c>
      <c r="I1214" t="s">
        <v>387</v>
      </c>
      <c r="J1214" t="s">
        <v>383</v>
      </c>
      <c r="K1214" t="s">
        <v>389</v>
      </c>
      <c r="L1214" t="s">
        <v>44</v>
      </c>
      <c r="M1214" t="s">
        <v>385</v>
      </c>
      <c r="N1214" t="s">
        <v>907</v>
      </c>
      <c r="O1214" t="s">
        <v>917</v>
      </c>
      <c r="P1214" t="s">
        <v>83</v>
      </c>
    </row>
    <row r="1215" spans="1:16">
      <c r="A1215" t="s">
        <v>3240</v>
      </c>
      <c r="B1215" t="s">
        <v>3241</v>
      </c>
      <c r="C1215" t="s">
        <v>931</v>
      </c>
      <c r="D1215">
        <v>0</v>
      </c>
      <c r="E1215" t="s">
        <v>1560</v>
      </c>
      <c r="F1215" t="s">
        <v>277</v>
      </c>
      <c r="G1215" t="s">
        <v>1554</v>
      </c>
      <c r="H1215" t="s">
        <v>342</v>
      </c>
      <c r="I1215" t="s">
        <v>387</v>
      </c>
      <c r="J1215" t="s">
        <v>383</v>
      </c>
      <c r="K1215" t="s">
        <v>389</v>
      </c>
      <c r="L1215" t="s">
        <v>44</v>
      </c>
      <c r="M1215" t="s">
        <v>385</v>
      </c>
      <c r="N1215" t="s">
        <v>907</v>
      </c>
      <c r="O1215" t="s">
        <v>1710</v>
      </c>
      <c r="P1215" t="s">
        <v>83</v>
      </c>
    </row>
    <row r="1216" spans="1:16">
      <c r="A1216" t="s">
        <v>3242</v>
      </c>
      <c r="B1216" t="s">
        <v>3243</v>
      </c>
      <c r="C1216" t="s">
        <v>931</v>
      </c>
      <c r="D1216">
        <v>0</v>
      </c>
      <c r="E1216" t="s">
        <v>1560</v>
      </c>
      <c r="F1216" t="s">
        <v>83</v>
      </c>
      <c r="G1216" t="s">
        <v>1554</v>
      </c>
      <c r="H1216" t="s">
        <v>342</v>
      </c>
      <c r="I1216" t="s">
        <v>387</v>
      </c>
      <c r="J1216" t="s">
        <v>383</v>
      </c>
      <c r="K1216" t="s">
        <v>389</v>
      </c>
      <c r="L1216" t="s">
        <v>44</v>
      </c>
      <c r="M1216" t="s">
        <v>385</v>
      </c>
      <c r="N1216" t="s">
        <v>907</v>
      </c>
      <c r="O1216" t="s">
        <v>917</v>
      </c>
      <c r="P1216" t="s">
        <v>83</v>
      </c>
    </row>
    <row r="1217" spans="1:16">
      <c r="A1217" t="s">
        <v>3244</v>
      </c>
      <c r="B1217" t="s">
        <v>3245</v>
      </c>
      <c r="C1217" t="s">
        <v>931</v>
      </c>
      <c r="D1217">
        <v>0</v>
      </c>
      <c r="E1217" t="s">
        <v>3246</v>
      </c>
      <c r="F1217" t="s">
        <v>83</v>
      </c>
      <c r="G1217" t="s">
        <v>1554</v>
      </c>
      <c r="H1217" t="s">
        <v>342</v>
      </c>
      <c r="I1217" t="s">
        <v>387</v>
      </c>
      <c r="J1217" t="s">
        <v>383</v>
      </c>
      <c r="K1217" t="s">
        <v>389</v>
      </c>
      <c r="L1217" t="s">
        <v>44</v>
      </c>
      <c r="M1217" t="s">
        <v>385</v>
      </c>
      <c r="N1217" t="s">
        <v>907</v>
      </c>
      <c r="O1217" t="s">
        <v>917</v>
      </c>
      <c r="P1217" t="s">
        <v>83</v>
      </c>
    </row>
    <row r="1218" spans="1:16">
      <c r="A1218" t="s">
        <v>3247</v>
      </c>
      <c r="B1218" t="s">
        <v>3248</v>
      </c>
      <c r="C1218" t="s">
        <v>931</v>
      </c>
      <c r="D1218">
        <v>0</v>
      </c>
      <c r="E1218" t="s">
        <v>3246</v>
      </c>
      <c r="F1218" t="s">
        <v>231</v>
      </c>
      <c r="G1218" t="s">
        <v>1554</v>
      </c>
      <c r="H1218" t="s">
        <v>342</v>
      </c>
      <c r="I1218" t="s">
        <v>387</v>
      </c>
      <c r="J1218" t="s">
        <v>383</v>
      </c>
      <c r="K1218" t="s">
        <v>389</v>
      </c>
      <c r="L1218" t="s">
        <v>44</v>
      </c>
      <c r="M1218" t="s">
        <v>385</v>
      </c>
      <c r="N1218" t="s">
        <v>907</v>
      </c>
      <c r="O1218" t="s">
        <v>2069</v>
      </c>
      <c r="P1218" t="s">
        <v>83</v>
      </c>
    </row>
    <row r="1219" spans="1:16">
      <c r="A1219" t="s">
        <v>3249</v>
      </c>
      <c r="B1219" t="s">
        <v>3250</v>
      </c>
      <c r="C1219" t="s">
        <v>931</v>
      </c>
      <c r="D1219">
        <v>0</v>
      </c>
      <c r="E1219" t="s">
        <v>3246</v>
      </c>
      <c r="F1219" t="s">
        <v>226</v>
      </c>
      <c r="G1219" t="s">
        <v>1554</v>
      </c>
      <c r="H1219" t="s">
        <v>342</v>
      </c>
      <c r="I1219" t="s">
        <v>387</v>
      </c>
      <c r="J1219" t="s">
        <v>383</v>
      </c>
      <c r="K1219" t="s">
        <v>389</v>
      </c>
      <c r="L1219" t="s">
        <v>44</v>
      </c>
      <c r="M1219" t="s">
        <v>385</v>
      </c>
      <c r="N1219" t="s">
        <v>907</v>
      </c>
      <c r="O1219" t="s">
        <v>1291</v>
      </c>
      <c r="P1219" t="s">
        <v>86</v>
      </c>
    </row>
    <row r="1220" spans="1:16">
      <c r="A1220" t="s">
        <v>3251</v>
      </c>
      <c r="B1220" t="s">
        <v>3252</v>
      </c>
      <c r="C1220" t="s">
        <v>931</v>
      </c>
      <c r="D1220">
        <v>0</v>
      </c>
      <c r="E1220" t="s">
        <v>3253</v>
      </c>
      <c r="F1220" t="s">
        <v>71</v>
      </c>
      <c r="G1220" t="s">
        <v>3254</v>
      </c>
      <c r="H1220" t="s">
        <v>342</v>
      </c>
      <c r="I1220" t="s">
        <v>387</v>
      </c>
      <c r="J1220" t="s">
        <v>383</v>
      </c>
      <c r="K1220" t="s">
        <v>389</v>
      </c>
      <c r="L1220" t="s">
        <v>44</v>
      </c>
      <c r="M1220" t="s">
        <v>385</v>
      </c>
      <c r="N1220" t="s">
        <v>907</v>
      </c>
      <c r="O1220" t="s">
        <v>932</v>
      </c>
      <c r="P1220" t="s">
        <v>71</v>
      </c>
    </row>
    <row r="1221" spans="1:16">
      <c r="A1221" t="s">
        <v>3255</v>
      </c>
      <c r="B1221" t="s">
        <v>3256</v>
      </c>
      <c r="C1221" t="s">
        <v>931</v>
      </c>
      <c r="D1221">
        <v>0</v>
      </c>
      <c r="E1221" t="s">
        <v>3257</v>
      </c>
      <c r="F1221" t="s">
        <v>63</v>
      </c>
      <c r="G1221" t="s">
        <v>1498</v>
      </c>
      <c r="H1221" t="s">
        <v>342</v>
      </c>
      <c r="I1221" t="s">
        <v>387</v>
      </c>
      <c r="J1221" t="s">
        <v>383</v>
      </c>
      <c r="K1221" t="s">
        <v>389</v>
      </c>
      <c r="L1221" t="s">
        <v>44</v>
      </c>
      <c r="M1221" t="s">
        <v>386</v>
      </c>
      <c r="N1221" t="s">
        <v>907</v>
      </c>
      <c r="O1221" t="s">
        <v>937</v>
      </c>
      <c r="P1221" t="s">
        <v>63</v>
      </c>
    </row>
    <row r="1222" spans="1:16">
      <c r="A1222" t="s">
        <v>3258</v>
      </c>
      <c r="B1222" t="s">
        <v>3259</v>
      </c>
      <c r="C1222" t="s">
        <v>931</v>
      </c>
      <c r="D1222">
        <v>0</v>
      </c>
      <c r="E1222" t="s">
        <v>3257</v>
      </c>
      <c r="F1222" t="s">
        <v>53</v>
      </c>
      <c r="G1222" t="s">
        <v>1498</v>
      </c>
      <c r="H1222" t="s">
        <v>342</v>
      </c>
      <c r="I1222" t="s">
        <v>387</v>
      </c>
      <c r="J1222" t="s">
        <v>383</v>
      </c>
      <c r="K1222" t="s">
        <v>389</v>
      </c>
      <c r="L1222" t="s">
        <v>44</v>
      </c>
      <c r="M1222" t="s">
        <v>386</v>
      </c>
      <c r="N1222" t="s">
        <v>907</v>
      </c>
      <c r="O1222" t="s">
        <v>928</v>
      </c>
      <c r="P1222" t="s">
        <v>53</v>
      </c>
    </row>
    <row r="1223" spans="1:16">
      <c r="A1223" t="s">
        <v>3260</v>
      </c>
      <c r="B1223" t="s">
        <v>3261</v>
      </c>
      <c r="C1223" t="s">
        <v>931</v>
      </c>
      <c r="D1223">
        <v>0</v>
      </c>
      <c r="E1223" t="s">
        <v>3257</v>
      </c>
      <c r="F1223" t="s">
        <v>83</v>
      </c>
      <c r="G1223" t="s">
        <v>1644</v>
      </c>
      <c r="H1223" t="s">
        <v>342</v>
      </c>
      <c r="I1223" t="s">
        <v>387</v>
      </c>
      <c r="J1223" t="s">
        <v>383</v>
      </c>
      <c r="K1223" t="s">
        <v>389</v>
      </c>
      <c r="L1223" t="s">
        <v>44</v>
      </c>
      <c r="M1223" t="s">
        <v>386</v>
      </c>
      <c r="N1223" t="s">
        <v>907</v>
      </c>
      <c r="O1223" t="s">
        <v>917</v>
      </c>
      <c r="P1223" t="s">
        <v>83</v>
      </c>
    </row>
    <row r="1224" spans="1:16">
      <c r="A1224" t="s">
        <v>3262</v>
      </c>
      <c r="B1224" t="s">
        <v>3263</v>
      </c>
      <c r="C1224" t="s">
        <v>931</v>
      </c>
      <c r="D1224">
        <v>0</v>
      </c>
      <c r="E1224" t="s">
        <v>3264</v>
      </c>
      <c r="F1224" t="s">
        <v>63</v>
      </c>
      <c r="G1224" t="s">
        <v>1498</v>
      </c>
      <c r="H1224" t="s">
        <v>342</v>
      </c>
      <c r="I1224" t="s">
        <v>387</v>
      </c>
      <c r="J1224" t="s">
        <v>383</v>
      </c>
      <c r="K1224" t="s">
        <v>389</v>
      </c>
      <c r="L1224" t="s">
        <v>44</v>
      </c>
      <c r="M1224" t="s">
        <v>386</v>
      </c>
      <c r="N1224" t="s">
        <v>907</v>
      </c>
      <c r="O1224" t="s">
        <v>937</v>
      </c>
      <c r="P1224" t="s">
        <v>63</v>
      </c>
    </row>
    <row r="1225" spans="1:16">
      <c r="A1225" t="s">
        <v>3265</v>
      </c>
      <c r="B1225" t="s">
        <v>3266</v>
      </c>
      <c r="C1225" t="s">
        <v>931</v>
      </c>
      <c r="D1225">
        <v>0</v>
      </c>
      <c r="E1225" t="s">
        <v>3264</v>
      </c>
      <c r="F1225" t="s">
        <v>53</v>
      </c>
      <c r="G1225" t="s">
        <v>1498</v>
      </c>
      <c r="H1225" t="s">
        <v>342</v>
      </c>
      <c r="I1225" t="s">
        <v>387</v>
      </c>
      <c r="J1225" t="s">
        <v>383</v>
      </c>
      <c r="K1225" t="s">
        <v>389</v>
      </c>
      <c r="L1225" t="s">
        <v>44</v>
      </c>
      <c r="M1225" t="s">
        <v>386</v>
      </c>
      <c r="N1225" t="s">
        <v>907</v>
      </c>
      <c r="O1225" t="s">
        <v>928</v>
      </c>
      <c r="P1225" t="s">
        <v>53</v>
      </c>
    </row>
    <row r="1226" spans="1:16">
      <c r="A1226" t="s">
        <v>3267</v>
      </c>
      <c r="B1226" t="s">
        <v>3268</v>
      </c>
      <c r="C1226" t="s">
        <v>931</v>
      </c>
      <c r="D1226">
        <v>0</v>
      </c>
      <c r="E1226" t="s">
        <v>3264</v>
      </c>
      <c r="F1226" t="s">
        <v>71</v>
      </c>
      <c r="G1226" t="s">
        <v>1644</v>
      </c>
      <c r="H1226" t="s">
        <v>342</v>
      </c>
      <c r="I1226" t="s">
        <v>387</v>
      </c>
      <c r="J1226" t="s">
        <v>383</v>
      </c>
      <c r="K1226" t="s">
        <v>389</v>
      </c>
      <c r="L1226" t="s">
        <v>44</v>
      </c>
      <c r="M1226" t="s">
        <v>386</v>
      </c>
      <c r="N1226" t="s">
        <v>907</v>
      </c>
      <c r="O1226" t="s">
        <v>932</v>
      </c>
      <c r="P1226" t="s">
        <v>71</v>
      </c>
    </row>
    <row r="1227" spans="1:16">
      <c r="A1227" t="s">
        <v>3269</v>
      </c>
      <c r="B1227" t="s">
        <v>3270</v>
      </c>
      <c r="C1227" t="s">
        <v>931</v>
      </c>
      <c r="D1227">
        <v>0</v>
      </c>
      <c r="E1227" t="s">
        <v>3264</v>
      </c>
      <c r="F1227" t="s">
        <v>226</v>
      </c>
      <c r="G1227" t="s">
        <v>1498</v>
      </c>
      <c r="H1227" t="s">
        <v>342</v>
      </c>
      <c r="I1227" t="s">
        <v>387</v>
      </c>
      <c r="J1227" t="s">
        <v>383</v>
      </c>
      <c r="K1227" t="s">
        <v>389</v>
      </c>
      <c r="L1227" t="s">
        <v>44</v>
      </c>
      <c r="M1227" t="s">
        <v>386</v>
      </c>
      <c r="N1227" t="s">
        <v>907</v>
      </c>
      <c r="O1227" t="s">
        <v>1291</v>
      </c>
      <c r="P1227" t="s">
        <v>86</v>
      </c>
    </row>
    <row r="1228" spans="1:16">
      <c r="A1228" t="s">
        <v>3271</v>
      </c>
      <c r="B1228" t="s">
        <v>3272</v>
      </c>
      <c r="C1228" t="s">
        <v>931</v>
      </c>
      <c r="D1228">
        <v>0</v>
      </c>
      <c r="E1228" t="s">
        <v>3264</v>
      </c>
      <c r="F1228" t="s">
        <v>57</v>
      </c>
      <c r="G1228" t="s">
        <v>1498</v>
      </c>
      <c r="H1228" t="s">
        <v>342</v>
      </c>
      <c r="I1228" t="s">
        <v>387</v>
      </c>
      <c r="J1228" t="s">
        <v>383</v>
      </c>
      <c r="K1228" t="s">
        <v>389</v>
      </c>
      <c r="L1228" t="s">
        <v>44</v>
      </c>
      <c r="M1228" t="s">
        <v>386</v>
      </c>
      <c r="N1228" t="s">
        <v>907</v>
      </c>
      <c r="O1228" t="s">
        <v>908</v>
      </c>
      <c r="P1228" t="s">
        <v>57</v>
      </c>
    </row>
    <row r="1229" spans="1:16">
      <c r="A1229" t="s">
        <v>3273</v>
      </c>
      <c r="B1229" t="s">
        <v>3274</v>
      </c>
      <c r="C1229" t="s">
        <v>931</v>
      </c>
      <c r="D1229">
        <v>0</v>
      </c>
      <c r="E1229" t="s">
        <v>1586</v>
      </c>
      <c r="F1229" t="s">
        <v>192</v>
      </c>
      <c r="G1229" t="s">
        <v>1498</v>
      </c>
      <c r="H1229" t="s">
        <v>342</v>
      </c>
      <c r="I1229" t="s">
        <v>387</v>
      </c>
      <c r="J1229" t="s">
        <v>383</v>
      </c>
      <c r="K1229" t="s">
        <v>389</v>
      </c>
      <c r="L1229" t="s">
        <v>44</v>
      </c>
      <c r="M1229" t="s">
        <v>386</v>
      </c>
      <c r="N1229" t="s">
        <v>907</v>
      </c>
      <c r="O1229" t="s">
        <v>1514</v>
      </c>
      <c r="P1229" t="s">
        <v>78</v>
      </c>
    </row>
    <row r="1230" spans="1:16">
      <c r="A1230" t="s">
        <v>3275</v>
      </c>
      <c r="B1230" t="s">
        <v>3276</v>
      </c>
      <c r="C1230" t="s">
        <v>931</v>
      </c>
      <c r="D1230">
        <v>0</v>
      </c>
      <c r="E1230" t="s">
        <v>1605</v>
      </c>
      <c r="F1230" t="s">
        <v>53</v>
      </c>
      <c r="G1230" t="s">
        <v>1644</v>
      </c>
      <c r="H1230" t="s">
        <v>342</v>
      </c>
      <c r="I1230" t="s">
        <v>387</v>
      </c>
      <c r="J1230" t="s">
        <v>383</v>
      </c>
      <c r="K1230" t="s">
        <v>389</v>
      </c>
      <c r="L1230" t="s">
        <v>44</v>
      </c>
      <c r="M1230" t="s">
        <v>386</v>
      </c>
      <c r="N1230" t="s">
        <v>907</v>
      </c>
      <c r="O1230" t="s">
        <v>928</v>
      </c>
      <c r="P1230" t="s">
        <v>53</v>
      </c>
    </row>
    <row r="1231" spans="1:16">
      <c r="A1231" t="s">
        <v>3277</v>
      </c>
      <c r="B1231" t="s">
        <v>3278</v>
      </c>
      <c r="C1231" t="s">
        <v>931</v>
      </c>
      <c r="D1231">
        <v>0</v>
      </c>
      <c r="E1231" t="s">
        <v>1605</v>
      </c>
      <c r="F1231" t="s">
        <v>57</v>
      </c>
      <c r="G1231" t="s">
        <v>1498</v>
      </c>
      <c r="H1231" t="s">
        <v>342</v>
      </c>
      <c r="I1231" t="s">
        <v>387</v>
      </c>
      <c r="J1231" t="s">
        <v>383</v>
      </c>
      <c r="K1231" t="s">
        <v>389</v>
      </c>
      <c r="L1231" t="s">
        <v>44</v>
      </c>
      <c r="M1231" t="s">
        <v>386</v>
      </c>
      <c r="N1231" t="s">
        <v>907</v>
      </c>
      <c r="O1231" t="s">
        <v>908</v>
      </c>
      <c r="P1231" t="s">
        <v>57</v>
      </c>
    </row>
    <row r="1232" spans="1:16">
      <c r="A1232" t="s">
        <v>3279</v>
      </c>
      <c r="B1232" t="s">
        <v>3280</v>
      </c>
      <c r="C1232" t="s">
        <v>931</v>
      </c>
      <c r="D1232">
        <v>0</v>
      </c>
      <c r="E1232" t="s">
        <v>1614</v>
      </c>
      <c r="F1232" t="s">
        <v>63</v>
      </c>
      <c r="G1232" t="s">
        <v>1498</v>
      </c>
      <c r="H1232" t="s">
        <v>342</v>
      </c>
      <c r="I1232" t="s">
        <v>387</v>
      </c>
      <c r="J1232" t="s">
        <v>383</v>
      </c>
      <c r="K1232" t="s">
        <v>389</v>
      </c>
      <c r="L1232" t="s">
        <v>44</v>
      </c>
      <c r="M1232" t="s">
        <v>386</v>
      </c>
      <c r="N1232" t="s">
        <v>907</v>
      </c>
      <c r="O1232" t="s">
        <v>937</v>
      </c>
      <c r="P1232" t="s">
        <v>63</v>
      </c>
    </row>
    <row r="1233" spans="1:16">
      <c r="A1233" t="s">
        <v>3281</v>
      </c>
      <c r="B1233" t="s">
        <v>3282</v>
      </c>
      <c r="C1233" t="s">
        <v>931</v>
      </c>
      <c r="D1233">
        <v>0</v>
      </c>
      <c r="E1233" t="s">
        <v>1614</v>
      </c>
      <c r="F1233" t="s">
        <v>231</v>
      </c>
      <c r="G1233" t="s">
        <v>1498</v>
      </c>
      <c r="H1233" t="s">
        <v>342</v>
      </c>
      <c r="I1233" t="s">
        <v>387</v>
      </c>
      <c r="J1233" t="s">
        <v>383</v>
      </c>
      <c r="K1233" t="s">
        <v>389</v>
      </c>
      <c r="L1233" t="s">
        <v>44</v>
      </c>
      <c r="M1233" t="s">
        <v>386</v>
      </c>
      <c r="N1233" t="s">
        <v>907</v>
      </c>
      <c r="O1233" t="s">
        <v>1539</v>
      </c>
      <c r="P1233" t="s">
        <v>83</v>
      </c>
    </row>
    <row r="1234" spans="1:16">
      <c r="A1234" t="s">
        <v>3283</v>
      </c>
      <c r="B1234" t="s">
        <v>3284</v>
      </c>
      <c r="C1234" t="s">
        <v>931</v>
      </c>
      <c r="D1234">
        <v>0</v>
      </c>
      <c r="E1234" t="s">
        <v>3285</v>
      </c>
      <c r="F1234" t="s">
        <v>57</v>
      </c>
      <c r="G1234" t="s">
        <v>1631</v>
      </c>
      <c r="H1234" t="s">
        <v>340</v>
      </c>
      <c r="I1234" t="s">
        <v>387</v>
      </c>
      <c r="J1234" t="s">
        <v>383</v>
      </c>
      <c r="K1234" t="s">
        <v>389</v>
      </c>
      <c r="M1234" t="s">
        <v>386</v>
      </c>
      <c r="N1234" t="s">
        <v>907</v>
      </c>
      <c r="O1234" t="s">
        <v>908</v>
      </c>
      <c r="P1234" t="s">
        <v>57</v>
      </c>
    </row>
    <row r="1235" spans="1:16">
      <c r="A1235" t="s">
        <v>3286</v>
      </c>
      <c r="B1235" t="s">
        <v>3287</v>
      </c>
      <c r="C1235" t="s">
        <v>931</v>
      </c>
      <c r="D1235">
        <v>0</v>
      </c>
      <c r="E1235" t="s">
        <v>3288</v>
      </c>
      <c r="F1235" t="s">
        <v>53</v>
      </c>
      <c r="G1235" t="s">
        <v>964</v>
      </c>
      <c r="H1235" t="s">
        <v>332</v>
      </c>
      <c r="I1235" t="s">
        <v>382</v>
      </c>
      <c r="J1235" t="s">
        <v>383</v>
      </c>
      <c r="K1235" t="s">
        <v>389</v>
      </c>
      <c r="M1235" t="s">
        <v>386</v>
      </c>
      <c r="N1235" t="s">
        <v>907</v>
      </c>
      <c r="O1235" t="s">
        <v>928</v>
      </c>
      <c r="P1235" t="s">
        <v>53</v>
      </c>
    </row>
    <row r="1236" spans="1:16">
      <c r="A1236" t="s">
        <v>3289</v>
      </c>
      <c r="B1236" t="s">
        <v>3290</v>
      </c>
      <c r="C1236" t="s">
        <v>931</v>
      </c>
      <c r="D1236">
        <v>0</v>
      </c>
      <c r="E1236" t="s">
        <v>3288</v>
      </c>
      <c r="F1236" t="s">
        <v>277</v>
      </c>
      <c r="G1236" t="s">
        <v>964</v>
      </c>
      <c r="H1236" t="s">
        <v>332</v>
      </c>
      <c r="I1236" t="s">
        <v>382</v>
      </c>
      <c r="J1236" t="s">
        <v>383</v>
      </c>
      <c r="K1236" t="s">
        <v>389</v>
      </c>
      <c r="M1236" t="s">
        <v>386</v>
      </c>
      <c r="N1236" t="s">
        <v>907</v>
      </c>
      <c r="O1236" t="s">
        <v>1405</v>
      </c>
      <c r="P1236" t="s">
        <v>83</v>
      </c>
    </row>
    <row r="1237" spans="1:16">
      <c r="A1237" t="s">
        <v>3291</v>
      </c>
      <c r="B1237" t="s">
        <v>3292</v>
      </c>
      <c r="C1237" t="s">
        <v>931</v>
      </c>
      <c r="D1237">
        <v>0</v>
      </c>
      <c r="E1237" t="s">
        <v>3288</v>
      </c>
      <c r="F1237" t="s">
        <v>68</v>
      </c>
      <c r="G1237" t="s">
        <v>964</v>
      </c>
      <c r="H1237" t="s">
        <v>332</v>
      </c>
      <c r="I1237" t="s">
        <v>382</v>
      </c>
      <c r="J1237" t="s">
        <v>383</v>
      </c>
      <c r="K1237" t="s">
        <v>389</v>
      </c>
      <c r="M1237" t="s">
        <v>386</v>
      </c>
      <c r="N1237" t="s">
        <v>907</v>
      </c>
      <c r="O1237" t="s">
        <v>2691</v>
      </c>
      <c r="P1237" t="s">
        <v>68</v>
      </c>
    </row>
    <row r="1238" spans="1:16">
      <c r="A1238" t="s">
        <v>3293</v>
      </c>
      <c r="B1238" t="s">
        <v>3294</v>
      </c>
      <c r="C1238" t="s">
        <v>931</v>
      </c>
      <c r="D1238">
        <v>0</v>
      </c>
      <c r="E1238" t="s">
        <v>3288</v>
      </c>
      <c r="F1238" t="s">
        <v>60</v>
      </c>
      <c r="G1238" t="s">
        <v>964</v>
      </c>
      <c r="H1238" t="s">
        <v>332</v>
      </c>
      <c r="I1238" t="s">
        <v>382</v>
      </c>
      <c r="J1238" t="s">
        <v>383</v>
      </c>
      <c r="K1238" t="s">
        <v>389</v>
      </c>
      <c r="M1238" t="s">
        <v>386</v>
      </c>
      <c r="N1238" t="s">
        <v>907</v>
      </c>
      <c r="O1238" t="s">
        <v>990</v>
      </c>
      <c r="P1238" t="s">
        <v>60</v>
      </c>
    </row>
    <row r="1239" spans="1:16">
      <c r="A1239" t="s">
        <v>3295</v>
      </c>
      <c r="B1239" t="s">
        <v>3296</v>
      </c>
      <c r="C1239" t="s">
        <v>931</v>
      </c>
      <c r="D1239">
        <v>0</v>
      </c>
      <c r="E1239" t="s">
        <v>3288</v>
      </c>
      <c r="F1239" t="s">
        <v>57</v>
      </c>
      <c r="G1239" t="s">
        <v>964</v>
      </c>
      <c r="H1239" t="s">
        <v>332</v>
      </c>
      <c r="I1239" t="s">
        <v>382</v>
      </c>
      <c r="J1239" t="s">
        <v>383</v>
      </c>
      <c r="K1239" t="s">
        <v>389</v>
      </c>
      <c r="M1239" t="s">
        <v>386</v>
      </c>
      <c r="N1239" t="s">
        <v>907</v>
      </c>
      <c r="O1239" t="s">
        <v>1898</v>
      </c>
      <c r="P1239" t="s">
        <v>57</v>
      </c>
    </row>
    <row r="1240" spans="1:16">
      <c r="A1240" t="s">
        <v>3297</v>
      </c>
      <c r="B1240" t="s">
        <v>3298</v>
      </c>
      <c r="C1240" t="s">
        <v>931</v>
      </c>
      <c r="D1240">
        <v>0</v>
      </c>
      <c r="E1240" t="s">
        <v>3288</v>
      </c>
      <c r="F1240" t="s">
        <v>78</v>
      </c>
      <c r="G1240" t="s">
        <v>964</v>
      </c>
      <c r="H1240" t="s">
        <v>332</v>
      </c>
      <c r="I1240" t="s">
        <v>382</v>
      </c>
      <c r="J1240" t="s">
        <v>383</v>
      </c>
      <c r="K1240" t="s">
        <v>389</v>
      </c>
      <c r="M1240" t="s">
        <v>386</v>
      </c>
      <c r="N1240" t="s">
        <v>907</v>
      </c>
      <c r="O1240" t="s">
        <v>969</v>
      </c>
      <c r="P1240" t="s">
        <v>78</v>
      </c>
    </row>
    <row r="1241" spans="1:16">
      <c r="A1241" t="s">
        <v>3299</v>
      </c>
      <c r="B1241" t="s">
        <v>3300</v>
      </c>
      <c r="C1241" t="s">
        <v>931</v>
      </c>
      <c r="D1241">
        <v>0</v>
      </c>
      <c r="E1241" t="s">
        <v>3301</v>
      </c>
      <c r="F1241" t="s">
        <v>96</v>
      </c>
      <c r="G1241" t="s">
        <v>964</v>
      </c>
      <c r="H1241" t="s">
        <v>332</v>
      </c>
      <c r="I1241" t="s">
        <v>382</v>
      </c>
      <c r="J1241" t="s">
        <v>383</v>
      </c>
      <c r="K1241" t="s">
        <v>389</v>
      </c>
      <c r="M1241" t="s">
        <v>386</v>
      </c>
      <c r="N1241" t="s">
        <v>907</v>
      </c>
      <c r="O1241" t="s">
        <v>937</v>
      </c>
      <c r="P1241" t="s">
        <v>63</v>
      </c>
    </row>
    <row r="1242" spans="1:16">
      <c r="A1242" t="s">
        <v>3302</v>
      </c>
      <c r="B1242" t="s">
        <v>3303</v>
      </c>
      <c r="C1242" t="s">
        <v>931</v>
      </c>
      <c r="D1242">
        <v>0</v>
      </c>
      <c r="E1242" t="s">
        <v>3301</v>
      </c>
      <c r="F1242" t="s">
        <v>256</v>
      </c>
      <c r="G1242" t="s">
        <v>1624</v>
      </c>
      <c r="H1242" t="s">
        <v>332</v>
      </c>
      <c r="I1242" t="s">
        <v>382</v>
      </c>
      <c r="J1242" t="s">
        <v>383</v>
      </c>
      <c r="K1242" t="s">
        <v>389</v>
      </c>
      <c r="M1242" t="s">
        <v>386</v>
      </c>
      <c r="N1242" t="s">
        <v>907</v>
      </c>
      <c r="O1242" t="s">
        <v>932</v>
      </c>
      <c r="P1242" t="s">
        <v>71</v>
      </c>
    </row>
    <row r="1243" spans="1:16">
      <c r="A1243" t="s">
        <v>3304</v>
      </c>
      <c r="B1243" t="s">
        <v>3305</v>
      </c>
      <c r="C1243" t="s">
        <v>931</v>
      </c>
      <c r="D1243">
        <v>0</v>
      </c>
      <c r="E1243" t="s">
        <v>3306</v>
      </c>
      <c r="F1243" t="s">
        <v>53</v>
      </c>
      <c r="G1243" t="s">
        <v>1265</v>
      </c>
      <c r="H1243" t="s">
        <v>332</v>
      </c>
      <c r="I1243" t="s">
        <v>382</v>
      </c>
      <c r="J1243" t="s">
        <v>383</v>
      </c>
      <c r="K1243" t="s">
        <v>389</v>
      </c>
      <c r="L1243" t="s">
        <v>44</v>
      </c>
      <c r="M1243" t="s">
        <v>385</v>
      </c>
      <c r="N1243" t="s">
        <v>907</v>
      </c>
      <c r="O1243" t="s">
        <v>928</v>
      </c>
      <c r="P1243" t="s">
        <v>53</v>
      </c>
    </row>
    <row r="1244" spans="1:16">
      <c r="A1244" t="s">
        <v>3307</v>
      </c>
      <c r="B1244" t="s">
        <v>3308</v>
      </c>
      <c r="C1244" t="s">
        <v>931</v>
      </c>
      <c r="D1244">
        <v>0</v>
      </c>
      <c r="E1244" t="s">
        <v>3306</v>
      </c>
      <c r="F1244" t="s">
        <v>55</v>
      </c>
      <c r="G1244" t="s">
        <v>1265</v>
      </c>
      <c r="H1244" t="s">
        <v>332</v>
      </c>
      <c r="I1244" t="s">
        <v>382</v>
      </c>
      <c r="J1244" t="s">
        <v>383</v>
      </c>
      <c r="K1244" t="s">
        <v>389</v>
      </c>
      <c r="L1244" t="s">
        <v>44</v>
      </c>
      <c r="M1244" t="s">
        <v>385</v>
      </c>
      <c r="N1244" t="s">
        <v>907</v>
      </c>
      <c r="O1244" t="s">
        <v>1003</v>
      </c>
      <c r="P1244" t="s">
        <v>71</v>
      </c>
    </row>
    <row r="1245" spans="1:16">
      <c r="A1245" t="s">
        <v>3309</v>
      </c>
      <c r="B1245" t="s">
        <v>3310</v>
      </c>
      <c r="C1245" t="s">
        <v>931</v>
      </c>
      <c r="D1245">
        <v>0</v>
      </c>
      <c r="E1245" t="s">
        <v>3311</v>
      </c>
      <c r="F1245" t="s">
        <v>55</v>
      </c>
      <c r="G1245" t="s">
        <v>964</v>
      </c>
      <c r="H1245" t="s">
        <v>344</v>
      </c>
      <c r="I1245" t="s">
        <v>387</v>
      </c>
      <c r="J1245" t="s">
        <v>383</v>
      </c>
      <c r="K1245" t="s">
        <v>389</v>
      </c>
      <c r="M1245" t="s">
        <v>386</v>
      </c>
      <c r="N1245" t="s">
        <v>907</v>
      </c>
      <c r="O1245" t="s">
        <v>1003</v>
      </c>
      <c r="P1245" t="s">
        <v>71</v>
      </c>
    </row>
    <row r="1246" spans="1:16">
      <c r="A1246" t="s">
        <v>3312</v>
      </c>
      <c r="B1246" t="s">
        <v>3313</v>
      </c>
      <c r="C1246" t="s">
        <v>931</v>
      </c>
      <c r="D1246">
        <v>0</v>
      </c>
      <c r="E1246" t="s">
        <v>3314</v>
      </c>
      <c r="F1246" t="s">
        <v>53</v>
      </c>
      <c r="G1246" t="s">
        <v>1498</v>
      </c>
      <c r="H1246" t="s">
        <v>344</v>
      </c>
      <c r="I1246" t="s">
        <v>387</v>
      </c>
      <c r="J1246" t="s">
        <v>383</v>
      </c>
      <c r="K1246" t="s">
        <v>389</v>
      </c>
      <c r="L1246" t="s">
        <v>44</v>
      </c>
      <c r="M1246" t="s">
        <v>386</v>
      </c>
      <c r="N1246" t="s">
        <v>907</v>
      </c>
      <c r="O1246" t="s">
        <v>928</v>
      </c>
      <c r="P1246" t="s">
        <v>53</v>
      </c>
    </row>
    <row r="1247" spans="1:16">
      <c r="A1247" t="s">
        <v>3315</v>
      </c>
      <c r="B1247" t="s">
        <v>3316</v>
      </c>
      <c r="C1247" t="s">
        <v>931</v>
      </c>
      <c r="D1247">
        <v>0</v>
      </c>
      <c r="E1247" t="s">
        <v>3314</v>
      </c>
      <c r="F1247" t="s">
        <v>83</v>
      </c>
      <c r="G1247" t="s">
        <v>1498</v>
      </c>
      <c r="H1247" t="s">
        <v>344</v>
      </c>
      <c r="I1247" t="s">
        <v>387</v>
      </c>
      <c r="J1247" t="s">
        <v>383</v>
      </c>
      <c r="K1247" t="s">
        <v>389</v>
      </c>
      <c r="L1247" t="s">
        <v>44</v>
      </c>
      <c r="M1247" t="s">
        <v>386</v>
      </c>
      <c r="N1247" t="s">
        <v>907</v>
      </c>
      <c r="O1247" t="s">
        <v>917</v>
      </c>
      <c r="P1247" t="s">
        <v>83</v>
      </c>
    </row>
    <row r="1248" spans="1:16">
      <c r="A1248" t="s">
        <v>3317</v>
      </c>
      <c r="B1248" t="s">
        <v>3318</v>
      </c>
      <c r="C1248" t="s">
        <v>931</v>
      </c>
      <c r="D1248">
        <v>0</v>
      </c>
      <c r="E1248" t="s">
        <v>3314</v>
      </c>
      <c r="F1248" t="s">
        <v>55</v>
      </c>
      <c r="G1248" t="s">
        <v>1498</v>
      </c>
      <c r="H1248" t="s">
        <v>344</v>
      </c>
      <c r="I1248" t="s">
        <v>387</v>
      </c>
      <c r="J1248" t="s">
        <v>383</v>
      </c>
      <c r="K1248" t="s">
        <v>389</v>
      </c>
      <c r="L1248" t="s">
        <v>44</v>
      </c>
      <c r="M1248" t="s">
        <v>386</v>
      </c>
      <c r="N1248" t="s">
        <v>907</v>
      </c>
      <c r="O1248" t="s">
        <v>1003</v>
      </c>
      <c r="P1248" t="s">
        <v>71</v>
      </c>
    </row>
    <row r="1249" spans="1:16">
      <c r="A1249" t="s">
        <v>3319</v>
      </c>
      <c r="B1249" t="s">
        <v>3320</v>
      </c>
      <c r="C1249" t="s">
        <v>931</v>
      </c>
      <c r="D1249">
        <v>0</v>
      </c>
      <c r="E1249" t="s">
        <v>3314</v>
      </c>
      <c r="F1249" t="s">
        <v>57</v>
      </c>
      <c r="G1249" t="s">
        <v>1498</v>
      </c>
      <c r="H1249" t="s">
        <v>344</v>
      </c>
      <c r="I1249" t="s">
        <v>387</v>
      </c>
      <c r="J1249" t="s">
        <v>383</v>
      </c>
      <c r="K1249" t="s">
        <v>389</v>
      </c>
      <c r="L1249" t="s">
        <v>44</v>
      </c>
      <c r="M1249" t="s">
        <v>386</v>
      </c>
      <c r="N1249" t="s">
        <v>907</v>
      </c>
      <c r="O1249" t="s">
        <v>1898</v>
      </c>
      <c r="P1249" t="s">
        <v>57</v>
      </c>
    </row>
    <row r="1250" spans="1:16">
      <c r="A1250" t="s">
        <v>3321</v>
      </c>
      <c r="B1250" t="s">
        <v>3322</v>
      </c>
      <c r="C1250" t="s">
        <v>931</v>
      </c>
      <c r="D1250">
        <v>0</v>
      </c>
      <c r="E1250" t="s">
        <v>3314</v>
      </c>
      <c r="F1250" t="s">
        <v>231</v>
      </c>
      <c r="G1250" t="s">
        <v>1644</v>
      </c>
      <c r="H1250" t="s">
        <v>344</v>
      </c>
      <c r="I1250" t="s">
        <v>387</v>
      </c>
      <c r="J1250" t="s">
        <v>383</v>
      </c>
      <c r="K1250" t="s">
        <v>389</v>
      </c>
      <c r="L1250" t="s">
        <v>44</v>
      </c>
      <c r="M1250" t="s">
        <v>386</v>
      </c>
      <c r="N1250" t="s">
        <v>907</v>
      </c>
      <c r="O1250" t="s">
        <v>2069</v>
      </c>
      <c r="P1250" t="s">
        <v>83</v>
      </c>
    </row>
    <row r="1251" spans="1:16">
      <c r="A1251" t="s">
        <v>3323</v>
      </c>
      <c r="B1251" t="s">
        <v>3324</v>
      </c>
      <c r="C1251" t="s">
        <v>931</v>
      </c>
      <c r="D1251">
        <v>0</v>
      </c>
      <c r="E1251" t="s">
        <v>3314</v>
      </c>
      <c r="F1251" t="s">
        <v>63</v>
      </c>
      <c r="G1251" t="s">
        <v>1498</v>
      </c>
      <c r="H1251" t="s">
        <v>344</v>
      </c>
      <c r="I1251" t="s">
        <v>387</v>
      </c>
      <c r="J1251" t="s">
        <v>383</v>
      </c>
      <c r="K1251" t="s">
        <v>389</v>
      </c>
      <c r="L1251" t="s">
        <v>44</v>
      </c>
      <c r="M1251" t="s">
        <v>386</v>
      </c>
      <c r="N1251" t="s">
        <v>907</v>
      </c>
      <c r="O1251" t="s">
        <v>1539</v>
      </c>
      <c r="P1251" t="s">
        <v>63</v>
      </c>
    </row>
    <row r="1252" spans="1:16">
      <c r="A1252" t="s">
        <v>3325</v>
      </c>
      <c r="B1252" t="s">
        <v>3326</v>
      </c>
      <c r="C1252" t="s">
        <v>931</v>
      </c>
      <c r="D1252">
        <v>0</v>
      </c>
      <c r="E1252" t="s">
        <v>3314</v>
      </c>
      <c r="F1252" t="s">
        <v>192</v>
      </c>
      <c r="G1252" t="s">
        <v>1498</v>
      </c>
      <c r="H1252" t="s">
        <v>344</v>
      </c>
      <c r="I1252" t="s">
        <v>387</v>
      </c>
      <c r="J1252" t="s">
        <v>383</v>
      </c>
      <c r="K1252" t="s">
        <v>389</v>
      </c>
      <c r="L1252" t="s">
        <v>44</v>
      </c>
      <c r="M1252" t="s">
        <v>386</v>
      </c>
      <c r="N1252" t="s">
        <v>907</v>
      </c>
      <c r="O1252" t="s">
        <v>1514</v>
      </c>
      <c r="P1252" t="s">
        <v>78</v>
      </c>
    </row>
    <row r="1253" spans="1:16">
      <c r="A1253" t="s">
        <v>3327</v>
      </c>
      <c r="B1253" t="s">
        <v>3328</v>
      </c>
      <c r="C1253" t="s">
        <v>931</v>
      </c>
      <c r="D1253">
        <v>0</v>
      </c>
      <c r="E1253" t="s">
        <v>3314</v>
      </c>
      <c r="F1253" t="s">
        <v>226</v>
      </c>
      <c r="G1253" t="s">
        <v>1498</v>
      </c>
      <c r="H1253" t="s">
        <v>344</v>
      </c>
      <c r="I1253" t="s">
        <v>387</v>
      </c>
      <c r="J1253" t="s">
        <v>383</v>
      </c>
      <c r="K1253" t="s">
        <v>389</v>
      </c>
      <c r="L1253" t="s">
        <v>44</v>
      </c>
      <c r="M1253" t="s">
        <v>386</v>
      </c>
      <c r="N1253" t="s">
        <v>907</v>
      </c>
      <c r="O1253" t="s">
        <v>1291</v>
      </c>
      <c r="P1253" t="s">
        <v>86</v>
      </c>
    </row>
    <row r="1254" spans="1:16">
      <c r="A1254" t="s">
        <v>3329</v>
      </c>
      <c r="B1254" t="s">
        <v>3330</v>
      </c>
      <c r="C1254" t="s">
        <v>931</v>
      </c>
      <c r="D1254">
        <v>0</v>
      </c>
      <c r="E1254" t="s">
        <v>3331</v>
      </c>
      <c r="F1254" t="s">
        <v>53</v>
      </c>
      <c r="G1254" t="s">
        <v>1498</v>
      </c>
      <c r="H1254" t="s">
        <v>332</v>
      </c>
      <c r="I1254" t="s">
        <v>387</v>
      </c>
      <c r="J1254" t="s">
        <v>383</v>
      </c>
      <c r="K1254" t="s">
        <v>389</v>
      </c>
      <c r="L1254" t="s">
        <v>44</v>
      </c>
      <c r="M1254" t="s">
        <v>386</v>
      </c>
      <c r="N1254" t="s">
        <v>907</v>
      </c>
      <c r="O1254" t="s">
        <v>928</v>
      </c>
      <c r="P1254" t="s">
        <v>53</v>
      </c>
    </row>
    <row r="1255" spans="1:16">
      <c r="A1255" t="s">
        <v>3332</v>
      </c>
      <c r="B1255" t="s">
        <v>3333</v>
      </c>
      <c r="C1255" t="s">
        <v>931</v>
      </c>
      <c r="D1255">
        <v>0</v>
      </c>
      <c r="E1255" t="s">
        <v>3331</v>
      </c>
      <c r="F1255" t="s">
        <v>83</v>
      </c>
      <c r="G1255" t="s">
        <v>1498</v>
      </c>
      <c r="H1255" t="s">
        <v>332</v>
      </c>
      <c r="I1255" t="s">
        <v>387</v>
      </c>
      <c r="J1255" t="s">
        <v>383</v>
      </c>
      <c r="K1255" t="s">
        <v>389</v>
      </c>
      <c r="L1255" t="s">
        <v>44</v>
      </c>
      <c r="M1255" t="s">
        <v>386</v>
      </c>
      <c r="N1255" t="s">
        <v>907</v>
      </c>
      <c r="O1255" t="s">
        <v>917</v>
      </c>
      <c r="P1255" t="s">
        <v>83</v>
      </c>
    </row>
    <row r="1256" spans="1:16">
      <c r="A1256" t="s">
        <v>3334</v>
      </c>
      <c r="B1256" t="s">
        <v>3335</v>
      </c>
      <c r="C1256" t="s">
        <v>931</v>
      </c>
      <c r="D1256">
        <v>0</v>
      </c>
      <c r="E1256" t="s">
        <v>3331</v>
      </c>
      <c r="F1256" t="s">
        <v>55</v>
      </c>
      <c r="G1256" t="s">
        <v>1498</v>
      </c>
      <c r="H1256" t="s">
        <v>332</v>
      </c>
      <c r="I1256" t="s">
        <v>387</v>
      </c>
      <c r="J1256" t="s">
        <v>383</v>
      </c>
      <c r="K1256" t="s">
        <v>389</v>
      </c>
      <c r="L1256" t="s">
        <v>44</v>
      </c>
      <c r="M1256" t="s">
        <v>386</v>
      </c>
      <c r="N1256" t="s">
        <v>907</v>
      </c>
      <c r="O1256" t="s">
        <v>1003</v>
      </c>
      <c r="P1256" t="s">
        <v>71</v>
      </c>
    </row>
    <row r="1257" spans="1:16">
      <c r="A1257" t="s">
        <v>3336</v>
      </c>
      <c r="B1257" t="s">
        <v>3337</v>
      </c>
      <c r="C1257" t="s">
        <v>931</v>
      </c>
      <c r="D1257">
        <v>0</v>
      </c>
      <c r="E1257" t="s">
        <v>3331</v>
      </c>
      <c r="F1257" t="s">
        <v>57</v>
      </c>
      <c r="G1257" t="s">
        <v>1498</v>
      </c>
      <c r="H1257" t="s">
        <v>332</v>
      </c>
      <c r="I1257" t="s">
        <v>387</v>
      </c>
      <c r="J1257" t="s">
        <v>383</v>
      </c>
      <c r="K1257" t="s">
        <v>389</v>
      </c>
      <c r="L1257" t="s">
        <v>44</v>
      </c>
      <c r="M1257" t="s">
        <v>386</v>
      </c>
      <c r="N1257" t="s">
        <v>907</v>
      </c>
      <c r="O1257" t="s">
        <v>1898</v>
      </c>
      <c r="P1257" t="s">
        <v>57</v>
      </c>
    </row>
    <row r="1258" spans="1:16">
      <c r="A1258" t="s">
        <v>3338</v>
      </c>
      <c r="B1258" t="s">
        <v>3339</v>
      </c>
      <c r="C1258" t="s">
        <v>931</v>
      </c>
      <c r="D1258">
        <v>0</v>
      </c>
      <c r="E1258" t="s">
        <v>3331</v>
      </c>
      <c r="F1258" t="s">
        <v>231</v>
      </c>
      <c r="G1258" t="s">
        <v>1498</v>
      </c>
      <c r="H1258" t="s">
        <v>332</v>
      </c>
      <c r="I1258" t="s">
        <v>387</v>
      </c>
      <c r="J1258" t="s">
        <v>383</v>
      </c>
      <c r="K1258" t="s">
        <v>389</v>
      </c>
      <c r="L1258" t="s">
        <v>44</v>
      </c>
      <c r="M1258" t="s">
        <v>386</v>
      </c>
      <c r="N1258" t="s">
        <v>907</v>
      </c>
      <c r="O1258" t="s">
        <v>2069</v>
      </c>
      <c r="P1258" t="s">
        <v>83</v>
      </c>
    </row>
    <row r="1259" spans="1:16">
      <c r="A1259" t="s">
        <v>3340</v>
      </c>
      <c r="B1259" t="s">
        <v>3341</v>
      </c>
      <c r="C1259" t="s">
        <v>931</v>
      </c>
      <c r="D1259">
        <v>0</v>
      </c>
      <c r="E1259" t="s">
        <v>3331</v>
      </c>
      <c r="F1259" t="s">
        <v>63</v>
      </c>
      <c r="G1259" t="s">
        <v>1498</v>
      </c>
      <c r="H1259" t="s">
        <v>332</v>
      </c>
      <c r="I1259" t="s">
        <v>387</v>
      </c>
      <c r="J1259" t="s">
        <v>383</v>
      </c>
      <c r="K1259" t="s">
        <v>389</v>
      </c>
      <c r="L1259" t="s">
        <v>44</v>
      </c>
      <c r="M1259" t="s">
        <v>386</v>
      </c>
      <c r="N1259" t="s">
        <v>907</v>
      </c>
      <c r="O1259" t="s">
        <v>1539</v>
      </c>
      <c r="P1259" t="s">
        <v>63</v>
      </c>
    </row>
    <row r="1260" spans="1:16">
      <c r="A1260" t="s">
        <v>3342</v>
      </c>
      <c r="B1260" t="s">
        <v>3343</v>
      </c>
      <c r="C1260" t="s">
        <v>931</v>
      </c>
      <c r="D1260">
        <v>0</v>
      </c>
      <c r="E1260" t="s">
        <v>3331</v>
      </c>
      <c r="F1260" t="s">
        <v>226</v>
      </c>
      <c r="G1260" t="s">
        <v>1498</v>
      </c>
      <c r="H1260" t="s">
        <v>332</v>
      </c>
      <c r="I1260" t="s">
        <v>387</v>
      </c>
      <c r="J1260" t="s">
        <v>383</v>
      </c>
      <c r="K1260" t="s">
        <v>389</v>
      </c>
      <c r="L1260" t="s">
        <v>44</v>
      </c>
      <c r="M1260" t="s">
        <v>386</v>
      </c>
      <c r="N1260" t="s">
        <v>907</v>
      </c>
      <c r="O1260" t="s">
        <v>1291</v>
      </c>
      <c r="P1260" t="s">
        <v>86</v>
      </c>
    </row>
    <row r="1261" spans="1:16">
      <c r="A1261" t="s">
        <v>3344</v>
      </c>
      <c r="B1261" t="s">
        <v>3345</v>
      </c>
      <c r="C1261" t="s">
        <v>931</v>
      </c>
      <c r="D1261">
        <v>0</v>
      </c>
      <c r="E1261" t="s">
        <v>1634</v>
      </c>
      <c r="F1261" t="s">
        <v>83</v>
      </c>
      <c r="G1261" t="s">
        <v>1498</v>
      </c>
      <c r="H1261" t="s">
        <v>332</v>
      </c>
      <c r="I1261" t="s">
        <v>387</v>
      </c>
      <c r="J1261" t="s">
        <v>383</v>
      </c>
      <c r="K1261" t="s">
        <v>389</v>
      </c>
      <c r="L1261" t="s">
        <v>44</v>
      </c>
      <c r="M1261" t="s">
        <v>386</v>
      </c>
      <c r="N1261" t="s">
        <v>907</v>
      </c>
      <c r="O1261" t="s">
        <v>917</v>
      </c>
      <c r="P1261" t="s">
        <v>83</v>
      </c>
    </row>
    <row r="1262" spans="1:16">
      <c r="A1262" t="s">
        <v>3346</v>
      </c>
      <c r="B1262" t="s">
        <v>3347</v>
      </c>
      <c r="C1262" t="s">
        <v>931</v>
      </c>
      <c r="D1262">
        <v>0</v>
      </c>
      <c r="E1262" t="s">
        <v>2002</v>
      </c>
      <c r="F1262" t="s">
        <v>63</v>
      </c>
      <c r="G1262" t="s">
        <v>1498</v>
      </c>
      <c r="H1262" t="s">
        <v>332</v>
      </c>
      <c r="I1262" t="s">
        <v>387</v>
      </c>
      <c r="J1262" t="s">
        <v>383</v>
      </c>
      <c r="K1262" t="s">
        <v>389</v>
      </c>
      <c r="L1262" t="s">
        <v>44</v>
      </c>
      <c r="M1262" t="s">
        <v>386</v>
      </c>
      <c r="N1262" t="s">
        <v>907</v>
      </c>
      <c r="O1262" t="s">
        <v>937</v>
      </c>
      <c r="P1262" t="s">
        <v>63</v>
      </c>
    </row>
    <row r="1263" spans="1:16">
      <c r="A1263" t="s">
        <v>3348</v>
      </c>
      <c r="B1263" t="s">
        <v>3349</v>
      </c>
      <c r="C1263" t="s">
        <v>931</v>
      </c>
      <c r="D1263">
        <v>0</v>
      </c>
      <c r="E1263" t="s">
        <v>2002</v>
      </c>
      <c r="F1263" t="s">
        <v>71</v>
      </c>
      <c r="G1263" t="s">
        <v>1498</v>
      </c>
      <c r="H1263" t="s">
        <v>332</v>
      </c>
      <c r="I1263" t="s">
        <v>387</v>
      </c>
      <c r="J1263" t="s">
        <v>383</v>
      </c>
      <c r="K1263" t="s">
        <v>389</v>
      </c>
      <c r="L1263" t="s">
        <v>44</v>
      </c>
      <c r="M1263" t="s">
        <v>386</v>
      </c>
      <c r="N1263" t="s">
        <v>907</v>
      </c>
      <c r="O1263" t="s">
        <v>932</v>
      </c>
      <c r="P1263" t="s">
        <v>71</v>
      </c>
    </row>
    <row r="1264" spans="1:16">
      <c r="A1264" t="s">
        <v>3350</v>
      </c>
      <c r="B1264" t="s">
        <v>3351</v>
      </c>
      <c r="C1264" t="s">
        <v>931</v>
      </c>
      <c r="D1264">
        <v>0</v>
      </c>
      <c r="E1264" t="s">
        <v>2002</v>
      </c>
      <c r="F1264" t="s">
        <v>226</v>
      </c>
      <c r="G1264" t="s">
        <v>1498</v>
      </c>
      <c r="H1264" t="s">
        <v>332</v>
      </c>
      <c r="I1264" t="s">
        <v>387</v>
      </c>
      <c r="J1264" t="s">
        <v>383</v>
      </c>
      <c r="K1264" t="s">
        <v>389</v>
      </c>
      <c r="L1264" t="s">
        <v>44</v>
      </c>
      <c r="M1264" t="s">
        <v>386</v>
      </c>
      <c r="N1264" t="s">
        <v>907</v>
      </c>
      <c r="O1264" t="s">
        <v>1291</v>
      </c>
      <c r="P1264" t="s">
        <v>86</v>
      </c>
    </row>
    <row r="1265" spans="1:16">
      <c r="A1265" t="s">
        <v>3352</v>
      </c>
      <c r="B1265" t="s">
        <v>3353</v>
      </c>
      <c r="C1265" t="s">
        <v>931</v>
      </c>
      <c r="D1265">
        <v>0</v>
      </c>
      <c r="E1265" t="s">
        <v>2002</v>
      </c>
      <c r="F1265" t="s">
        <v>57</v>
      </c>
      <c r="G1265" t="s">
        <v>1498</v>
      </c>
      <c r="H1265" t="s">
        <v>332</v>
      </c>
      <c r="I1265" t="s">
        <v>387</v>
      </c>
      <c r="J1265" t="s">
        <v>383</v>
      </c>
      <c r="K1265" t="s">
        <v>389</v>
      </c>
      <c r="L1265" t="s">
        <v>44</v>
      </c>
      <c r="M1265" t="s">
        <v>386</v>
      </c>
      <c r="N1265" t="s">
        <v>907</v>
      </c>
      <c r="O1265" t="s">
        <v>908</v>
      </c>
      <c r="P1265" t="s">
        <v>57</v>
      </c>
    </row>
    <row r="1266" spans="1:16">
      <c r="A1266" t="s">
        <v>3354</v>
      </c>
      <c r="B1266" t="s">
        <v>3355</v>
      </c>
      <c r="C1266" t="s">
        <v>931</v>
      </c>
      <c r="D1266">
        <v>0</v>
      </c>
      <c r="E1266" t="s">
        <v>1643</v>
      </c>
      <c r="F1266" t="s">
        <v>121</v>
      </c>
      <c r="G1266" t="s">
        <v>1498</v>
      </c>
      <c r="H1266" t="s">
        <v>332</v>
      </c>
      <c r="I1266" t="s">
        <v>387</v>
      </c>
      <c r="J1266" t="s">
        <v>383</v>
      </c>
      <c r="K1266" t="s">
        <v>389</v>
      </c>
      <c r="L1266" t="s">
        <v>44</v>
      </c>
      <c r="M1266" t="s">
        <v>386</v>
      </c>
      <c r="N1266" t="s">
        <v>907</v>
      </c>
      <c r="O1266" t="s">
        <v>1546</v>
      </c>
      <c r="P1266" t="s">
        <v>121</v>
      </c>
    </row>
    <row r="1267" spans="1:16">
      <c r="A1267" t="s">
        <v>3356</v>
      </c>
      <c r="B1267" t="s">
        <v>3357</v>
      </c>
      <c r="C1267" t="s">
        <v>931</v>
      </c>
      <c r="D1267">
        <v>0</v>
      </c>
      <c r="E1267" t="s">
        <v>1643</v>
      </c>
      <c r="F1267" t="s">
        <v>57</v>
      </c>
      <c r="G1267" t="s">
        <v>1498</v>
      </c>
      <c r="H1267" t="s">
        <v>332</v>
      </c>
      <c r="I1267" t="s">
        <v>387</v>
      </c>
      <c r="J1267" t="s">
        <v>383</v>
      </c>
      <c r="K1267" t="s">
        <v>389</v>
      </c>
      <c r="L1267" t="s">
        <v>44</v>
      </c>
      <c r="M1267" t="s">
        <v>386</v>
      </c>
      <c r="N1267" t="s">
        <v>907</v>
      </c>
      <c r="O1267" t="s">
        <v>908</v>
      </c>
      <c r="P1267" t="s">
        <v>57</v>
      </c>
    </row>
    <row r="1268" spans="1:16">
      <c r="A1268" t="s">
        <v>3358</v>
      </c>
      <c r="B1268" t="s">
        <v>3359</v>
      </c>
      <c r="C1268" t="s">
        <v>931</v>
      </c>
      <c r="D1268">
        <v>0</v>
      </c>
      <c r="E1268" t="s">
        <v>2007</v>
      </c>
      <c r="F1268" t="s">
        <v>83</v>
      </c>
      <c r="G1268" t="s">
        <v>1498</v>
      </c>
      <c r="H1268" t="s">
        <v>332</v>
      </c>
      <c r="I1268" t="s">
        <v>387</v>
      </c>
      <c r="J1268" t="s">
        <v>383</v>
      </c>
      <c r="K1268" t="s">
        <v>389</v>
      </c>
      <c r="L1268" t="s">
        <v>44</v>
      </c>
      <c r="M1268" t="s">
        <v>386</v>
      </c>
      <c r="N1268" t="s">
        <v>907</v>
      </c>
      <c r="O1268" t="s">
        <v>917</v>
      </c>
      <c r="P1268" t="s">
        <v>83</v>
      </c>
    </row>
    <row r="1269" spans="1:16">
      <c r="A1269" t="s">
        <v>3360</v>
      </c>
      <c r="B1269" t="s">
        <v>3361</v>
      </c>
      <c r="C1269" t="s">
        <v>931</v>
      </c>
      <c r="D1269">
        <v>0</v>
      </c>
      <c r="E1269" t="s">
        <v>2007</v>
      </c>
      <c r="F1269" t="s">
        <v>57</v>
      </c>
      <c r="G1269" t="s">
        <v>1498</v>
      </c>
      <c r="H1269" t="s">
        <v>332</v>
      </c>
      <c r="I1269" t="s">
        <v>387</v>
      </c>
      <c r="J1269" t="s">
        <v>383</v>
      </c>
      <c r="K1269" t="s">
        <v>389</v>
      </c>
      <c r="L1269" t="s">
        <v>44</v>
      </c>
      <c r="M1269" t="s">
        <v>386</v>
      </c>
      <c r="N1269" t="s">
        <v>907</v>
      </c>
      <c r="O1269" t="s">
        <v>1898</v>
      </c>
      <c r="P1269" t="s">
        <v>57</v>
      </c>
    </row>
    <row r="1270" spans="1:16">
      <c r="A1270" t="s">
        <v>3362</v>
      </c>
      <c r="B1270" t="s">
        <v>3363</v>
      </c>
      <c r="C1270" t="s">
        <v>931</v>
      </c>
      <c r="D1270">
        <v>0</v>
      </c>
      <c r="E1270" t="s">
        <v>2007</v>
      </c>
      <c r="F1270" t="s">
        <v>231</v>
      </c>
      <c r="G1270" t="s">
        <v>1498</v>
      </c>
      <c r="H1270" t="s">
        <v>332</v>
      </c>
      <c r="I1270" t="s">
        <v>387</v>
      </c>
      <c r="J1270" t="s">
        <v>383</v>
      </c>
      <c r="K1270" t="s">
        <v>389</v>
      </c>
      <c r="L1270" t="s">
        <v>44</v>
      </c>
      <c r="M1270" t="s">
        <v>386</v>
      </c>
      <c r="N1270" t="s">
        <v>907</v>
      </c>
      <c r="O1270" t="s">
        <v>2069</v>
      </c>
      <c r="P1270" t="s">
        <v>83</v>
      </c>
    </row>
    <row r="1271" spans="1:16">
      <c r="A1271" t="s">
        <v>3364</v>
      </c>
      <c r="B1271" t="s">
        <v>3365</v>
      </c>
      <c r="C1271" t="s">
        <v>931</v>
      </c>
      <c r="D1271">
        <v>0</v>
      </c>
      <c r="E1271" t="s">
        <v>2007</v>
      </c>
      <c r="F1271" t="s">
        <v>63</v>
      </c>
      <c r="G1271" t="s">
        <v>1644</v>
      </c>
      <c r="H1271" t="s">
        <v>332</v>
      </c>
      <c r="I1271" t="s">
        <v>387</v>
      </c>
      <c r="J1271" t="s">
        <v>383</v>
      </c>
      <c r="K1271" t="s">
        <v>389</v>
      </c>
      <c r="L1271" t="s">
        <v>44</v>
      </c>
      <c r="M1271" t="s">
        <v>386</v>
      </c>
      <c r="N1271" t="s">
        <v>907</v>
      </c>
      <c r="O1271" t="s">
        <v>1539</v>
      </c>
      <c r="P1271" t="s">
        <v>63</v>
      </c>
    </row>
    <row r="1272" spans="1:16">
      <c r="A1272" t="s">
        <v>3366</v>
      </c>
      <c r="B1272" t="s">
        <v>3367</v>
      </c>
      <c r="C1272" t="s">
        <v>931</v>
      </c>
      <c r="D1272">
        <v>0</v>
      </c>
      <c r="E1272" t="s">
        <v>2007</v>
      </c>
      <c r="F1272" t="s">
        <v>226</v>
      </c>
      <c r="G1272" t="s">
        <v>1498</v>
      </c>
      <c r="H1272" t="s">
        <v>332</v>
      </c>
      <c r="I1272" t="s">
        <v>387</v>
      </c>
      <c r="J1272" t="s">
        <v>383</v>
      </c>
      <c r="K1272" t="s">
        <v>389</v>
      </c>
      <c r="L1272" t="s">
        <v>44</v>
      </c>
      <c r="M1272" t="s">
        <v>386</v>
      </c>
      <c r="N1272" t="s">
        <v>907</v>
      </c>
      <c r="O1272" t="s">
        <v>1291</v>
      </c>
      <c r="P1272" t="s">
        <v>86</v>
      </c>
    </row>
    <row r="1273" spans="1:16">
      <c r="A1273" t="s">
        <v>3368</v>
      </c>
      <c r="B1273" t="s">
        <v>3369</v>
      </c>
      <c r="C1273" t="s">
        <v>931</v>
      </c>
      <c r="D1273">
        <v>0</v>
      </c>
      <c r="E1273" t="s">
        <v>3370</v>
      </c>
      <c r="F1273" t="s">
        <v>53</v>
      </c>
      <c r="G1273" t="s">
        <v>964</v>
      </c>
      <c r="H1273" t="s">
        <v>344</v>
      </c>
      <c r="I1273" t="s">
        <v>382</v>
      </c>
      <c r="J1273" t="s">
        <v>383</v>
      </c>
      <c r="K1273" t="s">
        <v>389</v>
      </c>
      <c r="M1273" t="s">
        <v>386</v>
      </c>
      <c r="N1273" t="s">
        <v>907</v>
      </c>
      <c r="O1273" t="s">
        <v>928</v>
      </c>
      <c r="P1273" t="s">
        <v>53</v>
      </c>
    </row>
    <row r="1274" spans="1:16">
      <c r="A1274" t="s">
        <v>3371</v>
      </c>
      <c r="B1274" t="s">
        <v>3372</v>
      </c>
      <c r="C1274" t="s">
        <v>931</v>
      </c>
      <c r="D1274">
        <v>0</v>
      </c>
      <c r="E1274" t="s">
        <v>3373</v>
      </c>
      <c r="F1274" t="s">
        <v>57</v>
      </c>
      <c r="G1274" t="s">
        <v>1631</v>
      </c>
      <c r="H1274" t="s">
        <v>344</v>
      </c>
      <c r="I1274" t="s">
        <v>382</v>
      </c>
      <c r="J1274" t="s">
        <v>383</v>
      </c>
      <c r="K1274" t="s">
        <v>389</v>
      </c>
      <c r="M1274" t="s">
        <v>386</v>
      </c>
      <c r="N1274" t="s">
        <v>907</v>
      </c>
      <c r="O1274" t="s">
        <v>908</v>
      </c>
      <c r="P1274" t="s">
        <v>57</v>
      </c>
    </row>
    <row r="1275" spans="1:16">
      <c r="A1275" t="s">
        <v>3374</v>
      </c>
      <c r="B1275" t="s">
        <v>3375</v>
      </c>
      <c r="C1275" t="s">
        <v>956</v>
      </c>
      <c r="D1275">
        <v>55</v>
      </c>
      <c r="E1275" t="s">
        <v>1680</v>
      </c>
      <c r="F1275" t="s">
        <v>83</v>
      </c>
      <c r="G1275" t="s">
        <v>1265</v>
      </c>
      <c r="H1275" t="s">
        <v>346</v>
      </c>
      <c r="I1275" t="s">
        <v>382</v>
      </c>
      <c r="J1275" t="s">
        <v>383</v>
      </c>
      <c r="K1275" t="s">
        <v>388</v>
      </c>
      <c r="L1275" t="s">
        <v>30</v>
      </c>
      <c r="M1275" t="s">
        <v>386</v>
      </c>
      <c r="N1275" t="s">
        <v>907</v>
      </c>
      <c r="O1275" t="s">
        <v>917</v>
      </c>
      <c r="P1275" t="s">
        <v>83</v>
      </c>
    </row>
    <row r="1276" spans="1:16">
      <c r="A1276" t="s">
        <v>3376</v>
      </c>
      <c r="B1276" t="s">
        <v>3375</v>
      </c>
      <c r="C1276" t="s">
        <v>904</v>
      </c>
      <c r="D1276">
        <v>57</v>
      </c>
      <c r="E1276" t="s">
        <v>1680</v>
      </c>
      <c r="F1276" t="s">
        <v>83</v>
      </c>
      <c r="G1276" t="s">
        <v>1265</v>
      </c>
      <c r="H1276" t="s">
        <v>346</v>
      </c>
      <c r="I1276" t="s">
        <v>382</v>
      </c>
      <c r="J1276" t="s">
        <v>383</v>
      </c>
      <c r="K1276" t="s">
        <v>388</v>
      </c>
      <c r="L1276" t="s">
        <v>30</v>
      </c>
      <c r="M1276" t="s">
        <v>386</v>
      </c>
      <c r="N1276" t="s">
        <v>907</v>
      </c>
      <c r="O1276" t="s">
        <v>917</v>
      </c>
      <c r="P1276" t="s">
        <v>83</v>
      </c>
    </row>
    <row r="1277" spans="1:16">
      <c r="A1277" t="s">
        <v>3377</v>
      </c>
      <c r="B1277" t="s">
        <v>3375</v>
      </c>
      <c r="C1277" t="s">
        <v>910</v>
      </c>
      <c r="D1277">
        <v>59</v>
      </c>
      <c r="E1277" t="s">
        <v>1680</v>
      </c>
      <c r="F1277" t="s">
        <v>83</v>
      </c>
      <c r="G1277" t="s">
        <v>1265</v>
      </c>
      <c r="H1277" t="s">
        <v>346</v>
      </c>
      <c r="I1277" t="s">
        <v>382</v>
      </c>
      <c r="J1277" t="s">
        <v>383</v>
      </c>
      <c r="K1277" t="s">
        <v>388</v>
      </c>
      <c r="L1277" t="s">
        <v>30</v>
      </c>
      <c r="M1277" t="s">
        <v>386</v>
      </c>
      <c r="N1277" t="s">
        <v>907</v>
      </c>
      <c r="O1277" t="s">
        <v>917</v>
      </c>
      <c r="P1277" t="s">
        <v>83</v>
      </c>
    </row>
    <row r="1278" spans="1:16">
      <c r="A1278" t="s">
        <v>3378</v>
      </c>
      <c r="B1278" t="s">
        <v>3375</v>
      </c>
      <c r="C1278" t="s">
        <v>912</v>
      </c>
      <c r="D1278">
        <v>61</v>
      </c>
      <c r="E1278" t="s">
        <v>1680</v>
      </c>
      <c r="F1278" t="s">
        <v>83</v>
      </c>
      <c r="G1278" t="s">
        <v>1265</v>
      </c>
      <c r="H1278" t="s">
        <v>346</v>
      </c>
      <c r="I1278" t="s">
        <v>382</v>
      </c>
      <c r="J1278" t="s">
        <v>383</v>
      </c>
      <c r="K1278" t="s">
        <v>388</v>
      </c>
      <c r="L1278" t="s">
        <v>30</v>
      </c>
      <c r="M1278" t="s">
        <v>386</v>
      </c>
      <c r="N1278" t="s">
        <v>907</v>
      </c>
      <c r="O1278" t="s">
        <v>917</v>
      </c>
      <c r="P1278" t="s">
        <v>83</v>
      </c>
    </row>
    <row r="1279" spans="1:16">
      <c r="A1279" t="s">
        <v>3379</v>
      </c>
      <c r="B1279" t="s">
        <v>3380</v>
      </c>
      <c r="C1279" t="s">
        <v>910</v>
      </c>
      <c r="D1279">
        <v>59</v>
      </c>
      <c r="E1279" t="s">
        <v>3381</v>
      </c>
      <c r="F1279" t="s">
        <v>55</v>
      </c>
      <c r="G1279" t="s">
        <v>1265</v>
      </c>
      <c r="H1279" t="s">
        <v>346</v>
      </c>
      <c r="I1279" t="s">
        <v>382</v>
      </c>
      <c r="J1279" t="s">
        <v>383</v>
      </c>
      <c r="K1279" t="s">
        <v>388</v>
      </c>
      <c r="L1279" t="s">
        <v>30</v>
      </c>
      <c r="M1279" t="s">
        <v>385</v>
      </c>
      <c r="N1279" t="s">
        <v>907</v>
      </c>
      <c r="O1279" t="s">
        <v>932</v>
      </c>
      <c r="P1279" t="s">
        <v>71</v>
      </c>
    </row>
    <row r="1280" spans="1:16">
      <c r="A1280" t="s">
        <v>3382</v>
      </c>
      <c r="B1280" t="s">
        <v>3383</v>
      </c>
      <c r="C1280" t="s">
        <v>904</v>
      </c>
      <c r="D1280">
        <v>57</v>
      </c>
      <c r="E1280" t="s">
        <v>3381</v>
      </c>
      <c r="F1280" t="s">
        <v>83</v>
      </c>
      <c r="G1280" t="s">
        <v>1265</v>
      </c>
      <c r="H1280" t="s">
        <v>346</v>
      </c>
      <c r="I1280" t="s">
        <v>382</v>
      </c>
      <c r="J1280" t="s">
        <v>383</v>
      </c>
      <c r="K1280" t="s">
        <v>388</v>
      </c>
      <c r="L1280" t="s">
        <v>30</v>
      </c>
      <c r="M1280" t="s">
        <v>385</v>
      </c>
      <c r="N1280" t="s">
        <v>907</v>
      </c>
      <c r="O1280" t="s">
        <v>917</v>
      </c>
      <c r="P1280" t="s">
        <v>83</v>
      </c>
    </row>
    <row r="1281" spans="1:16">
      <c r="A1281" t="s">
        <v>3384</v>
      </c>
      <c r="B1281" t="s">
        <v>3383</v>
      </c>
      <c r="C1281" t="s">
        <v>910</v>
      </c>
      <c r="D1281">
        <v>59</v>
      </c>
      <c r="E1281" t="s">
        <v>3381</v>
      </c>
      <c r="F1281" t="s">
        <v>83</v>
      </c>
      <c r="G1281" t="s">
        <v>1265</v>
      </c>
      <c r="H1281" t="s">
        <v>346</v>
      </c>
      <c r="I1281" t="s">
        <v>382</v>
      </c>
      <c r="J1281" t="s">
        <v>383</v>
      </c>
      <c r="K1281" t="s">
        <v>388</v>
      </c>
      <c r="L1281" t="s">
        <v>30</v>
      </c>
      <c r="M1281" t="s">
        <v>385</v>
      </c>
      <c r="N1281" t="s">
        <v>907</v>
      </c>
      <c r="O1281" t="s">
        <v>917</v>
      </c>
      <c r="P1281" t="s">
        <v>83</v>
      </c>
    </row>
    <row r="1282" spans="1:16">
      <c r="A1282" t="s">
        <v>3385</v>
      </c>
      <c r="B1282" t="s">
        <v>3386</v>
      </c>
      <c r="C1282" t="s">
        <v>915</v>
      </c>
      <c r="D1282">
        <v>56</v>
      </c>
      <c r="E1282" t="s">
        <v>1694</v>
      </c>
      <c r="F1282" t="s">
        <v>199</v>
      </c>
      <c r="G1282" t="s">
        <v>1265</v>
      </c>
      <c r="H1282" t="s">
        <v>330</v>
      </c>
      <c r="I1282" t="s">
        <v>387</v>
      </c>
      <c r="J1282" t="s">
        <v>383</v>
      </c>
      <c r="K1282" t="s">
        <v>388</v>
      </c>
      <c r="L1282" t="s">
        <v>30</v>
      </c>
      <c r="M1282" t="s">
        <v>385</v>
      </c>
      <c r="N1282" t="s">
        <v>907</v>
      </c>
      <c r="O1282" t="s">
        <v>1300</v>
      </c>
      <c r="P1282" t="s">
        <v>199</v>
      </c>
    </row>
    <row r="1283" spans="1:16">
      <c r="A1283" t="s">
        <v>3387</v>
      </c>
      <c r="B1283" t="s">
        <v>3386</v>
      </c>
      <c r="C1283" t="s">
        <v>920</v>
      </c>
      <c r="D1283">
        <v>58</v>
      </c>
      <c r="E1283" t="s">
        <v>1694</v>
      </c>
      <c r="F1283" t="s">
        <v>199</v>
      </c>
      <c r="G1283" t="s">
        <v>1265</v>
      </c>
      <c r="H1283" t="s">
        <v>330</v>
      </c>
      <c r="I1283" t="s">
        <v>387</v>
      </c>
      <c r="J1283" t="s">
        <v>383</v>
      </c>
      <c r="K1283" t="s">
        <v>388</v>
      </c>
      <c r="L1283" t="s">
        <v>30</v>
      </c>
      <c r="M1283" t="s">
        <v>385</v>
      </c>
      <c r="N1283" t="s">
        <v>907</v>
      </c>
      <c r="O1283" t="s">
        <v>1300</v>
      </c>
      <c r="P1283" t="s">
        <v>199</v>
      </c>
    </row>
    <row r="1284" spans="1:16">
      <c r="A1284" t="s">
        <v>3388</v>
      </c>
      <c r="B1284" t="s">
        <v>3389</v>
      </c>
      <c r="C1284" t="s">
        <v>915</v>
      </c>
      <c r="D1284">
        <v>56</v>
      </c>
      <c r="E1284" t="s">
        <v>1694</v>
      </c>
      <c r="F1284" t="s">
        <v>231</v>
      </c>
      <c r="G1284" t="s">
        <v>1265</v>
      </c>
      <c r="H1284" t="s">
        <v>330</v>
      </c>
      <c r="I1284" t="s">
        <v>387</v>
      </c>
      <c r="J1284" t="s">
        <v>383</v>
      </c>
      <c r="K1284" t="s">
        <v>388</v>
      </c>
      <c r="L1284" t="s">
        <v>30</v>
      </c>
      <c r="M1284" t="s">
        <v>385</v>
      </c>
      <c r="N1284" t="s">
        <v>907</v>
      </c>
      <c r="O1284" t="s">
        <v>2069</v>
      </c>
      <c r="P1284" t="s">
        <v>83</v>
      </c>
    </row>
    <row r="1285" spans="1:16">
      <c r="A1285" t="s">
        <v>3390</v>
      </c>
      <c r="B1285" t="s">
        <v>3389</v>
      </c>
      <c r="C1285" t="s">
        <v>920</v>
      </c>
      <c r="D1285">
        <v>58</v>
      </c>
      <c r="E1285" t="s">
        <v>1694</v>
      </c>
      <c r="F1285" t="s">
        <v>231</v>
      </c>
      <c r="G1285" t="s">
        <v>1265</v>
      </c>
      <c r="H1285" t="s">
        <v>330</v>
      </c>
      <c r="I1285" t="s">
        <v>387</v>
      </c>
      <c r="J1285" t="s">
        <v>383</v>
      </c>
      <c r="K1285" t="s">
        <v>388</v>
      </c>
      <c r="L1285" t="s">
        <v>30</v>
      </c>
      <c r="M1285" t="s">
        <v>385</v>
      </c>
      <c r="N1285" t="s">
        <v>907</v>
      </c>
      <c r="O1285" t="s">
        <v>2069</v>
      </c>
      <c r="P1285" t="s">
        <v>83</v>
      </c>
    </row>
    <row r="1286" spans="1:16">
      <c r="A1286" t="s">
        <v>3391</v>
      </c>
      <c r="B1286" t="s">
        <v>3389</v>
      </c>
      <c r="C1286" t="s">
        <v>956</v>
      </c>
      <c r="D1286">
        <v>55</v>
      </c>
      <c r="E1286" t="s">
        <v>1694</v>
      </c>
      <c r="F1286" t="s">
        <v>231</v>
      </c>
      <c r="G1286" t="s">
        <v>1265</v>
      </c>
      <c r="H1286" t="s">
        <v>330</v>
      </c>
      <c r="I1286" t="s">
        <v>387</v>
      </c>
      <c r="J1286" t="s">
        <v>383</v>
      </c>
      <c r="K1286" t="s">
        <v>388</v>
      </c>
      <c r="L1286" t="s">
        <v>30</v>
      </c>
      <c r="M1286" t="s">
        <v>385</v>
      </c>
      <c r="N1286" t="s">
        <v>907</v>
      </c>
      <c r="O1286" t="s">
        <v>2069</v>
      </c>
      <c r="P1286" t="s">
        <v>83</v>
      </c>
    </row>
    <row r="1287" spans="1:16">
      <c r="A1287" t="s">
        <v>3392</v>
      </c>
      <c r="B1287" t="s">
        <v>3393</v>
      </c>
      <c r="C1287" t="s">
        <v>915</v>
      </c>
      <c r="D1287">
        <v>56</v>
      </c>
      <c r="E1287" t="s">
        <v>1694</v>
      </c>
      <c r="F1287" t="s">
        <v>71</v>
      </c>
      <c r="G1287" t="s">
        <v>1265</v>
      </c>
      <c r="H1287" t="s">
        <v>330</v>
      </c>
      <c r="I1287" t="s">
        <v>387</v>
      </c>
      <c r="J1287" t="s">
        <v>383</v>
      </c>
      <c r="K1287" t="s">
        <v>388</v>
      </c>
      <c r="L1287" t="s">
        <v>30</v>
      </c>
      <c r="M1287" t="s">
        <v>385</v>
      </c>
      <c r="N1287" t="s">
        <v>907</v>
      </c>
      <c r="O1287" t="s">
        <v>2932</v>
      </c>
      <c r="P1287" t="s">
        <v>71</v>
      </c>
    </row>
    <row r="1288" spans="1:16">
      <c r="A1288" t="s">
        <v>3394</v>
      </c>
      <c r="B1288" t="s">
        <v>3393</v>
      </c>
      <c r="C1288" t="s">
        <v>920</v>
      </c>
      <c r="D1288">
        <v>58</v>
      </c>
      <c r="E1288" t="s">
        <v>1694</v>
      </c>
      <c r="F1288" t="s">
        <v>71</v>
      </c>
      <c r="G1288" t="s">
        <v>1265</v>
      </c>
      <c r="H1288" t="s">
        <v>330</v>
      </c>
      <c r="I1288" t="s">
        <v>387</v>
      </c>
      <c r="J1288" t="s">
        <v>383</v>
      </c>
      <c r="K1288" t="s">
        <v>388</v>
      </c>
      <c r="L1288" t="s">
        <v>30</v>
      </c>
      <c r="M1288" t="s">
        <v>385</v>
      </c>
      <c r="N1288" t="s">
        <v>907</v>
      </c>
      <c r="O1288" t="s">
        <v>2932</v>
      </c>
      <c r="P1288" t="s">
        <v>71</v>
      </c>
    </row>
    <row r="1289" spans="1:16">
      <c r="A1289" t="s">
        <v>3395</v>
      </c>
      <c r="B1289" t="s">
        <v>3396</v>
      </c>
      <c r="C1289" t="s">
        <v>910</v>
      </c>
      <c r="D1289">
        <v>59</v>
      </c>
      <c r="E1289" t="s">
        <v>1719</v>
      </c>
      <c r="F1289" t="s">
        <v>86</v>
      </c>
      <c r="G1289" t="s">
        <v>1265</v>
      </c>
      <c r="H1289" t="s">
        <v>330</v>
      </c>
      <c r="I1289" t="s">
        <v>387</v>
      </c>
      <c r="J1289" t="s">
        <v>383</v>
      </c>
      <c r="K1289" t="s">
        <v>388</v>
      </c>
      <c r="L1289" t="s">
        <v>30</v>
      </c>
      <c r="M1289" t="s">
        <v>386</v>
      </c>
      <c r="N1289" t="s">
        <v>907</v>
      </c>
      <c r="O1289" t="s">
        <v>1033</v>
      </c>
      <c r="P1289" t="s">
        <v>86</v>
      </c>
    </row>
    <row r="1290" spans="1:16">
      <c r="A1290" t="s">
        <v>3397</v>
      </c>
      <c r="B1290" t="s">
        <v>3398</v>
      </c>
      <c r="C1290" t="s">
        <v>904</v>
      </c>
      <c r="D1290">
        <v>57</v>
      </c>
      <c r="E1290" t="s">
        <v>1719</v>
      </c>
      <c r="F1290" t="s">
        <v>277</v>
      </c>
      <c r="G1290" t="s">
        <v>1265</v>
      </c>
      <c r="H1290" t="s">
        <v>330</v>
      </c>
      <c r="I1290" t="s">
        <v>387</v>
      </c>
      <c r="J1290" t="s">
        <v>383</v>
      </c>
      <c r="K1290" t="s">
        <v>388</v>
      </c>
      <c r="L1290" t="s">
        <v>30</v>
      </c>
      <c r="M1290" t="s">
        <v>386</v>
      </c>
      <c r="N1290" t="s">
        <v>907</v>
      </c>
      <c r="O1290" t="s">
        <v>1405</v>
      </c>
      <c r="P1290" t="s">
        <v>83</v>
      </c>
    </row>
    <row r="1291" spans="1:16">
      <c r="A1291" t="s">
        <v>3399</v>
      </c>
      <c r="B1291" t="s">
        <v>3398</v>
      </c>
      <c r="C1291" t="s">
        <v>956</v>
      </c>
      <c r="D1291">
        <v>55</v>
      </c>
      <c r="E1291" t="s">
        <v>1719</v>
      </c>
      <c r="F1291" t="s">
        <v>277</v>
      </c>
      <c r="G1291" t="s">
        <v>1265</v>
      </c>
      <c r="H1291" t="s">
        <v>330</v>
      </c>
      <c r="I1291" t="s">
        <v>387</v>
      </c>
      <c r="J1291" t="s">
        <v>383</v>
      </c>
      <c r="K1291" t="s">
        <v>388</v>
      </c>
      <c r="L1291" t="s">
        <v>30</v>
      </c>
      <c r="M1291" t="s">
        <v>386</v>
      </c>
      <c r="N1291" t="s">
        <v>907</v>
      </c>
      <c r="O1291" t="s">
        <v>1405</v>
      </c>
      <c r="P1291" t="s">
        <v>83</v>
      </c>
    </row>
    <row r="1292" spans="1:16">
      <c r="A1292" t="s">
        <v>3400</v>
      </c>
      <c r="B1292" t="s">
        <v>3398</v>
      </c>
      <c r="C1292" t="s">
        <v>910</v>
      </c>
      <c r="D1292">
        <v>59</v>
      </c>
      <c r="E1292" t="s">
        <v>1719</v>
      </c>
      <c r="F1292" t="s">
        <v>277</v>
      </c>
      <c r="G1292" t="s">
        <v>1265</v>
      </c>
      <c r="H1292" t="s">
        <v>330</v>
      </c>
      <c r="I1292" t="s">
        <v>387</v>
      </c>
      <c r="J1292" t="s">
        <v>383</v>
      </c>
      <c r="K1292" t="s">
        <v>388</v>
      </c>
      <c r="L1292" t="s">
        <v>30</v>
      </c>
      <c r="M1292" t="s">
        <v>386</v>
      </c>
      <c r="N1292" t="s">
        <v>907</v>
      </c>
      <c r="O1292" t="s">
        <v>1405</v>
      </c>
      <c r="P1292" t="s">
        <v>83</v>
      </c>
    </row>
    <row r="1293" spans="1:16">
      <c r="A1293" t="s">
        <v>3401</v>
      </c>
      <c r="B1293" t="s">
        <v>3398</v>
      </c>
      <c r="C1293" t="s">
        <v>912</v>
      </c>
      <c r="D1293">
        <v>61</v>
      </c>
      <c r="E1293" t="s">
        <v>1719</v>
      </c>
      <c r="F1293" t="s">
        <v>277</v>
      </c>
      <c r="G1293" t="s">
        <v>1265</v>
      </c>
      <c r="H1293" t="s">
        <v>330</v>
      </c>
      <c r="I1293" t="s">
        <v>387</v>
      </c>
      <c r="J1293" t="s">
        <v>383</v>
      </c>
      <c r="K1293" t="s">
        <v>388</v>
      </c>
      <c r="L1293" t="s">
        <v>30</v>
      </c>
      <c r="M1293" t="s">
        <v>386</v>
      </c>
      <c r="N1293" t="s">
        <v>907</v>
      </c>
      <c r="O1293" t="s">
        <v>1405</v>
      </c>
      <c r="P1293" t="s">
        <v>83</v>
      </c>
    </row>
    <row r="1294" spans="1:16">
      <c r="A1294" t="s">
        <v>3402</v>
      </c>
      <c r="B1294" t="s">
        <v>3403</v>
      </c>
      <c r="C1294" t="s">
        <v>956</v>
      </c>
      <c r="D1294">
        <v>55</v>
      </c>
      <c r="E1294" t="s">
        <v>1719</v>
      </c>
      <c r="F1294" t="s">
        <v>83</v>
      </c>
      <c r="G1294" t="s">
        <v>1265</v>
      </c>
      <c r="H1294" t="s">
        <v>330</v>
      </c>
      <c r="I1294" t="s">
        <v>387</v>
      </c>
      <c r="J1294" t="s">
        <v>383</v>
      </c>
      <c r="K1294" t="s">
        <v>388</v>
      </c>
      <c r="L1294" t="s">
        <v>30</v>
      </c>
      <c r="M1294" t="s">
        <v>386</v>
      </c>
      <c r="N1294" t="s">
        <v>907</v>
      </c>
      <c r="O1294" t="s">
        <v>917</v>
      </c>
      <c r="P1294" t="s">
        <v>83</v>
      </c>
    </row>
    <row r="1295" spans="1:16">
      <c r="A1295" t="s">
        <v>3404</v>
      </c>
      <c r="B1295" t="s">
        <v>3403</v>
      </c>
      <c r="C1295" t="s">
        <v>904</v>
      </c>
      <c r="D1295">
        <v>57</v>
      </c>
      <c r="E1295" t="s">
        <v>1719</v>
      </c>
      <c r="F1295" t="s">
        <v>83</v>
      </c>
      <c r="G1295" t="s">
        <v>1265</v>
      </c>
      <c r="H1295" t="s">
        <v>330</v>
      </c>
      <c r="I1295" t="s">
        <v>387</v>
      </c>
      <c r="J1295" t="s">
        <v>383</v>
      </c>
      <c r="K1295" t="s">
        <v>388</v>
      </c>
      <c r="L1295" t="s">
        <v>30</v>
      </c>
      <c r="M1295" t="s">
        <v>386</v>
      </c>
      <c r="N1295" t="s">
        <v>907</v>
      </c>
      <c r="O1295" t="s">
        <v>917</v>
      </c>
      <c r="P1295" t="s">
        <v>83</v>
      </c>
    </row>
    <row r="1296" spans="1:16">
      <c r="A1296" t="s">
        <v>3405</v>
      </c>
      <c r="B1296" t="s">
        <v>3403</v>
      </c>
      <c r="C1296" t="s">
        <v>910</v>
      </c>
      <c r="D1296">
        <v>59</v>
      </c>
      <c r="E1296" t="s">
        <v>1719</v>
      </c>
      <c r="F1296" t="s">
        <v>83</v>
      </c>
      <c r="G1296" t="s">
        <v>1265</v>
      </c>
      <c r="H1296" t="s">
        <v>330</v>
      </c>
      <c r="I1296" t="s">
        <v>387</v>
      </c>
      <c r="J1296" t="s">
        <v>383</v>
      </c>
      <c r="K1296" t="s">
        <v>388</v>
      </c>
      <c r="L1296" t="s">
        <v>30</v>
      </c>
      <c r="M1296" t="s">
        <v>386</v>
      </c>
      <c r="N1296" t="s">
        <v>907</v>
      </c>
      <c r="O1296" t="s">
        <v>917</v>
      </c>
      <c r="P1296" t="s">
        <v>83</v>
      </c>
    </row>
    <row r="1297" spans="1:16">
      <c r="A1297" t="s">
        <v>3406</v>
      </c>
      <c r="B1297" t="s">
        <v>3403</v>
      </c>
      <c r="C1297" t="s">
        <v>912</v>
      </c>
      <c r="D1297">
        <v>61</v>
      </c>
      <c r="E1297" t="s">
        <v>1719</v>
      </c>
      <c r="F1297" t="s">
        <v>83</v>
      </c>
      <c r="G1297" t="s">
        <v>1265</v>
      </c>
      <c r="H1297" t="s">
        <v>330</v>
      </c>
      <c r="I1297" t="s">
        <v>387</v>
      </c>
      <c r="J1297" t="s">
        <v>383</v>
      </c>
      <c r="K1297" t="s">
        <v>388</v>
      </c>
      <c r="L1297" t="s">
        <v>30</v>
      </c>
      <c r="M1297" t="s">
        <v>386</v>
      </c>
      <c r="N1297" t="s">
        <v>907</v>
      </c>
      <c r="O1297" t="s">
        <v>917</v>
      </c>
      <c r="P1297" t="s">
        <v>83</v>
      </c>
    </row>
    <row r="1298" spans="1:16">
      <c r="A1298" t="s">
        <v>3407</v>
      </c>
      <c r="B1298" t="s">
        <v>3408</v>
      </c>
      <c r="C1298">
        <v>7</v>
      </c>
      <c r="D1298">
        <v>7</v>
      </c>
      <c r="E1298" t="s">
        <v>3046</v>
      </c>
      <c r="F1298" t="s">
        <v>68</v>
      </c>
      <c r="G1298" t="s">
        <v>964</v>
      </c>
      <c r="H1298" t="s">
        <v>337</v>
      </c>
      <c r="I1298" t="s">
        <v>387</v>
      </c>
      <c r="J1298" t="s">
        <v>383</v>
      </c>
      <c r="K1298" t="s">
        <v>389</v>
      </c>
      <c r="M1298" t="s">
        <v>386</v>
      </c>
      <c r="N1298" t="s">
        <v>907</v>
      </c>
      <c r="O1298" t="s">
        <v>3409</v>
      </c>
      <c r="P1298" t="s">
        <v>68</v>
      </c>
    </row>
    <row r="1299" spans="1:16">
      <c r="A1299" t="s">
        <v>3410</v>
      </c>
      <c r="B1299" t="s">
        <v>3408</v>
      </c>
      <c r="C1299" t="s">
        <v>931</v>
      </c>
      <c r="D1299">
        <v>0</v>
      </c>
      <c r="E1299" t="s">
        <v>3046</v>
      </c>
      <c r="F1299" t="s">
        <v>68</v>
      </c>
      <c r="G1299" t="s">
        <v>964</v>
      </c>
      <c r="H1299" t="s">
        <v>337</v>
      </c>
      <c r="I1299" t="s">
        <v>387</v>
      </c>
      <c r="J1299" t="s">
        <v>383</v>
      </c>
      <c r="K1299" t="s">
        <v>389</v>
      </c>
      <c r="M1299" t="s">
        <v>386</v>
      </c>
      <c r="N1299" t="s">
        <v>907</v>
      </c>
      <c r="O1299" t="s">
        <v>3409</v>
      </c>
      <c r="P1299" t="s">
        <v>68</v>
      </c>
    </row>
    <row r="1300" spans="1:16">
      <c r="A1300" t="s">
        <v>3411</v>
      </c>
      <c r="B1300" t="s">
        <v>3412</v>
      </c>
      <c r="C1300">
        <v>7</v>
      </c>
      <c r="D1300">
        <v>7</v>
      </c>
      <c r="E1300" t="s">
        <v>3046</v>
      </c>
      <c r="F1300" t="s">
        <v>53</v>
      </c>
      <c r="G1300" t="s">
        <v>964</v>
      </c>
      <c r="H1300" t="s">
        <v>337</v>
      </c>
      <c r="I1300" t="s">
        <v>387</v>
      </c>
      <c r="J1300" t="s">
        <v>383</v>
      </c>
      <c r="K1300" t="s">
        <v>389</v>
      </c>
      <c r="M1300" t="s">
        <v>386</v>
      </c>
      <c r="N1300" t="s">
        <v>907</v>
      </c>
      <c r="O1300" t="s">
        <v>928</v>
      </c>
      <c r="P1300" t="s">
        <v>53</v>
      </c>
    </row>
    <row r="1301" spans="1:16">
      <c r="A1301" t="s">
        <v>3413</v>
      </c>
      <c r="B1301" t="s">
        <v>3412</v>
      </c>
      <c r="C1301" t="s">
        <v>931</v>
      </c>
      <c r="D1301">
        <v>0</v>
      </c>
      <c r="E1301" t="s">
        <v>3046</v>
      </c>
      <c r="F1301" t="s">
        <v>53</v>
      </c>
      <c r="G1301" t="s">
        <v>964</v>
      </c>
      <c r="H1301" t="s">
        <v>337</v>
      </c>
      <c r="I1301" t="s">
        <v>387</v>
      </c>
      <c r="J1301" t="s">
        <v>383</v>
      </c>
      <c r="K1301" t="s">
        <v>389</v>
      </c>
      <c r="M1301" t="s">
        <v>386</v>
      </c>
      <c r="N1301" t="s">
        <v>907</v>
      </c>
      <c r="O1301" t="s">
        <v>928</v>
      </c>
      <c r="P1301" t="s">
        <v>53</v>
      </c>
    </row>
    <row r="1302" spans="1:16">
      <c r="A1302" t="s">
        <v>3414</v>
      </c>
      <c r="B1302" t="s">
        <v>3415</v>
      </c>
      <c r="C1302">
        <v>7</v>
      </c>
      <c r="D1302">
        <v>7</v>
      </c>
      <c r="E1302" t="s">
        <v>3050</v>
      </c>
      <c r="F1302" t="s">
        <v>277</v>
      </c>
      <c r="G1302" t="s">
        <v>964</v>
      </c>
      <c r="H1302" t="s">
        <v>337</v>
      </c>
      <c r="I1302" t="s">
        <v>387</v>
      </c>
      <c r="J1302" t="s">
        <v>383</v>
      </c>
      <c r="K1302" t="s">
        <v>389</v>
      </c>
      <c r="M1302" t="s">
        <v>386</v>
      </c>
      <c r="N1302" t="s">
        <v>907</v>
      </c>
      <c r="O1302" t="s">
        <v>1405</v>
      </c>
      <c r="P1302" t="s">
        <v>83</v>
      </c>
    </row>
    <row r="1303" spans="1:16">
      <c r="A1303" t="s">
        <v>3416</v>
      </c>
      <c r="B1303" t="s">
        <v>3415</v>
      </c>
      <c r="C1303" t="s">
        <v>931</v>
      </c>
      <c r="D1303">
        <v>0</v>
      </c>
      <c r="E1303" t="s">
        <v>3050</v>
      </c>
      <c r="F1303" t="s">
        <v>277</v>
      </c>
      <c r="G1303" t="s">
        <v>964</v>
      </c>
      <c r="H1303" t="s">
        <v>337</v>
      </c>
      <c r="I1303" t="s">
        <v>387</v>
      </c>
      <c r="J1303" t="s">
        <v>383</v>
      </c>
      <c r="K1303" t="s">
        <v>389</v>
      </c>
      <c r="M1303" t="s">
        <v>386</v>
      </c>
      <c r="N1303" t="s">
        <v>907</v>
      </c>
      <c r="O1303" t="s">
        <v>1405</v>
      </c>
      <c r="P1303" t="s">
        <v>83</v>
      </c>
    </row>
    <row r="1304" spans="1:16">
      <c r="A1304" t="s">
        <v>3417</v>
      </c>
      <c r="B1304" t="s">
        <v>3418</v>
      </c>
      <c r="C1304" t="s">
        <v>931</v>
      </c>
      <c r="D1304">
        <v>0</v>
      </c>
      <c r="E1304" t="s">
        <v>3144</v>
      </c>
      <c r="F1304" t="s">
        <v>68</v>
      </c>
      <c r="G1304" t="s">
        <v>964</v>
      </c>
      <c r="H1304" t="s">
        <v>340</v>
      </c>
      <c r="I1304" t="s">
        <v>387</v>
      </c>
      <c r="J1304" t="s">
        <v>383</v>
      </c>
      <c r="K1304" t="s">
        <v>389</v>
      </c>
      <c r="M1304" t="s">
        <v>386</v>
      </c>
      <c r="N1304" t="s">
        <v>907</v>
      </c>
      <c r="O1304" t="s">
        <v>3409</v>
      </c>
      <c r="P1304" t="s">
        <v>68</v>
      </c>
    </row>
    <row r="1305" spans="1:16">
      <c r="A1305" t="s">
        <v>3419</v>
      </c>
      <c r="B1305" t="s">
        <v>3420</v>
      </c>
      <c r="C1305" t="s">
        <v>931</v>
      </c>
      <c r="D1305">
        <v>0</v>
      </c>
      <c r="E1305" t="s">
        <v>3144</v>
      </c>
      <c r="F1305" t="s">
        <v>91</v>
      </c>
      <c r="G1305" t="s">
        <v>964</v>
      </c>
      <c r="H1305" t="s">
        <v>340</v>
      </c>
      <c r="I1305" t="s">
        <v>382</v>
      </c>
      <c r="J1305" t="s">
        <v>383</v>
      </c>
      <c r="K1305" t="s">
        <v>389</v>
      </c>
      <c r="M1305" t="s">
        <v>386</v>
      </c>
      <c r="N1305" t="s">
        <v>907</v>
      </c>
      <c r="O1305" t="s">
        <v>932</v>
      </c>
      <c r="P1305" t="s">
        <v>91</v>
      </c>
    </row>
    <row r="1306" spans="1:16">
      <c r="A1306" t="s">
        <v>3421</v>
      </c>
      <c r="B1306" t="s">
        <v>3422</v>
      </c>
      <c r="C1306" t="s">
        <v>931</v>
      </c>
      <c r="D1306">
        <v>0</v>
      </c>
      <c r="E1306" t="s">
        <v>3144</v>
      </c>
      <c r="F1306" t="s">
        <v>277</v>
      </c>
      <c r="G1306" t="s">
        <v>964</v>
      </c>
      <c r="H1306" t="s">
        <v>340</v>
      </c>
      <c r="I1306" t="s">
        <v>387</v>
      </c>
      <c r="J1306" t="s">
        <v>383</v>
      </c>
      <c r="K1306" t="s">
        <v>389</v>
      </c>
      <c r="M1306" t="s">
        <v>386</v>
      </c>
      <c r="N1306" t="s">
        <v>907</v>
      </c>
      <c r="O1306" t="s">
        <v>1405</v>
      </c>
      <c r="P1306" t="s">
        <v>83</v>
      </c>
    </row>
    <row r="1307" spans="1:16">
      <c r="A1307" t="s">
        <v>3423</v>
      </c>
      <c r="B1307" t="s">
        <v>3424</v>
      </c>
      <c r="C1307" t="s">
        <v>931</v>
      </c>
      <c r="D1307">
        <v>0</v>
      </c>
      <c r="E1307" t="s">
        <v>3144</v>
      </c>
      <c r="F1307" t="s">
        <v>60</v>
      </c>
      <c r="G1307" t="s">
        <v>964</v>
      </c>
      <c r="H1307" t="s">
        <v>340</v>
      </c>
      <c r="I1307" t="s">
        <v>382</v>
      </c>
      <c r="J1307" t="s">
        <v>383</v>
      </c>
      <c r="K1307" t="s">
        <v>389</v>
      </c>
      <c r="M1307" t="s">
        <v>386</v>
      </c>
      <c r="N1307" t="s">
        <v>907</v>
      </c>
      <c r="O1307" t="s">
        <v>3425</v>
      </c>
      <c r="P1307" t="s">
        <v>60</v>
      </c>
    </row>
    <row r="1308" spans="1:16">
      <c r="A1308" t="s">
        <v>3426</v>
      </c>
      <c r="B1308" t="s">
        <v>3427</v>
      </c>
      <c r="C1308" t="s">
        <v>931</v>
      </c>
      <c r="D1308">
        <v>0</v>
      </c>
      <c r="E1308">
        <v>4315</v>
      </c>
      <c r="F1308" t="s">
        <v>53</v>
      </c>
      <c r="G1308" t="s">
        <v>1146</v>
      </c>
      <c r="H1308" t="s">
        <v>353</v>
      </c>
      <c r="I1308" t="s">
        <v>382</v>
      </c>
      <c r="J1308" t="s">
        <v>383</v>
      </c>
      <c r="K1308" t="s">
        <v>389</v>
      </c>
      <c r="L1308" t="s">
        <v>39</v>
      </c>
      <c r="M1308" t="s">
        <v>386</v>
      </c>
      <c r="N1308" t="s">
        <v>907</v>
      </c>
      <c r="O1308" t="s">
        <v>928</v>
      </c>
      <c r="P1308" t="s">
        <v>53</v>
      </c>
    </row>
    <row r="1309" spans="1:16">
      <c r="A1309" t="s">
        <v>3428</v>
      </c>
      <c r="B1309" t="s">
        <v>3429</v>
      </c>
      <c r="C1309" t="s">
        <v>931</v>
      </c>
      <c r="D1309">
        <v>0</v>
      </c>
      <c r="E1309" t="s">
        <v>2903</v>
      </c>
      <c r="F1309" t="s">
        <v>195</v>
      </c>
      <c r="G1309" t="s">
        <v>964</v>
      </c>
      <c r="H1309" t="s">
        <v>353</v>
      </c>
      <c r="I1309" t="s">
        <v>382</v>
      </c>
      <c r="J1309" t="s">
        <v>383</v>
      </c>
      <c r="K1309" t="s">
        <v>389</v>
      </c>
      <c r="M1309" t="s">
        <v>386</v>
      </c>
      <c r="N1309" t="s">
        <v>907</v>
      </c>
      <c r="O1309" t="s">
        <v>3430</v>
      </c>
      <c r="P1309" t="s">
        <v>195</v>
      </c>
    </row>
    <row r="1310" spans="1:16">
      <c r="A1310" t="s">
        <v>3431</v>
      </c>
      <c r="B1310" t="s">
        <v>3432</v>
      </c>
      <c r="C1310" t="s">
        <v>931</v>
      </c>
      <c r="D1310">
        <v>0</v>
      </c>
      <c r="E1310">
        <v>4451</v>
      </c>
      <c r="F1310" t="s">
        <v>53</v>
      </c>
      <c r="G1310" t="s">
        <v>964</v>
      </c>
      <c r="H1310" t="s">
        <v>353</v>
      </c>
      <c r="I1310" t="s">
        <v>382</v>
      </c>
      <c r="J1310" t="s">
        <v>383</v>
      </c>
      <c r="K1310" t="s">
        <v>389</v>
      </c>
      <c r="M1310" t="s">
        <v>386</v>
      </c>
      <c r="N1310" t="s">
        <v>907</v>
      </c>
      <c r="O1310" t="s">
        <v>928</v>
      </c>
      <c r="P1310" t="s">
        <v>53</v>
      </c>
    </row>
    <row r="1311" spans="1:16">
      <c r="A1311" t="s">
        <v>3433</v>
      </c>
      <c r="B1311" t="s">
        <v>3434</v>
      </c>
      <c r="C1311" t="s">
        <v>956</v>
      </c>
      <c r="D1311">
        <v>55</v>
      </c>
      <c r="E1311">
        <v>9001</v>
      </c>
      <c r="F1311" t="s">
        <v>86</v>
      </c>
      <c r="G1311" t="s">
        <v>1486</v>
      </c>
      <c r="H1311" t="s">
        <v>343</v>
      </c>
      <c r="I1311" t="s">
        <v>382</v>
      </c>
      <c r="J1311" t="s">
        <v>383</v>
      </c>
      <c r="K1311" t="s">
        <v>389</v>
      </c>
      <c r="M1311" t="s">
        <v>386</v>
      </c>
      <c r="N1311" t="s">
        <v>907</v>
      </c>
      <c r="O1311" t="s">
        <v>1033</v>
      </c>
      <c r="P1311" t="s">
        <v>86</v>
      </c>
    </row>
    <row r="1312" spans="1:16">
      <c r="A1312" t="s">
        <v>3435</v>
      </c>
      <c r="B1312" t="s">
        <v>3434</v>
      </c>
      <c r="C1312" t="s">
        <v>904</v>
      </c>
      <c r="D1312">
        <v>57</v>
      </c>
      <c r="E1312">
        <v>9001</v>
      </c>
      <c r="F1312" t="s">
        <v>86</v>
      </c>
      <c r="G1312" t="s">
        <v>1486</v>
      </c>
      <c r="H1312" t="s">
        <v>343</v>
      </c>
      <c r="I1312" t="s">
        <v>382</v>
      </c>
      <c r="J1312" t="s">
        <v>383</v>
      </c>
      <c r="K1312" t="s">
        <v>389</v>
      </c>
      <c r="M1312" t="s">
        <v>386</v>
      </c>
      <c r="N1312" t="s">
        <v>907</v>
      </c>
      <c r="O1312" t="s">
        <v>1033</v>
      </c>
      <c r="P1312" t="s">
        <v>86</v>
      </c>
    </row>
    <row r="1313" spans="1:16">
      <c r="A1313" t="s">
        <v>3436</v>
      </c>
      <c r="B1313" t="s">
        <v>3434</v>
      </c>
      <c r="C1313" t="s">
        <v>912</v>
      </c>
      <c r="D1313">
        <v>61</v>
      </c>
      <c r="E1313">
        <v>9001</v>
      </c>
      <c r="F1313" t="s">
        <v>86</v>
      </c>
      <c r="G1313" t="s">
        <v>1486</v>
      </c>
      <c r="H1313" t="s">
        <v>343</v>
      </c>
      <c r="I1313" t="s">
        <v>382</v>
      </c>
      <c r="J1313" t="s">
        <v>383</v>
      </c>
      <c r="K1313" t="s">
        <v>389</v>
      </c>
      <c r="M1313" t="s">
        <v>386</v>
      </c>
      <c r="N1313" t="s">
        <v>907</v>
      </c>
      <c r="O1313" t="s">
        <v>1033</v>
      </c>
      <c r="P1313" t="s">
        <v>86</v>
      </c>
    </row>
    <row r="1314" spans="1:16">
      <c r="A1314" t="s">
        <v>3437</v>
      </c>
      <c r="B1314" t="s">
        <v>3434</v>
      </c>
      <c r="C1314" t="s">
        <v>910</v>
      </c>
      <c r="D1314">
        <v>59</v>
      </c>
      <c r="E1314">
        <v>9001</v>
      </c>
      <c r="F1314" t="s">
        <v>86</v>
      </c>
      <c r="G1314" t="s">
        <v>1486</v>
      </c>
      <c r="H1314" t="s">
        <v>343</v>
      </c>
      <c r="I1314" t="s">
        <v>382</v>
      </c>
      <c r="J1314" t="s">
        <v>383</v>
      </c>
      <c r="K1314" t="s">
        <v>389</v>
      </c>
      <c r="M1314" t="s">
        <v>386</v>
      </c>
      <c r="N1314" t="s">
        <v>907</v>
      </c>
      <c r="O1314" t="s">
        <v>1033</v>
      </c>
      <c r="P1314" t="s">
        <v>86</v>
      </c>
    </row>
    <row r="1315" spans="1:16">
      <c r="A1315" t="s">
        <v>3438</v>
      </c>
      <c r="B1315" t="s">
        <v>3439</v>
      </c>
      <c r="C1315" t="s">
        <v>931</v>
      </c>
      <c r="D1315">
        <v>0</v>
      </c>
      <c r="E1315" t="s">
        <v>1869</v>
      </c>
      <c r="F1315" t="s">
        <v>53</v>
      </c>
      <c r="G1315" t="s">
        <v>1884</v>
      </c>
      <c r="H1315" t="s">
        <v>337</v>
      </c>
      <c r="I1315" t="s">
        <v>387</v>
      </c>
      <c r="J1315" t="s">
        <v>383</v>
      </c>
      <c r="K1315" t="s">
        <v>388</v>
      </c>
      <c r="L1315" t="s">
        <v>46</v>
      </c>
      <c r="M1315" t="s">
        <v>386</v>
      </c>
      <c r="N1315" t="s">
        <v>907</v>
      </c>
      <c r="O1315" t="s">
        <v>928</v>
      </c>
      <c r="P1315" t="s">
        <v>53</v>
      </c>
    </row>
    <row r="1316" spans="1:16">
      <c r="A1316" t="s">
        <v>3440</v>
      </c>
      <c r="B1316" t="s">
        <v>3441</v>
      </c>
      <c r="C1316" t="s">
        <v>931</v>
      </c>
      <c r="D1316">
        <v>0</v>
      </c>
      <c r="E1316" t="s">
        <v>3442</v>
      </c>
      <c r="F1316" t="s">
        <v>83</v>
      </c>
      <c r="G1316" t="s">
        <v>1631</v>
      </c>
      <c r="H1316" t="s">
        <v>347</v>
      </c>
      <c r="I1316" t="s">
        <v>387</v>
      </c>
      <c r="J1316" t="s">
        <v>383</v>
      </c>
      <c r="K1316" t="s">
        <v>388</v>
      </c>
      <c r="L1316" t="s">
        <v>46</v>
      </c>
      <c r="M1316" t="s">
        <v>386</v>
      </c>
      <c r="N1316" t="s">
        <v>907</v>
      </c>
      <c r="O1316" t="s">
        <v>917</v>
      </c>
      <c r="P1316" t="s">
        <v>83</v>
      </c>
    </row>
    <row r="1317" spans="1:16">
      <c r="A1317" t="s">
        <v>3443</v>
      </c>
      <c r="B1317" t="s">
        <v>3444</v>
      </c>
      <c r="C1317" t="s">
        <v>931</v>
      </c>
      <c r="D1317">
        <v>0</v>
      </c>
      <c r="E1317" t="s">
        <v>3442</v>
      </c>
      <c r="F1317" t="s">
        <v>53</v>
      </c>
      <c r="G1317" t="s">
        <v>1631</v>
      </c>
      <c r="H1317" t="s">
        <v>347</v>
      </c>
      <c r="I1317" t="s">
        <v>387</v>
      </c>
      <c r="J1317" t="s">
        <v>383</v>
      </c>
      <c r="K1317" t="s">
        <v>389</v>
      </c>
      <c r="L1317" t="s">
        <v>46</v>
      </c>
      <c r="M1317" t="s">
        <v>386</v>
      </c>
      <c r="N1317" t="s">
        <v>907</v>
      </c>
      <c r="O1317" t="s">
        <v>928</v>
      </c>
      <c r="P1317" t="s">
        <v>53</v>
      </c>
    </row>
    <row r="1318" spans="1:16">
      <c r="A1318" t="s">
        <v>3445</v>
      </c>
      <c r="B1318" t="s">
        <v>3446</v>
      </c>
      <c r="C1318" t="s">
        <v>931</v>
      </c>
      <c r="D1318">
        <v>0</v>
      </c>
      <c r="E1318" t="s">
        <v>3442</v>
      </c>
      <c r="F1318" t="s">
        <v>57</v>
      </c>
      <c r="G1318" t="s">
        <v>1631</v>
      </c>
      <c r="H1318" t="s">
        <v>347</v>
      </c>
      <c r="I1318" t="s">
        <v>387</v>
      </c>
      <c r="J1318" t="s">
        <v>383</v>
      </c>
      <c r="K1318" t="s">
        <v>388</v>
      </c>
      <c r="L1318" t="s">
        <v>46</v>
      </c>
      <c r="M1318" t="s">
        <v>386</v>
      </c>
      <c r="N1318" t="s">
        <v>907</v>
      </c>
      <c r="O1318" t="s">
        <v>908</v>
      </c>
      <c r="P1318" t="s">
        <v>57</v>
      </c>
    </row>
    <row r="1319" spans="1:16">
      <c r="A1319" t="s">
        <v>3447</v>
      </c>
      <c r="B1319" t="s">
        <v>3448</v>
      </c>
      <c r="C1319" t="s">
        <v>931</v>
      </c>
      <c r="D1319">
        <v>0</v>
      </c>
      <c r="E1319" t="s">
        <v>3449</v>
      </c>
      <c r="F1319" t="s">
        <v>53</v>
      </c>
      <c r="G1319" t="s">
        <v>1631</v>
      </c>
      <c r="H1319" t="s">
        <v>344</v>
      </c>
      <c r="I1319" t="s">
        <v>387</v>
      </c>
      <c r="J1319" t="s">
        <v>383</v>
      </c>
      <c r="K1319" t="s">
        <v>388</v>
      </c>
      <c r="L1319" t="s">
        <v>46</v>
      </c>
      <c r="M1319" t="s">
        <v>386</v>
      </c>
      <c r="N1319" t="s">
        <v>907</v>
      </c>
      <c r="O1319" t="s">
        <v>928</v>
      </c>
      <c r="P1319" t="s">
        <v>53</v>
      </c>
    </row>
    <row r="1320" spans="1:16">
      <c r="A1320" t="s">
        <v>3450</v>
      </c>
      <c r="B1320" t="s">
        <v>3451</v>
      </c>
      <c r="C1320" t="s">
        <v>931</v>
      </c>
      <c r="D1320">
        <v>0</v>
      </c>
      <c r="E1320" t="s">
        <v>3449</v>
      </c>
      <c r="F1320" t="s">
        <v>57</v>
      </c>
      <c r="G1320" t="s">
        <v>1631</v>
      </c>
      <c r="H1320" t="s">
        <v>344</v>
      </c>
      <c r="I1320" t="s">
        <v>387</v>
      </c>
      <c r="J1320" t="s">
        <v>383</v>
      </c>
      <c r="K1320" t="s">
        <v>389</v>
      </c>
      <c r="L1320" t="s">
        <v>46</v>
      </c>
      <c r="M1320" t="s">
        <v>386</v>
      </c>
      <c r="N1320" t="s">
        <v>907</v>
      </c>
      <c r="O1320" t="s">
        <v>908</v>
      </c>
      <c r="P1320" t="s">
        <v>57</v>
      </c>
    </row>
    <row r="1321" spans="1:16">
      <c r="A1321" t="s">
        <v>3452</v>
      </c>
      <c r="B1321" t="s">
        <v>3453</v>
      </c>
      <c r="C1321" t="s">
        <v>931</v>
      </c>
      <c r="D1321">
        <v>0</v>
      </c>
      <c r="E1321" t="s">
        <v>3449</v>
      </c>
      <c r="F1321" t="s">
        <v>83</v>
      </c>
      <c r="G1321" t="s">
        <v>1631</v>
      </c>
      <c r="H1321" t="s">
        <v>344</v>
      </c>
      <c r="I1321" t="s">
        <v>387</v>
      </c>
      <c r="J1321" t="s">
        <v>383</v>
      </c>
      <c r="K1321" t="s">
        <v>388</v>
      </c>
      <c r="L1321" t="s">
        <v>46</v>
      </c>
      <c r="M1321" t="s">
        <v>386</v>
      </c>
      <c r="N1321" t="s">
        <v>907</v>
      </c>
      <c r="O1321" t="s">
        <v>917</v>
      </c>
      <c r="P1321" t="s">
        <v>83</v>
      </c>
    </row>
    <row r="1322" spans="1:16">
      <c r="A1322" t="s">
        <v>3454</v>
      </c>
      <c r="B1322" t="s">
        <v>3455</v>
      </c>
      <c r="C1322" t="s">
        <v>931</v>
      </c>
      <c r="D1322">
        <v>0</v>
      </c>
      <c r="E1322" t="s">
        <v>3456</v>
      </c>
      <c r="F1322" t="s">
        <v>57</v>
      </c>
      <c r="G1322" t="s">
        <v>1631</v>
      </c>
      <c r="H1322" t="s">
        <v>340</v>
      </c>
      <c r="I1322" t="s">
        <v>387</v>
      </c>
      <c r="J1322" t="s">
        <v>383</v>
      </c>
      <c r="K1322" t="s">
        <v>389</v>
      </c>
      <c r="L1322" t="s">
        <v>46</v>
      </c>
      <c r="M1322" t="s">
        <v>386</v>
      </c>
      <c r="N1322" t="s">
        <v>907</v>
      </c>
      <c r="O1322" t="s">
        <v>908</v>
      </c>
      <c r="P1322" t="s">
        <v>57</v>
      </c>
    </row>
    <row r="1323" spans="1:16">
      <c r="A1323" t="s">
        <v>3457</v>
      </c>
      <c r="B1323" t="s">
        <v>3458</v>
      </c>
      <c r="C1323" t="s">
        <v>931</v>
      </c>
      <c r="D1323">
        <v>0</v>
      </c>
      <c r="E1323" t="s">
        <v>3456</v>
      </c>
      <c r="F1323" t="s">
        <v>53</v>
      </c>
      <c r="G1323" t="s">
        <v>3459</v>
      </c>
      <c r="H1323" t="s">
        <v>340</v>
      </c>
      <c r="I1323" t="s">
        <v>387</v>
      </c>
      <c r="J1323" t="s">
        <v>383</v>
      </c>
      <c r="K1323" t="s">
        <v>389</v>
      </c>
      <c r="L1323" t="s">
        <v>46</v>
      </c>
      <c r="M1323" t="s">
        <v>386</v>
      </c>
      <c r="N1323" t="s">
        <v>907</v>
      </c>
      <c r="O1323" t="s">
        <v>928</v>
      </c>
      <c r="P1323" t="s">
        <v>53</v>
      </c>
    </row>
    <row r="1324" spans="1:16">
      <c r="A1324" t="s">
        <v>3460</v>
      </c>
      <c r="B1324" t="s">
        <v>3461</v>
      </c>
      <c r="C1324" t="s">
        <v>931</v>
      </c>
      <c r="D1324">
        <v>0</v>
      </c>
      <c r="E1324" t="s">
        <v>3456</v>
      </c>
      <c r="F1324" t="s">
        <v>83</v>
      </c>
      <c r="G1324" t="s">
        <v>1631</v>
      </c>
      <c r="H1324" t="s">
        <v>340</v>
      </c>
      <c r="I1324" t="s">
        <v>387</v>
      </c>
      <c r="J1324" t="s">
        <v>383</v>
      </c>
      <c r="K1324" t="s">
        <v>389</v>
      </c>
      <c r="L1324" t="s">
        <v>46</v>
      </c>
      <c r="M1324" t="s">
        <v>386</v>
      </c>
      <c r="N1324" t="s">
        <v>907</v>
      </c>
      <c r="O1324" t="s">
        <v>917</v>
      </c>
      <c r="P1324" t="s">
        <v>83</v>
      </c>
    </row>
    <row r="1325" spans="1:16">
      <c r="A1325" t="s">
        <v>3462</v>
      </c>
      <c r="B1325" t="s">
        <v>3463</v>
      </c>
      <c r="C1325" t="s">
        <v>931</v>
      </c>
      <c r="D1325">
        <v>0</v>
      </c>
      <c r="E1325" t="s">
        <v>3464</v>
      </c>
      <c r="F1325" t="s">
        <v>231</v>
      </c>
      <c r="G1325" t="s">
        <v>1328</v>
      </c>
      <c r="H1325" t="s">
        <v>342</v>
      </c>
      <c r="I1325" t="s">
        <v>387</v>
      </c>
      <c r="J1325" t="s">
        <v>3465</v>
      </c>
      <c r="K1325" t="s">
        <v>389</v>
      </c>
      <c r="L1325" t="s">
        <v>44</v>
      </c>
      <c r="M1325" t="s">
        <v>386</v>
      </c>
      <c r="N1325" t="s">
        <v>907</v>
      </c>
      <c r="O1325" t="s">
        <v>917</v>
      </c>
      <c r="P1325" t="s">
        <v>83</v>
      </c>
    </row>
    <row r="1326" spans="1:16">
      <c r="A1326" t="s">
        <v>3466</v>
      </c>
      <c r="B1326" t="s">
        <v>3467</v>
      </c>
      <c r="C1326" t="s">
        <v>956</v>
      </c>
      <c r="D1326">
        <v>55</v>
      </c>
      <c r="E1326" t="s">
        <v>3468</v>
      </c>
      <c r="F1326" t="s">
        <v>86</v>
      </c>
      <c r="G1326" t="s">
        <v>964</v>
      </c>
      <c r="H1326" t="s">
        <v>329</v>
      </c>
      <c r="I1326" t="s">
        <v>382</v>
      </c>
      <c r="J1326" t="s">
        <v>383</v>
      </c>
      <c r="K1326" t="s">
        <v>388</v>
      </c>
      <c r="M1326" t="s">
        <v>385</v>
      </c>
      <c r="N1326" t="s">
        <v>907</v>
      </c>
      <c r="O1326" t="s">
        <v>1033</v>
      </c>
      <c r="P1326" t="s">
        <v>86</v>
      </c>
    </row>
    <row r="1327" spans="1:16">
      <c r="A1327" t="s">
        <v>3469</v>
      </c>
      <c r="B1327" t="s">
        <v>3467</v>
      </c>
      <c r="C1327" t="s">
        <v>904</v>
      </c>
      <c r="D1327">
        <v>57</v>
      </c>
      <c r="E1327" t="s">
        <v>3468</v>
      </c>
      <c r="F1327" t="s">
        <v>86</v>
      </c>
      <c r="G1327" t="s">
        <v>964</v>
      </c>
      <c r="H1327" t="s">
        <v>329</v>
      </c>
      <c r="I1327" t="s">
        <v>382</v>
      </c>
      <c r="J1327" t="s">
        <v>383</v>
      </c>
      <c r="K1327" t="s">
        <v>388</v>
      </c>
      <c r="M1327" t="s">
        <v>385</v>
      </c>
      <c r="N1327" t="s">
        <v>907</v>
      </c>
      <c r="O1327" t="s">
        <v>1033</v>
      </c>
      <c r="P1327" t="s">
        <v>86</v>
      </c>
    </row>
    <row r="1328" spans="1:16">
      <c r="A1328" t="s">
        <v>3470</v>
      </c>
      <c r="B1328" t="s">
        <v>3471</v>
      </c>
      <c r="C1328" t="s">
        <v>931</v>
      </c>
      <c r="D1328">
        <v>0</v>
      </c>
      <c r="E1328">
        <v>5207</v>
      </c>
      <c r="F1328" t="s">
        <v>195</v>
      </c>
      <c r="G1328" t="s">
        <v>1498</v>
      </c>
      <c r="H1328" t="s">
        <v>353</v>
      </c>
      <c r="I1328" t="s">
        <v>382</v>
      </c>
      <c r="J1328" t="s">
        <v>383</v>
      </c>
      <c r="K1328" t="s">
        <v>389</v>
      </c>
      <c r="L1328" t="s">
        <v>44</v>
      </c>
      <c r="M1328" t="s">
        <v>386</v>
      </c>
      <c r="N1328" t="s">
        <v>907</v>
      </c>
      <c r="O1328" t="s">
        <v>2084</v>
      </c>
      <c r="P1328" t="s">
        <v>195</v>
      </c>
    </row>
    <row r="1329" spans="1:16">
      <c r="A1329" t="s">
        <v>3472</v>
      </c>
      <c r="B1329" t="s">
        <v>3473</v>
      </c>
      <c r="C1329" t="s">
        <v>931</v>
      </c>
      <c r="D1329">
        <v>0</v>
      </c>
      <c r="E1329" t="s">
        <v>3474</v>
      </c>
      <c r="F1329" t="s">
        <v>53</v>
      </c>
      <c r="G1329" t="s">
        <v>964</v>
      </c>
      <c r="H1329" t="s">
        <v>353</v>
      </c>
      <c r="I1329" t="s">
        <v>382</v>
      </c>
      <c r="J1329" t="s">
        <v>383</v>
      </c>
      <c r="K1329" t="s">
        <v>388</v>
      </c>
      <c r="M1329" t="s">
        <v>386</v>
      </c>
      <c r="N1329" t="s">
        <v>907</v>
      </c>
      <c r="O1329" t="s">
        <v>928</v>
      </c>
      <c r="P1329" t="s">
        <v>53</v>
      </c>
    </row>
    <row r="1330" spans="1:16">
      <c r="A1330" t="s">
        <v>3475</v>
      </c>
      <c r="B1330" t="s">
        <v>3476</v>
      </c>
      <c r="C1330" t="s">
        <v>931</v>
      </c>
      <c r="D1330">
        <v>0</v>
      </c>
      <c r="E1330" t="s">
        <v>3477</v>
      </c>
      <c r="F1330" t="s">
        <v>53</v>
      </c>
      <c r="G1330" t="s">
        <v>906</v>
      </c>
      <c r="H1330" t="s">
        <v>327</v>
      </c>
      <c r="I1330" t="s">
        <v>382</v>
      </c>
      <c r="J1330" t="s">
        <v>383</v>
      </c>
      <c r="K1330" t="s">
        <v>388</v>
      </c>
      <c r="L1330" t="s">
        <v>43</v>
      </c>
      <c r="M1330" t="s">
        <v>386</v>
      </c>
      <c r="N1330" t="s">
        <v>907</v>
      </c>
      <c r="O1330" t="s">
        <v>928</v>
      </c>
      <c r="P1330" t="s">
        <v>53</v>
      </c>
    </row>
    <row r="1331" spans="1:16">
      <c r="A1331" t="s">
        <v>3478</v>
      </c>
      <c r="B1331" t="s">
        <v>3479</v>
      </c>
      <c r="C1331" t="s">
        <v>931</v>
      </c>
      <c r="D1331">
        <v>0</v>
      </c>
      <c r="E1331" t="s">
        <v>3477</v>
      </c>
      <c r="F1331" t="s">
        <v>71</v>
      </c>
      <c r="G1331" t="s">
        <v>906</v>
      </c>
      <c r="H1331" t="s">
        <v>327</v>
      </c>
      <c r="I1331" t="s">
        <v>382</v>
      </c>
      <c r="J1331" t="s">
        <v>383</v>
      </c>
      <c r="K1331" t="s">
        <v>388</v>
      </c>
      <c r="L1331" t="s">
        <v>43</v>
      </c>
      <c r="M1331" t="s">
        <v>386</v>
      </c>
      <c r="N1331" t="s">
        <v>907</v>
      </c>
      <c r="O1331" t="s">
        <v>932</v>
      </c>
      <c r="P1331" t="s">
        <v>71</v>
      </c>
    </row>
    <row r="1332" spans="1:16">
      <c r="A1332" t="s">
        <v>3480</v>
      </c>
      <c r="B1332" t="s">
        <v>3481</v>
      </c>
      <c r="C1332" t="s">
        <v>931</v>
      </c>
      <c r="D1332">
        <v>0</v>
      </c>
      <c r="E1332" t="s">
        <v>3477</v>
      </c>
      <c r="F1332" t="s">
        <v>83</v>
      </c>
      <c r="G1332" t="s">
        <v>906</v>
      </c>
      <c r="H1332" t="s">
        <v>327</v>
      </c>
      <c r="I1332" t="s">
        <v>382</v>
      </c>
      <c r="J1332" t="s">
        <v>383</v>
      </c>
      <c r="K1332" t="s">
        <v>388</v>
      </c>
      <c r="L1332" t="s">
        <v>43</v>
      </c>
      <c r="M1332" t="s">
        <v>386</v>
      </c>
      <c r="N1332" t="s">
        <v>907</v>
      </c>
      <c r="O1332" t="s">
        <v>917</v>
      </c>
      <c r="P1332" t="s">
        <v>83</v>
      </c>
    </row>
    <row r="1333" spans="1:16">
      <c r="A1333" t="s">
        <v>3482</v>
      </c>
      <c r="B1333" t="s">
        <v>3483</v>
      </c>
      <c r="C1333" t="s">
        <v>931</v>
      </c>
      <c r="D1333">
        <v>0</v>
      </c>
      <c r="E1333" t="s">
        <v>3484</v>
      </c>
      <c r="F1333" t="s">
        <v>53</v>
      </c>
      <c r="G1333" t="s">
        <v>1265</v>
      </c>
      <c r="H1333" t="s">
        <v>334</v>
      </c>
      <c r="I1333" t="s">
        <v>387</v>
      </c>
      <c r="J1333" t="s">
        <v>383</v>
      </c>
      <c r="K1333" t="s">
        <v>388</v>
      </c>
      <c r="L1333" t="s">
        <v>44</v>
      </c>
      <c r="M1333" t="s">
        <v>386</v>
      </c>
      <c r="N1333" t="s">
        <v>907</v>
      </c>
      <c r="O1333" t="s">
        <v>928</v>
      </c>
      <c r="P1333" t="s">
        <v>53</v>
      </c>
    </row>
    <row r="1334" spans="1:16">
      <c r="A1334" t="s">
        <v>3485</v>
      </c>
      <c r="B1334" t="s">
        <v>3486</v>
      </c>
      <c r="C1334" t="s">
        <v>931</v>
      </c>
      <c r="D1334">
        <v>0</v>
      </c>
      <c r="E1334" t="s">
        <v>3484</v>
      </c>
      <c r="F1334" t="s">
        <v>121</v>
      </c>
      <c r="G1334" t="s">
        <v>1265</v>
      </c>
      <c r="H1334" t="s">
        <v>334</v>
      </c>
      <c r="I1334" t="s">
        <v>387</v>
      </c>
      <c r="J1334" t="s">
        <v>383</v>
      </c>
      <c r="K1334" t="s">
        <v>388</v>
      </c>
      <c r="L1334" t="s">
        <v>44</v>
      </c>
      <c r="M1334" t="s">
        <v>386</v>
      </c>
      <c r="N1334" t="s">
        <v>907</v>
      </c>
      <c r="O1334" t="s">
        <v>1546</v>
      </c>
      <c r="P1334" t="s">
        <v>121</v>
      </c>
    </row>
    <row r="1335" spans="1:16">
      <c r="A1335" t="s">
        <v>3487</v>
      </c>
      <c r="B1335" t="s">
        <v>3488</v>
      </c>
      <c r="C1335" t="s">
        <v>931</v>
      </c>
      <c r="D1335">
        <v>0</v>
      </c>
      <c r="E1335" t="s">
        <v>3484</v>
      </c>
      <c r="F1335" t="s">
        <v>83</v>
      </c>
      <c r="G1335" t="s">
        <v>1265</v>
      </c>
      <c r="H1335" t="s">
        <v>334</v>
      </c>
      <c r="I1335" t="s">
        <v>387</v>
      </c>
      <c r="J1335" t="s">
        <v>383</v>
      </c>
      <c r="K1335" t="s">
        <v>388</v>
      </c>
      <c r="L1335" t="s">
        <v>44</v>
      </c>
      <c r="M1335" t="s">
        <v>386</v>
      </c>
      <c r="N1335" t="s">
        <v>907</v>
      </c>
      <c r="O1335" t="s">
        <v>917</v>
      </c>
      <c r="P1335" t="s">
        <v>83</v>
      </c>
    </row>
    <row r="1336" spans="1:16">
      <c r="A1336" t="s">
        <v>3489</v>
      </c>
      <c r="B1336" t="s">
        <v>3490</v>
      </c>
      <c r="C1336" t="s">
        <v>931</v>
      </c>
      <c r="D1336">
        <v>0</v>
      </c>
      <c r="E1336" t="s">
        <v>3484</v>
      </c>
      <c r="F1336" t="s">
        <v>55</v>
      </c>
      <c r="G1336" t="s">
        <v>1265</v>
      </c>
      <c r="H1336" t="s">
        <v>334</v>
      </c>
      <c r="I1336" t="s">
        <v>387</v>
      </c>
      <c r="J1336" t="s">
        <v>383</v>
      </c>
      <c r="K1336" t="s">
        <v>388</v>
      </c>
      <c r="L1336" t="s">
        <v>44</v>
      </c>
      <c r="M1336" t="s">
        <v>386</v>
      </c>
      <c r="N1336" t="s">
        <v>907</v>
      </c>
      <c r="O1336" t="s">
        <v>1003</v>
      </c>
      <c r="P1336" t="s">
        <v>71</v>
      </c>
    </row>
    <row r="1337" spans="1:16">
      <c r="A1337" t="s">
        <v>3491</v>
      </c>
      <c r="B1337" t="s">
        <v>3492</v>
      </c>
      <c r="C1337" t="s">
        <v>956</v>
      </c>
      <c r="D1337">
        <v>55</v>
      </c>
      <c r="E1337" t="s">
        <v>3493</v>
      </c>
      <c r="F1337" t="s">
        <v>71</v>
      </c>
      <c r="G1337" t="s">
        <v>1788</v>
      </c>
      <c r="H1337" t="s">
        <v>318</v>
      </c>
      <c r="I1337" t="s">
        <v>382</v>
      </c>
      <c r="J1337" t="s">
        <v>383</v>
      </c>
      <c r="K1337" t="s">
        <v>388</v>
      </c>
      <c r="L1337" t="s">
        <v>44</v>
      </c>
      <c r="M1337" t="s">
        <v>385</v>
      </c>
      <c r="N1337" t="s">
        <v>907</v>
      </c>
      <c r="O1337" t="s">
        <v>932</v>
      </c>
      <c r="P1337" t="s">
        <v>71</v>
      </c>
    </row>
    <row r="1338" spans="1:16">
      <c r="A1338" t="s">
        <v>3494</v>
      </c>
      <c r="B1338" t="s">
        <v>3492</v>
      </c>
      <c r="C1338" t="s">
        <v>915</v>
      </c>
      <c r="D1338">
        <v>56</v>
      </c>
      <c r="E1338" t="s">
        <v>3493</v>
      </c>
      <c r="F1338" t="s">
        <v>71</v>
      </c>
      <c r="G1338" t="s">
        <v>1788</v>
      </c>
      <c r="H1338" t="s">
        <v>318</v>
      </c>
      <c r="I1338" t="s">
        <v>382</v>
      </c>
      <c r="J1338" t="s">
        <v>383</v>
      </c>
      <c r="K1338" t="s">
        <v>388</v>
      </c>
      <c r="L1338" t="s">
        <v>44</v>
      </c>
      <c r="M1338" t="s">
        <v>385</v>
      </c>
      <c r="N1338" t="s">
        <v>907</v>
      </c>
      <c r="O1338" t="s">
        <v>932</v>
      </c>
      <c r="P1338" t="s">
        <v>71</v>
      </c>
    </row>
    <row r="1339" spans="1:16">
      <c r="A1339" t="s">
        <v>3495</v>
      </c>
      <c r="B1339" t="s">
        <v>3492</v>
      </c>
      <c r="C1339" t="s">
        <v>904</v>
      </c>
      <c r="D1339">
        <v>57</v>
      </c>
      <c r="E1339" t="s">
        <v>3493</v>
      </c>
      <c r="F1339" t="s">
        <v>71</v>
      </c>
      <c r="G1339" t="s">
        <v>1788</v>
      </c>
      <c r="H1339" t="s">
        <v>318</v>
      </c>
      <c r="I1339" t="s">
        <v>382</v>
      </c>
      <c r="J1339" t="s">
        <v>383</v>
      </c>
      <c r="K1339" t="s">
        <v>388</v>
      </c>
      <c r="L1339" t="s">
        <v>44</v>
      </c>
      <c r="M1339" t="s">
        <v>385</v>
      </c>
      <c r="N1339" t="s">
        <v>907</v>
      </c>
      <c r="O1339" t="s">
        <v>932</v>
      </c>
      <c r="P1339" t="s">
        <v>71</v>
      </c>
    </row>
    <row r="1340" spans="1:16">
      <c r="A1340" t="s">
        <v>3496</v>
      </c>
      <c r="B1340" t="s">
        <v>3492</v>
      </c>
      <c r="C1340" t="s">
        <v>920</v>
      </c>
      <c r="D1340">
        <v>58</v>
      </c>
      <c r="E1340" t="s">
        <v>3493</v>
      </c>
      <c r="F1340" t="s">
        <v>71</v>
      </c>
      <c r="G1340" t="s">
        <v>1788</v>
      </c>
      <c r="H1340" t="s">
        <v>318</v>
      </c>
      <c r="I1340" t="s">
        <v>382</v>
      </c>
      <c r="J1340" t="s">
        <v>383</v>
      </c>
      <c r="K1340" t="s">
        <v>388</v>
      </c>
      <c r="L1340" t="s">
        <v>44</v>
      </c>
      <c r="M1340" t="s">
        <v>385</v>
      </c>
      <c r="N1340" t="s">
        <v>907</v>
      </c>
      <c r="O1340" t="s">
        <v>932</v>
      </c>
      <c r="P1340" t="s">
        <v>71</v>
      </c>
    </row>
    <row r="1341" spans="1:16">
      <c r="A1341" t="s">
        <v>3497</v>
      </c>
      <c r="B1341" t="s">
        <v>3492</v>
      </c>
      <c r="C1341" t="s">
        <v>910</v>
      </c>
      <c r="D1341">
        <v>59</v>
      </c>
      <c r="E1341" t="s">
        <v>3493</v>
      </c>
      <c r="F1341" t="s">
        <v>71</v>
      </c>
      <c r="G1341" t="s">
        <v>1788</v>
      </c>
      <c r="H1341" t="s">
        <v>318</v>
      </c>
      <c r="I1341" t="s">
        <v>382</v>
      </c>
      <c r="J1341" t="s">
        <v>383</v>
      </c>
      <c r="K1341" t="s">
        <v>388</v>
      </c>
      <c r="L1341" t="s">
        <v>44</v>
      </c>
      <c r="M1341" t="s">
        <v>385</v>
      </c>
      <c r="N1341" t="s">
        <v>907</v>
      </c>
      <c r="O1341" t="s">
        <v>932</v>
      </c>
      <c r="P1341" t="s">
        <v>71</v>
      </c>
    </row>
    <row r="1342" spans="1:16">
      <c r="A1342" t="s">
        <v>3498</v>
      </c>
      <c r="B1342" t="s">
        <v>3492</v>
      </c>
      <c r="C1342" t="s">
        <v>922</v>
      </c>
      <c r="D1342">
        <v>60</v>
      </c>
      <c r="E1342" t="s">
        <v>3493</v>
      </c>
      <c r="F1342" t="s">
        <v>71</v>
      </c>
      <c r="G1342" t="s">
        <v>1788</v>
      </c>
      <c r="H1342" t="s">
        <v>318</v>
      </c>
      <c r="I1342" t="s">
        <v>382</v>
      </c>
      <c r="J1342" t="s">
        <v>383</v>
      </c>
      <c r="K1342" t="s">
        <v>388</v>
      </c>
      <c r="L1342" t="s">
        <v>44</v>
      </c>
      <c r="M1342" t="s">
        <v>385</v>
      </c>
      <c r="N1342" t="s">
        <v>907</v>
      </c>
      <c r="O1342" t="s">
        <v>932</v>
      </c>
      <c r="P1342" t="s">
        <v>71</v>
      </c>
    </row>
    <row r="1343" spans="1:16">
      <c r="A1343" t="s">
        <v>3499</v>
      </c>
      <c r="B1343" t="s">
        <v>3492</v>
      </c>
      <c r="C1343" t="s">
        <v>912</v>
      </c>
      <c r="D1343">
        <v>61</v>
      </c>
      <c r="E1343" t="s">
        <v>3493</v>
      </c>
      <c r="F1343" t="s">
        <v>71</v>
      </c>
      <c r="G1343" t="s">
        <v>1788</v>
      </c>
      <c r="H1343" t="s">
        <v>318</v>
      </c>
      <c r="I1343" t="s">
        <v>382</v>
      </c>
      <c r="J1343" t="s">
        <v>383</v>
      </c>
      <c r="K1343" t="s">
        <v>388</v>
      </c>
      <c r="L1343" t="s">
        <v>44</v>
      </c>
      <c r="M1343" t="s">
        <v>385</v>
      </c>
      <c r="N1343" t="s">
        <v>907</v>
      </c>
      <c r="O1343" t="s">
        <v>932</v>
      </c>
      <c r="P1343" t="s">
        <v>71</v>
      </c>
    </row>
    <row r="1344" spans="1:16">
      <c r="A1344" t="s">
        <v>3500</v>
      </c>
      <c r="B1344" t="s">
        <v>3501</v>
      </c>
      <c r="C1344" t="s">
        <v>956</v>
      </c>
      <c r="D1344">
        <v>55</v>
      </c>
      <c r="E1344" t="s">
        <v>3493</v>
      </c>
      <c r="F1344" t="s">
        <v>83</v>
      </c>
      <c r="G1344" t="s">
        <v>1788</v>
      </c>
      <c r="H1344" t="s">
        <v>318</v>
      </c>
      <c r="I1344" t="s">
        <v>382</v>
      </c>
      <c r="J1344" t="s">
        <v>383</v>
      </c>
      <c r="K1344" t="s">
        <v>388</v>
      </c>
      <c r="L1344" t="s">
        <v>44</v>
      </c>
      <c r="M1344" t="s">
        <v>385</v>
      </c>
      <c r="N1344" t="s">
        <v>907</v>
      </c>
      <c r="O1344" t="s">
        <v>917</v>
      </c>
      <c r="P1344" t="s">
        <v>83</v>
      </c>
    </row>
    <row r="1345" spans="1:16">
      <c r="A1345" t="s">
        <v>3502</v>
      </c>
      <c r="B1345" t="s">
        <v>3501</v>
      </c>
      <c r="C1345" t="s">
        <v>904</v>
      </c>
      <c r="D1345">
        <v>57</v>
      </c>
      <c r="E1345" t="s">
        <v>3493</v>
      </c>
      <c r="F1345" t="s">
        <v>83</v>
      </c>
      <c r="G1345" t="s">
        <v>1788</v>
      </c>
      <c r="H1345" t="s">
        <v>318</v>
      </c>
      <c r="I1345" t="s">
        <v>382</v>
      </c>
      <c r="J1345" t="s">
        <v>383</v>
      </c>
      <c r="K1345" t="s">
        <v>388</v>
      </c>
      <c r="L1345" t="s">
        <v>44</v>
      </c>
      <c r="M1345" t="s">
        <v>385</v>
      </c>
      <c r="N1345" t="s">
        <v>907</v>
      </c>
      <c r="O1345" t="s">
        <v>917</v>
      </c>
      <c r="P1345" t="s">
        <v>83</v>
      </c>
    </row>
    <row r="1346" spans="1:16">
      <c r="A1346" t="s">
        <v>3503</v>
      </c>
      <c r="B1346" t="s">
        <v>3501</v>
      </c>
      <c r="C1346" t="s">
        <v>920</v>
      </c>
      <c r="D1346">
        <v>58</v>
      </c>
      <c r="E1346" t="s">
        <v>3493</v>
      </c>
      <c r="F1346" t="s">
        <v>83</v>
      </c>
      <c r="G1346" t="s">
        <v>1788</v>
      </c>
      <c r="H1346" t="s">
        <v>318</v>
      </c>
      <c r="I1346" t="s">
        <v>382</v>
      </c>
      <c r="J1346" t="s">
        <v>383</v>
      </c>
      <c r="K1346" t="s">
        <v>388</v>
      </c>
      <c r="L1346" t="s">
        <v>44</v>
      </c>
      <c r="M1346" t="s">
        <v>385</v>
      </c>
      <c r="N1346" t="s">
        <v>907</v>
      </c>
      <c r="O1346" t="s">
        <v>917</v>
      </c>
      <c r="P1346" t="s">
        <v>83</v>
      </c>
    </row>
    <row r="1347" spans="1:16">
      <c r="A1347" t="s">
        <v>3504</v>
      </c>
      <c r="B1347" t="s">
        <v>3501</v>
      </c>
      <c r="C1347" t="s">
        <v>910</v>
      </c>
      <c r="D1347">
        <v>59</v>
      </c>
      <c r="E1347" t="s">
        <v>3493</v>
      </c>
      <c r="F1347" t="s">
        <v>83</v>
      </c>
      <c r="G1347" t="s">
        <v>1788</v>
      </c>
      <c r="H1347" t="s">
        <v>318</v>
      </c>
      <c r="I1347" t="s">
        <v>382</v>
      </c>
      <c r="J1347" t="s">
        <v>383</v>
      </c>
      <c r="K1347" t="s">
        <v>388</v>
      </c>
      <c r="L1347" t="s">
        <v>44</v>
      </c>
      <c r="M1347" t="s">
        <v>385</v>
      </c>
      <c r="N1347" t="s">
        <v>907</v>
      </c>
      <c r="O1347" t="s">
        <v>917</v>
      </c>
      <c r="P1347" t="s">
        <v>83</v>
      </c>
    </row>
    <row r="1348" spans="1:16">
      <c r="A1348" t="s">
        <v>3505</v>
      </c>
      <c r="B1348" t="s">
        <v>3501</v>
      </c>
      <c r="C1348" t="s">
        <v>922</v>
      </c>
      <c r="D1348">
        <v>60</v>
      </c>
      <c r="E1348" t="s">
        <v>3493</v>
      </c>
      <c r="F1348" t="s">
        <v>83</v>
      </c>
      <c r="G1348" t="s">
        <v>1788</v>
      </c>
      <c r="H1348" t="s">
        <v>318</v>
      </c>
      <c r="I1348" t="s">
        <v>382</v>
      </c>
      <c r="J1348" t="s">
        <v>383</v>
      </c>
      <c r="K1348" t="s">
        <v>388</v>
      </c>
      <c r="L1348" t="s">
        <v>44</v>
      </c>
      <c r="M1348" t="s">
        <v>385</v>
      </c>
      <c r="N1348" t="s">
        <v>907</v>
      </c>
      <c r="O1348" t="s">
        <v>917</v>
      </c>
      <c r="P1348" t="s">
        <v>83</v>
      </c>
    </row>
    <row r="1349" spans="1:16">
      <c r="A1349" t="s">
        <v>3506</v>
      </c>
      <c r="B1349" t="s">
        <v>3501</v>
      </c>
      <c r="C1349" t="s">
        <v>912</v>
      </c>
      <c r="D1349">
        <v>61</v>
      </c>
      <c r="E1349" t="s">
        <v>3493</v>
      </c>
      <c r="F1349" t="s">
        <v>83</v>
      </c>
      <c r="G1349" t="s">
        <v>1788</v>
      </c>
      <c r="H1349" t="s">
        <v>318</v>
      </c>
      <c r="I1349" t="s">
        <v>382</v>
      </c>
      <c r="J1349" t="s">
        <v>383</v>
      </c>
      <c r="K1349" t="s">
        <v>388</v>
      </c>
      <c r="L1349" t="s">
        <v>44</v>
      </c>
      <c r="M1349" t="s">
        <v>385</v>
      </c>
      <c r="N1349" t="s">
        <v>907</v>
      </c>
      <c r="O1349" t="s">
        <v>917</v>
      </c>
      <c r="P1349" t="s">
        <v>83</v>
      </c>
    </row>
    <row r="1350" spans="1:16">
      <c r="A1350" t="s">
        <v>3507</v>
      </c>
      <c r="B1350" t="s">
        <v>3501</v>
      </c>
      <c r="C1350" t="s">
        <v>915</v>
      </c>
      <c r="D1350">
        <v>56</v>
      </c>
      <c r="E1350" t="s">
        <v>3493</v>
      </c>
      <c r="F1350" t="s">
        <v>83</v>
      </c>
      <c r="G1350" t="s">
        <v>1788</v>
      </c>
      <c r="H1350" t="s">
        <v>318</v>
      </c>
      <c r="I1350" t="s">
        <v>382</v>
      </c>
      <c r="J1350" t="s">
        <v>383</v>
      </c>
      <c r="K1350" t="s">
        <v>388</v>
      </c>
      <c r="L1350" t="s">
        <v>44</v>
      </c>
      <c r="M1350" t="s">
        <v>385</v>
      </c>
      <c r="N1350" t="s">
        <v>907</v>
      </c>
      <c r="O1350" t="s">
        <v>917</v>
      </c>
      <c r="P1350" t="s">
        <v>83</v>
      </c>
    </row>
    <row r="1351" spans="1:16">
      <c r="A1351" t="s">
        <v>3508</v>
      </c>
      <c r="B1351" t="s">
        <v>3509</v>
      </c>
      <c r="C1351" t="s">
        <v>915</v>
      </c>
      <c r="D1351">
        <v>56</v>
      </c>
      <c r="E1351" t="s">
        <v>3510</v>
      </c>
      <c r="F1351" t="s">
        <v>209</v>
      </c>
      <c r="G1351" t="s">
        <v>1265</v>
      </c>
      <c r="H1351" t="s">
        <v>320</v>
      </c>
      <c r="I1351" t="s">
        <v>382</v>
      </c>
      <c r="J1351" t="s">
        <v>383</v>
      </c>
      <c r="K1351" t="s">
        <v>388</v>
      </c>
      <c r="L1351" t="s">
        <v>44</v>
      </c>
      <c r="M1351" t="s">
        <v>385</v>
      </c>
      <c r="N1351" t="s">
        <v>907</v>
      </c>
      <c r="O1351" t="s">
        <v>1387</v>
      </c>
      <c r="P1351" t="s">
        <v>209</v>
      </c>
    </row>
    <row r="1352" spans="1:16">
      <c r="A1352" t="s">
        <v>3511</v>
      </c>
      <c r="B1352" t="s">
        <v>3509</v>
      </c>
      <c r="C1352" t="s">
        <v>904</v>
      </c>
      <c r="D1352">
        <v>57</v>
      </c>
      <c r="E1352" t="s">
        <v>3510</v>
      </c>
      <c r="F1352" t="s">
        <v>209</v>
      </c>
      <c r="G1352" t="s">
        <v>1265</v>
      </c>
      <c r="H1352" t="s">
        <v>320</v>
      </c>
      <c r="I1352" t="s">
        <v>382</v>
      </c>
      <c r="J1352" t="s">
        <v>383</v>
      </c>
      <c r="K1352" t="s">
        <v>388</v>
      </c>
      <c r="L1352" t="s">
        <v>44</v>
      </c>
      <c r="M1352" t="s">
        <v>385</v>
      </c>
      <c r="N1352" t="s">
        <v>907</v>
      </c>
      <c r="O1352" t="s">
        <v>1387</v>
      </c>
      <c r="P1352" t="s">
        <v>209</v>
      </c>
    </row>
    <row r="1353" spans="1:16">
      <c r="A1353" t="s">
        <v>3512</v>
      </c>
      <c r="B1353" t="s">
        <v>3509</v>
      </c>
      <c r="C1353" t="s">
        <v>920</v>
      </c>
      <c r="D1353">
        <v>58</v>
      </c>
      <c r="E1353" t="s">
        <v>3510</v>
      </c>
      <c r="F1353" t="s">
        <v>209</v>
      </c>
      <c r="G1353" t="s">
        <v>1265</v>
      </c>
      <c r="H1353" t="s">
        <v>320</v>
      </c>
      <c r="I1353" t="s">
        <v>382</v>
      </c>
      <c r="J1353" t="s">
        <v>383</v>
      </c>
      <c r="K1353" t="s">
        <v>388</v>
      </c>
      <c r="L1353" t="s">
        <v>44</v>
      </c>
      <c r="M1353" t="s">
        <v>385</v>
      </c>
      <c r="N1353" t="s">
        <v>907</v>
      </c>
      <c r="O1353" t="s">
        <v>1387</v>
      </c>
      <c r="P1353" t="s">
        <v>209</v>
      </c>
    </row>
    <row r="1354" spans="1:16">
      <c r="A1354" t="s">
        <v>3513</v>
      </c>
      <c r="B1354" t="s">
        <v>3509</v>
      </c>
      <c r="C1354" t="s">
        <v>910</v>
      </c>
      <c r="D1354">
        <v>59</v>
      </c>
      <c r="E1354" t="s">
        <v>3510</v>
      </c>
      <c r="F1354" t="s">
        <v>209</v>
      </c>
      <c r="G1354" t="s">
        <v>1265</v>
      </c>
      <c r="H1354" t="s">
        <v>320</v>
      </c>
      <c r="I1354" t="s">
        <v>382</v>
      </c>
      <c r="J1354" t="s">
        <v>383</v>
      </c>
      <c r="K1354" t="s">
        <v>388</v>
      </c>
      <c r="L1354" t="s">
        <v>44</v>
      </c>
      <c r="M1354" t="s">
        <v>385</v>
      </c>
      <c r="N1354" t="s">
        <v>907</v>
      </c>
      <c r="O1354" t="s">
        <v>1387</v>
      </c>
      <c r="P1354" t="s">
        <v>209</v>
      </c>
    </row>
    <row r="1355" spans="1:16">
      <c r="A1355" t="s">
        <v>3514</v>
      </c>
      <c r="B1355" t="s">
        <v>3509</v>
      </c>
      <c r="C1355" t="s">
        <v>922</v>
      </c>
      <c r="D1355">
        <v>60</v>
      </c>
      <c r="E1355" t="s">
        <v>3510</v>
      </c>
      <c r="F1355" t="s">
        <v>209</v>
      </c>
      <c r="G1355" t="s">
        <v>1265</v>
      </c>
      <c r="H1355" t="s">
        <v>320</v>
      </c>
      <c r="I1355" t="s">
        <v>382</v>
      </c>
      <c r="J1355" t="s">
        <v>383</v>
      </c>
      <c r="K1355" t="s">
        <v>388</v>
      </c>
      <c r="L1355" t="s">
        <v>44</v>
      </c>
      <c r="M1355" t="s">
        <v>385</v>
      </c>
      <c r="N1355" t="s">
        <v>907</v>
      </c>
      <c r="O1355" t="s">
        <v>1387</v>
      </c>
      <c r="P1355" t="s">
        <v>209</v>
      </c>
    </row>
    <row r="1356" spans="1:16">
      <c r="A1356" t="s">
        <v>3515</v>
      </c>
      <c r="B1356" t="s">
        <v>3509</v>
      </c>
      <c r="C1356" t="s">
        <v>912</v>
      </c>
      <c r="D1356">
        <v>61</v>
      </c>
      <c r="E1356" t="s">
        <v>3510</v>
      </c>
      <c r="F1356" t="s">
        <v>209</v>
      </c>
      <c r="G1356" t="s">
        <v>1265</v>
      </c>
      <c r="H1356" t="s">
        <v>320</v>
      </c>
      <c r="I1356" t="s">
        <v>382</v>
      </c>
      <c r="J1356" t="s">
        <v>383</v>
      </c>
      <c r="K1356" t="s">
        <v>388</v>
      </c>
      <c r="L1356" t="s">
        <v>44</v>
      </c>
      <c r="M1356" t="s">
        <v>385</v>
      </c>
      <c r="N1356" t="s">
        <v>907</v>
      </c>
      <c r="O1356" t="s">
        <v>1387</v>
      </c>
      <c r="P1356" t="s">
        <v>209</v>
      </c>
    </row>
    <row r="1357" spans="1:16">
      <c r="A1357" t="s">
        <v>3516</v>
      </c>
      <c r="B1357" t="s">
        <v>3517</v>
      </c>
      <c r="C1357" t="s">
        <v>956</v>
      </c>
      <c r="D1357">
        <v>55</v>
      </c>
      <c r="E1357" t="s">
        <v>3518</v>
      </c>
      <c r="F1357" t="s">
        <v>71</v>
      </c>
      <c r="G1357" t="s">
        <v>1788</v>
      </c>
      <c r="H1357" t="s">
        <v>320</v>
      </c>
      <c r="I1357" t="s">
        <v>382</v>
      </c>
      <c r="J1357" t="s">
        <v>383</v>
      </c>
      <c r="K1357" t="s">
        <v>388</v>
      </c>
      <c r="L1357" t="s">
        <v>44</v>
      </c>
      <c r="M1357" t="s">
        <v>385</v>
      </c>
      <c r="N1357" t="s">
        <v>907</v>
      </c>
      <c r="O1357" t="s">
        <v>932</v>
      </c>
      <c r="P1357" t="s">
        <v>71</v>
      </c>
    </row>
    <row r="1358" spans="1:16">
      <c r="A1358" t="s">
        <v>3519</v>
      </c>
      <c r="B1358" t="s">
        <v>3517</v>
      </c>
      <c r="C1358" t="s">
        <v>915</v>
      </c>
      <c r="D1358">
        <v>56</v>
      </c>
      <c r="E1358" t="s">
        <v>3518</v>
      </c>
      <c r="F1358" t="s">
        <v>71</v>
      </c>
      <c r="G1358" t="s">
        <v>1788</v>
      </c>
      <c r="H1358" t="s">
        <v>320</v>
      </c>
      <c r="I1358" t="s">
        <v>382</v>
      </c>
      <c r="J1358" t="s">
        <v>383</v>
      </c>
      <c r="K1358" t="s">
        <v>388</v>
      </c>
      <c r="L1358" t="s">
        <v>44</v>
      </c>
      <c r="M1358" t="s">
        <v>385</v>
      </c>
      <c r="N1358" t="s">
        <v>907</v>
      </c>
      <c r="O1358" t="s">
        <v>932</v>
      </c>
      <c r="P1358" t="s">
        <v>71</v>
      </c>
    </row>
    <row r="1359" spans="1:16">
      <c r="A1359" t="s">
        <v>3520</v>
      </c>
      <c r="B1359" t="s">
        <v>3517</v>
      </c>
      <c r="C1359" t="s">
        <v>904</v>
      </c>
      <c r="D1359">
        <v>57</v>
      </c>
      <c r="E1359" t="s">
        <v>3518</v>
      </c>
      <c r="F1359" t="s">
        <v>71</v>
      </c>
      <c r="G1359" t="s">
        <v>1788</v>
      </c>
      <c r="H1359" t="s">
        <v>320</v>
      </c>
      <c r="I1359" t="s">
        <v>382</v>
      </c>
      <c r="J1359" t="s">
        <v>383</v>
      </c>
      <c r="K1359" t="s">
        <v>388</v>
      </c>
      <c r="L1359" t="s">
        <v>44</v>
      </c>
      <c r="M1359" t="s">
        <v>385</v>
      </c>
      <c r="N1359" t="s">
        <v>907</v>
      </c>
      <c r="O1359" t="s">
        <v>932</v>
      </c>
      <c r="P1359" t="s">
        <v>71</v>
      </c>
    </row>
    <row r="1360" spans="1:16">
      <c r="A1360" t="s">
        <v>3521</v>
      </c>
      <c r="B1360" t="s">
        <v>3517</v>
      </c>
      <c r="C1360" t="s">
        <v>920</v>
      </c>
      <c r="D1360">
        <v>58</v>
      </c>
      <c r="E1360" t="s">
        <v>3518</v>
      </c>
      <c r="F1360" t="s">
        <v>71</v>
      </c>
      <c r="G1360" t="s">
        <v>1788</v>
      </c>
      <c r="H1360" t="s">
        <v>320</v>
      </c>
      <c r="I1360" t="s">
        <v>382</v>
      </c>
      <c r="J1360" t="s">
        <v>383</v>
      </c>
      <c r="K1360" t="s">
        <v>388</v>
      </c>
      <c r="L1360" t="s">
        <v>44</v>
      </c>
      <c r="M1360" t="s">
        <v>385</v>
      </c>
      <c r="N1360" t="s">
        <v>907</v>
      </c>
      <c r="O1360" t="s">
        <v>932</v>
      </c>
      <c r="P1360" t="s">
        <v>71</v>
      </c>
    </row>
    <row r="1361" spans="1:16">
      <c r="A1361" t="s">
        <v>3522</v>
      </c>
      <c r="B1361" t="s">
        <v>3517</v>
      </c>
      <c r="C1361" t="s">
        <v>910</v>
      </c>
      <c r="D1361">
        <v>59</v>
      </c>
      <c r="E1361" t="s">
        <v>3518</v>
      </c>
      <c r="F1361" t="s">
        <v>71</v>
      </c>
      <c r="G1361" t="s">
        <v>1788</v>
      </c>
      <c r="H1361" t="s">
        <v>320</v>
      </c>
      <c r="I1361" t="s">
        <v>382</v>
      </c>
      <c r="J1361" t="s">
        <v>383</v>
      </c>
      <c r="K1361" t="s">
        <v>388</v>
      </c>
      <c r="L1361" t="s">
        <v>44</v>
      </c>
      <c r="M1361" t="s">
        <v>385</v>
      </c>
      <c r="N1361" t="s">
        <v>907</v>
      </c>
      <c r="O1361" t="s">
        <v>932</v>
      </c>
      <c r="P1361" t="s">
        <v>71</v>
      </c>
    </row>
    <row r="1362" spans="1:16">
      <c r="A1362" t="s">
        <v>3523</v>
      </c>
      <c r="B1362" t="s">
        <v>3517</v>
      </c>
      <c r="C1362" t="s">
        <v>922</v>
      </c>
      <c r="D1362">
        <v>60</v>
      </c>
      <c r="E1362" t="s">
        <v>3518</v>
      </c>
      <c r="F1362" t="s">
        <v>71</v>
      </c>
      <c r="G1362" t="s">
        <v>1788</v>
      </c>
      <c r="H1362" t="s">
        <v>320</v>
      </c>
      <c r="I1362" t="s">
        <v>382</v>
      </c>
      <c r="J1362" t="s">
        <v>383</v>
      </c>
      <c r="K1362" t="s">
        <v>388</v>
      </c>
      <c r="L1362" t="s">
        <v>44</v>
      </c>
      <c r="M1362" t="s">
        <v>385</v>
      </c>
      <c r="N1362" t="s">
        <v>907</v>
      </c>
      <c r="O1362" t="s">
        <v>932</v>
      </c>
      <c r="P1362" t="s">
        <v>71</v>
      </c>
    </row>
    <row r="1363" spans="1:16">
      <c r="A1363" t="s">
        <v>3524</v>
      </c>
      <c r="B1363" t="s">
        <v>3517</v>
      </c>
      <c r="C1363" t="s">
        <v>912</v>
      </c>
      <c r="D1363">
        <v>61</v>
      </c>
      <c r="E1363" t="s">
        <v>3518</v>
      </c>
      <c r="F1363" t="s">
        <v>71</v>
      </c>
      <c r="G1363" t="s">
        <v>1788</v>
      </c>
      <c r="H1363" t="s">
        <v>320</v>
      </c>
      <c r="I1363" t="s">
        <v>382</v>
      </c>
      <c r="J1363" t="s">
        <v>383</v>
      </c>
      <c r="K1363" t="s">
        <v>388</v>
      </c>
      <c r="L1363" t="s">
        <v>44</v>
      </c>
      <c r="M1363" t="s">
        <v>385</v>
      </c>
      <c r="N1363" t="s">
        <v>907</v>
      </c>
      <c r="O1363" t="s">
        <v>932</v>
      </c>
      <c r="P1363" t="s">
        <v>71</v>
      </c>
    </row>
    <row r="1364" spans="1:16">
      <c r="A1364" t="s">
        <v>3525</v>
      </c>
      <c r="B1364" t="s">
        <v>3526</v>
      </c>
      <c r="C1364" t="s">
        <v>915</v>
      </c>
      <c r="D1364">
        <v>56</v>
      </c>
      <c r="E1364" t="s">
        <v>3518</v>
      </c>
      <c r="F1364" t="s">
        <v>86</v>
      </c>
      <c r="G1364" t="s">
        <v>1788</v>
      </c>
      <c r="H1364" t="s">
        <v>320</v>
      </c>
      <c r="I1364" t="s">
        <v>382</v>
      </c>
      <c r="J1364" t="s">
        <v>383</v>
      </c>
      <c r="K1364" t="s">
        <v>388</v>
      </c>
      <c r="L1364" t="s">
        <v>44</v>
      </c>
      <c r="M1364" t="s">
        <v>385</v>
      </c>
      <c r="N1364" t="s">
        <v>907</v>
      </c>
      <c r="O1364" t="s">
        <v>1033</v>
      </c>
      <c r="P1364" t="s">
        <v>86</v>
      </c>
    </row>
    <row r="1365" spans="1:16">
      <c r="A1365" t="s">
        <v>3527</v>
      </c>
      <c r="B1365" t="s">
        <v>3526</v>
      </c>
      <c r="C1365" t="s">
        <v>904</v>
      </c>
      <c r="D1365">
        <v>57</v>
      </c>
      <c r="E1365" t="s">
        <v>3518</v>
      </c>
      <c r="F1365" t="s">
        <v>86</v>
      </c>
      <c r="G1365" t="s">
        <v>1788</v>
      </c>
      <c r="H1365" t="s">
        <v>320</v>
      </c>
      <c r="I1365" t="s">
        <v>382</v>
      </c>
      <c r="J1365" t="s">
        <v>383</v>
      </c>
      <c r="K1365" t="s">
        <v>388</v>
      </c>
      <c r="L1365" t="s">
        <v>44</v>
      </c>
      <c r="M1365" t="s">
        <v>385</v>
      </c>
      <c r="N1365" t="s">
        <v>907</v>
      </c>
      <c r="O1365" t="s">
        <v>1033</v>
      </c>
      <c r="P1365" t="s">
        <v>86</v>
      </c>
    </row>
    <row r="1366" spans="1:16">
      <c r="A1366" t="s">
        <v>3528</v>
      </c>
      <c r="B1366" t="s">
        <v>3526</v>
      </c>
      <c r="C1366" t="s">
        <v>920</v>
      </c>
      <c r="D1366">
        <v>58</v>
      </c>
      <c r="E1366" t="s">
        <v>3518</v>
      </c>
      <c r="F1366" t="s">
        <v>86</v>
      </c>
      <c r="G1366" t="s">
        <v>1788</v>
      </c>
      <c r="H1366" t="s">
        <v>320</v>
      </c>
      <c r="I1366" t="s">
        <v>382</v>
      </c>
      <c r="J1366" t="s">
        <v>383</v>
      </c>
      <c r="K1366" t="s">
        <v>388</v>
      </c>
      <c r="L1366" t="s">
        <v>44</v>
      </c>
      <c r="M1366" t="s">
        <v>385</v>
      </c>
      <c r="N1366" t="s">
        <v>907</v>
      </c>
      <c r="O1366" t="s">
        <v>1033</v>
      </c>
      <c r="P1366" t="s">
        <v>86</v>
      </c>
    </row>
    <row r="1367" spans="1:16">
      <c r="A1367" t="s">
        <v>3529</v>
      </c>
      <c r="B1367" t="s">
        <v>3526</v>
      </c>
      <c r="C1367" t="s">
        <v>910</v>
      </c>
      <c r="D1367">
        <v>59</v>
      </c>
      <c r="E1367" t="s">
        <v>3518</v>
      </c>
      <c r="F1367" t="s">
        <v>86</v>
      </c>
      <c r="G1367" t="s">
        <v>1788</v>
      </c>
      <c r="H1367" t="s">
        <v>320</v>
      </c>
      <c r="I1367" t="s">
        <v>382</v>
      </c>
      <c r="J1367" t="s">
        <v>383</v>
      </c>
      <c r="K1367" t="s">
        <v>388</v>
      </c>
      <c r="L1367" t="s">
        <v>44</v>
      </c>
      <c r="M1367" t="s">
        <v>385</v>
      </c>
      <c r="N1367" t="s">
        <v>907</v>
      </c>
      <c r="O1367" t="s">
        <v>1033</v>
      </c>
      <c r="P1367" t="s">
        <v>86</v>
      </c>
    </row>
    <row r="1368" spans="1:16">
      <c r="A1368" t="s">
        <v>3530</v>
      </c>
      <c r="B1368" t="s">
        <v>3526</v>
      </c>
      <c r="C1368" t="s">
        <v>922</v>
      </c>
      <c r="D1368">
        <v>60</v>
      </c>
      <c r="E1368" t="s">
        <v>3518</v>
      </c>
      <c r="F1368" t="s">
        <v>86</v>
      </c>
      <c r="G1368" t="s">
        <v>1788</v>
      </c>
      <c r="H1368" t="s">
        <v>320</v>
      </c>
      <c r="I1368" t="s">
        <v>382</v>
      </c>
      <c r="J1368" t="s">
        <v>383</v>
      </c>
      <c r="K1368" t="s">
        <v>388</v>
      </c>
      <c r="L1368" t="s">
        <v>44</v>
      </c>
      <c r="M1368" t="s">
        <v>385</v>
      </c>
      <c r="N1368" t="s">
        <v>907</v>
      </c>
      <c r="O1368" t="s">
        <v>1033</v>
      </c>
      <c r="P1368" t="s">
        <v>86</v>
      </c>
    </row>
    <row r="1369" spans="1:16">
      <c r="A1369" t="s">
        <v>3531</v>
      </c>
      <c r="B1369" t="s">
        <v>3526</v>
      </c>
      <c r="C1369" t="s">
        <v>912</v>
      </c>
      <c r="D1369">
        <v>61</v>
      </c>
      <c r="E1369" t="s">
        <v>3518</v>
      </c>
      <c r="F1369" t="s">
        <v>86</v>
      </c>
      <c r="G1369" t="s">
        <v>1788</v>
      </c>
      <c r="H1369" t="s">
        <v>320</v>
      </c>
      <c r="I1369" t="s">
        <v>382</v>
      </c>
      <c r="J1369" t="s">
        <v>383</v>
      </c>
      <c r="K1369" t="s">
        <v>388</v>
      </c>
      <c r="L1369" t="s">
        <v>44</v>
      </c>
      <c r="M1369" t="s">
        <v>385</v>
      </c>
      <c r="N1369" t="s">
        <v>907</v>
      </c>
      <c r="O1369" t="s">
        <v>1033</v>
      </c>
      <c r="P1369" t="s">
        <v>86</v>
      </c>
    </row>
    <row r="1370" spans="1:16">
      <c r="A1370" t="s">
        <v>3532</v>
      </c>
      <c r="B1370" t="s">
        <v>3526</v>
      </c>
      <c r="C1370" t="s">
        <v>956</v>
      </c>
      <c r="D1370">
        <v>55</v>
      </c>
      <c r="E1370" t="s">
        <v>3518</v>
      </c>
      <c r="F1370" t="s">
        <v>86</v>
      </c>
      <c r="G1370" t="s">
        <v>1788</v>
      </c>
      <c r="H1370" t="s">
        <v>320</v>
      </c>
      <c r="I1370" t="s">
        <v>382</v>
      </c>
      <c r="J1370" t="s">
        <v>383</v>
      </c>
      <c r="K1370" t="s">
        <v>388</v>
      </c>
      <c r="L1370" t="s">
        <v>44</v>
      </c>
      <c r="M1370" t="s">
        <v>385</v>
      </c>
      <c r="N1370" t="s">
        <v>907</v>
      </c>
      <c r="O1370" t="s">
        <v>1033</v>
      </c>
      <c r="P1370" t="s">
        <v>86</v>
      </c>
    </row>
    <row r="1371" spans="1:16">
      <c r="A1371" t="s">
        <v>3533</v>
      </c>
      <c r="B1371" t="s">
        <v>3534</v>
      </c>
      <c r="C1371" t="s">
        <v>915</v>
      </c>
      <c r="D1371">
        <v>56</v>
      </c>
      <c r="E1371" t="s">
        <v>3535</v>
      </c>
      <c r="F1371" t="s">
        <v>83</v>
      </c>
      <c r="G1371" t="s">
        <v>1265</v>
      </c>
      <c r="H1371" t="s">
        <v>320</v>
      </c>
      <c r="I1371" t="s">
        <v>382</v>
      </c>
      <c r="J1371" t="s">
        <v>383</v>
      </c>
      <c r="K1371" t="s">
        <v>388</v>
      </c>
      <c r="L1371" t="s">
        <v>44</v>
      </c>
      <c r="M1371" t="s">
        <v>385</v>
      </c>
      <c r="N1371" t="s">
        <v>907</v>
      </c>
      <c r="O1371" t="s">
        <v>917</v>
      </c>
      <c r="P1371" t="s">
        <v>83</v>
      </c>
    </row>
    <row r="1372" spans="1:16">
      <c r="A1372" t="s">
        <v>3536</v>
      </c>
      <c r="B1372" t="s">
        <v>3534</v>
      </c>
      <c r="C1372" t="s">
        <v>904</v>
      </c>
      <c r="D1372">
        <v>57</v>
      </c>
      <c r="E1372" t="s">
        <v>3535</v>
      </c>
      <c r="F1372" t="s">
        <v>83</v>
      </c>
      <c r="G1372" t="s">
        <v>1265</v>
      </c>
      <c r="H1372" t="s">
        <v>320</v>
      </c>
      <c r="I1372" t="s">
        <v>382</v>
      </c>
      <c r="J1372" t="s">
        <v>383</v>
      </c>
      <c r="K1372" t="s">
        <v>388</v>
      </c>
      <c r="L1372" t="s">
        <v>44</v>
      </c>
      <c r="M1372" t="s">
        <v>385</v>
      </c>
      <c r="N1372" t="s">
        <v>907</v>
      </c>
      <c r="O1372" t="s">
        <v>917</v>
      </c>
      <c r="P1372" t="s">
        <v>83</v>
      </c>
    </row>
    <row r="1373" spans="1:16">
      <c r="A1373" t="s">
        <v>3537</v>
      </c>
      <c r="B1373" t="s">
        <v>3534</v>
      </c>
      <c r="C1373" t="s">
        <v>920</v>
      </c>
      <c r="D1373">
        <v>58</v>
      </c>
      <c r="E1373" t="s">
        <v>3535</v>
      </c>
      <c r="F1373" t="s">
        <v>83</v>
      </c>
      <c r="G1373" t="s">
        <v>1265</v>
      </c>
      <c r="H1373" t="s">
        <v>320</v>
      </c>
      <c r="I1373" t="s">
        <v>382</v>
      </c>
      <c r="J1373" t="s">
        <v>383</v>
      </c>
      <c r="K1373" t="s">
        <v>388</v>
      </c>
      <c r="L1373" t="s">
        <v>44</v>
      </c>
      <c r="M1373" t="s">
        <v>385</v>
      </c>
      <c r="N1373" t="s">
        <v>907</v>
      </c>
      <c r="O1373" t="s">
        <v>917</v>
      </c>
      <c r="P1373" t="s">
        <v>83</v>
      </c>
    </row>
    <row r="1374" spans="1:16">
      <c r="A1374" t="s">
        <v>3538</v>
      </c>
      <c r="B1374" t="s">
        <v>3534</v>
      </c>
      <c r="C1374" t="s">
        <v>910</v>
      </c>
      <c r="D1374">
        <v>59</v>
      </c>
      <c r="E1374" t="s">
        <v>3535</v>
      </c>
      <c r="F1374" t="s">
        <v>83</v>
      </c>
      <c r="G1374" t="s">
        <v>1265</v>
      </c>
      <c r="H1374" t="s">
        <v>320</v>
      </c>
      <c r="I1374" t="s">
        <v>382</v>
      </c>
      <c r="J1374" t="s">
        <v>383</v>
      </c>
      <c r="K1374" t="s">
        <v>388</v>
      </c>
      <c r="L1374" t="s">
        <v>44</v>
      </c>
      <c r="M1374" t="s">
        <v>385</v>
      </c>
      <c r="N1374" t="s">
        <v>907</v>
      </c>
      <c r="O1374" t="s">
        <v>917</v>
      </c>
      <c r="P1374" t="s">
        <v>83</v>
      </c>
    </row>
    <row r="1375" spans="1:16">
      <c r="A1375" t="s">
        <v>3539</v>
      </c>
      <c r="B1375" t="s">
        <v>3534</v>
      </c>
      <c r="C1375" t="s">
        <v>912</v>
      </c>
      <c r="D1375">
        <v>61</v>
      </c>
      <c r="E1375" t="s">
        <v>3535</v>
      </c>
      <c r="F1375" t="s">
        <v>83</v>
      </c>
      <c r="G1375" t="s">
        <v>1265</v>
      </c>
      <c r="H1375" t="s">
        <v>320</v>
      </c>
      <c r="I1375" t="s">
        <v>382</v>
      </c>
      <c r="J1375" t="s">
        <v>383</v>
      </c>
      <c r="K1375" t="s">
        <v>388</v>
      </c>
      <c r="L1375" t="s">
        <v>44</v>
      </c>
      <c r="M1375" t="s">
        <v>385</v>
      </c>
      <c r="N1375" t="s">
        <v>907</v>
      </c>
      <c r="O1375" t="s">
        <v>917</v>
      </c>
      <c r="P1375" t="s">
        <v>83</v>
      </c>
    </row>
    <row r="1376" spans="1:16">
      <c r="A1376" t="s">
        <v>3540</v>
      </c>
      <c r="B1376" t="s">
        <v>3541</v>
      </c>
      <c r="C1376" t="s">
        <v>915</v>
      </c>
      <c r="D1376">
        <v>56</v>
      </c>
      <c r="E1376" t="s">
        <v>3542</v>
      </c>
      <c r="F1376" t="s">
        <v>71</v>
      </c>
      <c r="G1376" t="s">
        <v>1265</v>
      </c>
      <c r="H1376" t="s">
        <v>320</v>
      </c>
      <c r="I1376" t="s">
        <v>382</v>
      </c>
      <c r="J1376" t="s">
        <v>383</v>
      </c>
      <c r="K1376" t="s">
        <v>388</v>
      </c>
      <c r="L1376" t="s">
        <v>44</v>
      </c>
      <c r="M1376" t="s">
        <v>385</v>
      </c>
      <c r="N1376" t="s">
        <v>907</v>
      </c>
      <c r="O1376" t="s">
        <v>932</v>
      </c>
      <c r="P1376" t="s">
        <v>71</v>
      </c>
    </row>
    <row r="1377" spans="1:16">
      <c r="A1377" t="s">
        <v>3543</v>
      </c>
      <c r="B1377" t="s">
        <v>3541</v>
      </c>
      <c r="C1377" t="s">
        <v>904</v>
      </c>
      <c r="D1377">
        <v>57</v>
      </c>
      <c r="E1377" t="s">
        <v>3542</v>
      </c>
      <c r="F1377" t="s">
        <v>71</v>
      </c>
      <c r="G1377" t="s">
        <v>1265</v>
      </c>
      <c r="H1377" t="s">
        <v>320</v>
      </c>
      <c r="I1377" t="s">
        <v>382</v>
      </c>
      <c r="J1377" t="s">
        <v>383</v>
      </c>
      <c r="K1377" t="s">
        <v>388</v>
      </c>
      <c r="L1377" t="s">
        <v>44</v>
      </c>
      <c r="M1377" t="s">
        <v>385</v>
      </c>
      <c r="N1377" t="s">
        <v>907</v>
      </c>
      <c r="O1377" t="s">
        <v>932</v>
      </c>
      <c r="P1377" t="s">
        <v>71</v>
      </c>
    </row>
    <row r="1378" spans="1:16">
      <c r="A1378" t="s">
        <v>3544</v>
      </c>
      <c r="B1378" t="s">
        <v>3541</v>
      </c>
      <c r="C1378" t="s">
        <v>920</v>
      </c>
      <c r="D1378">
        <v>58</v>
      </c>
      <c r="E1378" t="s">
        <v>3542</v>
      </c>
      <c r="F1378" t="s">
        <v>71</v>
      </c>
      <c r="G1378" t="s">
        <v>1265</v>
      </c>
      <c r="H1378" t="s">
        <v>320</v>
      </c>
      <c r="I1378" t="s">
        <v>382</v>
      </c>
      <c r="J1378" t="s">
        <v>383</v>
      </c>
      <c r="K1378" t="s">
        <v>388</v>
      </c>
      <c r="L1378" t="s">
        <v>44</v>
      </c>
      <c r="M1378" t="s">
        <v>385</v>
      </c>
      <c r="N1378" t="s">
        <v>907</v>
      </c>
      <c r="O1378" t="s">
        <v>932</v>
      </c>
      <c r="P1378" t="s">
        <v>71</v>
      </c>
    </row>
    <row r="1379" spans="1:16">
      <c r="A1379" t="s">
        <v>3545</v>
      </c>
      <c r="B1379" t="s">
        <v>3541</v>
      </c>
      <c r="C1379" t="s">
        <v>910</v>
      </c>
      <c r="D1379">
        <v>59</v>
      </c>
      <c r="E1379" t="s">
        <v>3542</v>
      </c>
      <c r="F1379" t="s">
        <v>71</v>
      </c>
      <c r="G1379" t="s">
        <v>1265</v>
      </c>
      <c r="H1379" t="s">
        <v>320</v>
      </c>
      <c r="I1379" t="s">
        <v>382</v>
      </c>
      <c r="J1379" t="s">
        <v>383</v>
      </c>
      <c r="K1379" t="s">
        <v>388</v>
      </c>
      <c r="L1379" t="s">
        <v>44</v>
      </c>
      <c r="M1379" t="s">
        <v>385</v>
      </c>
      <c r="N1379" t="s">
        <v>907</v>
      </c>
      <c r="O1379" t="s">
        <v>932</v>
      </c>
      <c r="P1379" t="s">
        <v>71</v>
      </c>
    </row>
    <row r="1380" spans="1:16">
      <c r="A1380" t="s">
        <v>3546</v>
      </c>
      <c r="B1380" t="s">
        <v>3541</v>
      </c>
      <c r="C1380" t="s">
        <v>922</v>
      </c>
      <c r="D1380">
        <v>60</v>
      </c>
      <c r="E1380" t="s">
        <v>3542</v>
      </c>
      <c r="F1380" t="s">
        <v>71</v>
      </c>
      <c r="G1380" t="s">
        <v>1265</v>
      </c>
      <c r="H1380" t="s">
        <v>320</v>
      </c>
      <c r="I1380" t="s">
        <v>382</v>
      </c>
      <c r="J1380" t="s">
        <v>383</v>
      </c>
      <c r="K1380" t="s">
        <v>388</v>
      </c>
      <c r="L1380" t="s">
        <v>44</v>
      </c>
      <c r="M1380" t="s">
        <v>385</v>
      </c>
      <c r="N1380" t="s">
        <v>907</v>
      </c>
      <c r="O1380" t="s">
        <v>932</v>
      </c>
      <c r="P1380" t="s">
        <v>71</v>
      </c>
    </row>
    <row r="1381" spans="1:16">
      <c r="A1381" t="s">
        <v>3547</v>
      </c>
      <c r="B1381" t="s">
        <v>3541</v>
      </c>
      <c r="C1381" t="s">
        <v>912</v>
      </c>
      <c r="D1381">
        <v>61</v>
      </c>
      <c r="E1381" t="s">
        <v>3542</v>
      </c>
      <c r="F1381" t="s">
        <v>71</v>
      </c>
      <c r="G1381" t="s">
        <v>1265</v>
      </c>
      <c r="H1381" t="s">
        <v>320</v>
      </c>
      <c r="I1381" t="s">
        <v>382</v>
      </c>
      <c r="J1381" t="s">
        <v>383</v>
      </c>
      <c r="K1381" t="s">
        <v>388</v>
      </c>
      <c r="L1381" t="s">
        <v>44</v>
      </c>
      <c r="M1381" t="s">
        <v>385</v>
      </c>
      <c r="N1381" t="s">
        <v>907</v>
      </c>
      <c r="O1381" t="s">
        <v>932</v>
      </c>
      <c r="P1381" t="s">
        <v>71</v>
      </c>
    </row>
    <row r="1382" spans="1:16">
      <c r="A1382" t="s">
        <v>3548</v>
      </c>
      <c r="B1382" t="s">
        <v>3549</v>
      </c>
      <c r="C1382" t="s">
        <v>915</v>
      </c>
      <c r="D1382">
        <v>56</v>
      </c>
      <c r="E1382" t="s">
        <v>3542</v>
      </c>
      <c r="F1382" t="s">
        <v>86</v>
      </c>
      <c r="G1382" t="s">
        <v>1265</v>
      </c>
      <c r="H1382" t="s">
        <v>320</v>
      </c>
      <c r="I1382" t="s">
        <v>382</v>
      </c>
      <c r="J1382" t="s">
        <v>383</v>
      </c>
      <c r="K1382" t="s">
        <v>388</v>
      </c>
      <c r="L1382" t="s">
        <v>44</v>
      </c>
      <c r="M1382" t="s">
        <v>385</v>
      </c>
      <c r="N1382" t="s">
        <v>907</v>
      </c>
      <c r="O1382" t="s">
        <v>1033</v>
      </c>
      <c r="P1382" t="s">
        <v>86</v>
      </c>
    </row>
    <row r="1383" spans="1:16">
      <c r="A1383" t="s">
        <v>3550</v>
      </c>
      <c r="B1383" t="s">
        <v>3549</v>
      </c>
      <c r="C1383" t="s">
        <v>920</v>
      </c>
      <c r="D1383">
        <v>58</v>
      </c>
      <c r="E1383" t="s">
        <v>3542</v>
      </c>
      <c r="F1383" t="s">
        <v>86</v>
      </c>
      <c r="G1383" t="s">
        <v>1265</v>
      </c>
      <c r="H1383" t="s">
        <v>320</v>
      </c>
      <c r="I1383" t="s">
        <v>382</v>
      </c>
      <c r="J1383" t="s">
        <v>383</v>
      </c>
      <c r="K1383" t="s">
        <v>388</v>
      </c>
      <c r="L1383" t="s">
        <v>44</v>
      </c>
      <c r="M1383" t="s">
        <v>385</v>
      </c>
      <c r="N1383" t="s">
        <v>907</v>
      </c>
      <c r="O1383" t="s">
        <v>1033</v>
      </c>
      <c r="P1383" t="s">
        <v>86</v>
      </c>
    </row>
    <row r="1384" spans="1:16">
      <c r="A1384" t="s">
        <v>3551</v>
      </c>
      <c r="B1384" t="s">
        <v>3549</v>
      </c>
      <c r="C1384" t="s">
        <v>922</v>
      </c>
      <c r="D1384">
        <v>60</v>
      </c>
      <c r="E1384" t="s">
        <v>3542</v>
      </c>
      <c r="F1384" t="s">
        <v>86</v>
      </c>
      <c r="G1384" t="s">
        <v>1265</v>
      </c>
      <c r="H1384" t="s">
        <v>320</v>
      </c>
      <c r="I1384" t="s">
        <v>382</v>
      </c>
      <c r="J1384" t="s">
        <v>383</v>
      </c>
      <c r="K1384" t="s">
        <v>388</v>
      </c>
      <c r="L1384" t="s">
        <v>44</v>
      </c>
      <c r="M1384" t="s">
        <v>385</v>
      </c>
      <c r="N1384" t="s">
        <v>907</v>
      </c>
      <c r="O1384" t="s">
        <v>1033</v>
      </c>
      <c r="P1384" t="s">
        <v>86</v>
      </c>
    </row>
    <row r="1385" spans="1:16">
      <c r="A1385" t="s">
        <v>3552</v>
      </c>
      <c r="B1385" t="s">
        <v>3553</v>
      </c>
      <c r="C1385" t="s">
        <v>915</v>
      </c>
      <c r="D1385">
        <v>56</v>
      </c>
      <c r="E1385" t="s">
        <v>3542</v>
      </c>
      <c r="F1385" t="s">
        <v>83</v>
      </c>
      <c r="G1385" t="s">
        <v>1265</v>
      </c>
      <c r="H1385" t="s">
        <v>320</v>
      </c>
      <c r="I1385" t="s">
        <v>382</v>
      </c>
      <c r="J1385" t="s">
        <v>383</v>
      </c>
      <c r="K1385" t="s">
        <v>388</v>
      </c>
      <c r="L1385" t="s">
        <v>44</v>
      </c>
      <c r="M1385" t="s">
        <v>385</v>
      </c>
      <c r="N1385" t="s">
        <v>907</v>
      </c>
      <c r="O1385" t="s">
        <v>917</v>
      </c>
      <c r="P1385" t="s">
        <v>83</v>
      </c>
    </row>
    <row r="1386" spans="1:16">
      <c r="A1386" t="s">
        <v>3554</v>
      </c>
      <c r="B1386" t="s">
        <v>3553</v>
      </c>
      <c r="C1386" t="s">
        <v>920</v>
      </c>
      <c r="D1386">
        <v>58</v>
      </c>
      <c r="E1386" t="s">
        <v>3542</v>
      </c>
      <c r="F1386" t="s">
        <v>83</v>
      </c>
      <c r="G1386" t="s">
        <v>1265</v>
      </c>
      <c r="H1386" t="s">
        <v>320</v>
      </c>
      <c r="I1386" t="s">
        <v>382</v>
      </c>
      <c r="J1386" t="s">
        <v>383</v>
      </c>
      <c r="K1386" t="s">
        <v>388</v>
      </c>
      <c r="L1386" t="s">
        <v>44</v>
      </c>
      <c r="M1386" t="s">
        <v>385</v>
      </c>
      <c r="N1386" t="s">
        <v>907</v>
      </c>
      <c r="O1386" t="s">
        <v>917</v>
      </c>
      <c r="P1386" t="s">
        <v>83</v>
      </c>
    </row>
    <row r="1387" spans="1:16">
      <c r="A1387" t="s">
        <v>3555</v>
      </c>
      <c r="B1387" t="s">
        <v>3553</v>
      </c>
      <c r="C1387" t="s">
        <v>922</v>
      </c>
      <c r="D1387">
        <v>60</v>
      </c>
      <c r="E1387" t="s">
        <v>3542</v>
      </c>
      <c r="F1387" t="s">
        <v>83</v>
      </c>
      <c r="G1387" t="s">
        <v>1265</v>
      </c>
      <c r="H1387" t="s">
        <v>320</v>
      </c>
      <c r="I1387" t="s">
        <v>382</v>
      </c>
      <c r="J1387" t="s">
        <v>383</v>
      </c>
      <c r="K1387" t="s">
        <v>388</v>
      </c>
      <c r="L1387" t="s">
        <v>44</v>
      </c>
      <c r="M1387" t="s">
        <v>385</v>
      </c>
      <c r="N1387" t="s">
        <v>907</v>
      </c>
      <c r="O1387" t="s">
        <v>917</v>
      </c>
      <c r="P1387" t="s">
        <v>83</v>
      </c>
    </row>
    <row r="1388" spans="1:16">
      <c r="A1388" t="s">
        <v>3556</v>
      </c>
      <c r="B1388" t="s">
        <v>3557</v>
      </c>
      <c r="C1388" t="s">
        <v>915</v>
      </c>
      <c r="D1388">
        <v>56</v>
      </c>
      <c r="E1388" t="s">
        <v>1763</v>
      </c>
      <c r="F1388" t="s">
        <v>86</v>
      </c>
      <c r="G1388" t="s">
        <v>1265</v>
      </c>
      <c r="H1388" t="s">
        <v>320</v>
      </c>
      <c r="I1388" t="s">
        <v>382</v>
      </c>
      <c r="J1388" t="s">
        <v>383</v>
      </c>
      <c r="K1388" t="s">
        <v>388</v>
      </c>
      <c r="L1388" t="s">
        <v>44</v>
      </c>
      <c r="M1388" t="s">
        <v>385</v>
      </c>
      <c r="N1388" t="s">
        <v>907</v>
      </c>
      <c r="O1388" t="s">
        <v>1033</v>
      </c>
      <c r="P1388" t="s">
        <v>86</v>
      </c>
    </row>
    <row r="1389" spans="1:16">
      <c r="A1389" t="s">
        <v>3558</v>
      </c>
      <c r="B1389" t="s">
        <v>3557</v>
      </c>
      <c r="C1389" t="s">
        <v>904</v>
      </c>
      <c r="D1389">
        <v>57</v>
      </c>
      <c r="E1389" t="s">
        <v>1763</v>
      </c>
      <c r="F1389" t="s">
        <v>86</v>
      </c>
      <c r="G1389" t="s">
        <v>1265</v>
      </c>
      <c r="H1389" t="s">
        <v>320</v>
      </c>
      <c r="I1389" t="s">
        <v>382</v>
      </c>
      <c r="J1389" t="s">
        <v>383</v>
      </c>
      <c r="K1389" t="s">
        <v>388</v>
      </c>
      <c r="L1389" t="s">
        <v>44</v>
      </c>
      <c r="M1389" t="s">
        <v>385</v>
      </c>
      <c r="N1389" t="s">
        <v>907</v>
      </c>
      <c r="O1389" t="s">
        <v>1033</v>
      </c>
      <c r="P1389" t="s">
        <v>86</v>
      </c>
    </row>
    <row r="1390" spans="1:16">
      <c r="A1390" t="s">
        <v>3559</v>
      </c>
      <c r="B1390" t="s">
        <v>3557</v>
      </c>
      <c r="C1390" t="s">
        <v>920</v>
      </c>
      <c r="D1390">
        <v>58</v>
      </c>
      <c r="E1390" t="s">
        <v>1763</v>
      </c>
      <c r="F1390" t="s">
        <v>86</v>
      </c>
      <c r="G1390" t="s">
        <v>1265</v>
      </c>
      <c r="H1390" t="s">
        <v>320</v>
      </c>
      <c r="I1390" t="s">
        <v>382</v>
      </c>
      <c r="J1390" t="s">
        <v>383</v>
      </c>
      <c r="K1390" t="s">
        <v>388</v>
      </c>
      <c r="L1390" t="s">
        <v>44</v>
      </c>
      <c r="M1390" t="s">
        <v>385</v>
      </c>
      <c r="N1390" t="s">
        <v>907</v>
      </c>
      <c r="O1390" t="s">
        <v>1033</v>
      </c>
      <c r="P1390" t="s">
        <v>86</v>
      </c>
    </row>
    <row r="1391" spans="1:16">
      <c r="A1391" t="s">
        <v>3560</v>
      </c>
      <c r="B1391" t="s">
        <v>3557</v>
      </c>
      <c r="C1391" t="s">
        <v>910</v>
      </c>
      <c r="D1391">
        <v>59</v>
      </c>
      <c r="E1391" t="s">
        <v>1763</v>
      </c>
      <c r="F1391" t="s">
        <v>86</v>
      </c>
      <c r="G1391" t="s">
        <v>1265</v>
      </c>
      <c r="H1391" t="s">
        <v>320</v>
      </c>
      <c r="I1391" t="s">
        <v>382</v>
      </c>
      <c r="J1391" t="s">
        <v>383</v>
      </c>
      <c r="K1391" t="s">
        <v>388</v>
      </c>
      <c r="L1391" t="s">
        <v>44</v>
      </c>
      <c r="M1391" t="s">
        <v>385</v>
      </c>
      <c r="N1391" t="s">
        <v>907</v>
      </c>
      <c r="O1391" t="s">
        <v>1033</v>
      </c>
      <c r="P1391" t="s">
        <v>86</v>
      </c>
    </row>
    <row r="1392" spans="1:16">
      <c r="A1392" t="s">
        <v>3561</v>
      </c>
      <c r="B1392" t="s">
        <v>3557</v>
      </c>
      <c r="C1392" t="s">
        <v>922</v>
      </c>
      <c r="D1392">
        <v>60</v>
      </c>
      <c r="E1392" t="s">
        <v>1763</v>
      </c>
      <c r="F1392" t="s">
        <v>86</v>
      </c>
      <c r="G1392" t="s">
        <v>1265</v>
      </c>
      <c r="H1392" t="s">
        <v>320</v>
      </c>
      <c r="I1392" t="s">
        <v>382</v>
      </c>
      <c r="J1392" t="s">
        <v>383</v>
      </c>
      <c r="K1392" t="s">
        <v>388</v>
      </c>
      <c r="L1392" t="s">
        <v>44</v>
      </c>
      <c r="M1392" t="s">
        <v>385</v>
      </c>
      <c r="N1392" t="s">
        <v>907</v>
      </c>
      <c r="O1392" t="s">
        <v>1033</v>
      </c>
      <c r="P1392" t="s">
        <v>86</v>
      </c>
    </row>
    <row r="1393" spans="1:16">
      <c r="A1393" t="s">
        <v>3562</v>
      </c>
      <c r="B1393" t="s">
        <v>3557</v>
      </c>
      <c r="C1393" t="s">
        <v>912</v>
      </c>
      <c r="D1393">
        <v>61</v>
      </c>
      <c r="E1393" t="s">
        <v>1763</v>
      </c>
      <c r="F1393" t="s">
        <v>86</v>
      </c>
      <c r="G1393" t="s">
        <v>1265</v>
      </c>
      <c r="H1393" t="s">
        <v>320</v>
      </c>
      <c r="I1393" t="s">
        <v>382</v>
      </c>
      <c r="J1393" t="s">
        <v>383</v>
      </c>
      <c r="K1393" t="s">
        <v>388</v>
      </c>
      <c r="L1393" t="s">
        <v>44</v>
      </c>
      <c r="M1393" t="s">
        <v>385</v>
      </c>
      <c r="N1393" t="s">
        <v>907</v>
      </c>
      <c r="O1393" t="s">
        <v>1033</v>
      </c>
      <c r="P1393" t="s">
        <v>86</v>
      </c>
    </row>
    <row r="1394" spans="1:16">
      <c r="A1394" t="s">
        <v>3563</v>
      </c>
      <c r="B1394" t="s">
        <v>3564</v>
      </c>
      <c r="C1394" t="s">
        <v>915</v>
      </c>
      <c r="D1394">
        <v>56</v>
      </c>
      <c r="E1394" t="s">
        <v>3565</v>
      </c>
      <c r="F1394" t="s">
        <v>71</v>
      </c>
      <c r="G1394" t="s">
        <v>3566</v>
      </c>
      <c r="H1394" t="s">
        <v>320</v>
      </c>
      <c r="I1394" t="s">
        <v>382</v>
      </c>
      <c r="J1394" t="s">
        <v>383</v>
      </c>
      <c r="K1394" t="s">
        <v>388</v>
      </c>
      <c r="L1394" t="s">
        <v>44</v>
      </c>
      <c r="M1394" t="s">
        <v>385</v>
      </c>
      <c r="N1394" t="s">
        <v>907</v>
      </c>
      <c r="O1394" t="s">
        <v>932</v>
      </c>
      <c r="P1394" t="s">
        <v>71</v>
      </c>
    </row>
    <row r="1395" spans="1:16">
      <c r="A1395" t="s">
        <v>3567</v>
      </c>
      <c r="B1395" t="s">
        <v>3564</v>
      </c>
      <c r="C1395" t="s">
        <v>904</v>
      </c>
      <c r="D1395">
        <v>57</v>
      </c>
      <c r="E1395" t="s">
        <v>3565</v>
      </c>
      <c r="F1395" t="s">
        <v>71</v>
      </c>
      <c r="G1395" t="s">
        <v>3566</v>
      </c>
      <c r="H1395" t="s">
        <v>320</v>
      </c>
      <c r="I1395" t="s">
        <v>382</v>
      </c>
      <c r="J1395" t="s">
        <v>383</v>
      </c>
      <c r="K1395" t="s">
        <v>388</v>
      </c>
      <c r="L1395" t="s">
        <v>44</v>
      </c>
      <c r="M1395" t="s">
        <v>385</v>
      </c>
      <c r="N1395" t="s">
        <v>907</v>
      </c>
      <c r="O1395" t="s">
        <v>932</v>
      </c>
      <c r="P1395" t="s">
        <v>71</v>
      </c>
    </row>
    <row r="1396" spans="1:16">
      <c r="A1396" t="s">
        <v>3568</v>
      </c>
      <c r="B1396" t="s">
        <v>3564</v>
      </c>
      <c r="C1396" t="s">
        <v>920</v>
      </c>
      <c r="D1396">
        <v>58</v>
      </c>
      <c r="E1396" t="s">
        <v>3565</v>
      </c>
      <c r="F1396" t="s">
        <v>71</v>
      </c>
      <c r="G1396" t="s">
        <v>3566</v>
      </c>
      <c r="H1396" t="s">
        <v>320</v>
      </c>
      <c r="I1396" t="s">
        <v>382</v>
      </c>
      <c r="J1396" t="s">
        <v>383</v>
      </c>
      <c r="K1396" t="s">
        <v>388</v>
      </c>
      <c r="L1396" t="s">
        <v>44</v>
      </c>
      <c r="M1396" t="s">
        <v>385</v>
      </c>
      <c r="N1396" t="s">
        <v>907</v>
      </c>
      <c r="O1396" t="s">
        <v>932</v>
      </c>
      <c r="P1396" t="s">
        <v>71</v>
      </c>
    </row>
    <row r="1397" spans="1:16">
      <c r="A1397" t="s">
        <v>3569</v>
      </c>
      <c r="B1397" t="s">
        <v>3564</v>
      </c>
      <c r="C1397" t="s">
        <v>910</v>
      </c>
      <c r="D1397">
        <v>59</v>
      </c>
      <c r="E1397" t="s">
        <v>3565</v>
      </c>
      <c r="F1397" t="s">
        <v>71</v>
      </c>
      <c r="G1397" t="s">
        <v>3566</v>
      </c>
      <c r="H1397" t="s">
        <v>320</v>
      </c>
      <c r="I1397" t="s">
        <v>382</v>
      </c>
      <c r="J1397" t="s">
        <v>383</v>
      </c>
      <c r="K1397" t="s">
        <v>388</v>
      </c>
      <c r="L1397" t="s">
        <v>44</v>
      </c>
      <c r="M1397" t="s">
        <v>385</v>
      </c>
      <c r="N1397" t="s">
        <v>907</v>
      </c>
      <c r="O1397" t="s">
        <v>932</v>
      </c>
      <c r="P1397" t="s">
        <v>71</v>
      </c>
    </row>
    <row r="1398" spans="1:16">
      <c r="A1398" t="s">
        <v>3570</v>
      </c>
      <c r="B1398" t="s">
        <v>3564</v>
      </c>
      <c r="C1398" t="s">
        <v>922</v>
      </c>
      <c r="D1398">
        <v>60</v>
      </c>
      <c r="E1398" t="s">
        <v>3565</v>
      </c>
      <c r="F1398" t="s">
        <v>71</v>
      </c>
      <c r="G1398" t="s">
        <v>3566</v>
      </c>
      <c r="H1398" t="s">
        <v>320</v>
      </c>
      <c r="I1398" t="s">
        <v>382</v>
      </c>
      <c r="J1398" t="s">
        <v>383</v>
      </c>
      <c r="K1398" t="s">
        <v>388</v>
      </c>
      <c r="L1398" t="s">
        <v>44</v>
      </c>
      <c r="M1398" t="s">
        <v>385</v>
      </c>
      <c r="N1398" t="s">
        <v>907</v>
      </c>
      <c r="O1398" t="s">
        <v>932</v>
      </c>
      <c r="P1398" t="s">
        <v>71</v>
      </c>
    </row>
    <row r="1399" spans="1:16">
      <c r="A1399" t="s">
        <v>3571</v>
      </c>
      <c r="B1399" t="s">
        <v>3564</v>
      </c>
      <c r="C1399" t="s">
        <v>912</v>
      </c>
      <c r="D1399">
        <v>61</v>
      </c>
      <c r="E1399" t="s">
        <v>3565</v>
      </c>
      <c r="F1399" t="s">
        <v>71</v>
      </c>
      <c r="G1399" t="s">
        <v>3566</v>
      </c>
      <c r="H1399" t="s">
        <v>320</v>
      </c>
      <c r="I1399" t="s">
        <v>382</v>
      </c>
      <c r="J1399" t="s">
        <v>383</v>
      </c>
      <c r="K1399" t="s">
        <v>388</v>
      </c>
      <c r="L1399" t="s">
        <v>44</v>
      </c>
      <c r="M1399" t="s">
        <v>385</v>
      </c>
      <c r="N1399" t="s">
        <v>907</v>
      </c>
      <c r="O1399" t="s">
        <v>932</v>
      </c>
      <c r="P1399" t="s">
        <v>71</v>
      </c>
    </row>
    <row r="1400" spans="1:16">
      <c r="A1400" t="s">
        <v>3572</v>
      </c>
      <c r="B1400" t="s">
        <v>3573</v>
      </c>
      <c r="C1400" t="s">
        <v>915</v>
      </c>
      <c r="D1400">
        <v>56</v>
      </c>
      <c r="E1400" t="s">
        <v>3565</v>
      </c>
      <c r="F1400" t="s">
        <v>83</v>
      </c>
      <c r="G1400" t="s">
        <v>1423</v>
      </c>
      <c r="H1400" t="s">
        <v>320</v>
      </c>
      <c r="I1400" t="s">
        <v>382</v>
      </c>
      <c r="J1400" t="s">
        <v>383</v>
      </c>
      <c r="K1400" t="s">
        <v>388</v>
      </c>
      <c r="L1400" t="s">
        <v>44</v>
      </c>
      <c r="M1400" t="s">
        <v>385</v>
      </c>
      <c r="N1400" t="s">
        <v>907</v>
      </c>
      <c r="O1400" t="s">
        <v>917</v>
      </c>
      <c r="P1400" t="s">
        <v>83</v>
      </c>
    </row>
    <row r="1401" spans="1:16">
      <c r="A1401" t="s">
        <v>3574</v>
      </c>
      <c r="B1401" t="s">
        <v>3573</v>
      </c>
      <c r="C1401" t="s">
        <v>904</v>
      </c>
      <c r="D1401">
        <v>57</v>
      </c>
      <c r="E1401" t="s">
        <v>3565</v>
      </c>
      <c r="F1401" t="s">
        <v>83</v>
      </c>
      <c r="G1401" t="s">
        <v>1423</v>
      </c>
      <c r="H1401" t="s">
        <v>320</v>
      </c>
      <c r="I1401" t="s">
        <v>382</v>
      </c>
      <c r="J1401" t="s">
        <v>383</v>
      </c>
      <c r="K1401" t="s">
        <v>388</v>
      </c>
      <c r="L1401" t="s">
        <v>44</v>
      </c>
      <c r="M1401" t="s">
        <v>385</v>
      </c>
      <c r="N1401" t="s">
        <v>907</v>
      </c>
      <c r="O1401" t="s">
        <v>917</v>
      </c>
      <c r="P1401" t="s">
        <v>83</v>
      </c>
    </row>
    <row r="1402" spans="1:16">
      <c r="A1402" t="s">
        <v>3575</v>
      </c>
      <c r="B1402" t="s">
        <v>3573</v>
      </c>
      <c r="C1402" t="s">
        <v>920</v>
      </c>
      <c r="D1402">
        <v>58</v>
      </c>
      <c r="E1402" t="s">
        <v>3565</v>
      </c>
      <c r="F1402" t="s">
        <v>83</v>
      </c>
      <c r="G1402" t="s">
        <v>1423</v>
      </c>
      <c r="H1402" t="s">
        <v>320</v>
      </c>
      <c r="I1402" t="s">
        <v>382</v>
      </c>
      <c r="J1402" t="s">
        <v>383</v>
      </c>
      <c r="K1402" t="s">
        <v>388</v>
      </c>
      <c r="L1402" t="s">
        <v>44</v>
      </c>
      <c r="M1402" t="s">
        <v>385</v>
      </c>
      <c r="N1402" t="s">
        <v>907</v>
      </c>
      <c r="O1402" t="s">
        <v>917</v>
      </c>
      <c r="P1402" t="s">
        <v>83</v>
      </c>
    </row>
    <row r="1403" spans="1:16">
      <c r="A1403" t="s">
        <v>3576</v>
      </c>
      <c r="B1403" t="s">
        <v>3573</v>
      </c>
      <c r="C1403" t="s">
        <v>910</v>
      </c>
      <c r="D1403">
        <v>59</v>
      </c>
      <c r="E1403" t="s">
        <v>3565</v>
      </c>
      <c r="F1403" t="s">
        <v>83</v>
      </c>
      <c r="G1403" t="s">
        <v>1423</v>
      </c>
      <c r="H1403" t="s">
        <v>320</v>
      </c>
      <c r="I1403" t="s">
        <v>382</v>
      </c>
      <c r="J1403" t="s">
        <v>383</v>
      </c>
      <c r="K1403" t="s">
        <v>388</v>
      </c>
      <c r="L1403" t="s">
        <v>44</v>
      </c>
      <c r="M1403" t="s">
        <v>385</v>
      </c>
      <c r="N1403" t="s">
        <v>907</v>
      </c>
      <c r="O1403" t="s">
        <v>917</v>
      </c>
      <c r="P1403" t="s">
        <v>83</v>
      </c>
    </row>
    <row r="1404" spans="1:16">
      <c r="A1404" t="s">
        <v>3577</v>
      </c>
      <c r="B1404" t="s">
        <v>3573</v>
      </c>
      <c r="C1404" t="s">
        <v>922</v>
      </c>
      <c r="D1404">
        <v>60</v>
      </c>
      <c r="E1404" t="s">
        <v>3565</v>
      </c>
      <c r="F1404" t="s">
        <v>83</v>
      </c>
      <c r="G1404" t="s">
        <v>1423</v>
      </c>
      <c r="H1404" t="s">
        <v>320</v>
      </c>
      <c r="I1404" t="s">
        <v>382</v>
      </c>
      <c r="J1404" t="s">
        <v>383</v>
      </c>
      <c r="K1404" t="s">
        <v>388</v>
      </c>
      <c r="L1404" t="s">
        <v>44</v>
      </c>
      <c r="M1404" t="s">
        <v>385</v>
      </c>
      <c r="N1404" t="s">
        <v>907</v>
      </c>
      <c r="O1404" t="s">
        <v>917</v>
      </c>
      <c r="P1404" t="s">
        <v>83</v>
      </c>
    </row>
    <row r="1405" spans="1:16">
      <c r="A1405" t="s">
        <v>3578</v>
      </c>
      <c r="B1405" t="s">
        <v>3573</v>
      </c>
      <c r="C1405" t="s">
        <v>912</v>
      </c>
      <c r="D1405">
        <v>61</v>
      </c>
      <c r="E1405" t="s">
        <v>3565</v>
      </c>
      <c r="F1405" t="s">
        <v>83</v>
      </c>
      <c r="G1405" t="s">
        <v>1423</v>
      </c>
      <c r="H1405" t="s">
        <v>320</v>
      </c>
      <c r="I1405" t="s">
        <v>382</v>
      </c>
      <c r="J1405" t="s">
        <v>383</v>
      </c>
      <c r="K1405" t="s">
        <v>388</v>
      </c>
      <c r="L1405" t="s">
        <v>44</v>
      </c>
      <c r="M1405" t="s">
        <v>385</v>
      </c>
      <c r="N1405" t="s">
        <v>907</v>
      </c>
      <c r="O1405" t="s">
        <v>917</v>
      </c>
      <c r="P1405" t="s">
        <v>83</v>
      </c>
    </row>
    <row r="1406" spans="1:16">
      <c r="A1406" t="s">
        <v>3579</v>
      </c>
      <c r="B1406" t="s">
        <v>3580</v>
      </c>
      <c r="C1406" t="s">
        <v>956</v>
      </c>
      <c r="D1406">
        <v>55</v>
      </c>
      <c r="E1406" t="s">
        <v>3581</v>
      </c>
      <c r="F1406" t="s">
        <v>71</v>
      </c>
      <c r="G1406" t="s">
        <v>1265</v>
      </c>
      <c r="H1406" t="s">
        <v>336</v>
      </c>
      <c r="I1406" t="s">
        <v>382</v>
      </c>
      <c r="J1406" t="s">
        <v>383</v>
      </c>
      <c r="K1406" t="s">
        <v>388</v>
      </c>
      <c r="L1406" t="s">
        <v>44</v>
      </c>
      <c r="M1406" t="s">
        <v>385</v>
      </c>
      <c r="N1406" t="s">
        <v>907</v>
      </c>
      <c r="O1406" t="s">
        <v>932</v>
      </c>
      <c r="P1406" t="s">
        <v>71</v>
      </c>
    </row>
    <row r="1407" spans="1:16">
      <c r="A1407" t="s">
        <v>3582</v>
      </c>
      <c r="B1407" t="s">
        <v>3580</v>
      </c>
      <c r="C1407" t="s">
        <v>915</v>
      </c>
      <c r="D1407">
        <v>56</v>
      </c>
      <c r="E1407" t="s">
        <v>3581</v>
      </c>
      <c r="F1407" t="s">
        <v>71</v>
      </c>
      <c r="G1407" t="s">
        <v>1265</v>
      </c>
      <c r="H1407" t="s">
        <v>336</v>
      </c>
      <c r="I1407" t="s">
        <v>382</v>
      </c>
      <c r="J1407" t="s">
        <v>383</v>
      </c>
      <c r="K1407" t="s">
        <v>388</v>
      </c>
      <c r="L1407" t="s">
        <v>44</v>
      </c>
      <c r="M1407" t="s">
        <v>385</v>
      </c>
      <c r="N1407" t="s">
        <v>907</v>
      </c>
      <c r="O1407" t="s">
        <v>932</v>
      </c>
      <c r="P1407" t="s">
        <v>71</v>
      </c>
    </row>
    <row r="1408" spans="1:16">
      <c r="A1408" t="s">
        <v>3583</v>
      </c>
      <c r="B1408" t="s">
        <v>3580</v>
      </c>
      <c r="C1408" t="s">
        <v>904</v>
      </c>
      <c r="D1408">
        <v>57</v>
      </c>
      <c r="E1408" t="s">
        <v>3581</v>
      </c>
      <c r="F1408" t="s">
        <v>71</v>
      </c>
      <c r="G1408" t="s">
        <v>1265</v>
      </c>
      <c r="H1408" t="s">
        <v>336</v>
      </c>
      <c r="I1408" t="s">
        <v>382</v>
      </c>
      <c r="J1408" t="s">
        <v>383</v>
      </c>
      <c r="K1408" t="s">
        <v>388</v>
      </c>
      <c r="L1408" t="s">
        <v>44</v>
      </c>
      <c r="M1408" t="s">
        <v>385</v>
      </c>
      <c r="N1408" t="s">
        <v>907</v>
      </c>
      <c r="O1408" t="s">
        <v>932</v>
      </c>
      <c r="P1408" t="s">
        <v>71</v>
      </c>
    </row>
    <row r="1409" spans="1:16">
      <c r="A1409" t="s">
        <v>3584</v>
      </c>
      <c r="B1409" t="s">
        <v>3580</v>
      </c>
      <c r="C1409" t="s">
        <v>920</v>
      </c>
      <c r="D1409">
        <v>58</v>
      </c>
      <c r="E1409" t="s">
        <v>3581</v>
      </c>
      <c r="F1409" t="s">
        <v>71</v>
      </c>
      <c r="G1409" t="s">
        <v>1265</v>
      </c>
      <c r="H1409" t="s">
        <v>336</v>
      </c>
      <c r="I1409" t="s">
        <v>382</v>
      </c>
      <c r="J1409" t="s">
        <v>383</v>
      </c>
      <c r="K1409" t="s">
        <v>388</v>
      </c>
      <c r="L1409" t="s">
        <v>44</v>
      </c>
      <c r="M1409" t="s">
        <v>385</v>
      </c>
      <c r="N1409" t="s">
        <v>907</v>
      </c>
      <c r="O1409" t="s">
        <v>932</v>
      </c>
      <c r="P1409" t="s">
        <v>71</v>
      </c>
    </row>
    <row r="1410" spans="1:16">
      <c r="A1410" t="s">
        <v>3585</v>
      </c>
      <c r="B1410" t="s">
        <v>3580</v>
      </c>
      <c r="C1410" t="s">
        <v>910</v>
      </c>
      <c r="D1410">
        <v>59</v>
      </c>
      <c r="E1410" t="s">
        <v>3581</v>
      </c>
      <c r="F1410" t="s">
        <v>71</v>
      </c>
      <c r="G1410" t="s">
        <v>1265</v>
      </c>
      <c r="H1410" t="s">
        <v>336</v>
      </c>
      <c r="I1410" t="s">
        <v>382</v>
      </c>
      <c r="J1410" t="s">
        <v>383</v>
      </c>
      <c r="K1410" t="s">
        <v>388</v>
      </c>
      <c r="L1410" t="s">
        <v>44</v>
      </c>
      <c r="M1410" t="s">
        <v>385</v>
      </c>
      <c r="N1410" t="s">
        <v>907</v>
      </c>
      <c r="O1410" t="s">
        <v>932</v>
      </c>
      <c r="P1410" t="s">
        <v>71</v>
      </c>
    </row>
    <row r="1411" spans="1:16">
      <c r="A1411" t="s">
        <v>3586</v>
      </c>
      <c r="B1411" t="s">
        <v>3580</v>
      </c>
      <c r="C1411" t="s">
        <v>922</v>
      </c>
      <c r="D1411">
        <v>60</v>
      </c>
      <c r="E1411" t="s">
        <v>3581</v>
      </c>
      <c r="F1411" t="s">
        <v>71</v>
      </c>
      <c r="G1411" t="s">
        <v>1265</v>
      </c>
      <c r="H1411" t="s">
        <v>336</v>
      </c>
      <c r="I1411" t="s">
        <v>382</v>
      </c>
      <c r="J1411" t="s">
        <v>383</v>
      </c>
      <c r="K1411" t="s">
        <v>388</v>
      </c>
      <c r="L1411" t="s">
        <v>44</v>
      </c>
      <c r="M1411" t="s">
        <v>385</v>
      </c>
      <c r="N1411" t="s">
        <v>907</v>
      </c>
      <c r="O1411" t="s">
        <v>932</v>
      </c>
      <c r="P1411" t="s">
        <v>71</v>
      </c>
    </row>
    <row r="1412" spans="1:16">
      <c r="A1412" t="s">
        <v>3587</v>
      </c>
      <c r="B1412" t="s">
        <v>3580</v>
      </c>
      <c r="C1412" t="s">
        <v>912</v>
      </c>
      <c r="D1412">
        <v>61</v>
      </c>
      <c r="E1412" t="s">
        <v>3581</v>
      </c>
      <c r="F1412" t="s">
        <v>71</v>
      </c>
      <c r="G1412" t="s">
        <v>1265</v>
      </c>
      <c r="H1412" t="s">
        <v>336</v>
      </c>
      <c r="I1412" t="s">
        <v>382</v>
      </c>
      <c r="J1412" t="s">
        <v>383</v>
      </c>
      <c r="K1412" t="s">
        <v>388</v>
      </c>
      <c r="L1412" t="s">
        <v>44</v>
      </c>
      <c r="M1412" t="s">
        <v>385</v>
      </c>
      <c r="N1412" t="s">
        <v>907</v>
      </c>
      <c r="O1412" t="s">
        <v>932</v>
      </c>
      <c r="P1412" t="s">
        <v>71</v>
      </c>
    </row>
    <row r="1413" spans="1:16">
      <c r="A1413" t="s">
        <v>3588</v>
      </c>
      <c r="B1413" t="s">
        <v>3589</v>
      </c>
      <c r="C1413" t="s">
        <v>915</v>
      </c>
      <c r="D1413">
        <v>56</v>
      </c>
      <c r="E1413" t="s">
        <v>3581</v>
      </c>
      <c r="F1413" t="s">
        <v>86</v>
      </c>
      <c r="G1413" t="s">
        <v>1265</v>
      </c>
      <c r="H1413" t="s">
        <v>336</v>
      </c>
      <c r="I1413" t="s">
        <v>382</v>
      </c>
      <c r="J1413" t="s">
        <v>383</v>
      </c>
      <c r="K1413" t="s">
        <v>388</v>
      </c>
      <c r="L1413" t="s">
        <v>44</v>
      </c>
      <c r="M1413" t="s">
        <v>385</v>
      </c>
      <c r="N1413" t="s">
        <v>907</v>
      </c>
      <c r="O1413" t="s">
        <v>1033</v>
      </c>
      <c r="P1413" t="s">
        <v>86</v>
      </c>
    </row>
    <row r="1414" spans="1:16">
      <c r="A1414" t="s">
        <v>3590</v>
      </c>
      <c r="B1414" t="s">
        <v>3589</v>
      </c>
      <c r="C1414" t="s">
        <v>904</v>
      </c>
      <c r="D1414">
        <v>57</v>
      </c>
      <c r="E1414" t="s">
        <v>3581</v>
      </c>
      <c r="F1414" t="s">
        <v>86</v>
      </c>
      <c r="G1414" t="s">
        <v>1265</v>
      </c>
      <c r="H1414" t="s">
        <v>336</v>
      </c>
      <c r="I1414" t="s">
        <v>382</v>
      </c>
      <c r="J1414" t="s">
        <v>383</v>
      </c>
      <c r="K1414" t="s">
        <v>388</v>
      </c>
      <c r="L1414" t="s">
        <v>44</v>
      </c>
      <c r="M1414" t="s">
        <v>385</v>
      </c>
      <c r="N1414" t="s">
        <v>907</v>
      </c>
      <c r="O1414" t="s">
        <v>1033</v>
      </c>
      <c r="P1414" t="s">
        <v>86</v>
      </c>
    </row>
    <row r="1415" spans="1:16">
      <c r="A1415" t="s">
        <v>3591</v>
      </c>
      <c r="B1415" t="s">
        <v>3589</v>
      </c>
      <c r="C1415" t="s">
        <v>920</v>
      </c>
      <c r="D1415">
        <v>58</v>
      </c>
      <c r="E1415" t="s">
        <v>3581</v>
      </c>
      <c r="F1415" t="s">
        <v>86</v>
      </c>
      <c r="G1415" t="s">
        <v>1265</v>
      </c>
      <c r="H1415" t="s">
        <v>336</v>
      </c>
      <c r="I1415" t="s">
        <v>382</v>
      </c>
      <c r="J1415" t="s">
        <v>383</v>
      </c>
      <c r="K1415" t="s">
        <v>388</v>
      </c>
      <c r="L1415" t="s">
        <v>44</v>
      </c>
      <c r="M1415" t="s">
        <v>385</v>
      </c>
      <c r="N1415" t="s">
        <v>907</v>
      </c>
      <c r="O1415" t="s">
        <v>1033</v>
      </c>
      <c r="P1415" t="s">
        <v>86</v>
      </c>
    </row>
    <row r="1416" spans="1:16">
      <c r="A1416" t="s">
        <v>3592</v>
      </c>
      <c r="B1416" t="s">
        <v>3589</v>
      </c>
      <c r="C1416" t="s">
        <v>910</v>
      </c>
      <c r="D1416">
        <v>59</v>
      </c>
      <c r="E1416" t="s">
        <v>3581</v>
      </c>
      <c r="F1416" t="s">
        <v>86</v>
      </c>
      <c r="G1416" t="s">
        <v>1265</v>
      </c>
      <c r="H1416" t="s">
        <v>336</v>
      </c>
      <c r="I1416" t="s">
        <v>382</v>
      </c>
      <c r="J1416" t="s">
        <v>383</v>
      </c>
      <c r="K1416" t="s">
        <v>388</v>
      </c>
      <c r="L1416" t="s">
        <v>44</v>
      </c>
      <c r="M1416" t="s">
        <v>385</v>
      </c>
      <c r="N1416" t="s">
        <v>907</v>
      </c>
      <c r="O1416" t="s">
        <v>1033</v>
      </c>
      <c r="P1416" t="s">
        <v>86</v>
      </c>
    </row>
    <row r="1417" spans="1:16">
      <c r="A1417" t="s">
        <v>3593</v>
      </c>
      <c r="B1417" t="s">
        <v>3589</v>
      </c>
      <c r="C1417" t="s">
        <v>922</v>
      </c>
      <c r="D1417">
        <v>60</v>
      </c>
      <c r="E1417" t="s">
        <v>3581</v>
      </c>
      <c r="F1417" t="s">
        <v>86</v>
      </c>
      <c r="G1417" t="s">
        <v>1265</v>
      </c>
      <c r="H1417" t="s">
        <v>336</v>
      </c>
      <c r="I1417" t="s">
        <v>382</v>
      </c>
      <c r="J1417" t="s">
        <v>383</v>
      </c>
      <c r="K1417" t="s">
        <v>388</v>
      </c>
      <c r="L1417" t="s">
        <v>44</v>
      </c>
      <c r="M1417" t="s">
        <v>385</v>
      </c>
      <c r="N1417" t="s">
        <v>907</v>
      </c>
      <c r="O1417" t="s">
        <v>1033</v>
      </c>
      <c r="P1417" t="s">
        <v>86</v>
      </c>
    </row>
    <row r="1418" spans="1:16">
      <c r="A1418" t="s">
        <v>3594</v>
      </c>
      <c r="B1418" t="s">
        <v>3589</v>
      </c>
      <c r="C1418" t="s">
        <v>912</v>
      </c>
      <c r="D1418">
        <v>61</v>
      </c>
      <c r="E1418" t="s">
        <v>3581</v>
      </c>
      <c r="F1418" t="s">
        <v>86</v>
      </c>
      <c r="G1418" t="s">
        <v>1265</v>
      </c>
      <c r="H1418" t="s">
        <v>336</v>
      </c>
      <c r="I1418" t="s">
        <v>382</v>
      </c>
      <c r="J1418" t="s">
        <v>383</v>
      </c>
      <c r="K1418" t="s">
        <v>388</v>
      </c>
      <c r="L1418" t="s">
        <v>44</v>
      </c>
      <c r="M1418" t="s">
        <v>385</v>
      </c>
      <c r="N1418" t="s">
        <v>907</v>
      </c>
      <c r="O1418" t="s">
        <v>1033</v>
      </c>
      <c r="P1418" t="s">
        <v>86</v>
      </c>
    </row>
    <row r="1419" spans="1:16">
      <c r="A1419" t="s">
        <v>3595</v>
      </c>
      <c r="B1419" t="s">
        <v>3596</v>
      </c>
      <c r="C1419" t="s">
        <v>956</v>
      </c>
      <c r="D1419">
        <v>55</v>
      </c>
      <c r="E1419" t="s">
        <v>3581</v>
      </c>
      <c r="F1419" t="s">
        <v>83</v>
      </c>
      <c r="G1419" t="s">
        <v>1265</v>
      </c>
      <c r="H1419" t="s">
        <v>336</v>
      </c>
      <c r="I1419" t="s">
        <v>382</v>
      </c>
      <c r="J1419" t="s">
        <v>383</v>
      </c>
      <c r="K1419" t="s">
        <v>388</v>
      </c>
      <c r="L1419" t="s">
        <v>44</v>
      </c>
      <c r="M1419" t="s">
        <v>385</v>
      </c>
      <c r="N1419" t="s">
        <v>907</v>
      </c>
      <c r="O1419" t="s">
        <v>917</v>
      </c>
      <c r="P1419" t="s">
        <v>83</v>
      </c>
    </row>
    <row r="1420" spans="1:16">
      <c r="A1420" t="s">
        <v>3597</v>
      </c>
      <c r="B1420" t="s">
        <v>3596</v>
      </c>
      <c r="C1420" t="s">
        <v>915</v>
      </c>
      <c r="D1420">
        <v>56</v>
      </c>
      <c r="E1420" t="s">
        <v>3581</v>
      </c>
      <c r="F1420" t="s">
        <v>83</v>
      </c>
      <c r="G1420" t="s">
        <v>1265</v>
      </c>
      <c r="H1420" t="s">
        <v>336</v>
      </c>
      <c r="I1420" t="s">
        <v>382</v>
      </c>
      <c r="J1420" t="s">
        <v>383</v>
      </c>
      <c r="K1420" t="s">
        <v>388</v>
      </c>
      <c r="L1420" t="s">
        <v>44</v>
      </c>
      <c r="M1420" t="s">
        <v>385</v>
      </c>
      <c r="N1420" t="s">
        <v>907</v>
      </c>
      <c r="O1420" t="s">
        <v>917</v>
      </c>
      <c r="P1420" t="s">
        <v>83</v>
      </c>
    </row>
    <row r="1421" spans="1:16">
      <c r="A1421" t="s">
        <v>3598</v>
      </c>
      <c r="B1421" t="s">
        <v>3596</v>
      </c>
      <c r="C1421" t="s">
        <v>904</v>
      </c>
      <c r="D1421">
        <v>57</v>
      </c>
      <c r="E1421" t="s">
        <v>3581</v>
      </c>
      <c r="F1421" t="s">
        <v>83</v>
      </c>
      <c r="G1421" t="s">
        <v>1265</v>
      </c>
      <c r="H1421" t="s">
        <v>336</v>
      </c>
      <c r="I1421" t="s">
        <v>382</v>
      </c>
      <c r="J1421" t="s">
        <v>383</v>
      </c>
      <c r="K1421" t="s">
        <v>388</v>
      </c>
      <c r="L1421" t="s">
        <v>44</v>
      </c>
      <c r="M1421" t="s">
        <v>385</v>
      </c>
      <c r="N1421" t="s">
        <v>907</v>
      </c>
      <c r="O1421" t="s">
        <v>917</v>
      </c>
      <c r="P1421" t="s">
        <v>83</v>
      </c>
    </row>
    <row r="1422" spans="1:16">
      <c r="A1422" t="s">
        <v>3599</v>
      </c>
      <c r="B1422" t="s">
        <v>3596</v>
      </c>
      <c r="C1422" t="s">
        <v>920</v>
      </c>
      <c r="D1422">
        <v>58</v>
      </c>
      <c r="E1422" t="s">
        <v>3581</v>
      </c>
      <c r="F1422" t="s">
        <v>83</v>
      </c>
      <c r="G1422" t="s">
        <v>1265</v>
      </c>
      <c r="H1422" t="s">
        <v>336</v>
      </c>
      <c r="I1422" t="s">
        <v>382</v>
      </c>
      <c r="J1422" t="s">
        <v>383</v>
      </c>
      <c r="K1422" t="s">
        <v>388</v>
      </c>
      <c r="L1422" t="s">
        <v>44</v>
      </c>
      <c r="M1422" t="s">
        <v>385</v>
      </c>
      <c r="N1422" t="s">
        <v>907</v>
      </c>
      <c r="O1422" t="s">
        <v>917</v>
      </c>
      <c r="P1422" t="s">
        <v>83</v>
      </c>
    </row>
    <row r="1423" spans="1:16">
      <c r="A1423" t="s">
        <v>3600</v>
      </c>
      <c r="B1423" t="s">
        <v>3596</v>
      </c>
      <c r="C1423" t="s">
        <v>910</v>
      </c>
      <c r="D1423">
        <v>59</v>
      </c>
      <c r="E1423" t="s">
        <v>3581</v>
      </c>
      <c r="F1423" t="s">
        <v>83</v>
      </c>
      <c r="G1423" t="s">
        <v>1265</v>
      </c>
      <c r="H1423" t="s">
        <v>336</v>
      </c>
      <c r="I1423" t="s">
        <v>382</v>
      </c>
      <c r="J1423" t="s">
        <v>383</v>
      </c>
      <c r="K1423" t="s">
        <v>388</v>
      </c>
      <c r="L1423" t="s">
        <v>44</v>
      </c>
      <c r="M1423" t="s">
        <v>385</v>
      </c>
      <c r="N1423" t="s">
        <v>907</v>
      </c>
      <c r="O1423" t="s">
        <v>917</v>
      </c>
      <c r="P1423" t="s">
        <v>83</v>
      </c>
    </row>
    <row r="1424" spans="1:16">
      <c r="A1424" t="s">
        <v>3601</v>
      </c>
      <c r="B1424" t="s">
        <v>3596</v>
      </c>
      <c r="C1424" t="s">
        <v>922</v>
      </c>
      <c r="D1424">
        <v>60</v>
      </c>
      <c r="E1424" t="s">
        <v>3581</v>
      </c>
      <c r="F1424" t="s">
        <v>83</v>
      </c>
      <c r="G1424" t="s">
        <v>1265</v>
      </c>
      <c r="H1424" t="s">
        <v>336</v>
      </c>
      <c r="I1424" t="s">
        <v>382</v>
      </c>
      <c r="J1424" t="s">
        <v>383</v>
      </c>
      <c r="K1424" t="s">
        <v>388</v>
      </c>
      <c r="L1424" t="s">
        <v>44</v>
      </c>
      <c r="M1424" t="s">
        <v>385</v>
      </c>
      <c r="N1424" t="s">
        <v>907</v>
      </c>
      <c r="O1424" t="s">
        <v>917</v>
      </c>
      <c r="P1424" t="s">
        <v>83</v>
      </c>
    </row>
    <row r="1425" spans="1:16">
      <c r="A1425" t="s">
        <v>3602</v>
      </c>
      <c r="B1425" t="s">
        <v>3596</v>
      </c>
      <c r="C1425" t="s">
        <v>912</v>
      </c>
      <c r="D1425">
        <v>61</v>
      </c>
      <c r="E1425" t="s">
        <v>3581</v>
      </c>
      <c r="F1425" t="s">
        <v>83</v>
      </c>
      <c r="G1425" t="s">
        <v>1265</v>
      </c>
      <c r="H1425" t="s">
        <v>336</v>
      </c>
      <c r="I1425" t="s">
        <v>382</v>
      </c>
      <c r="J1425" t="s">
        <v>383</v>
      </c>
      <c r="K1425" t="s">
        <v>388</v>
      </c>
      <c r="L1425" t="s">
        <v>44</v>
      </c>
      <c r="M1425" t="s">
        <v>385</v>
      </c>
      <c r="N1425" t="s">
        <v>907</v>
      </c>
      <c r="O1425" t="s">
        <v>917</v>
      </c>
      <c r="P1425" t="s">
        <v>83</v>
      </c>
    </row>
    <row r="1426" spans="1:16">
      <c r="A1426" t="s">
        <v>3603</v>
      </c>
      <c r="B1426" t="s">
        <v>3604</v>
      </c>
      <c r="C1426" t="s">
        <v>910</v>
      </c>
      <c r="D1426">
        <v>59</v>
      </c>
      <c r="E1426" t="s">
        <v>3605</v>
      </c>
      <c r="F1426" t="s">
        <v>71</v>
      </c>
      <c r="G1426" t="s">
        <v>1413</v>
      </c>
      <c r="H1426" t="s">
        <v>320</v>
      </c>
      <c r="I1426" t="s">
        <v>382</v>
      </c>
      <c r="J1426" t="s">
        <v>383</v>
      </c>
      <c r="K1426" t="s">
        <v>388</v>
      </c>
      <c r="L1426" t="s">
        <v>44</v>
      </c>
      <c r="M1426" t="s">
        <v>385</v>
      </c>
      <c r="N1426" t="s">
        <v>907</v>
      </c>
      <c r="O1426" t="s">
        <v>932</v>
      </c>
      <c r="P1426" t="s">
        <v>71</v>
      </c>
    </row>
    <row r="1427" spans="1:16">
      <c r="A1427" t="s">
        <v>3606</v>
      </c>
      <c r="B1427" t="s">
        <v>3604</v>
      </c>
      <c r="C1427" t="s">
        <v>912</v>
      </c>
      <c r="D1427">
        <v>61</v>
      </c>
      <c r="E1427" t="s">
        <v>3605</v>
      </c>
      <c r="F1427" t="s">
        <v>71</v>
      </c>
      <c r="G1427" t="s">
        <v>1413</v>
      </c>
      <c r="H1427" t="s">
        <v>320</v>
      </c>
      <c r="I1427" t="s">
        <v>382</v>
      </c>
      <c r="J1427" t="s">
        <v>383</v>
      </c>
      <c r="K1427" t="s">
        <v>388</v>
      </c>
      <c r="L1427" t="s">
        <v>44</v>
      </c>
      <c r="M1427" t="s">
        <v>385</v>
      </c>
      <c r="N1427" t="s">
        <v>907</v>
      </c>
      <c r="O1427" t="s">
        <v>932</v>
      </c>
      <c r="P1427" t="s">
        <v>71</v>
      </c>
    </row>
    <row r="1428" spans="1:16">
      <c r="A1428" t="s">
        <v>3607</v>
      </c>
      <c r="B1428" t="s">
        <v>3608</v>
      </c>
      <c r="C1428" t="s">
        <v>915</v>
      </c>
      <c r="D1428">
        <v>56</v>
      </c>
      <c r="E1428" t="s">
        <v>1784</v>
      </c>
      <c r="F1428" t="s">
        <v>86</v>
      </c>
      <c r="G1428" t="s">
        <v>1788</v>
      </c>
      <c r="H1428" t="s">
        <v>320</v>
      </c>
      <c r="I1428" t="s">
        <v>382</v>
      </c>
      <c r="J1428" t="s">
        <v>383</v>
      </c>
      <c r="K1428" t="s">
        <v>388</v>
      </c>
      <c r="L1428" t="s">
        <v>44</v>
      </c>
      <c r="M1428" t="s">
        <v>385</v>
      </c>
      <c r="N1428" t="s">
        <v>907</v>
      </c>
      <c r="O1428" t="s">
        <v>1033</v>
      </c>
      <c r="P1428" t="s">
        <v>86</v>
      </c>
    </row>
    <row r="1429" spans="1:16">
      <c r="A1429" t="s">
        <v>3609</v>
      </c>
      <c r="B1429" t="s">
        <v>3608</v>
      </c>
      <c r="C1429" t="s">
        <v>904</v>
      </c>
      <c r="D1429">
        <v>57</v>
      </c>
      <c r="E1429" t="s">
        <v>1784</v>
      </c>
      <c r="F1429" t="s">
        <v>86</v>
      </c>
      <c r="G1429" t="s">
        <v>1788</v>
      </c>
      <c r="H1429" t="s">
        <v>320</v>
      </c>
      <c r="I1429" t="s">
        <v>382</v>
      </c>
      <c r="J1429" t="s">
        <v>383</v>
      </c>
      <c r="K1429" t="s">
        <v>388</v>
      </c>
      <c r="L1429" t="s">
        <v>44</v>
      </c>
      <c r="M1429" t="s">
        <v>385</v>
      </c>
      <c r="N1429" t="s">
        <v>907</v>
      </c>
      <c r="O1429" t="s">
        <v>1033</v>
      </c>
      <c r="P1429" t="s">
        <v>86</v>
      </c>
    </row>
    <row r="1430" spans="1:16">
      <c r="A1430" t="s">
        <v>3610</v>
      </c>
      <c r="B1430" t="s">
        <v>3608</v>
      </c>
      <c r="C1430" t="s">
        <v>920</v>
      </c>
      <c r="D1430">
        <v>58</v>
      </c>
      <c r="E1430" t="s">
        <v>1784</v>
      </c>
      <c r="F1430" t="s">
        <v>86</v>
      </c>
      <c r="G1430" t="s">
        <v>1788</v>
      </c>
      <c r="H1430" t="s">
        <v>320</v>
      </c>
      <c r="I1430" t="s">
        <v>382</v>
      </c>
      <c r="J1430" t="s">
        <v>383</v>
      </c>
      <c r="K1430" t="s">
        <v>388</v>
      </c>
      <c r="L1430" t="s">
        <v>44</v>
      </c>
      <c r="M1430" t="s">
        <v>385</v>
      </c>
      <c r="N1430" t="s">
        <v>907</v>
      </c>
      <c r="O1430" t="s">
        <v>1033</v>
      </c>
      <c r="P1430" t="s">
        <v>86</v>
      </c>
    </row>
    <row r="1431" spans="1:16">
      <c r="A1431" t="s">
        <v>3611</v>
      </c>
      <c r="B1431" t="s">
        <v>3608</v>
      </c>
      <c r="C1431" t="s">
        <v>910</v>
      </c>
      <c r="D1431">
        <v>59</v>
      </c>
      <c r="E1431" t="s">
        <v>1784</v>
      </c>
      <c r="F1431" t="s">
        <v>86</v>
      </c>
      <c r="G1431" t="s">
        <v>1788</v>
      </c>
      <c r="H1431" t="s">
        <v>320</v>
      </c>
      <c r="I1431" t="s">
        <v>382</v>
      </c>
      <c r="J1431" t="s">
        <v>383</v>
      </c>
      <c r="K1431" t="s">
        <v>388</v>
      </c>
      <c r="L1431" t="s">
        <v>44</v>
      </c>
      <c r="M1431" t="s">
        <v>385</v>
      </c>
      <c r="N1431" t="s">
        <v>907</v>
      </c>
      <c r="O1431" t="s">
        <v>1033</v>
      </c>
      <c r="P1431" t="s">
        <v>86</v>
      </c>
    </row>
    <row r="1432" spans="1:16">
      <c r="A1432" t="s">
        <v>3612</v>
      </c>
      <c r="B1432" t="s">
        <v>3608</v>
      </c>
      <c r="C1432" t="s">
        <v>922</v>
      </c>
      <c r="D1432">
        <v>60</v>
      </c>
      <c r="E1432" t="s">
        <v>1784</v>
      </c>
      <c r="F1432" t="s">
        <v>86</v>
      </c>
      <c r="G1432" t="s">
        <v>1788</v>
      </c>
      <c r="H1432" t="s">
        <v>320</v>
      </c>
      <c r="I1432" t="s">
        <v>382</v>
      </c>
      <c r="J1432" t="s">
        <v>383</v>
      </c>
      <c r="K1432" t="s">
        <v>388</v>
      </c>
      <c r="L1432" t="s">
        <v>44</v>
      </c>
      <c r="M1432" t="s">
        <v>385</v>
      </c>
      <c r="N1432" t="s">
        <v>907</v>
      </c>
      <c r="O1432" t="s">
        <v>1033</v>
      </c>
      <c r="P1432" t="s">
        <v>86</v>
      </c>
    </row>
    <row r="1433" spans="1:16">
      <c r="A1433" t="s">
        <v>3613</v>
      </c>
      <c r="B1433" t="s">
        <v>3608</v>
      </c>
      <c r="C1433" t="s">
        <v>912</v>
      </c>
      <c r="D1433">
        <v>61</v>
      </c>
      <c r="E1433" t="s">
        <v>1784</v>
      </c>
      <c r="F1433" t="s">
        <v>86</v>
      </c>
      <c r="G1433" t="s">
        <v>1788</v>
      </c>
      <c r="H1433" t="s">
        <v>320</v>
      </c>
      <c r="I1433" t="s">
        <v>382</v>
      </c>
      <c r="J1433" t="s">
        <v>383</v>
      </c>
      <c r="K1433" t="s">
        <v>388</v>
      </c>
      <c r="L1433" t="s">
        <v>44</v>
      </c>
      <c r="M1433" t="s">
        <v>385</v>
      </c>
      <c r="N1433" t="s">
        <v>907</v>
      </c>
      <c r="O1433" t="s">
        <v>1033</v>
      </c>
      <c r="P1433" t="s">
        <v>86</v>
      </c>
    </row>
    <row r="1434" spans="1:16">
      <c r="A1434" t="s">
        <v>3614</v>
      </c>
      <c r="B1434" t="s">
        <v>3615</v>
      </c>
      <c r="C1434" t="s">
        <v>956</v>
      </c>
      <c r="D1434">
        <v>55</v>
      </c>
      <c r="E1434" t="s">
        <v>3616</v>
      </c>
      <c r="F1434" t="s">
        <v>226</v>
      </c>
      <c r="G1434" t="s">
        <v>3617</v>
      </c>
      <c r="H1434" t="s">
        <v>320</v>
      </c>
      <c r="I1434" t="s">
        <v>382</v>
      </c>
      <c r="J1434" t="s">
        <v>383</v>
      </c>
      <c r="K1434" t="s">
        <v>388</v>
      </c>
      <c r="L1434" t="s">
        <v>44</v>
      </c>
      <c r="M1434" t="s">
        <v>386</v>
      </c>
      <c r="N1434" t="s">
        <v>907</v>
      </c>
      <c r="O1434" t="s">
        <v>937</v>
      </c>
      <c r="P1434" t="s">
        <v>86</v>
      </c>
    </row>
    <row r="1435" spans="1:16">
      <c r="A1435" t="s">
        <v>3618</v>
      </c>
      <c r="B1435" t="s">
        <v>3615</v>
      </c>
      <c r="C1435" t="s">
        <v>904</v>
      </c>
      <c r="D1435">
        <v>57</v>
      </c>
      <c r="E1435" t="s">
        <v>3616</v>
      </c>
      <c r="F1435" t="s">
        <v>226</v>
      </c>
      <c r="G1435" t="s">
        <v>3617</v>
      </c>
      <c r="H1435" t="s">
        <v>320</v>
      </c>
      <c r="I1435" t="s">
        <v>382</v>
      </c>
      <c r="J1435" t="s">
        <v>383</v>
      </c>
      <c r="K1435" t="s">
        <v>388</v>
      </c>
      <c r="L1435" t="s">
        <v>44</v>
      </c>
      <c r="M1435" t="s">
        <v>386</v>
      </c>
      <c r="N1435" t="s">
        <v>907</v>
      </c>
      <c r="O1435" t="s">
        <v>937</v>
      </c>
      <c r="P1435" t="s">
        <v>86</v>
      </c>
    </row>
    <row r="1436" spans="1:16">
      <c r="A1436" t="s">
        <v>3619</v>
      </c>
      <c r="B1436" t="s">
        <v>3615</v>
      </c>
      <c r="C1436" t="s">
        <v>910</v>
      </c>
      <c r="D1436">
        <v>59</v>
      </c>
      <c r="E1436" t="s">
        <v>3616</v>
      </c>
      <c r="F1436" t="s">
        <v>226</v>
      </c>
      <c r="G1436" t="s">
        <v>3617</v>
      </c>
      <c r="H1436" t="s">
        <v>320</v>
      </c>
      <c r="I1436" t="s">
        <v>382</v>
      </c>
      <c r="J1436" t="s">
        <v>383</v>
      </c>
      <c r="K1436" t="s">
        <v>388</v>
      </c>
      <c r="L1436" t="s">
        <v>44</v>
      </c>
      <c r="M1436" t="s">
        <v>386</v>
      </c>
      <c r="N1436" t="s">
        <v>907</v>
      </c>
      <c r="O1436" t="s">
        <v>937</v>
      </c>
      <c r="P1436" t="s">
        <v>86</v>
      </c>
    </row>
    <row r="1437" spans="1:16">
      <c r="A1437" t="s">
        <v>3620</v>
      </c>
      <c r="B1437" t="s">
        <v>3615</v>
      </c>
      <c r="C1437" t="s">
        <v>912</v>
      </c>
      <c r="D1437">
        <v>61</v>
      </c>
      <c r="E1437" t="s">
        <v>3616</v>
      </c>
      <c r="F1437" t="s">
        <v>226</v>
      </c>
      <c r="G1437" t="s">
        <v>3617</v>
      </c>
      <c r="H1437" t="s">
        <v>320</v>
      </c>
      <c r="I1437" t="s">
        <v>382</v>
      </c>
      <c r="J1437" t="s">
        <v>383</v>
      </c>
      <c r="K1437" t="s">
        <v>388</v>
      </c>
      <c r="L1437" t="s">
        <v>44</v>
      </c>
      <c r="M1437" t="s">
        <v>386</v>
      </c>
      <c r="N1437" t="s">
        <v>907</v>
      </c>
      <c r="O1437" t="s">
        <v>937</v>
      </c>
      <c r="P1437" t="s">
        <v>86</v>
      </c>
    </row>
    <row r="1438" spans="1:16">
      <c r="A1438" t="s">
        <v>3621</v>
      </c>
      <c r="B1438" t="s">
        <v>3622</v>
      </c>
      <c r="C1438" t="s">
        <v>956</v>
      </c>
      <c r="D1438">
        <v>55</v>
      </c>
      <c r="E1438" t="s">
        <v>3616</v>
      </c>
      <c r="F1438" t="s">
        <v>71</v>
      </c>
      <c r="G1438" t="s">
        <v>3617</v>
      </c>
      <c r="H1438" t="s">
        <v>320</v>
      </c>
      <c r="I1438" t="s">
        <v>382</v>
      </c>
      <c r="J1438" t="s">
        <v>383</v>
      </c>
      <c r="K1438" t="s">
        <v>388</v>
      </c>
      <c r="L1438" t="s">
        <v>44</v>
      </c>
      <c r="M1438" t="s">
        <v>385</v>
      </c>
      <c r="N1438" t="s">
        <v>907</v>
      </c>
      <c r="O1438" t="s">
        <v>932</v>
      </c>
      <c r="P1438" t="s">
        <v>71</v>
      </c>
    </row>
    <row r="1439" spans="1:16">
      <c r="A1439" t="s">
        <v>3623</v>
      </c>
      <c r="B1439" t="s">
        <v>3622</v>
      </c>
      <c r="C1439" t="s">
        <v>904</v>
      </c>
      <c r="D1439">
        <v>57</v>
      </c>
      <c r="E1439" t="s">
        <v>3616</v>
      </c>
      <c r="F1439" t="s">
        <v>71</v>
      </c>
      <c r="G1439" t="s">
        <v>3617</v>
      </c>
      <c r="H1439" t="s">
        <v>320</v>
      </c>
      <c r="I1439" t="s">
        <v>382</v>
      </c>
      <c r="J1439" t="s">
        <v>383</v>
      </c>
      <c r="K1439" t="s">
        <v>388</v>
      </c>
      <c r="L1439" t="s">
        <v>44</v>
      </c>
      <c r="M1439" t="s">
        <v>385</v>
      </c>
      <c r="N1439" t="s">
        <v>907</v>
      </c>
      <c r="O1439" t="s">
        <v>932</v>
      </c>
      <c r="P1439" t="s">
        <v>71</v>
      </c>
    </row>
    <row r="1440" spans="1:16">
      <c r="A1440" t="s">
        <v>3624</v>
      </c>
      <c r="B1440" t="s">
        <v>3622</v>
      </c>
      <c r="C1440" t="s">
        <v>910</v>
      </c>
      <c r="D1440">
        <v>59</v>
      </c>
      <c r="E1440" t="s">
        <v>3616</v>
      </c>
      <c r="F1440" t="s">
        <v>71</v>
      </c>
      <c r="G1440" t="s">
        <v>3617</v>
      </c>
      <c r="H1440" t="s">
        <v>320</v>
      </c>
      <c r="I1440" t="s">
        <v>382</v>
      </c>
      <c r="J1440" t="s">
        <v>383</v>
      </c>
      <c r="K1440" t="s">
        <v>388</v>
      </c>
      <c r="L1440" t="s">
        <v>44</v>
      </c>
      <c r="M1440" t="s">
        <v>385</v>
      </c>
      <c r="N1440" t="s">
        <v>907</v>
      </c>
      <c r="O1440" t="s">
        <v>932</v>
      </c>
      <c r="P1440" t="s">
        <v>71</v>
      </c>
    </row>
    <row r="1441" spans="1:16">
      <c r="A1441" t="s">
        <v>3625</v>
      </c>
      <c r="B1441" t="s">
        <v>3622</v>
      </c>
      <c r="C1441" t="s">
        <v>912</v>
      </c>
      <c r="D1441">
        <v>61</v>
      </c>
      <c r="E1441" t="s">
        <v>3616</v>
      </c>
      <c r="F1441" t="s">
        <v>71</v>
      </c>
      <c r="G1441" t="s">
        <v>3617</v>
      </c>
      <c r="H1441" t="s">
        <v>320</v>
      </c>
      <c r="I1441" t="s">
        <v>382</v>
      </c>
      <c r="J1441" t="s">
        <v>383</v>
      </c>
      <c r="K1441" t="s">
        <v>388</v>
      </c>
      <c r="L1441" t="s">
        <v>44</v>
      </c>
      <c r="M1441" t="s">
        <v>385</v>
      </c>
      <c r="N1441" t="s">
        <v>907</v>
      </c>
      <c r="O1441" t="s">
        <v>932</v>
      </c>
      <c r="P1441" t="s">
        <v>71</v>
      </c>
    </row>
    <row r="1442" spans="1:16">
      <c r="A1442" t="s">
        <v>3626</v>
      </c>
      <c r="B1442" t="s">
        <v>3627</v>
      </c>
      <c r="C1442" t="s">
        <v>956</v>
      </c>
      <c r="D1442">
        <v>55</v>
      </c>
      <c r="E1442" t="s">
        <v>1787</v>
      </c>
      <c r="F1442" t="s">
        <v>71</v>
      </c>
      <c r="G1442" t="s">
        <v>1788</v>
      </c>
      <c r="H1442" t="s">
        <v>320</v>
      </c>
      <c r="I1442" t="s">
        <v>382</v>
      </c>
      <c r="J1442" t="s">
        <v>383</v>
      </c>
      <c r="K1442" t="s">
        <v>388</v>
      </c>
      <c r="L1442" t="s">
        <v>44</v>
      </c>
      <c r="M1442" t="s">
        <v>385</v>
      </c>
      <c r="N1442" t="s">
        <v>907</v>
      </c>
      <c r="O1442" t="s">
        <v>932</v>
      </c>
      <c r="P1442" t="s">
        <v>71</v>
      </c>
    </row>
    <row r="1443" spans="1:16">
      <c r="A1443" t="s">
        <v>3628</v>
      </c>
      <c r="B1443" t="s">
        <v>3627</v>
      </c>
      <c r="C1443" t="s">
        <v>915</v>
      </c>
      <c r="D1443">
        <v>56</v>
      </c>
      <c r="E1443" t="s">
        <v>1787</v>
      </c>
      <c r="F1443" t="s">
        <v>71</v>
      </c>
      <c r="G1443" t="s">
        <v>1788</v>
      </c>
      <c r="H1443" t="s">
        <v>320</v>
      </c>
      <c r="I1443" t="s">
        <v>382</v>
      </c>
      <c r="J1443" t="s">
        <v>383</v>
      </c>
      <c r="K1443" t="s">
        <v>388</v>
      </c>
      <c r="L1443" t="s">
        <v>44</v>
      </c>
      <c r="M1443" t="s">
        <v>385</v>
      </c>
      <c r="N1443" t="s">
        <v>907</v>
      </c>
      <c r="O1443" t="s">
        <v>932</v>
      </c>
      <c r="P1443" t="s">
        <v>71</v>
      </c>
    </row>
    <row r="1444" spans="1:16">
      <c r="A1444" t="s">
        <v>3629</v>
      </c>
      <c r="B1444" t="s">
        <v>3627</v>
      </c>
      <c r="C1444" t="s">
        <v>904</v>
      </c>
      <c r="D1444">
        <v>57</v>
      </c>
      <c r="E1444" t="s">
        <v>1787</v>
      </c>
      <c r="F1444" t="s">
        <v>71</v>
      </c>
      <c r="G1444" t="s">
        <v>1788</v>
      </c>
      <c r="H1444" t="s">
        <v>320</v>
      </c>
      <c r="I1444" t="s">
        <v>382</v>
      </c>
      <c r="J1444" t="s">
        <v>383</v>
      </c>
      <c r="K1444" t="s">
        <v>388</v>
      </c>
      <c r="L1444" t="s">
        <v>44</v>
      </c>
      <c r="M1444" t="s">
        <v>385</v>
      </c>
      <c r="N1444" t="s">
        <v>907</v>
      </c>
      <c r="O1444" t="s">
        <v>932</v>
      </c>
      <c r="P1444" t="s">
        <v>71</v>
      </c>
    </row>
    <row r="1445" spans="1:16">
      <c r="A1445" t="s">
        <v>3630</v>
      </c>
      <c r="B1445" t="s">
        <v>3627</v>
      </c>
      <c r="C1445" t="s">
        <v>920</v>
      </c>
      <c r="D1445">
        <v>58</v>
      </c>
      <c r="E1445" t="s">
        <v>1787</v>
      </c>
      <c r="F1445" t="s">
        <v>71</v>
      </c>
      <c r="G1445" t="s">
        <v>1788</v>
      </c>
      <c r="H1445" t="s">
        <v>320</v>
      </c>
      <c r="I1445" t="s">
        <v>382</v>
      </c>
      <c r="J1445" t="s">
        <v>383</v>
      </c>
      <c r="K1445" t="s">
        <v>388</v>
      </c>
      <c r="L1445" t="s">
        <v>44</v>
      </c>
      <c r="M1445" t="s">
        <v>385</v>
      </c>
      <c r="N1445" t="s">
        <v>907</v>
      </c>
      <c r="O1445" t="s">
        <v>932</v>
      </c>
      <c r="P1445" t="s">
        <v>71</v>
      </c>
    </row>
    <row r="1446" spans="1:16">
      <c r="A1446" t="s">
        <v>3631</v>
      </c>
      <c r="B1446" t="s">
        <v>3627</v>
      </c>
      <c r="C1446" t="s">
        <v>910</v>
      </c>
      <c r="D1446">
        <v>59</v>
      </c>
      <c r="E1446" t="s">
        <v>1787</v>
      </c>
      <c r="F1446" t="s">
        <v>71</v>
      </c>
      <c r="G1446" t="s">
        <v>1788</v>
      </c>
      <c r="H1446" t="s">
        <v>320</v>
      </c>
      <c r="I1446" t="s">
        <v>382</v>
      </c>
      <c r="J1446" t="s">
        <v>383</v>
      </c>
      <c r="K1446" t="s">
        <v>388</v>
      </c>
      <c r="L1446" t="s">
        <v>44</v>
      </c>
      <c r="M1446" t="s">
        <v>385</v>
      </c>
      <c r="N1446" t="s">
        <v>907</v>
      </c>
      <c r="O1446" t="s">
        <v>932</v>
      </c>
      <c r="P1446" t="s">
        <v>71</v>
      </c>
    </row>
    <row r="1447" spans="1:16">
      <c r="A1447" t="s">
        <v>3632</v>
      </c>
      <c r="B1447" t="s">
        <v>3627</v>
      </c>
      <c r="C1447" t="s">
        <v>922</v>
      </c>
      <c r="D1447">
        <v>60</v>
      </c>
      <c r="E1447" t="s">
        <v>1787</v>
      </c>
      <c r="F1447" t="s">
        <v>71</v>
      </c>
      <c r="G1447" t="s">
        <v>1788</v>
      </c>
      <c r="H1447" t="s">
        <v>320</v>
      </c>
      <c r="I1447" t="s">
        <v>382</v>
      </c>
      <c r="J1447" t="s">
        <v>383</v>
      </c>
      <c r="K1447" t="s">
        <v>388</v>
      </c>
      <c r="L1447" t="s">
        <v>44</v>
      </c>
      <c r="M1447" t="s">
        <v>385</v>
      </c>
      <c r="N1447" t="s">
        <v>907</v>
      </c>
      <c r="O1447" t="s">
        <v>932</v>
      </c>
      <c r="P1447" t="s">
        <v>71</v>
      </c>
    </row>
    <row r="1448" spans="1:16">
      <c r="A1448" t="s">
        <v>3633</v>
      </c>
      <c r="B1448" t="s">
        <v>3627</v>
      </c>
      <c r="C1448" t="s">
        <v>912</v>
      </c>
      <c r="D1448">
        <v>61</v>
      </c>
      <c r="E1448" t="s">
        <v>1787</v>
      </c>
      <c r="F1448" t="s">
        <v>71</v>
      </c>
      <c r="G1448" t="s">
        <v>1788</v>
      </c>
      <c r="H1448" t="s">
        <v>320</v>
      </c>
      <c r="I1448" t="s">
        <v>382</v>
      </c>
      <c r="J1448" t="s">
        <v>383</v>
      </c>
      <c r="K1448" t="s">
        <v>388</v>
      </c>
      <c r="L1448" t="s">
        <v>44</v>
      </c>
      <c r="M1448" t="s">
        <v>385</v>
      </c>
      <c r="N1448" t="s">
        <v>907</v>
      </c>
      <c r="O1448" t="s">
        <v>932</v>
      </c>
      <c r="P1448" t="s">
        <v>71</v>
      </c>
    </row>
    <row r="1449" spans="1:16">
      <c r="A1449" t="s">
        <v>3634</v>
      </c>
      <c r="B1449" t="s">
        <v>3635</v>
      </c>
      <c r="C1449" t="s">
        <v>956</v>
      </c>
      <c r="D1449">
        <v>55</v>
      </c>
      <c r="E1449" t="s">
        <v>3636</v>
      </c>
      <c r="F1449" t="s">
        <v>63</v>
      </c>
      <c r="G1449" t="s">
        <v>1265</v>
      </c>
      <c r="H1449" t="s">
        <v>320</v>
      </c>
      <c r="I1449" t="s">
        <v>382</v>
      </c>
      <c r="J1449" t="s">
        <v>383</v>
      </c>
      <c r="K1449" t="s">
        <v>388</v>
      </c>
      <c r="L1449" t="s">
        <v>44</v>
      </c>
      <c r="M1449" t="s">
        <v>385</v>
      </c>
      <c r="N1449" t="s">
        <v>907</v>
      </c>
      <c r="O1449" t="s">
        <v>937</v>
      </c>
      <c r="P1449" t="s">
        <v>63</v>
      </c>
    </row>
    <row r="1450" spans="1:16">
      <c r="A1450" t="s">
        <v>3637</v>
      </c>
      <c r="B1450" t="s">
        <v>3635</v>
      </c>
      <c r="C1450" t="s">
        <v>904</v>
      </c>
      <c r="D1450">
        <v>57</v>
      </c>
      <c r="E1450" t="s">
        <v>3636</v>
      </c>
      <c r="F1450" t="s">
        <v>63</v>
      </c>
      <c r="G1450" t="s">
        <v>1265</v>
      </c>
      <c r="H1450" t="s">
        <v>320</v>
      </c>
      <c r="I1450" t="s">
        <v>382</v>
      </c>
      <c r="J1450" t="s">
        <v>383</v>
      </c>
      <c r="K1450" t="s">
        <v>388</v>
      </c>
      <c r="L1450" t="s">
        <v>44</v>
      </c>
      <c r="M1450" t="s">
        <v>385</v>
      </c>
      <c r="N1450" t="s">
        <v>907</v>
      </c>
      <c r="O1450" t="s">
        <v>937</v>
      </c>
      <c r="P1450" t="s">
        <v>63</v>
      </c>
    </row>
    <row r="1451" spans="1:16">
      <c r="A1451" t="s">
        <v>3638</v>
      </c>
      <c r="B1451" t="s">
        <v>3635</v>
      </c>
      <c r="C1451" t="s">
        <v>912</v>
      </c>
      <c r="D1451">
        <v>61</v>
      </c>
      <c r="E1451" t="s">
        <v>3636</v>
      </c>
      <c r="F1451" t="s">
        <v>63</v>
      </c>
      <c r="G1451" t="s">
        <v>1265</v>
      </c>
      <c r="H1451" t="s">
        <v>320</v>
      </c>
      <c r="I1451" t="s">
        <v>382</v>
      </c>
      <c r="J1451" t="s">
        <v>383</v>
      </c>
      <c r="K1451" t="s">
        <v>388</v>
      </c>
      <c r="L1451" t="s">
        <v>44</v>
      </c>
      <c r="M1451" t="s">
        <v>385</v>
      </c>
      <c r="N1451" t="s">
        <v>907</v>
      </c>
      <c r="O1451" t="s">
        <v>937</v>
      </c>
      <c r="P1451" t="s">
        <v>63</v>
      </c>
    </row>
    <row r="1452" spans="1:16">
      <c r="A1452" t="s">
        <v>3639</v>
      </c>
      <c r="B1452" t="s">
        <v>3640</v>
      </c>
      <c r="C1452" t="s">
        <v>956</v>
      </c>
      <c r="D1452">
        <v>55</v>
      </c>
      <c r="E1452" t="s">
        <v>3641</v>
      </c>
      <c r="F1452" t="s">
        <v>71</v>
      </c>
      <c r="G1452" t="s">
        <v>1265</v>
      </c>
      <c r="H1452" t="s">
        <v>336</v>
      </c>
      <c r="I1452" t="s">
        <v>382</v>
      </c>
      <c r="J1452" t="s">
        <v>383</v>
      </c>
      <c r="K1452" t="s">
        <v>388</v>
      </c>
      <c r="L1452" t="s">
        <v>44</v>
      </c>
      <c r="M1452" t="s">
        <v>385</v>
      </c>
      <c r="N1452" t="s">
        <v>907</v>
      </c>
      <c r="O1452" t="s">
        <v>932</v>
      </c>
      <c r="P1452" t="s">
        <v>71</v>
      </c>
    </row>
    <row r="1453" spans="1:16">
      <c r="A1453" t="s">
        <v>3642</v>
      </c>
      <c r="B1453" t="s">
        <v>3640</v>
      </c>
      <c r="C1453" t="s">
        <v>915</v>
      </c>
      <c r="D1453">
        <v>56</v>
      </c>
      <c r="E1453" t="s">
        <v>3641</v>
      </c>
      <c r="F1453" t="s">
        <v>71</v>
      </c>
      <c r="G1453" t="s">
        <v>1265</v>
      </c>
      <c r="H1453" t="s">
        <v>336</v>
      </c>
      <c r="I1453" t="s">
        <v>382</v>
      </c>
      <c r="J1453" t="s">
        <v>383</v>
      </c>
      <c r="K1453" t="s">
        <v>388</v>
      </c>
      <c r="L1453" t="s">
        <v>44</v>
      </c>
      <c r="M1453" t="s">
        <v>385</v>
      </c>
      <c r="N1453" t="s">
        <v>907</v>
      </c>
      <c r="O1453" t="s">
        <v>932</v>
      </c>
      <c r="P1453" t="s">
        <v>71</v>
      </c>
    </row>
    <row r="1454" spans="1:16">
      <c r="A1454" t="s">
        <v>3643</v>
      </c>
      <c r="B1454" t="s">
        <v>3640</v>
      </c>
      <c r="C1454" t="s">
        <v>904</v>
      </c>
      <c r="D1454">
        <v>57</v>
      </c>
      <c r="E1454" t="s">
        <v>3641</v>
      </c>
      <c r="F1454" t="s">
        <v>71</v>
      </c>
      <c r="G1454" t="s">
        <v>1265</v>
      </c>
      <c r="H1454" t="s">
        <v>336</v>
      </c>
      <c r="I1454" t="s">
        <v>382</v>
      </c>
      <c r="J1454" t="s">
        <v>383</v>
      </c>
      <c r="K1454" t="s">
        <v>388</v>
      </c>
      <c r="L1454" t="s">
        <v>44</v>
      </c>
      <c r="M1454" t="s">
        <v>385</v>
      </c>
      <c r="N1454" t="s">
        <v>907</v>
      </c>
      <c r="O1454" t="s">
        <v>932</v>
      </c>
      <c r="P1454" t="s">
        <v>71</v>
      </c>
    </row>
    <row r="1455" spans="1:16">
      <c r="A1455" t="s">
        <v>3644</v>
      </c>
      <c r="B1455" t="s">
        <v>3640</v>
      </c>
      <c r="C1455" t="s">
        <v>920</v>
      </c>
      <c r="D1455">
        <v>58</v>
      </c>
      <c r="E1455" t="s">
        <v>3641</v>
      </c>
      <c r="F1455" t="s">
        <v>71</v>
      </c>
      <c r="G1455" t="s">
        <v>1265</v>
      </c>
      <c r="H1455" t="s">
        <v>336</v>
      </c>
      <c r="I1455" t="s">
        <v>382</v>
      </c>
      <c r="J1455" t="s">
        <v>383</v>
      </c>
      <c r="K1455" t="s">
        <v>388</v>
      </c>
      <c r="L1455" t="s">
        <v>44</v>
      </c>
      <c r="M1455" t="s">
        <v>385</v>
      </c>
      <c r="N1455" t="s">
        <v>907</v>
      </c>
      <c r="O1455" t="s">
        <v>932</v>
      </c>
      <c r="P1455" t="s">
        <v>71</v>
      </c>
    </row>
    <row r="1456" spans="1:16">
      <c r="A1456" t="s">
        <v>3645</v>
      </c>
      <c r="B1456" t="s">
        <v>3640</v>
      </c>
      <c r="C1456" t="s">
        <v>910</v>
      </c>
      <c r="D1456">
        <v>59</v>
      </c>
      <c r="E1456" t="s">
        <v>3641</v>
      </c>
      <c r="F1456" t="s">
        <v>71</v>
      </c>
      <c r="G1456" t="s">
        <v>1265</v>
      </c>
      <c r="H1456" t="s">
        <v>336</v>
      </c>
      <c r="I1456" t="s">
        <v>382</v>
      </c>
      <c r="J1456" t="s">
        <v>383</v>
      </c>
      <c r="K1456" t="s">
        <v>388</v>
      </c>
      <c r="L1456" t="s">
        <v>44</v>
      </c>
      <c r="M1456" t="s">
        <v>385</v>
      </c>
      <c r="N1456" t="s">
        <v>907</v>
      </c>
      <c r="O1456" t="s">
        <v>932</v>
      </c>
      <c r="P1456" t="s">
        <v>71</v>
      </c>
    </row>
    <row r="1457" spans="1:16">
      <c r="A1457" t="s">
        <v>3646</v>
      </c>
      <c r="B1457" t="s">
        <v>3640</v>
      </c>
      <c r="C1457" t="s">
        <v>922</v>
      </c>
      <c r="D1457">
        <v>60</v>
      </c>
      <c r="E1457" t="s">
        <v>3641</v>
      </c>
      <c r="F1457" t="s">
        <v>71</v>
      </c>
      <c r="G1457" t="s">
        <v>1265</v>
      </c>
      <c r="H1457" t="s">
        <v>336</v>
      </c>
      <c r="I1457" t="s">
        <v>382</v>
      </c>
      <c r="J1457" t="s">
        <v>383</v>
      </c>
      <c r="K1457" t="s">
        <v>388</v>
      </c>
      <c r="L1457" t="s">
        <v>44</v>
      </c>
      <c r="M1457" t="s">
        <v>385</v>
      </c>
      <c r="N1457" t="s">
        <v>907</v>
      </c>
      <c r="O1457" t="s">
        <v>932</v>
      </c>
      <c r="P1457" t="s">
        <v>71</v>
      </c>
    </row>
    <row r="1458" spans="1:16">
      <c r="A1458" t="s">
        <v>3647</v>
      </c>
      <c r="B1458" t="s">
        <v>3640</v>
      </c>
      <c r="C1458" t="s">
        <v>912</v>
      </c>
      <c r="D1458">
        <v>61</v>
      </c>
      <c r="E1458" t="s">
        <v>3641</v>
      </c>
      <c r="F1458" t="s">
        <v>71</v>
      </c>
      <c r="G1458" t="s">
        <v>1265</v>
      </c>
      <c r="H1458" t="s">
        <v>336</v>
      </c>
      <c r="I1458" t="s">
        <v>382</v>
      </c>
      <c r="J1458" t="s">
        <v>383</v>
      </c>
      <c r="K1458" t="s">
        <v>388</v>
      </c>
      <c r="L1458" t="s">
        <v>44</v>
      </c>
      <c r="M1458" t="s">
        <v>385</v>
      </c>
      <c r="N1458" t="s">
        <v>907</v>
      </c>
      <c r="O1458" t="s">
        <v>932</v>
      </c>
      <c r="P1458" t="s">
        <v>71</v>
      </c>
    </row>
    <row r="1459" spans="1:16">
      <c r="A1459" t="s">
        <v>3648</v>
      </c>
      <c r="B1459" t="s">
        <v>3649</v>
      </c>
      <c r="C1459" t="s">
        <v>904</v>
      </c>
      <c r="D1459">
        <v>57</v>
      </c>
      <c r="E1459" t="s">
        <v>3641</v>
      </c>
      <c r="F1459" t="s">
        <v>86</v>
      </c>
      <c r="G1459" t="s">
        <v>1265</v>
      </c>
      <c r="H1459" t="s">
        <v>336</v>
      </c>
      <c r="I1459" t="s">
        <v>382</v>
      </c>
      <c r="J1459" t="s">
        <v>383</v>
      </c>
      <c r="K1459" t="s">
        <v>388</v>
      </c>
      <c r="L1459" t="s">
        <v>44</v>
      </c>
      <c r="M1459" t="s">
        <v>385</v>
      </c>
      <c r="N1459" t="s">
        <v>907</v>
      </c>
      <c r="O1459" t="s">
        <v>1033</v>
      </c>
      <c r="P1459" t="s">
        <v>86</v>
      </c>
    </row>
    <row r="1460" spans="1:16">
      <c r="A1460" t="s">
        <v>3650</v>
      </c>
      <c r="B1460" t="s">
        <v>3649</v>
      </c>
      <c r="C1460" t="s">
        <v>920</v>
      </c>
      <c r="D1460">
        <v>58</v>
      </c>
      <c r="E1460" t="s">
        <v>3641</v>
      </c>
      <c r="F1460" t="s">
        <v>86</v>
      </c>
      <c r="G1460" t="s">
        <v>1265</v>
      </c>
      <c r="H1460" t="s">
        <v>336</v>
      </c>
      <c r="I1460" t="s">
        <v>382</v>
      </c>
      <c r="J1460" t="s">
        <v>383</v>
      </c>
      <c r="K1460" t="s">
        <v>388</v>
      </c>
      <c r="L1460" t="s">
        <v>44</v>
      </c>
      <c r="M1460" t="s">
        <v>385</v>
      </c>
      <c r="N1460" t="s">
        <v>907</v>
      </c>
      <c r="O1460" t="s">
        <v>1033</v>
      </c>
      <c r="P1460" t="s">
        <v>86</v>
      </c>
    </row>
    <row r="1461" spans="1:16">
      <c r="A1461" t="s">
        <v>3651</v>
      </c>
      <c r="B1461" t="s">
        <v>3649</v>
      </c>
      <c r="C1461" t="s">
        <v>910</v>
      </c>
      <c r="D1461">
        <v>59</v>
      </c>
      <c r="E1461" t="s">
        <v>3641</v>
      </c>
      <c r="F1461" t="s">
        <v>86</v>
      </c>
      <c r="G1461" t="s">
        <v>1265</v>
      </c>
      <c r="H1461" t="s">
        <v>336</v>
      </c>
      <c r="I1461" t="s">
        <v>382</v>
      </c>
      <c r="J1461" t="s">
        <v>383</v>
      </c>
      <c r="K1461" t="s">
        <v>388</v>
      </c>
      <c r="L1461" t="s">
        <v>44</v>
      </c>
      <c r="M1461" t="s">
        <v>385</v>
      </c>
      <c r="N1461" t="s">
        <v>907</v>
      </c>
      <c r="O1461" t="s">
        <v>1033</v>
      </c>
      <c r="P1461" t="s">
        <v>86</v>
      </c>
    </row>
    <row r="1462" spans="1:16">
      <c r="A1462" t="s">
        <v>3652</v>
      </c>
      <c r="B1462" t="s">
        <v>3649</v>
      </c>
      <c r="C1462" t="s">
        <v>922</v>
      </c>
      <c r="D1462">
        <v>60</v>
      </c>
      <c r="E1462" t="s">
        <v>3641</v>
      </c>
      <c r="F1462" t="s">
        <v>86</v>
      </c>
      <c r="G1462" t="s">
        <v>1265</v>
      </c>
      <c r="H1462" t="s">
        <v>336</v>
      </c>
      <c r="I1462" t="s">
        <v>382</v>
      </c>
      <c r="J1462" t="s">
        <v>383</v>
      </c>
      <c r="K1462" t="s">
        <v>388</v>
      </c>
      <c r="L1462" t="s">
        <v>44</v>
      </c>
      <c r="M1462" t="s">
        <v>385</v>
      </c>
      <c r="N1462" t="s">
        <v>907</v>
      </c>
      <c r="O1462" t="s">
        <v>1033</v>
      </c>
      <c r="P1462" t="s">
        <v>86</v>
      </c>
    </row>
    <row r="1463" spans="1:16">
      <c r="A1463" t="s">
        <v>3653</v>
      </c>
      <c r="B1463" t="s">
        <v>3649</v>
      </c>
      <c r="C1463" t="s">
        <v>912</v>
      </c>
      <c r="D1463">
        <v>61</v>
      </c>
      <c r="E1463" t="s">
        <v>3641</v>
      </c>
      <c r="F1463" t="s">
        <v>86</v>
      </c>
      <c r="G1463" t="s">
        <v>1265</v>
      </c>
      <c r="H1463" t="s">
        <v>336</v>
      </c>
      <c r="I1463" t="s">
        <v>382</v>
      </c>
      <c r="J1463" t="s">
        <v>383</v>
      </c>
      <c r="K1463" t="s">
        <v>388</v>
      </c>
      <c r="L1463" t="s">
        <v>44</v>
      </c>
      <c r="M1463" t="s">
        <v>385</v>
      </c>
      <c r="N1463" t="s">
        <v>907</v>
      </c>
      <c r="O1463" t="s">
        <v>1033</v>
      </c>
      <c r="P1463" t="s">
        <v>86</v>
      </c>
    </row>
    <row r="1464" spans="1:16">
      <c r="A1464" t="s">
        <v>3654</v>
      </c>
      <c r="B1464" t="s">
        <v>3655</v>
      </c>
      <c r="C1464" t="s">
        <v>931</v>
      </c>
      <c r="D1464">
        <v>0</v>
      </c>
      <c r="E1464" t="s">
        <v>3050</v>
      </c>
      <c r="F1464" t="s">
        <v>53</v>
      </c>
      <c r="G1464" t="s">
        <v>964</v>
      </c>
      <c r="H1464" t="s">
        <v>337</v>
      </c>
      <c r="I1464" t="s">
        <v>387</v>
      </c>
      <c r="J1464" t="s">
        <v>383</v>
      </c>
      <c r="K1464" t="s">
        <v>389</v>
      </c>
      <c r="M1464" t="s">
        <v>386</v>
      </c>
      <c r="N1464" t="s">
        <v>907</v>
      </c>
      <c r="O1464" t="s">
        <v>928</v>
      </c>
      <c r="P1464" t="s">
        <v>53</v>
      </c>
    </row>
    <row r="1465" spans="1:16">
      <c r="A1465" t="s">
        <v>3656</v>
      </c>
      <c r="B1465" t="s">
        <v>3657</v>
      </c>
      <c r="C1465" t="s">
        <v>931</v>
      </c>
      <c r="D1465">
        <v>0</v>
      </c>
      <c r="E1465" t="s">
        <v>3658</v>
      </c>
      <c r="F1465" t="s">
        <v>53</v>
      </c>
      <c r="G1465" t="s">
        <v>964</v>
      </c>
      <c r="H1465" t="s">
        <v>337</v>
      </c>
      <c r="I1465" t="s">
        <v>390</v>
      </c>
      <c r="J1465" t="s">
        <v>383</v>
      </c>
      <c r="K1465" t="s">
        <v>389</v>
      </c>
      <c r="M1465" t="s">
        <v>386</v>
      </c>
      <c r="N1465" t="s">
        <v>907</v>
      </c>
      <c r="O1465" t="s">
        <v>928</v>
      </c>
      <c r="P1465" t="s">
        <v>53</v>
      </c>
    </row>
    <row r="1466" spans="1:16">
      <c r="A1466" t="s">
        <v>3659</v>
      </c>
      <c r="B1466" t="s">
        <v>3660</v>
      </c>
      <c r="C1466" t="s">
        <v>931</v>
      </c>
      <c r="D1466">
        <v>0</v>
      </c>
      <c r="E1466" t="s">
        <v>1869</v>
      </c>
      <c r="F1466" t="s">
        <v>83</v>
      </c>
      <c r="G1466" t="s">
        <v>1631</v>
      </c>
      <c r="H1466" t="s">
        <v>337</v>
      </c>
      <c r="I1466" t="s">
        <v>387</v>
      </c>
      <c r="J1466" t="s">
        <v>383</v>
      </c>
      <c r="K1466" t="s">
        <v>388</v>
      </c>
      <c r="L1466" t="s">
        <v>46</v>
      </c>
      <c r="M1466" t="s">
        <v>386</v>
      </c>
      <c r="N1466" t="s">
        <v>907</v>
      </c>
      <c r="O1466" t="s">
        <v>917</v>
      </c>
      <c r="P1466" t="s">
        <v>83</v>
      </c>
    </row>
    <row r="1467" spans="1:16">
      <c r="A1467" t="s">
        <v>3661</v>
      </c>
      <c r="B1467" t="s">
        <v>3662</v>
      </c>
      <c r="C1467" t="s">
        <v>931</v>
      </c>
      <c r="D1467">
        <v>0</v>
      </c>
      <c r="E1467" t="s">
        <v>1875</v>
      </c>
      <c r="F1467" t="s">
        <v>53</v>
      </c>
      <c r="G1467" t="s">
        <v>1631</v>
      </c>
      <c r="H1467" t="s">
        <v>338</v>
      </c>
      <c r="I1467" t="s">
        <v>387</v>
      </c>
      <c r="J1467" t="s">
        <v>383</v>
      </c>
      <c r="K1467" t="s">
        <v>389</v>
      </c>
      <c r="M1467" t="s">
        <v>386</v>
      </c>
      <c r="N1467" t="s">
        <v>907</v>
      </c>
      <c r="O1467" t="s">
        <v>928</v>
      </c>
      <c r="P1467" t="s">
        <v>53</v>
      </c>
    </row>
    <row r="1468" spans="1:16">
      <c r="A1468" t="s">
        <v>3663</v>
      </c>
      <c r="B1468" t="s">
        <v>3664</v>
      </c>
      <c r="C1468" t="s">
        <v>931</v>
      </c>
      <c r="D1468">
        <v>0</v>
      </c>
      <c r="E1468" t="s">
        <v>1878</v>
      </c>
      <c r="F1468" t="s">
        <v>55</v>
      </c>
      <c r="G1468" t="s">
        <v>1644</v>
      </c>
      <c r="H1468" t="s">
        <v>338</v>
      </c>
      <c r="I1468" t="s">
        <v>387</v>
      </c>
      <c r="J1468" t="s">
        <v>383</v>
      </c>
      <c r="K1468" t="s">
        <v>389</v>
      </c>
      <c r="L1468" t="s">
        <v>44</v>
      </c>
      <c r="M1468" t="s">
        <v>386</v>
      </c>
      <c r="N1468" t="s">
        <v>907</v>
      </c>
      <c r="O1468" t="s">
        <v>1003</v>
      </c>
      <c r="P1468" t="s">
        <v>71</v>
      </c>
    </row>
    <row r="1469" spans="1:16">
      <c r="A1469" t="s">
        <v>3665</v>
      </c>
      <c r="B1469" t="s">
        <v>3666</v>
      </c>
      <c r="C1469" t="s">
        <v>931</v>
      </c>
      <c r="D1469">
        <v>0</v>
      </c>
      <c r="E1469" t="s">
        <v>1878</v>
      </c>
      <c r="F1469" t="s">
        <v>71</v>
      </c>
      <c r="G1469" t="s">
        <v>1498</v>
      </c>
      <c r="H1469" t="s">
        <v>338</v>
      </c>
      <c r="I1469" t="s">
        <v>387</v>
      </c>
      <c r="J1469" t="s">
        <v>383</v>
      </c>
      <c r="K1469" t="s">
        <v>389</v>
      </c>
      <c r="L1469" t="s">
        <v>44</v>
      </c>
      <c r="M1469" t="s">
        <v>386</v>
      </c>
      <c r="N1469" t="s">
        <v>907</v>
      </c>
      <c r="O1469" t="s">
        <v>1499</v>
      </c>
      <c r="P1469" t="s">
        <v>71</v>
      </c>
    </row>
    <row r="1470" spans="1:16">
      <c r="A1470" t="s">
        <v>3667</v>
      </c>
      <c r="B1470" t="s">
        <v>3668</v>
      </c>
      <c r="C1470" t="s">
        <v>931</v>
      </c>
      <c r="D1470">
        <v>0</v>
      </c>
      <c r="E1470" t="s">
        <v>3669</v>
      </c>
      <c r="F1470" t="s">
        <v>53</v>
      </c>
      <c r="G1470" t="s">
        <v>3670</v>
      </c>
      <c r="H1470" t="s">
        <v>355</v>
      </c>
      <c r="I1470" t="s">
        <v>382</v>
      </c>
      <c r="J1470" t="s">
        <v>383</v>
      </c>
      <c r="K1470" t="s">
        <v>388</v>
      </c>
      <c r="M1470" t="s">
        <v>392</v>
      </c>
      <c r="N1470" t="s">
        <v>907</v>
      </c>
      <c r="O1470" t="s">
        <v>928</v>
      </c>
      <c r="P1470" t="s">
        <v>53</v>
      </c>
    </row>
    <row r="1471" spans="1:16">
      <c r="A1471" t="s">
        <v>3671</v>
      </c>
      <c r="B1471" t="s">
        <v>3672</v>
      </c>
      <c r="C1471" t="s">
        <v>931</v>
      </c>
      <c r="D1471">
        <v>0</v>
      </c>
      <c r="E1471" t="s">
        <v>3669</v>
      </c>
      <c r="F1471" t="s">
        <v>83</v>
      </c>
      <c r="G1471" t="s">
        <v>3670</v>
      </c>
      <c r="H1471" t="s">
        <v>355</v>
      </c>
      <c r="I1471" t="s">
        <v>382</v>
      </c>
      <c r="J1471" t="s">
        <v>383</v>
      </c>
      <c r="K1471" t="s">
        <v>388</v>
      </c>
      <c r="M1471" t="s">
        <v>392</v>
      </c>
      <c r="N1471" t="s">
        <v>907</v>
      </c>
      <c r="O1471" t="s">
        <v>917</v>
      </c>
      <c r="P1471" t="s">
        <v>83</v>
      </c>
    </row>
    <row r="1472" spans="1:16">
      <c r="A1472" t="s">
        <v>3673</v>
      </c>
      <c r="B1472" t="s">
        <v>3674</v>
      </c>
      <c r="C1472" t="s">
        <v>931</v>
      </c>
      <c r="D1472">
        <v>0</v>
      </c>
      <c r="E1472" t="s">
        <v>3669</v>
      </c>
      <c r="F1472" t="s">
        <v>55</v>
      </c>
      <c r="G1472" t="s">
        <v>3670</v>
      </c>
      <c r="H1472" t="s">
        <v>355</v>
      </c>
      <c r="I1472" t="s">
        <v>382</v>
      </c>
      <c r="J1472" t="s">
        <v>383</v>
      </c>
      <c r="K1472" t="s">
        <v>388</v>
      </c>
      <c r="M1472" t="s">
        <v>392</v>
      </c>
      <c r="N1472" t="s">
        <v>907</v>
      </c>
      <c r="O1472" t="s">
        <v>1003</v>
      </c>
      <c r="P1472" t="s">
        <v>71</v>
      </c>
    </row>
    <row r="1473" spans="1:16">
      <c r="A1473" t="s">
        <v>3675</v>
      </c>
      <c r="B1473" t="s">
        <v>3676</v>
      </c>
      <c r="C1473" t="s">
        <v>931</v>
      </c>
      <c r="D1473">
        <v>0</v>
      </c>
      <c r="E1473" t="s">
        <v>3677</v>
      </c>
      <c r="F1473" t="s">
        <v>53</v>
      </c>
      <c r="G1473" t="s">
        <v>3670</v>
      </c>
      <c r="H1473" t="s">
        <v>355</v>
      </c>
      <c r="I1473" t="s">
        <v>382</v>
      </c>
      <c r="J1473" t="s">
        <v>383</v>
      </c>
      <c r="K1473" t="s">
        <v>388</v>
      </c>
      <c r="M1473" t="s">
        <v>392</v>
      </c>
      <c r="N1473" t="s">
        <v>907</v>
      </c>
      <c r="O1473" t="s">
        <v>928</v>
      </c>
      <c r="P1473" t="s">
        <v>53</v>
      </c>
    </row>
    <row r="1474" spans="1:16">
      <c r="A1474" t="s">
        <v>3678</v>
      </c>
      <c r="B1474" t="s">
        <v>3679</v>
      </c>
      <c r="C1474" t="s">
        <v>931</v>
      </c>
      <c r="D1474">
        <v>0</v>
      </c>
      <c r="E1474" t="s">
        <v>3677</v>
      </c>
      <c r="F1474" t="s">
        <v>55</v>
      </c>
      <c r="G1474" t="s">
        <v>3670</v>
      </c>
      <c r="H1474" t="s">
        <v>355</v>
      </c>
      <c r="I1474" t="s">
        <v>382</v>
      </c>
      <c r="J1474" t="s">
        <v>383</v>
      </c>
      <c r="K1474" t="s">
        <v>388</v>
      </c>
      <c r="M1474" t="s">
        <v>392</v>
      </c>
      <c r="N1474" t="s">
        <v>907</v>
      </c>
      <c r="O1474" t="s">
        <v>1003</v>
      </c>
      <c r="P1474" t="s">
        <v>71</v>
      </c>
    </row>
    <row r="1475" spans="1:16">
      <c r="A1475" t="s">
        <v>3680</v>
      </c>
      <c r="B1475" t="s">
        <v>3681</v>
      </c>
      <c r="C1475" t="s">
        <v>931</v>
      </c>
      <c r="D1475">
        <v>0</v>
      </c>
      <c r="E1475" t="s">
        <v>3677</v>
      </c>
      <c r="F1475" t="s">
        <v>78</v>
      </c>
      <c r="G1475" t="s">
        <v>3670</v>
      </c>
      <c r="H1475" t="s">
        <v>355</v>
      </c>
      <c r="I1475" t="s">
        <v>390</v>
      </c>
      <c r="J1475" t="s">
        <v>383</v>
      </c>
      <c r="K1475" t="s">
        <v>388</v>
      </c>
      <c r="M1475" t="s">
        <v>392</v>
      </c>
      <c r="N1475" t="s">
        <v>907</v>
      </c>
      <c r="O1475" t="s">
        <v>969</v>
      </c>
      <c r="P1475" t="s">
        <v>78</v>
      </c>
    </row>
    <row r="1476" spans="1:16">
      <c r="A1476" t="s">
        <v>3682</v>
      </c>
      <c r="B1476" t="s">
        <v>3683</v>
      </c>
      <c r="C1476" t="s">
        <v>931</v>
      </c>
      <c r="D1476">
        <v>0</v>
      </c>
      <c r="E1476" t="s">
        <v>3677</v>
      </c>
      <c r="F1476" t="s">
        <v>57</v>
      </c>
      <c r="G1476" t="s">
        <v>3670</v>
      </c>
      <c r="H1476" t="s">
        <v>355</v>
      </c>
      <c r="I1476" t="s">
        <v>390</v>
      </c>
      <c r="J1476" t="s">
        <v>383</v>
      </c>
      <c r="K1476" t="s">
        <v>388</v>
      </c>
      <c r="M1476" t="s">
        <v>392</v>
      </c>
      <c r="N1476" t="s">
        <v>907</v>
      </c>
      <c r="O1476" t="s">
        <v>908</v>
      </c>
      <c r="P1476" t="s">
        <v>57</v>
      </c>
    </row>
    <row r="1477" spans="1:16">
      <c r="A1477" t="s">
        <v>3684</v>
      </c>
      <c r="B1477" t="s">
        <v>3685</v>
      </c>
      <c r="C1477" t="s">
        <v>931</v>
      </c>
      <c r="D1477">
        <v>0</v>
      </c>
      <c r="E1477" t="s">
        <v>3686</v>
      </c>
      <c r="F1477" t="s">
        <v>53</v>
      </c>
      <c r="G1477" t="s">
        <v>3670</v>
      </c>
      <c r="H1477" t="s">
        <v>355</v>
      </c>
      <c r="I1477" t="s">
        <v>382</v>
      </c>
      <c r="J1477" t="s">
        <v>383</v>
      </c>
      <c r="K1477" t="s">
        <v>388</v>
      </c>
      <c r="M1477" t="s">
        <v>392</v>
      </c>
      <c r="N1477" t="s">
        <v>907</v>
      </c>
      <c r="O1477" t="s">
        <v>928</v>
      </c>
      <c r="P1477" t="s">
        <v>53</v>
      </c>
    </row>
    <row r="1478" spans="1:16">
      <c r="A1478" t="s">
        <v>3687</v>
      </c>
      <c r="B1478" t="s">
        <v>3688</v>
      </c>
      <c r="C1478" t="s">
        <v>931</v>
      </c>
      <c r="D1478">
        <v>0</v>
      </c>
      <c r="E1478" t="s">
        <v>3686</v>
      </c>
      <c r="F1478" t="s">
        <v>55</v>
      </c>
      <c r="G1478" t="s">
        <v>3670</v>
      </c>
      <c r="H1478" t="s">
        <v>355</v>
      </c>
      <c r="I1478" t="s">
        <v>382</v>
      </c>
      <c r="J1478" t="s">
        <v>383</v>
      </c>
      <c r="K1478" t="s">
        <v>388</v>
      </c>
      <c r="M1478" t="s">
        <v>392</v>
      </c>
      <c r="N1478" t="s">
        <v>907</v>
      </c>
      <c r="O1478" t="s">
        <v>1003</v>
      </c>
      <c r="P1478" t="s">
        <v>71</v>
      </c>
    </row>
    <row r="1479" spans="1:16">
      <c r="A1479" t="s">
        <v>3689</v>
      </c>
      <c r="B1479" t="s">
        <v>3690</v>
      </c>
      <c r="C1479" t="s">
        <v>931</v>
      </c>
      <c r="D1479">
        <v>0</v>
      </c>
      <c r="E1479" t="s">
        <v>3686</v>
      </c>
      <c r="F1479" t="s">
        <v>78</v>
      </c>
      <c r="G1479" t="s">
        <v>3670</v>
      </c>
      <c r="H1479" t="s">
        <v>355</v>
      </c>
      <c r="I1479" t="s">
        <v>390</v>
      </c>
      <c r="J1479" t="s">
        <v>383</v>
      </c>
      <c r="K1479" t="s">
        <v>388</v>
      </c>
      <c r="M1479" t="s">
        <v>392</v>
      </c>
      <c r="N1479" t="s">
        <v>907</v>
      </c>
      <c r="O1479" t="s">
        <v>969</v>
      </c>
      <c r="P1479" t="s">
        <v>78</v>
      </c>
    </row>
    <row r="1480" spans="1:16">
      <c r="A1480" t="s">
        <v>3691</v>
      </c>
      <c r="B1480" t="s">
        <v>3692</v>
      </c>
      <c r="C1480" t="s">
        <v>931</v>
      </c>
      <c r="D1480">
        <v>0</v>
      </c>
      <c r="E1480" t="s">
        <v>3686</v>
      </c>
      <c r="F1480" t="s">
        <v>57</v>
      </c>
      <c r="G1480" t="s">
        <v>3670</v>
      </c>
      <c r="H1480" t="s">
        <v>355</v>
      </c>
      <c r="I1480" t="s">
        <v>382</v>
      </c>
      <c r="J1480" t="s">
        <v>383</v>
      </c>
      <c r="K1480" t="s">
        <v>388</v>
      </c>
      <c r="M1480" t="s">
        <v>392</v>
      </c>
      <c r="N1480" t="s">
        <v>907</v>
      </c>
      <c r="O1480" t="s">
        <v>908</v>
      </c>
      <c r="P1480" t="s">
        <v>57</v>
      </c>
    </row>
    <row r="1481" spans="1:16">
      <c r="A1481" t="s">
        <v>3693</v>
      </c>
      <c r="B1481" t="s">
        <v>3694</v>
      </c>
      <c r="C1481" t="s">
        <v>904</v>
      </c>
      <c r="D1481">
        <v>57</v>
      </c>
      <c r="E1481" t="s">
        <v>1883</v>
      </c>
      <c r="F1481" t="s">
        <v>83</v>
      </c>
      <c r="G1481" t="s">
        <v>1884</v>
      </c>
      <c r="H1481" t="s">
        <v>340</v>
      </c>
      <c r="I1481" t="s">
        <v>387</v>
      </c>
      <c r="J1481" t="s">
        <v>383</v>
      </c>
      <c r="K1481" t="s">
        <v>389</v>
      </c>
      <c r="L1481" t="s">
        <v>46</v>
      </c>
      <c r="M1481" t="s">
        <v>386</v>
      </c>
      <c r="N1481" t="s">
        <v>907</v>
      </c>
      <c r="O1481" t="s">
        <v>917</v>
      </c>
      <c r="P1481" t="s">
        <v>83</v>
      </c>
    </row>
    <row r="1482" spans="1:16">
      <c r="A1482" t="s">
        <v>3695</v>
      </c>
      <c r="B1482" t="s">
        <v>3696</v>
      </c>
      <c r="C1482" t="s">
        <v>931</v>
      </c>
      <c r="D1482">
        <v>0</v>
      </c>
      <c r="E1482" t="s">
        <v>1887</v>
      </c>
      <c r="F1482" t="s">
        <v>277</v>
      </c>
      <c r="G1482" t="s">
        <v>1888</v>
      </c>
      <c r="H1482" t="s">
        <v>340</v>
      </c>
      <c r="I1482" t="s">
        <v>382</v>
      </c>
      <c r="J1482" t="s">
        <v>383</v>
      </c>
      <c r="K1482" t="s">
        <v>389</v>
      </c>
      <c r="L1482" t="s">
        <v>44</v>
      </c>
      <c r="M1482" t="s">
        <v>386</v>
      </c>
      <c r="N1482" t="s">
        <v>907</v>
      </c>
      <c r="O1482" t="s">
        <v>1405</v>
      </c>
      <c r="P1482" t="s">
        <v>83</v>
      </c>
    </row>
    <row r="1483" spans="1:16">
      <c r="A1483" t="s">
        <v>3697</v>
      </c>
      <c r="B1483" t="s">
        <v>3698</v>
      </c>
      <c r="C1483" t="s">
        <v>931</v>
      </c>
      <c r="D1483">
        <v>0</v>
      </c>
      <c r="E1483" t="s">
        <v>1887</v>
      </c>
      <c r="F1483" t="s">
        <v>83</v>
      </c>
      <c r="G1483" t="s">
        <v>1888</v>
      </c>
      <c r="H1483" t="s">
        <v>340</v>
      </c>
      <c r="I1483" t="s">
        <v>382</v>
      </c>
      <c r="J1483" t="s">
        <v>383</v>
      </c>
      <c r="K1483" t="s">
        <v>389</v>
      </c>
      <c r="L1483" t="s">
        <v>44</v>
      </c>
      <c r="M1483" t="s">
        <v>386</v>
      </c>
      <c r="N1483" t="s">
        <v>907</v>
      </c>
      <c r="O1483" t="s">
        <v>917</v>
      </c>
      <c r="P1483" t="s">
        <v>83</v>
      </c>
    </row>
    <row r="1484" spans="1:16">
      <c r="A1484" t="s">
        <v>3699</v>
      </c>
      <c r="B1484" t="s">
        <v>3700</v>
      </c>
      <c r="C1484" t="s">
        <v>931</v>
      </c>
      <c r="D1484">
        <v>0</v>
      </c>
      <c r="E1484" t="s">
        <v>1891</v>
      </c>
      <c r="F1484" t="s">
        <v>277</v>
      </c>
      <c r="G1484" t="s">
        <v>1631</v>
      </c>
      <c r="H1484" t="s">
        <v>340</v>
      </c>
      <c r="I1484" t="s">
        <v>390</v>
      </c>
      <c r="J1484" t="s">
        <v>383</v>
      </c>
      <c r="K1484" t="s">
        <v>389</v>
      </c>
      <c r="L1484" t="s">
        <v>46</v>
      </c>
      <c r="M1484" t="s">
        <v>386</v>
      </c>
      <c r="N1484" t="s">
        <v>907</v>
      </c>
      <c r="O1484" t="s">
        <v>1405</v>
      </c>
      <c r="P1484" t="s">
        <v>83</v>
      </c>
    </row>
    <row r="1485" spans="1:16">
      <c r="A1485" t="s">
        <v>3701</v>
      </c>
      <c r="B1485" t="s">
        <v>3702</v>
      </c>
      <c r="C1485" t="s">
        <v>931</v>
      </c>
      <c r="D1485">
        <v>0</v>
      </c>
      <c r="E1485" t="s">
        <v>1891</v>
      </c>
      <c r="F1485" t="s">
        <v>290</v>
      </c>
      <c r="G1485" t="s">
        <v>1631</v>
      </c>
      <c r="H1485" t="s">
        <v>340</v>
      </c>
      <c r="I1485" t="s">
        <v>390</v>
      </c>
      <c r="J1485" t="s">
        <v>383</v>
      </c>
      <c r="K1485" t="s">
        <v>389</v>
      </c>
      <c r="L1485" t="s">
        <v>46</v>
      </c>
      <c r="M1485" t="s">
        <v>386</v>
      </c>
      <c r="N1485" t="s">
        <v>907</v>
      </c>
      <c r="O1485" t="s">
        <v>2084</v>
      </c>
      <c r="P1485" t="s">
        <v>195</v>
      </c>
    </row>
    <row r="1486" spans="1:16">
      <c r="A1486" t="s">
        <v>3703</v>
      </c>
      <c r="B1486" t="s">
        <v>3704</v>
      </c>
      <c r="C1486" t="s">
        <v>931</v>
      </c>
      <c r="D1486">
        <v>0</v>
      </c>
      <c r="E1486" t="s">
        <v>1891</v>
      </c>
      <c r="F1486" t="s">
        <v>55</v>
      </c>
      <c r="G1486" t="s">
        <v>1631</v>
      </c>
      <c r="H1486" t="s">
        <v>340</v>
      </c>
      <c r="I1486" t="s">
        <v>390</v>
      </c>
      <c r="J1486" t="s">
        <v>383</v>
      </c>
      <c r="K1486" t="s">
        <v>389</v>
      </c>
      <c r="L1486" t="s">
        <v>46</v>
      </c>
      <c r="M1486" t="s">
        <v>386</v>
      </c>
      <c r="N1486" t="s">
        <v>907</v>
      </c>
      <c r="O1486" t="s">
        <v>1003</v>
      </c>
      <c r="P1486" t="s">
        <v>71</v>
      </c>
    </row>
    <row r="1487" spans="1:16">
      <c r="A1487" t="s">
        <v>3705</v>
      </c>
      <c r="B1487" t="s">
        <v>3706</v>
      </c>
      <c r="C1487" t="s">
        <v>931</v>
      </c>
      <c r="D1487">
        <v>0</v>
      </c>
      <c r="E1487" t="s">
        <v>1901</v>
      </c>
      <c r="F1487" t="s">
        <v>53</v>
      </c>
      <c r="G1487" t="s">
        <v>1631</v>
      </c>
      <c r="H1487" t="s">
        <v>340</v>
      </c>
      <c r="I1487" t="s">
        <v>390</v>
      </c>
      <c r="J1487" t="s">
        <v>383</v>
      </c>
      <c r="K1487" t="s">
        <v>389</v>
      </c>
      <c r="L1487" t="s">
        <v>46</v>
      </c>
      <c r="M1487" t="s">
        <v>394</v>
      </c>
      <c r="N1487" t="s">
        <v>907</v>
      </c>
      <c r="O1487" t="s">
        <v>928</v>
      </c>
      <c r="P1487" t="s">
        <v>53</v>
      </c>
    </row>
    <row r="1488" spans="1:16">
      <c r="A1488" t="s">
        <v>3707</v>
      </c>
      <c r="B1488" t="s">
        <v>3708</v>
      </c>
      <c r="C1488" t="s">
        <v>931</v>
      </c>
      <c r="D1488">
        <v>0</v>
      </c>
      <c r="E1488" t="s">
        <v>1901</v>
      </c>
      <c r="F1488" t="s">
        <v>78</v>
      </c>
      <c r="G1488" t="s">
        <v>1631</v>
      </c>
      <c r="H1488" t="s">
        <v>340</v>
      </c>
      <c r="I1488" t="s">
        <v>382</v>
      </c>
      <c r="J1488" t="s">
        <v>383</v>
      </c>
      <c r="K1488" t="s">
        <v>389</v>
      </c>
      <c r="L1488" t="s">
        <v>46</v>
      </c>
      <c r="M1488" t="s">
        <v>394</v>
      </c>
      <c r="N1488" t="s">
        <v>907</v>
      </c>
      <c r="O1488" t="s">
        <v>969</v>
      </c>
      <c r="P1488" t="s">
        <v>78</v>
      </c>
    </row>
    <row r="1489" spans="1:16">
      <c r="A1489" t="s">
        <v>3709</v>
      </c>
      <c r="B1489" t="s">
        <v>3710</v>
      </c>
      <c r="C1489" t="s">
        <v>931</v>
      </c>
      <c r="D1489">
        <v>0</v>
      </c>
      <c r="E1489" t="s">
        <v>1904</v>
      </c>
      <c r="F1489" t="s">
        <v>83</v>
      </c>
      <c r="G1489" t="s">
        <v>1631</v>
      </c>
      <c r="H1489" t="s">
        <v>340</v>
      </c>
      <c r="I1489" t="s">
        <v>382</v>
      </c>
      <c r="J1489" t="s">
        <v>383</v>
      </c>
      <c r="K1489" t="s">
        <v>389</v>
      </c>
      <c r="L1489" t="s">
        <v>46</v>
      </c>
      <c r="M1489" t="s">
        <v>395</v>
      </c>
      <c r="N1489" t="s">
        <v>907</v>
      </c>
      <c r="O1489" t="s">
        <v>917</v>
      </c>
      <c r="P1489" t="s">
        <v>83</v>
      </c>
    </row>
    <row r="1490" spans="1:16">
      <c r="A1490" t="s">
        <v>3711</v>
      </c>
      <c r="B1490" t="s">
        <v>3712</v>
      </c>
      <c r="C1490" t="s">
        <v>931</v>
      </c>
      <c r="D1490">
        <v>0</v>
      </c>
      <c r="E1490" t="s">
        <v>3713</v>
      </c>
      <c r="F1490" t="s">
        <v>53</v>
      </c>
      <c r="G1490" t="s">
        <v>1631</v>
      </c>
      <c r="H1490" t="s">
        <v>340</v>
      </c>
      <c r="I1490" t="s">
        <v>382</v>
      </c>
      <c r="J1490" t="s">
        <v>383</v>
      </c>
      <c r="K1490" t="s">
        <v>389</v>
      </c>
      <c r="L1490" t="s">
        <v>46</v>
      </c>
      <c r="M1490" t="s">
        <v>386</v>
      </c>
      <c r="N1490" t="s">
        <v>907</v>
      </c>
      <c r="O1490" t="s">
        <v>928</v>
      </c>
      <c r="P1490" t="s">
        <v>53</v>
      </c>
    </row>
    <row r="1491" spans="1:16">
      <c r="A1491" t="s">
        <v>3714</v>
      </c>
      <c r="B1491" t="s">
        <v>3715</v>
      </c>
      <c r="C1491" t="s">
        <v>931</v>
      </c>
      <c r="D1491">
        <v>0</v>
      </c>
      <c r="E1491" t="s">
        <v>3713</v>
      </c>
      <c r="F1491" t="s">
        <v>55</v>
      </c>
      <c r="G1491" t="s">
        <v>1631</v>
      </c>
      <c r="H1491" t="s">
        <v>340</v>
      </c>
      <c r="I1491" t="s">
        <v>382</v>
      </c>
      <c r="J1491" t="s">
        <v>383</v>
      </c>
      <c r="K1491" t="s">
        <v>389</v>
      </c>
      <c r="L1491" t="s">
        <v>46</v>
      </c>
      <c r="M1491" t="s">
        <v>386</v>
      </c>
      <c r="N1491" t="s">
        <v>907</v>
      </c>
      <c r="O1491" t="s">
        <v>1003</v>
      </c>
      <c r="P1491" t="s">
        <v>71</v>
      </c>
    </row>
    <row r="1492" spans="1:16">
      <c r="A1492" t="s">
        <v>3716</v>
      </c>
      <c r="B1492" t="s">
        <v>3717</v>
      </c>
      <c r="C1492" t="s">
        <v>931</v>
      </c>
      <c r="D1492">
        <v>0</v>
      </c>
      <c r="E1492" t="s">
        <v>1913</v>
      </c>
      <c r="F1492" t="s">
        <v>53</v>
      </c>
      <c r="G1492" t="s">
        <v>1631</v>
      </c>
      <c r="H1492" t="s">
        <v>342</v>
      </c>
      <c r="I1492" t="s">
        <v>387</v>
      </c>
      <c r="J1492" t="s">
        <v>383</v>
      </c>
      <c r="K1492" t="s">
        <v>389</v>
      </c>
      <c r="L1492" t="s">
        <v>46</v>
      </c>
      <c r="M1492" t="s">
        <v>394</v>
      </c>
      <c r="N1492" t="s">
        <v>907</v>
      </c>
      <c r="O1492" t="s">
        <v>928</v>
      </c>
      <c r="P1492" t="s">
        <v>53</v>
      </c>
    </row>
    <row r="1493" spans="1:16">
      <c r="A1493" t="s">
        <v>3718</v>
      </c>
      <c r="B1493" t="s">
        <v>3719</v>
      </c>
      <c r="C1493" t="s">
        <v>931</v>
      </c>
      <c r="D1493">
        <v>0</v>
      </c>
      <c r="E1493" t="s">
        <v>1913</v>
      </c>
      <c r="F1493" t="s">
        <v>187</v>
      </c>
      <c r="G1493" t="s">
        <v>1631</v>
      </c>
      <c r="H1493" t="s">
        <v>342</v>
      </c>
      <c r="I1493" t="s">
        <v>387</v>
      </c>
      <c r="J1493" t="s">
        <v>383</v>
      </c>
      <c r="K1493" t="s">
        <v>389</v>
      </c>
      <c r="L1493" t="s">
        <v>46</v>
      </c>
      <c r="M1493" t="s">
        <v>394</v>
      </c>
      <c r="N1493" t="s">
        <v>907</v>
      </c>
      <c r="O1493" t="s">
        <v>1898</v>
      </c>
      <c r="P1493" t="s">
        <v>63</v>
      </c>
    </row>
    <row r="1494" spans="1:16">
      <c r="A1494" t="s">
        <v>3720</v>
      </c>
      <c r="B1494" t="s">
        <v>3721</v>
      </c>
      <c r="C1494" t="s">
        <v>931</v>
      </c>
      <c r="D1494">
        <v>0</v>
      </c>
      <c r="E1494" t="s">
        <v>1513</v>
      </c>
      <c r="F1494" t="s">
        <v>71</v>
      </c>
      <c r="G1494" t="s">
        <v>1498</v>
      </c>
      <c r="H1494" t="s">
        <v>342</v>
      </c>
      <c r="I1494" t="s">
        <v>387</v>
      </c>
      <c r="J1494" t="s">
        <v>383</v>
      </c>
      <c r="K1494" t="s">
        <v>389</v>
      </c>
      <c r="L1494" t="s">
        <v>44</v>
      </c>
      <c r="M1494" t="s">
        <v>386</v>
      </c>
      <c r="N1494" t="s">
        <v>907</v>
      </c>
      <c r="O1494" t="s">
        <v>1499</v>
      </c>
      <c r="P1494" t="s">
        <v>71</v>
      </c>
    </row>
    <row r="1495" spans="1:16">
      <c r="A1495" t="s">
        <v>3722</v>
      </c>
      <c r="B1495" t="s">
        <v>3723</v>
      </c>
      <c r="C1495" t="s">
        <v>931</v>
      </c>
      <c r="D1495">
        <v>0</v>
      </c>
      <c r="E1495" t="s">
        <v>3161</v>
      </c>
      <c r="F1495" t="s">
        <v>83</v>
      </c>
      <c r="G1495" t="s">
        <v>1498</v>
      </c>
      <c r="H1495" t="s">
        <v>340</v>
      </c>
      <c r="I1495" t="s">
        <v>382</v>
      </c>
      <c r="J1495" t="s">
        <v>383</v>
      </c>
      <c r="K1495" t="s">
        <v>389</v>
      </c>
      <c r="L1495" t="s">
        <v>44</v>
      </c>
      <c r="M1495" t="s">
        <v>386</v>
      </c>
      <c r="N1495" t="s">
        <v>907</v>
      </c>
      <c r="O1495" t="s">
        <v>917</v>
      </c>
      <c r="P1495" t="s">
        <v>83</v>
      </c>
    </row>
    <row r="1496" spans="1:16">
      <c r="A1496" t="s">
        <v>3724</v>
      </c>
      <c r="B1496" t="s">
        <v>3725</v>
      </c>
      <c r="C1496" t="s">
        <v>931</v>
      </c>
      <c r="D1496">
        <v>0</v>
      </c>
      <c r="E1496" t="s">
        <v>3168</v>
      </c>
      <c r="F1496" t="s">
        <v>83</v>
      </c>
      <c r="G1496" t="s">
        <v>1498</v>
      </c>
      <c r="H1496" t="s">
        <v>342</v>
      </c>
      <c r="I1496" t="s">
        <v>382</v>
      </c>
      <c r="J1496" t="s">
        <v>383</v>
      </c>
      <c r="K1496" t="s">
        <v>389</v>
      </c>
      <c r="L1496" t="s">
        <v>44</v>
      </c>
      <c r="M1496" t="s">
        <v>386</v>
      </c>
      <c r="N1496" t="s">
        <v>907</v>
      </c>
      <c r="O1496" t="s">
        <v>917</v>
      </c>
      <c r="P1496" t="s">
        <v>83</v>
      </c>
    </row>
    <row r="1497" spans="1:16">
      <c r="A1497" t="s">
        <v>3726</v>
      </c>
      <c r="B1497" t="s">
        <v>3727</v>
      </c>
      <c r="C1497" t="s">
        <v>931</v>
      </c>
      <c r="D1497">
        <v>0</v>
      </c>
      <c r="E1497" t="s">
        <v>3168</v>
      </c>
      <c r="F1497" t="s">
        <v>68</v>
      </c>
      <c r="G1497" t="s">
        <v>1644</v>
      </c>
      <c r="H1497" t="s">
        <v>342</v>
      </c>
      <c r="I1497" t="s">
        <v>387</v>
      </c>
      <c r="J1497" t="s">
        <v>383</v>
      </c>
      <c r="K1497" t="s">
        <v>389</v>
      </c>
      <c r="L1497" t="s">
        <v>44</v>
      </c>
      <c r="M1497" t="s">
        <v>386</v>
      </c>
      <c r="N1497" t="s">
        <v>907</v>
      </c>
      <c r="O1497" t="s">
        <v>1119</v>
      </c>
      <c r="P1497" t="s">
        <v>68</v>
      </c>
    </row>
    <row r="1498" spans="1:16">
      <c r="A1498" t="s">
        <v>3728</v>
      </c>
      <c r="B1498" t="s">
        <v>3729</v>
      </c>
      <c r="C1498" t="s">
        <v>931</v>
      </c>
      <c r="D1498">
        <v>0</v>
      </c>
      <c r="E1498" t="s">
        <v>1517</v>
      </c>
      <c r="F1498" t="s">
        <v>57</v>
      </c>
      <c r="G1498" t="s">
        <v>1498</v>
      </c>
      <c r="H1498" t="s">
        <v>342</v>
      </c>
      <c r="I1498" t="s">
        <v>387</v>
      </c>
      <c r="J1498" t="s">
        <v>383</v>
      </c>
      <c r="K1498" t="s">
        <v>389</v>
      </c>
      <c r="L1498" t="s">
        <v>44</v>
      </c>
      <c r="M1498" t="s">
        <v>386</v>
      </c>
      <c r="N1498" t="s">
        <v>907</v>
      </c>
      <c r="O1498" t="s">
        <v>1898</v>
      </c>
      <c r="P1498" t="s">
        <v>57</v>
      </c>
    </row>
    <row r="1499" spans="1:16">
      <c r="A1499" t="s">
        <v>3730</v>
      </c>
      <c r="B1499" t="s">
        <v>3731</v>
      </c>
      <c r="C1499" t="s">
        <v>931</v>
      </c>
      <c r="D1499">
        <v>0</v>
      </c>
      <c r="E1499" t="s">
        <v>1517</v>
      </c>
      <c r="F1499" t="s">
        <v>68</v>
      </c>
      <c r="G1499" t="s">
        <v>1498</v>
      </c>
      <c r="H1499" t="s">
        <v>342</v>
      </c>
      <c r="I1499" t="s">
        <v>387</v>
      </c>
      <c r="J1499" t="s">
        <v>383</v>
      </c>
      <c r="K1499" t="s">
        <v>389</v>
      </c>
      <c r="L1499" t="s">
        <v>44</v>
      </c>
      <c r="M1499" t="s">
        <v>386</v>
      </c>
      <c r="N1499" t="s">
        <v>907</v>
      </c>
      <c r="O1499" t="s">
        <v>1119</v>
      </c>
      <c r="P1499" t="s">
        <v>68</v>
      </c>
    </row>
    <row r="1500" spans="1:16">
      <c r="A1500" t="s">
        <v>3732</v>
      </c>
      <c r="B1500" t="s">
        <v>3733</v>
      </c>
      <c r="C1500" t="s">
        <v>931</v>
      </c>
      <c r="D1500">
        <v>0</v>
      </c>
      <c r="E1500" t="s">
        <v>1517</v>
      </c>
      <c r="F1500" t="s">
        <v>286</v>
      </c>
      <c r="G1500" t="s">
        <v>1498</v>
      </c>
      <c r="H1500" t="s">
        <v>342</v>
      </c>
      <c r="I1500" t="s">
        <v>387</v>
      </c>
      <c r="J1500" t="s">
        <v>383</v>
      </c>
      <c r="K1500" t="s">
        <v>389</v>
      </c>
      <c r="L1500" t="s">
        <v>44</v>
      </c>
      <c r="M1500" t="s">
        <v>386</v>
      </c>
      <c r="N1500" t="s">
        <v>907</v>
      </c>
      <c r="O1500" t="s">
        <v>1593</v>
      </c>
      <c r="P1500" t="s">
        <v>286</v>
      </c>
    </row>
    <row r="1501" spans="1:16">
      <c r="A1501" t="s">
        <v>3734</v>
      </c>
      <c r="B1501" t="s">
        <v>3735</v>
      </c>
      <c r="C1501" t="s">
        <v>931</v>
      </c>
      <c r="D1501">
        <v>0</v>
      </c>
      <c r="E1501" t="s">
        <v>1918</v>
      </c>
      <c r="F1501" t="s">
        <v>53</v>
      </c>
      <c r="G1501" t="s">
        <v>1498</v>
      </c>
      <c r="H1501" t="s">
        <v>342</v>
      </c>
      <c r="I1501" t="s">
        <v>387</v>
      </c>
      <c r="J1501" t="s">
        <v>383</v>
      </c>
      <c r="K1501" t="s">
        <v>389</v>
      </c>
      <c r="L1501" t="s">
        <v>44</v>
      </c>
      <c r="M1501" t="s">
        <v>386</v>
      </c>
      <c r="N1501" t="s">
        <v>907</v>
      </c>
      <c r="O1501" t="s">
        <v>928</v>
      </c>
      <c r="P1501" t="s">
        <v>53</v>
      </c>
    </row>
    <row r="1502" spans="1:16">
      <c r="A1502" t="s">
        <v>3736</v>
      </c>
      <c r="B1502" t="s">
        <v>3737</v>
      </c>
      <c r="C1502" t="s">
        <v>931</v>
      </c>
      <c r="D1502">
        <v>0</v>
      </c>
      <c r="E1502" t="s">
        <v>1918</v>
      </c>
      <c r="F1502" t="s">
        <v>55</v>
      </c>
      <c r="G1502" t="s">
        <v>1498</v>
      </c>
      <c r="H1502" t="s">
        <v>342</v>
      </c>
      <c r="I1502" t="s">
        <v>387</v>
      </c>
      <c r="J1502" t="s">
        <v>383</v>
      </c>
      <c r="K1502" t="s">
        <v>389</v>
      </c>
      <c r="L1502" t="s">
        <v>44</v>
      </c>
      <c r="M1502" t="s">
        <v>386</v>
      </c>
      <c r="N1502" t="s">
        <v>907</v>
      </c>
      <c r="O1502" t="s">
        <v>1003</v>
      </c>
      <c r="P1502" t="s">
        <v>71</v>
      </c>
    </row>
    <row r="1503" spans="1:16">
      <c r="A1503" t="s">
        <v>3738</v>
      </c>
      <c r="B1503" t="s">
        <v>3739</v>
      </c>
      <c r="C1503" t="s">
        <v>931</v>
      </c>
      <c r="D1503">
        <v>0</v>
      </c>
      <c r="E1503" t="s">
        <v>3740</v>
      </c>
      <c r="F1503" t="s">
        <v>55</v>
      </c>
      <c r="G1503" t="s">
        <v>1498</v>
      </c>
      <c r="H1503" t="s">
        <v>342</v>
      </c>
      <c r="I1503" t="s">
        <v>387</v>
      </c>
      <c r="J1503" t="s">
        <v>383</v>
      </c>
      <c r="K1503" t="s">
        <v>389</v>
      </c>
      <c r="L1503" t="s">
        <v>44</v>
      </c>
      <c r="M1503" t="s">
        <v>386</v>
      </c>
      <c r="N1503" t="s">
        <v>907</v>
      </c>
      <c r="O1503" t="s">
        <v>1003</v>
      </c>
      <c r="P1503" t="s">
        <v>71</v>
      </c>
    </row>
    <row r="1504" spans="1:16">
      <c r="A1504" t="s">
        <v>3741</v>
      </c>
      <c r="B1504" t="s">
        <v>3742</v>
      </c>
      <c r="C1504" t="s">
        <v>931</v>
      </c>
      <c r="D1504">
        <v>0</v>
      </c>
      <c r="E1504" t="s">
        <v>3740</v>
      </c>
      <c r="F1504" t="s">
        <v>231</v>
      </c>
      <c r="G1504" t="s">
        <v>1498</v>
      </c>
      <c r="H1504" t="s">
        <v>342</v>
      </c>
      <c r="I1504" t="s">
        <v>387</v>
      </c>
      <c r="J1504" t="s">
        <v>383</v>
      </c>
      <c r="K1504" t="s">
        <v>389</v>
      </c>
      <c r="L1504" t="s">
        <v>44</v>
      </c>
      <c r="M1504" t="s">
        <v>386</v>
      </c>
      <c r="N1504" t="s">
        <v>907</v>
      </c>
      <c r="O1504" t="s">
        <v>2069</v>
      </c>
      <c r="P1504" t="s">
        <v>83</v>
      </c>
    </row>
    <row r="1505" spans="1:16">
      <c r="A1505" t="s">
        <v>3743</v>
      </c>
      <c r="B1505" t="s">
        <v>3744</v>
      </c>
      <c r="C1505" t="s">
        <v>931</v>
      </c>
      <c r="D1505">
        <v>0</v>
      </c>
      <c r="E1505" t="s">
        <v>3740</v>
      </c>
      <c r="F1505" t="s">
        <v>71</v>
      </c>
      <c r="G1505" t="s">
        <v>1498</v>
      </c>
      <c r="H1505" t="s">
        <v>342</v>
      </c>
      <c r="I1505" t="s">
        <v>387</v>
      </c>
      <c r="J1505" t="s">
        <v>383</v>
      </c>
      <c r="K1505" t="s">
        <v>389</v>
      </c>
      <c r="L1505" t="s">
        <v>44</v>
      </c>
      <c r="M1505" t="s">
        <v>386</v>
      </c>
      <c r="N1505" t="s">
        <v>907</v>
      </c>
      <c r="O1505" t="s">
        <v>1499</v>
      </c>
      <c r="P1505" t="s">
        <v>71</v>
      </c>
    </row>
    <row r="1506" spans="1:16">
      <c r="A1506" t="s">
        <v>3745</v>
      </c>
      <c r="B1506" t="s">
        <v>3746</v>
      </c>
      <c r="C1506" t="s">
        <v>931</v>
      </c>
      <c r="D1506">
        <v>0</v>
      </c>
      <c r="E1506" t="s">
        <v>3740</v>
      </c>
      <c r="F1506" t="s">
        <v>192</v>
      </c>
      <c r="G1506" t="s">
        <v>1498</v>
      </c>
      <c r="H1506" t="s">
        <v>342</v>
      </c>
      <c r="I1506" t="s">
        <v>387</v>
      </c>
      <c r="J1506" t="s">
        <v>383</v>
      </c>
      <c r="K1506" t="s">
        <v>389</v>
      </c>
      <c r="L1506" t="s">
        <v>44</v>
      </c>
      <c r="M1506" t="s">
        <v>386</v>
      </c>
      <c r="N1506" t="s">
        <v>907</v>
      </c>
      <c r="O1506" t="s">
        <v>1514</v>
      </c>
      <c r="P1506" t="s">
        <v>78</v>
      </c>
    </row>
    <row r="1507" spans="1:16">
      <c r="A1507" t="s">
        <v>3747</v>
      </c>
      <c r="B1507" t="s">
        <v>3748</v>
      </c>
      <c r="C1507" t="s">
        <v>931</v>
      </c>
      <c r="D1507">
        <v>0</v>
      </c>
      <c r="E1507" t="s">
        <v>3740</v>
      </c>
      <c r="F1507" t="s">
        <v>226</v>
      </c>
      <c r="G1507" t="s">
        <v>1498</v>
      </c>
      <c r="H1507" t="s">
        <v>342</v>
      </c>
      <c r="I1507" t="s">
        <v>387</v>
      </c>
      <c r="J1507" t="s">
        <v>383</v>
      </c>
      <c r="K1507" t="s">
        <v>389</v>
      </c>
      <c r="L1507" t="s">
        <v>44</v>
      </c>
      <c r="M1507" t="s">
        <v>386</v>
      </c>
      <c r="N1507" t="s">
        <v>907</v>
      </c>
      <c r="O1507" t="s">
        <v>1291</v>
      </c>
      <c r="P1507" t="s">
        <v>86</v>
      </c>
    </row>
    <row r="1508" spans="1:16">
      <c r="A1508" t="s">
        <v>3749</v>
      </c>
      <c r="B1508" t="s">
        <v>3750</v>
      </c>
      <c r="C1508" t="s">
        <v>931</v>
      </c>
      <c r="D1508">
        <v>0</v>
      </c>
      <c r="E1508" t="s">
        <v>3740</v>
      </c>
      <c r="F1508" t="s">
        <v>57</v>
      </c>
      <c r="G1508" t="s">
        <v>1498</v>
      </c>
      <c r="H1508" t="s">
        <v>342</v>
      </c>
      <c r="I1508" t="s">
        <v>387</v>
      </c>
      <c r="J1508" t="s">
        <v>383</v>
      </c>
      <c r="K1508" t="s">
        <v>389</v>
      </c>
      <c r="L1508" t="s">
        <v>44</v>
      </c>
      <c r="M1508" t="s">
        <v>386</v>
      </c>
      <c r="N1508" t="s">
        <v>907</v>
      </c>
      <c r="O1508" t="s">
        <v>908</v>
      </c>
      <c r="P1508" t="s">
        <v>57</v>
      </c>
    </row>
    <row r="1509" spans="1:16">
      <c r="A1509" t="s">
        <v>3751</v>
      </c>
      <c r="B1509" t="s">
        <v>3752</v>
      </c>
      <c r="C1509" t="s">
        <v>931</v>
      </c>
      <c r="D1509">
        <v>0</v>
      </c>
      <c r="E1509" t="s">
        <v>1924</v>
      </c>
      <c r="F1509" t="s">
        <v>63</v>
      </c>
      <c r="G1509" t="s">
        <v>1498</v>
      </c>
      <c r="H1509" t="s">
        <v>342</v>
      </c>
      <c r="I1509" t="s">
        <v>382</v>
      </c>
      <c r="J1509" t="s">
        <v>383</v>
      </c>
      <c r="K1509" t="s">
        <v>389</v>
      </c>
      <c r="L1509" t="s">
        <v>44</v>
      </c>
      <c r="M1509" t="s">
        <v>386</v>
      </c>
      <c r="N1509" t="s">
        <v>907</v>
      </c>
      <c r="O1509" t="s">
        <v>937</v>
      </c>
      <c r="P1509" t="s">
        <v>63</v>
      </c>
    </row>
    <row r="1510" spans="1:16">
      <c r="A1510" t="s">
        <v>3753</v>
      </c>
      <c r="B1510" t="s">
        <v>3754</v>
      </c>
      <c r="C1510" t="s">
        <v>931</v>
      </c>
      <c r="D1510">
        <v>0</v>
      </c>
      <c r="E1510" t="s">
        <v>1924</v>
      </c>
      <c r="F1510" t="s">
        <v>199</v>
      </c>
      <c r="G1510" t="s">
        <v>1498</v>
      </c>
      <c r="H1510" t="s">
        <v>342</v>
      </c>
      <c r="I1510" t="s">
        <v>382</v>
      </c>
      <c r="J1510" t="s">
        <v>383</v>
      </c>
      <c r="K1510" t="s">
        <v>389</v>
      </c>
      <c r="L1510" t="s">
        <v>44</v>
      </c>
      <c r="M1510" t="s">
        <v>386</v>
      </c>
      <c r="N1510" t="s">
        <v>907</v>
      </c>
      <c r="O1510" t="s">
        <v>1300</v>
      </c>
      <c r="P1510" t="s">
        <v>199</v>
      </c>
    </row>
    <row r="1511" spans="1:16">
      <c r="A1511" t="s">
        <v>3755</v>
      </c>
      <c r="B1511" t="s">
        <v>3756</v>
      </c>
      <c r="C1511" t="s">
        <v>931</v>
      </c>
      <c r="D1511">
        <v>0</v>
      </c>
      <c r="E1511" t="s">
        <v>1924</v>
      </c>
      <c r="F1511" t="s">
        <v>57</v>
      </c>
      <c r="G1511" t="s">
        <v>1498</v>
      </c>
      <c r="H1511" t="s">
        <v>342</v>
      </c>
      <c r="I1511" t="s">
        <v>387</v>
      </c>
      <c r="J1511" t="s">
        <v>383</v>
      </c>
      <c r="K1511" t="s">
        <v>389</v>
      </c>
      <c r="L1511" t="s">
        <v>44</v>
      </c>
      <c r="M1511" t="s">
        <v>386</v>
      </c>
      <c r="N1511" t="s">
        <v>907</v>
      </c>
      <c r="O1511" t="s">
        <v>908</v>
      </c>
      <c r="P1511" t="s">
        <v>57</v>
      </c>
    </row>
    <row r="1512" spans="1:16">
      <c r="A1512" t="s">
        <v>3757</v>
      </c>
      <c r="B1512" t="s">
        <v>3758</v>
      </c>
      <c r="C1512" t="s">
        <v>931</v>
      </c>
      <c r="D1512">
        <v>0</v>
      </c>
      <c r="E1512" t="s">
        <v>3759</v>
      </c>
      <c r="F1512" t="s">
        <v>63</v>
      </c>
      <c r="G1512" t="s">
        <v>1498</v>
      </c>
      <c r="H1512" t="s">
        <v>342</v>
      </c>
      <c r="I1512" t="s">
        <v>382</v>
      </c>
      <c r="J1512" t="s">
        <v>383</v>
      </c>
      <c r="K1512" t="s">
        <v>389</v>
      </c>
      <c r="L1512" t="s">
        <v>44</v>
      </c>
      <c r="M1512" t="s">
        <v>386</v>
      </c>
      <c r="N1512" t="s">
        <v>907</v>
      </c>
      <c r="O1512" t="s">
        <v>937</v>
      </c>
      <c r="P1512" t="s">
        <v>63</v>
      </c>
    </row>
    <row r="1513" spans="1:16">
      <c r="A1513" t="s">
        <v>3760</v>
      </c>
      <c r="B1513" t="s">
        <v>3761</v>
      </c>
      <c r="C1513" t="s">
        <v>931</v>
      </c>
      <c r="D1513">
        <v>0</v>
      </c>
      <c r="E1513" t="s">
        <v>3759</v>
      </c>
      <c r="F1513" t="s">
        <v>71</v>
      </c>
      <c r="G1513" t="s">
        <v>1498</v>
      </c>
      <c r="H1513" t="s">
        <v>342</v>
      </c>
      <c r="I1513" t="s">
        <v>382</v>
      </c>
      <c r="J1513" t="s">
        <v>383</v>
      </c>
      <c r="K1513" t="s">
        <v>389</v>
      </c>
      <c r="L1513" t="s">
        <v>44</v>
      </c>
      <c r="M1513" t="s">
        <v>386</v>
      </c>
      <c r="N1513" t="s">
        <v>907</v>
      </c>
      <c r="O1513" t="s">
        <v>932</v>
      </c>
      <c r="P1513" t="s">
        <v>71</v>
      </c>
    </row>
    <row r="1514" spans="1:16">
      <c r="A1514" t="s">
        <v>3762</v>
      </c>
      <c r="B1514" t="s">
        <v>3763</v>
      </c>
      <c r="C1514" t="s">
        <v>931</v>
      </c>
      <c r="D1514">
        <v>0</v>
      </c>
      <c r="E1514" t="s">
        <v>1563</v>
      </c>
      <c r="F1514" t="s">
        <v>53</v>
      </c>
      <c r="G1514" t="s">
        <v>1564</v>
      </c>
      <c r="H1514" t="s">
        <v>342</v>
      </c>
      <c r="I1514" t="s">
        <v>387</v>
      </c>
      <c r="J1514" t="s">
        <v>383</v>
      </c>
      <c r="K1514" t="s">
        <v>389</v>
      </c>
      <c r="L1514" t="s">
        <v>44</v>
      </c>
      <c r="M1514" t="s">
        <v>386</v>
      </c>
      <c r="N1514" t="s">
        <v>907</v>
      </c>
      <c r="O1514" t="s">
        <v>928</v>
      </c>
      <c r="P1514" t="s">
        <v>53</v>
      </c>
    </row>
    <row r="1515" spans="1:16">
      <c r="A1515" t="s">
        <v>3764</v>
      </c>
      <c r="B1515" t="s">
        <v>3765</v>
      </c>
      <c r="C1515" t="s">
        <v>931</v>
      </c>
      <c r="D1515">
        <v>0</v>
      </c>
      <c r="E1515" t="s">
        <v>1938</v>
      </c>
      <c r="F1515" t="s">
        <v>57</v>
      </c>
      <c r="G1515" t="s">
        <v>1939</v>
      </c>
      <c r="H1515" t="s">
        <v>340</v>
      </c>
      <c r="I1515" t="s">
        <v>387</v>
      </c>
      <c r="J1515" t="s">
        <v>383</v>
      </c>
      <c r="K1515" t="s">
        <v>389</v>
      </c>
      <c r="L1515" t="s">
        <v>44</v>
      </c>
      <c r="M1515" t="s">
        <v>386</v>
      </c>
      <c r="N1515" t="s">
        <v>907</v>
      </c>
      <c r="O1515" t="s">
        <v>908</v>
      </c>
      <c r="P1515" t="s">
        <v>57</v>
      </c>
    </row>
    <row r="1516" spans="1:16">
      <c r="A1516" t="s">
        <v>3766</v>
      </c>
      <c r="B1516" t="s">
        <v>3767</v>
      </c>
      <c r="C1516" t="s">
        <v>931</v>
      </c>
      <c r="D1516">
        <v>0</v>
      </c>
      <c r="E1516" t="s">
        <v>1942</v>
      </c>
      <c r="F1516" t="s">
        <v>53</v>
      </c>
      <c r="G1516" t="s">
        <v>1328</v>
      </c>
      <c r="H1516" t="s">
        <v>342</v>
      </c>
      <c r="I1516" t="s">
        <v>387</v>
      </c>
      <c r="J1516" t="s">
        <v>383</v>
      </c>
      <c r="K1516" t="s">
        <v>389</v>
      </c>
      <c r="L1516" t="s">
        <v>44</v>
      </c>
      <c r="M1516" t="s">
        <v>386</v>
      </c>
      <c r="N1516" t="s">
        <v>907</v>
      </c>
      <c r="O1516" t="s">
        <v>928</v>
      </c>
      <c r="P1516" t="s">
        <v>53</v>
      </c>
    </row>
    <row r="1517" spans="1:16">
      <c r="A1517" t="s">
        <v>3768</v>
      </c>
      <c r="B1517" t="s">
        <v>3769</v>
      </c>
      <c r="C1517" t="s">
        <v>931</v>
      </c>
      <c r="D1517">
        <v>0</v>
      </c>
      <c r="E1517" t="s">
        <v>1574</v>
      </c>
      <c r="F1517" t="s">
        <v>53</v>
      </c>
      <c r="G1517" t="s">
        <v>1328</v>
      </c>
      <c r="H1517" t="s">
        <v>340</v>
      </c>
      <c r="I1517" t="s">
        <v>387</v>
      </c>
      <c r="J1517" t="s">
        <v>383</v>
      </c>
      <c r="K1517" t="s">
        <v>389</v>
      </c>
      <c r="L1517" t="s">
        <v>44</v>
      </c>
      <c r="M1517" t="s">
        <v>386</v>
      </c>
      <c r="N1517" t="s">
        <v>907</v>
      </c>
      <c r="O1517" t="s">
        <v>928</v>
      </c>
      <c r="P1517" t="s">
        <v>53</v>
      </c>
    </row>
    <row r="1518" spans="1:16">
      <c r="A1518" t="s">
        <v>3770</v>
      </c>
      <c r="B1518" t="s">
        <v>3771</v>
      </c>
      <c r="C1518" t="s">
        <v>931</v>
      </c>
      <c r="D1518">
        <v>0</v>
      </c>
      <c r="E1518" t="s">
        <v>1583</v>
      </c>
      <c r="F1518" t="s">
        <v>53</v>
      </c>
      <c r="G1518" t="s">
        <v>1328</v>
      </c>
      <c r="H1518" t="s">
        <v>340</v>
      </c>
      <c r="I1518" t="s">
        <v>382</v>
      </c>
      <c r="J1518" t="s">
        <v>383</v>
      </c>
      <c r="K1518" t="s">
        <v>389</v>
      </c>
      <c r="L1518" t="s">
        <v>44</v>
      </c>
      <c r="M1518" t="s">
        <v>386</v>
      </c>
      <c r="N1518" t="s">
        <v>907</v>
      </c>
      <c r="O1518" t="s">
        <v>928</v>
      </c>
      <c r="P1518" t="s">
        <v>53</v>
      </c>
    </row>
    <row r="1519" spans="1:16">
      <c r="A1519" t="s">
        <v>3772</v>
      </c>
      <c r="B1519" t="s">
        <v>3773</v>
      </c>
      <c r="C1519" t="s">
        <v>931</v>
      </c>
      <c r="D1519">
        <v>0</v>
      </c>
      <c r="E1519" t="s">
        <v>1947</v>
      </c>
      <c r="F1519" t="s">
        <v>53</v>
      </c>
      <c r="G1519" t="s">
        <v>1631</v>
      </c>
      <c r="H1519" t="s">
        <v>342</v>
      </c>
      <c r="I1519" t="s">
        <v>387</v>
      </c>
      <c r="J1519" t="s">
        <v>383</v>
      </c>
      <c r="K1519" t="s">
        <v>389</v>
      </c>
      <c r="L1519" t="s">
        <v>46</v>
      </c>
      <c r="M1519" t="s">
        <v>395</v>
      </c>
      <c r="N1519" t="s">
        <v>907</v>
      </c>
      <c r="O1519" t="s">
        <v>928</v>
      </c>
      <c r="P1519" t="s">
        <v>53</v>
      </c>
    </row>
    <row r="1520" spans="1:16">
      <c r="A1520" t="s">
        <v>3774</v>
      </c>
      <c r="B1520" t="s">
        <v>3775</v>
      </c>
      <c r="C1520" t="s">
        <v>931</v>
      </c>
      <c r="D1520">
        <v>0</v>
      </c>
      <c r="E1520" t="s">
        <v>1947</v>
      </c>
      <c r="F1520" t="s">
        <v>83</v>
      </c>
      <c r="G1520" t="s">
        <v>1631</v>
      </c>
      <c r="H1520" t="s">
        <v>342</v>
      </c>
      <c r="I1520" t="s">
        <v>387</v>
      </c>
      <c r="J1520" t="s">
        <v>383</v>
      </c>
      <c r="K1520" t="s">
        <v>389</v>
      </c>
      <c r="L1520" t="s">
        <v>46</v>
      </c>
      <c r="M1520" t="s">
        <v>394</v>
      </c>
      <c r="N1520" t="s">
        <v>907</v>
      </c>
      <c r="O1520" t="s">
        <v>917</v>
      </c>
      <c r="P1520" t="s">
        <v>83</v>
      </c>
    </row>
    <row r="1521" spans="1:16">
      <c r="A1521" t="s">
        <v>3776</v>
      </c>
      <c r="B1521" t="s">
        <v>3777</v>
      </c>
      <c r="C1521" t="s">
        <v>931</v>
      </c>
      <c r="D1521">
        <v>0</v>
      </c>
      <c r="E1521" t="s">
        <v>1947</v>
      </c>
      <c r="F1521" t="s">
        <v>63</v>
      </c>
      <c r="G1521" t="s">
        <v>1631</v>
      </c>
      <c r="H1521" t="s">
        <v>342</v>
      </c>
      <c r="I1521" t="s">
        <v>387</v>
      </c>
      <c r="J1521" t="s">
        <v>383</v>
      </c>
      <c r="K1521" t="s">
        <v>389</v>
      </c>
      <c r="L1521" t="s">
        <v>46</v>
      </c>
      <c r="M1521" t="s">
        <v>395</v>
      </c>
      <c r="N1521" t="s">
        <v>907</v>
      </c>
      <c r="O1521" t="s">
        <v>1539</v>
      </c>
      <c r="P1521" t="s">
        <v>63</v>
      </c>
    </row>
    <row r="1522" spans="1:16">
      <c r="A1522" t="s">
        <v>3778</v>
      </c>
      <c r="B1522" t="s">
        <v>3779</v>
      </c>
      <c r="C1522" t="s">
        <v>931</v>
      </c>
      <c r="D1522">
        <v>0</v>
      </c>
      <c r="E1522" t="s">
        <v>1950</v>
      </c>
      <c r="F1522" t="s">
        <v>53</v>
      </c>
      <c r="G1522" t="s">
        <v>1631</v>
      </c>
      <c r="H1522" t="s">
        <v>342</v>
      </c>
      <c r="I1522" t="s">
        <v>387</v>
      </c>
      <c r="J1522" t="s">
        <v>383</v>
      </c>
      <c r="K1522" t="s">
        <v>389</v>
      </c>
      <c r="L1522" t="s">
        <v>46</v>
      </c>
      <c r="M1522" t="s">
        <v>395</v>
      </c>
      <c r="N1522" t="s">
        <v>907</v>
      </c>
      <c r="O1522" t="s">
        <v>928</v>
      </c>
      <c r="P1522" t="s">
        <v>53</v>
      </c>
    </row>
    <row r="1523" spans="1:16">
      <c r="A1523" t="s">
        <v>3780</v>
      </c>
      <c r="B1523" t="s">
        <v>3781</v>
      </c>
      <c r="C1523" t="s">
        <v>931</v>
      </c>
      <c r="D1523">
        <v>0</v>
      </c>
      <c r="E1523" t="s">
        <v>1950</v>
      </c>
      <c r="F1523" t="s">
        <v>57</v>
      </c>
      <c r="G1523" t="s">
        <v>1631</v>
      </c>
      <c r="H1523" t="s">
        <v>342</v>
      </c>
      <c r="I1523" t="s">
        <v>387</v>
      </c>
      <c r="J1523" t="s">
        <v>383</v>
      </c>
      <c r="K1523" t="s">
        <v>389</v>
      </c>
      <c r="L1523" t="s">
        <v>46</v>
      </c>
      <c r="M1523" t="s">
        <v>395</v>
      </c>
      <c r="N1523" t="s">
        <v>907</v>
      </c>
      <c r="O1523" t="s">
        <v>1898</v>
      </c>
      <c r="P1523" t="s">
        <v>57</v>
      </c>
    </row>
    <row r="1524" spans="1:16">
      <c r="A1524" t="s">
        <v>3782</v>
      </c>
      <c r="B1524" t="s">
        <v>3783</v>
      </c>
      <c r="C1524" t="s">
        <v>931</v>
      </c>
      <c r="D1524">
        <v>0</v>
      </c>
      <c r="E1524" t="s">
        <v>1953</v>
      </c>
      <c r="F1524" t="s">
        <v>57</v>
      </c>
      <c r="G1524" t="s">
        <v>1631</v>
      </c>
      <c r="H1524" t="s">
        <v>342</v>
      </c>
      <c r="I1524" t="s">
        <v>387</v>
      </c>
      <c r="J1524" t="s">
        <v>383</v>
      </c>
      <c r="K1524" t="s">
        <v>389</v>
      </c>
      <c r="L1524" t="s">
        <v>46</v>
      </c>
      <c r="M1524" t="s">
        <v>394</v>
      </c>
      <c r="N1524" t="s">
        <v>907</v>
      </c>
      <c r="O1524" t="s">
        <v>1898</v>
      </c>
      <c r="P1524" t="s">
        <v>57</v>
      </c>
    </row>
    <row r="1525" spans="1:16">
      <c r="A1525" t="s">
        <v>3784</v>
      </c>
      <c r="B1525" t="s">
        <v>3785</v>
      </c>
      <c r="C1525" t="s">
        <v>931</v>
      </c>
      <c r="D1525">
        <v>0</v>
      </c>
      <c r="E1525" t="s">
        <v>1953</v>
      </c>
      <c r="F1525" t="s">
        <v>63</v>
      </c>
      <c r="G1525" t="s">
        <v>1631</v>
      </c>
      <c r="H1525" t="s">
        <v>342</v>
      </c>
      <c r="I1525" t="s">
        <v>387</v>
      </c>
      <c r="J1525" t="s">
        <v>383</v>
      </c>
      <c r="K1525" t="s">
        <v>389</v>
      </c>
      <c r="L1525" t="s">
        <v>46</v>
      </c>
      <c r="M1525" t="s">
        <v>394</v>
      </c>
      <c r="N1525" t="s">
        <v>907</v>
      </c>
      <c r="O1525" t="s">
        <v>1539</v>
      </c>
      <c r="P1525" t="s">
        <v>63</v>
      </c>
    </row>
    <row r="1526" spans="1:16">
      <c r="A1526" t="s">
        <v>3786</v>
      </c>
      <c r="B1526" t="s">
        <v>3787</v>
      </c>
      <c r="C1526" t="s">
        <v>931</v>
      </c>
      <c r="D1526">
        <v>0</v>
      </c>
      <c r="E1526" t="s">
        <v>3257</v>
      </c>
      <c r="F1526" t="s">
        <v>57</v>
      </c>
      <c r="G1526" t="s">
        <v>1498</v>
      </c>
      <c r="H1526" t="s">
        <v>342</v>
      </c>
      <c r="I1526" t="s">
        <v>387</v>
      </c>
      <c r="J1526" t="s">
        <v>383</v>
      </c>
      <c r="K1526" t="s">
        <v>389</v>
      </c>
      <c r="L1526" t="s">
        <v>44</v>
      </c>
      <c r="M1526" t="s">
        <v>386</v>
      </c>
      <c r="N1526" t="s">
        <v>907</v>
      </c>
      <c r="O1526" t="s">
        <v>1898</v>
      </c>
      <c r="P1526" t="s">
        <v>57</v>
      </c>
    </row>
    <row r="1527" spans="1:16">
      <c r="A1527" t="s">
        <v>3788</v>
      </c>
      <c r="B1527" t="s">
        <v>3789</v>
      </c>
      <c r="C1527" t="s">
        <v>931</v>
      </c>
      <c r="D1527">
        <v>0</v>
      </c>
      <c r="E1527" t="s">
        <v>1959</v>
      </c>
      <c r="F1527" t="s">
        <v>53</v>
      </c>
      <c r="G1527" t="s">
        <v>1498</v>
      </c>
      <c r="H1527" t="s">
        <v>342</v>
      </c>
      <c r="I1527" t="s">
        <v>387</v>
      </c>
      <c r="J1527" t="s">
        <v>383</v>
      </c>
      <c r="K1527" t="s">
        <v>389</v>
      </c>
      <c r="L1527" t="s">
        <v>44</v>
      </c>
      <c r="M1527" t="s">
        <v>386</v>
      </c>
      <c r="N1527" t="s">
        <v>907</v>
      </c>
      <c r="O1527" t="s">
        <v>928</v>
      </c>
      <c r="P1527" t="s">
        <v>53</v>
      </c>
    </row>
    <row r="1528" spans="1:16">
      <c r="A1528" t="s">
        <v>3790</v>
      </c>
      <c r="B1528" t="s">
        <v>3791</v>
      </c>
      <c r="C1528" t="s">
        <v>931</v>
      </c>
      <c r="D1528">
        <v>0</v>
      </c>
      <c r="E1528" t="s">
        <v>3792</v>
      </c>
      <c r="F1528" t="s">
        <v>63</v>
      </c>
      <c r="G1528" t="s">
        <v>1644</v>
      </c>
      <c r="H1528" t="s">
        <v>342</v>
      </c>
      <c r="I1528" t="s">
        <v>387</v>
      </c>
      <c r="J1528" t="s">
        <v>383</v>
      </c>
      <c r="K1528" t="s">
        <v>389</v>
      </c>
      <c r="L1528" t="s">
        <v>44</v>
      </c>
      <c r="M1528" t="s">
        <v>386</v>
      </c>
      <c r="N1528" t="s">
        <v>907</v>
      </c>
      <c r="O1528" t="s">
        <v>937</v>
      </c>
      <c r="P1528" t="s">
        <v>63</v>
      </c>
    </row>
    <row r="1529" spans="1:16">
      <c r="A1529" t="s">
        <v>3793</v>
      </c>
      <c r="B1529" t="s">
        <v>3794</v>
      </c>
      <c r="C1529" t="s">
        <v>931</v>
      </c>
      <c r="D1529">
        <v>0</v>
      </c>
      <c r="E1529" t="s">
        <v>3792</v>
      </c>
      <c r="F1529" t="s">
        <v>53</v>
      </c>
      <c r="G1529" t="s">
        <v>1498</v>
      </c>
      <c r="H1529" t="s">
        <v>342</v>
      </c>
      <c r="I1529" t="s">
        <v>387</v>
      </c>
      <c r="J1529" t="s">
        <v>383</v>
      </c>
      <c r="K1529" t="s">
        <v>389</v>
      </c>
      <c r="L1529" t="s">
        <v>44</v>
      </c>
      <c r="M1529" t="s">
        <v>386</v>
      </c>
      <c r="N1529" t="s">
        <v>907</v>
      </c>
      <c r="O1529" t="s">
        <v>928</v>
      </c>
      <c r="P1529" t="s">
        <v>53</v>
      </c>
    </row>
    <row r="1530" spans="1:16">
      <c r="A1530" t="s">
        <v>3795</v>
      </c>
      <c r="B1530" t="s">
        <v>3796</v>
      </c>
      <c r="C1530" t="s">
        <v>931</v>
      </c>
      <c r="D1530">
        <v>0</v>
      </c>
      <c r="E1530" t="s">
        <v>3792</v>
      </c>
      <c r="F1530" t="s">
        <v>83</v>
      </c>
      <c r="G1530" t="s">
        <v>1498</v>
      </c>
      <c r="H1530" t="s">
        <v>342</v>
      </c>
      <c r="I1530" t="s">
        <v>387</v>
      </c>
      <c r="J1530" t="s">
        <v>383</v>
      </c>
      <c r="K1530" t="s">
        <v>389</v>
      </c>
      <c r="L1530" t="s">
        <v>44</v>
      </c>
      <c r="M1530" t="s">
        <v>386</v>
      </c>
      <c r="N1530" t="s">
        <v>907</v>
      </c>
      <c r="O1530" t="s">
        <v>917</v>
      </c>
      <c r="P1530" t="s">
        <v>83</v>
      </c>
    </row>
    <row r="1531" spans="1:16">
      <c r="A1531" t="s">
        <v>3797</v>
      </c>
      <c r="B1531" t="s">
        <v>3798</v>
      </c>
      <c r="C1531" t="s">
        <v>931</v>
      </c>
      <c r="D1531">
        <v>0</v>
      </c>
      <c r="E1531" t="s">
        <v>3792</v>
      </c>
      <c r="F1531" t="s">
        <v>57</v>
      </c>
      <c r="G1531" t="s">
        <v>1498</v>
      </c>
      <c r="H1531" t="s">
        <v>342</v>
      </c>
      <c r="I1531" t="s">
        <v>387</v>
      </c>
      <c r="J1531" t="s">
        <v>383</v>
      </c>
      <c r="K1531" t="s">
        <v>389</v>
      </c>
      <c r="L1531" t="s">
        <v>44</v>
      </c>
      <c r="M1531" t="s">
        <v>386</v>
      </c>
      <c r="N1531" t="s">
        <v>907</v>
      </c>
      <c r="O1531" t="s">
        <v>1898</v>
      </c>
      <c r="P1531" t="s">
        <v>57</v>
      </c>
    </row>
    <row r="1532" spans="1:16">
      <c r="A1532" t="s">
        <v>3799</v>
      </c>
      <c r="B1532" t="s">
        <v>3800</v>
      </c>
      <c r="C1532" t="s">
        <v>931</v>
      </c>
      <c r="D1532">
        <v>0</v>
      </c>
      <c r="E1532" t="s">
        <v>1605</v>
      </c>
      <c r="F1532" t="s">
        <v>71</v>
      </c>
      <c r="G1532" t="s">
        <v>1498</v>
      </c>
      <c r="H1532" t="s">
        <v>342</v>
      </c>
      <c r="I1532" t="s">
        <v>387</v>
      </c>
      <c r="J1532" t="s">
        <v>383</v>
      </c>
      <c r="K1532" t="s">
        <v>389</v>
      </c>
      <c r="L1532" t="s">
        <v>44</v>
      </c>
      <c r="M1532" t="s">
        <v>386</v>
      </c>
      <c r="N1532" t="s">
        <v>907</v>
      </c>
      <c r="O1532" t="s">
        <v>932</v>
      </c>
      <c r="P1532" t="s">
        <v>71</v>
      </c>
    </row>
    <row r="1533" spans="1:16">
      <c r="A1533" t="s">
        <v>3801</v>
      </c>
      <c r="B1533" t="s">
        <v>3802</v>
      </c>
      <c r="C1533" t="s">
        <v>931</v>
      </c>
      <c r="D1533">
        <v>0</v>
      </c>
      <c r="E1533" t="s">
        <v>1992</v>
      </c>
      <c r="F1533" t="s">
        <v>83</v>
      </c>
      <c r="G1533" t="s">
        <v>1631</v>
      </c>
      <c r="H1533" t="s">
        <v>332</v>
      </c>
      <c r="I1533" t="s">
        <v>382</v>
      </c>
      <c r="J1533" t="s">
        <v>383</v>
      </c>
      <c r="K1533" t="s">
        <v>389</v>
      </c>
      <c r="L1533" t="s">
        <v>46</v>
      </c>
      <c r="M1533" t="s">
        <v>395</v>
      </c>
      <c r="N1533" t="s">
        <v>907</v>
      </c>
      <c r="O1533" t="s">
        <v>917</v>
      </c>
      <c r="P1533" t="s">
        <v>83</v>
      </c>
    </row>
    <row r="1534" spans="1:16">
      <c r="A1534" t="s">
        <v>3803</v>
      </c>
      <c r="B1534" t="s">
        <v>3804</v>
      </c>
      <c r="C1534" t="s">
        <v>931</v>
      </c>
      <c r="D1534">
        <v>0</v>
      </c>
      <c r="E1534" t="s">
        <v>3314</v>
      </c>
      <c r="F1534" t="s">
        <v>71</v>
      </c>
      <c r="G1534" t="s">
        <v>1498</v>
      </c>
      <c r="H1534" t="s">
        <v>344</v>
      </c>
      <c r="I1534" t="s">
        <v>387</v>
      </c>
      <c r="J1534" t="s">
        <v>383</v>
      </c>
      <c r="K1534" t="s">
        <v>389</v>
      </c>
      <c r="L1534" t="s">
        <v>44</v>
      </c>
      <c r="M1534" t="s">
        <v>386</v>
      </c>
      <c r="N1534" t="s">
        <v>907</v>
      </c>
      <c r="O1534" t="s">
        <v>1499</v>
      </c>
      <c r="P1534" t="s">
        <v>71</v>
      </c>
    </row>
    <row r="1535" spans="1:16">
      <c r="A1535" t="s">
        <v>3805</v>
      </c>
      <c r="B1535" t="s">
        <v>3806</v>
      </c>
      <c r="C1535" t="s">
        <v>956</v>
      </c>
      <c r="D1535">
        <v>55</v>
      </c>
      <c r="E1535" t="s">
        <v>1680</v>
      </c>
      <c r="F1535" t="s">
        <v>53</v>
      </c>
      <c r="G1535" t="s">
        <v>1265</v>
      </c>
      <c r="H1535" t="s">
        <v>346</v>
      </c>
      <c r="I1535" t="s">
        <v>382</v>
      </c>
      <c r="J1535" t="s">
        <v>383</v>
      </c>
      <c r="K1535" t="s">
        <v>388</v>
      </c>
      <c r="L1535" t="s">
        <v>30</v>
      </c>
      <c r="M1535" t="s">
        <v>386</v>
      </c>
      <c r="N1535" t="s">
        <v>907</v>
      </c>
      <c r="O1535" t="s">
        <v>928</v>
      </c>
      <c r="P1535" t="s">
        <v>53</v>
      </c>
    </row>
    <row r="1536" spans="1:16">
      <c r="A1536" t="s">
        <v>3807</v>
      </c>
      <c r="B1536" t="s">
        <v>3806</v>
      </c>
      <c r="C1536" t="s">
        <v>904</v>
      </c>
      <c r="D1536">
        <v>57</v>
      </c>
      <c r="E1536" t="s">
        <v>1680</v>
      </c>
      <c r="F1536" t="s">
        <v>53</v>
      </c>
      <c r="G1536" t="s">
        <v>1265</v>
      </c>
      <c r="H1536" t="s">
        <v>346</v>
      </c>
      <c r="I1536" t="s">
        <v>382</v>
      </c>
      <c r="J1536" t="s">
        <v>383</v>
      </c>
      <c r="K1536" t="s">
        <v>388</v>
      </c>
      <c r="L1536" t="s">
        <v>30</v>
      </c>
      <c r="M1536" t="s">
        <v>386</v>
      </c>
      <c r="N1536" t="s">
        <v>907</v>
      </c>
      <c r="O1536" t="s">
        <v>928</v>
      </c>
      <c r="P1536" t="s">
        <v>53</v>
      </c>
    </row>
    <row r="1537" spans="1:16">
      <c r="A1537" t="s">
        <v>3808</v>
      </c>
      <c r="B1537" t="s">
        <v>3806</v>
      </c>
      <c r="C1537" t="s">
        <v>910</v>
      </c>
      <c r="D1537">
        <v>59</v>
      </c>
      <c r="E1537" t="s">
        <v>1680</v>
      </c>
      <c r="F1537" t="s">
        <v>53</v>
      </c>
      <c r="G1537" t="s">
        <v>1265</v>
      </c>
      <c r="H1537" t="s">
        <v>346</v>
      </c>
      <c r="I1537" t="s">
        <v>382</v>
      </c>
      <c r="J1537" t="s">
        <v>383</v>
      </c>
      <c r="K1537" t="s">
        <v>388</v>
      </c>
      <c r="L1537" t="s">
        <v>30</v>
      </c>
      <c r="M1537" t="s">
        <v>386</v>
      </c>
      <c r="N1537" t="s">
        <v>907</v>
      </c>
      <c r="O1537" t="s">
        <v>928</v>
      </c>
      <c r="P1537" t="s">
        <v>53</v>
      </c>
    </row>
    <row r="1538" spans="1:16">
      <c r="A1538" t="s">
        <v>3809</v>
      </c>
      <c r="B1538" t="s">
        <v>3806</v>
      </c>
      <c r="C1538" t="s">
        <v>912</v>
      </c>
      <c r="D1538">
        <v>61</v>
      </c>
      <c r="E1538" t="s">
        <v>1680</v>
      </c>
      <c r="F1538" t="s">
        <v>53</v>
      </c>
      <c r="G1538" t="s">
        <v>1265</v>
      </c>
      <c r="H1538" t="s">
        <v>346</v>
      </c>
      <c r="I1538" t="s">
        <v>382</v>
      </c>
      <c r="J1538" t="s">
        <v>383</v>
      </c>
      <c r="K1538" t="s">
        <v>388</v>
      </c>
      <c r="L1538" t="s">
        <v>30</v>
      </c>
      <c r="M1538" t="s">
        <v>386</v>
      </c>
      <c r="N1538" t="s">
        <v>907</v>
      </c>
      <c r="O1538" t="s">
        <v>928</v>
      </c>
      <c r="P1538" t="s">
        <v>53</v>
      </c>
    </row>
    <row r="1539" spans="1:16">
      <c r="A1539" t="s">
        <v>3810</v>
      </c>
      <c r="B1539" t="s">
        <v>3811</v>
      </c>
      <c r="C1539" t="s">
        <v>956</v>
      </c>
      <c r="D1539">
        <v>55</v>
      </c>
      <c r="E1539" t="s">
        <v>3812</v>
      </c>
      <c r="F1539" t="s">
        <v>53</v>
      </c>
      <c r="G1539" t="s">
        <v>1265</v>
      </c>
      <c r="H1539" t="s">
        <v>329</v>
      </c>
      <c r="I1539" t="s">
        <v>382</v>
      </c>
      <c r="J1539" t="s">
        <v>383</v>
      </c>
      <c r="K1539" t="s">
        <v>388</v>
      </c>
      <c r="L1539" t="s">
        <v>30</v>
      </c>
      <c r="M1539" t="s">
        <v>386</v>
      </c>
      <c r="N1539" t="s">
        <v>907</v>
      </c>
      <c r="O1539" t="s">
        <v>928</v>
      </c>
      <c r="P1539" t="s">
        <v>53</v>
      </c>
    </row>
    <row r="1540" spans="1:16">
      <c r="A1540" t="s">
        <v>3813</v>
      </c>
      <c r="B1540" t="s">
        <v>3811</v>
      </c>
      <c r="C1540" t="s">
        <v>904</v>
      </c>
      <c r="D1540">
        <v>57</v>
      </c>
      <c r="E1540" t="s">
        <v>3812</v>
      </c>
      <c r="F1540" t="s">
        <v>53</v>
      </c>
      <c r="G1540" t="s">
        <v>1265</v>
      </c>
      <c r="H1540" t="s">
        <v>329</v>
      </c>
      <c r="I1540" t="s">
        <v>382</v>
      </c>
      <c r="J1540" t="s">
        <v>383</v>
      </c>
      <c r="K1540" t="s">
        <v>388</v>
      </c>
      <c r="L1540" t="s">
        <v>30</v>
      </c>
      <c r="M1540" t="s">
        <v>386</v>
      </c>
      <c r="N1540" t="s">
        <v>907</v>
      </c>
      <c r="O1540" t="s">
        <v>928</v>
      </c>
      <c r="P1540" t="s">
        <v>53</v>
      </c>
    </row>
    <row r="1541" spans="1:16">
      <c r="A1541" t="s">
        <v>3814</v>
      </c>
      <c r="B1541" t="s">
        <v>3811</v>
      </c>
      <c r="C1541" t="s">
        <v>910</v>
      </c>
      <c r="D1541">
        <v>59</v>
      </c>
      <c r="E1541" t="s">
        <v>3812</v>
      </c>
      <c r="F1541" t="s">
        <v>53</v>
      </c>
      <c r="G1541" t="s">
        <v>1265</v>
      </c>
      <c r="H1541" t="s">
        <v>329</v>
      </c>
      <c r="I1541" t="s">
        <v>382</v>
      </c>
      <c r="J1541" t="s">
        <v>383</v>
      </c>
      <c r="K1541" t="s">
        <v>388</v>
      </c>
      <c r="L1541" t="s">
        <v>30</v>
      </c>
      <c r="M1541" t="s">
        <v>386</v>
      </c>
      <c r="N1541" t="s">
        <v>907</v>
      </c>
      <c r="O1541" t="s">
        <v>928</v>
      </c>
      <c r="P1541" t="s">
        <v>53</v>
      </c>
    </row>
    <row r="1542" spans="1:16">
      <c r="A1542" t="s">
        <v>3815</v>
      </c>
      <c r="B1542" t="s">
        <v>3811</v>
      </c>
      <c r="C1542" t="s">
        <v>912</v>
      </c>
      <c r="D1542">
        <v>61</v>
      </c>
      <c r="E1542" t="s">
        <v>3812</v>
      </c>
      <c r="F1542" t="s">
        <v>53</v>
      </c>
      <c r="G1542" t="s">
        <v>1265</v>
      </c>
      <c r="H1542" t="s">
        <v>329</v>
      </c>
      <c r="I1542" t="s">
        <v>382</v>
      </c>
      <c r="J1542" t="s">
        <v>383</v>
      </c>
      <c r="K1542" t="s">
        <v>388</v>
      </c>
      <c r="L1542" t="s">
        <v>30</v>
      </c>
      <c r="M1542" t="s">
        <v>386</v>
      </c>
      <c r="N1542" t="s">
        <v>907</v>
      </c>
      <c r="O1542" t="s">
        <v>928</v>
      </c>
      <c r="P1542" t="s">
        <v>53</v>
      </c>
    </row>
    <row r="1543" spans="1:16">
      <c r="A1543" t="s">
        <v>3816</v>
      </c>
      <c r="B1543" t="s">
        <v>3817</v>
      </c>
      <c r="C1543" t="s">
        <v>956</v>
      </c>
      <c r="D1543">
        <v>55</v>
      </c>
      <c r="E1543" t="s">
        <v>2055</v>
      </c>
      <c r="F1543" t="s">
        <v>53</v>
      </c>
      <c r="G1543" t="s">
        <v>1265</v>
      </c>
      <c r="H1543" t="s">
        <v>330</v>
      </c>
      <c r="I1543" t="s">
        <v>387</v>
      </c>
      <c r="J1543" t="s">
        <v>383</v>
      </c>
      <c r="K1543" t="s">
        <v>388</v>
      </c>
      <c r="L1543" t="s">
        <v>30</v>
      </c>
      <c r="M1543" t="s">
        <v>385</v>
      </c>
      <c r="N1543" t="s">
        <v>907</v>
      </c>
      <c r="O1543" t="s">
        <v>928</v>
      </c>
      <c r="P1543" t="s">
        <v>53</v>
      </c>
    </row>
    <row r="1544" spans="1:16">
      <c r="A1544" t="s">
        <v>3818</v>
      </c>
      <c r="B1544" t="s">
        <v>3817</v>
      </c>
      <c r="C1544" t="s">
        <v>904</v>
      </c>
      <c r="D1544">
        <v>57</v>
      </c>
      <c r="E1544" t="s">
        <v>2055</v>
      </c>
      <c r="F1544" t="s">
        <v>53</v>
      </c>
      <c r="G1544" t="s">
        <v>1265</v>
      </c>
      <c r="H1544" t="s">
        <v>330</v>
      </c>
      <c r="I1544" t="s">
        <v>387</v>
      </c>
      <c r="J1544" t="s">
        <v>383</v>
      </c>
      <c r="K1544" t="s">
        <v>388</v>
      </c>
      <c r="L1544" t="s">
        <v>30</v>
      </c>
      <c r="M1544" t="s">
        <v>385</v>
      </c>
      <c r="N1544" t="s">
        <v>907</v>
      </c>
      <c r="O1544" t="s">
        <v>928</v>
      </c>
      <c r="P1544" t="s">
        <v>53</v>
      </c>
    </row>
    <row r="1545" spans="1:16">
      <c r="A1545" t="s">
        <v>3819</v>
      </c>
      <c r="B1545" t="s">
        <v>3817</v>
      </c>
      <c r="C1545" t="s">
        <v>910</v>
      </c>
      <c r="D1545">
        <v>59</v>
      </c>
      <c r="E1545" t="s">
        <v>2055</v>
      </c>
      <c r="F1545" t="s">
        <v>53</v>
      </c>
      <c r="G1545" t="s">
        <v>1265</v>
      </c>
      <c r="H1545" t="s">
        <v>330</v>
      </c>
      <c r="I1545" t="s">
        <v>387</v>
      </c>
      <c r="J1545" t="s">
        <v>383</v>
      </c>
      <c r="K1545" t="s">
        <v>388</v>
      </c>
      <c r="L1545" t="s">
        <v>30</v>
      </c>
      <c r="M1545" t="s">
        <v>385</v>
      </c>
      <c r="N1545" t="s">
        <v>907</v>
      </c>
      <c r="O1545" t="s">
        <v>928</v>
      </c>
      <c r="P1545" t="s">
        <v>53</v>
      </c>
    </row>
    <row r="1546" spans="1:16">
      <c r="A1546" t="s">
        <v>3820</v>
      </c>
      <c r="B1546" t="s">
        <v>3821</v>
      </c>
      <c r="C1546" t="s">
        <v>956</v>
      </c>
      <c r="D1546">
        <v>55</v>
      </c>
      <c r="E1546" t="s">
        <v>2055</v>
      </c>
      <c r="F1546" t="s">
        <v>55</v>
      </c>
      <c r="G1546" t="s">
        <v>1265</v>
      </c>
      <c r="H1546" t="s">
        <v>330</v>
      </c>
      <c r="I1546" t="s">
        <v>387</v>
      </c>
      <c r="J1546" t="s">
        <v>383</v>
      </c>
      <c r="K1546" t="s">
        <v>388</v>
      </c>
      <c r="L1546" t="s">
        <v>30</v>
      </c>
      <c r="M1546" t="s">
        <v>385</v>
      </c>
      <c r="N1546" t="s">
        <v>907</v>
      </c>
      <c r="O1546" t="s">
        <v>1003</v>
      </c>
      <c r="P1546" t="s">
        <v>71</v>
      </c>
    </row>
    <row r="1547" spans="1:16">
      <c r="A1547" t="s">
        <v>3822</v>
      </c>
      <c r="B1547" t="s">
        <v>3821</v>
      </c>
      <c r="C1547" t="s">
        <v>904</v>
      </c>
      <c r="D1547">
        <v>57</v>
      </c>
      <c r="E1547" t="s">
        <v>2055</v>
      </c>
      <c r="F1547" t="s">
        <v>55</v>
      </c>
      <c r="G1547" t="s">
        <v>1265</v>
      </c>
      <c r="H1547" t="s">
        <v>330</v>
      </c>
      <c r="I1547" t="s">
        <v>387</v>
      </c>
      <c r="J1547" t="s">
        <v>383</v>
      </c>
      <c r="K1547" t="s">
        <v>388</v>
      </c>
      <c r="L1547" t="s">
        <v>30</v>
      </c>
      <c r="M1547" t="s">
        <v>385</v>
      </c>
      <c r="N1547" t="s">
        <v>907</v>
      </c>
      <c r="O1547" t="s">
        <v>1003</v>
      </c>
      <c r="P1547" t="s">
        <v>71</v>
      </c>
    </row>
    <row r="1548" spans="1:16">
      <c r="A1548" t="s">
        <v>3823</v>
      </c>
      <c r="B1548" t="s">
        <v>3821</v>
      </c>
      <c r="C1548" t="s">
        <v>910</v>
      </c>
      <c r="D1548">
        <v>59</v>
      </c>
      <c r="E1548" t="s">
        <v>2055</v>
      </c>
      <c r="F1548" t="s">
        <v>55</v>
      </c>
      <c r="G1548" t="s">
        <v>1265</v>
      </c>
      <c r="H1548" t="s">
        <v>330</v>
      </c>
      <c r="I1548" t="s">
        <v>387</v>
      </c>
      <c r="J1548" t="s">
        <v>383</v>
      </c>
      <c r="K1548" t="s">
        <v>388</v>
      </c>
      <c r="L1548" t="s">
        <v>30</v>
      </c>
      <c r="M1548" t="s">
        <v>385</v>
      </c>
      <c r="N1548" t="s">
        <v>907</v>
      </c>
      <c r="O1548" t="s">
        <v>1003</v>
      </c>
      <c r="P1548" t="s">
        <v>71</v>
      </c>
    </row>
    <row r="1549" spans="1:16">
      <c r="A1549" t="s">
        <v>3824</v>
      </c>
      <c r="B1549" t="s">
        <v>3825</v>
      </c>
      <c r="C1549" t="s">
        <v>956</v>
      </c>
      <c r="D1549">
        <v>55</v>
      </c>
      <c r="E1549" t="s">
        <v>2055</v>
      </c>
      <c r="F1549" t="s">
        <v>78</v>
      </c>
      <c r="G1549" t="s">
        <v>1265</v>
      </c>
      <c r="H1549" t="s">
        <v>330</v>
      </c>
      <c r="I1549" t="s">
        <v>387</v>
      </c>
      <c r="J1549" t="s">
        <v>383</v>
      </c>
      <c r="K1549" t="s">
        <v>388</v>
      </c>
      <c r="L1549" t="s">
        <v>30</v>
      </c>
      <c r="M1549" t="s">
        <v>385</v>
      </c>
      <c r="N1549" t="s">
        <v>907</v>
      </c>
      <c r="O1549" t="s">
        <v>969</v>
      </c>
      <c r="P1549" t="s">
        <v>78</v>
      </c>
    </row>
    <row r="1550" spans="1:16">
      <c r="A1550" t="s">
        <v>3826</v>
      </c>
      <c r="B1550" t="s">
        <v>3825</v>
      </c>
      <c r="C1550" t="s">
        <v>904</v>
      </c>
      <c r="D1550">
        <v>57</v>
      </c>
      <c r="E1550" t="s">
        <v>2055</v>
      </c>
      <c r="F1550" t="s">
        <v>78</v>
      </c>
      <c r="G1550" t="s">
        <v>1265</v>
      </c>
      <c r="H1550" t="s">
        <v>330</v>
      </c>
      <c r="I1550" t="s">
        <v>387</v>
      </c>
      <c r="J1550" t="s">
        <v>383</v>
      </c>
      <c r="K1550" t="s">
        <v>388</v>
      </c>
      <c r="L1550" t="s">
        <v>30</v>
      </c>
      <c r="M1550" t="s">
        <v>385</v>
      </c>
      <c r="N1550" t="s">
        <v>907</v>
      </c>
      <c r="O1550" t="s">
        <v>969</v>
      </c>
      <c r="P1550" t="s">
        <v>78</v>
      </c>
    </row>
    <row r="1551" spans="1:16">
      <c r="A1551" t="s">
        <v>3827</v>
      </c>
      <c r="B1551" t="s">
        <v>3825</v>
      </c>
      <c r="C1551" t="s">
        <v>910</v>
      </c>
      <c r="D1551">
        <v>59</v>
      </c>
      <c r="E1551" t="s">
        <v>2055</v>
      </c>
      <c r="F1551" t="s">
        <v>78</v>
      </c>
      <c r="G1551" t="s">
        <v>1265</v>
      </c>
      <c r="H1551" t="s">
        <v>330</v>
      </c>
      <c r="I1551" t="s">
        <v>387</v>
      </c>
      <c r="J1551" t="s">
        <v>383</v>
      </c>
      <c r="K1551" t="s">
        <v>388</v>
      </c>
      <c r="L1551" t="s">
        <v>30</v>
      </c>
      <c r="M1551" t="s">
        <v>385</v>
      </c>
      <c r="N1551" t="s">
        <v>907</v>
      </c>
      <c r="O1551" t="s">
        <v>969</v>
      </c>
      <c r="P1551" t="s">
        <v>78</v>
      </c>
    </row>
    <row r="1552" spans="1:16">
      <c r="A1552" t="s">
        <v>3828</v>
      </c>
      <c r="B1552" t="s">
        <v>3829</v>
      </c>
      <c r="C1552" t="s">
        <v>956</v>
      </c>
      <c r="D1552">
        <v>55</v>
      </c>
      <c r="E1552" t="s">
        <v>3830</v>
      </c>
      <c r="F1552" t="s">
        <v>63</v>
      </c>
      <c r="G1552" t="s">
        <v>1265</v>
      </c>
      <c r="H1552" t="s">
        <v>330</v>
      </c>
      <c r="I1552" t="s">
        <v>387</v>
      </c>
      <c r="J1552" t="s">
        <v>383</v>
      </c>
      <c r="K1552" t="s">
        <v>388</v>
      </c>
      <c r="L1552" t="s">
        <v>30</v>
      </c>
      <c r="M1552" t="s">
        <v>386</v>
      </c>
      <c r="N1552" t="s">
        <v>907</v>
      </c>
      <c r="O1552" t="s">
        <v>937</v>
      </c>
      <c r="P1552" t="s">
        <v>63</v>
      </c>
    </row>
    <row r="1553" spans="1:16">
      <c r="A1553" t="s">
        <v>3831</v>
      </c>
      <c r="B1553" t="s">
        <v>3829</v>
      </c>
      <c r="C1553" t="s">
        <v>904</v>
      </c>
      <c r="D1553">
        <v>57</v>
      </c>
      <c r="E1553" t="s">
        <v>3830</v>
      </c>
      <c r="F1553" t="s">
        <v>63</v>
      </c>
      <c r="G1553" t="s">
        <v>1265</v>
      </c>
      <c r="H1553" t="s">
        <v>330</v>
      </c>
      <c r="I1553" t="s">
        <v>387</v>
      </c>
      <c r="J1553" t="s">
        <v>383</v>
      </c>
      <c r="K1553" t="s">
        <v>388</v>
      </c>
      <c r="L1553" t="s">
        <v>30</v>
      </c>
      <c r="M1553" t="s">
        <v>386</v>
      </c>
      <c r="N1553" t="s">
        <v>907</v>
      </c>
      <c r="O1553" t="s">
        <v>937</v>
      </c>
      <c r="P1553" t="s">
        <v>63</v>
      </c>
    </row>
    <row r="1554" spans="1:16">
      <c r="A1554" t="s">
        <v>3832</v>
      </c>
      <c r="B1554" t="s">
        <v>3833</v>
      </c>
      <c r="C1554" t="s">
        <v>956</v>
      </c>
      <c r="D1554">
        <v>55</v>
      </c>
      <c r="E1554" t="s">
        <v>3830</v>
      </c>
      <c r="F1554" t="s">
        <v>53</v>
      </c>
      <c r="G1554" t="s">
        <v>1265</v>
      </c>
      <c r="H1554" t="s">
        <v>330</v>
      </c>
      <c r="I1554" t="s">
        <v>387</v>
      </c>
      <c r="J1554" t="s">
        <v>383</v>
      </c>
      <c r="K1554" t="s">
        <v>388</v>
      </c>
      <c r="L1554" t="s">
        <v>30</v>
      </c>
      <c r="M1554" t="s">
        <v>386</v>
      </c>
      <c r="N1554" t="s">
        <v>907</v>
      </c>
      <c r="O1554" t="s">
        <v>928</v>
      </c>
      <c r="P1554" t="s">
        <v>53</v>
      </c>
    </row>
    <row r="1555" spans="1:16">
      <c r="A1555" t="s">
        <v>3834</v>
      </c>
      <c r="B1555" t="s">
        <v>3833</v>
      </c>
      <c r="C1555" t="s">
        <v>904</v>
      </c>
      <c r="D1555">
        <v>57</v>
      </c>
      <c r="E1555" t="s">
        <v>3830</v>
      </c>
      <c r="F1555" t="s">
        <v>53</v>
      </c>
      <c r="G1555" t="s">
        <v>1265</v>
      </c>
      <c r="H1555" t="s">
        <v>330</v>
      </c>
      <c r="I1555" t="s">
        <v>387</v>
      </c>
      <c r="J1555" t="s">
        <v>383</v>
      </c>
      <c r="K1555" t="s">
        <v>388</v>
      </c>
      <c r="L1555" t="s">
        <v>30</v>
      </c>
      <c r="M1555" t="s">
        <v>386</v>
      </c>
      <c r="N1555" t="s">
        <v>907</v>
      </c>
      <c r="O1555" t="s">
        <v>928</v>
      </c>
      <c r="P1555" t="s">
        <v>53</v>
      </c>
    </row>
    <row r="1556" spans="1:16">
      <c r="A1556" t="s">
        <v>3835</v>
      </c>
      <c r="B1556" t="s">
        <v>3836</v>
      </c>
      <c r="C1556" t="s">
        <v>956</v>
      </c>
      <c r="D1556">
        <v>55</v>
      </c>
      <c r="E1556" t="s">
        <v>2064</v>
      </c>
      <c r="F1556" t="s">
        <v>286</v>
      </c>
      <c r="G1556" t="s">
        <v>1265</v>
      </c>
      <c r="H1556" t="s">
        <v>330</v>
      </c>
      <c r="I1556" t="s">
        <v>387</v>
      </c>
      <c r="J1556" t="s">
        <v>383</v>
      </c>
      <c r="K1556" t="s">
        <v>388</v>
      </c>
      <c r="L1556" t="s">
        <v>30</v>
      </c>
      <c r="M1556" t="s">
        <v>385</v>
      </c>
      <c r="N1556" t="s">
        <v>907</v>
      </c>
      <c r="O1556" t="s">
        <v>1593</v>
      </c>
      <c r="P1556" t="s">
        <v>286</v>
      </c>
    </row>
    <row r="1557" spans="1:16">
      <c r="A1557" t="s">
        <v>3837</v>
      </c>
      <c r="B1557" t="s">
        <v>3836</v>
      </c>
      <c r="C1557" t="s">
        <v>904</v>
      </c>
      <c r="D1557">
        <v>57</v>
      </c>
      <c r="E1557" t="s">
        <v>2064</v>
      </c>
      <c r="F1557" t="s">
        <v>286</v>
      </c>
      <c r="G1557" t="s">
        <v>1265</v>
      </c>
      <c r="H1557" t="s">
        <v>330</v>
      </c>
      <c r="I1557" t="s">
        <v>387</v>
      </c>
      <c r="J1557" t="s">
        <v>383</v>
      </c>
      <c r="K1557" t="s">
        <v>388</v>
      </c>
      <c r="L1557" t="s">
        <v>30</v>
      </c>
      <c r="M1557" t="s">
        <v>385</v>
      </c>
      <c r="N1557" t="s">
        <v>907</v>
      </c>
      <c r="O1557" t="s">
        <v>1593</v>
      </c>
      <c r="P1557" t="s">
        <v>286</v>
      </c>
    </row>
    <row r="1558" spans="1:16">
      <c r="A1558" t="s">
        <v>3838</v>
      </c>
      <c r="B1558" t="s">
        <v>3839</v>
      </c>
      <c r="C1558" t="s">
        <v>956</v>
      </c>
      <c r="D1558">
        <v>55</v>
      </c>
      <c r="E1558" t="s">
        <v>2068</v>
      </c>
      <c r="F1558" t="s">
        <v>53</v>
      </c>
      <c r="G1558" t="s">
        <v>1265</v>
      </c>
      <c r="H1558" t="s">
        <v>330</v>
      </c>
      <c r="I1558" t="s">
        <v>387</v>
      </c>
      <c r="J1558" t="s">
        <v>383</v>
      </c>
      <c r="K1558" t="s">
        <v>388</v>
      </c>
      <c r="L1558" t="s">
        <v>30</v>
      </c>
      <c r="M1558" t="s">
        <v>385</v>
      </c>
      <c r="N1558" t="s">
        <v>907</v>
      </c>
      <c r="O1558" t="s">
        <v>928</v>
      </c>
      <c r="P1558" t="s">
        <v>53</v>
      </c>
    </row>
    <row r="1559" spans="1:16">
      <c r="A1559" t="s">
        <v>3840</v>
      </c>
      <c r="B1559" t="s">
        <v>3839</v>
      </c>
      <c r="C1559" t="s">
        <v>904</v>
      </c>
      <c r="D1559">
        <v>57</v>
      </c>
      <c r="E1559" t="s">
        <v>2068</v>
      </c>
      <c r="F1559" t="s">
        <v>53</v>
      </c>
      <c r="G1559" t="s">
        <v>1265</v>
      </c>
      <c r="H1559" t="s">
        <v>330</v>
      </c>
      <c r="I1559" t="s">
        <v>387</v>
      </c>
      <c r="J1559" t="s">
        <v>383</v>
      </c>
      <c r="K1559" t="s">
        <v>388</v>
      </c>
      <c r="L1559" t="s">
        <v>30</v>
      </c>
      <c r="M1559" t="s">
        <v>385</v>
      </c>
      <c r="N1559" t="s">
        <v>907</v>
      </c>
      <c r="O1559" t="s">
        <v>928</v>
      </c>
      <c r="P1559" t="s">
        <v>53</v>
      </c>
    </row>
    <row r="1560" spans="1:16">
      <c r="A1560" t="s">
        <v>3841</v>
      </c>
      <c r="B1560" t="s">
        <v>3839</v>
      </c>
      <c r="C1560" t="s">
        <v>910</v>
      </c>
      <c r="D1560">
        <v>59</v>
      </c>
      <c r="E1560" t="s">
        <v>2068</v>
      </c>
      <c r="F1560" t="s">
        <v>53</v>
      </c>
      <c r="G1560" t="s">
        <v>1265</v>
      </c>
      <c r="H1560" t="s">
        <v>330</v>
      </c>
      <c r="I1560" t="s">
        <v>387</v>
      </c>
      <c r="J1560" t="s">
        <v>383</v>
      </c>
      <c r="K1560" t="s">
        <v>388</v>
      </c>
      <c r="L1560" t="s">
        <v>30</v>
      </c>
      <c r="M1560" t="s">
        <v>385</v>
      </c>
      <c r="N1560" t="s">
        <v>907</v>
      </c>
      <c r="O1560" t="s">
        <v>928</v>
      </c>
      <c r="P1560" t="s">
        <v>53</v>
      </c>
    </row>
    <row r="1561" spans="1:16">
      <c r="A1561" t="s">
        <v>3842</v>
      </c>
      <c r="B1561" t="s">
        <v>3843</v>
      </c>
      <c r="C1561" t="s">
        <v>956</v>
      </c>
      <c r="D1561">
        <v>55</v>
      </c>
      <c r="E1561" t="s">
        <v>2072</v>
      </c>
      <c r="F1561" t="s">
        <v>86</v>
      </c>
      <c r="G1561" t="s">
        <v>1265</v>
      </c>
      <c r="H1561" t="s">
        <v>330</v>
      </c>
      <c r="I1561" t="s">
        <v>390</v>
      </c>
      <c r="J1561" t="s">
        <v>383</v>
      </c>
      <c r="K1561" t="s">
        <v>388</v>
      </c>
      <c r="L1561" t="s">
        <v>30</v>
      </c>
      <c r="M1561" t="s">
        <v>385</v>
      </c>
      <c r="N1561" t="s">
        <v>907</v>
      </c>
      <c r="O1561" t="s">
        <v>1033</v>
      </c>
      <c r="P1561" t="s">
        <v>86</v>
      </c>
    </row>
    <row r="1562" spans="1:16">
      <c r="A1562" t="s">
        <v>3844</v>
      </c>
      <c r="B1562" t="s">
        <v>3843</v>
      </c>
      <c r="C1562" t="s">
        <v>904</v>
      </c>
      <c r="D1562">
        <v>57</v>
      </c>
      <c r="E1562" t="s">
        <v>2072</v>
      </c>
      <c r="F1562" t="s">
        <v>86</v>
      </c>
      <c r="G1562" t="s">
        <v>1265</v>
      </c>
      <c r="H1562" t="s">
        <v>330</v>
      </c>
      <c r="I1562" t="s">
        <v>390</v>
      </c>
      <c r="J1562" t="s">
        <v>383</v>
      </c>
      <c r="K1562" t="s">
        <v>388</v>
      </c>
      <c r="L1562" t="s">
        <v>30</v>
      </c>
      <c r="M1562" t="s">
        <v>385</v>
      </c>
      <c r="N1562" t="s">
        <v>907</v>
      </c>
      <c r="O1562" t="s">
        <v>1033</v>
      </c>
      <c r="P1562" t="s">
        <v>86</v>
      </c>
    </row>
    <row r="1563" spans="1:16">
      <c r="A1563" t="s">
        <v>3845</v>
      </c>
      <c r="B1563" t="s">
        <v>3843</v>
      </c>
      <c r="C1563" t="s">
        <v>910</v>
      </c>
      <c r="D1563">
        <v>59</v>
      </c>
      <c r="E1563" t="s">
        <v>2072</v>
      </c>
      <c r="F1563" t="s">
        <v>86</v>
      </c>
      <c r="G1563" t="s">
        <v>1265</v>
      </c>
      <c r="H1563" t="s">
        <v>330</v>
      </c>
      <c r="I1563" t="s">
        <v>390</v>
      </c>
      <c r="J1563" t="s">
        <v>383</v>
      </c>
      <c r="K1563" t="s">
        <v>388</v>
      </c>
      <c r="L1563" t="s">
        <v>30</v>
      </c>
      <c r="M1563" t="s">
        <v>385</v>
      </c>
      <c r="N1563" t="s">
        <v>907</v>
      </c>
      <c r="O1563" t="s">
        <v>1033</v>
      </c>
      <c r="P1563" t="s">
        <v>86</v>
      </c>
    </row>
    <row r="1564" spans="1:16">
      <c r="A1564" t="s">
        <v>3846</v>
      </c>
      <c r="B1564" t="s">
        <v>3843</v>
      </c>
      <c r="C1564" t="s">
        <v>912</v>
      </c>
      <c r="D1564">
        <v>61</v>
      </c>
      <c r="E1564" t="s">
        <v>2072</v>
      </c>
      <c r="F1564" t="s">
        <v>86</v>
      </c>
      <c r="G1564" t="s">
        <v>1265</v>
      </c>
      <c r="H1564" t="s">
        <v>330</v>
      </c>
      <c r="I1564" t="s">
        <v>390</v>
      </c>
      <c r="J1564" t="s">
        <v>383</v>
      </c>
      <c r="K1564" t="s">
        <v>388</v>
      </c>
      <c r="L1564" t="s">
        <v>30</v>
      </c>
      <c r="M1564" t="s">
        <v>385</v>
      </c>
      <c r="N1564" t="s">
        <v>907</v>
      </c>
      <c r="O1564" t="s">
        <v>1033</v>
      </c>
      <c r="P1564" t="s">
        <v>86</v>
      </c>
    </row>
    <row r="1565" spans="1:16">
      <c r="A1565" t="s">
        <v>3847</v>
      </c>
      <c r="B1565" t="s">
        <v>3848</v>
      </c>
      <c r="C1565" t="s">
        <v>956</v>
      </c>
      <c r="D1565">
        <v>55</v>
      </c>
      <c r="E1565" t="s">
        <v>2072</v>
      </c>
      <c r="F1565" t="s">
        <v>55</v>
      </c>
      <c r="G1565" t="s">
        <v>1265</v>
      </c>
      <c r="H1565" t="s">
        <v>330</v>
      </c>
      <c r="I1565" t="s">
        <v>390</v>
      </c>
      <c r="J1565" t="s">
        <v>383</v>
      </c>
      <c r="K1565" t="s">
        <v>388</v>
      </c>
      <c r="L1565" t="s">
        <v>30</v>
      </c>
      <c r="M1565" t="s">
        <v>385</v>
      </c>
      <c r="N1565" t="s">
        <v>907</v>
      </c>
      <c r="O1565" t="s">
        <v>1003</v>
      </c>
      <c r="P1565" t="s">
        <v>71</v>
      </c>
    </row>
    <row r="1566" spans="1:16">
      <c r="A1566" t="s">
        <v>3849</v>
      </c>
      <c r="B1566" t="s">
        <v>3848</v>
      </c>
      <c r="C1566" t="s">
        <v>904</v>
      </c>
      <c r="D1566">
        <v>57</v>
      </c>
      <c r="E1566" t="s">
        <v>2072</v>
      </c>
      <c r="F1566" t="s">
        <v>55</v>
      </c>
      <c r="G1566" t="s">
        <v>1265</v>
      </c>
      <c r="H1566" t="s">
        <v>330</v>
      </c>
      <c r="I1566" t="s">
        <v>390</v>
      </c>
      <c r="J1566" t="s">
        <v>383</v>
      </c>
      <c r="K1566" t="s">
        <v>388</v>
      </c>
      <c r="L1566" t="s">
        <v>30</v>
      </c>
      <c r="M1566" t="s">
        <v>385</v>
      </c>
      <c r="N1566" t="s">
        <v>907</v>
      </c>
      <c r="O1566" t="s">
        <v>1003</v>
      </c>
      <c r="P1566" t="s">
        <v>71</v>
      </c>
    </row>
    <row r="1567" spans="1:16">
      <c r="A1567" t="s">
        <v>3850</v>
      </c>
      <c r="B1567" t="s">
        <v>3848</v>
      </c>
      <c r="C1567" t="s">
        <v>910</v>
      </c>
      <c r="D1567">
        <v>59</v>
      </c>
      <c r="E1567" t="s">
        <v>2072</v>
      </c>
      <c r="F1567" t="s">
        <v>55</v>
      </c>
      <c r="G1567" t="s">
        <v>1265</v>
      </c>
      <c r="H1567" t="s">
        <v>330</v>
      </c>
      <c r="I1567" t="s">
        <v>390</v>
      </c>
      <c r="J1567" t="s">
        <v>383</v>
      </c>
      <c r="K1567" t="s">
        <v>388</v>
      </c>
      <c r="L1567" t="s">
        <v>30</v>
      </c>
      <c r="M1567" t="s">
        <v>385</v>
      </c>
      <c r="N1567" t="s">
        <v>907</v>
      </c>
      <c r="O1567" t="s">
        <v>1003</v>
      </c>
      <c r="P1567" t="s">
        <v>71</v>
      </c>
    </row>
    <row r="1568" spans="1:16">
      <c r="A1568" t="s">
        <v>3851</v>
      </c>
      <c r="B1568" t="s">
        <v>3848</v>
      </c>
      <c r="C1568" t="s">
        <v>912</v>
      </c>
      <c r="D1568">
        <v>61</v>
      </c>
      <c r="E1568" t="s">
        <v>2072</v>
      </c>
      <c r="F1568" t="s">
        <v>55</v>
      </c>
      <c r="G1568" t="s">
        <v>1265</v>
      </c>
      <c r="H1568" t="s">
        <v>330</v>
      </c>
      <c r="I1568" t="s">
        <v>390</v>
      </c>
      <c r="J1568" t="s">
        <v>383</v>
      </c>
      <c r="K1568" t="s">
        <v>388</v>
      </c>
      <c r="L1568" t="s">
        <v>30</v>
      </c>
      <c r="M1568" t="s">
        <v>385</v>
      </c>
      <c r="N1568" t="s">
        <v>907</v>
      </c>
      <c r="O1568" t="s">
        <v>1003</v>
      </c>
      <c r="P1568" t="s">
        <v>71</v>
      </c>
    </row>
    <row r="1569" spans="1:16">
      <c r="A1569" t="s">
        <v>3852</v>
      </c>
      <c r="B1569" t="s">
        <v>3853</v>
      </c>
      <c r="C1569" t="s">
        <v>931</v>
      </c>
      <c r="D1569">
        <v>0</v>
      </c>
      <c r="E1569" t="s">
        <v>3854</v>
      </c>
      <c r="F1569" t="s">
        <v>53</v>
      </c>
      <c r="G1569" t="s">
        <v>964</v>
      </c>
      <c r="H1569" t="s">
        <v>353</v>
      </c>
      <c r="I1569" t="s">
        <v>382</v>
      </c>
      <c r="J1569" t="s">
        <v>3855</v>
      </c>
      <c r="K1569" t="s">
        <v>389</v>
      </c>
      <c r="M1569" t="s">
        <v>386</v>
      </c>
      <c r="N1569" t="s">
        <v>907</v>
      </c>
      <c r="O1569" t="s">
        <v>928</v>
      </c>
      <c r="P1569" t="s">
        <v>53</v>
      </c>
    </row>
    <row r="1570" spans="1:16">
      <c r="A1570" t="s">
        <v>3856</v>
      </c>
      <c r="B1570" t="s">
        <v>3857</v>
      </c>
      <c r="C1570" t="s">
        <v>904</v>
      </c>
      <c r="D1570">
        <v>57</v>
      </c>
      <c r="E1570" t="s">
        <v>3858</v>
      </c>
      <c r="F1570" t="s">
        <v>63</v>
      </c>
      <c r="G1570" t="s">
        <v>906</v>
      </c>
      <c r="H1570" t="s">
        <v>327</v>
      </c>
      <c r="I1570" t="s">
        <v>382</v>
      </c>
      <c r="J1570" t="s">
        <v>383</v>
      </c>
      <c r="K1570" t="s">
        <v>388</v>
      </c>
      <c r="L1570" t="s">
        <v>43</v>
      </c>
      <c r="M1570" t="s">
        <v>385</v>
      </c>
      <c r="N1570" t="s">
        <v>907</v>
      </c>
      <c r="O1570" t="s">
        <v>937</v>
      </c>
      <c r="P1570" t="s">
        <v>63</v>
      </c>
    </row>
    <row r="1571" spans="1:16">
      <c r="A1571" t="s">
        <v>3859</v>
      </c>
      <c r="B1571" t="s">
        <v>3860</v>
      </c>
      <c r="C1571" t="s">
        <v>910</v>
      </c>
      <c r="D1571">
        <v>59</v>
      </c>
      <c r="E1571" t="s">
        <v>3861</v>
      </c>
      <c r="F1571" t="s">
        <v>226</v>
      </c>
      <c r="G1571" t="s">
        <v>906</v>
      </c>
      <c r="H1571" t="s">
        <v>327</v>
      </c>
      <c r="I1571" t="s">
        <v>382</v>
      </c>
      <c r="J1571" t="s">
        <v>383</v>
      </c>
      <c r="K1571" t="s">
        <v>388</v>
      </c>
      <c r="L1571" t="s">
        <v>43</v>
      </c>
      <c r="M1571" t="s">
        <v>385</v>
      </c>
      <c r="N1571" t="s">
        <v>907</v>
      </c>
      <c r="O1571" t="s">
        <v>1291</v>
      </c>
      <c r="P1571" t="s">
        <v>86</v>
      </c>
    </row>
    <row r="1572" spans="1:16">
      <c r="A1572" t="s">
        <v>3862</v>
      </c>
      <c r="B1572" t="s">
        <v>3863</v>
      </c>
      <c r="C1572" t="s">
        <v>931</v>
      </c>
      <c r="D1572">
        <v>0</v>
      </c>
      <c r="E1572" t="s">
        <v>3864</v>
      </c>
      <c r="F1572" t="s">
        <v>71</v>
      </c>
      <c r="G1572" t="s">
        <v>906</v>
      </c>
      <c r="H1572" t="s">
        <v>327</v>
      </c>
      <c r="I1572" t="s">
        <v>382</v>
      </c>
      <c r="J1572" t="s">
        <v>383</v>
      </c>
      <c r="K1572" t="s">
        <v>388</v>
      </c>
      <c r="L1572" t="s">
        <v>43</v>
      </c>
      <c r="M1572" t="s">
        <v>386</v>
      </c>
      <c r="N1572" t="s">
        <v>907</v>
      </c>
      <c r="O1572" t="s">
        <v>932</v>
      </c>
      <c r="P1572" t="s">
        <v>71</v>
      </c>
    </row>
    <row r="1573" spans="1:16">
      <c r="A1573" t="s">
        <v>3865</v>
      </c>
      <c r="B1573" t="s">
        <v>3866</v>
      </c>
      <c r="C1573" t="s">
        <v>931</v>
      </c>
      <c r="D1573">
        <v>0</v>
      </c>
      <c r="E1573" t="s">
        <v>3867</v>
      </c>
      <c r="F1573" t="s">
        <v>91</v>
      </c>
      <c r="G1573" t="s">
        <v>3868</v>
      </c>
      <c r="H1573" t="s">
        <v>327</v>
      </c>
      <c r="I1573" t="s">
        <v>382</v>
      </c>
      <c r="J1573" t="s">
        <v>383</v>
      </c>
      <c r="K1573" t="s">
        <v>384</v>
      </c>
      <c r="M1573" t="s">
        <v>386</v>
      </c>
      <c r="N1573" t="s">
        <v>907</v>
      </c>
      <c r="O1573" t="s">
        <v>932</v>
      </c>
      <c r="P1573" t="s">
        <v>91</v>
      </c>
    </row>
    <row r="1574" spans="1:16">
      <c r="A1574" t="s">
        <v>3869</v>
      </c>
      <c r="B1574" t="s">
        <v>3870</v>
      </c>
      <c r="C1574" t="s">
        <v>3871</v>
      </c>
      <c r="D1574">
        <v>53</v>
      </c>
      <c r="E1574" t="s">
        <v>3872</v>
      </c>
      <c r="F1574" t="s">
        <v>71</v>
      </c>
      <c r="G1574" t="s">
        <v>1767</v>
      </c>
      <c r="H1574" t="s">
        <v>356</v>
      </c>
      <c r="I1574" t="s">
        <v>391</v>
      </c>
      <c r="J1574" t="s">
        <v>383</v>
      </c>
      <c r="K1574" t="s">
        <v>384</v>
      </c>
      <c r="L1574" t="s">
        <v>43</v>
      </c>
      <c r="M1574" t="s">
        <v>386</v>
      </c>
      <c r="N1574" t="s">
        <v>907</v>
      </c>
      <c r="O1574" t="s">
        <v>932</v>
      </c>
      <c r="P1574" t="s">
        <v>71</v>
      </c>
    </row>
    <row r="1575" spans="1:16">
      <c r="A1575" t="s">
        <v>3873</v>
      </c>
      <c r="B1575" t="s">
        <v>3874</v>
      </c>
      <c r="C1575" t="s">
        <v>3871</v>
      </c>
      <c r="D1575">
        <v>53</v>
      </c>
      <c r="E1575" t="s">
        <v>3875</v>
      </c>
      <c r="F1575" t="s">
        <v>71</v>
      </c>
      <c r="G1575" t="s">
        <v>906</v>
      </c>
      <c r="H1575" t="s">
        <v>327</v>
      </c>
      <c r="I1575" t="s">
        <v>391</v>
      </c>
      <c r="J1575" t="s">
        <v>383</v>
      </c>
      <c r="K1575" t="s">
        <v>388</v>
      </c>
      <c r="L1575" t="s">
        <v>43</v>
      </c>
      <c r="M1575" t="s">
        <v>386</v>
      </c>
      <c r="N1575" t="s">
        <v>907</v>
      </c>
      <c r="O1575" t="s">
        <v>932</v>
      </c>
      <c r="P1575" t="s">
        <v>71</v>
      </c>
    </row>
    <row r="1576" spans="1:16">
      <c r="A1576" t="s">
        <v>3876</v>
      </c>
      <c r="B1576" t="s">
        <v>3877</v>
      </c>
      <c r="C1576" t="s">
        <v>3871</v>
      </c>
      <c r="D1576">
        <v>53</v>
      </c>
      <c r="E1576" t="s">
        <v>3878</v>
      </c>
      <c r="F1576" t="s">
        <v>53</v>
      </c>
      <c r="G1576" t="s">
        <v>906</v>
      </c>
      <c r="H1576" t="s">
        <v>327</v>
      </c>
      <c r="I1576" t="s">
        <v>391</v>
      </c>
      <c r="J1576" t="s">
        <v>383</v>
      </c>
      <c r="K1576" t="s">
        <v>384</v>
      </c>
      <c r="L1576" t="s">
        <v>43</v>
      </c>
      <c r="M1576" t="s">
        <v>386</v>
      </c>
      <c r="N1576" t="s">
        <v>907</v>
      </c>
      <c r="O1576" t="s">
        <v>928</v>
      </c>
      <c r="P1576" t="s">
        <v>53</v>
      </c>
    </row>
    <row r="1577" spans="1:16">
      <c r="A1577" t="s">
        <v>3879</v>
      </c>
      <c r="B1577" t="s">
        <v>3880</v>
      </c>
      <c r="C1577" t="s">
        <v>3871</v>
      </c>
      <c r="D1577">
        <v>53</v>
      </c>
      <c r="E1577" t="s">
        <v>3881</v>
      </c>
      <c r="F1577" t="s">
        <v>65</v>
      </c>
      <c r="G1577" t="s">
        <v>906</v>
      </c>
      <c r="H1577" t="s">
        <v>327</v>
      </c>
      <c r="I1577" t="s">
        <v>391</v>
      </c>
      <c r="J1577" t="s">
        <v>383</v>
      </c>
      <c r="K1577" t="s">
        <v>384</v>
      </c>
      <c r="L1577" t="s">
        <v>43</v>
      </c>
      <c r="M1577" t="s">
        <v>386</v>
      </c>
      <c r="N1577" t="s">
        <v>907</v>
      </c>
      <c r="O1577" t="s">
        <v>1383</v>
      </c>
      <c r="P1577" t="s">
        <v>65</v>
      </c>
    </row>
    <row r="1578" spans="1:16">
      <c r="A1578" t="s">
        <v>3882</v>
      </c>
      <c r="B1578" t="s">
        <v>3883</v>
      </c>
      <c r="C1578" t="s">
        <v>3871</v>
      </c>
      <c r="D1578">
        <v>53</v>
      </c>
      <c r="E1578" t="s">
        <v>3884</v>
      </c>
      <c r="F1578" t="s">
        <v>55</v>
      </c>
      <c r="G1578" t="s">
        <v>906</v>
      </c>
      <c r="H1578" t="s">
        <v>327</v>
      </c>
      <c r="I1578" t="s">
        <v>382</v>
      </c>
      <c r="J1578" t="s">
        <v>383</v>
      </c>
      <c r="K1578" t="s">
        <v>384</v>
      </c>
      <c r="L1578" t="s">
        <v>43</v>
      </c>
      <c r="M1578" t="s">
        <v>386</v>
      </c>
      <c r="N1578" t="s">
        <v>907</v>
      </c>
      <c r="O1578" t="s">
        <v>1003</v>
      </c>
      <c r="P1578" t="s">
        <v>71</v>
      </c>
    </row>
    <row r="1579" spans="1:16">
      <c r="A1579" t="s">
        <v>3885</v>
      </c>
      <c r="B1579" t="s">
        <v>3883</v>
      </c>
      <c r="C1579" t="s">
        <v>904</v>
      </c>
      <c r="D1579">
        <v>57</v>
      </c>
      <c r="E1579" t="s">
        <v>3884</v>
      </c>
      <c r="F1579" t="s">
        <v>55</v>
      </c>
      <c r="G1579" t="s">
        <v>906</v>
      </c>
      <c r="H1579" t="s">
        <v>327</v>
      </c>
      <c r="I1579" t="s">
        <v>382</v>
      </c>
      <c r="J1579" t="s">
        <v>383</v>
      </c>
      <c r="K1579" t="s">
        <v>384</v>
      </c>
      <c r="L1579" t="s">
        <v>43</v>
      </c>
      <c r="M1579" t="s">
        <v>386</v>
      </c>
      <c r="N1579" t="s">
        <v>907</v>
      </c>
      <c r="O1579" t="s">
        <v>1003</v>
      </c>
      <c r="P1579" t="s">
        <v>71</v>
      </c>
    </row>
    <row r="1580" spans="1:16">
      <c r="A1580" t="s">
        <v>3886</v>
      </c>
      <c r="B1580" t="s">
        <v>3883</v>
      </c>
      <c r="C1580" t="s">
        <v>910</v>
      </c>
      <c r="D1580">
        <v>59</v>
      </c>
      <c r="E1580" t="s">
        <v>3884</v>
      </c>
      <c r="F1580" t="s">
        <v>55</v>
      </c>
      <c r="G1580" t="s">
        <v>906</v>
      </c>
      <c r="H1580" t="s">
        <v>327</v>
      </c>
      <c r="I1580" t="s">
        <v>382</v>
      </c>
      <c r="J1580" t="s">
        <v>383</v>
      </c>
      <c r="K1580" t="s">
        <v>384</v>
      </c>
      <c r="L1580" t="s">
        <v>43</v>
      </c>
      <c r="M1580" t="s">
        <v>386</v>
      </c>
      <c r="N1580" t="s">
        <v>907</v>
      </c>
      <c r="O1580" t="s">
        <v>1003</v>
      </c>
      <c r="P1580" t="s">
        <v>71</v>
      </c>
    </row>
    <row r="1581" spans="1:16">
      <c r="A1581" t="s">
        <v>3887</v>
      </c>
      <c r="B1581" t="s">
        <v>3888</v>
      </c>
      <c r="C1581" t="s">
        <v>3871</v>
      </c>
      <c r="D1581">
        <v>53</v>
      </c>
      <c r="E1581" t="s">
        <v>3889</v>
      </c>
      <c r="F1581" t="s">
        <v>199</v>
      </c>
      <c r="G1581" t="s">
        <v>906</v>
      </c>
      <c r="H1581" t="s">
        <v>327</v>
      </c>
      <c r="I1581" t="s">
        <v>391</v>
      </c>
      <c r="J1581" t="s">
        <v>383</v>
      </c>
      <c r="K1581" t="s">
        <v>388</v>
      </c>
      <c r="L1581" t="s">
        <v>43</v>
      </c>
      <c r="M1581" t="s">
        <v>386</v>
      </c>
      <c r="N1581" t="s">
        <v>907</v>
      </c>
      <c r="O1581" t="s">
        <v>1300</v>
      </c>
      <c r="P1581" t="s">
        <v>199</v>
      </c>
    </row>
    <row r="1582" spans="1:16">
      <c r="A1582" t="s">
        <v>3890</v>
      </c>
      <c r="B1582" t="s">
        <v>3891</v>
      </c>
      <c r="C1582" t="s">
        <v>2626</v>
      </c>
      <c r="D1582">
        <v>51</v>
      </c>
      <c r="E1582" t="s">
        <v>3892</v>
      </c>
      <c r="F1582" t="s">
        <v>57</v>
      </c>
      <c r="G1582" t="s">
        <v>906</v>
      </c>
      <c r="H1582" t="s">
        <v>327</v>
      </c>
      <c r="I1582" t="s">
        <v>391</v>
      </c>
      <c r="J1582" t="s">
        <v>383</v>
      </c>
      <c r="K1582" t="s">
        <v>384</v>
      </c>
      <c r="L1582" t="s">
        <v>43</v>
      </c>
      <c r="M1582" t="s">
        <v>386</v>
      </c>
      <c r="N1582" t="s">
        <v>907</v>
      </c>
      <c r="O1582" t="s">
        <v>908</v>
      </c>
      <c r="P1582" t="s">
        <v>57</v>
      </c>
    </row>
    <row r="1583" spans="1:16">
      <c r="A1583" t="s">
        <v>3893</v>
      </c>
      <c r="B1583" t="s">
        <v>3894</v>
      </c>
      <c r="C1583" t="s">
        <v>2626</v>
      </c>
      <c r="D1583">
        <v>51</v>
      </c>
      <c r="E1583" t="s">
        <v>3895</v>
      </c>
      <c r="F1583" t="s">
        <v>57</v>
      </c>
      <c r="G1583" t="s">
        <v>906</v>
      </c>
      <c r="H1583" t="s">
        <v>327</v>
      </c>
      <c r="I1583" t="s">
        <v>391</v>
      </c>
      <c r="J1583" t="s">
        <v>383</v>
      </c>
      <c r="K1583" t="s">
        <v>384</v>
      </c>
      <c r="L1583" t="s">
        <v>43</v>
      </c>
      <c r="M1583" t="s">
        <v>386</v>
      </c>
      <c r="N1583" t="s">
        <v>907</v>
      </c>
      <c r="O1583" t="s">
        <v>908</v>
      </c>
      <c r="P1583" t="s">
        <v>57</v>
      </c>
    </row>
    <row r="1584" spans="1:16">
      <c r="A1584" t="s">
        <v>3896</v>
      </c>
      <c r="B1584" t="s">
        <v>3897</v>
      </c>
      <c r="C1584" t="s">
        <v>2626</v>
      </c>
      <c r="D1584">
        <v>51</v>
      </c>
      <c r="E1584" t="s">
        <v>3898</v>
      </c>
      <c r="F1584" t="s">
        <v>57</v>
      </c>
      <c r="G1584" t="s">
        <v>906</v>
      </c>
      <c r="H1584" t="s">
        <v>327</v>
      </c>
      <c r="I1584" t="s">
        <v>391</v>
      </c>
      <c r="J1584" t="s">
        <v>383</v>
      </c>
      <c r="K1584" t="s">
        <v>384</v>
      </c>
      <c r="L1584" t="s">
        <v>43</v>
      </c>
      <c r="M1584" t="s">
        <v>386</v>
      </c>
      <c r="N1584" t="s">
        <v>907</v>
      </c>
      <c r="O1584" t="s">
        <v>908</v>
      </c>
      <c r="P1584" t="s">
        <v>57</v>
      </c>
    </row>
    <row r="1585" spans="1:16">
      <c r="A1585" t="s">
        <v>3899</v>
      </c>
      <c r="B1585" t="s">
        <v>3900</v>
      </c>
      <c r="C1585" t="s">
        <v>931</v>
      </c>
      <c r="D1585">
        <v>0</v>
      </c>
      <c r="E1585" t="s">
        <v>3901</v>
      </c>
      <c r="F1585" t="s">
        <v>57</v>
      </c>
      <c r="G1585" t="s">
        <v>3902</v>
      </c>
      <c r="H1585" t="s">
        <v>327</v>
      </c>
      <c r="I1585" t="s">
        <v>382</v>
      </c>
      <c r="J1585" t="s">
        <v>383</v>
      </c>
      <c r="K1585" t="s">
        <v>384</v>
      </c>
      <c r="L1585" t="s">
        <v>43</v>
      </c>
      <c r="M1585" t="s">
        <v>386</v>
      </c>
      <c r="N1585" t="s">
        <v>907</v>
      </c>
      <c r="O1585" t="s">
        <v>908</v>
      </c>
      <c r="P1585" t="s">
        <v>57</v>
      </c>
    </row>
    <row r="1586" spans="1:16">
      <c r="A1586" t="s">
        <v>3903</v>
      </c>
      <c r="B1586" t="s">
        <v>3904</v>
      </c>
      <c r="C1586" t="s">
        <v>931</v>
      </c>
      <c r="D1586">
        <v>0</v>
      </c>
      <c r="E1586" t="s">
        <v>3905</v>
      </c>
      <c r="F1586" t="s">
        <v>65</v>
      </c>
      <c r="G1586" t="s">
        <v>3902</v>
      </c>
      <c r="H1586" t="s">
        <v>356</v>
      </c>
      <c r="I1586" t="s">
        <v>382</v>
      </c>
      <c r="J1586" t="s">
        <v>383</v>
      </c>
      <c r="K1586" t="s">
        <v>384</v>
      </c>
      <c r="L1586" t="s">
        <v>43</v>
      </c>
      <c r="M1586" t="s">
        <v>386</v>
      </c>
      <c r="N1586" t="s">
        <v>907</v>
      </c>
      <c r="O1586" t="s">
        <v>1383</v>
      </c>
      <c r="P1586" t="s">
        <v>65</v>
      </c>
    </row>
    <row r="1587" spans="1:16">
      <c r="A1587" t="s">
        <v>3906</v>
      </c>
      <c r="B1587" t="s">
        <v>3907</v>
      </c>
      <c r="C1587" t="s">
        <v>931</v>
      </c>
      <c r="D1587">
        <v>0</v>
      </c>
      <c r="E1587" t="s">
        <v>3905</v>
      </c>
      <c r="F1587" t="s">
        <v>71</v>
      </c>
      <c r="G1587" t="s">
        <v>906</v>
      </c>
      <c r="H1587" t="s">
        <v>356</v>
      </c>
      <c r="I1587" t="s">
        <v>382</v>
      </c>
      <c r="J1587" t="s">
        <v>383</v>
      </c>
      <c r="K1587" t="s">
        <v>384</v>
      </c>
      <c r="L1587" t="s">
        <v>43</v>
      </c>
      <c r="M1587" t="s">
        <v>386</v>
      </c>
      <c r="N1587" t="s">
        <v>907</v>
      </c>
      <c r="O1587" t="s">
        <v>932</v>
      </c>
      <c r="P1587" t="s">
        <v>71</v>
      </c>
    </row>
    <row r="1588" spans="1:16">
      <c r="A1588" t="s">
        <v>3908</v>
      </c>
      <c r="B1588" t="s">
        <v>3907</v>
      </c>
      <c r="C1588" t="s">
        <v>904</v>
      </c>
      <c r="D1588">
        <v>57</v>
      </c>
      <c r="E1588" t="s">
        <v>3905</v>
      </c>
      <c r="F1588" t="s">
        <v>71</v>
      </c>
      <c r="G1588" t="s">
        <v>906</v>
      </c>
      <c r="H1588" t="s">
        <v>356</v>
      </c>
      <c r="I1588" t="s">
        <v>382</v>
      </c>
      <c r="J1588" t="s">
        <v>383</v>
      </c>
      <c r="K1588" t="s">
        <v>384</v>
      </c>
      <c r="L1588" t="s">
        <v>43</v>
      </c>
      <c r="M1588" t="s">
        <v>386</v>
      </c>
      <c r="N1588" t="s">
        <v>907</v>
      </c>
      <c r="O1588" t="s">
        <v>932</v>
      </c>
      <c r="P1588" t="s">
        <v>71</v>
      </c>
    </row>
    <row r="1589" spans="1:16">
      <c r="A1589" t="s">
        <v>3909</v>
      </c>
      <c r="B1589" t="s">
        <v>3907</v>
      </c>
      <c r="C1589" t="s">
        <v>910</v>
      </c>
      <c r="D1589">
        <v>59</v>
      </c>
      <c r="E1589" t="s">
        <v>3905</v>
      </c>
      <c r="F1589" t="s">
        <v>71</v>
      </c>
      <c r="G1589" t="s">
        <v>906</v>
      </c>
      <c r="H1589" t="s">
        <v>356</v>
      </c>
      <c r="I1589" t="s">
        <v>382</v>
      </c>
      <c r="J1589" t="s">
        <v>383</v>
      </c>
      <c r="K1589" t="s">
        <v>384</v>
      </c>
      <c r="L1589" t="s">
        <v>43</v>
      </c>
      <c r="M1589" t="s">
        <v>386</v>
      </c>
      <c r="N1589" t="s">
        <v>907</v>
      </c>
      <c r="O1589" t="s">
        <v>932</v>
      </c>
      <c r="P1589" t="s">
        <v>71</v>
      </c>
    </row>
    <row r="1590" spans="1:16">
      <c r="A1590" t="s">
        <v>3910</v>
      </c>
      <c r="B1590" t="s">
        <v>3911</v>
      </c>
      <c r="C1590" t="s">
        <v>931</v>
      </c>
      <c r="D1590">
        <v>0</v>
      </c>
      <c r="E1590" t="s">
        <v>3912</v>
      </c>
      <c r="F1590" t="s">
        <v>83</v>
      </c>
      <c r="G1590" t="s">
        <v>964</v>
      </c>
      <c r="H1590" t="s">
        <v>327</v>
      </c>
      <c r="I1590" t="s">
        <v>382</v>
      </c>
      <c r="J1590" t="s">
        <v>383</v>
      </c>
      <c r="K1590" t="s">
        <v>384</v>
      </c>
      <c r="M1590" t="s">
        <v>386</v>
      </c>
      <c r="N1590" t="s">
        <v>907</v>
      </c>
      <c r="O1590" t="s">
        <v>917</v>
      </c>
      <c r="P1590" t="s">
        <v>83</v>
      </c>
    </row>
    <row r="1591" spans="1:16">
      <c r="A1591" t="s">
        <v>3913</v>
      </c>
      <c r="B1591" t="s">
        <v>3914</v>
      </c>
      <c r="C1591" t="s">
        <v>931</v>
      </c>
      <c r="D1591">
        <v>0</v>
      </c>
      <c r="E1591" t="s">
        <v>3915</v>
      </c>
      <c r="F1591" t="s">
        <v>57</v>
      </c>
      <c r="G1591" t="s">
        <v>964</v>
      </c>
      <c r="H1591" t="s">
        <v>356</v>
      </c>
      <c r="I1591" t="s">
        <v>382</v>
      </c>
      <c r="J1591" t="s">
        <v>383</v>
      </c>
      <c r="K1591" t="s">
        <v>384</v>
      </c>
      <c r="M1591" t="s">
        <v>386</v>
      </c>
      <c r="N1591" t="s">
        <v>907</v>
      </c>
      <c r="O1591" t="s">
        <v>908</v>
      </c>
      <c r="P1591" t="s">
        <v>57</v>
      </c>
    </row>
    <row r="1592" spans="1:16">
      <c r="A1592" t="s">
        <v>3916</v>
      </c>
      <c r="B1592" t="s">
        <v>3917</v>
      </c>
      <c r="C1592" t="s">
        <v>931</v>
      </c>
      <c r="D1592">
        <v>0</v>
      </c>
      <c r="E1592" t="s">
        <v>3918</v>
      </c>
      <c r="F1592" t="s">
        <v>63</v>
      </c>
      <c r="G1592" t="s">
        <v>1486</v>
      </c>
      <c r="H1592" t="s">
        <v>327</v>
      </c>
      <c r="I1592" t="s">
        <v>382</v>
      </c>
      <c r="J1592" t="s">
        <v>383</v>
      </c>
      <c r="K1592" t="s">
        <v>384</v>
      </c>
      <c r="M1592" t="s">
        <v>386</v>
      </c>
      <c r="N1592" t="s">
        <v>907</v>
      </c>
      <c r="O1592" t="s">
        <v>937</v>
      </c>
      <c r="P1592" t="s">
        <v>63</v>
      </c>
    </row>
    <row r="1593" spans="1:16">
      <c r="A1593" t="s">
        <v>3919</v>
      </c>
      <c r="B1593" t="s">
        <v>3920</v>
      </c>
      <c r="C1593" t="s">
        <v>931</v>
      </c>
      <c r="D1593">
        <v>0</v>
      </c>
      <c r="E1593" t="s">
        <v>3921</v>
      </c>
      <c r="F1593" t="s">
        <v>91</v>
      </c>
      <c r="G1593" t="s">
        <v>1486</v>
      </c>
      <c r="H1593" t="s">
        <v>327</v>
      </c>
      <c r="I1593" t="s">
        <v>382</v>
      </c>
      <c r="J1593" t="s">
        <v>383</v>
      </c>
      <c r="K1593" t="s">
        <v>384</v>
      </c>
      <c r="M1593" t="s">
        <v>386</v>
      </c>
      <c r="N1593" t="s">
        <v>907</v>
      </c>
      <c r="O1593" t="s">
        <v>932</v>
      </c>
      <c r="P1593" t="s">
        <v>91</v>
      </c>
    </row>
    <row r="1594" spans="1:16">
      <c r="A1594" t="s">
        <v>3922</v>
      </c>
      <c r="B1594" t="s">
        <v>3923</v>
      </c>
      <c r="C1594" t="s">
        <v>931</v>
      </c>
      <c r="D1594">
        <v>0</v>
      </c>
      <c r="E1594" t="s">
        <v>3924</v>
      </c>
      <c r="F1594" t="s">
        <v>55</v>
      </c>
      <c r="G1594" t="s">
        <v>964</v>
      </c>
      <c r="H1594" t="s">
        <v>327</v>
      </c>
      <c r="I1594" t="s">
        <v>382</v>
      </c>
      <c r="J1594" t="s">
        <v>383</v>
      </c>
      <c r="K1594" t="s">
        <v>384</v>
      </c>
      <c r="M1594" t="s">
        <v>386</v>
      </c>
      <c r="N1594" t="s">
        <v>907</v>
      </c>
      <c r="O1594" t="s">
        <v>1003</v>
      </c>
      <c r="P1594" t="s">
        <v>71</v>
      </c>
    </row>
    <row r="1595" spans="1:16">
      <c r="A1595" t="s">
        <v>3925</v>
      </c>
      <c r="B1595" t="s">
        <v>3926</v>
      </c>
      <c r="C1595" t="s">
        <v>931</v>
      </c>
      <c r="D1595">
        <v>0</v>
      </c>
      <c r="E1595" t="s">
        <v>3927</v>
      </c>
      <c r="F1595" t="s">
        <v>83</v>
      </c>
      <c r="G1595" t="s">
        <v>1486</v>
      </c>
      <c r="H1595" t="s">
        <v>327</v>
      </c>
      <c r="I1595" t="s">
        <v>382</v>
      </c>
      <c r="J1595" t="s">
        <v>383</v>
      </c>
      <c r="K1595" t="s">
        <v>384</v>
      </c>
      <c r="M1595" t="s">
        <v>386</v>
      </c>
      <c r="N1595" t="s">
        <v>907</v>
      </c>
      <c r="O1595" t="s">
        <v>917</v>
      </c>
      <c r="P1595" t="s">
        <v>83</v>
      </c>
    </row>
    <row r="1596" spans="1:16">
      <c r="A1596" t="s">
        <v>3928</v>
      </c>
      <c r="B1596" t="s">
        <v>3929</v>
      </c>
      <c r="C1596" t="s">
        <v>931</v>
      </c>
      <c r="D1596">
        <v>0</v>
      </c>
      <c r="E1596" t="s">
        <v>3930</v>
      </c>
      <c r="F1596" t="s">
        <v>63</v>
      </c>
      <c r="G1596" t="s">
        <v>906</v>
      </c>
      <c r="H1596" t="s">
        <v>327</v>
      </c>
      <c r="I1596" t="s">
        <v>382</v>
      </c>
      <c r="J1596" t="s">
        <v>383</v>
      </c>
      <c r="K1596" t="s">
        <v>384</v>
      </c>
      <c r="L1596" t="s">
        <v>43</v>
      </c>
      <c r="M1596" t="s">
        <v>386</v>
      </c>
      <c r="N1596" t="s">
        <v>907</v>
      </c>
      <c r="O1596" t="s">
        <v>937</v>
      </c>
      <c r="P1596" t="s">
        <v>63</v>
      </c>
    </row>
    <row r="1597" spans="1:16">
      <c r="A1597" t="s">
        <v>3931</v>
      </c>
      <c r="B1597" t="s">
        <v>3932</v>
      </c>
      <c r="C1597" t="s">
        <v>931</v>
      </c>
      <c r="D1597">
        <v>0</v>
      </c>
      <c r="E1597" t="s">
        <v>3933</v>
      </c>
      <c r="F1597" t="s">
        <v>53</v>
      </c>
      <c r="G1597" t="s">
        <v>1486</v>
      </c>
      <c r="H1597" t="s">
        <v>327</v>
      </c>
      <c r="I1597" t="s">
        <v>382</v>
      </c>
      <c r="J1597" t="s">
        <v>383</v>
      </c>
      <c r="K1597" t="s">
        <v>384</v>
      </c>
      <c r="M1597" t="s">
        <v>386</v>
      </c>
      <c r="N1597" t="s">
        <v>907</v>
      </c>
      <c r="O1597" t="s">
        <v>928</v>
      </c>
      <c r="P1597" t="s">
        <v>53</v>
      </c>
    </row>
    <row r="1598" spans="1:16">
      <c r="A1598" t="s">
        <v>3934</v>
      </c>
      <c r="B1598" t="s">
        <v>3935</v>
      </c>
      <c r="C1598" t="s">
        <v>910</v>
      </c>
      <c r="D1598">
        <v>59</v>
      </c>
      <c r="E1598" t="s">
        <v>3936</v>
      </c>
      <c r="F1598" t="s">
        <v>55</v>
      </c>
      <c r="G1598" t="s">
        <v>1486</v>
      </c>
      <c r="H1598" t="s">
        <v>327</v>
      </c>
      <c r="I1598" t="s">
        <v>382</v>
      </c>
      <c r="J1598" t="s">
        <v>383</v>
      </c>
      <c r="K1598" t="s">
        <v>384</v>
      </c>
      <c r="M1598" t="s">
        <v>386</v>
      </c>
      <c r="N1598" t="s">
        <v>907</v>
      </c>
      <c r="O1598" t="s">
        <v>1003</v>
      </c>
      <c r="P1598" t="s">
        <v>71</v>
      </c>
    </row>
    <row r="1599" spans="1:16">
      <c r="A1599" t="s">
        <v>3937</v>
      </c>
      <c r="B1599" t="s">
        <v>3938</v>
      </c>
      <c r="C1599" t="s">
        <v>920</v>
      </c>
      <c r="D1599">
        <v>58</v>
      </c>
      <c r="E1599" t="s">
        <v>3939</v>
      </c>
      <c r="F1599" t="s">
        <v>71</v>
      </c>
      <c r="G1599" t="s">
        <v>3940</v>
      </c>
      <c r="H1599" t="s">
        <v>318</v>
      </c>
      <c r="I1599" t="s">
        <v>382</v>
      </c>
      <c r="J1599" t="s">
        <v>383</v>
      </c>
      <c r="K1599" t="s">
        <v>384</v>
      </c>
      <c r="L1599" t="s">
        <v>43</v>
      </c>
      <c r="M1599" t="s">
        <v>385</v>
      </c>
      <c r="N1599" t="s">
        <v>907</v>
      </c>
      <c r="O1599" t="s">
        <v>932</v>
      </c>
      <c r="P1599" t="s">
        <v>71</v>
      </c>
    </row>
    <row r="1600" spans="1:16">
      <c r="A1600" t="s">
        <v>3941</v>
      </c>
      <c r="B1600" t="s">
        <v>3938</v>
      </c>
      <c r="C1600" t="s">
        <v>956</v>
      </c>
      <c r="D1600">
        <v>55</v>
      </c>
      <c r="E1600" t="s">
        <v>3939</v>
      </c>
      <c r="F1600" t="s">
        <v>71</v>
      </c>
      <c r="G1600" t="s">
        <v>3940</v>
      </c>
      <c r="H1600" t="s">
        <v>318</v>
      </c>
      <c r="I1600" t="s">
        <v>382</v>
      </c>
      <c r="J1600" t="s">
        <v>383</v>
      </c>
      <c r="K1600" t="s">
        <v>384</v>
      </c>
      <c r="L1600" t="s">
        <v>43</v>
      </c>
      <c r="M1600" t="s">
        <v>385</v>
      </c>
      <c r="N1600" t="s">
        <v>907</v>
      </c>
      <c r="O1600" t="s">
        <v>932</v>
      </c>
      <c r="P1600" t="s">
        <v>71</v>
      </c>
    </row>
    <row r="1601" spans="1:16">
      <c r="A1601" t="s">
        <v>3942</v>
      </c>
      <c r="B1601" t="s">
        <v>3938</v>
      </c>
      <c r="C1601" t="s">
        <v>904</v>
      </c>
      <c r="D1601">
        <v>57</v>
      </c>
      <c r="E1601" t="s">
        <v>3939</v>
      </c>
      <c r="F1601" t="s">
        <v>71</v>
      </c>
      <c r="G1601" t="s">
        <v>3940</v>
      </c>
      <c r="H1601" t="s">
        <v>318</v>
      </c>
      <c r="I1601" t="s">
        <v>382</v>
      </c>
      <c r="J1601" t="s">
        <v>383</v>
      </c>
      <c r="K1601" t="s">
        <v>384</v>
      </c>
      <c r="L1601" t="s">
        <v>43</v>
      </c>
      <c r="M1601" t="s">
        <v>385</v>
      </c>
      <c r="N1601" t="s">
        <v>907</v>
      </c>
      <c r="O1601" t="s">
        <v>932</v>
      </c>
      <c r="P1601" t="s">
        <v>71</v>
      </c>
    </row>
    <row r="1602" spans="1:16">
      <c r="A1602" t="s">
        <v>3943</v>
      </c>
      <c r="B1602" t="s">
        <v>3938</v>
      </c>
      <c r="C1602" t="s">
        <v>910</v>
      </c>
      <c r="D1602">
        <v>59</v>
      </c>
      <c r="E1602" t="s">
        <v>3939</v>
      </c>
      <c r="F1602" t="s">
        <v>71</v>
      </c>
      <c r="G1602" t="s">
        <v>3940</v>
      </c>
      <c r="H1602" t="s">
        <v>318</v>
      </c>
      <c r="I1602" t="s">
        <v>382</v>
      </c>
      <c r="J1602" t="s">
        <v>383</v>
      </c>
      <c r="K1602" t="s">
        <v>384</v>
      </c>
      <c r="L1602" t="s">
        <v>43</v>
      </c>
      <c r="M1602" t="s">
        <v>385</v>
      </c>
      <c r="N1602" t="s">
        <v>907</v>
      </c>
      <c r="O1602" t="s">
        <v>932</v>
      </c>
      <c r="P1602" t="s">
        <v>71</v>
      </c>
    </row>
    <row r="1603" spans="1:16">
      <c r="A1603" t="s">
        <v>3944</v>
      </c>
      <c r="B1603" t="s">
        <v>3938</v>
      </c>
      <c r="C1603" t="s">
        <v>922</v>
      </c>
      <c r="D1603">
        <v>60</v>
      </c>
      <c r="E1603" t="s">
        <v>3939</v>
      </c>
      <c r="F1603" t="s">
        <v>71</v>
      </c>
      <c r="G1603" t="s">
        <v>3940</v>
      </c>
      <c r="H1603" t="s">
        <v>318</v>
      </c>
      <c r="I1603" t="s">
        <v>382</v>
      </c>
      <c r="J1603" t="s">
        <v>383</v>
      </c>
      <c r="K1603" t="s">
        <v>384</v>
      </c>
      <c r="L1603" t="s">
        <v>43</v>
      </c>
      <c r="M1603" t="s">
        <v>385</v>
      </c>
      <c r="N1603" t="s">
        <v>907</v>
      </c>
      <c r="O1603" t="s">
        <v>932</v>
      </c>
      <c r="P1603" t="s">
        <v>71</v>
      </c>
    </row>
    <row r="1604" spans="1:16">
      <c r="A1604" t="s">
        <v>3945</v>
      </c>
      <c r="B1604" t="s">
        <v>3938</v>
      </c>
      <c r="C1604" t="s">
        <v>912</v>
      </c>
      <c r="D1604">
        <v>61</v>
      </c>
      <c r="E1604" t="s">
        <v>3939</v>
      </c>
      <c r="F1604" t="s">
        <v>71</v>
      </c>
      <c r="G1604" t="s">
        <v>3940</v>
      </c>
      <c r="H1604" t="s">
        <v>318</v>
      </c>
      <c r="I1604" t="s">
        <v>382</v>
      </c>
      <c r="J1604" t="s">
        <v>383</v>
      </c>
      <c r="K1604" t="s">
        <v>384</v>
      </c>
      <c r="L1604" t="s">
        <v>43</v>
      </c>
      <c r="M1604" t="s">
        <v>385</v>
      </c>
      <c r="N1604" t="s">
        <v>907</v>
      </c>
      <c r="O1604" t="s">
        <v>932</v>
      </c>
      <c r="P1604" t="s">
        <v>71</v>
      </c>
    </row>
    <row r="1605" spans="1:16">
      <c r="A1605" t="s">
        <v>3946</v>
      </c>
      <c r="B1605" t="s">
        <v>3947</v>
      </c>
      <c r="C1605" t="s">
        <v>920</v>
      </c>
      <c r="D1605">
        <v>58</v>
      </c>
      <c r="E1605" t="s">
        <v>3948</v>
      </c>
      <c r="F1605" t="s">
        <v>71</v>
      </c>
      <c r="G1605" t="s">
        <v>1021</v>
      </c>
      <c r="H1605" t="s">
        <v>318</v>
      </c>
      <c r="I1605" t="s">
        <v>382</v>
      </c>
      <c r="J1605" t="s">
        <v>383</v>
      </c>
      <c r="K1605" t="s">
        <v>388</v>
      </c>
      <c r="L1605" t="s">
        <v>37</v>
      </c>
      <c r="M1605" t="s">
        <v>385</v>
      </c>
      <c r="N1605" t="s">
        <v>907</v>
      </c>
      <c r="O1605" t="s">
        <v>932</v>
      </c>
      <c r="P1605" t="s">
        <v>71</v>
      </c>
    </row>
    <row r="1606" spans="1:16">
      <c r="A1606" t="s">
        <v>3949</v>
      </c>
      <c r="B1606" t="s">
        <v>3950</v>
      </c>
      <c r="C1606" t="s">
        <v>910</v>
      </c>
      <c r="D1606">
        <v>59</v>
      </c>
      <c r="E1606" t="s">
        <v>3951</v>
      </c>
      <c r="F1606" t="s">
        <v>60</v>
      </c>
      <c r="G1606" t="s">
        <v>3952</v>
      </c>
      <c r="H1606" t="s">
        <v>349</v>
      </c>
      <c r="I1606" t="s">
        <v>382</v>
      </c>
      <c r="J1606" t="s">
        <v>383</v>
      </c>
      <c r="K1606" t="s">
        <v>384</v>
      </c>
      <c r="L1606" t="s">
        <v>37</v>
      </c>
      <c r="M1606" t="s">
        <v>385</v>
      </c>
      <c r="N1606" t="s">
        <v>907</v>
      </c>
      <c r="O1606" t="s">
        <v>990</v>
      </c>
      <c r="P1606" t="s">
        <v>60</v>
      </c>
    </row>
    <row r="1607" spans="1:16">
      <c r="A1607" t="s">
        <v>3953</v>
      </c>
      <c r="B1607" t="s">
        <v>3954</v>
      </c>
      <c r="C1607" t="s">
        <v>904</v>
      </c>
      <c r="D1607">
        <v>57</v>
      </c>
      <c r="E1607" t="s">
        <v>3955</v>
      </c>
      <c r="F1607" t="s">
        <v>91</v>
      </c>
      <c r="G1607" t="s">
        <v>906</v>
      </c>
      <c r="H1607" t="s">
        <v>348</v>
      </c>
      <c r="I1607" t="s">
        <v>382</v>
      </c>
      <c r="J1607" t="s">
        <v>383</v>
      </c>
      <c r="K1607" t="s">
        <v>388</v>
      </c>
      <c r="L1607" t="s">
        <v>43</v>
      </c>
      <c r="M1607" t="s">
        <v>386</v>
      </c>
      <c r="N1607" t="s">
        <v>907</v>
      </c>
      <c r="O1607" t="s">
        <v>932</v>
      </c>
      <c r="P1607" t="s">
        <v>91</v>
      </c>
    </row>
    <row r="1608" spans="1:16">
      <c r="A1608" t="s">
        <v>3956</v>
      </c>
      <c r="B1608" t="s">
        <v>3957</v>
      </c>
      <c r="C1608" t="s">
        <v>920</v>
      </c>
      <c r="D1608">
        <v>58</v>
      </c>
      <c r="E1608" t="s">
        <v>3958</v>
      </c>
      <c r="F1608" t="s">
        <v>55</v>
      </c>
      <c r="G1608" t="s">
        <v>1021</v>
      </c>
      <c r="H1608" t="s">
        <v>324</v>
      </c>
      <c r="I1608" t="s">
        <v>382</v>
      </c>
      <c r="J1608" t="s">
        <v>383</v>
      </c>
      <c r="K1608" t="s">
        <v>384</v>
      </c>
      <c r="L1608" t="s">
        <v>37</v>
      </c>
      <c r="M1608" t="s">
        <v>385</v>
      </c>
      <c r="N1608" t="s">
        <v>907</v>
      </c>
      <c r="O1608" t="s">
        <v>932</v>
      </c>
      <c r="P1608" t="s">
        <v>71</v>
      </c>
    </row>
    <row r="1609" spans="1:16">
      <c r="A1609" t="s">
        <v>3959</v>
      </c>
      <c r="B1609" t="s">
        <v>3960</v>
      </c>
      <c r="C1609" t="s">
        <v>920</v>
      </c>
      <c r="D1609">
        <v>58</v>
      </c>
      <c r="E1609" t="s">
        <v>3961</v>
      </c>
      <c r="F1609" t="s">
        <v>55</v>
      </c>
      <c r="G1609" t="s">
        <v>3940</v>
      </c>
      <c r="H1609" t="s">
        <v>320</v>
      </c>
      <c r="I1609" t="s">
        <v>382</v>
      </c>
      <c r="J1609" t="s">
        <v>383</v>
      </c>
      <c r="K1609" t="s">
        <v>384</v>
      </c>
      <c r="L1609" t="s">
        <v>43</v>
      </c>
      <c r="M1609" t="s">
        <v>385</v>
      </c>
      <c r="N1609" t="s">
        <v>907</v>
      </c>
      <c r="O1609" t="s">
        <v>1003</v>
      </c>
      <c r="P1609" t="s">
        <v>71</v>
      </c>
    </row>
    <row r="1610" spans="1:16">
      <c r="A1610" t="s">
        <v>3962</v>
      </c>
      <c r="B1610" t="s">
        <v>3960</v>
      </c>
      <c r="C1610" t="s">
        <v>956</v>
      </c>
      <c r="D1610">
        <v>55</v>
      </c>
      <c r="E1610" t="s">
        <v>3961</v>
      </c>
      <c r="F1610" t="s">
        <v>55</v>
      </c>
      <c r="G1610" t="s">
        <v>3940</v>
      </c>
      <c r="H1610" t="s">
        <v>320</v>
      </c>
      <c r="I1610" t="s">
        <v>382</v>
      </c>
      <c r="J1610" t="s">
        <v>383</v>
      </c>
      <c r="K1610" t="s">
        <v>384</v>
      </c>
      <c r="L1610" t="s">
        <v>43</v>
      </c>
      <c r="M1610" t="s">
        <v>385</v>
      </c>
      <c r="N1610" t="s">
        <v>907</v>
      </c>
      <c r="O1610" t="s">
        <v>1003</v>
      </c>
      <c r="P1610" t="s">
        <v>71</v>
      </c>
    </row>
    <row r="1611" spans="1:16">
      <c r="A1611" t="s">
        <v>3963</v>
      </c>
      <c r="B1611" t="s">
        <v>3960</v>
      </c>
      <c r="C1611" t="s">
        <v>915</v>
      </c>
      <c r="D1611">
        <v>56</v>
      </c>
      <c r="E1611" t="s">
        <v>3961</v>
      </c>
      <c r="F1611" t="s">
        <v>55</v>
      </c>
      <c r="G1611" t="s">
        <v>3940</v>
      </c>
      <c r="H1611" t="s">
        <v>320</v>
      </c>
      <c r="I1611" t="s">
        <v>382</v>
      </c>
      <c r="J1611" t="s">
        <v>383</v>
      </c>
      <c r="K1611" t="s">
        <v>384</v>
      </c>
      <c r="L1611" t="s">
        <v>43</v>
      </c>
      <c r="M1611" t="s">
        <v>385</v>
      </c>
      <c r="N1611" t="s">
        <v>907</v>
      </c>
      <c r="O1611" t="s">
        <v>1003</v>
      </c>
      <c r="P1611" t="s">
        <v>71</v>
      </c>
    </row>
    <row r="1612" spans="1:16">
      <c r="A1612" t="s">
        <v>3964</v>
      </c>
      <c r="B1612" t="s">
        <v>3960</v>
      </c>
      <c r="C1612" t="s">
        <v>904</v>
      </c>
      <c r="D1612">
        <v>57</v>
      </c>
      <c r="E1612" t="s">
        <v>3961</v>
      </c>
      <c r="F1612" t="s">
        <v>55</v>
      </c>
      <c r="G1612" t="s">
        <v>3940</v>
      </c>
      <c r="H1612" t="s">
        <v>320</v>
      </c>
      <c r="I1612" t="s">
        <v>382</v>
      </c>
      <c r="J1612" t="s">
        <v>383</v>
      </c>
      <c r="K1612" t="s">
        <v>384</v>
      </c>
      <c r="L1612" t="s">
        <v>43</v>
      </c>
      <c r="M1612" t="s">
        <v>385</v>
      </c>
      <c r="N1612" t="s">
        <v>907</v>
      </c>
      <c r="O1612" t="s">
        <v>1003</v>
      </c>
      <c r="P1612" t="s">
        <v>71</v>
      </c>
    </row>
    <row r="1613" spans="1:16">
      <c r="A1613" t="s">
        <v>3965</v>
      </c>
      <c r="B1613" t="s">
        <v>3960</v>
      </c>
      <c r="C1613" t="s">
        <v>910</v>
      </c>
      <c r="D1613">
        <v>59</v>
      </c>
      <c r="E1613" t="s">
        <v>3961</v>
      </c>
      <c r="F1613" t="s">
        <v>55</v>
      </c>
      <c r="G1613" t="s">
        <v>3940</v>
      </c>
      <c r="H1613" t="s">
        <v>320</v>
      </c>
      <c r="I1613" t="s">
        <v>382</v>
      </c>
      <c r="J1613" t="s">
        <v>383</v>
      </c>
      <c r="K1613" t="s">
        <v>384</v>
      </c>
      <c r="L1613" t="s">
        <v>43</v>
      </c>
      <c r="M1613" t="s">
        <v>385</v>
      </c>
      <c r="N1613" t="s">
        <v>907</v>
      </c>
      <c r="O1613" t="s">
        <v>1003</v>
      </c>
      <c r="P1613" t="s">
        <v>71</v>
      </c>
    </row>
    <row r="1614" spans="1:16">
      <c r="A1614" t="s">
        <v>3966</v>
      </c>
      <c r="B1614" t="s">
        <v>3960</v>
      </c>
      <c r="C1614" t="s">
        <v>922</v>
      </c>
      <c r="D1614">
        <v>60</v>
      </c>
      <c r="E1614" t="s">
        <v>3961</v>
      </c>
      <c r="F1614" t="s">
        <v>55</v>
      </c>
      <c r="G1614" t="s">
        <v>3940</v>
      </c>
      <c r="H1614" t="s">
        <v>320</v>
      </c>
      <c r="I1614" t="s">
        <v>382</v>
      </c>
      <c r="J1614" t="s">
        <v>383</v>
      </c>
      <c r="K1614" t="s">
        <v>384</v>
      </c>
      <c r="L1614" t="s">
        <v>43</v>
      </c>
      <c r="M1614" t="s">
        <v>385</v>
      </c>
      <c r="N1614" t="s">
        <v>907</v>
      </c>
      <c r="O1614" t="s">
        <v>1003</v>
      </c>
      <c r="P1614" t="s">
        <v>71</v>
      </c>
    </row>
    <row r="1615" spans="1:16">
      <c r="A1615" t="s">
        <v>3967</v>
      </c>
      <c r="B1615" t="s">
        <v>3960</v>
      </c>
      <c r="C1615" t="s">
        <v>912</v>
      </c>
      <c r="D1615">
        <v>61</v>
      </c>
      <c r="E1615" t="s">
        <v>3961</v>
      </c>
      <c r="F1615" t="s">
        <v>55</v>
      </c>
      <c r="G1615" t="s">
        <v>3940</v>
      </c>
      <c r="H1615" t="s">
        <v>320</v>
      </c>
      <c r="I1615" t="s">
        <v>382</v>
      </c>
      <c r="J1615" t="s">
        <v>383</v>
      </c>
      <c r="K1615" t="s">
        <v>384</v>
      </c>
      <c r="L1615" t="s">
        <v>43</v>
      </c>
      <c r="M1615" t="s">
        <v>385</v>
      </c>
      <c r="N1615" t="s">
        <v>907</v>
      </c>
      <c r="O1615" t="s">
        <v>1003</v>
      </c>
      <c r="P1615" t="s">
        <v>71</v>
      </c>
    </row>
    <row r="1616" spans="1:16">
      <c r="A1616" t="s">
        <v>3968</v>
      </c>
      <c r="B1616" t="s">
        <v>3969</v>
      </c>
      <c r="C1616" t="s">
        <v>920</v>
      </c>
      <c r="D1616">
        <v>58</v>
      </c>
      <c r="E1616" t="s">
        <v>3970</v>
      </c>
      <c r="F1616" t="s">
        <v>63</v>
      </c>
      <c r="G1616" t="s">
        <v>2200</v>
      </c>
      <c r="H1616" t="s">
        <v>324</v>
      </c>
      <c r="I1616" t="s">
        <v>382</v>
      </c>
      <c r="J1616" t="s">
        <v>383</v>
      </c>
      <c r="K1616" t="s">
        <v>384</v>
      </c>
      <c r="L1616" t="s">
        <v>37</v>
      </c>
      <c r="M1616" t="s">
        <v>385</v>
      </c>
      <c r="N1616" t="s">
        <v>907</v>
      </c>
      <c r="O1616" t="s">
        <v>937</v>
      </c>
      <c r="P1616" t="s">
        <v>63</v>
      </c>
    </row>
    <row r="1617" spans="1:16">
      <c r="A1617" t="s">
        <v>3971</v>
      </c>
      <c r="B1617" t="s">
        <v>3972</v>
      </c>
      <c r="C1617" t="s">
        <v>920</v>
      </c>
      <c r="D1617">
        <v>58</v>
      </c>
      <c r="E1617" t="s">
        <v>3973</v>
      </c>
      <c r="F1617" t="s">
        <v>71</v>
      </c>
      <c r="G1617" t="s">
        <v>3974</v>
      </c>
      <c r="H1617" t="s">
        <v>324</v>
      </c>
      <c r="I1617" t="s">
        <v>382</v>
      </c>
      <c r="J1617" t="s">
        <v>383</v>
      </c>
      <c r="K1617" t="s">
        <v>384</v>
      </c>
      <c r="L1617" t="s">
        <v>37</v>
      </c>
      <c r="M1617" t="s">
        <v>385</v>
      </c>
      <c r="N1617" t="s">
        <v>907</v>
      </c>
      <c r="O1617" t="s">
        <v>932</v>
      </c>
      <c r="P1617" t="s">
        <v>71</v>
      </c>
    </row>
    <row r="1618" spans="1:16">
      <c r="A1618" t="s">
        <v>3975</v>
      </c>
      <c r="B1618" t="s">
        <v>3972</v>
      </c>
      <c r="C1618" t="s">
        <v>956</v>
      </c>
      <c r="D1618">
        <v>55</v>
      </c>
      <c r="E1618" t="s">
        <v>3973</v>
      </c>
      <c r="F1618" t="s">
        <v>71</v>
      </c>
      <c r="G1618" t="s">
        <v>3974</v>
      </c>
      <c r="H1618" t="s">
        <v>324</v>
      </c>
      <c r="I1618" t="s">
        <v>382</v>
      </c>
      <c r="J1618" t="s">
        <v>383</v>
      </c>
      <c r="K1618" t="s">
        <v>384</v>
      </c>
      <c r="L1618" t="s">
        <v>37</v>
      </c>
      <c r="M1618" t="s">
        <v>385</v>
      </c>
      <c r="N1618" t="s">
        <v>907</v>
      </c>
      <c r="O1618" t="s">
        <v>932</v>
      </c>
      <c r="P1618" t="s">
        <v>71</v>
      </c>
    </row>
    <row r="1619" spans="1:16">
      <c r="A1619" t="s">
        <v>3976</v>
      </c>
      <c r="B1619" t="s">
        <v>3972</v>
      </c>
      <c r="C1619" t="s">
        <v>904</v>
      </c>
      <c r="D1619">
        <v>57</v>
      </c>
      <c r="E1619" t="s">
        <v>3973</v>
      </c>
      <c r="F1619" t="s">
        <v>71</v>
      </c>
      <c r="G1619" t="s">
        <v>3974</v>
      </c>
      <c r="H1619" t="s">
        <v>324</v>
      </c>
      <c r="I1619" t="s">
        <v>382</v>
      </c>
      <c r="J1619" t="s">
        <v>383</v>
      </c>
      <c r="K1619" t="s">
        <v>384</v>
      </c>
      <c r="L1619" t="s">
        <v>37</v>
      </c>
      <c r="M1619" t="s">
        <v>385</v>
      </c>
      <c r="N1619" t="s">
        <v>907</v>
      </c>
      <c r="O1619" t="s">
        <v>932</v>
      </c>
      <c r="P1619" t="s">
        <v>71</v>
      </c>
    </row>
    <row r="1620" spans="1:16">
      <c r="A1620" t="s">
        <v>3977</v>
      </c>
      <c r="B1620" t="s">
        <v>3972</v>
      </c>
      <c r="C1620" t="s">
        <v>910</v>
      </c>
      <c r="D1620">
        <v>59</v>
      </c>
      <c r="E1620" t="s">
        <v>3973</v>
      </c>
      <c r="F1620" t="s">
        <v>71</v>
      </c>
      <c r="G1620" t="s">
        <v>3974</v>
      </c>
      <c r="H1620" t="s">
        <v>324</v>
      </c>
      <c r="I1620" t="s">
        <v>382</v>
      </c>
      <c r="J1620" t="s">
        <v>383</v>
      </c>
      <c r="K1620" t="s">
        <v>384</v>
      </c>
      <c r="L1620" t="s">
        <v>37</v>
      </c>
      <c r="M1620" t="s">
        <v>385</v>
      </c>
      <c r="N1620" t="s">
        <v>907</v>
      </c>
      <c r="O1620" t="s">
        <v>932</v>
      </c>
      <c r="P1620" t="s">
        <v>71</v>
      </c>
    </row>
    <row r="1621" spans="1:16">
      <c r="A1621" t="s">
        <v>3978</v>
      </c>
      <c r="B1621" t="s">
        <v>3972</v>
      </c>
      <c r="C1621" t="s">
        <v>912</v>
      </c>
      <c r="D1621">
        <v>61</v>
      </c>
      <c r="E1621" t="s">
        <v>3973</v>
      </c>
      <c r="F1621" t="s">
        <v>71</v>
      </c>
      <c r="G1621" t="s">
        <v>3974</v>
      </c>
      <c r="H1621" t="s">
        <v>324</v>
      </c>
      <c r="I1621" t="s">
        <v>382</v>
      </c>
      <c r="J1621" t="s">
        <v>383</v>
      </c>
      <c r="K1621" t="s">
        <v>384</v>
      </c>
      <c r="L1621" t="s">
        <v>37</v>
      </c>
      <c r="M1621" t="s">
        <v>385</v>
      </c>
      <c r="N1621" t="s">
        <v>907</v>
      </c>
      <c r="O1621" t="s">
        <v>932</v>
      </c>
      <c r="P1621" t="s">
        <v>71</v>
      </c>
    </row>
    <row r="1622" spans="1:16">
      <c r="A1622" t="s">
        <v>3979</v>
      </c>
      <c r="B1622" t="s">
        <v>3980</v>
      </c>
      <c r="C1622" t="s">
        <v>3871</v>
      </c>
      <c r="D1622">
        <v>53</v>
      </c>
      <c r="E1622" t="s">
        <v>3981</v>
      </c>
      <c r="F1622" t="s">
        <v>91</v>
      </c>
      <c r="G1622" t="s">
        <v>906</v>
      </c>
      <c r="H1622" t="s">
        <v>324</v>
      </c>
      <c r="I1622" t="s">
        <v>391</v>
      </c>
      <c r="J1622" t="s">
        <v>383</v>
      </c>
      <c r="K1622" t="s">
        <v>384</v>
      </c>
      <c r="L1622" t="s">
        <v>43</v>
      </c>
      <c r="M1622" t="s">
        <v>386</v>
      </c>
      <c r="N1622" t="s">
        <v>907</v>
      </c>
      <c r="O1622" t="s">
        <v>932</v>
      </c>
      <c r="P1622" t="s">
        <v>91</v>
      </c>
    </row>
    <row r="1623" spans="1:16">
      <c r="A1623" t="s">
        <v>3982</v>
      </c>
      <c r="B1623" t="s">
        <v>3983</v>
      </c>
      <c r="C1623" t="s">
        <v>3871</v>
      </c>
      <c r="D1623">
        <v>53</v>
      </c>
      <c r="E1623" t="s">
        <v>3984</v>
      </c>
      <c r="F1623" t="s">
        <v>78</v>
      </c>
      <c r="G1623" t="s">
        <v>906</v>
      </c>
      <c r="H1623" t="s">
        <v>324</v>
      </c>
      <c r="I1623" t="s">
        <v>391</v>
      </c>
      <c r="J1623" t="s">
        <v>383</v>
      </c>
      <c r="K1623" t="s">
        <v>384</v>
      </c>
      <c r="L1623" t="s">
        <v>43</v>
      </c>
      <c r="M1623" t="s">
        <v>386</v>
      </c>
      <c r="N1623" t="s">
        <v>907</v>
      </c>
      <c r="O1623" t="s">
        <v>969</v>
      </c>
      <c r="P1623" t="s">
        <v>78</v>
      </c>
    </row>
    <row r="1624" spans="1:16">
      <c r="A1624" t="s">
        <v>3985</v>
      </c>
      <c r="B1624" t="s">
        <v>3986</v>
      </c>
      <c r="C1624" t="s">
        <v>3871</v>
      </c>
      <c r="D1624">
        <v>53</v>
      </c>
      <c r="E1624" t="s">
        <v>3987</v>
      </c>
      <c r="F1624" t="s">
        <v>55</v>
      </c>
      <c r="G1624" t="s">
        <v>906</v>
      </c>
      <c r="H1624" t="s">
        <v>324</v>
      </c>
      <c r="I1624" t="s">
        <v>391</v>
      </c>
      <c r="J1624" t="s">
        <v>383</v>
      </c>
      <c r="K1624" t="s">
        <v>384</v>
      </c>
      <c r="L1624" t="s">
        <v>43</v>
      </c>
      <c r="M1624" t="s">
        <v>386</v>
      </c>
      <c r="N1624" t="s">
        <v>907</v>
      </c>
      <c r="O1624" t="s">
        <v>1003</v>
      </c>
      <c r="P1624" t="s">
        <v>71</v>
      </c>
    </row>
    <row r="1625" spans="1:16">
      <c r="A1625" t="s">
        <v>3988</v>
      </c>
      <c r="B1625" t="s">
        <v>3989</v>
      </c>
      <c r="C1625" t="s">
        <v>920</v>
      </c>
      <c r="D1625">
        <v>58</v>
      </c>
      <c r="E1625" t="s">
        <v>3990</v>
      </c>
      <c r="F1625" t="s">
        <v>63</v>
      </c>
      <c r="G1625" t="s">
        <v>3991</v>
      </c>
      <c r="H1625" t="s">
        <v>324</v>
      </c>
      <c r="I1625" t="s">
        <v>382</v>
      </c>
      <c r="J1625" t="s">
        <v>383</v>
      </c>
      <c r="K1625" t="s">
        <v>384</v>
      </c>
      <c r="L1625" t="s">
        <v>39</v>
      </c>
      <c r="M1625" t="s">
        <v>385</v>
      </c>
      <c r="N1625" t="s">
        <v>907</v>
      </c>
      <c r="O1625" t="s">
        <v>937</v>
      </c>
      <c r="P1625" t="s">
        <v>63</v>
      </c>
    </row>
    <row r="1626" spans="1:16">
      <c r="A1626" t="s">
        <v>3992</v>
      </c>
      <c r="B1626" t="s">
        <v>3993</v>
      </c>
      <c r="C1626" t="s">
        <v>904</v>
      </c>
      <c r="D1626">
        <v>57</v>
      </c>
      <c r="E1626" t="s">
        <v>3994</v>
      </c>
      <c r="F1626" t="s">
        <v>71</v>
      </c>
      <c r="G1626" t="s">
        <v>906</v>
      </c>
      <c r="H1626" t="s">
        <v>348</v>
      </c>
      <c r="I1626" t="s">
        <v>382</v>
      </c>
      <c r="J1626" t="s">
        <v>383</v>
      </c>
      <c r="K1626" t="s">
        <v>384</v>
      </c>
      <c r="L1626" t="s">
        <v>43</v>
      </c>
      <c r="M1626" t="s">
        <v>386</v>
      </c>
      <c r="N1626" t="s">
        <v>907</v>
      </c>
      <c r="O1626" t="s">
        <v>932</v>
      </c>
      <c r="P1626" t="s">
        <v>71</v>
      </c>
    </row>
    <row r="1627" spans="1:16">
      <c r="A1627" t="s">
        <v>3995</v>
      </c>
      <c r="B1627" t="s">
        <v>3993</v>
      </c>
      <c r="C1627" t="s">
        <v>956</v>
      </c>
      <c r="D1627">
        <v>55</v>
      </c>
      <c r="E1627" t="s">
        <v>3994</v>
      </c>
      <c r="F1627" t="s">
        <v>71</v>
      </c>
      <c r="G1627" t="s">
        <v>906</v>
      </c>
      <c r="H1627" t="s">
        <v>348</v>
      </c>
      <c r="I1627" t="s">
        <v>382</v>
      </c>
      <c r="J1627" t="s">
        <v>383</v>
      </c>
      <c r="K1627" t="s">
        <v>384</v>
      </c>
      <c r="L1627" t="s">
        <v>43</v>
      </c>
      <c r="M1627" t="s">
        <v>386</v>
      </c>
      <c r="N1627" t="s">
        <v>907</v>
      </c>
      <c r="O1627" t="s">
        <v>932</v>
      </c>
      <c r="P1627" t="s">
        <v>71</v>
      </c>
    </row>
    <row r="1628" spans="1:16">
      <c r="A1628" t="s">
        <v>3996</v>
      </c>
      <c r="B1628" t="s">
        <v>3993</v>
      </c>
      <c r="C1628" t="s">
        <v>910</v>
      </c>
      <c r="D1628">
        <v>59</v>
      </c>
      <c r="E1628" t="s">
        <v>3994</v>
      </c>
      <c r="F1628" t="s">
        <v>71</v>
      </c>
      <c r="G1628" t="s">
        <v>906</v>
      </c>
      <c r="H1628" t="s">
        <v>348</v>
      </c>
      <c r="I1628" t="s">
        <v>382</v>
      </c>
      <c r="J1628" t="s">
        <v>383</v>
      </c>
      <c r="K1628" t="s">
        <v>384</v>
      </c>
      <c r="L1628" t="s">
        <v>43</v>
      </c>
      <c r="M1628" t="s">
        <v>386</v>
      </c>
      <c r="N1628" t="s">
        <v>907</v>
      </c>
      <c r="O1628" t="s">
        <v>932</v>
      </c>
      <c r="P1628" t="s">
        <v>71</v>
      </c>
    </row>
    <row r="1629" spans="1:16">
      <c r="A1629" t="s">
        <v>3997</v>
      </c>
      <c r="B1629" t="s">
        <v>3998</v>
      </c>
      <c r="C1629" t="s">
        <v>920</v>
      </c>
      <c r="D1629">
        <v>58</v>
      </c>
      <c r="E1629" t="s">
        <v>3999</v>
      </c>
      <c r="F1629" t="s">
        <v>71</v>
      </c>
      <c r="G1629" t="s">
        <v>2200</v>
      </c>
      <c r="H1629" t="s">
        <v>320</v>
      </c>
      <c r="I1629" t="s">
        <v>382</v>
      </c>
      <c r="J1629" t="s">
        <v>383</v>
      </c>
      <c r="K1629" t="s">
        <v>384</v>
      </c>
      <c r="L1629" t="s">
        <v>37</v>
      </c>
      <c r="M1629" t="s">
        <v>385</v>
      </c>
      <c r="N1629" t="s">
        <v>907</v>
      </c>
      <c r="O1629" t="s">
        <v>932</v>
      </c>
      <c r="P1629" t="s">
        <v>71</v>
      </c>
    </row>
    <row r="1630" spans="1:16">
      <c r="A1630" t="s">
        <v>4000</v>
      </c>
      <c r="B1630" t="s">
        <v>4001</v>
      </c>
      <c r="C1630" t="s">
        <v>920</v>
      </c>
      <c r="D1630">
        <v>58</v>
      </c>
      <c r="E1630" t="s">
        <v>4002</v>
      </c>
      <c r="F1630" t="s">
        <v>91</v>
      </c>
      <c r="G1630" t="s">
        <v>1021</v>
      </c>
      <c r="H1630" t="s">
        <v>324</v>
      </c>
      <c r="I1630" t="s">
        <v>382</v>
      </c>
      <c r="J1630" t="s">
        <v>383</v>
      </c>
      <c r="K1630" t="s">
        <v>384</v>
      </c>
      <c r="L1630" t="s">
        <v>37</v>
      </c>
      <c r="M1630" t="s">
        <v>385</v>
      </c>
      <c r="N1630" t="s">
        <v>907</v>
      </c>
      <c r="O1630" t="s">
        <v>932</v>
      </c>
      <c r="P1630" t="s">
        <v>91</v>
      </c>
    </row>
    <row r="1631" spans="1:16">
      <c r="A1631" t="s">
        <v>4003</v>
      </c>
      <c r="B1631" t="s">
        <v>4004</v>
      </c>
      <c r="C1631" t="s">
        <v>920</v>
      </c>
      <c r="D1631">
        <v>58</v>
      </c>
      <c r="E1631" t="s">
        <v>4005</v>
      </c>
      <c r="F1631" t="s">
        <v>71</v>
      </c>
      <c r="G1631" t="s">
        <v>4006</v>
      </c>
      <c r="H1631" t="s">
        <v>320</v>
      </c>
      <c r="I1631" t="s">
        <v>382</v>
      </c>
      <c r="J1631" t="s">
        <v>383</v>
      </c>
      <c r="K1631" t="s">
        <v>384</v>
      </c>
      <c r="L1631" t="s">
        <v>37</v>
      </c>
      <c r="M1631" t="s">
        <v>385</v>
      </c>
      <c r="N1631" t="s">
        <v>907</v>
      </c>
      <c r="O1631" t="s">
        <v>932</v>
      </c>
      <c r="P1631" t="s">
        <v>71</v>
      </c>
    </row>
    <row r="1632" spans="1:16">
      <c r="A1632" t="s">
        <v>4007</v>
      </c>
      <c r="B1632" t="s">
        <v>4004</v>
      </c>
      <c r="C1632" t="s">
        <v>956</v>
      </c>
      <c r="D1632">
        <v>55</v>
      </c>
      <c r="E1632" t="s">
        <v>4005</v>
      </c>
      <c r="F1632" t="s">
        <v>71</v>
      </c>
      <c r="G1632" t="s">
        <v>4006</v>
      </c>
      <c r="H1632" t="s">
        <v>320</v>
      </c>
      <c r="I1632" t="s">
        <v>382</v>
      </c>
      <c r="J1632" t="s">
        <v>383</v>
      </c>
      <c r="K1632" t="s">
        <v>384</v>
      </c>
      <c r="L1632" t="s">
        <v>37</v>
      </c>
      <c r="M1632" t="s">
        <v>385</v>
      </c>
      <c r="N1632" t="s">
        <v>907</v>
      </c>
      <c r="O1632" t="s">
        <v>932</v>
      </c>
      <c r="P1632" t="s">
        <v>71</v>
      </c>
    </row>
    <row r="1633" spans="1:16">
      <c r="A1633" t="s">
        <v>4008</v>
      </c>
      <c r="B1633" t="s">
        <v>4004</v>
      </c>
      <c r="C1633" t="s">
        <v>915</v>
      </c>
      <c r="D1633">
        <v>56</v>
      </c>
      <c r="E1633" t="s">
        <v>4005</v>
      </c>
      <c r="F1633" t="s">
        <v>71</v>
      </c>
      <c r="G1633" t="s">
        <v>4006</v>
      </c>
      <c r="H1633" t="s">
        <v>320</v>
      </c>
      <c r="I1633" t="s">
        <v>382</v>
      </c>
      <c r="J1633" t="s">
        <v>383</v>
      </c>
      <c r="K1633" t="s">
        <v>384</v>
      </c>
      <c r="L1633" t="s">
        <v>37</v>
      </c>
      <c r="M1633" t="s">
        <v>385</v>
      </c>
      <c r="N1633" t="s">
        <v>907</v>
      </c>
      <c r="O1633" t="s">
        <v>932</v>
      </c>
      <c r="P1633" t="s">
        <v>71</v>
      </c>
    </row>
    <row r="1634" spans="1:16">
      <c r="A1634" t="s">
        <v>4009</v>
      </c>
      <c r="B1634" t="s">
        <v>4004</v>
      </c>
      <c r="C1634" t="s">
        <v>904</v>
      </c>
      <c r="D1634">
        <v>57</v>
      </c>
      <c r="E1634" t="s">
        <v>4005</v>
      </c>
      <c r="F1634" t="s">
        <v>71</v>
      </c>
      <c r="G1634" t="s">
        <v>4006</v>
      </c>
      <c r="H1634" t="s">
        <v>320</v>
      </c>
      <c r="I1634" t="s">
        <v>382</v>
      </c>
      <c r="J1634" t="s">
        <v>383</v>
      </c>
      <c r="K1634" t="s">
        <v>384</v>
      </c>
      <c r="L1634" t="s">
        <v>37</v>
      </c>
      <c r="M1634" t="s">
        <v>385</v>
      </c>
      <c r="N1634" t="s">
        <v>907</v>
      </c>
      <c r="O1634" t="s">
        <v>932</v>
      </c>
      <c r="P1634" t="s">
        <v>71</v>
      </c>
    </row>
    <row r="1635" spans="1:16">
      <c r="A1635" t="s">
        <v>4010</v>
      </c>
      <c r="B1635" t="s">
        <v>4004</v>
      </c>
      <c r="C1635" t="s">
        <v>910</v>
      </c>
      <c r="D1635">
        <v>59</v>
      </c>
      <c r="E1635" t="s">
        <v>4005</v>
      </c>
      <c r="F1635" t="s">
        <v>71</v>
      </c>
      <c r="G1635" t="s">
        <v>4006</v>
      </c>
      <c r="H1635" t="s">
        <v>320</v>
      </c>
      <c r="I1635" t="s">
        <v>382</v>
      </c>
      <c r="J1635" t="s">
        <v>383</v>
      </c>
      <c r="K1635" t="s">
        <v>384</v>
      </c>
      <c r="L1635" t="s">
        <v>37</v>
      </c>
      <c r="M1635" t="s">
        <v>385</v>
      </c>
      <c r="N1635" t="s">
        <v>907</v>
      </c>
      <c r="O1635" t="s">
        <v>932</v>
      </c>
      <c r="P1635" t="s">
        <v>71</v>
      </c>
    </row>
    <row r="1636" spans="1:16">
      <c r="A1636" t="s">
        <v>4011</v>
      </c>
      <c r="B1636" t="s">
        <v>4004</v>
      </c>
      <c r="C1636" t="s">
        <v>922</v>
      </c>
      <c r="D1636">
        <v>60</v>
      </c>
      <c r="E1636" t="s">
        <v>4005</v>
      </c>
      <c r="F1636" t="s">
        <v>71</v>
      </c>
      <c r="G1636" t="s">
        <v>4006</v>
      </c>
      <c r="H1636" t="s">
        <v>320</v>
      </c>
      <c r="I1636" t="s">
        <v>382</v>
      </c>
      <c r="J1636" t="s">
        <v>383</v>
      </c>
      <c r="K1636" t="s">
        <v>384</v>
      </c>
      <c r="L1636" t="s">
        <v>37</v>
      </c>
      <c r="M1636" t="s">
        <v>385</v>
      </c>
      <c r="N1636" t="s">
        <v>907</v>
      </c>
      <c r="O1636" t="s">
        <v>932</v>
      </c>
      <c r="P1636" t="s">
        <v>71</v>
      </c>
    </row>
    <row r="1637" spans="1:16">
      <c r="A1637" t="s">
        <v>4012</v>
      </c>
      <c r="B1637" t="s">
        <v>4004</v>
      </c>
      <c r="C1637" t="s">
        <v>912</v>
      </c>
      <c r="D1637">
        <v>61</v>
      </c>
      <c r="E1637" t="s">
        <v>4005</v>
      </c>
      <c r="F1637" t="s">
        <v>71</v>
      </c>
      <c r="G1637" t="s">
        <v>4006</v>
      </c>
      <c r="H1637" t="s">
        <v>320</v>
      </c>
      <c r="I1637" t="s">
        <v>382</v>
      </c>
      <c r="J1637" t="s">
        <v>383</v>
      </c>
      <c r="K1637" t="s">
        <v>384</v>
      </c>
      <c r="L1637" t="s">
        <v>37</v>
      </c>
      <c r="M1637" t="s">
        <v>385</v>
      </c>
      <c r="N1637" t="s">
        <v>907</v>
      </c>
      <c r="O1637" t="s">
        <v>932</v>
      </c>
      <c r="P1637" t="s">
        <v>71</v>
      </c>
    </row>
    <row r="1638" spans="1:16">
      <c r="A1638" t="s">
        <v>4013</v>
      </c>
      <c r="B1638" t="s">
        <v>4014</v>
      </c>
      <c r="C1638" t="s">
        <v>920</v>
      </c>
      <c r="D1638">
        <v>58</v>
      </c>
      <c r="E1638" t="s">
        <v>4015</v>
      </c>
      <c r="F1638" t="s">
        <v>55</v>
      </c>
      <c r="G1638" t="s">
        <v>1021</v>
      </c>
      <c r="H1638" t="s">
        <v>320</v>
      </c>
      <c r="I1638" t="s">
        <v>382</v>
      </c>
      <c r="J1638" t="s">
        <v>383</v>
      </c>
      <c r="K1638" t="s">
        <v>384</v>
      </c>
      <c r="L1638" t="s">
        <v>37</v>
      </c>
      <c r="M1638" t="s">
        <v>385</v>
      </c>
      <c r="N1638" t="s">
        <v>907</v>
      </c>
      <c r="O1638" t="s">
        <v>1003</v>
      </c>
      <c r="P1638" t="s">
        <v>71</v>
      </c>
    </row>
    <row r="1639" spans="1:16">
      <c r="A1639" t="s">
        <v>4016</v>
      </c>
      <c r="B1639" t="s">
        <v>4014</v>
      </c>
      <c r="C1639" t="s">
        <v>956</v>
      </c>
      <c r="D1639">
        <v>55</v>
      </c>
      <c r="E1639" t="s">
        <v>4015</v>
      </c>
      <c r="F1639" t="s">
        <v>55</v>
      </c>
      <c r="G1639" t="s">
        <v>1021</v>
      </c>
      <c r="H1639" t="s">
        <v>320</v>
      </c>
      <c r="I1639" t="s">
        <v>382</v>
      </c>
      <c r="J1639" t="s">
        <v>383</v>
      </c>
      <c r="K1639" t="s">
        <v>384</v>
      </c>
      <c r="L1639" t="s">
        <v>37</v>
      </c>
      <c r="M1639" t="s">
        <v>385</v>
      </c>
      <c r="N1639" t="s">
        <v>907</v>
      </c>
      <c r="O1639" t="s">
        <v>1003</v>
      </c>
      <c r="P1639" t="s">
        <v>71</v>
      </c>
    </row>
    <row r="1640" spans="1:16">
      <c r="A1640" t="s">
        <v>4017</v>
      </c>
      <c r="B1640" t="s">
        <v>4014</v>
      </c>
      <c r="C1640" t="s">
        <v>915</v>
      </c>
      <c r="D1640">
        <v>56</v>
      </c>
      <c r="E1640" t="s">
        <v>4015</v>
      </c>
      <c r="F1640" t="s">
        <v>55</v>
      </c>
      <c r="G1640" t="s">
        <v>1021</v>
      </c>
      <c r="H1640" t="s">
        <v>320</v>
      </c>
      <c r="I1640" t="s">
        <v>382</v>
      </c>
      <c r="J1640" t="s">
        <v>383</v>
      </c>
      <c r="K1640" t="s">
        <v>384</v>
      </c>
      <c r="L1640" t="s">
        <v>37</v>
      </c>
      <c r="M1640" t="s">
        <v>385</v>
      </c>
      <c r="N1640" t="s">
        <v>907</v>
      </c>
      <c r="O1640" t="s">
        <v>1003</v>
      </c>
      <c r="P1640" t="s">
        <v>71</v>
      </c>
    </row>
    <row r="1641" spans="1:16">
      <c r="A1641" t="s">
        <v>4018</v>
      </c>
      <c r="B1641" t="s">
        <v>4014</v>
      </c>
      <c r="C1641" t="s">
        <v>904</v>
      </c>
      <c r="D1641">
        <v>57</v>
      </c>
      <c r="E1641" t="s">
        <v>4015</v>
      </c>
      <c r="F1641" t="s">
        <v>55</v>
      </c>
      <c r="G1641" t="s">
        <v>1021</v>
      </c>
      <c r="H1641" t="s">
        <v>320</v>
      </c>
      <c r="I1641" t="s">
        <v>382</v>
      </c>
      <c r="J1641" t="s">
        <v>383</v>
      </c>
      <c r="K1641" t="s">
        <v>384</v>
      </c>
      <c r="L1641" t="s">
        <v>37</v>
      </c>
      <c r="M1641" t="s">
        <v>385</v>
      </c>
      <c r="N1641" t="s">
        <v>907</v>
      </c>
      <c r="O1641" t="s">
        <v>1003</v>
      </c>
      <c r="P1641" t="s">
        <v>71</v>
      </c>
    </row>
    <row r="1642" spans="1:16">
      <c r="A1642" t="s">
        <v>4019</v>
      </c>
      <c r="B1642" t="s">
        <v>4014</v>
      </c>
      <c r="C1642" t="s">
        <v>910</v>
      </c>
      <c r="D1642">
        <v>59</v>
      </c>
      <c r="E1642" t="s">
        <v>4015</v>
      </c>
      <c r="F1642" t="s">
        <v>55</v>
      </c>
      <c r="G1642" t="s">
        <v>1021</v>
      </c>
      <c r="H1642" t="s">
        <v>320</v>
      </c>
      <c r="I1642" t="s">
        <v>382</v>
      </c>
      <c r="J1642" t="s">
        <v>383</v>
      </c>
      <c r="K1642" t="s">
        <v>384</v>
      </c>
      <c r="L1642" t="s">
        <v>37</v>
      </c>
      <c r="M1642" t="s">
        <v>385</v>
      </c>
      <c r="N1642" t="s">
        <v>907</v>
      </c>
      <c r="O1642" t="s">
        <v>1003</v>
      </c>
      <c r="P1642" t="s">
        <v>71</v>
      </c>
    </row>
    <row r="1643" spans="1:16">
      <c r="A1643" t="s">
        <v>4020</v>
      </c>
      <c r="B1643" t="s">
        <v>4014</v>
      </c>
      <c r="C1643" t="s">
        <v>922</v>
      </c>
      <c r="D1643">
        <v>60</v>
      </c>
      <c r="E1643" t="s">
        <v>4015</v>
      </c>
      <c r="F1643" t="s">
        <v>55</v>
      </c>
      <c r="G1643" t="s">
        <v>1021</v>
      </c>
      <c r="H1643" t="s">
        <v>320</v>
      </c>
      <c r="I1643" t="s">
        <v>382</v>
      </c>
      <c r="J1643" t="s">
        <v>383</v>
      </c>
      <c r="K1643" t="s">
        <v>384</v>
      </c>
      <c r="L1643" t="s">
        <v>37</v>
      </c>
      <c r="M1643" t="s">
        <v>385</v>
      </c>
      <c r="N1643" t="s">
        <v>907</v>
      </c>
      <c r="O1643" t="s">
        <v>1003</v>
      </c>
      <c r="P1643" t="s">
        <v>71</v>
      </c>
    </row>
    <row r="1644" spans="1:16">
      <c r="A1644" t="s">
        <v>4021</v>
      </c>
      <c r="B1644" t="s">
        <v>4014</v>
      </c>
      <c r="C1644" t="s">
        <v>912</v>
      </c>
      <c r="D1644">
        <v>61</v>
      </c>
      <c r="E1644" t="s">
        <v>4015</v>
      </c>
      <c r="F1644" t="s">
        <v>55</v>
      </c>
      <c r="G1644" t="s">
        <v>1021</v>
      </c>
      <c r="H1644" t="s">
        <v>320</v>
      </c>
      <c r="I1644" t="s">
        <v>382</v>
      </c>
      <c r="J1644" t="s">
        <v>383</v>
      </c>
      <c r="K1644" t="s">
        <v>384</v>
      </c>
      <c r="L1644" t="s">
        <v>37</v>
      </c>
      <c r="M1644" t="s">
        <v>385</v>
      </c>
      <c r="N1644" t="s">
        <v>907</v>
      </c>
      <c r="O1644" t="s">
        <v>1003</v>
      </c>
      <c r="P1644" t="s">
        <v>71</v>
      </c>
    </row>
    <row r="1645" spans="1:16">
      <c r="A1645" t="s">
        <v>4022</v>
      </c>
      <c r="B1645" t="s">
        <v>4023</v>
      </c>
      <c r="C1645" t="s">
        <v>920</v>
      </c>
      <c r="D1645">
        <v>58</v>
      </c>
      <c r="E1645" t="s">
        <v>4024</v>
      </c>
      <c r="F1645" t="s">
        <v>60</v>
      </c>
      <c r="G1645" t="s">
        <v>906</v>
      </c>
      <c r="H1645" t="s">
        <v>320</v>
      </c>
      <c r="I1645" t="s">
        <v>382</v>
      </c>
      <c r="J1645" t="s">
        <v>383</v>
      </c>
      <c r="K1645" t="s">
        <v>384</v>
      </c>
      <c r="L1645" t="s">
        <v>43</v>
      </c>
      <c r="M1645" t="s">
        <v>385</v>
      </c>
      <c r="N1645" t="s">
        <v>907</v>
      </c>
      <c r="O1645" t="s">
        <v>990</v>
      </c>
      <c r="P1645" t="s">
        <v>60</v>
      </c>
    </row>
    <row r="1646" spans="1:16">
      <c r="A1646" t="s">
        <v>4025</v>
      </c>
      <c r="B1646" t="s">
        <v>4023</v>
      </c>
      <c r="C1646" t="s">
        <v>956</v>
      </c>
      <c r="D1646">
        <v>55</v>
      </c>
      <c r="E1646" t="s">
        <v>4024</v>
      </c>
      <c r="F1646" t="s">
        <v>60</v>
      </c>
      <c r="G1646" t="s">
        <v>906</v>
      </c>
      <c r="H1646" t="s">
        <v>320</v>
      </c>
      <c r="I1646" t="s">
        <v>382</v>
      </c>
      <c r="J1646" t="s">
        <v>383</v>
      </c>
      <c r="K1646" t="s">
        <v>384</v>
      </c>
      <c r="L1646" t="s">
        <v>43</v>
      </c>
      <c r="M1646" t="s">
        <v>385</v>
      </c>
      <c r="N1646" t="s">
        <v>907</v>
      </c>
      <c r="O1646" t="s">
        <v>990</v>
      </c>
      <c r="P1646" t="s">
        <v>60</v>
      </c>
    </row>
    <row r="1647" spans="1:16">
      <c r="A1647" t="s">
        <v>4026</v>
      </c>
      <c r="B1647" t="s">
        <v>4023</v>
      </c>
      <c r="C1647" t="s">
        <v>915</v>
      </c>
      <c r="D1647">
        <v>56</v>
      </c>
      <c r="E1647" t="s">
        <v>4024</v>
      </c>
      <c r="F1647" t="s">
        <v>60</v>
      </c>
      <c r="G1647" t="s">
        <v>906</v>
      </c>
      <c r="H1647" t="s">
        <v>320</v>
      </c>
      <c r="I1647" t="s">
        <v>382</v>
      </c>
      <c r="J1647" t="s">
        <v>383</v>
      </c>
      <c r="K1647" t="s">
        <v>384</v>
      </c>
      <c r="L1647" t="s">
        <v>43</v>
      </c>
      <c r="M1647" t="s">
        <v>385</v>
      </c>
      <c r="N1647" t="s">
        <v>907</v>
      </c>
      <c r="O1647" t="s">
        <v>990</v>
      </c>
      <c r="P1647" t="s">
        <v>60</v>
      </c>
    </row>
    <row r="1648" spans="1:16">
      <c r="A1648" t="s">
        <v>4027</v>
      </c>
      <c r="B1648" t="s">
        <v>4023</v>
      </c>
      <c r="C1648" t="s">
        <v>904</v>
      </c>
      <c r="D1648">
        <v>57</v>
      </c>
      <c r="E1648" t="s">
        <v>4024</v>
      </c>
      <c r="F1648" t="s">
        <v>60</v>
      </c>
      <c r="G1648" t="s">
        <v>906</v>
      </c>
      <c r="H1648" t="s">
        <v>320</v>
      </c>
      <c r="I1648" t="s">
        <v>382</v>
      </c>
      <c r="J1648" t="s">
        <v>383</v>
      </c>
      <c r="K1648" t="s">
        <v>384</v>
      </c>
      <c r="L1648" t="s">
        <v>43</v>
      </c>
      <c r="M1648" t="s">
        <v>385</v>
      </c>
      <c r="N1648" t="s">
        <v>907</v>
      </c>
      <c r="O1648" t="s">
        <v>990</v>
      </c>
      <c r="P1648" t="s">
        <v>60</v>
      </c>
    </row>
    <row r="1649" spans="1:16">
      <c r="A1649" t="s">
        <v>4028</v>
      </c>
      <c r="B1649" t="s">
        <v>4023</v>
      </c>
      <c r="C1649" t="s">
        <v>910</v>
      </c>
      <c r="D1649">
        <v>59</v>
      </c>
      <c r="E1649" t="s">
        <v>4024</v>
      </c>
      <c r="F1649" t="s">
        <v>60</v>
      </c>
      <c r="G1649" t="s">
        <v>906</v>
      </c>
      <c r="H1649" t="s">
        <v>320</v>
      </c>
      <c r="I1649" t="s">
        <v>382</v>
      </c>
      <c r="J1649" t="s">
        <v>383</v>
      </c>
      <c r="K1649" t="s">
        <v>384</v>
      </c>
      <c r="L1649" t="s">
        <v>43</v>
      </c>
      <c r="M1649" t="s">
        <v>385</v>
      </c>
      <c r="N1649" t="s">
        <v>907</v>
      </c>
      <c r="O1649" t="s">
        <v>990</v>
      </c>
      <c r="P1649" t="s">
        <v>60</v>
      </c>
    </row>
    <row r="1650" spans="1:16">
      <c r="A1650" t="s">
        <v>4029</v>
      </c>
      <c r="B1650" t="s">
        <v>4023</v>
      </c>
      <c r="C1650" t="s">
        <v>922</v>
      </c>
      <c r="D1650">
        <v>60</v>
      </c>
      <c r="E1650" t="s">
        <v>4024</v>
      </c>
      <c r="F1650" t="s">
        <v>60</v>
      </c>
      <c r="G1650" t="s">
        <v>906</v>
      </c>
      <c r="H1650" t="s">
        <v>320</v>
      </c>
      <c r="I1650" t="s">
        <v>382</v>
      </c>
      <c r="J1650" t="s">
        <v>383</v>
      </c>
      <c r="K1650" t="s">
        <v>384</v>
      </c>
      <c r="L1650" t="s">
        <v>43</v>
      </c>
      <c r="M1650" t="s">
        <v>385</v>
      </c>
      <c r="N1650" t="s">
        <v>907</v>
      </c>
      <c r="O1650" t="s">
        <v>990</v>
      </c>
      <c r="P1650" t="s">
        <v>60</v>
      </c>
    </row>
    <row r="1651" spans="1:16">
      <c r="A1651" t="s">
        <v>4030</v>
      </c>
      <c r="B1651" t="s">
        <v>4023</v>
      </c>
      <c r="C1651" t="s">
        <v>912</v>
      </c>
      <c r="D1651">
        <v>61</v>
      </c>
      <c r="E1651" t="s">
        <v>4024</v>
      </c>
      <c r="F1651" t="s">
        <v>60</v>
      </c>
      <c r="G1651" t="s">
        <v>906</v>
      </c>
      <c r="H1651" t="s">
        <v>320</v>
      </c>
      <c r="I1651" t="s">
        <v>382</v>
      </c>
      <c r="J1651" t="s">
        <v>383</v>
      </c>
      <c r="K1651" t="s">
        <v>384</v>
      </c>
      <c r="L1651" t="s">
        <v>43</v>
      </c>
      <c r="M1651" t="s">
        <v>385</v>
      </c>
      <c r="N1651" t="s">
        <v>907</v>
      </c>
      <c r="O1651" t="s">
        <v>990</v>
      </c>
      <c r="P1651" t="s">
        <v>60</v>
      </c>
    </row>
    <row r="1652" spans="1:16">
      <c r="A1652" t="s">
        <v>4031</v>
      </c>
      <c r="B1652" t="s">
        <v>4032</v>
      </c>
      <c r="C1652" t="s">
        <v>910</v>
      </c>
      <c r="D1652">
        <v>59</v>
      </c>
      <c r="E1652" t="s">
        <v>4033</v>
      </c>
      <c r="F1652" t="s">
        <v>63</v>
      </c>
      <c r="G1652" t="s">
        <v>4034</v>
      </c>
      <c r="H1652" t="s">
        <v>320</v>
      </c>
      <c r="I1652" t="s">
        <v>382</v>
      </c>
      <c r="J1652" t="s">
        <v>383</v>
      </c>
      <c r="K1652" t="s">
        <v>384</v>
      </c>
      <c r="L1652" t="s">
        <v>37</v>
      </c>
      <c r="M1652" t="s">
        <v>385</v>
      </c>
      <c r="N1652" t="s">
        <v>907</v>
      </c>
      <c r="O1652" t="s">
        <v>937</v>
      </c>
      <c r="P1652" t="s">
        <v>63</v>
      </c>
    </row>
    <row r="1653" spans="1:16">
      <c r="A1653" t="s">
        <v>4035</v>
      </c>
      <c r="B1653" t="s">
        <v>4032</v>
      </c>
      <c r="C1653" t="s">
        <v>956</v>
      </c>
      <c r="D1653">
        <v>55</v>
      </c>
      <c r="E1653" t="s">
        <v>4033</v>
      </c>
      <c r="F1653" t="s">
        <v>63</v>
      </c>
      <c r="G1653" t="s">
        <v>4034</v>
      </c>
      <c r="H1653" t="s">
        <v>320</v>
      </c>
      <c r="I1653" t="s">
        <v>382</v>
      </c>
      <c r="J1653" t="s">
        <v>383</v>
      </c>
      <c r="K1653" t="s">
        <v>384</v>
      </c>
      <c r="L1653" t="s">
        <v>37</v>
      </c>
      <c r="M1653" t="s">
        <v>385</v>
      </c>
      <c r="N1653" t="s">
        <v>907</v>
      </c>
      <c r="O1653" t="s">
        <v>937</v>
      </c>
      <c r="P1653" t="s">
        <v>63</v>
      </c>
    </row>
    <row r="1654" spans="1:16">
      <c r="A1654" t="s">
        <v>4036</v>
      </c>
      <c r="B1654" t="s">
        <v>4032</v>
      </c>
      <c r="C1654" t="s">
        <v>915</v>
      </c>
      <c r="D1654">
        <v>56</v>
      </c>
      <c r="E1654" t="s">
        <v>4033</v>
      </c>
      <c r="F1654" t="s">
        <v>63</v>
      </c>
      <c r="G1654" t="s">
        <v>4034</v>
      </c>
      <c r="H1654" t="s">
        <v>320</v>
      </c>
      <c r="I1654" t="s">
        <v>382</v>
      </c>
      <c r="J1654" t="s">
        <v>383</v>
      </c>
      <c r="K1654" t="s">
        <v>384</v>
      </c>
      <c r="L1654" t="s">
        <v>37</v>
      </c>
      <c r="M1654" t="s">
        <v>385</v>
      </c>
      <c r="N1654" t="s">
        <v>907</v>
      </c>
      <c r="O1654" t="s">
        <v>937</v>
      </c>
      <c r="P1654" t="s">
        <v>63</v>
      </c>
    </row>
    <row r="1655" spans="1:16">
      <c r="A1655" t="s">
        <v>4037</v>
      </c>
      <c r="B1655" t="s">
        <v>4032</v>
      </c>
      <c r="C1655" t="s">
        <v>904</v>
      </c>
      <c r="D1655">
        <v>57</v>
      </c>
      <c r="E1655" t="s">
        <v>4033</v>
      </c>
      <c r="F1655" t="s">
        <v>63</v>
      </c>
      <c r="G1655" t="s">
        <v>4034</v>
      </c>
      <c r="H1655" t="s">
        <v>320</v>
      </c>
      <c r="I1655" t="s">
        <v>382</v>
      </c>
      <c r="J1655" t="s">
        <v>383</v>
      </c>
      <c r="K1655" t="s">
        <v>384</v>
      </c>
      <c r="L1655" t="s">
        <v>37</v>
      </c>
      <c r="M1655" t="s">
        <v>385</v>
      </c>
      <c r="N1655" t="s">
        <v>907</v>
      </c>
      <c r="O1655" t="s">
        <v>937</v>
      </c>
      <c r="P1655" t="s">
        <v>63</v>
      </c>
    </row>
    <row r="1656" spans="1:16">
      <c r="A1656" t="s">
        <v>4038</v>
      </c>
      <c r="B1656" t="s">
        <v>4032</v>
      </c>
      <c r="C1656" t="s">
        <v>920</v>
      </c>
      <c r="D1656">
        <v>58</v>
      </c>
      <c r="E1656" t="s">
        <v>4033</v>
      </c>
      <c r="F1656" t="s">
        <v>63</v>
      </c>
      <c r="G1656" t="s">
        <v>4034</v>
      </c>
      <c r="H1656" t="s">
        <v>320</v>
      </c>
      <c r="I1656" t="s">
        <v>382</v>
      </c>
      <c r="J1656" t="s">
        <v>383</v>
      </c>
      <c r="K1656" t="s">
        <v>384</v>
      </c>
      <c r="L1656" t="s">
        <v>37</v>
      </c>
      <c r="M1656" t="s">
        <v>385</v>
      </c>
      <c r="N1656" t="s">
        <v>907</v>
      </c>
      <c r="O1656" t="s">
        <v>937</v>
      </c>
      <c r="P1656" t="s">
        <v>63</v>
      </c>
    </row>
    <row r="1657" spans="1:16">
      <c r="A1657" t="s">
        <v>4039</v>
      </c>
      <c r="B1657" t="s">
        <v>4040</v>
      </c>
      <c r="C1657" t="s">
        <v>920</v>
      </c>
      <c r="D1657">
        <v>58</v>
      </c>
      <c r="E1657" t="s">
        <v>4041</v>
      </c>
      <c r="F1657" t="s">
        <v>63</v>
      </c>
      <c r="G1657" t="s">
        <v>906</v>
      </c>
      <c r="H1657" t="s">
        <v>320</v>
      </c>
      <c r="I1657" t="s">
        <v>382</v>
      </c>
      <c r="J1657" t="s">
        <v>383</v>
      </c>
      <c r="K1657" t="s">
        <v>388</v>
      </c>
      <c r="L1657" t="s">
        <v>43</v>
      </c>
      <c r="M1657" t="s">
        <v>385</v>
      </c>
      <c r="N1657" t="s">
        <v>907</v>
      </c>
      <c r="O1657" t="s">
        <v>937</v>
      </c>
      <c r="P1657" t="s">
        <v>63</v>
      </c>
    </row>
    <row r="1658" spans="1:16">
      <c r="A1658" t="s">
        <v>4042</v>
      </c>
      <c r="B1658" t="s">
        <v>4043</v>
      </c>
      <c r="C1658" t="s">
        <v>920</v>
      </c>
      <c r="D1658">
        <v>58</v>
      </c>
      <c r="E1658" t="s">
        <v>4044</v>
      </c>
      <c r="F1658" t="s">
        <v>199</v>
      </c>
      <c r="G1658" t="s">
        <v>906</v>
      </c>
      <c r="H1658" t="s">
        <v>320</v>
      </c>
      <c r="I1658" t="s">
        <v>382</v>
      </c>
      <c r="J1658" t="s">
        <v>383</v>
      </c>
      <c r="K1658" t="s">
        <v>384</v>
      </c>
      <c r="L1658" t="s">
        <v>43</v>
      </c>
      <c r="M1658" t="s">
        <v>385</v>
      </c>
      <c r="N1658" t="s">
        <v>907</v>
      </c>
      <c r="O1658" t="s">
        <v>1300</v>
      </c>
      <c r="P1658" t="s">
        <v>199</v>
      </c>
    </row>
    <row r="1659" spans="1:16">
      <c r="A1659" t="s">
        <v>4045</v>
      </c>
      <c r="B1659" t="s">
        <v>4046</v>
      </c>
      <c r="C1659" t="s">
        <v>920</v>
      </c>
      <c r="D1659">
        <v>58</v>
      </c>
      <c r="E1659" t="s">
        <v>4047</v>
      </c>
      <c r="F1659" t="s">
        <v>71</v>
      </c>
      <c r="G1659" t="s">
        <v>4048</v>
      </c>
      <c r="H1659" t="s">
        <v>320</v>
      </c>
      <c r="I1659" t="s">
        <v>382</v>
      </c>
      <c r="J1659" t="s">
        <v>383</v>
      </c>
      <c r="K1659" t="s">
        <v>384</v>
      </c>
      <c r="L1659" t="s">
        <v>37</v>
      </c>
      <c r="M1659" t="s">
        <v>385</v>
      </c>
      <c r="N1659" t="s">
        <v>907</v>
      </c>
      <c r="O1659" t="s">
        <v>932</v>
      </c>
      <c r="P1659" t="s">
        <v>71</v>
      </c>
    </row>
    <row r="1660" spans="1:16">
      <c r="A1660" t="s">
        <v>4049</v>
      </c>
      <c r="B1660" t="s">
        <v>4050</v>
      </c>
      <c r="C1660" t="s">
        <v>910</v>
      </c>
      <c r="D1660">
        <v>59</v>
      </c>
      <c r="E1660" t="s">
        <v>4051</v>
      </c>
      <c r="F1660" t="s">
        <v>71</v>
      </c>
      <c r="G1660" t="s">
        <v>4052</v>
      </c>
      <c r="H1660" t="s">
        <v>320</v>
      </c>
      <c r="I1660" t="s">
        <v>382</v>
      </c>
      <c r="J1660" t="s">
        <v>383</v>
      </c>
      <c r="K1660" t="s">
        <v>384</v>
      </c>
      <c r="L1660" t="s">
        <v>39</v>
      </c>
      <c r="M1660" t="s">
        <v>385</v>
      </c>
      <c r="N1660" t="s">
        <v>907</v>
      </c>
      <c r="O1660" t="s">
        <v>932</v>
      </c>
      <c r="P1660" t="s">
        <v>71</v>
      </c>
    </row>
    <row r="1661" spans="1:16">
      <c r="A1661" t="s">
        <v>4053</v>
      </c>
      <c r="B1661" t="s">
        <v>4050</v>
      </c>
      <c r="C1661" t="s">
        <v>956</v>
      </c>
      <c r="D1661">
        <v>55</v>
      </c>
      <c r="E1661" t="s">
        <v>4051</v>
      </c>
      <c r="F1661" t="s">
        <v>71</v>
      </c>
      <c r="G1661" t="s">
        <v>4052</v>
      </c>
      <c r="H1661" t="s">
        <v>320</v>
      </c>
      <c r="I1661" t="s">
        <v>382</v>
      </c>
      <c r="J1661" t="s">
        <v>383</v>
      </c>
      <c r="K1661" t="s">
        <v>384</v>
      </c>
      <c r="L1661" t="s">
        <v>39</v>
      </c>
      <c r="M1661" t="s">
        <v>385</v>
      </c>
      <c r="N1661" t="s">
        <v>907</v>
      </c>
      <c r="O1661" t="s">
        <v>932</v>
      </c>
      <c r="P1661" t="s">
        <v>71</v>
      </c>
    </row>
    <row r="1662" spans="1:16">
      <c r="A1662" t="s">
        <v>4054</v>
      </c>
      <c r="B1662" t="s">
        <v>4050</v>
      </c>
      <c r="C1662" t="s">
        <v>915</v>
      </c>
      <c r="D1662">
        <v>56</v>
      </c>
      <c r="E1662" t="s">
        <v>4051</v>
      </c>
      <c r="F1662" t="s">
        <v>71</v>
      </c>
      <c r="G1662" t="s">
        <v>4052</v>
      </c>
      <c r="H1662" t="s">
        <v>320</v>
      </c>
      <c r="I1662" t="s">
        <v>382</v>
      </c>
      <c r="J1662" t="s">
        <v>383</v>
      </c>
      <c r="K1662" t="s">
        <v>384</v>
      </c>
      <c r="L1662" t="s">
        <v>39</v>
      </c>
      <c r="M1662" t="s">
        <v>385</v>
      </c>
      <c r="N1662" t="s">
        <v>907</v>
      </c>
      <c r="O1662" t="s">
        <v>932</v>
      </c>
      <c r="P1662" t="s">
        <v>71</v>
      </c>
    </row>
    <row r="1663" spans="1:16">
      <c r="A1663" t="s">
        <v>4055</v>
      </c>
      <c r="B1663" t="s">
        <v>4050</v>
      </c>
      <c r="C1663" t="s">
        <v>904</v>
      </c>
      <c r="D1663">
        <v>57</v>
      </c>
      <c r="E1663" t="s">
        <v>4051</v>
      </c>
      <c r="F1663" t="s">
        <v>71</v>
      </c>
      <c r="G1663" t="s">
        <v>4052</v>
      </c>
      <c r="H1663" t="s">
        <v>320</v>
      </c>
      <c r="I1663" t="s">
        <v>382</v>
      </c>
      <c r="J1663" t="s">
        <v>383</v>
      </c>
      <c r="K1663" t="s">
        <v>384</v>
      </c>
      <c r="L1663" t="s">
        <v>39</v>
      </c>
      <c r="M1663" t="s">
        <v>385</v>
      </c>
      <c r="N1663" t="s">
        <v>907</v>
      </c>
      <c r="O1663" t="s">
        <v>932</v>
      </c>
      <c r="P1663" t="s">
        <v>71</v>
      </c>
    </row>
    <row r="1664" spans="1:16">
      <c r="A1664" t="s">
        <v>4056</v>
      </c>
      <c r="B1664" t="s">
        <v>4050</v>
      </c>
      <c r="C1664" t="s">
        <v>920</v>
      </c>
      <c r="D1664">
        <v>58</v>
      </c>
      <c r="E1664" t="s">
        <v>4051</v>
      </c>
      <c r="F1664" t="s">
        <v>71</v>
      </c>
      <c r="G1664" t="s">
        <v>4052</v>
      </c>
      <c r="H1664" t="s">
        <v>320</v>
      </c>
      <c r="I1664" t="s">
        <v>382</v>
      </c>
      <c r="J1664" t="s">
        <v>383</v>
      </c>
      <c r="K1664" t="s">
        <v>384</v>
      </c>
      <c r="L1664" t="s">
        <v>39</v>
      </c>
      <c r="M1664" t="s">
        <v>385</v>
      </c>
      <c r="N1664" t="s">
        <v>907</v>
      </c>
      <c r="O1664" t="s">
        <v>932</v>
      </c>
      <c r="P1664" t="s">
        <v>71</v>
      </c>
    </row>
    <row r="1665" spans="1:16">
      <c r="A1665" t="s">
        <v>4057</v>
      </c>
      <c r="B1665" t="s">
        <v>4050</v>
      </c>
      <c r="C1665" t="s">
        <v>922</v>
      </c>
      <c r="D1665">
        <v>60</v>
      </c>
      <c r="E1665" t="s">
        <v>4051</v>
      </c>
      <c r="F1665" t="s">
        <v>71</v>
      </c>
      <c r="G1665" t="s">
        <v>4052</v>
      </c>
      <c r="H1665" t="s">
        <v>320</v>
      </c>
      <c r="I1665" t="s">
        <v>382</v>
      </c>
      <c r="J1665" t="s">
        <v>383</v>
      </c>
      <c r="K1665" t="s">
        <v>384</v>
      </c>
      <c r="L1665" t="s">
        <v>39</v>
      </c>
      <c r="M1665" t="s">
        <v>385</v>
      </c>
      <c r="N1665" t="s">
        <v>907</v>
      </c>
      <c r="O1665" t="s">
        <v>932</v>
      </c>
      <c r="P1665" t="s">
        <v>71</v>
      </c>
    </row>
    <row r="1666" spans="1:16">
      <c r="A1666" t="s">
        <v>4058</v>
      </c>
      <c r="B1666" t="s">
        <v>4050</v>
      </c>
      <c r="C1666" t="s">
        <v>912</v>
      </c>
      <c r="D1666">
        <v>61</v>
      </c>
      <c r="E1666" t="s">
        <v>4051</v>
      </c>
      <c r="F1666" t="s">
        <v>71</v>
      </c>
      <c r="G1666" t="s">
        <v>4052</v>
      </c>
      <c r="H1666" t="s">
        <v>320</v>
      </c>
      <c r="I1666" t="s">
        <v>382</v>
      </c>
      <c r="J1666" t="s">
        <v>383</v>
      </c>
      <c r="K1666" t="s">
        <v>384</v>
      </c>
      <c r="L1666" t="s">
        <v>39</v>
      </c>
      <c r="M1666" t="s">
        <v>385</v>
      </c>
      <c r="N1666" t="s">
        <v>907</v>
      </c>
      <c r="O1666" t="s">
        <v>932</v>
      </c>
      <c r="P1666" t="s">
        <v>71</v>
      </c>
    </row>
    <row r="1667" spans="1:16">
      <c r="A1667" t="s">
        <v>4059</v>
      </c>
      <c r="B1667" t="s">
        <v>4060</v>
      </c>
      <c r="C1667" t="s">
        <v>910</v>
      </c>
      <c r="D1667">
        <v>59</v>
      </c>
      <c r="E1667" t="s">
        <v>4061</v>
      </c>
      <c r="F1667" t="s">
        <v>55</v>
      </c>
      <c r="G1667" t="s">
        <v>2571</v>
      </c>
      <c r="H1667" t="s">
        <v>320</v>
      </c>
      <c r="I1667" t="s">
        <v>382</v>
      </c>
      <c r="J1667" t="s">
        <v>383</v>
      </c>
      <c r="K1667" t="s">
        <v>384</v>
      </c>
      <c r="L1667" t="s">
        <v>37</v>
      </c>
      <c r="M1667" t="s">
        <v>386</v>
      </c>
      <c r="N1667" t="s">
        <v>907</v>
      </c>
      <c r="O1667" t="s">
        <v>1003</v>
      </c>
      <c r="P1667" t="s">
        <v>71</v>
      </c>
    </row>
    <row r="1668" spans="1:16">
      <c r="A1668" t="s">
        <v>4062</v>
      </c>
      <c r="B1668" t="s">
        <v>4063</v>
      </c>
      <c r="C1668" t="s">
        <v>910</v>
      </c>
      <c r="D1668">
        <v>59</v>
      </c>
      <c r="E1668" t="s">
        <v>4064</v>
      </c>
      <c r="F1668" t="s">
        <v>63</v>
      </c>
      <c r="G1668" t="s">
        <v>2571</v>
      </c>
      <c r="H1668" t="s">
        <v>320</v>
      </c>
      <c r="I1668" t="s">
        <v>382</v>
      </c>
      <c r="J1668" t="s">
        <v>383</v>
      </c>
      <c r="K1668" t="s">
        <v>384</v>
      </c>
      <c r="L1668" t="s">
        <v>37</v>
      </c>
      <c r="M1668" t="s">
        <v>386</v>
      </c>
      <c r="N1668" t="s">
        <v>907</v>
      </c>
      <c r="O1668" t="s">
        <v>937</v>
      </c>
      <c r="P1668" t="s">
        <v>63</v>
      </c>
    </row>
    <row r="1669" spans="1:16">
      <c r="A1669" t="s">
        <v>4065</v>
      </c>
      <c r="B1669" t="s">
        <v>4063</v>
      </c>
      <c r="C1669" t="s">
        <v>956</v>
      </c>
      <c r="D1669">
        <v>55</v>
      </c>
      <c r="E1669" t="s">
        <v>4064</v>
      </c>
      <c r="F1669" t="s">
        <v>63</v>
      </c>
      <c r="G1669" t="s">
        <v>2571</v>
      </c>
      <c r="H1669" t="s">
        <v>320</v>
      </c>
      <c r="I1669" t="s">
        <v>382</v>
      </c>
      <c r="J1669" t="s">
        <v>383</v>
      </c>
      <c r="K1669" t="s">
        <v>384</v>
      </c>
      <c r="L1669" t="s">
        <v>37</v>
      </c>
      <c r="M1669" t="s">
        <v>386</v>
      </c>
      <c r="N1669" t="s">
        <v>907</v>
      </c>
      <c r="O1669" t="s">
        <v>937</v>
      </c>
      <c r="P1669" t="s">
        <v>63</v>
      </c>
    </row>
    <row r="1670" spans="1:16">
      <c r="A1670" t="s">
        <v>4066</v>
      </c>
      <c r="B1670" t="s">
        <v>4063</v>
      </c>
      <c r="C1670" t="s">
        <v>904</v>
      </c>
      <c r="D1670">
        <v>57</v>
      </c>
      <c r="E1670" t="s">
        <v>4064</v>
      </c>
      <c r="F1670" t="s">
        <v>63</v>
      </c>
      <c r="G1670" t="s">
        <v>2571</v>
      </c>
      <c r="H1670" t="s">
        <v>320</v>
      </c>
      <c r="I1670" t="s">
        <v>382</v>
      </c>
      <c r="J1670" t="s">
        <v>383</v>
      </c>
      <c r="K1670" t="s">
        <v>384</v>
      </c>
      <c r="L1670" t="s">
        <v>37</v>
      </c>
      <c r="M1670" t="s">
        <v>386</v>
      </c>
      <c r="N1670" t="s">
        <v>907</v>
      </c>
      <c r="O1670" t="s">
        <v>937</v>
      </c>
      <c r="P1670" t="s">
        <v>63</v>
      </c>
    </row>
    <row r="1671" spans="1:16">
      <c r="A1671" t="s">
        <v>4067</v>
      </c>
      <c r="B1671" t="s">
        <v>4063</v>
      </c>
      <c r="C1671" t="s">
        <v>912</v>
      </c>
      <c r="D1671">
        <v>61</v>
      </c>
      <c r="E1671" t="s">
        <v>4064</v>
      </c>
      <c r="F1671" t="s">
        <v>63</v>
      </c>
      <c r="G1671" t="s">
        <v>2571</v>
      </c>
      <c r="H1671" t="s">
        <v>320</v>
      </c>
      <c r="I1671" t="s">
        <v>382</v>
      </c>
      <c r="J1671" t="s">
        <v>383</v>
      </c>
      <c r="K1671" t="s">
        <v>384</v>
      </c>
      <c r="L1671" t="s">
        <v>37</v>
      </c>
      <c r="M1671" t="s">
        <v>386</v>
      </c>
      <c r="N1671" t="s">
        <v>907</v>
      </c>
      <c r="O1671" t="s">
        <v>937</v>
      </c>
      <c r="P1671" t="s">
        <v>63</v>
      </c>
    </row>
    <row r="1672" spans="1:16">
      <c r="A1672" t="s">
        <v>4068</v>
      </c>
      <c r="B1672" t="s">
        <v>4069</v>
      </c>
      <c r="C1672" t="s">
        <v>910</v>
      </c>
      <c r="D1672">
        <v>59</v>
      </c>
      <c r="E1672" t="s">
        <v>4070</v>
      </c>
      <c r="F1672" t="s">
        <v>91</v>
      </c>
      <c r="G1672" t="s">
        <v>906</v>
      </c>
      <c r="H1672" t="s">
        <v>320</v>
      </c>
      <c r="I1672" t="s">
        <v>382</v>
      </c>
      <c r="J1672" t="s">
        <v>383</v>
      </c>
      <c r="K1672" t="s">
        <v>384</v>
      </c>
      <c r="L1672" t="s">
        <v>43</v>
      </c>
      <c r="M1672" t="s">
        <v>386</v>
      </c>
      <c r="N1672" t="s">
        <v>907</v>
      </c>
      <c r="O1672" t="s">
        <v>932</v>
      </c>
      <c r="P1672" t="s">
        <v>91</v>
      </c>
    </row>
    <row r="1673" spans="1:16">
      <c r="A1673" t="s">
        <v>4071</v>
      </c>
      <c r="B1673" t="s">
        <v>4069</v>
      </c>
      <c r="C1673" t="s">
        <v>956</v>
      </c>
      <c r="D1673">
        <v>55</v>
      </c>
      <c r="E1673" t="s">
        <v>4070</v>
      </c>
      <c r="F1673" t="s">
        <v>91</v>
      </c>
      <c r="G1673" t="s">
        <v>906</v>
      </c>
      <c r="H1673" t="s">
        <v>320</v>
      </c>
      <c r="I1673" t="s">
        <v>382</v>
      </c>
      <c r="J1673" t="s">
        <v>383</v>
      </c>
      <c r="K1673" t="s">
        <v>384</v>
      </c>
      <c r="L1673" t="s">
        <v>43</v>
      </c>
      <c r="M1673" t="s">
        <v>386</v>
      </c>
      <c r="N1673" t="s">
        <v>907</v>
      </c>
      <c r="O1673" t="s">
        <v>932</v>
      </c>
      <c r="P1673" t="s">
        <v>91</v>
      </c>
    </row>
    <row r="1674" spans="1:16">
      <c r="A1674" t="s">
        <v>4072</v>
      </c>
      <c r="B1674" t="s">
        <v>4069</v>
      </c>
      <c r="C1674" t="s">
        <v>904</v>
      </c>
      <c r="D1674">
        <v>57</v>
      </c>
      <c r="E1674" t="s">
        <v>4070</v>
      </c>
      <c r="F1674" t="s">
        <v>91</v>
      </c>
      <c r="G1674" t="s">
        <v>906</v>
      </c>
      <c r="H1674" t="s">
        <v>320</v>
      </c>
      <c r="I1674" t="s">
        <v>382</v>
      </c>
      <c r="J1674" t="s">
        <v>383</v>
      </c>
      <c r="K1674" t="s">
        <v>384</v>
      </c>
      <c r="L1674" t="s">
        <v>43</v>
      </c>
      <c r="M1674" t="s">
        <v>386</v>
      </c>
      <c r="N1674" t="s">
        <v>907</v>
      </c>
      <c r="O1674" t="s">
        <v>932</v>
      </c>
      <c r="P1674" t="s">
        <v>91</v>
      </c>
    </row>
    <row r="1675" spans="1:16">
      <c r="A1675" t="s">
        <v>4073</v>
      </c>
      <c r="B1675" t="s">
        <v>4069</v>
      </c>
      <c r="C1675" t="s">
        <v>912</v>
      </c>
      <c r="D1675">
        <v>61</v>
      </c>
      <c r="E1675" t="s">
        <v>4070</v>
      </c>
      <c r="F1675" t="s">
        <v>91</v>
      </c>
      <c r="G1675" t="s">
        <v>906</v>
      </c>
      <c r="H1675" t="s">
        <v>320</v>
      </c>
      <c r="I1675" t="s">
        <v>382</v>
      </c>
      <c r="J1675" t="s">
        <v>383</v>
      </c>
      <c r="K1675" t="s">
        <v>384</v>
      </c>
      <c r="L1675" t="s">
        <v>43</v>
      </c>
      <c r="M1675" t="s">
        <v>386</v>
      </c>
      <c r="N1675" t="s">
        <v>907</v>
      </c>
      <c r="O1675" t="s">
        <v>932</v>
      </c>
      <c r="P1675" t="s">
        <v>91</v>
      </c>
    </row>
    <row r="1676" spans="1:16">
      <c r="A1676" t="s">
        <v>4074</v>
      </c>
      <c r="B1676" t="s">
        <v>4075</v>
      </c>
      <c r="C1676" t="s">
        <v>920</v>
      </c>
      <c r="D1676">
        <v>58</v>
      </c>
      <c r="E1676" t="s">
        <v>4076</v>
      </c>
      <c r="F1676" t="s">
        <v>78</v>
      </c>
      <c r="G1676" t="s">
        <v>906</v>
      </c>
      <c r="H1676" t="s">
        <v>320</v>
      </c>
      <c r="I1676" t="s">
        <v>382</v>
      </c>
      <c r="J1676" t="s">
        <v>383</v>
      </c>
      <c r="K1676" t="s">
        <v>384</v>
      </c>
      <c r="L1676" t="s">
        <v>43</v>
      </c>
      <c r="M1676" t="s">
        <v>385</v>
      </c>
      <c r="N1676" t="s">
        <v>907</v>
      </c>
      <c r="O1676" t="s">
        <v>969</v>
      </c>
      <c r="P1676" t="s">
        <v>78</v>
      </c>
    </row>
    <row r="1677" spans="1:16">
      <c r="A1677" t="s">
        <v>4077</v>
      </c>
      <c r="B1677" t="s">
        <v>4078</v>
      </c>
      <c r="C1677" t="s">
        <v>910</v>
      </c>
      <c r="D1677">
        <v>59</v>
      </c>
      <c r="E1677" t="s">
        <v>4079</v>
      </c>
      <c r="F1677" t="s">
        <v>60</v>
      </c>
      <c r="G1677" t="s">
        <v>906</v>
      </c>
      <c r="H1677" t="s">
        <v>324</v>
      </c>
      <c r="I1677" t="s">
        <v>382</v>
      </c>
      <c r="J1677" t="s">
        <v>383</v>
      </c>
      <c r="K1677" t="s">
        <v>388</v>
      </c>
      <c r="L1677" t="s">
        <v>43</v>
      </c>
      <c r="M1677" t="s">
        <v>385</v>
      </c>
      <c r="N1677" t="s">
        <v>907</v>
      </c>
      <c r="O1677" t="s">
        <v>990</v>
      </c>
      <c r="P1677" t="s">
        <v>60</v>
      </c>
    </row>
    <row r="1678" spans="1:16">
      <c r="A1678" t="s">
        <v>4080</v>
      </c>
      <c r="B1678" t="s">
        <v>4081</v>
      </c>
      <c r="C1678" t="s">
        <v>910</v>
      </c>
      <c r="D1678">
        <v>59</v>
      </c>
      <c r="E1678" t="s">
        <v>4082</v>
      </c>
      <c r="F1678" t="s">
        <v>83</v>
      </c>
      <c r="G1678" t="s">
        <v>1146</v>
      </c>
      <c r="H1678" t="s">
        <v>324</v>
      </c>
      <c r="I1678" t="s">
        <v>382</v>
      </c>
      <c r="J1678" t="s">
        <v>383</v>
      </c>
      <c r="K1678" t="s">
        <v>388</v>
      </c>
      <c r="L1678" t="s">
        <v>39</v>
      </c>
      <c r="M1678" t="s">
        <v>385</v>
      </c>
      <c r="N1678" t="s">
        <v>907</v>
      </c>
      <c r="O1678" t="s">
        <v>917</v>
      </c>
      <c r="P1678" t="s">
        <v>83</v>
      </c>
    </row>
    <row r="1679" spans="1:16">
      <c r="A1679" t="s">
        <v>4083</v>
      </c>
      <c r="B1679" t="s">
        <v>4084</v>
      </c>
      <c r="C1679" t="s">
        <v>910</v>
      </c>
      <c r="D1679">
        <v>59</v>
      </c>
      <c r="E1679" t="s">
        <v>4085</v>
      </c>
      <c r="F1679" t="s">
        <v>53</v>
      </c>
      <c r="G1679" t="s">
        <v>906</v>
      </c>
      <c r="H1679" t="s">
        <v>324</v>
      </c>
      <c r="I1679" t="s">
        <v>382</v>
      </c>
      <c r="J1679" t="s">
        <v>383</v>
      </c>
      <c r="K1679" t="s">
        <v>384</v>
      </c>
      <c r="L1679" t="s">
        <v>43</v>
      </c>
      <c r="M1679" t="s">
        <v>386</v>
      </c>
      <c r="N1679" t="s">
        <v>907</v>
      </c>
      <c r="O1679" t="s">
        <v>928</v>
      </c>
      <c r="P1679" t="s">
        <v>53</v>
      </c>
    </row>
    <row r="1680" spans="1:16">
      <c r="A1680" t="s">
        <v>4086</v>
      </c>
      <c r="B1680" t="s">
        <v>4084</v>
      </c>
      <c r="C1680" t="s">
        <v>904</v>
      </c>
      <c r="D1680">
        <v>57</v>
      </c>
      <c r="E1680" t="s">
        <v>4085</v>
      </c>
      <c r="F1680" t="s">
        <v>53</v>
      </c>
      <c r="G1680" t="s">
        <v>906</v>
      </c>
      <c r="H1680" t="s">
        <v>324</v>
      </c>
      <c r="I1680" t="s">
        <v>382</v>
      </c>
      <c r="J1680" t="s">
        <v>383</v>
      </c>
      <c r="K1680" t="s">
        <v>384</v>
      </c>
      <c r="L1680" t="s">
        <v>43</v>
      </c>
      <c r="M1680" t="s">
        <v>386</v>
      </c>
      <c r="N1680" t="s">
        <v>907</v>
      </c>
      <c r="O1680" t="s">
        <v>928</v>
      </c>
      <c r="P1680" t="s">
        <v>53</v>
      </c>
    </row>
    <row r="1681" spans="1:16">
      <c r="A1681" t="s">
        <v>4087</v>
      </c>
      <c r="B1681" t="s">
        <v>4084</v>
      </c>
      <c r="C1681" t="s">
        <v>912</v>
      </c>
      <c r="D1681">
        <v>61</v>
      </c>
      <c r="E1681" t="s">
        <v>4085</v>
      </c>
      <c r="F1681" t="s">
        <v>53</v>
      </c>
      <c r="G1681" t="s">
        <v>906</v>
      </c>
      <c r="H1681" t="s">
        <v>324</v>
      </c>
      <c r="I1681" t="s">
        <v>382</v>
      </c>
      <c r="J1681" t="s">
        <v>383</v>
      </c>
      <c r="K1681" t="s">
        <v>384</v>
      </c>
      <c r="L1681" t="s">
        <v>43</v>
      </c>
      <c r="M1681" t="s">
        <v>386</v>
      </c>
      <c r="N1681" t="s">
        <v>907</v>
      </c>
      <c r="O1681" t="s">
        <v>928</v>
      </c>
      <c r="P1681" t="s">
        <v>53</v>
      </c>
    </row>
    <row r="1682" spans="1:16">
      <c r="A1682" t="s">
        <v>4088</v>
      </c>
      <c r="B1682" t="s">
        <v>4089</v>
      </c>
      <c r="C1682" t="s">
        <v>904</v>
      </c>
      <c r="D1682">
        <v>57</v>
      </c>
      <c r="E1682" t="s">
        <v>4090</v>
      </c>
      <c r="F1682" t="s">
        <v>57</v>
      </c>
      <c r="G1682" t="s">
        <v>906</v>
      </c>
      <c r="H1682" t="s">
        <v>325</v>
      </c>
      <c r="I1682" t="s">
        <v>382</v>
      </c>
      <c r="J1682" t="s">
        <v>383</v>
      </c>
      <c r="K1682" t="s">
        <v>384</v>
      </c>
      <c r="L1682" t="s">
        <v>43</v>
      </c>
      <c r="M1682" t="s">
        <v>386</v>
      </c>
      <c r="N1682" t="s">
        <v>907</v>
      </c>
      <c r="O1682" t="s">
        <v>908</v>
      </c>
      <c r="P1682" t="s">
        <v>57</v>
      </c>
    </row>
    <row r="1683" spans="1:16">
      <c r="A1683" t="s">
        <v>4091</v>
      </c>
      <c r="B1683" t="s">
        <v>4089</v>
      </c>
      <c r="C1683" t="s">
        <v>956</v>
      </c>
      <c r="D1683">
        <v>55</v>
      </c>
      <c r="E1683" t="s">
        <v>4090</v>
      </c>
      <c r="F1683" t="s">
        <v>57</v>
      </c>
      <c r="G1683" t="s">
        <v>906</v>
      </c>
      <c r="H1683" t="s">
        <v>325</v>
      </c>
      <c r="I1683" t="s">
        <v>382</v>
      </c>
      <c r="J1683" t="s">
        <v>383</v>
      </c>
      <c r="K1683" t="s">
        <v>384</v>
      </c>
      <c r="L1683" t="s">
        <v>43</v>
      </c>
      <c r="M1683" t="s">
        <v>386</v>
      </c>
      <c r="N1683" t="s">
        <v>907</v>
      </c>
      <c r="O1683" t="s">
        <v>908</v>
      </c>
      <c r="P1683" t="s">
        <v>57</v>
      </c>
    </row>
    <row r="1684" spans="1:16">
      <c r="A1684" t="s">
        <v>4092</v>
      </c>
      <c r="B1684" t="s">
        <v>4089</v>
      </c>
      <c r="C1684" t="s">
        <v>910</v>
      </c>
      <c r="D1684">
        <v>59</v>
      </c>
      <c r="E1684" t="s">
        <v>4090</v>
      </c>
      <c r="F1684" t="s">
        <v>57</v>
      </c>
      <c r="G1684" t="s">
        <v>906</v>
      </c>
      <c r="H1684" t="s">
        <v>325</v>
      </c>
      <c r="I1684" t="s">
        <v>382</v>
      </c>
      <c r="J1684" t="s">
        <v>383</v>
      </c>
      <c r="K1684" t="s">
        <v>384</v>
      </c>
      <c r="L1684" t="s">
        <v>43</v>
      </c>
      <c r="M1684" t="s">
        <v>386</v>
      </c>
      <c r="N1684" t="s">
        <v>907</v>
      </c>
      <c r="O1684" t="s">
        <v>908</v>
      </c>
      <c r="P1684" t="s">
        <v>57</v>
      </c>
    </row>
    <row r="1685" spans="1:16">
      <c r="A1685" t="s">
        <v>4093</v>
      </c>
      <c r="B1685" t="s">
        <v>4089</v>
      </c>
      <c r="C1685" t="s">
        <v>912</v>
      </c>
      <c r="D1685">
        <v>61</v>
      </c>
      <c r="E1685" t="s">
        <v>4090</v>
      </c>
      <c r="F1685" t="s">
        <v>57</v>
      </c>
      <c r="G1685" t="s">
        <v>906</v>
      </c>
      <c r="H1685" t="s">
        <v>325</v>
      </c>
      <c r="I1685" t="s">
        <v>382</v>
      </c>
      <c r="J1685" t="s">
        <v>383</v>
      </c>
      <c r="K1685" t="s">
        <v>384</v>
      </c>
      <c r="L1685" t="s">
        <v>43</v>
      </c>
      <c r="M1685" t="s">
        <v>386</v>
      </c>
      <c r="N1685" t="s">
        <v>907</v>
      </c>
      <c r="O1685" t="s">
        <v>908</v>
      </c>
      <c r="P1685" t="s">
        <v>57</v>
      </c>
    </row>
    <row r="1686" spans="1:16">
      <c r="A1686" t="s">
        <v>4094</v>
      </c>
      <c r="B1686" t="s">
        <v>4095</v>
      </c>
      <c r="C1686" t="s">
        <v>910</v>
      </c>
      <c r="D1686">
        <v>59</v>
      </c>
      <c r="E1686" t="s">
        <v>4096</v>
      </c>
      <c r="F1686" t="s">
        <v>55</v>
      </c>
      <c r="G1686" t="s">
        <v>906</v>
      </c>
      <c r="H1686" t="s">
        <v>325</v>
      </c>
      <c r="I1686" t="s">
        <v>382</v>
      </c>
      <c r="J1686" t="s">
        <v>383</v>
      </c>
      <c r="K1686" t="s">
        <v>384</v>
      </c>
      <c r="L1686" t="s">
        <v>43</v>
      </c>
      <c r="M1686" t="s">
        <v>386</v>
      </c>
      <c r="N1686" t="s">
        <v>907</v>
      </c>
      <c r="O1686" t="s">
        <v>1003</v>
      </c>
      <c r="P1686" t="s">
        <v>71</v>
      </c>
    </row>
    <row r="1687" spans="1:16">
      <c r="A1687" t="s">
        <v>4097</v>
      </c>
      <c r="B1687" t="s">
        <v>4095</v>
      </c>
      <c r="C1687" t="s">
        <v>956</v>
      </c>
      <c r="D1687">
        <v>55</v>
      </c>
      <c r="E1687" t="s">
        <v>4096</v>
      </c>
      <c r="F1687" t="s">
        <v>55</v>
      </c>
      <c r="G1687" t="s">
        <v>906</v>
      </c>
      <c r="H1687" t="s">
        <v>325</v>
      </c>
      <c r="I1687" t="s">
        <v>382</v>
      </c>
      <c r="J1687" t="s">
        <v>383</v>
      </c>
      <c r="K1687" t="s">
        <v>384</v>
      </c>
      <c r="L1687" t="s">
        <v>43</v>
      </c>
      <c r="M1687" t="s">
        <v>386</v>
      </c>
      <c r="N1687" t="s">
        <v>907</v>
      </c>
      <c r="O1687" t="s">
        <v>1003</v>
      </c>
      <c r="P1687" t="s">
        <v>71</v>
      </c>
    </row>
    <row r="1688" spans="1:16">
      <c r="A1688" t="s">
        <v>4098</v>
      </c>
      <c r="B1688" t="s">
        <v>4095</v>
      </c>
      <c r="C1688" t="s">
        <v>904</v>
      </c>
      <c r="D1688">
        <v>57</v>
      </c>
      <c r="E1688" t="s">
        <v>4096</v>
      </c>
      <c r="F1688" t="s">
        <v>55</v>
      </c>
      <c r="G1688" t="s">
        <v>906</v>
      </c>
      <c r="H1688" t="s">
        <v>325</v>
      </c>
      <c r="I1688" t="s">
        <v>382</v>
      </c>
      <c r="J1688" t="s">
        <v>383</v>
      </c>
      <c r="K1688" t="s">
        <v>384</v>
      </c>
      <c r="L1688" t="s">
        <v>43</v>
      </c>
      <c r="M1688" t="s">
        <v>386</v>
      </c>
      <c r="N1688" t="s">
        <v>907</v>
      </c>
      <c r="O1688" t="s">
        <v>1003</v>
      </c>
      <c r="P1688" t="s">
        <v>71</v>
      </c>
    </row>
    <row r="1689" spans="1:16">
      <c r="A1689" t="s">
        <v>4099</v>
      </c>
      <c r="B1689" t="s">
        <v>4095</v>
      </c>
      <c r="C1689" t="s">
        <v>912</v>
      </c>
      <c r="D1689">
        <v>61</v>
      </c>
      <c r="E1689" t="s">
        <v>4096</v>
      </c>
      <c r="F1689" t="s">
        <v>55</v>
      </c>
      <c r="G1689" t="s">
        <v>906</v>
      </c>
      <c r="H1689" t="s">
        <v>325</v>
      </c>
      <c r="I1689" t="s">
        <v>382</v>
      </c>
      <c r="J1689" t="s">
        <v>383</v>
      </c>
      <c r="K1689" t="s">
        <v>384</v>
      </c>
      <c r="L1689" t="s">
        <v>43</v>
      </c>
      <c r="M1689" t="s">
        <v>386</v>
      </c>
      <c r="N1689" t="s">
        <v>907</v>
      </c>
      <c r="O1689" t="s">
        <v>1003</v>
      </c>
      <c r="P1689" t="s">
        <v>71</v>
      </c>
    </row>
    <row r="1690" spans="1:16">
      <c r="A1690" t="s">
        <v>4100</v>
      </c>
      <c r="B1690" t="s">
        <v>4101</v>
      </c>
      <c r="C1690" t="s">
        <v>904</v>
      </c>
      <c r="D1690">
        <v>57</v>
      </c>
      <c r="E1690" t="s">
        <v>4102</v>
      </c>
      <c r="F1690" t="s">
        <v>57</v>
      </c>
      <c r="G1690" t="s">
        <v>906</v>
      </c>
      <c r="H1690" t="s">
        <v>325</v>
      </c>
      <c r="I1690" t="s">
        <v>382</v>
      </c>
      <c r="J1690" t="s">
        <v>383</v>
      </c>
      <c r="K1690" t="s">
        <v>384</v>
      </c>
      <c r="L1690" t="s">
        <v>43</v>
      </c>
      <c r="M1690" t="s">
        <v>386</v>
      </c>
      <c r="N1690" t="s">
        <v>907</v>
      </c>
      <c r="O1690" t="s">
        <v>908</v>
      </c>
      <c r="P1690" t="s">
        <v>57</v>
      </c>
    </row>
    <row r="1691" spans="1:16">
      <c r="A1691" t="s">
        <v>4103</v>
      </c>
      <c r="B1691" t="s">
        <v>4101</v>
      </c>
      <c r="C1691" t="s">
        <v>956</v>
      </c>
      <c r="D1691">
        <v>55</v>
      </c>
      <c r="E1691" t="s">
        <v>4102</v>
      </c>
      <c r="F1691" t="s">
        <v>57</v>
      </c>
      <c r="G1691" t="s">
        <v>906</v>
      </c>
      <c r="H1691" t="s">
        <v>325</v>
      </c>
      <c r="I1691" t="s">
        <v>382</v>
      </c>
      <c r="J1691" t="s">
        <v>383</v>
      </c>
      <c r="K1691" t="s">
        <v>384</v>
      </c>
      <c r="L1691" t="s">
        <v>43</v>
      </c>
      <c r="M1691" t="s">
        <v>386</v>
      </c>
      <c r="N1691" t="s">
        <v>907</v>
      </c>
      <c r="O1691" t="s">
        <v>908</v>
      </c>
      <c r="P1691" t="s">
        <v>57</v>
      </c>
    </row>
    <row r="1692" spans="1:16">
      <c r="A1692" t="s">
        <v>4104</v>
      </c>
      <c r="B1692" t="s">
        <v>4101</v>
      </c>
      <c r="C1692" t="s">
        <v>910</v>
      </c>
      <c r="D1692">
        <v>59</v>
      </c>
      <c r="E1692" t="s">
        <v>4102</v>
      </c>
      <c r="F1692" t="s">
        <v>57</v>
      </c>
      <c r="G1692" t="s">
        <v>906</v>
      </c>
      <c r="H1692" t="s">
        <v>325</v>
      </c>
      <c r="I1692" t="s">
        <v>382</v>
      </c>
      <c r="J1692" t="s">
        <v>383</v>
      </c>
      <c r="K1692" t="s">
        <v>384</v>
      </c>
      <c r="L1692" t="s">
        <v>43</v>
      </c>
      <c r="M1692" t="s">
        <v>386</v>
      </c>
      <c r="N1692" t="s">
        <v>907</v>
      </c>
      <c r="O1692" t="s">
        <v>908</v>
      </c>
      <c r="P1692" t="s">
        <v>57</v>
      </c>
    </row>
    <row r="1693" spans="1:16">
      <c r="A1693" t="s">
        <v>4105</v>
      </c>
      <c r="B1693" t="s">
        <v>4101</v>
      </c>
      <c r="C1693" t="s">
        <v>912</v>
      </c>
      <c r="D1693">
        <v>61</v>
      </c>
      <c r="E1693" t="s">
        <v>4102</v>
      </c>
      <c r="F1693" t="s">
        <v>57</v>
      </c>
      <c r="G1693" t="s">
        <v>906</v>
      </c>
      <c r="H1693" t="s">
        <v>325</v>
      </c>
      <c r="I1693" t="s">
        <v>382</v>
      </c>
      <c r="J1693" t="s">
        <v>383</v>
      </c>
      <c r="K1693" t="s">
        <v>384</v>
      </c>
      <c r="L1693" t="s">
        <v>43</v>
      </c>
      <c r="M1693" t="s">
        <v>386</v>
      </c>
      <c r="N1693" t="s">
        <v>907</v>
      </c>
      <c r="O1693" t="s">
        <v>908</v>
      </c>
      <c r="P1693" t="s">
        <v>57</v>
      </c>
    </row>
    <row r="1694" spans="1:16">
      <c r="A1694" t="s">
        <v>4106</v>
      </c>
      <c r="B1694" t="s">
        <v>4107</v>
      </c>
      <c r="C1694" t="s">
        <v>910</v>
      </c>
      <c r="D1694">
        <v>59</v>
      </c>
      <c r="E1694" t="s">
        <v>4108</v>
      </c>
      <c r="F1694" t="s">
        <v>65</v>
      </c>
      <c r="G1694" t="s">
        <v>906</v>
      </c>
      <c r="H1694" t="s">
        <v>325</v>
      </c>
      <c r="I1694" t="s">
        <v>382</v>
      </c>
      <c r="J1694" t="s">
        <v>383</v>
      </c>
      <c r="K1694" t="s">
        <v>384</v>
      </c>
      <c r="L1694" t="s">
        <v>43</v>
      </c>
      <c r="M1694" t="s">
        <v>386</v>
      </c>
      <c r="N1694" t="s">
        <v>907</v>
      </c>
      <c r="O1694" t="s">
        <v>1383</v>
      </c>
      <c r="P1694" t="s">
        <v>65</v>
      </c>
    </row>
    <row r="1695" spans="1:16">
      <c r="A1695" t="s">
        <v>4109</v>
      </c>
      <c r="B1695" t="s">
        <v>4110</v>
      </c>
      <c r="C1695" t="s">
        <v>910</v>
      </c>
      <c r="D1695">
        <v>59</v>
      </c>
      <c r="E1695" t="s">
        <v>4111</v>
      </c>
      <c r="F1695" t="s">
        <v>65</v>
      </c>
      <c r="G1695" t="s">
        <v>906</v>
      </c>
      <c r="H1695" t="s">
        <v>325</v>
      </c>
      <c r="I1695" t="s">
        <v>382</v>
      </c>
      <c r="J1695" t="s">
        <v>383</v>
      </c>
      <c r="K1695" t="s">
        <v>384</v>
      </c>
      <c r="L1695" t="s">
        <v>43</v>
      </c>
      <c r="M1695" t="s">
        <v>386</v>
      </c>
      <c r="N1695" t="s">
        <v>907</v>
      </c>
      <c r="O1695" t="s">
        <v>1383</v>
      </c>
      <c r="P1695" t="s">
        <v>65</v>
      </c>
    </row>
    <row r="1696" spans="1:16">
      <c r="A1696" t="s">
        <v>4112</v>
      </c>
      <c r="B1696" t="s">
        <v>4110</v>
      </c>
      <c r="C1696" t="s">
        <v>956</v>
      </c>
      <c r="D1696">
        <v>55</v>
      </c>
      <c r="E1696" t="s">
        <v>4111</v>
      </c>
      <c r="F1696" t="s">
        <v>65</v>
      </c>
      <c r="G1696" t="s">
        <v>906</v>
      </c>
      <c r="H1696" t="s">
        <v>325</v>
      </c>
      <c r="I1696" t="s">
        <v>382</v>
      </c>
      <c r="J1696" t="s">
        <v>383</v>
      </c>
      <c r="K1696" t="s">
        <v>384</v>
      </c>
      <c r="L1696" t="s">
        <v>43</v>
      </c>
      <c r="M1696" t="s">
        <v>386</v>
      </c>
      <c r="N1696" t="s">
        <v>907</v>
      </c>
      <c r="O1696" t="s">
        <v>1383</v>
      </c>
      <c r="P1696" t="s">
        <v>65</v>
      </c>
    </row>
    <row r="1697" spans="1:16">
      <c r="A1697" t="s">
        <v>4113</v>
      </c>
      <c r="B1697" t="s">
        <v>4110</v>
      </c>
      <c r="C1697" t="s">
        <v>904</v>
      </c>
      <c r="D1697">
        <v>57</v>
      </c>
      <c r="E1697" t="s">
        <v>4111</v>
      </c>
      <c r="F1697" t="s">
        <v>65</v>
      </c>
      <c r="G1697" t="s">
        <v>906</v>
      </c>
      <c r="H1697" t="s">
        <v>325</v>
      </c>
      <c r="I1697" t="s">
        <v>382</v>
      </c>
      <c r="J1697" t="s">
        <v>383</v>
      </c>
      <c r="K1697" t="s">
        <v>384</v>
      </c>
      <c r="L1697" t="s">
        <v>43</v>
      </c>
      <c r="M1697" t="s">
        <v>386</v>
      </c>
      <c r="N1697" t="s">
        <v>907</v>
      </c>
      <c r="O1697" t="s">
        <v>1383</v>
      </c>
      <c r="P1697" t="s">
        <v>65</v>
      </c>
    </row>
    <row r="1698" spans="1:16">
      <c r="A1698" t="s">
        <v>4114</v>
      </c>
      <c r="B1698" t="s">
        <v>4115</v>
      </c>
      <c r="C1698" t="s">
        <v>910</v>
      </c>
      <c r="D1698">
        <v>59</v>
      </c>
      <c r="E1698" t="s">
        <v>4116</v>
      </c>
      <c r="F1698" t="s">
        <v>71</v>
      </c>
      <c r="G1698" t="s">
        <v>906</v>
      </c>
      <c r="H1698" t="s">
        <v>325</v>
      </c>
      <c r="I1698" t="s">
        <v>382</v>
      </c>
      <c r="J1698" t="s">
        <v>383</v>
      </c>
      <c r="K1698" t="s">
        <v>384</v>
      </c>
      <c r="L1698" t="s">
        <v>43</v>
      </c>
      <c r="M1698" t="s">
        <v>386</v>
      </c>
      <c r="N1698" t="s">
        <v>907</v>
      </c>
      <c r="O1698" t="s">
        <v>932</v>
      </c>
      <c r="P1698" t="s">
        <v>71</v>
      </c>
    </row>
    <row r="1699" spans="1:16">
      <c r="A1699" t="s">
        <v>4117</v>
      </c>
      <c r="B1699" t="s">
        <v>4115</v>
      </c>
      <c r="C1699" t="s">
        <v>956</v>
      </c>
      <c r="D1699">
        <v>55</v>
      </c>
      <c r="E1699" t="s">
        <v>4116</v>
      </c>
      <c r="F1699" t="s">
        <v>71</v>
      </c>
      <c r="G1699" t="s">
        <v>906</v>
      </c>
      <c r="H1699" t="s">
        <v>325</v>
      </c>
      <c r="I1699" t="s">
        <v>382</v>
      </c>
      <c r="J1699" t="s">
        <v>383</v>
      </c>
      <c r="K1699" t="s">
        <v>384</v>
      </c>
      <c r="L1699" t="s">
        <v>43</v>
      </c>
      <c r="M1699" t="s">
        <v>386</v>
      </c>
      <c r="N1699" t="s">
        <v>907</v>
      </c>
      <c r="O1699" t="s">
        <v>932</v>
      </c>
      <c r="P1699" t="s">
        <v>71</v>
      </c>
    </row>
    <row r="1700" spans="1:16">
      <c r="A1700" t="s">
        <v>4118</v>
      </c>
      <c r="B1700" t="s">
        <v>4115</v>
      </c>
      <c r="C1700" t="s">
        <v>904</v>
      </c>
      <c r="D1700">
        <v>57</v>
      </c>
      <c r="E1700" t="s">
        <v>4116</v>
      </c>
      <c r="F1700" t="s">
        <v>71</v>
      </c>
      <c r="G1700" t="s">
        <v>906</v>
      </c>
      <c r="H1700" t="s">
        <v>325</v>
      </c>
      <c r="I1700" t="s">
        <v>382</v>
      </c>
      <c r="J1700" t="s">
        <v>383</v>
      </c>
      <c r="K1700" t="s">
        <v>384</v>
      </c>
      <c r="L1700" t="s">
        <v>43</v>
      </c>
      <c r="M1700" t="s">
        <v>386</v>
      </c>
      <c r="N1700" t="s">
        <v>907</v>
      </c>
      <c r="O1700" t="s">
        <v>932</v>
      </c>
      <c r="P1700" t="s">
        <v>71</v>
      </c>
    </row>
    <row r="1701" spans="1:16">
      <c r="A1701" t="s">
        <v>4119</v>
      </c>
      <c r="B1701" t="s">
        <v>4115</v>
      </c>
      <c r="C1701" t="s">
        <v>912</v>
      </c>
      <c r="D1701">
        <v>61</v>
      </c>
      <c r="E1701" t="s">
        <v>4116</v>
      </c>
      <c r="F1701" t="s">
        <v>71</v>
      </c>
      <c r="G1701" t="s">
        <v>906</v>
      </c>
      <c r="H1701" t="s">
        <v>325</v>
      </c>
      <c r="I1701" t="s">
        <v>382</v>
      </c>
      <c r="J1701" t="s">
        <v>383</v>
      </c>
      <c r="K1701" t="s">
        <v>384</v>
      </c>
      <c r="L1701" t="s">
        <v>43</v>
      </c>
      <c r="M1701" t="s">
        <v>386</v>
      </c>
      <c r="N1701" t="s">
        <v>907</v>
      </c>
      <c r="O1701" t="s">
        <v>932</v>
      </c>
      <c r="P1701" t="s">
        <v>71</v>
      </c>
    </row>
    <row r="1702" spans="1:16">
      <c r="A1702" t="s">
        <v>4120</v>
      </c>
      <c r="B1702" t="s">
        <v>4121</v>
      </c>
      <c r="C1702" t="s">
        <v>910</v>
      </c>
      <c r="D1702">
        <v>59</v>
      </c>
      <c r="E1702" t="s">
        <v>4122</v>
      </c>
      <c r="F1702" t="s">
        <v>55</v>
      </c>
      <c r="G1702" t="s">
        <v>906</v>
      </c>
      <c r="H1702" t="s">
        <v>325</v>
      </c>
      <c r="I1702" t="s">
        <v>382</v>
      </c>
      <c r="J1702" t="s">
        <v>383</v>
      </c>
      <c r="K1702" t="s">
        <v>384</v>
      </c>
      <c r="L1702" t="s">
        <v>43</v>
      </c>
      <c r="M1702" t="s">
        <v>386</v>
      </c>
      <c r="N1702" t="s">
        <v>907</v>
      </c>
      <c r="O1702" t="s">
        <v>1003</v>
      </c>
      <c r="P1702" t="s">
        <v>71</v>
      </c>
    </row>
    <row r="1703" spans="1:16">
      <c r="A1703" t="s">
        <v>4123</v>
      </c>
      <c r="B1703" t="s">
        <v>4124</v>
      </c>
      <c r="C1703" t="s">
        <v>3871</v>
      </c>
      <c r="D1703">
        <v>53</v>
      </c>
      <c r="E1703" t="s">
        <v>4125</v>
      </c>
      <c r="F1703" t="s">
        <v>91</v>
      </c>
      <c r="G1703" t="s">
        <v>906</v>
      </c>
      <c r="H1703" t="s">
        <v>325</v>
      </c>
      <c r="I1703" t="s">
        <v>391</v>
      </c>
      <c r="J1703" t="s">
        <v>383</v>
      </c>
      <c r="K1703" t="s">
        <v>384</v>
      </c>
      <c r="L1703" t="s">
        <v>43</v>
      </c>
      <c r="M1703" t="s">
        <v>386</v>
      </c>
      <c r="N1703" t="s">
        <v>907</v>
      </c>
      <c r="O1703" t="s">
        <v>932</v>
      </c>
      <c r="P1703" t="s">
        <v>91</v>
      </c>
    </row>
    <row r="1704" spans="1:16">
      <c r="A1704" t="s">
        <v>4126</v>
      </c>
      <c r="B1704" t="s">
        <v>4127</v>
      </c>
      <c r="C1704" t="s">
        <v>3871</v>
      </c>
      <c r="D1704">
        <v>53</v>
      </c>
      <c r="E1704" t="s">
        <v>4128</v>
      </c>
      <c r="F1704" t="s">
        <v>213</v>
      </c>
      <c r="G1704" t="s">
        <v>906</v>
      </c>
      <c r="H1704" t="s">
        <v>325</v>
      </c>
      <c r="I1704" t="s">
        <v>391</v>
      </c>
      <c r="J1704" t="s">
        <v>383</v>
      </c>
      <c r="K1704" t="s">
        <v>384</v>
      </c>
      <c r="L1704" t="s">
        <v>43</v>
      </c>
      <c r="M1704" t="s">
        <v>386</v>
      </c>
      <c r="N1704" t="s">
        <v>907</v>
      </c>
      <c r="O1704" t="s">
        <v>1119</v>
      </c>
      <c r="P1704" t="s">
        <v>68</v>
      </c>
    </row>
    <row r="1705" spans="1:16">
      <c r="A1705" t="s">
        <v>4129</v>
      </c>
      <c r="B1705" t="s">
        <v>4130</v>
      </c>
      <c r="C1705" t="s">
        <v>3871</v>
      </c>
      <c r="D1705">
        <v>53</v>
      </c>
      <c r="E1705" t="s">
        <v>4131</v>
      </c>
      <c r="F1705" t="s">
        <v>63</v>
      </c>
      <c r="G1705" t="s">
        <v>906</v>
      </c>
      <c r="H1705" t="s">
        <v>325</v>
      </c>
      <c r="I1705" t="s">
        <v>391</v>
      </c>
      <c r="J1705" t="s">
        <v>383</v>
      </c>
      <c r="K1705" t="s">
        <v>384</v>
      </c>
      <c r="L1705" t="s">
        <v>43</v>
      </c>
      <c r="M1705" t="s">
        <v>386</v>
      </c>
      <c r="N1705" t="s">
        <v>907</v>
      </c>
      <c r="O1705" t="s">
        <v>937</v>
      </c>
      <c r="P1705" t="s">
        <v>63</v>
      </c>
    </row>
    <row r="1706" spans="1:16">
      <c r="A1706" t="s">
        <v>4132</v>
      </c>
      <c r="B1706" t="s">
        <v>4133</v>
      </c>
      <c r="C1706" t="s">
        <v>3871</v>
      </c>
      <c r="D1706">
        <v>53</v>
      </c>
      <c r="E1706" t="s">
        <v>4134</v>
      </c>
      <c r="F1706" t="s">
        <v>57</v>
      </c>
      <c r="G1706" t="s">
        <v>906</v>
      </c>
      <c r="H1706" t="s">
        <v>325</v>
      </c>
      <c r="I1706" t="s">
        <v>391</v>
      </c>
      <c r="J1706" t="s">
        <v>383</v>
      </c>
      <c r="K1706" t="s">
        <v>384</v>
      </c>
      <c r="L1706" t="s">
        <v>43</v>
      </c>
      <c r="M1706" t="s">
        <v>386</v>
      </c>
      <c r="N1706" t="s">
        <v>907</v>
      </c>
      <c r="O1706" t="s">
        <v>908</v>
      </c>
      <c r="P1706" t="s">
        <v>57</v>
      </c>
    </row>
    <row r="1707" spans="1:16">
      <c r="A1707" t="s">
        <v>4135</v>
      </c>
      <c r="B1707" t="s">
        <v>4136</v>
      </c>
      <c r="C1707" t="s">
        <v>3871</v>
      </c>
      <c r="D1707">
        <v>53</v>
      </c>
      <c r="E1707" t="s">
        <v>4137</v>
      </c>
      <c r="F1707" t="s">
        <v>71</v>
      </c>
      <c r="G1707" t="s">
        <v>906</v>
      </c>
      <c r="H1707" t="s">
        <v>325</v>
      </c>
      <c r="I1707" t="s">
        <v>382</v>
      </c>
      <c r="J1707" t="s">
        <v>383</v>
      </c>
      <c r="K1707" t="s">
        <v>384</v>
      </c>
      <c r="L1707" t="s">
        <v>43</v>
      </c>
      <c r="M1707" t="s">
        <v>386</v>
      </c>
      <c r="N1707" t="s">
        <v>907</v>
      </c>
      <c r="O1707" t="s">
        <v>932</v>
      </c>
      <c r="P1707" t="s">
        <v>71</v>
      </c>
    </row>
    <row r="1708" spans="1:16">
      <c r="A1708" t="s">
        <v>4138</v>
      </c>
      <c r="B1708" t="s">
        <v>4136</v>
      </c>
      <c r="C1708" t="s">
        <v>956</v>
      </c>
      <c r="D1708">
        <v>55</v>
      </c>
      <c r="E1708" t="s">
        <v>4137</v>
      </c>
      <c r="F1708" t="s">
        <v>71</v>
      </c>
      <c r="G1708" t="s">
        <v>906</v>
      </c>
      <c r="H1708" t="s">
        <v>325</v>
      </c>
      <c r="I1708" t="s">
        <v>382</v>
      </c>
      <c r="J1708" t="s">
        <v>383</v>
      </c>
      <c r="K1708" t="s">
        <v>384</v>
      </c>
      <c r="L1708" t="s">
        <v>43</v>
      </c>
      <c r="M1708" t="s">
        <v>386</v>
      </c>
      <c r="N1708" t="s">
        <v>907</v>
      </c>
      <c r="O1708" t="s">
        <v>932</v>
      </c>
      <c r="P1708" t="s">
        <v>71</v>
      </c>
    </row>
    <row r="1709" spans="1:16">
      <c r="A1709" t="s">
        <v>4139</v>
      </c>
      <c r="B1709" t="s">
        <v>4136</v>
      </c>
      <c r="C1709" t="s">
        <v>904</v>
      </c>
      <c r="D1709">
        <v>57</v>
      </c>
      <c r="E1709" t="s">
        <v>4137</v>
      </c>
      <c r="F1709" t="s">
        <v>71</v>
      </c>
      <c r="G1709" t="s">
        <v>906</v>
      </c>
      <c r="H1709" t="s">
        <v>325</v>
      </c>
      <c r="I1709" t="s">
        <v>382</v>
      </c>
      <c r="J1709" t="s">
        <v>383</v>
      </c>
      <c r="K1709" t="s">
        <v>384</v>
      </c>
      <c r="L1709" t="s">
        <v>43</v>
      </c>
      <c r="M1709" t="s">
        <v>386</v>
      </c>
      <c r="N1709" t="s">
        <v>907</v>
      </c>
      <c r="O1709" t="s">
        <v>932</v>
      </c>
      <c r="P1709" t="s">
        <v>71</v>
      </c>
    </row>
    <row r="1710" spans="1:16">
      <c r="A1710" t="s">
        <v>4140</v>
      </c>
      <c r="B1710" t="s">
        <v>4136</v>
      </c>
      <c r="C1710" t="s">
        <v>910</v>
      </c>
      <c r="D1710">
        <v>59</v>
      </c>
      <c r="E1710" t="s">
        <v>4137</v>
      </c>
      <c r="F1710" t="s">
        <v>71</v>
      </c>
      <c r="G1710" t="s">
        <v>906</v>
      </c>
      <c r="H1710" t="s">
        <v>325</v>
      </c>
      <c r="I1710" t="s">
        <v>382</v>
      </c>
      <c r="J1710" t="s">
        <v>383</v>
      </c>
      <c r="K1710" t="s">
        <v>384</v>
      </c>
      <c r="L1710" t="s">
        <v>43</v>
      </c>
      <c r="M1710" t="s">
        <v>386</v>
      </c>
      <c r="N1710" t="s">
        <v>907</v>
      </c>
      <c r="O1710" t="s">
        <v>932</v>
      </c>
      <c r="P1710" t="s">
        <v>71</v>
      </c>
    </row>
    <row r="1711" spans="1:16">
      <c r="A1711" t="s">
        <v>4141</v>
      </c>
      <c r="B1711" t="s">
        <v>4136</v>
      </c>
      <c r="C1711" t="s">
        <v>912</v>
      </c>
      <c r="D1711">
        <v>61</v>
      </c>
      <c r="E1711" t="s">
        <v>4137</v>
      </c>
      <c r="F1711" t="s">
        <v>71</v>
      </c>
      <c r="G1711" t="s">
        <v>906</v>
      </c>
      <c r="H1711" t="s">
        <v>325</v>
      </c>
      <c r="I1711" t="s">
        <v>382</v>
      </c>
      <c r="J1711" t="s">
        <v>383</v>
      </c>
      <c r="K1711" t="s">
        <v>384</v>
      </c>
      <c r="L1711" t="s">
        <v>43</v>
      </c>
      <c r="M1711" t="s">
        <v>386</v>
      </c>
      <c r="N1711" t="s">
        <v>907</v>
      </c>
      <c r="O1711" t="s">
        <v>932</v>
      </c>
      <c r="P1711" t="s">
        <v>71</v>
      </c>
    </row>
    <row r="1712" spans="1:16">
      <c r="A1712" t="s">
        <v>4142</v>
      </c>
      <c r="B1712" t="s">
        <v>4143</v>
      </c>
      <c r="C1712" t="s">
        <v>2626</v>
      </c>
      <c r="D1712">
        <v>51</v>
      </c>
      <c r="E1712" t="s">
        <v>4144</v>
      </c>
      <c r="F1712" t="s">
        <v>57</v>
      </c>
      <c r="G1712" t="s">
        <v>906</v>
      </c>
      <c r="H1712" t="s">
        <v>325</v>
      </c>
      <c r="I1712" t="s">
        <v>391</v>
      </c>
      <c r="J1712" t="s">
        <v>383</v>
      </c>
      <c r="K1712" t="s">
        <v>384</v>
      </c>
      <c r="L1712" t="s">
        <v>43</v>
      </c>
      <c r="M1712" t="s">
        <v>386</v>
      </c>
      <c r="N1712" t="s">
        <v>907</v>
      </c>
      <c r="O1712" t="s">
        <v>908</v>
      </c>
      <c r="P1712" t="s">
        <v>57</v>
      </c>
    </row>
    <row r="1713" spans="1:16">
      <c r="A1713" t="s">
        <v>4145</v>
      </c>
      <c r="B1713" t="s">
        <v>4146</v>
      </c>
      <c r="C1713" t="s">
        <v>910</v>
      </c>
      <c r="D1713">
        <v>59</v>
      </c>
      <c r="E1713" t="s">
        <v>4147</v>
      </c>
      <c r="F1713" t="s">
        <v>55</v>
      </c>
      <c r="G1713" t="s">
        <v>906</v>
      </c>
      <c r="H1713" t="s">
        <v>325</v>
      </c>
      <c r="I1713" t="s">
        <v>382</v>
      </c>
      <c r="J1713" t="s">
        <v>383</v>
      </c>
      <c r="K1713" t="s">
        <v>388</v>
      </c>
      <c r="L1713" t="s">
        <v>43</v>
      </c>
      <c r="M1713" t="s">
        <v>386</v>
      </c>
      <c r="N1713" t="s">
        <v>907</v>
      </c>
      <c r="O1713" t="s">
        <v>1003</v>
      </c>
      <c r="P1713" t="s">
        <v>71</v>
      </c>
    </row>
    <row r="1714" spans="1:16">
      <c r="A1714" t="s">
        <v>4148</v>
      </c>
      <c r="B1714" t="s">
        <v>4149</v>
      </c>
      <c r="C1714" t="s">
        <v>910</v>
      </c>
      <c r="D1714">
        <v>59</v>
      </c>
      <c r="E1714" t="s">
        <v>4150</v>
      </c>
      <c r="F1714" t="s">
        <v>55</v>
      </c>
      <c r="G1714" t="s">
        <v>4151</v>
      </c>
      <c r="H1714" t="s">
        <v>325</v>
      </c>
      <c r="I1714" t="s">
        <v>387</v>
      </c>
      <c r="J1714" t="s">
        <v>383</v>
      </c>
      <c r="K1714" t="s">
        <v>388</v>
      </c>
      <c r="L1714" t="s">
        <v>43</v>
      </c>
      <c r="M1714" t="s">
        <v>386</v>
      </c>
      <c r="N1714" t="s">
        <v>907</v>
      </c>
      <c r="O1714" t="s">
        <v>1003</v>
      </c>
      <c r="P1714" t="s">
        <v>71</v>
      </c>
    </row>
    <row r="1715" spans="1:16">
      <c r="A1715" t="s">
        <v>4152</v>
      </c>
      <c r="B1715" t="s">
        <v>4153</v>
      </c>
      <c r="C1715" t="s">
        <v>910</v>
      </c>
      <c r="D1715">
        <v>59</v>
      </c>
      <c r="E1715" t="s">
        <v>4154</v>
      </c>
      <c r="F1715" t="s">
        <v>226</v>
      </c>
      <c r="G1715" t="s">
        <v>906</v>
      </c>
      <c r="H1715" t="s">
        <v>325</v>
      </c>
      <c r="I1715" t="s">
        <v>382</v>
      </c>
      <c r="J1715" t="s">
        <v>383</v>
      </c>
      <c r="K1715" t="s">
        <v>384</v>
      </c>
      <c r="L1715" t="s">
        <v>43</v>
      </c>
      <c r="M1715" t="s">
        <v>386</v>
      </c>
      <c r="N1715" t="s">
        <v>907</v>
      </c>
      <c r="O1715" t="s">
        <v>1291</v>
      </c>
      <c r="P1715" t="s">
        <v>86</v>
      </c>
    </row>
    <row r="1716" spans="1:16">
      <c r="A1716" t="s">
        <v>4155</v>
      </c>
      <c r="B1716" t="s">
        <v>4153</v>
      </c>
      <c r="C1716" t="s">
        <v>956</v>
      </c>
      <c r="D1716">
        <v>55</v>
      </c>
      <c r="E1716" t="s">
        <v>4154</v>
      </c>
      <c r="F1716" t="s">
        <v>226</v>
      </c>
      <c r="G1716" t="s">
        <v>906</v>
      </c>
      <c r="H1716" t="s">
        <v>325</v>
      </c>
      <c r="I1716" t="s">
        <v>382</v>
      </c>
      <c r="J1716" t="s">
        <v>383</v>
      </c>
      <c r="K1716" t="s">
        <v>384</v>
      </c>
      <c r="L1716" t="s">
        <v>43</v>
      </c>
      <c r="M1716" t="s">
        <v>386</v>
      </c>
      <c r="N1716" t="s">
        <v>907</v>
      </c>
      <c r="O1716" t="s">
        <v>1291</v>
      </c>
      <c r="P1716" t="s">
        <v>86</v>
      </c>
    </row>
    <row r="1717" spans="1:16">
      <c r="A1717" t="s">
        <v>4156</v>
      </c>
      <c r="B1717" t="s">
        <v>4153</v>
      </c>
      <c r="C1717" t="s">
        <v>904</v>
      </c>
      <c r="D1717">
        <v>57</v>
      </c>
      <c r="E1717" t="s">
        <v>4154</v>
      </c>
      <c r="F1717" t="s">
        <v>226</v>
      </c>
      <c r="G1717" t="s">
        <v>906</v>
      </c>
      <c r="H1717" t="s">
        <v>325</v>
      </c>
      <c r="I1717" t="s">
        <v>382</v>
      </c>
      <c r="J1717" t="s">
        <v>383</v>
      </c>
      <c r="K1717" t="s">
        <v>384</v>
      </c>
      <c r="L1717" t="s">
        <v>43</v>
      </c>
      <c r="M1717" t="s">
        <v>386</v>
      </c>
      <c r="N1717" t="s">
        <v>907</v>
      </c>
      <c r="O1717" t="s">
        <v>1291</v>
      </c>
      <c r="P1717" t="s">
        <v>86</v>
      </c>
    </row>
    <row r="1718" spans="1:16">
      <c r="A1718" t="s">
        <v>4157</v>
      </c>
      <c r="B1718" t="s">
        <v>4153</v>
      </c>
      <c r="C1718" t="s">
        <v>912</v>
      </c>
      <c r="D1718">
        <v>61</v>
      </c>
      <c r="E1718" t="s">
        <v>4154</v>
      </c>
      <c r="F1718" t="s">
        <v>226</v>
      </c>
      <c r="G1718" t="s">
        <v>906</v>
      </c>
      <c r="H1718" t="s">
        <v>325</v>
      </c>
      <c r="I1718" t="s">
        <v>382</v>
      </c>
      <c r="J1718" t="s">
        <v>383</v>
      </c>
      <c r="K1718" t="s">
        <v>384</v>
      </c>
      <c r="L1718" t="s">
        <v>43</v>
      </c>
      <c r="M1718" t="s">
        <v>386</v>
      </c>
      <c r="N1718" t="s">
        <v>907</v>
      </c>
      <c r="O1718" t="s">
        <v>1291</v>
      </c>
      <c r="P1718" t="s">
        <v>86</v>
      </c>
    </row>
    <row r="1719" spans="1:16">
      <c r="A1719" t="s">
        <v>4158</v>
      </c>
      <c r="B1719" t="s">
        <v>4159</v>
      </c>
      <c r="C1719" t="s">
        <v>910</v>
      </c>
      <c r="D1719">
        <v>59</v>
      </c>
      <c r="E1719" t="s">
        <v>4160</v>
      </c>
      <c r="F1719" t="s">
        <v>53</v>
      </c>
      <c r="G1719" t="s">
        <v>906</v>
      </c>
      <c r="H1719" t="s">
        <v>325</v>
      </c>
      <c r="I1719" t="s">
        <v>382</v>
      </c>
      <c r="J1719" t="s">
        <v>383</v>
      </c>
      <c r="K1719" t="s">
        <v>388</v>
      </c>
      <c r="L1719" t="s">
        <v>43</v>
      </c>
      <c r="M1719" t="s">
        <v>386</v>
      </c>
      <c r="N1719" t="s">
        <v>907</v>
      </c>
      <c r="O1719" t="s">
        <v>928</v>
      </c>
      <c r="P1719" t="s">
        <v>53</v>
      </c>
    </row>
    <row r="1720" spans="1:16">
      <c r="A1720" t="s">
        <v>4161</v>
      </c>
      <c r="B1720" t="s">
        <v>4162</v>
      </c>
      <c r="C1720" t="s">
        <v>904</v>
      </c>
      <c r="D1720">
        <v>57</v>
      </c>
      <c r="E1720" t="s">
        <v>4163</v>
      </c>
      <c r="F1720" t="s">
        <v>53</v>
      </c>
      <c r="G1720" t="s">
        <v>906</v>
      </c>
      <c r="H1720" t="s">
        <v>325</v>
      </c>
      <c r="I1720" t="s">
        <v>382</v>
      </c>
      <c r="J1720" t="s">
        <v>383</v>
      </c>
      <c r="K1720" t="s">
        <v>384</v>
      </c>
      <c r="L1720" t="s">
        <v>43</v>
      </c>
      <c r="M1720" t="s">
        <v>386</v>
      </c>
      <c r="N1720" t="s">
        <v>907</v>
      </c>
      <c r="O1720" t="s">
        <v>928</v>
      </c>
      <c r="P1720" t="s">
        <v>53</v>
      </c>
    </row>
    <row r="1721" spans="1:16">
      <c r="A1721" t="s">
        <v>4164</v>
      </c>
      <c r="B1721" t="s">
        <v>4165</v>
      </c>
      <c r="C1721" t="s">
        <v>904</v>
      </c>
      <c r="D1721">
        <v>57</v>
      </c>
      <c r="E1721" t="s">
        <v>4166</v>
      </c>
      <c r="F1721" t="s">
        <v>78</v>
      </c>
      <c r="G1721" t="s">
        <v>906</v>
      </c>
      <c r="H1721" t="s">
        <v>325</v>
      </c>
      <c r="I1721" t="s">
        <v>387</v>
      </c>
      <c r="J1721" t="s">
        <v>383</v>
      </c>
      <c r="K1721" t="s">
        <v>384</v>
      </c>
      <c r="L1721" t="s">
        <v>43</v>
      </c>
      <c r="M1721" t="s">
        <v>386</v>
      </c>
      <c r="N1721" t="s">
        <v>907</v>
      </c>
      <c r="O1721" t="s">
        <v>969</v>
      </c>
      <c r="P1721" t="s">
        <v>78</v>
      </c>
    </row>
    <row r="1722" spans="1:16">
      <c r="A1722" t="s">
        <v>4167</v>
      </c>
      <c r="B1722" t="s">
        <v>4165</v>
      </c>
      <c r="C1722" t="s">
        <v>956</v>
      </c>
      <c r="D1722">
        <v>55</v>
      </c>
      <c r="E1722" t="s">
        <v>4166</v>
      </c>
      <c r="F1722" t="s">
        <v>78</v>
      </c>
      <c r="G1722" t="s">
        <v>906</v>
      </c>
      <c r="H1722" t="s">
        <v>325</v>
      </c>
      <c r="I1722" t="s">
        <v>387</v>
      </c>
      <c r="J1722" t="s">
        <v>383</v>
      </c>
      <c r="K1722" t="s">
        <v>384</v>
      </c>
      <c r="L1722" t="s">
        <v>43</v>
      </c>
      <c r="M1722" t="s">
        <v>386</v>
      </c>
      <c r="N1722" t="s">
        <v>907</v>
      </c>
      <c r="O1722" t="s">
        <v>969</v>
      </c>
      <c r="P1722" t="s">
        <v>78</v>
      </c>
    </row>
    <row r="1723" spans="1:16">
      <c r="A1723" t="s">
        <v>4168</v>
      </c>
      <c r="B1723" t="s">
        <v>4169</v>
      </c>
      <c r="C1723" t="s">
        <v>904</v>
      </c>
      <c r="D1723">
        <v>57</v>
      </c>
      <c r="E1723" t="s">
        <v>4170</v>
      </c>
      <c r="F1723" t="s">
        <v>68</v>
      </c>
      <c r="G1723" t="s">
        <v>4171</v>
      </c>
      <c r="H1723" t="s">
        <v>325</v>
      </c>
      <c r="I1723" t="s">
        <v>387</v>
      </c>
      <c r="J1723" t="s">
        <v>383</v>
      </c>
      <c r="K1723" t="s">
        <v>384</v>
      </c>
      <c r="L1723" t="s">
        <v>37</v>
      </c>
      <c r="M1723" t="s">
        <v>386</v>
      </c>
      <c r="N1723" t="s">
        <v>907</v>
      </c>
      <c r="O1723" t="s">
        <v>1119</v>
      </c>
      <c r="P1723" t="s">
        <v>68</v>
      </c>
    </row>
    <row r="1724" spans="1:16">
      <c r="A1724" t="s">
        <v>4172</v>
      </c>
      <c r="B1724" t="s">
        <v>4173</v>
      </c>
      <c r="C1724" t="s">
        <v>910</v>
      </c>
      <c r="D1724">
        <v>59</v>
      </c>
      <c r="E1724" t="s">
        <v>4174</v>
      </c>
      <c r="F1724" t="s">
        <v>83</v>
      </c>
      <c r="G1724" t="s">
        <v>964</v>
      </c>
      <c r="H1724" t="s">
        <v>325</v>
      </c>
      <c r="I1724" t="s">
        <v>382</v>
      </c>
      <c r="J1724" t="s">
        <v>383</v>
      </c>
      <c r="K1724" t="s">
        <v>384</v>
      </c>
      <c r="M1724" t="s">
        <v>386</v>
      </c>
      <c r="N1724" t="s">
        <v>907</v>
      </c>
      <c r="O1724" t="s">
        <v>917</v>
      </c>
      <c r="P1724" t="s">
        <v>83</v>
      </c>
    </row>
    <row r="1725" spans="1:16">
      <c r="A1725" t="s">
        <v>4175</v>
      </c>
      <c r="B1725" t="s">
        <v>4176</v>
      </c>
      <c r="C1725" t="s">
        <v>910</v>
      </c>
      <c r="D1725">
        <v>59</v>
      </c>
      <c r="E1725" t="s">
        <v>4177</v>
      </c>
      <c r="F1725" t="s">
        <v>71</v>
      </c>
      <c r="G1725" t="s">
        <v>964</v>
      </c>
      <c r="H1725" t="s">
        <v>325</v>
      </c>
      <c r="I1725" t="s">
        <v>382</v>
      </c>
      <c r="J1725" t="s">
        <v>383</v>
      </c>
      <c r="K1725" t="s">
        <v>384</v>
      </c>
      <c r="M1725" t="s">
        <v>386</v>
      </c>
      <c r="N1725" t="s">
        <v>907</v>
      </c>
      <c r="O1725" t="s">
        <v>1003</v>
      </c>
      <c r="P1725" t="s">
        <v>71</v>
      </c>
    </row>
    <row r="1726" spans="1:16">
      <c r="A1726" t="s">
        <v>4178</v>
      </c>
      <c r="B1726" t="s">
        <v>4179</v>
      </c>
      <c r="C1726" t="s">
        <v>910</v>
      </c>
      <c r="D1726">
        <v>59</v>
      </c>
      <c r="E1726" t="s">
        <v>4180</v>
      </c>
      <c r="F1726" t="s">
        <v>63</v>
      </c>
      <c r="G1726" t="s">
        <v>1486</v>
      </c>
      <c r="H1726" t="s">
        <v>325</v>
      </c>
      <c r="I1726" t="s">
        <v>382</v>
      </c>
      <c r="J1726" t="s">
        <v>383</v>
      </c>
      <c r="K1726" t="s">
        <v>384</v>
      </c>
      <c r="M1726" t="s">
        <v>386</v>
      </c>
      <c r="N1726" t="s">
        <v>907</v>
      </c>
      <c r="O1726" t="s">
        <v>937</v>
      </c>
      <c r="P1726" t="s">
        <v>63</v>
      </c>
    </row>
    <row r="1727" spans="1:16">
      <c r="A1727" t="s">
        <v>4181</v>
      </c>
      <c r="B1727" t="s">
        <v>4182</v>
      </c>
      <c r="C1727" t="s">
        <v>910</v>
      </c>
      <c r="D1727">
        <v>59</v>
      </c>
      <c r="E1727" t="s">
        <v>4183</v>
      </c>
      <c r="F1727" t="s">
        <v>63</v>
      </c>
      <c r="G1727" t="s">
        <v>906</v>
      </c>
      <c r="H1727" t="s">
        <v>325</v>
      </c>
      <c r="I1727" t="s">
        <v>390</v>
      </c>
      <c r="J1727" t="s">
        <v>383</v>
      </c>
      <c r="K1727" t="s">
        <v>388</v>
      </c>
      <c r="L1727" t="s">
        <v>43</v>
      </c>
      <c r="M1727" t="s">
        <v>386</v>
      </c>
      <c r="N1727" t="s">
        <v>907</v>
      </c>
      <c r="O1727" t="s">
        <v>937</v>
      </c>
      <c r="P1727" t="s">
        <v>63</v>
      </c>
    </row>
    <row r="1728" spans="1:16">
      <c r="A1728" t="s">
        <v>4184</v>
      </c>
      <c r="B1728" t="s">
        <v>4182</v>
      </c>
      <c r="C1728" t="s">
        <v>956</v>
      </c>
      <c r="D1728">
        <v>55</v>
      </c>
      <c r="E1728" t="s">
        <v>4183</v>
      </c>
      <c r="F1728" t="s">
        <v>63</v>
      </c>
      <c r="G1728" t="s">
        <v>906</v>
      </c>
      <c r="H1728" t="s">
        <v>325</v>
      </c>
      <c r="I1728" t="s">
        <v>390</v>
      </c>
      <c r="J1728" t="s">
        <v>383</v>
      </c>
      <c r="K1728" t="s">
        <v>388</v>
      </c>
      <c r="L1728" t="s">
        <v>43</v>
      </c>
      <c r="M1728" t="s">
        <v>386</v>
      </c>
      <c r="N1728" t="s">
        <v>907</v>
      </c>
      <c r="O1728" t="s">
        <v>937</v>
      </c>
      <c r="P1728" t="s">
        <v>63</v>
      </c>
    </row>
    <row r="1729" spans="1:16">
      <c r="A1729" t="s">
        <v>4185</v>
      </c>
      <c r="B1729" t="s">
        <v>4182</v>
      </c>
      <c r="C1729" t="s">
        <v>904</v>
      </c>
      <c r="D1729">
        <v>57</v>
      </c>
      <c r="E1729" t="s">
        <v>4183</v>
      </c>
      <c r="F1729" t="s">
        <v>63</v>
      </c>
      <c r="G1729" t="s">
        <v>906</v>
      </c>
      <c r="H1729" t="s">
        <v>325</v>
      </c>
      <c r="I1729" t="s">
        <v>390</v>
      </c>
      <c r="J1729" t="s">
        <v>383</v>
      </c>
      <c r="K1729" t="s">
        <v>388</v>
      </c>
      <c r="L1729" t="s">
        <v>43</v>
      </c>
      <c r="M1729" t="s">
        <v>386</v>
      </c>
      <c r="N1729" t="s">
        <v>907</v>
      </c>
      <c r="O1729" t="s">
        <v>937</v>
      </c>
      <c r="P1729" t="s">
        <v>63</v>
      </c>
    </row>
    <row r="1730" spans="1:16">
      <c r="A1730" t="s">
        <v>4186</v>
      </c>
      <c r="B1730" t="s">
        <v>4182</v>
      </c>
      <c r="C1730" t="s">
        <v>912</v>
      </c>
      <c r="D1730">
        <v>61</v>
      </c>
      <c r="E1730" t="s">
        <v>4183</v>
      </c>
      <c r="F1730" t="s">
        <v>63</v>
      </c>
      <c r="G1730" t="s">
        <v>906</v>
      </c>
      <c r="H1730" t="s">
        <v>325</v>
      </c>
      <c r="I1730" t="s">
        <v>390</v>
      </c>
      <c r="J1730" t="s">
        <v>383</v>
      </c>
      <c r="K1730" t="s">
        <v>388</v>
      </c>
      <c r="L1730" t="s">
        <v>43</v>
      </c>
      <c r="M1730" t="s">
        <v>386</v>
      </c>
      <c r="N1730" t="s">
        <v>907</v>
      </c>
      <c r="O1730" t="s">
        <v>937</v>
      </c>
      <c r="P1730" t="s">
        <v>63</v>
      </c>
    </row>
    <row r="1731" spans="1:16">
      <c r="A1731" t="s">
        <v>4187</v>
      </c>
      <c r="B1731" t="s">
        <v>4188</v>
      </c>
      <c r="C1731" t="s">
        <v>910</v>
      </c>
      <c r="D1731">
        <v>59</v>
      </c>
      <c r="E1731" t="s">
        <v>4189</v>
      </c>
      <c r="F1731" t="s">
        <v>101</v>
      </c>
      <c r="G1731" t="s">
        <v>936</v>
      </c>
      <c r="H1731" t="s">
        <v>321</v>
      </c>
      <c r="I1731" t="s">
        <v>382</v>
      </c>
      <c r="J1731" t="s">
        <v>383</v>
      </c>
      <c r="K1731" t="s">
        <v>384</v>
      </c>
      <c r="L1731" t="s">
        <v>35</v>
      </c>
      <c r="M1731" t="s">
        <v>386</v>
      </c>
      <c r="N1731" t="s">
        <v>907</v>
      </c>
      <c r="O1731" t="s">
        <v>928</v>
      </c>
      <c r="P1731" t="s">
        <v>63</v>
      </c>
    </row>
    <row r="1732" spans="1:16">
      <c r="A1732" t="s">
        <v>4190</v>
      </c>
      <c r="B1732" t="s">
        <v>4188</v>
      </c>
      <c r="C1732" t="s">
        <v>956</v>
      </c>
      <c r="D1732">
        <v>55</v>
      </c>
      <c r="E1732" t="s">
        <v>4189</v>
      </c>
      <c r="F1732" t="s">
        <v>101</v>
      </c>
      <c r="G1732" t="s">
        <v>936</v>
      </c>
      <c r="H1732" t="s">
        <v>321</v>
      </c>
      <c r="I1732" t="s">
        <v>382</v>
      </c>
      <c r="J1732" t="s">
        <v>383</v>
      </c>
      <c r="K1732" t="s">
        <v>384</v>
      </c>
      <c r="L1732" t="s">
        <v>35</v>
      </c>
      <c r="M1732" t="s">
        <v>386</v>
      </c>
      <c r="N1732" t="s">
        <v>907</v>
      </c>
      <c r="O1732" t="s">
        <v>928</v>
      </c>
      <c r="P1732" t="s">
        <v>63</v>
      </c>
    </row>
    <row r="1733" spans="1:16">
      <c r="A1733" t="s">
        <v>4191</v>
      </c>
      <c r="B1733" t="s">
        <v>4188</v>
      </c>
      <c r="C1733" t="s">
        <v>904</v>
      </c>
      <c r="D1733">
        <v>57</v>
      </c>
      <c r="E1733" t="s">
        <v>4189</v>
      </c>
      <c r="F1733" t="s">
        <v>101</v>
      </c>
      <c r="G1733" t="s">
        <v>936</v>
      </c>
      <c r="H1733" t="s">
        <v>321</v>
      </c>
      <c r="I1733" t="s">
        <v>382</v>
      </c>
      <c r="J1733" t="s">
        <v>383</v>
      </c>
      <c r="K1733" t="s">
        <v>384</v>
      </c>
      <c r="L1733" t="s">
        <v>35</v>
      </c>
      <c r="M1733" t="s">
        <v>386</v>
      </c>
      <c r="N1733" t="s">
        <v>907</v>
      </c>
      <c r="O1733" t="s">
        <v>928</v>
      </c>
      <c r="P1733" t="s">
        <v>63</v>
      </c>
    </row>
    <row r="1734" spans="1:16">
      <c r="A1734" t="s">
        <v>4192</v>
      </c>
      <c r="B1734" t="s">
        <v>4193</v>
      </c>
      <c r="C1734" t="s">
        <v>904</v>
      </c>
      <c r="D1734">
        <v>57</v>
      </c>
      <c r="E1734" t="s">
        <v>4194</v>
      </c>
      <c r="F1734" t="s">
        <v>101</v>
      </c>
      <c r="G1734" t="s">
        <v>936</v>
      </c>
      <c r="H1734" t="s">
        <v>321</v>
      </c>
      <c r="I1734" t="s">
        <v>382</v>
      </c>
      <c r="J1734" t="s">
        <v>383</v>
      </c>
      <c r="K1734" t="s">
        <v>384</v>
      </c>
      <c r="L1734" t="s">
        <v>35</v>
      </c>
      <c r="M1734" t="s">
        <v>386</v>
      </c>
      <c r="N1734" t="s">
        <v>907</v>
      </c>
      <c r="O1734" t="s">
        <v>947</v>
      </c>
      <c r="P1734" t="s">
        <v>63</v>
      </c>
    </row>
    <row r="1735" spans="1:16">
      <c r="A1735" t="s">
        <v>4195</v>
      </c>
      <c r="B1735" t="s">
        <v>4193</v>
      </c>
      <c r="C1735" t="s">
        <v>956</v>
      </c>
      <c r="D1735">
        <v>55</v>
      </c>
      <c r="E1735" t="s">
        <v>4194</v>
      </c>
      <c r="F1735" t="s">
        <v>101</v>
      </c>
      <c r="G1735" t="s">
        <v>936</v>
      </c>
      <c r="H1735" t="s">
        <v>321</v>
      </c>
      <c r="I1735" t="s">
        <v>382</v>
      </c>
      <c r="J1735" t="s">
        <v>383</v>
      </c>
      <c r="K1735" t="s">
        <v>384</v>
      </c>
      <c r="L1735" t="s">
        <v>35</v>
      </c>
      <c r="M1735" t="s">
        <v>386</v>
      </c>
      <c r="N1735" t="s">
        <v>907</v>
      </c>
      <c r="O1735" t="s">
        <v>947</v>
      </c>
      <c r="P1735" t="s">
        <v>63</v>
      </c>
    </row>
    <row r="1736" spans="1:16">
      <c r="A1736" t="s">
        <v>4196</v>
      </c>
      <c r="B1736" t="s">
        <v>4193</v>
      </c>
      <c r="C1736" t="s">
        <v>910</v>
      </c>
      <c r="D1736">
        <v>59</v>
      </c>
      <c r="E1736" t="s">
        <v>4194</v>
      </c>
      <c r="F1736" t="s">
        <v>101</v>
      </c>
      <c r="G1736" t="s">
        <v>936</v>
      </c>
      <c r="H1736" t="s">
        <v>321</v>
      </c>
      <c r="I1736" t="s">
        <v>382</v>
      </c>
      <c r="J1736" t="s">
        <v>383</v>
      </c>
      <c r="K1736" t="s">
        <v>384</v>
      </c>
      <c r="L1736" t="s">
        <v>35</v>
      </c>
      <c r="M1736" t="s">
        <v>386</v>
      </c>
      <c r="N1736" t="s">
        <v>907</v>
      </c>
      <c r="O1736" t="s">
        <v>947</v>
      </c>
      <c r="P1736" t="s">
        <v>63</v>
      </c>
    </row>
    <row r="1737" spans="1:16">
      <c r="A1737" t="s">
        <v>4197</v>
      </c>
      <c r="B1737" t="s">
        <v>4193</v>
      </c>
      <c r="C1737" t="s">
        <v>912</v>
      </c>
      <c r="D1737">
        <v>61</v>
      </c>
      <c r="E1737" t="s">
        <v>4194</v>
      </c>
      <c r="F1737" t="s">
        <v>101</v>
      </c>
      <c r="G1737" t="s">
        <v>936</v>
      </c>
      <c r="H1737" t="s">
        <v>321</v>
      </c>
      <c r="I1737" t="s">
        <v>382</v>
      </c>
      <c r="J1737" t="s">
        <v>383</v>
      </c>
      <c r="K1737" t="s">
        <v>384</v>
      </c>
      <c r="L1737" t="s">
        <v>35</v>
      </c>
      <c r="M1737" t="s">
        <v>386</v>
      </c>
      <c r="N1737" t="s">
        <v>907</v>
      </c>
      <c r="O1737" t="s">
        <v>947</v>
      </c>
      <c r="P1737" t="s">
        <v>63</v>
      </c>
    </row>
    <row r="1738" spans="1:16">
      <c r="A1738" t="s">
        <v>4198</v>
      </c>
      <c r="B1738" t="s">
        <v>4199</v>
      </c>
      <c r="C1738" t="s">
        <v>910</v>
      </c>
      <c r="D1738">
        <v>59</v>
      </c>
      <c r="E1738" t="s">
        <v>4200</v>
      </c>
      <c r="F1738" t="s">
        <v>97</v>
      </c>
      <c r="G1738" t="s">
        <v>936</v>
      </c>
      <c r="H1738" t="s">
        <v>321</v>
      </c>
      <c r="I1738" t="s">
        <v>382</v>
      </c>
      <c r="J1738" t="s">
        <v>383</v>
      </c>
      <c r="K1738" t="s">
        <v>384</v>
      </c>
      <c r="L1738" t="s">
        <v>35</v>
      </c>
      <c r="M1738" t="s">
        <v>386</v>
      </c>
      <c r="N1738" t="s">
        <v>907</v>
      </c>
      <c r="O1738" t="s">
        <v>932</v>
      </c>
      <c r="P1738" t="s">
        <v>63</v>
      </c>
    </row>
    <row r="1739" spans="1:16">
      <c r="A1739" t="s">
        <v>4201</v>
      </c>
      <c r="B1739" t="s">
        <v>4199</v>
      </c>
      <c r="C1739" t="s">
        <v>956</v>
      </c>
      <c r="D1739">
        <v>55</v>
      </c>
      <c r="E1739" t="s">
        <v>4200</v>
      </c>
      <c r="F1739" t="s">
        <v>97</v>
      </c>
      <c r="G1739" t="s">
        <v>936</v>
      </c>
      <c r="H1739" t="s">
        <v>321</v>
      </c>
      <c r="I1739" t="s">
        <v>382</v>
      </c>
      <c r="J1739" t="s">
        <v>383</v>
      </c>
      <c r="K1739" t="s">
        <v>384</v>
      </c>
      <c r="L1739" t="s">
        <v>35</v>
      </c>
      <c r="M1739" t="s">
        <v>386</v>
      </c>
      <c r="N1739" t="s">
        <v>907</v>
      </c>
      <c r="O1739" t="s">
        <v>932</v>
      </c>
      <c r="P1739" t="s">
        <v>63</v>
      </c>
    </row>
    <row r="1740" spans="1:16">
      <c r="A1740" t="s">
        <v>4202</v>
      </c>
      <c r="B1740" t="s">
        <v>4199</v>
      </c>
      <c r="C1740" t="s">
        <v>904</v>
      </c>
      <c r="D1740">
        <v>57</v>
      </c>
      <c r="E1740" t="s">
        <v>4200</v>
      </c>
      <c r="F1740" t="s">
        <v>97</v>
      </c>
      <c r="G1740" t="s">
        <v>936</v>
      </c>
      <c r="H1740" t="s">
        <v>321</v>
      </c>
      <c r="I1740" t="s">
        <v>382</v>
      </c>
      <c r="J1740" t="s">
        <v>383</v>
      </c>
      <c r="K1740" t="s">
        <v>384</v>
      </c>
      <c r="L1740" t="s">
        <v>35</v>
      </c>
      <c r="M1740" t="s">
        <v>386</v>
      </c>
      <c r="N1740" t="s">
        <v>907</v>
      </c>
      <c r="O1740" t="s">
        <v>932</v>
      </c>
      <c r="P1740" t="s">
        <v>63</v>
      </c>
    </row>
    <row r="1741" spans="1:16">
      <c r="A1741" t="s">
        <v>4203</v>
      </c>
      <c r="B1741" t="s">
        <v>4204</v>
      </c>
      <c r="C1741" t="s">
        <v>904</v>
      </c>
      <c r="D1741">
        <v>57</v>
      </c>
      <c r="E1741" t="s">
        <v>4205</v>
      </c>
      <c r="F1741" t="s">
        <v>86</v>
      </c>
      <c r="G1741" t="s">
        <v>927</v>
      </c>
      <c r="H1741" t="s">
        <v>357</v>
      </c>
      <c r="I1741" t="s">
        <v>387</v>
      </c>
      <c r="J1741" t="s">
        <v>383</v>
      </c>
      <c r="K1741" t="s">
        <v>384</v>
      </c>
      <c r="L1741" t="s">
        <v>36</v>
      </c>
      <c r="M1741" t="s">
        <v>386</v>
      </c>
      <c r="N1741" t="s">
        <v>907</v>
      </c>
      <c r="O1741" t="s">
        <v>1033</v>
      </c>
      <c r="P1741" t="s">
        <v>86</v>
      </c>
    </row>
    <row r="1742" spans="1:16">
      <c r="A1742" t="s">
        <v>4206</v>
      </c>
      <c r="B1742" t="s">
        <v>4207</v>
      </c>
      <c r="C1742" t="s">
        <v>904</v>
      </c>
      <c r="D1742">
        <v>57</v>
      </c>
      <c r="E1742" t="s">
        <v>4208</v>
      </c>
      <c r="F1742" t="s">
        <v>63</v>
      </c>
      <c r="G1742" t="s">
        <v>927</v>
      </c>
      <c r="H1742" t="s">
        <v>357</v>
      </c>
      <c r="I1742" t="s">
        <v>387</v>
      </c>
      <c r="J1742" t="s">
        <v>383</v>
      </c>
      <c r="K1742" t="s">
        <v>384</v>
      </c>
      <c r="L1742" t="s">
        <v>36</v>
      </c>
      <c r="M1742" t="s">
        <v>386</v>
      </c>
      <c r="N1742" t="s">
        <v>907</v>
      </c>
      <c r="O1742" t="s">
        <v>937</v>
      </c>
      <c r="P1742" t="s">
        <v>63</v>
      </c>
    </row>
    <row r="1743" spans="1:16">
      <c r="A1743" t="s">
        <v>4209</v>
      </c>
      <c r="B1743" t="s">
        <v>4210</v>
      </c>
      <c r="C1743" t="s">
        <v>904</v>
      </c>
      <c r="D1743">
        <v>57</v>
      </c>
      <c r="E1743" t="s">
        <v>4211</v>
      </c>
      <c r="F1743" t="s">
        <v>86</v>
      </c>
      <c r="G1743" t="s">
        <v>4212</v>
      </c>
      <c r="H1743" t="s">
        <v>357</v>
      </c>
      <c r="I1743" t="s">
        <v>387</v>
      </c>
      <c r="J1743" t="s">
        <v>383</v>
      </c>
      <c r="K1743" t="s">
        <v>384</v>
      </c>
      <c r="L1743" t="s">
        <v>35</v>
      </c>
      <c r="M1743" t="s">
        <v>386</v>
      </c>
      <c r="N1743" t="s">
        <v>907</v>
      </c>
      <c r="O1743" t="s">
        <v>1033</v>
      </c>
      <c r="P1743" t="s">
        <v>86</v>
      </c>
    </row>
    <row r="1744" spans="1:16">
      <c r="A1744" t="s">
        <v>4213</v>
      </c>
      <c r="B1744" t="s">
        <v>4214</v>
      </c>
      <c r="C1744" t="s">
        <v>956</v>
      </c>
      <c r="D1744">
        <v>55</v>
      </c>
      <c r="E1744" t="s">
        <v>4215</v>
      </c>
      <c r="F1744" t="s">
        <v>53</v>
      </c>
      <c r="G1744" t="s">
        <v>2305</v>
      </c>
      <c r="H1744" t="s">
        <v>357</v>
      </c>
      <c r="I1744" t="s">
        <v>387</v>
      </c>
      <c r="J1744" t="s">
        <v>383</v>
      </c>
      <c r="K1744" t="s">
        <v>384</v>
      </c>
      <c r="L1744" t="s">
        <v>35</v>
      </c>
      <c r="M1744" t="s">
        <v>386</v>
      </c>
      <c r="N1744" t="s">
        <v>907</v>
      </c>
      <c r="O1744" t="s">
        <v>928</v>
      </c>
      <c r="P1744" t="s">
        <v>53</v>
      </c>
    </row>
    <row r="1745" spans="1:16">
      <c r="A1745" t="s">
        <v>4216</v>
      </c>
      <c r="B1745" t="s">
        <v>4217</v>
      </c>
      <c r="C1745" t="s">
        <v>904</v>
      </c>
      <c r="D1745">
        <v>57</v>
      </c>
      <c r="E1745" t="s">
        <v>4218</v>
      </c>
      <c r="F1745" t="s">
        <v>71</v>
      </c>
      <c r="G1745" t="s">
        <v>2305</v>
      </c>
      <c r="H1745" t="s">
        <v>357</v>
      </c>
      <c r="I1745" t="s">
        <v>387</v>
      </c>
      <c r="J1745" t="s">
        <v>383</v>
      </c>
      <c r="K1745" t="s">
        <v>384</v>
      </c>
      <c r="L1745" t="s">
        <v>35</v>
      </c>
      <c r="M1745" t="s">
        <v>386</v>
      </c>
      <c r="N1745" t="s">
        <v>907</v>
      </c>
      <c r="O1745" t="s">
        <v>932</v>
      </c>
      <c r="P1745" t="s">
        <v>71</v>
      </c>
    </row>
    <row r="1746" spans="1:16">
      <c r="A1746" t="s">
        <v>4219</v>
      </c>
      <c r="B1746" t="s">
        <v>4220</v>
      </c>
      <c r="C1746" t="s">
        <v>904</v>
      </c>
      <c r="D1746">
        <v>57</v>
      </c>
      <c r="E1746" t="s">
        <v>4221</v>
      </c>
      <c r="F1746" t="s">
        <v>92</v>
      </c>
      <c r="G1746" t="s">
        <v>936</v>
      </c>
      <c r="H1746" t="s">
        <v>357</v>
      </c>
      <c r="I1746" t="s">
        <v>387</v>
      </c>
      <c r="J1746" t="s">
        <v>383</v>
      </c>
      <c r="K1746" t="s">
        <v>384</v>
      </c>
      <c r="L1746" t="s">
        <v>35</v>
      </c>
      <c r="M1746" t="s">
        <v>386</v>
      </c>
      <c r="N1746" t="s">
        <v>907</v>
      </c>
      <c r="O1746" t="s">
        <v>2130</v>
      </c>
      <c r="P1746" t="s">
        <v>63</v>
      </c>
    </row>
    <row r="1747" spans="1:16">
      <c r="A1747" t="s">
        <v>4222</v>
      </c>
      <c r="B1747" t="s">
        <v>4223</v>
      </c>
      <c r="C1747" t="s">
        <v>904</v>
      </c>
      <c r="D1747">
        <v>57</v>
      </c>
      <c r="E1747" t="s">
        <v>4224</v>
      </c>
      <c r="F1747" t="s">
        <v>63</v>
      </c>
      <c r="G1747" t="s">
        <v>936</v>
      </c>
      <c r="H1747" t="s">
        <v>357</v>
      </c>
      <c r="I1747" t="s">
        <v>387</v>
      </c>
      <c r="J1747" t="s">
        <v>383</v>
      </c>
      <c r="K1747" t="s">
        <v>384</v>
      </c>
      <c r="L1747" t="s">
        <v>35</v>
      </c>
      <c r="M1747" t="s">
        <v>386</v>
      </c>
      <c r="N1747" t="s">
        <v>907</v>
      </c>
      <c r="O1747" t="s">
        <v>2122</v>
      </c>
      <c r="P1747" t="s">
        <v>63</v>
      </c>
    </row>
    <row r="1748" spans="1:16">
      <c r="A1748" t="s">
        <v>4225</v>
      </c>
      <c r="B1748" t="s">
        <v>4226</v>
      </c>
      <c r="C1748" t="s">
        <v>956</v>
      </c>
      <c r="D1748">
        <v>55</v>
      </c>
      <c r="E1748" t="s">
        <v>4227</v>
      </c>
      <c r="F1748" t="s">
        <v>63</v>
      </c>
      <c r="G1748" t="s">
        <v>936</v>
      </c>
      <c r="H1748" t="s">
        <v>357</v>
      </c>
      <c r="I1748" t="s">
        <v>387</v>
      </c>
      <c r="J1748" t="s">
        <v>383</v>
      </c>
      <c r="K1748" t="s">
        <v>384</v>
      </c>
      <c r="L1748" t="s">
        <v>35</v>
      </c>
      <c r="M1748" t="s">
        <v>386</v>
      </c>
      <c r="N1748" t="s">
        <v>907</v>
      </c>
      <c r="O1748" t="s">
        <v>947</v>
      </c>
      <c r="P1748" t="s">
        <v>63</v>
      </c>
    </row>
    <row r="1749" spans="1:16">
      <c r="A1749" t="s">
        <v>4228</v>
      </c>
      <c r="B1749" t="s">
        <v>4229</v>
      </c>
      <c r="C1749" t="s">
        <v>904</v>
      </c>
      <c r="D1749">
        <v>57</v>
      </c>
      <c r="E1749" t="s">
        <v>4230</v>
      </c>
      <c r="F1749" t="s">
        <v>121</v>
      </c>
      <c r="G1749" t="s">
        <v>927</v>
      </c>
      <c r="H1749" t="s">
        <v>357</v>
      </c>
      <c r="I1749" t="s">
        <v>387</v>
      </c>
      <c r="J1749" t="s">
        <v>383</v>
      </c>
      <c r="K1749" t="s">
        <v>384</v>
      </c>
      <c r="L1749" t="s">
        <v>36</v>
      </c>
      <c r="M1749" t="s">
        <v>386</v>
      </c>
      <c r="N1749" t="s">
        <v>907</v>
      </c>
      <c r="O1749" t="s">
        <v>1514</v>
      </c>
      <c r="P1749" t="s">
        <v>121</v>
      </c>
    </row>
    <row r="1750" spans="1:16">
      <c r="A1750" t="s">
        <v>4231</v>
      </c>
      <c r="B1750" t="s">
        <v>4232</v>
      </c>
      <c r="C1750" t="s">
        <v>910</v>
      </c>
      <c r="D1750">
        <v>59</v>
      </c>
      <c r="E1750" t="s">
        <v>4233</v>
      </c>
      <c r="F1750" t="s">
        <v>215</v>
      </c>
      <c r="G1750" t="s">
        <v>4234</v>
      </c>
      <c r="H1750" t="s">
        <v>330</v>
      </c>
      <c r="I1750" t="s">
        <v>382</v>
      </c>
      <c r="J1750" t="s">
        <v>383</v>
      </c>
      <c r="K1750" t="s">
        <v>384</v>
      </c>
      <c r="M1750" t="s">
        <v>386</v>
      </c>
      <c r="N1750" t="s">
        <v>907</v>
      </c>
      <c r="O1750" t="s">
        <v>1119</v>
      </c>
      <c r="P1750" t="s">
        <v>68</v>
      </c>
    </row>
    <row r="1751" spans="1:16">
      <c r="A1751" t="s">
        <v>4235</v>
      </c>
      <c r="B1751" t="s">
        <v>4232</v>
      </c>
      <c r="C1751" t="s">
        <v>956</v>
      </c>
      <c r="D1751">
        <v>55</v>
      </c>
      <c r="E1751" t="s">
        <v>4233</v>
      </c>
      <c r="F1751" t="s">
        <v>215</v>
      </c>
      <c r="G1751" t="s">
        <v>4234</v>
      </c>
      <c r="H1751" t="s">
        <v>330</v>
      </c>
      <c r="I1751" t="s">
        <v>382</v>
      </c>
      <c r="J1751" t="s">
        <v>383</v>
      </c>
      <c r="K1751" t="s">
        <v>384</v>
      </c>
      <c r="M1751" t="s">
        <v>386</v>
      </c>
      <c r="N1751" t="s">
        <v>907</v>
      </c>
      <c r="O1751" t="s">
        <v>1119</v>
      </c>
      <c r="P1751" t="s">
        <v>68</v>
      </c>
    </row>
    <row r="1752" spans="1:16">
      <c r="A1752" t="s">
        <v>4236</v>
      </c>
      <c r="B1752" t="s">
        <v>4232</v>
      </c>
      <c r="C1752" t="s">
        <v>904</v>
      </c>
      <c r="D1752">
        <v>57</v>
      </c>
      <c r="E1752" t="s">
        <v>4233</v>
      </c>
      <c r="F1752" t="s">
        <v>215</v>
      </c>
      <c r="G1752" t="s">
        <v>4234</v>
      </c>
      <c r="H1752" t="s">
        <v>330</v>
      </c>
      <c r="I1752" t="s">
        <v>382</v>
      </c>
      <c r="J1752" t="s">
        <v>383</v>
      </c>
      <c r="K1752" t="s">
        <v>384</v>
      </c>
      <c r="M1752" t="s">
        <v>386</v>
      </c>
      <c r="N1752" t="s">
        <v>907</v>
      </c>
      <c r="O1752" t="s">
        <v>1119</v>
      </c>
      <c r="P1752" t="s">
        <v>68</v>
      </c>
    </row>
    <row r="1753" spans="1:16">
      <c r="A1753" t="s">
        <v>4237</v>
      </c>
      <c r="B1753" t="s">
        <v>4238</v>
      </c>
      <c r="C1753" t="s">
        <v>904</v>
      </c>
      <c r="D1753">
        <v>57</v>
      </c>
      <c r="E1753" t="s">
        <v>2472</v>
      </c>
      <c r="F1753" t="s">
        <v>86</v>
      </c>
      <c r="G1753" t="s">
        <v>927</v>
      </c>
      <c r="H1753" t="s">
        <v>330</v>
      </c>
      <c r="I1753" t="s">
        <v>382</v>
      </c>
      <c r="J1753" t="s">
        <v>383</v>
      </c>
      <c r="K1753" t="s">
        <v>384</v>
      </c>
      <c r="L1753" t="s">
        <v>36</v>
      </c>
      <c r="M1753" t="s">
        <v>386</v>
      </c>
      <c r="N1753" t="s">
        <v>907</v>
      </c>
      <c r="O1753" t="s">
        <v>937</v>
      </c>
      <c r="P1753" t="s">
        <v>86</v>
      </c>
    </row>
    <row r="1754" spans="1:16">
      <c r="A1754" t="s">
        <v>4239</v>
      </c>
      <c r="B1754" t="s">
        <v>4240</v>
      </c>
      <c r="C1754" t="s">
        <v>910</v>
      </c>
      <c r="D1754">
        <v>59</v>
      </c>
      <c r="E1754" t="s">
        <v>4241</v>
      </c>
      <c r="F1754" t="s">
        <v>92</v>
      </c>
      <c r="G1754" t="s">
        <v>927</v>
      </c>
      <c r="H1754" t="s">
        <v>329</v>
      </c>
      <c r="I1754" t="s">
        <v>382</v>
      </c>
      <c r="J1754" t="s">
        <v>383</v>
      </c>
      <c r="K1754" t="s">
        <v>384</v>
      </c>
      <c r="L1754" t="s">
        <v>36</v>
      </c>
      <c r="M1754" t="s">
        <v>386</v>
      </c>
      <c r="N1754" t="s">
        <v>907</v>
      </c>
      <c r="O1754" t="s">
        <v>1300</v>
      </c>
      <c r="P1754" t="s">
        <v>63</v>
      </c>
    </row>
    <row r="1755" spans="1:16">
      <c r="A1755" t="s">
        <v>4242</v>
      </c>
      <c r="B1755" t="s">
        <v>4243</v>
      </c>
      <c r="C1755" t="s">
        <v>910</v>
      </c>
      <c r="D1755">
        <v>59</v>
      </c>
      <c r="E1755" t="s">
        <v>2282</v>
      </c>
      <c r="F1755" t="s">
        <v>86</v>
      </c>
      <c r="G1755" t="s">
        <v>927</v>
      </c>
      <c r="H1755" t="s">
        <v>329</v>
      </c>
      <c r="I1755" t="s">
        <v>382</v>
      </c>
      <c r="J1755" t="s">
        <v>383</v>
      </c>
      <c r="K1755" t="s">
        <v>384</v>
      </c>
      <c r="L1755" t="s">
        <v>36</v>
      </c>
      <c r="M1755" t="s">
        <v>386</v>
      </c>
      <c r="N1755" t="s">
        <v>907</v>
      </c>
      <c r="O1755" t="s">
        <v>942</v>
      </c>
      <c r="P1755" t="s">
        <v>86</v>
      </c>
    </row>
    <row r="1756" spans="1:16">
      <c r="A1756" t="s">
        <v>4244</v>
      </c>
      <c r="B1756" t="s">
        <v>4245</v>
      </c>
      <c r="C1756" t="s">
        <v>904</v>
      </c>
      <c r="D1756">
        <v>57</v>
      </c>
      <c r="E1756" t="s">
        <v>4246</v>
      </c>
      <c r="F1756" t="s">
        <v>57</v>
      </c>
      <c r="G1756" t="s">
        <v>927</v>
      </c>
      <c r="H1756" t="s">
        <v>330</v>
      </c>
      <c r="I1756" t="s">
        <v>382</v>
      </c>
      <c r="J1756" t="s">
        <v>383</v>
      </c>
      <c r="K1756" t="s">
        <v>384</v>
      </c>
      <c r="L1756" t="s">
        <v>36</v>
      </c>
      <c r="M1756" t="s">
        <v>386</v>
      </c>
      <c r="N1756" t="s">
        <v>907</v>
      </c>
      <c r="O1756" t="s">
        <v>908</v>
      </c>
      <c r="P1756" t="s">
        <v>57</v>
      </c>
    </row>
    <row r="1757" spans="1:16">
      <c r="A1757" t="s">
        <v>4247</v>
      </c>
      <c r="B1757" t="s">
        <v>4245</v>
      </c>
      <c r="C1757" t="s">
        <v>956</v>
      </c>
      <c r="D1757">
        <v>55</v>
      </c>
      <c r="E1757" t="s">
        <v>4246</v>
      </c>
      <c r="F1757" t="s">
        <v>57</v>
      </c>
      <c r="G1757" t="s">
        <v>927</v>
      </c>
      <c r="H1757" t="s">
        <v>330</v>
      </c>
      <c r="I1757" t="s">
        <v>382</v>
      </c>
      <c r="J1757" t="s">
        <v>383</v>
      </c>
      <c r="K1757" t="s">
        <v>384</v>
      </c>
      <c r="L1757" t="s">
        <v>36</v>
      </c>
      <c r="M1757" t="s">
        <v>386</v>
      </c>
      <c r="N1757" t="s">
        <v>907</v>
      </c>
      <c r="O1757" t="s">
        <v>908</v>
      </c>
      <c r="P1757" t="s">
        <v>57</v>
      </c>
    </row>
    <row r="1758" spans="1:16">
      <c r="A1758" t="s">
        <v>4248</v>
      </c>
      <c r="B1758" t="s">
        <v>4245</v>
      </c>
      <c r="C1758" t="s">
        <v>910</v>
      </c>
      <c r="D1758">
        <v>59</v>
      </c>
      <c r="E1758" t="s">
        <v>4246</v>
      </c>
      <c r="F1758" t="s">
        <v>57</v>
      </c>
      <c r="G1758" t="s">
        <v>927</v>
      </c>
      <c r="H1758" t="s">
        <v>330</v>
      </c>
      <c r="I1758" t="s">
        <v>382</v>
      </c>
      <c r="J1758" t="s">
        <v>383</v>
      </c>
      <c r="K1758" t="s">
        <v>384</v>
      </c>
      <c r="L1758" t="s">
        <v>36</v>
      </c>
      <c r="M1758" t="s">
        <v>386</v>
      </c>
      <c r="N1758" t="s">
        <v>907</v>
      </c>
      <c r="O1758" t="s">
        <v>908</v>
      </c>
      <c r="P1758" t="s">
        <v>57</v>
      </c>
    </row>
    <row r="1759" spans="1:16">
      <c r="A1759" t="s">
        <v>4249</v>
      </c>
      <c r="B1759" t="s">
        <v>4245</v>
      </c>
      <c r="C1759" t="s">
        <v>912</v>
      </c>
      <c r="D1759">
        <v>61</v>
      </c>
      <c r="E1759" t="s">
        <v>4246</v>
      </c>
      <c r="F1759" t="s">
        <v>57</v>
      </c>
      <c r="G1759" t="s">
        <v>927</v>
      </c>
      <c r="H1759" t="s">
        <v>330</v>
      </c>
      <c r="I1759" t="s">
        <v>382</v>
      </c>
      <c r="J1759" t="s">
        <v>383</v>
      </c>
      <c r="K1759" t="s">
        <v>384</v>
      </c>
      <c r="L1759" t="s">
        <v>36</v>
      </c>
      <c r="M1759" t="s">
        <v>386</v>
      </c>
      <c r="N1759" t="s">
        <v>907</v>
      </c>
      <c r="O1759" t="s">
        <v>908</v>
      </c>
      <c r="P1759" t="s">
        <v>57</v>
      </c>
    </row>
    <row r="1760" spans="1:16">
      <c r="A1760" t="s">
        <v>4250</v>
      </c>
      <c r="B1760" t="s">
        <v>4251</v>
      </c>
      <c r="C1760" t="s">
        <v>910</v>
      </c>
      <c r="D1760">
        <v>59</v>
      </c>
      <c r="E1760" t="s">
        <v>4252</v>
      </c>
      <c r="F1760" t="s">
        <v>247</v>
      </c>
      <c r="G1760" t="s">
        <v>2355</v>
      </c>
      <c r="H1760" t="s">
        <v>330</v>
      </c>
      <c r="I1760" t="s">
        <v>382</v>
      </c>
      <c r="J1760" t="s">
        <v>383</v>
      </c>
      <c r="K1760" t="s">
        <v>384</v>
      </c>
      <c r="M1760" t="s">
        <v>386</v>
      </c>
      <c r="N1760" t="s">
        <v>907</v>
      </c>
      <c r="O1760" t="s">
        <v>932</v>
      </c>
      <c r="P1760" t="s">
        <v>71</v>
      </c>
    </row>
    <row r="1761" spans="1:16">
      <c r="A1761" t="s">
        <v>4253</v>
      </c>
      <c r="B1761" t="s">
        <v>4254</v>
      </c>
      <c r="C1761" t="s">
        <v>910</v>
      </c>
      <c r="D1761">
        <v>59</v>
      </c>
      <c r="E1761" t="s">
        <v>4255</v>
      </c>
      <c r="F1761" t="s">
        <v>119</v>
      </c>
      <c r="G1761" t="s">
        <v>2355</v>
      </c>
      <c r="H1761" t="s">
        <v>330</v>
      </c>
      <c r="I1761" t="s">
        <v>382</v>
      </c>
      <c r="J1761" t="s">
        <v>383</v>
      </c>
      <c r="K1761" t="s">
        <v>384</v>
      </c>
      <c r="M1761" t="s">
        <v>386</v>
      </c>
      <c r="N1761" t="s">
        <v>907</v>
      </c>
      <c r="O1761" t="s">
        <v>928</v>
      </c>
      <c r="P1761" t="s">
        <v>57</v>
      </c>
    </row>
    <row r="1762" spans="1:16">
      <c r="A1762" t="s">
        <v>4256</v>
      </c>
      <c r="B1762" t="s">
        <v>4254</v>
      </c>
      <c r="C1762" t="s">
        <v>904</v>
      </c>
      <c r="D1762">
        <v>57</v>
      </c>
      <c r="E1762" t="s">
        <v>4255</v>
      </c>
      <c r="F1762" t="s">
        <v>119</v>
      </c>
      <c r="G1762" t="s">
        <v>2355</v>
      </c>
      <c r="H1762" t="s">
        <v>330</v>
      </c>
      <c r="I1762" t="s">
        <v>382</v>
      </c>
      <c r="J1762" t="s">
        <v>383</v>
      </c>
      <c r="K1762" t="s">
        <v>384</v>
      </c>
      <c r="M1762" t="s">
        <v>386</v>
      </c>
      <c r="N1762" t="s">
        <v>907</v>
      </c>
      <c r="O1762" t="s">
        <v>928</v>
      </c>
      <c r="P1762" t="s">
        <v>57</v>
      </c>
    </row>
    <row r="1763" spans="1:16">
      <c r="A1763" t="s">
        <v>4257</v>
      </c>
      <c r="B1763" t="s">
        <v>4258</v>
      </c>
      <c r="C1763" t="s">
        <v>910</v>
      </c>
      <c r="D1763">
        <v>59</v>
      </c>
      <c r="E1763" t="s">
        <v>4259</v>
      </c>
      <c r="F1763" t="s">
        <v>91</v>
      </c>
      <c r="G1763" t="s">
        <v>936</v>
      </c>
      <c r="H1763" t="s">
        <v>330</v>
      </c>
      <c r="I1763" t="s">
        <v>382</v>
      </c>
      <c r="J1763" t="s">
        <v>383</v>
      </c>
      <c r="K1763" t="s">
        <v>384</v>
      </c>
      <c r="L1763" t="s">
        <v>35</v>
      </c>
      <c r="M1763" t="s">
        <v>386</v>
      </c>
      <c r="N1763" t="s">
        <v>907</v>
      </c>
      <c r="O1763" t="s">
        <v>1012</v>
      </c>
      <c r="P1763" t="s">
        <v>91</v>
      </c>
    </row>
    <row r="1764" spans="1:16">
      <c r="A1764" t="s">
        <v>4260</v>
      </c>
      <c r="B1764" t="s">
        <v>4261</v>
      </c>
      <c r="C1764" t="s">
        <v>910</v>
      </c>
      <c r="D1764">
        <v>59</v>
      </c>
      <c r="E1764" t="s">
        <v>4262</v>
      </c>
      <c r="F1764" t="s">
        <v>63</v>
      </c>
      <c r="G1764" t="s">
        <v>936</v>
      </c>
      <c r="H1764" t="s">
        <v>329</v>
      </c>
      <c r="I1764" t="s">
        <v>382</v>
      </c>
      <c r="J1764" t="s">
        <v>383</v>
      </c>
      <c r="K1764" t="s">
        <v>384</v>
      </c>
      <c r="L1764" t="s">
        <v>35</v>
      </c>
      <c r="M1764" t="s">
        <v>386</v>
      </c>
      <c r="N1764" t="s">
        <v>907</v>
      </c>
      <c r="O1764" t="s">
        <v>937</v>
      </c>
      <c r="P1764" t="s">
        <v>63</v>
      </c>
    </row>
    <row r="1765" spans="1:16">
      <c r="A1765" t="s">
        <v>4263</v>
      </c>
      <c r="B1765" t="s">
        <v>4264</v>
      </c>
      <c r="C1765" t="s">
        <v>910</v>
      </c>
      <c r="D1765">
        <v>59</v>
      </c>
      <c r="E1765" t="s">
        <v>4265</v>
      </c>
      <c r="F1765" t="s">
        <v>63</v>
      </c>
      <c r="G1765" t="s">
        <v>927</v>
      </c>
      <c r="H1765" t="s">
        <v>329</v>
      </c>
      <c r="I1765" t="s">
        <v>382</v>
      </c>
      <c r="J1765" t="s">
        <v>383</v>
      </c>
      <c r="K1765" t="s">
        <v>384</v>
      </c>
      <c r="L1765" t="s">
        <v>36</v>
      </c>
      <c r="M1765" t="s">
        <v>386</v>
      </c>
      <c r="N1765" t="s">
        <v>907</v>
      </c>
      <c r="O1765" t="s">
        <v>937</v>
      </c>
      <c r="P1765" t="s">
        <v>63</v>
      </c>
    </row>
    <row r="1766" spans="1:16">
      <c r="A1766" t="s">
        <v>4266</v>
      </c>
      <c r="B1766" t="s">
        <v>4264</v>
      </c>
      <c r="C1766" t="s">
        <v>956</v>
      </c>
      <c r="D1766">
        <v>55</v>
      </c>
      <c r="E1766" t="s">
        <v>4265</v>
      </c>
      <c r="F1766" t="s">
        <v>63</v>
      </c>
      <c r="G1766" t="s">
        <v>927</v>
      </c>
      <c r="H1766" t="s">
        <v>329</v>
      </c>
      <c r="I1766" t="s">
        <v>382</v>
      </c>
      <c r="J1766" t="s">
        <v>383</v>
      </c>
      <c r="K1766" t="s">
        <v>384</v>
      </c>
      <c r="L1766" t="s">
        <v>36</v>
      </c>
      <c r="M1766" t="s">
        <v>386</v>
      </c>
      <c r="N1766" t="s">
        <v>907</v>
      </c>
      <c r="O1766" t="s">
        <v>937</v>
      </c>
      <c r="P1766" t="s">
        <v>63</v>
      </c>
    </row>
    <row r="1767" spans="1:16">
      <c r="A1767" t="s">
        <v>4267</v>
      </c>
      <c r="B1767" t="s">
        <v>4264</v>
      </c>
      <c r="C1767" t="s">
        <v>904</v>
      </c>
      <c r="D1767">
        <v>57</v>
      </c>
      <c r="E1767" t="s">
        <v>4265</v>
      </c>
      <c r="F1767" t="s">
        <v>63</v>
      </c>
      <c r="G1767" t="s">
        <v>927</v>
      </c>
      <c r="H1767" t="s">
        <v>329</v>
      </c>
      <c r="I1767" t="s">
        <v>382</v>
      </c>
      <c r="J1767" t="s">
        <v>383</v>
      </c>
      <c r="K1767" t="s">
        <v>384</v>
      </c>
      <c r="L1767" t="s">
        <v>36</v>
      </c>
      <c r="M1767" t="s">
        <v>386</v>
      </c>
      <c r="N1767" t="s">
        <v>907</v>
      </c>
      <c r="O1767" t="s">
        <v>937</v>
      </c>
      <c r="P1767" t="s">
        <v>63</v>
      </c>
    </row>
    <row r="1768" spans="1:16">
      <c r="A1768" t="s">
        <v>4268</v>
      </c>
      <c r="B1768" t="s">
        <v>4264</v>
      </c>
      <c r="C1768" t="s">
        <v>912</v>
      </c>
      <c r="D1768">
        <v>61</v>
      </c>
      <c r="E1768" t="s">
        <v>4265</v>
      </c>
      <c r="F1768" t="s">
        <v>63</v>
      </c>
      <c r="G1768" t="s">
        <v>927</v>
      </c>
      <c r="H1768" t="s">
        <v>329</v>
      </c>
      <c r="I1768" t="s">
        <v>382</v>
      </c>
      <c r="J1768" t="s">
        <v>383</v>
      </c>
      <c r="K1768" t="s">
        <v>384</v>
      </c>
      <c r="L1768" t="s">
        <v>36</v>
      </c>
      <c r="M1768" t="s">
        <v>386</v>
      </c>
      <c r="N1768" t="s">
        <v>907</v>
      </c>
      <c r="O1768" t="s">
        <v>937</v>
      </c>
      <c r="P1768" t="s">
        <v>63</v>
      </c>
    </row>
    <row r="1769" spans="1:16">
      <c r="A1769" t="s">
        <v>4269</v>
      </c>
      <c r="B1769" t="s">
        <v>4270</v>
      </c>
      <c r="C1769" t="s">
        <v>910</v>
      </c>
      <c r="D1769">
        <v>59</v>
      </c>
      <c r="E1769" t="s">
        <v>1062</v>
      </c>
      <c r="F1769" t="s">
        <v>81</v>
      </c>
      <c r="G1769" t="s">
        <v>927</v>
      </c>
      <c r="H1769" t="s">
        <v>329</v>
      </c>
      <c r="I1769" t="s">
        <v>382</v>
      </c>
      <c r="J1769" t="s">
        <v>383</v>
      </c>
      <c r="K1769" t="s">
        <v>384</v>
      </c>
      <c r="L1769" t="s">
        <v>35</v>
      </c>
      <c r="M1769" t="s">
        <v>386</v>
      </c>
      <c r="N1769" t="s">
        <v>907</v>
      </c>
      <c r="O1769" t="s">
        <v>1033</v>
      </c>
      <c r="P1769" t="s">
        <v>63</v>
      </c>
    </row>
    <row r="1770" spans="1:16">
      <c r="A1770" t="s">
        <v>4271</v>
      </c>
      <c r="B1770" t="s">
        <v>4272</v>
      </c>
      <c r="C1770" t="s">
        <v>904</v>
      </c>
      <c r="D1770">
        <v>57</v>
      </c>
      <c r="E1770" t="s">
        <v>4273</v>
      </c>
      <c r="F1770" t="s">
        <v>99</v>
      </c>
      <c r="G1770" t="s">
        <v>2343</v>
      </c>
      <c r="H1770" t="s">
        <v>330</v>
      </c>
      <c r="I1770" t="s">
        <v>382</v>
      </c>
      <c r="J1770" t="s">
        <v>383</v>
      </c>
      <c r="K1770" t="s">
        <v>384</v>
      </c>
      <c r="L1770" t="s">
        <v>35</v>
      </c>
      <c r="M1770" t="s">
        <v>386</v>
      </c>
      <c r="N1770" t="s">
        <v>907</v>
      </c>
      <c r="O1770" t="s">
        <v>4274</v>
      </c>
      <c r="P1770" t="s">
        <v>63</v>
      </c>
    </row>
    <row r="1771" spans="1:16">
      <c r="A1771" t="s">
        <v>4275</v>
      </c>
      <c r="B1771" t="s">
        <v>4276</v>
      </c>
      <c r="C1771" t="s">
        <v>910</v>
      </c>
      <c r="D1771">
        <v>59</v>
      </c>
      <c r="E1771" t="s">
        <v>4277</v>
      </c>
      <c r="F1771" t="s">
        <v>113</v>
      </c>
      <c r="G1771" t="s">
        <v>927</v>
      </c>
      <c r="H1771" t="s">
        <v>329</v>
      </c>
      <c r="I1771" t="s">
        <v>382</v>
      </c>
      <c r="J1771" t="s">
        <v>383</v>
      </c>
      <c r="K1771" t="s">
        <v>384</v>
      </c>
      <c r="L1771" t="s">
        <v>36</v>
      </c>
      <c r="M1771" t="s">
        <v>386</v>
      </c>
      <c r="N1771" t="s">
        <v>907</v>
      </c>
      <c r="O1771" t="s">
        <v>2130</v>
      </c>
      <c r="P1771" t="s">
        <v>57</v>
      </c>
    </row>
    <row r="1772" spans="1:16">
      <c r="A1772" t="s">
        <v>4278</v>
      </c>
      <c r="B1772" t="s">
        <v>4279</v>
      </c>
      <c r="C1772" t="s">
        <v>910</v>
      </c>
      <c r="D1772">
        <v>59</v>
      </c>
      <c r="E1772" t="s">
        <v>4280</v>
      </c>
      <c r="F1772" t="s">
        <v>101</v>
      </c>
      <c r="G1772" t="s">
        <v>4281</v>
      </c>
      <c r="H1772" t="s">
        <v>329</v>
      </c>
      <c r="I1772" t="s">
        <v>382</v>
      </c>
      <c r="J1772" t="s">
        <v>383</v>
      </c>
      <c r="K1772" t="s">
        <v>384</v>
      </c>
      <c r="L1772" t="s">
        <v>35</v>
      </c>
      <c r="M1772" t="s">
        <v>386</v>
      </c>
      <c r="N1772" t="s">
        <v>907</v>
      </c>
      <c r="O1772" t="s">
        <v>928</v>
      </c>
      <c r="P1772" t="s">
        <v>63</v>
      </c>
    </row>
    <row r="1773" spans="1:16">
      <c r="A1773" t="s">
        <v>4282</v>
      </c>
      <c r="B1773" t="s">
        <v>4279</v>
      </c>
      <c r="C1773" t="s">
        <v>956</v>
      </c>
      <c r="D1773">
        <v>55</v>
      </c>
      <c r="E1773" t="s">
        <v>4280</v>
      </c>
      <c r="F1773" t="s">
        <v>101</v>
      </c>
      <c r="G1773" t="s">
        <v>4281</v>
      </c>
      <c r="H1773" t="s">
        <v>329</v>
      </c>
      <c r="I1773" t="s">
        <v>382</v>
      </c>
      <c r="J1773" t="s">
        <v>383</v>
      </c>
      <c r="K1773" t="s">
        <v>384</v>
      </c>
      <c r="L1773" t="s">
        <v>35</v>
      </c>
      <c r="M1773" t="s">
        <v>386</v>
      </c>
      <c r="N1773" t="s">
        <v>907</v>
      </c>
      <c r="O1773" t="s">
        <v>928</v>
      </c>
      <c r="P1773" t="s">
        <v>63</v>
      </c>
    </row>
    <row r="1774" spans="1:16">
      <c r="A1774" t="s">
        <v>4283</v>
      </c>
      <c r="B1774" t="s">
        <v>4279</v>
      </c>
      <c r="C1774" t="s">
        <v>904</v>
      </c>
      <c r="D1774">
        <v>57</v>
      </c>
      <c r="E1774" t="s">
        <v>4280</v>
      </c>
      <c r="F1774" t="s">
        <v>101</v>
      </c>
      <c r="G1774" t="s">
        <v>4281</v>
      </c>
      <c r="H1774" t="s">
        <v>329</v>
      </c>
      <c r="I1774" t="s">
        <v>382</v>
      </c>
      <c r="J1774" t="s">
        <v>383</v>
      </c>
      <c r="K1774" t="s">
        <v>384</v>
      </c>
      <c r="L1774" t="s">
        <v>35</v>
      </c>
      <c r="M1774" t="s">
        <v>386</v>
      </c>
      <c r="N1774" t="s">
        <v>907</v>
      </c>
      <c r="O1774" t="s">
        <v>928</v>
      </c>
      <c r="P1774" t="s">
        <v>63</v>
      </c>
    </row>
    <row r="1775" spans="1:16">
      <c r="A1775" t="s">
        <v>4284</v>
      </c>
      <c r="B1775" t="s">
        <v>4279</v>
      </c>
      <c r="C1775" t="s">
        <v>912</v>
      </c>
      <c r="D1775">
        <v>61</v>
      </c>
      <c r="E1775" t="s">
        <v>4280</v>
      </c>
      <c r="F1775" t="s">
        <v>101</v>
      </c>
      <c r="G1775" t="s">
        <v>4281</v>
      </c>
      <c r="H1775" t="s">
        <v>329</v>
      </c>
      <c r="I1775" t="s">
        <v>382</v>
      </c>
      <c r="J1775" t="s">
        <v>383</v>
      </c>
      <c r="K1775" t="s">
        <v>384</v>
      </c>
      <c r="L1775" t="s">
        <v>35</v>
      </c>
      <c r="M1775" t="s">
        <v>386</v>
      </c>
      <c r="N1775" t="s">
        <v>907</v>
      </c>
      <c r="O1775" t="s">
        <v>928</v>
      </c>
      <c r="P1775" t="s">
        <v>63</v>
      </c>
    </row>
    <row r="1776" spans="1:16">
      <c r="A1776" t="s">
        <v>4285</v>
      </c>
      <c r="B1776" t="s">
        <v>4286</v>
      </c>
      <c r="C1776" t="s">
        <v>910</v>
      </c>
      <c r="D1776">
        <v>59</v>
      </c>
      <c r="E1776" t="s">
        <v>4287</v>
      </c>
      <c r="F1776" t="s">
        <v>247</v>
      </c>
      <c r="G1776" t="s">
        <v>927</v>
      </c>
      <c r="H1776" t="s">
        <v>330</v>
      </c>
      <c r="I1776" t="s">
        <v>382</v>
      </c>
      <c r="J1776" t="s">
        <v>383</v>
      </c>
      <c r="K1776" t="s">
        <v>384</v>
      </c>
      <c r="L1776" t="s">
        <v>36</v>
      </c>
      <c r="M1776" t="s">
        <v>386</v>
      </c>
      <c r="N1776" t="s">
        <v>907</v>
      </c>
      <c r="O1776" t="s">
        <v>1003</v>
      </c>
      <c r="P1776" t="s">
        <v>71</v>
      </c>
    </row>
    <row r="1777" spans="1:16">
      <c r="A1777" t="s">
        <v>4288</v>
      </c>
      <c r="B1777" t="s">
        <v>4286</v>
      </c>
      <c r="C1777" t="s">
        <v>956</v>
      </c>
      <c r="D1777">
        <v>55</v>
      </c>
      <c r="E1777" t="s">
        <v>4287</v>
      </c>
      <c r="F1777" t="s">
        <v>247</v>
      </c>
      <c r="G1777" t="s">
        <v>927</v>
      </c>
      <c r="H1777" t="s">
        <v>330</v>
      </c>
      <c r="I1777" t="s">
        <v>382</v>
      </c>
      <c r="J1777" t="s">
        <v>383</v>
      </c>
      <c r="K1777" t="s">
        <v>384</v>
      </c>
      <c r="L1777" t="s">
        <v>36</v>
      </c>
      <c r="M1777" t="s">
        <v>386</v>
      </c>
      <c r="N1777" t="s">
        <v>907</v>
      </c>
      <c r="O1777" t="s">
        <v>1003</v>
      </c>
      <c r="P1777" t="s">
        <v>71</v>
      </c>
    </row>
    <row r="1778" spans="1:16">
      <c r="A1778" t="s">
        <v>4289</v>
      </c>
      <c r="B1778" t="s">
        <v>4286</v>
      </c>
      <c r="C1778" t="s">
        <v>904</v>
      </c>
      <c r="D1778">
        <v>57</v>
      </c>
      <c r="E1778" t="s">
        <v>4287</v>
      </c>
      <c r="F1778" t="s">
        <v>247</v>
      </c>
      <c r="G1778" t="s">
        <v>927</v>
      </c>
      <c r="H1778" t="s">
        <v>330</v>
      </c>
      <c r="I1778" t="s">
        <v>382</v>
      </c>
      <c r="J1778" t="s">
        <v>383</v>
      </c>
      <c r="K1778" t="s">
        <v>384</v>
      </c>
      <c r="L1778" t="s">
        <v>36</v>
      </c>
      <c r="M1778" t="s">
        <v>386</v>
      </c>
      <c r="N1778" t="s">
        <v>907</v>
      </c>
      <c r="O1778" t="s">
        <v>1003</v>
      </c>
      <c r="P1778" t="s">
        <v>71</v>
      </c>
    </row>
    <row r="1779" spans="1:16">
      <c r="A1779" t="s">
        <v>4290</v>
      </c>
      <c r="B1779" t="s">
        <v>4286</v>
      </c>
      <c r="C1779" t="s">
        <v>912</v>
      </c>
      <c r="D1779">
        <v>61</v>
      </c>
      <c r="E1779" t="s">
        <v>4287</v>
      </c>
      <c r="F1779" t="s">
        <v>247</v>
      </c>
      <c r="G1779" t="s">
        <v>927</v>
      </c>
      <c r="H1779" t="s">
        <v>330</v>
      </c>
      <c r="I1779" t="s">
        <v>382</v>
      </c>
      <c r="J1779" t="s">
        <v>383</v>
      </c>
      <c r="K1779" t="s">
        <v>384</v>
      </c>
      <c r="L1779" t="s">
        <v>36</v>
      </c>
      <c r="M1779" t="s">
        <v>386</v>
      </c>
      <c r="N1779" t="s">
        <v>907</v>
      </c>
      <c r="O1779" t="s">
        <v>1003</v>
      </c>
      <c r="P1779" t="s">
        <v>71</v>
      </c>
    </row>
    <row r="1780" spans="1:16">
      <c r="A1780" t="s">
        <v>4291</v>
      </c>
      <c r="B1780" t="s">
        <v>4292</v>
      </c>
      <c r="C1780" t="s">
        <v>910</v>
      </c>
      <c r="D1780">
        <v>59</v>
      </c>
      <c r="E1780" t="s">
        <v>4293</v>
      </c>
      <c r="F1780" t="s">
        <v>187</v>
      </c>
      <c r="G1780" t="s">
        <v>2355</v>
      </c>
      <c r="H1780" t="s">
        <v>330</v>
      </c>
      <c r="I1780" t="s">
        <v>382</v>
      </c>
      <c r="J1780" t="s">
        <v>383</v>
      </c>
      <c r="K1780" t="s">
        <v>384</v>
      </c>
      <c r="L1780" t="s">
        <v>37</v>
      </c>
      <c r="M1780" t="s">
        <v>386</v>
      </c>
      <c r="N1780" t="s">
        <v>907</v>
      </c>
      <c r="O1780" t="s">
        <v>1898</v>
      </c>
      <c r="P1780" t="s">
        <v>63</v>
      </c>
    </row>
    <row r="1781" spans="1:16">
      <c r="A1781" t="s">
        <v>4294</v>
      </c>
      <c r="B1781" t="s">
        <v>4292</v>
      </c>
      <c r="C1781" t="s">
        <v>956</v>
      </c>
      <c r="D1781">
        <v>55</v>
      </c>
      <c r="E1781" t="s">
        <v>4293</v>
      </c>
      <c r="F1781" t="s">
        <v>187</v>
      </c>
      <c r="G1781" t="s">
        <v>2355</v>
      </c>
      <c r="H1781" t="s">
        <v>330</v>
      </c>
      <c r="I1781" t="s">
        <v>382</v>
      </c>
      <c r="J1781" t="s">
        <v>383</v>
      </c>
      <c r="K1781" t="s">
        <v>384</v>
      </c>
      <c r="L1781" t="s">
        <v>37</v>
      </c>
      <c r="M1781" t="s">
        <v>386</v>
      </c>
      <c r="N1781" t="s">
        <v>907</v>
      </c>
      <c r="O1781" t="s">
        <v>1898</v>
      </c>
      <c r="P1781" t="s">
        <v>63</v>
      </c>
    </row>
    <row r="1782" spans="1:16">
      <c r="A1782" t="s">
        <v>4295</v>
      </c>
      <c r="B1782" t="s">
        <v>4292</v>
      </c>
      <c r="C1782" t="s">
        <v>904</v>
      </c>
      <c r="D1782">
        <v>57</v>
      </c>
      <c r="E1782" t="s">
        <v>4293</v>
      </c>
      <c r="F1782" t="s">
        <v>187</v>
      </c>
      <c r="G1782" t="s">
        <v>2355</v>
      </c>
      <c r="H1782" t="s">
        <v>330</v>
      </c>
      <c r="I1782" t="s">
        <v>382</v>
      </c>
      <c r="J1782" t="s">
        <v>383</v>
      </c>
      <c r="K1782" t="s">
        <v>384</v>
      </c>
      <c r="L1782" t="s">
        <v>37</v>
      </c>
      <c r="M1782" t="s">
        <v>386</v>
      </c>
      <c r="N1782" t="s">
        <v>907</v>
      </c>
      <c r="O1782" t="s">
        <v>1898</v>
      </c>
      <c r="P1782" t="s">
        <v>63</v>
      </c>
    </row>
    <row r="1783" spans="1:16">
      <c r="A1783" t="s">
        <v>4296</v>
      </c>
      <c r="B1783" t="s">
        <v>4292</v>
      </c>
      <c r="C1783" t="s">
        <v>912</v>
      </c>
      <c r="D1783">
        <v>61</v>
      </c>
      <c r="E1783" t="s">
        <v>4293</v>
      </c>
      <c r="F1783" t="s">
        <v>187</v>
      </c>
      <c r="G1783" t="s">
        <v>2355</v>
      </c>
      <c r="H1783" t="s">
        <v>330</v>
      </c>
      <c r="I1783" t="s">
        <v>382</v>
      </c>
      <c r="J1783" t="s">
        <v>383</v>
      </c>
      <c r="K1783" t="s">
        <v>384</v>
      </c>
      <c r="L1783" t="s">
        <v>37</v>
      </c>
      <c r="M1783" t="s">
        <v>386</v>
      </c>
      <c r="N1783" t="s">
        <v>907</v>
      </c>
      <c r="O1783" t="s">
        <v>1898</v>
      </c>
      <c r="P1783" t="s">
        <v>63</v>
      </c>
    </row>
    <row r="1784" spans="1:16">
      <c r="A1784" t="s">
        <v>4297</v>
      </c>
      <c r="B1784" t="s">
        <v>4298</v>
      </c>
      <c r="C1784" t="s">
        <v>910</v>
      </c>
      <c r="D1784">
        <v>59</v>
      </c>
      <c r="E1784" t="s">
        <v>4299</v>
      </c>
      <c r="F1784" t="s">
        <v>63</v>
      </c>
      <c r="G1784" t="s">
        <v>927</v>
      </c>
      <c r="H1784" t="s">
        <v>330</v>
      </c>
      <c r="I1784" t="s">
        <v>387</v>
      </c>
      <c r="J1784" t="s">
        <v>383</v>
      </c>
      <c r="K1784" t="s">
        <v>384</v>
      </c>
      <c r="L1784" t="s">
        <v>36</v>
      </c>
      <c r="M1784" t="s">
        <v>386</v>
      </c>
      <c r="N1784" t="s">
        <v>907</v>
      </c>
      <c r="O1784" t="s">
        <v>1898</v>
      </c>
      <c r="P1784" t="s">
        <v>63</v>
      </c>
    </row>
    <row r="1785" spans="1:16">
      <c r="A1785" t="s">
        <v>4300</v>
      </c>
      <c r="B1785" t="s">
        <v>4298</v>
      </c>
      <c r="C1785" t="s">
        <v>956</v>
      </c>
      <c r="D1785">
        <v>55</v>
      </c>
      <c r="E1785" t="s">
        <v>4299</v>
      </c>
      <c r="F1785" t="s">
        <v>63</v>
      </c>
      <c r="G1785" t="s">
        <v>927</v>
      </c>
      <c r="H1785" t="s">
        <v>330</v>
      </c>
      <c r="I1785" t="s">
        <v>387</v>
      </c>
      <c r="J1785" t="s">
        <v>383</v>
      </c>
      <c r="K1785" t="s">
        <v>384</v>
      </c>
      <c r="L1785" t="s">
        <v>36</v>
      </c>
      <c r="M1785" t="s">
        <v>386</v>
      </c>
      <c r="N1785" t="s">
        <v>907</v>
      </c>
      <c r="O1785" t="s">
        <v>1898</v>
      </c>
      <c r="P1785" t="s">
        <v>63</v>
      </c>
    </row>
    <row r="1786" spans="1:16">
      <c r="A1786" t="s">
        <v>4301</v>
      </c>
      <c r="B1786" t="s">
        <v>4298</v>
      </c>
      <c r="C1786" t="s">
        <v>904</v>
      </c>
      <c r="D1786">
        <v>57</v>
      </c>
      <c r="E1786" t="s">
        <v>4299</v>
      </c>
      <c r="F1786" t="s">
        <v>63</v>
      </c>
      <c r="G1786" t="s">
        <v>927</v>
      </c>
      <c r="H1786" t="s">
        <v>330</v>
      </c>
      <c r="I1786" t="s">
        <v>387</v>
      </c>
      <c r="J1786" t="s">
        <v>383</v>
      </c>
      <c r="K1786" t="s">
        <v>384</v>
      </c>
      <c r="L1786" t="s">
        <v>36</v>
      </c>
      <c r="M1786" t="s">
        <v>386</v>
      </c>
      <c r="N1786" t="s">
        <v>907</v>
      </c>
      <c r="O1786" t="s">
        <v>1898</v>
      </c>
      <c r="P1786" t="s">
        <v>63</v>
      </c>
    </row>
    <row r="1787" spans="1:16">
      <c r="A1787" t="s">
        <v>4302</v>
      </c>
      <c r="B1787" t="s">
        <v>4303</v>
      </c>
      <c r="C1787" t="s">
        <v>910</v>
      </c>
      <c r="D1787">
        <v>59</v>
      </c>
      <c r="E1787" t="s">
        <v>4304</v>
      </c>
      <c r="F1787" t="s">
        <v>71</v>
      </c>
      <c r="G1787" t="s">
        <v>2355</v>
      </c>
      <c r="H1787" t="s">
        <v>330</v>
      </c>
      <c r="I1787" t="s">
        <v>382</v>
      </c>
      <c r="J1787" t="s">
        <v>383</v>
      </c>
      <c r="K1787" t="s">
        <v>384</v>
      </c>
      <c r="M1787" t="s">
        <v>386</v>
      </c>
      <c r="N1787" t="s">
        <v>907</v>
      </c>
      <c r="O1787" t="s">
        <v>932</v>
      </c>
      <c r="P1787" t="s">
        <v>71</v>
      </c>
    </row>
    <row r="1788" spans="1:16">
      <c r="A1788" t="s">
        <v>4305</v>
      </c>
      <c r="B1788" t="s">
        <v>4306</v>
      </c>
      <c r="C1788" t="s">
        <v>910</v>
      </c>
      <c r="D1788">
        <v>59</v>
      </c>
      <c r="E1788" t="s">
        <v>4307</v>
      </c>
      <c r="F1788" t="s">
        <v>55</v>
      </c>
      <c r="G1788" t="s">
        <v>4234</v>
      </c>
      <c r="H1788" t="s">
        <v>330</v>
      </c>
      <c r="I1788" t="s">
        <v>382</v>
      </c>
      <c r="J1788" t="s">
        <v>383</v>
      </c>
      <c r="K1788" t="s">
        <v>384</v>
      </c>
      <c r="M1788" t="s">
        <v>386</v>
      </c>
      <c r="N1788" t="s">
        <v>907</v>
      </c>
      <c r="O1788" t="s">
        <v>1003</v>
      </c>
      <c r="P1788" t="s">
        <v>71</v>
      </c>
    </row>
    <row r="1789" spans="1:16">
      <c r="A1789" t="s">
        <v>4308</v>
      </c>
      <c r="B1789" t="s">
        <v>4309</v>
      </c>
      <c r="C1789" t="s">
        <v>910</v>
      </c>
      <c r="D1789">
        <v>59</v>
      </c>
      <c r="E1789" t="s">
        <v>4310</v>
      </c>
      <c r="F1789" t="s">
        <v>164</v>
      </c>
      <c r="G1789" t="s">
        <v>927</v>
      </c>
      <c r="H1789" t="s">
        <v>330</v>
      </c>
      <c r="I1789" t="s">
        <v>382</v>
      </c>
      <c r="J1789" t="s">
        <v>383</v>
      </c>
      <c r="K1789" t="s">
        <v>384</v>
      </c>
      <c r="L1789" t="s">
        <v>36</v>
      </c>
      <c r="M1789" t="s">
        <v>386</v>
      </c>
      <c r="N1789" t="s">
        <v>907</v>
      </c>
      <c r="O1789" t="s">
        <v>1033</v>
      </c>
      <c r="P1789" t="s">
        <v>86</v>
      </c>
    </row>
    <row r="1790" spans="1:16">
      <c r="A1790" t="s">
        <v>4311</v>
      </c>
      <c r="B1790" t="s">
        <v>4312</v>
      </c>
      <c r="C1790" t="s">
        <v>910</v>
      </c>
      <c r="D1790">
        <v>59</v>
      </c>
      <c r="E1790" t="s">
        <v>4313</v>
      </c>
      <c r="F1790" t="s">
        <v>55</v>
      </c>
      <c r="G1790" t="s">
        <v>927</v>
      </c>
      <c r="H1790" t="s">
        <v>330</v>
      </c>
      <c r="I1790" t="s">
        <v>382</v>
      </c>
      <c r="J1790" t="s">
        <v>383</v>
      </c>
      <c r="K1790" t="s">
        <v>384</v>
      </c>
      <c r="L1790" t="s">
        <v>36</v>
      </c>
      <c r="M1790" t="s">
        <v>386</v>
      </c>
      <c r="N1790" t="s">
        <v>907</v>
      </c>
      <c r="O1790" t="s">
        <v>1003</v>
      </c>
      <c r="P1790" t="s">
        <v>71</v>
      </c>
    </row>
    <row r="1791" spans="1:16">
      <c r="A1791" t="s">
        <v>4314</v>
      </c>
      <c r="B1791" t="s">
        <v>4315</v>
      </c>
      <c r="C1791" t="s">
        <v>910</v>
      </c>
      <c r="D1791">
        <v>59</v>
      </c>
      <c r="E1791" t="s">
        <v>4316</v>
      </c>
      <c r="F1791" t="s">
        <v>122</v>
      </c>
      <c r="G1791" t="s">
        <v>2343</v>
      </c>
      <c r="H1791" t="s">
        <v>330</v>
      </c>
      <c r="I1791" t="s">
        <v>382</v>
      </c>
      <c r="J1791" t="s">
        <v>383</v>
      </c>
      <c r="K1791" t="s">
        <v>384</v>
      </c>
      <c r="L1791" t="s">
        <v>35</v>
      </c>
      <c r="M1791" t="s">
        <v>386</v>
      </c>
      <c r="N1791" t="s">
        <v>907</v>
      </c>
      <c r="O1791" t="s">
        <v>1546</v>
      </c>
      <c r="P1791" t="s">
        <v>121</v>
      </c>
    </row>
    <row r="1792" spans="1:16">
      <c r="A1792" t="s">
        <v>4317</v>
      </c>
      <c r="B1792" t="s">
        <v>4318</v>
      </c>
      <c r="C1792" t="s">
        <v>910</v>
      </c>
      <c r="D1792">
        <v>59</v>
      </c>
      <c r="E1792" t="s">
        <v>4319</v>
      </c>
      <c r="F1792" t="s">
        <v>247</v>
      </c>
      <c r="G1792" t="s">
        <v>4281</v>
      </c>
      <c r="H1792" t="s">
        <v>330</v>
      </c>
      <c r="I1792" t="s">
        <v>382</v>
      </c>
      <c r="J1792" t="s">
        <v>383</v>
      </c>
      <c r="K1792" t="s">
        <v>384</v>
      </c>
      <c r="L1792" t="s">
        <v>35</v>
      </c>
      <c r="M1792" t="s">
        <v>386</v>
      </c>
      <c r="N1792" t="s">
        <v>907</v>
      </c>
      <c r="O1792" t="s">
        <v>932</v>
      </c>
      <c r="P1792" t="s">
        <v>71</v>
      </c>
    </row>
    <row r="1793" spans="1:16">
      <c r="A1793" t="s">
        <v>4320</v>
      </c>
      <c r="B1793" t="s">
        <v>4321</v>
      </c>
      <c r="C1793" t="s">
        <v>910</v>
      </c>
      <c r="D1793">
        <v>59</v>
      </c>
      <c r="E1793" t="s">
        <v>2354</v>
      </c>
      <c r="F1793" t="s">
        <v>226</v>
      </c>
      <c r="G1793" t="s">
        <v>2355</v>
      </c>
      <c r="H1793" t="s">
        <v>330</v>
      </c>
      <c r="I1793" t="s">
        <v>382</v>
      </c>
      <c r="J1793" t="s">
        <v>383</v>
      </c>
      <c r="K1793" t="s">
        <v>384</v>
      </c>
      <c r="M1793" t="s">
        <v>386</v>
      </c>
      <c r="N1793" t="s">
        <v>907</v>
      </c>
      <c r="O1793" t="s">
        <v>942</v>
      </c>
      <c r="P1793" t="s">
        <v>86</v>
      </c>
    </row>
    <row r="1794" spans="1:16">
      <c r="A1794" t="s">
        <v>4322</v>
      </c>
      <c r="B1794" t="s">
        <v>4323</v>
      </c>
      <c r="C1794" t="s">
        <v>910</v>
      </c>
      <c r="D1794">
        <v>59</v>
      </c>
      <c r="E1794" t="s">
        <v>2370</v>
      </c>
      <c r="F1794" t="s">
        <v>71</v>
      </c>
      <c r="G1794" t="s">
        <v>927</v>
      </c>
      <c r="H1794" t="s">
        <v>330</v>
      </c>
      <c r="I1794" t="s">
        <v>382</v>
      </c>
      <c r="J1794" t="s">
        <v>383</v>
      </c>
      <c r="K1794" t="s">
        <v>384</v>
      </c>
      <c r="L1794" t="s">
        <v>36</v>
      </c>
      <c r="M1794" t="s">
        <v>386</v>
      </c>
      <c r="N1794" t="s">
        <v>907</v>
      </c>
      <c r="O1794" t="s">
        <v>932</v>
      </c>
      <c r="P1794" t="s">
        <v>71</v>
      </c>
    </row>
    <row r="1795" spans="1:16">
      <c r="A1795" t="s">
        <v>4324</v>
      </c>
      <c r="B1795" t="s">
        <v>4323</v>
      </c>
      <c r="C1795" t="s">
        <v>956</v>
      </c>
      <c r="D1795">
        <v>55</v>
      </c>
      <c r="E1795" t="s">
        <v>2370</v>
      </c>
      <c r="F1795" t="s">
        <v>71</v>
      </c>
      <c r="G1795" t="s">
        <v>927</v>
      </c>
      <c r="H1795" t="s">
        <v>330</v>
      </c>
      <c r="I1795" t="s">
        <v>382</v>
      </c>
      <c r="J1795" t="s">
        <v>383</v>
      </c>
      <c r="K1795" t="s">
        <v>384</v>
      </c>
      <c r="L1795" t="s">
        <v>36</v>
      </c>
      <c r="M1795" t="s">
        <v>386</v>
      </c>
      <c r="N1795" t="s">
        <v>907</v>
      </c>
      <c r="O1795" t="s">
        <v>932</v>
      </c>
      <c r="P1795" t="s">
        <v>71</v>
      </c>
    </row>
    <row r="1796" spans="1:16">
      <c r="A1796" t="s">
        <v>4325</v>
      </c>
      <c r="B1796" t="s">
        <v>4323</v>
      </c>
      <c r="C1796" t="s">
        <v>904</v>
      </c>
      <c r="D1796">
        <v>57</v>
      </c>
      <c r="E1796" t="s">
        <v>2370</v>
      </c>
      <c r="F1796" t="s">
        <v>71</v>
      </c>
      <c r="G1796" t="s">
        <v>927</v>
      </c>
      <c r="H1796" t="s">
        <v>330</v>
      </c>
      <c r="I1796" t="s">
        <v>382</v>
      </c>
      <c r="J1796" t="s">
        <v>383</v>
      </c>
      <c r="K1796" t="s">
        <v>384</v>
      </c>
      <c r="L1796" t="s">
        <v>36</v>
      </c>
      <c r="M1796" t="s">
        <v>386</v>
      </c>
      <c r="N1796" t="s">
        <v>907</v>
      </c>
      <c r="O1796" t="s">
        <v>932</v>
      </c>
      <c r="P1796" t="s">
        <v>71</v>
      </c>
    </row>
    <row r="1797" spans="1:16">
      <c r="A1797" t="s">
        <v>4326</v>
      </c>
      <c r="B1797" t="s">
        <v>4323</v>
      </c>
      <c r="C1797" t="s">
        <v>912</v>
      </c>
      <c r="D1797">
        <v>61</v>
      </c>
      <c r="E1797" t="s">
        <v>2370</v>
      </c>
      <c r="F1797" t="s">
        <v>71</v>
      </c>
      <c r="G1797" t="s">
        <v>927</v>
      </c>
      <c r="H1797" t="s">
        <v>330</v>
      </c>
      <c r="I1797" t="s">
        <v>382</v>
      </c>
      <c r="J1797" t="s">
        <v>383</v>
      </c>
      <c r="K1797" t="s">
        <v>384</v>
      </c>
      <c r="L1797" t="s">
        <v>36</v>
      </c>
      <c r="M1797" t="s">
        <v>386</v>
      </c>
      <c r="N1797" t="s">
        <v>907</v>
      </c>
      <c r="O1797" t="s">
        <v>932</v>
      </c>
      <c r="P1797" t="s">
        <v>71</v>
      </c>
    </row>
    <row r="1798" spans="1:16">
      <c r="A1798" t="s">
        <v>4327</v>
      </c>
      <c r="B1798" t="s">
        <v>4328</v>
      </c>
      <c r="C1798" t="s">
        <v>904</v>
      </c>
      <c r="D1798">
        <v>57</v>
      </c>
      <c r="E1798" t="s">
        <v>2633</v>
      </c>
      <c r="F1798" t="s">
        <v>53</v>
      </c>
      <c r="G1798" t="s">
        <v>927</v>
      </c>
      <c r="H1798" t="s">
        <v>330</v>
      </c>
      <c r="I1798" t="s">
        <v>382</v>
      </c>
      <c r="J1798" t="s">
        <v>383</v>
      </c>
      <c r="K1798" t="s">
        <v>384</v>
      </c>
      <c r="L1798" t="s">
        <v>36</v>
      </c>
      <c r="M1798" t="s">
        <v>386</v>
      </c>
      <c r="N1798" t="s">
        <v>907</v>
      </c>
      <c r="O1798" t="s">
        <v>928</v>
      </c>
      <c r="P1798" t="s">
        <v>53</v>
      </c>
    </row>
    <row r="1799" spans="1:16">
      <c r="A1799" t="s">
        <v>4329</v>
      </c>
      <c r="B1799" t="s">
        <v>4328</v>
      </c>
      <c r="C1799" t="s">
        <v>956</v>
      </c>
      <c r="D1799">
        <v>55</v>
      </c>
      <c r="E1799" t="s">
        <v>2633</v>
      </c>
      <c r="F1799" t="s">
        <v>53</v>
      </c>
      <c r="G1799" t="s">
        <v>927</v>
      </c>
      <c r="H1799" t="s">
        <v>330</v>
      </c>
      <c r="I1799" t="s">
        <v>382</v>
      </c>
      <c r="J1799" t="s">
        <v>383</v>
      </c>
      <c r="K1799" t="s">
        <v>384</v>
      </c>
      <c r="L1799" t="s">
        <v>36</v>
      </c>
      <c r="M1799" t="s">
        <v>386</v>
      </c>
      <c r="N1799" t="s">
        <v>907</v>
      </c>
      <c r="O1799" t="s">
        <v>928</v>
      </c>
      <c r="P1799" t="s">
        <v>53</v>
      </c>
    </row>
    <row r="1800" spans="1:16">
      <c r="A1800" t="s">
        <v>4330</v>
      </c>
      <c r="B1800" t="s">
        <v>4328</v>
      </c>
      <c r="C1800" t="s">
        <v>910</v>
      </c>
      <c r="D1800">
        <v>59</v>
      </c>
      <c r="E1800" t="s">
        <v>2633</v>
      </c>
      <c r="F1800" t="s">
        <v>53</v>
      </c>
      <c r="G1800" t="s">
        <v>927</v>
      </c>
      <c r="H1800" t="s">
        <v>330</v>
      </c>
      <c r="I1800" t="s">
        <v>382</v>
      </c>
      <c r="J1800" t="s">
        <v>383</v>
      </c>
      <c r="K1800" t="s">
        <v>384</v>
      </c>
      <c r="L1800" t="s">
        <v>36</v>
      </c>
      <c r="M1800" t="s">
        <v>386</v>
      </c>
      <c r="N1800" t="s">
        <v>907</v>
      </c>
      <c r="O1800" t="s">
        <v>928</v>
      </c>
      <c r="P1800" t="s">
        <v>53</v>
      </c>
    </row>
    <row r="1801" spans="1:16">
      <c r="A1801" t="s">
        <v>4331</v>
      </c>
      <c r="B1801" t="s">
        <v>4328</v>
      </c>
      <c r="C1801" t="s">
        <v>912</v>
      </c>
      <c r="D1801">
        <v>61</v>
      </c>
      <c r="E1801" t="s">
        <v>2633</v>
      </c>
      <c r="F1801" t="s">
        <v>53</v>
      </c>
      <c r="G1801" t="s">
        <v>927</v>
      </c>
      <c r="H1801" t="s">
        <v>330</v>
      </c>
      <c r="I1801" t="s">
        <v>382</v>
      </c>
      <c r="J1801" t="s">
        <v>383</v>
      </c>
      <c r="K1801" t="s">
        <v>384</v>
      </c>
      <c r="L1801" t="s">
        <v>36</v>
      </c>
      <c r="M1801" t="s">
        <v>386</v>
      </c>
      <c r="N1801" t="s">
        <v>907</v>
      </c>
      <c r="O1801" t="s">
        <v>928</v>
      </c>
      <c r="P1801" t="s">
        <v>53</v>
      </c>
    </row>
    <row r="1802" spans="1:16">
      <c r="A1802" t="s">
        <v>4332</v>
      </c>
      <c r="B1802" t="s">
        <v>4333</v>
      </c>
      <c r="C1802" t="s">
        <v>910</v>
      </c>
      <c r="D1802">
        <v>59</v>
      </c>
      <c r="E1802" t="s">
        <v>4334</v>
      </c>
      <c r="F1802" t="s">
        <v>57</v>
      </c>
      <c r="G1802" t="s">
        <v>927</v>
      </c>
      <c r="H1802" t="s">
        <v>330</v>
      </c>
      <c r="I1802" t="s">
        <v>382</v>
      </c>
      <c r="J1802" t="s">
        <v>383</v>
      </c>
      <c r="K1802" t="s">
        <v>384</v>
      </c>
      <c r="L1802" t="s">
        <v>36</v>
      </c>
      <c r="M1802" t="s">
        <v>386</v>
      </c>
      <c r="N1802" t="s">
        <v>907</v>
      </c>
      <c r="O1802" t="s">
        <v>908</v>
      </c>
      <c r="P1802" t="s">
        <v>57</v>
      </c>
    </row>
    <row r="1803" spans="1:16">
      <c r="A1803" t="s">
        <v>4335</v>
      </c>
      <c r="B1803" t="s">
        <v>4333</v>
      </c>
      <c r="C1803" t="s">
        <v>956</v>
      </c>
      <c r="D1803">
        <v>55</v>
      </c>
      <c r="E1803" t="s">
        <v>4334</v>
      </c>
      <c r="F1803" t="s">
        <v>57</v>
      </c>
      <c r="G1803" t="s">
        <v>927</v>
      </c>
      <c r="H1803" t="s">
        <v>330</v>
      </c>
      <c r="I1803" t="s">
        <v>382</v>
      </c>
      <c r="J1803" t="s">
        <v>383</v>
      </c>
      <c r="K1803" t="s">
        <v>384</v>
      </c>
      <c r="L1803" t="s">
        <v>36</v>
      </c>
      <c r="M1803" t="s">
        <v>386</v>
      </c>
      <c r="N1803" t="s">
        <v>907</v>
      </c>
      <c r="O1803" t="s">
        <v>908</v>
      </c>
      <c r="P1803" t="s">
        <v>57</v>
      </c>
    </row>
    <row r="1804" spans="1:16">
      <c r="A1804" t="s">
        <v>4336</v>
      </c>
      <c r="B1804" t="s">
        <v>4333</v>
      </c>
      <c r="C1804" t="s">
        <v>904</v>
      </c>
      <c r="D1804">
        <v>57</v>
      </c>
      <c r="E1804" t="s">
        <v>4334</v>
      </c>
      <c r="F1804" t="s">
        <v>57</v>
      </c>
      <c r="G1804" t="s">
        <v>927</v>
      </c>
      <c r="H1804" t="s">
        <v>330</v>
      </c>
      <c r="I1804" t="s">
        <v>382</v>
      </c>
      <c r="J1804" t="s">
        <v>383</v>
      </c>
      <c r="K1804" t="s">
        <v>384</v>
      </c>
      <c r="L1804" t="s">
        <v>36</v>
      </c>
      <c r="M1804" t="s">
        <v>386</v>
      </c>
      <c r="N1804" t="s">
        <v>907</v>
      </c>
      <c r="O1804" t="s">
        <v>908</v>
      </c>
      <c r="P1804" t="s">
        <v>57</v>
      </c>
    </row>
    <row r="1805" spans="1:16">
      <c r="A1805" t="s">
        <v>4337</v>
      </c>
      <c r="B1805" t="s">
        <v>4333</v>
      </c>
      <c r="C1805" t="s">
        <v>912</v>
      </c>
      <c r="D1805">
        <v>61</v>
      </c>
      <c r="E1805" t="s">
        <v>4334</v>
      </c>
      <c r="F1805" t="s">
        <v>57</v>
      </c>
      <c r="G1805" t="s">
        <v>927</v>
      </c>
      <c r="H1805" t="s">
        <v>330</v>
      </c>
      <c r="I1805" t="s">
        <v>382</v>
      </c>
      <c r="J1805" t="s">
        <v>383</v>
      </c>
      <c r="K1805" t="s">
        <v>384</v>
      </c>
      <c r="L1805" t="s">
        <v>36</v>
      </c>
      <c r="M1805" t="s">
        <v>386</v>
      </c>
      <c r="N1805" t="s">
        <v>907</v>
      </c>
      <c r="O1805" t="s">
        <v>908</v>
      </c>
      <c r="P1805" t="s">
        <v>57</v>
      </c>
    </row>
    <row r="1806" spans="1:16">
      <c r="A1806" t="s">
        <v>4338</v>
      </c>
      <c r="B1806" t="s">
        <v>4339</v>
      </c>
      <c r="C1806" t="s">
        <v>904</v>
      </c>
      <c r="D1806">
        <v>57</v>
      </c>
      <c r="E1806" t="s">
        <v>2662</v>
      </c>
      <c r="F1806" t="s">
        <v>83</v>
      </c>
      <c r="G1806" t="s">
        <v>927</v>
      </c>
      <c r="H1806" t="s">
        <v>323</v>
      </c>
      <c r="I1806" t="s">
        <v>387</v>
      </c>
      <c r="J1806" t="s">
        <v>383</v>
      </c>
      <c r="K1806" t="s">
        <v>384</v>
      </c>
      <c r="L1806" t="s">
        <v>36</v>
      </c>
      <c r="M1806" t="s">
        <v>386</v>
      </c>
      <c r="N1806" t="s">
        <v>907</v>
      </c>
      <c r="O1806" t="s">
        <v>917</v>
      </c>
      <c r="P1806" t="s">
        <v>83</v>
      </c>
    </row>
    <row r="1807" spans="1:16">
      <c r="A1807" t="s">
        <v>4340</v>
      </c>
      <c r="B1807" t="s">
        <v>4341</v>
      </c>
      <c r="C1807" t="s">
        <v>904</v>
      </c>
      <c r="D1807">
        <v>57</v>
      </c>
      <c r="E1807" t="s">
        <v>4342</v>
      </c>
      <c r="F1807" t="s">
        <v>81</v>
      </c>
      <c r="G1807" t="s">
        <v>2646</v>
      </c>
      <c r="H1807" t="s">
        <v>323</v>
      </c>
      <c r="I1807" t="s">
        <v>387</v>
      </c>
      <c r="J1807" t="s">
        <v>383</v>
      </c>
      <c r="K1807" t="s">
        <v>384</v>
      </c>
      <c r="L1807" t="s">
        <v>35</v>
      </c>
      <c r="M1807" t="s">
        <v>386</v>
      </c>
      <c r="N1807" t="s">
        <v>907</v>
      </c>
      <c r="O1807" t="s">
        <v>4343</v>
      </c>
      <c r="P1807" t="s">
        <v>63</v>
      </c>
    </row>
    <row r="1808" spans="1:16">
      <c r="A1808" t="s">
        <v>4344</v>
      </c>
      <c r="B1808" t="s">
        <v>4345</v>
      </c>
      <c r="C1808" t="s">
        <v>904</v>
      </c>
      <c r="D1808">
        <v>57</v>
      </c>
      <c r="E1808" t="s">
        <v>4346</v>
      </c>
      <c r="F1808" t="s">
        <v>71</v>
      </c>
      <c r="G1808" t="s">
        <v>927</v>
      </c>
      <c r="H1808" t="s">
        <v>323</v>
      </c>
      <c r="I1808" t="s">
        <v>387</v>
      </c>
      <c r="J1808" t="s">
        <v>383</v>
      </c>
      <c r="K1808" t="s">
        <v>384</v>
      </c>
      <c r="L1808" t="s">
        <v>36</v>
      </c>
      <c r="M1808" t="s">
        <v>386</v>
      </c>
      <c r="N1808" t="s">
        <v>907</v>
      </c>
      <c r="O1808" t="s">
        <v>932</v>
      </c>
      <c r="P1808" t="s">
        <v>71</v>
      </c>
    </row>
    <row r="1809" spans="1:16">
      <c r="A1809" t="s">
        <v>4347</v>
      </c>
      <c r="B1809" t="s">
        <v>4345</v>
      </c>
      <c r="C1809" t="s">
        <v>956</v>
      </c>
      <c r="D1809">
        <v>55</v>
      </c>
      <c r="E1809" t="s">
        <v>4346</v>
      </c>
      <c r="F1809" t="s">
        <v>71</v>
      </c>
      <c r="G1809" t="s">
        <v>927</v>
      </c>
      <c r="H1809" t="s">
        <v>323</v>
      </c>
      <c r="I1809" t="s">
        <v>387</v>
      </c>
      <c r="J1809" t="s">
        <v>383</v>
      </c>
      <c r="K1809" t="s">
        <v>384</v>
      </c>
      <c r="L1809" t="s">
        <v>36</v>
      </c>
      <c r="M1809" t="s">
        <v>386</v>
      </c>
      <c r="N1809" t="s">
        <v>907</v>
      </c>
      <c r="O1809" t="s">
        <v>932</v>
      </c>
      <c r="P1809" t="s">
        <v>71</v>
      </c>
    </row>
    <row r="1810" spans="1:16">
      <c r="A1810" t="s">
        <v>4348</v>
      </c>
      <c r="B1810" t="s">
        <v>4349</v>
      </c>
      <c r="C1810" t="s">
        <v>904</v>
      </c>
      <c r="D1810">
        <v>57</v>
      </c>
      <c r="E1810" t="s">
        <v>4350</v>
      </c>
      <c r="F1810" t="s">
        <v>63</v>
      </c>
      <c r="G1810" t="s">
        <v>927</v>
      </c>
      <c r="H1810" t="s">
        <v>323</v>
      </c>
      <c r="I1810" t="s">
        <v>387</v>
      </c>
      <c r="J1810" t="s">
        <v>383</v>
      </c>
      <c r="K1810" t="s">
        <v>384</v>
      </c>
      <c r="L1810" t="s">
        <v>36</v>
      </c>
      <c r="M1810" t="s">
        <v>386</v>
      </c>
      <c r="N1810" t="s">
        <v>907</v>
      </c>
      <c r="O1810" t="s">
        <v>937</v>
      </c>
      <c r="P1810" t="s">
        <v>63</v>
      </c>
    </row>
    <row r="1811" spans="1:16">
      <c r="A1811" t="s">
        <v>4351</v>
      </c>
      <c r="B1811" t="s">
        <v>4349</v>
      </c>
      <c r="C1811" t="s">
        <v>956</v>
      </c>
      <c r="D1811">
        <v>55</v>
      </c>
      <c r="E1811" t="s">
        <v>4350</v>
      </c>
      <c r="F1811" t="s">
        <v>63</v>
      </c>
      <c r="G1811" t="s">
        <v>927</v>
      </c>
      <c r="H1811" t="s">
        <v>323</v>
      </c>
      <c r="I1811" t="s">
        <v>387</v>
      </c>
      <c r="J1811" t="s">
        <v>383</v>
      </c>
      <c r="K1811" t="s">
        <v>384</v>
      </c>
      <c r="L1811" t="s">
        <v>36</v>
      </c>
      <c r="M1811" t="s">
        <v>386</v>
      </c>
      <c r="N1811" t="s">
        <v>907</v>
      </c>
      <c r="O1811" t="s">
        <v>937</v>
      </c>
      <c r="P1811" t="s">
        <v>63</v>
      </c>
    </row>
    <row r="1812" spans="1:16">
      <c r="A1812" t="s">
        <v>4352</v>
      </c>
      <c r="B1812" t="s">
        <v>4353</v>
      </c>
      <c r="C1812" t="s">
        <v>904</v>
      </c>
      <c r="D1812">
        <v>57</v>
      </c>
      <c r="E1812" t="s">
        <v>4350</v>
      </c>
      <c r="F1812" t="s">
        <v>53</v>
      </c>
      <c r="G1812" t="s">
        <v>927</v>
      </c>
      <c r="H1812" t="s">
        <v>323</v>
      </c>
      <c r="I1812" t="s">
        <v>387</v>
      </c>
      <c r="J1812" t="s">
        <v>383</v>
      </c>
      <c r="K1812" t="s">
        <v>384</v>
      </c>
      <c r="L1812" t="s">
        <v>36</v>
      </c>
      <c r="M1812" t="s">
        <v>386</v>
      </c>
      <c r="N1812" t="s">
        <v>907</v>
      </c>
      <c r="O1812" t="s">
        <v>928</v>
      </c>
      <c r="P1812" t="s">
        <v>53</v>
      </c>
    </row>
    <row r="1813" spans="1:16">
      <c r="A1813" t="s">
        <v>4354</v>
      </c>
      <c r="B1813" t="s">
        <v>4353</v>
      </c>
      <c r="C1813" t="s">
        <v>956</v>
      </c>
      <c r="D1813">
        <v>55</v>
      </c>
      <c r="E1813" t="s">
        <v>4350</v>
      </c>
      <c r="F1813" t="s">
        <v>53</v>
      </c>
      <c r="G1813" t="s">
        <v>927</v>
      </c>
      <c r="H1813" t="s">
        <v>323</v>
      </c>
      <c r="I1813" t="s">
        <v>387</v>
      </c>
      <c r="J1813" t="s">
        <v>383</v>
      </c>
      <c r="K1813" t="s">
        <v>384</v>
      </c>
      <c r="L1813" t="s">
        <v>36</v>
      </c>
      <c r="M1813" t="s">
        <v>386</v>
      </c>
      <c r="N1813" t="s">
        <v>907</v>
      </c>
      <c r="O1813" t="s">
        <v>928</v>
      </c>
      <c r="P1813" t="s">
        <v>53</v>
      </c>
    </row>
    <row r="1814" spans="1:16">
      <c r="A1814" t="s">
        <v>4355</v>
      </c>
      <c r="B1814" t="s">
        <v>4356</v>
      </c>
      <c r="C1814" t="s">
        <v>904</v>
      </c>
      <c r="D1814">
        <v>57</v>
      </c>
      <c r="E1814" t="s">
        <v>4357</v>
      </c>
      <c r="F1814" t="s">
        <v>68</v>
      </c>
      <c r="G1814" t="s">
        <v>927</v>
      </c>
      <c r="H1814" t="s">
        <v>323</v>
      </c>
      <c r="I1814" t="s">
        <v>387</v>
      </c>
      <c r="J1814" t="s">
        <v>383</v>
      </c>
      <c r="K1814" t="s">
        <v>384</v>
      </c>
      <c r="L1814" t="s">
        <v>36</v>
      </c>
      <c r="M1814" t="s">
        <v>386</v>
      </c>
      <c r="N1814" t="s">
        <v>907</v>
      </c>
      <c r="O1814" t="s">
        <v>1119</v>
      </c>
      <c r="P1814" t="s">
        <v>68</v>
      </c>
    </row>
    <row r="1815" spans="1:16">
      <c r="A1815" t="s">
        <v>4358</v>
      </c>
      <c r="B1815" t="s">
        <v>4356</v>
      </c>
      <c r="C1815" t="s">
        <v>956</v>
      </c>
      <c r="D1815">
        <v>55</v>
      </c>
      <c r="E1815" t="s">
        <v>4357</v>
      </c>
      <c r="F1815" t="s">
        <v>68</v>
      </c>
      <c r="G1815" t="s">
        <v>927</v>
      </c>
      <c r="H1815" t="s">
        <v>323</v>
      </c>
      <c r="I1815" t="s">
        <v>387</v>
      </c>
      <c r="J1815" t="s">
        <v>383</v>
      </c>
      <c r="K1815" t="s">
        <v>384</v>
      </c>
      <c r="L1815" t="s">
        <v>36</v>
      </c>
      <c r="M1815" t="s">
        <v>386</v>
      </c>
      <c r="N1815" t="s">
        <v>907</v>
      </c>
      <c r="O1815" t="s">
        <v>1119</v>
      </c>
      <c r="P1815" t="s">
        <v>68</v>
      </c>
    </row>
    <row r="1816" spans="1:16">
      <c r="A1816" t="s">
        <v>4359</v>
      </c>
      <c r="B1816" t="s">
        <v>4360</v>
      </c>
      <c r="C1816" t="s">
        <v>904</v>
      </c>
      <c r="D1816">
        <v>57</v>
      </c>
      <c r="E1816" t="s">
        <v>4361</v>
      </c>
      <c r="F1816" t="s">
        <v>53</v>
      </c>
      <c r="G1816" t="s">
        <v>927</v>
      </c>
      <c r="H1816" t="s">
        <v>357</v>
      </c>
      <c r="I1816" t="s">
        <v>387</v>
      </c>
      <c r="J1816" t="s">
        <v>383</v>
      </c>
      <c r="K1816" t="s">
        <v>384</v>
      </c>
      <c r="L1816" t="s">
        <v>36</v>
      </c>
      <c r="M1816" t="s">
        <v>386</v>
      </c>
      <c r="N1816" t="s">
        <v>907</v>
      </c>
      <c r="O1816" t="s">
        <v>928</v>
      </c>
      <c r="P1816" t="s">
        <v>53</v>
      </c>
    </row>
    <row r="1817" spans="1:16">
      <c r="A1817" t="s">
        <v>4362</v>
      </c>
      <c r="B1817" t="s">
        <v>4360</v>
      </c>
      <c r="C1817" t="s">
        <v>956</v>
      </c>
      <c r="D1817">
        <v>55</v>
      </c>
      <c r="E1817" t="s">
        <v>4361</v>
      </c>
      <c r="F1817" t="s">
        <v>53</v>
      </c>
      <c r="G1817" t="s">
        <v>927</v>
      </c>
      <c r="H1817" t="s">
        <v>357</v>
      </c>
      <c r="I1817" t="s">
        <v>387</v>
      </c>
      <c r="J1817" t="s">
        <v>383</v>
      </c>
      <c r="K1817" t="s">
        <v>384</v>
      </c>
      <c r="L1817" t="s">
        <v>36</v>
      </c>
      <c r="M1817" t="s">
        <v>386</v>
      </c>
      <c r="N1817" t="s">
        <v>907</v>
      </c>
      <c r="O1817" t="s">
        <v>928</v>
      </c>
      <c r="P1817" t="s">
        <v>53</v>
      </c>
    </row>
    <row r="1818" spans="1:16">
      <c r="A1818" t="s">
        <v>4363</v>
      </c>
      <c r="B1818" t="s">
        <v>4364</v>
      </c>
      <c r="C1818" t="s">
        <v>904</v>
      </c>
      <c r="D1818">
        <v>57</v>
      </c>
      <c r="E1818" t="s">
        <v>4365</v>
      </c>
      <c r="F1818" t="s">
        <v>63</v>
      </c>
      <c r="G1818" t="s">
        <v>2305</v>
      </c>
      <c r="H1818" t="s">
        <v>323</v>
      </c>
      <c r="I1818" t="s">
        <v>387</v>
      </c>
      <c r="J1818" t="s">
        <v>383</v>
      </c>
      <c r="K1818" t="s">
        <v>384</v>
      </c>
      <c r="L1818" t="s">
        <v>35</v>
      </c>
      <c r="M1818" t="s">
        <v>386</v>
      </c>
      <c r="N1818" t="s">
        <v>907</v>
      </c>
      <c r="O1818" t="s">
        <v>937</v>
      </c>
      <c r="P1818" t="s">
        <v>63</v>
      </c>
    </row>
    <row r="1819" spans="1:16">
      <c r="A1819" t="s">
        <v>4366</v>
      </c>
      <c r="B1819" t="s">
        <v>4364</v>
      </c>
      <c r="C1819" t="s">
        <v>956</v>
      </c>
      <c r="D1819">
        <v>55</v>
      </c>
      <c r="E1819" t="s">
        <v>4365</v>
      </c>
      <c r="F1819" t="s">
        <v>63</v>
      </c>
      <c r="G1819" t="s">
        <v>2305</v>
      </c>
      <c r="H1819" t="s">
        <v>323</v>
      </c>
      <c r="I1819" t="s">
        <v>387</v>
      </c>
      <c r="J1819" t="s">
        <v>383</v>
      </c>
      <c r="K1819" t="s">
        <v>384</v>
      </c>
      <c r="L1819" t="s">
        <v>35</v>
      </c>
      <c r="M1819" t="s">
        <v>386</v>
      </c>
      <c r="N1819" t="s">
        <v>907</v>
      </c>
      <c r="O1819" t="s">
        <v>937</v>
      </c>
      <c r="P1819" t="s">
        <v>63</v>
      </c>
    </row>
    <row r="1820" spans="1:16">
      <c r="A1820" t="s">
        <v>4367</v>
      </c>
      <c r="B1820" t="s">
        <v>4368</v>
      </c>
      <c r="C1820" t="s">
        <v>904</v>
      </c>
      <c r="D1820">
        <v>57</v>
      </c>
      <c r="E1820" t="s">
        <v>4369</v>
      </c>
      <c r="F1820" t="s">
        <v>63</v>
      </c>
      <c r="G1820" t="s">
        <v>936</v>
      </c>
      <c r="H1820" t="s">
        <v>323</v>
      </c>
      <c r="I1820" t="s">
        <v>387</v>
      </c>
      <c r="J1820" t="s">
        <v>383</v>
      </c>
      <c r="K1820" t="s">
        <v>384</v>
      </c>
      <c r="L1820" t="s">
        <v>35</v>
      </c>
      <c r="M1820" t="s">
        <v>386</v>
      </c>
      <c r="N1820" t="s">
        <v>907</v>
      </c>
      <c r="O1820" t="s">
        <v>947</v>
      </c>
      <c r="P1820" t="s">
        <v>63</v>
      </c>
    </row>
    <row r="1821" spans="1:16">
      <c r="A1821" t="s">
        <v>4370</v>
      </c>
      <c r="B1821" t="s">
        <v>4371</v>
      </c>
      <c r="C1821" t="s">
        <v>904</v>
      </c>
      <c r="D1821">
        <v>57</v>
      </c>
      <c r="E1821" t="s">
        <v>4372</v>
      </c>
      <c r="F1821" t="s">
        <v>116</v>
      </c>
      <c r="G1821" t="s">
        <v>927</v>
      </c>
      <c r="H1821" t="s">
        <v>323</v>
      </c>
      <c r="I1821" t="s">
        <v>387</v>
      </c>
      <c r="J1821" t="s">
        <v>383</v>
      </c>
      <c r="K1821" t="s">
        <v>384</v>
      </c>
      <c r="L1821" t="s">
        <v>36</v>
      </c>
      <c r="M1821" t="s">
        <v>386</v>
      </c>
      <c r="N1821" t="s">
        <v>907</v>
      </c>
      <c r="O1821" t="s">
        <v>1003</v>
      </c>
      <c r="P1821" t="s">
        <v>57</v>
      </c>
    </row>
    <row r="1822" spans="1:16">
      <c r="A1822" t="s">
        <v>4373</v>
      </c>
      <c r="B1822" t="s">
        <v>4374</v>
      </c>
      <c r="C1822" t="s">
        <v>904</v>
      </c>
      <c r="D1822">
        <v>57</v>
      </c>
      <c r="E1822" t="s">
        <v>4375</v>
      </c>
      <c r="F1822" t="s">
        <v>271</v>
      </c>
      <c r="G1822" t="s">
        <v>927</v>
      </c>
      <c r="H1822" t="s">
        <v>323</v>
      </c>
      <c r="I1822" t="s">
        <v>387</v>
      </c>
      <c r="J1822" t="s">
        <v>383</v>
      </c>
      <c r="K1822" t="s">
        <v>384</v>
      </c>
      <c r="L1822" t="s">
        <v>36</v>
      </c>
      <c r="M1822" t="s">
        <v>386</v>
      </c>
      <c r="N1822" t="s">
        <v>907</v>
      </c>
      <c r="O1822" t="s">
        <v>942</v>
      </c>
      <c r="P1822" t="s">
        <v>86</v>
      </c>
    </row>
    <row r="1823" spans="1:16">
      <c r="A1823" t="s">
        <v>4376</v>
      </c>
      <c r="B1823" t="s">
        <v>4377</v>
      </c>
      <c r="C1823" t="s">
        <v>904</v>
      </c>
      <c r="D1823">
        <v>57</v>
      </c>
      <c r="E1823" t="s">
        <v>4378</v>
      </c>
      <c r="F1823" t="s">
        <v>86</v>
      </c>
      <c r="G1823" t="s">
        <v>927</v>
      </c>
      <c r="H1823" t="s">
        <v>323</v>
      </c>
      <c r="I1823" t="s">
        <v>387</v>
      </c>
      <c r="J1823" t="s">
        <v>383</v>
      </c>
      <c r="K1823" t="s">
        <v>384</v>
      </c>
      <c r="L1823" t="s">
        <v>36</v>
      </c>
      <c r="M1823" t="s">
        <v>386</v>
      </c>
      <c r="N1823" t="s">
        <v>907</v>
      </c>
      <c r="O1823" t="s">
        <v>1033</v>
      </c>
      <c r="P1823" t="s">
        <v>86</v>
      </c>
    </row>
    <row r="1824" spans="1:16">
      <c r="A1824" t="s">
        <v>4379</v>
      </c>
      <c r="B1824" t="s">
        <v>4380</v>
      </c>
      <c r="C1824" t="s">
        <v>904</v>
      </c>
      <c r="D1824">
        <v>57</v>
      </c>
      <c r="E1824" t="s">
        <v>4381</v>
      </c>
      <c r="F1824" t="s">
        <v>55</v>
      </c>
      <c r="G1824" t="s">
        <v>906</v>
      </c>
      <c r="H1824" t="s">
        <v>351</v>
      </c>
      <c r="I1824" t="s">
        <v>387</v>
      </c>
      <c r="J1824" t="s">
        <v>383</v>
      </c>
      <c r="K1824" t="s">
        <v>384</v>
      </c>
      <c r="L1824" t="s">
        <v>43</v>
      </c>
      <c r="M1824" t="s">
        <v>386</v>
      </c>
      <c r="N1824" t="s">
        <v>907</v>
      </c>
      <c r="O1824" t="s">
        <v>1003</v>
      </c>
      <c r="P1824" t="s">
        <v>71</v>
      </c>
    </row>
    <row r="1825" spans="1:16">
      <c r="A1825" t="s">
        <v>4382</v>
      </c>
      <c r="B1825" t="s">
        <v>4380</v>
      </c>
      <c r="C1825" t="s">
        <v>931</v>
      </c>
      <c r="D1825">
        <v>0</v>
      </c>
      <c r="E1825" t="s">
        <v>4381</v>
      </c>
      <c r="F1825" t="s">
        <v>55</v>
      </c>
      <c r="G1825" t="s">
        <v>906</v>
      </c>
      <c r="H1825" t="s">
        <v>351</v>
      </c>
      <c r="I1825" t="s">
        <v>387</v>
      </c>
      <c r="J1825" t="s">
        <v>383</v>
      </c>
      <c r="K1825" t="s">
        <v>384</v>
      </c>
      <c r="L1825" t="s">
        <v>43</v>
      </c>
      <c r="M1825" t="s">
        <v>386</v>
      </c>
      <c r="N1825" t="s">
        <v>907</v>
      </c>
      <c r="O1825" t="s">
        <v>1003</v>
      </c>
      <c r="P1825" t="s">
        <v>71</v>
      </c>
    </row>
    <row r="1826" spans="1:16">
      <c r="A1826" t="s">
        <v>4383</v>
      </c>
      <c r="B1826" t="s">
        <v>4384</v>
      </c>
      <c r="C1826" t="s">
        <v>931</v>
      </c>
      <c r="D1826">
        <v>0</v>
      </c>
      <c r="E1826" t="s">
        <v>4385</v>
      </c>
      <c r="F1826" t="s">
        <v>71</v>
      </c>
      <c r="G1826" t="s">
        <v>906</v>
      </c>
      <c r="H1826" t="s">
        <v>351</v>
      </c>
      <c r="I1826" t="s">
        <v>387</v>
      </c>
      <c r="J1826" t="s">
        <v>383</v>
      </c>
      <c r="K1826" t="s">
        <v>384</v>
      </c>
      <c r="L1826" t="s">
        <v>43</v>
      </c>
      <c r="M1826" t="s">
        <v>386</v>
      </c>
      <c r="N1826" t="s">
        <v>907</v>
      </c>
      <c r="O1826" t="s">
        <v>932</v>
      </c>
      <c r="P1826" t="s">
        <v>71</v>
      </c>
    </row>
    <row r="1827" spans="1:16">
      <c r="A1827" t="s">
        <v>4386</v>
      </c>
      <c r="B1827" t="s">
        <v>4387</v>
      </c>
      <c r="C1827" t="s">
        <v>931</v>
      </c>
      <c r="D1827">
        <v>0</v>
      </c>
      <c r="E1827" t="s">
        <v>4388</v>
      </c>
      <c r="F1827" t="s">
        <v>231</v>
      </c>
      <c r="G1827" t="s">
        <v>964</v>
      </c>
      <c r="H1827" t="s">
        <v>351</v>
      </c>
      <c r="I1827" t="s">
        <v>387</v>
      </c>
      <c r="J1827" t="s">
        <v>383</v>
      </c>
      <c r="K1827" t="s">
        <v>384</v>
      </c>
      <c r="M1827" t="s">
        <v>386</v>
      </c>
      <c r="N1827" t="s">
        <v>907</v>
      </c>
      <c r="O1827" t="s">
        <v>917</v>
      </c>
      <c r="P1827" t="s">
        <v>83</v>
      </c>
    </row>
    <row r="1828" spans="1:16">
      <c r="A1828" t="s">
        <v>4389</v>
      </c>
      <c r="B1828" t="s">
        <v>4390</v>
      </c>
      <c r="C1828" t="s">
        <v>931</v>
      </c>
      <c r="D1828">
        <v>0</v>
      </c>
      <c r="E1828" t="s">
        <v>4391</v>
      </c>
      <c r="F1828" t="s">
        <v>83</v>
      </c>
      <c r="G1828" t="s">
        <v>964</v>
      </c>
      <c r="H1828" t="s">
        <v>351</v>
      </c>
      <c r="I1828" t="s">
        <v>387</v>
      </c>
      <c r="J1828" t="s">
        <v>383</v>
      </c>
      <c r="K1828" t="s">
        <v>384</v>
      </c>
      <c r="M1828" t="s">
        <v>386</v>
      </c>
      <c r="N1828" t="s">
        <v>907</v>
      </c>
      <c r="O1828" t="s">
        <v>917</v>
      </c>
      <c r="P1828" t="s">
        <v>83</v>
      </c>
    </row>
    <row r="1829" spans="1:16">
      <c r="A1829" t="s">
        <v>4392</v>
      </c>
      <c r="B1829" t="s">
        <v>4393</v>
      </c>
      <c r="C1829" t="s">
        <v>956</v>
      </c>
      <c r="D1829">
        <v>55</v>
      </c>
      <c r="E1829" t="s">
        <v>3858</v>
      </c>
      <c r="F1829" t="s">
        <v>277</v>
      </c>
      <c r="G1829" t="s">
        <v>906</v>
      </c>
      <c r="H1829" t="s">
        <v>327</v>
      </c>
      <c r="I1829" t="s">
        <v>382</v>
      </c>
      <c r="J1829" t="s">
        <v>383</v>
      </c>
      <c r="K1829" t="s">
        <v>384</v>
      </c>
      <c r="L1829" t="s">
        <v>43</v>
      </c>
      <c r="M1829" t="s">
        <v>385</v>
      </c>
      <c r="N1829" t="s">
        <v>907</v>
      </c>
      <c r="O1829" t="s">
        <v>1710</v>
      </c>
      <c r="P1829" t="s">
        <v>83</v>
      </c>
    </row>
    <row r="1830" spans="1:16">
      <c r="A1830" t="s">
        <v>4394</v>
      </c>
      <c r="B1830" t="s">
        <v>4393</v>
      </c>
      <c r="C1830" t="s">
        <v>904</v>
      </c>
      <c r="D1830">
        <v>57</v>
      </c>
      <c r="E1830" t="s">
        <v>3858</v>
      </c>
      <c r="F1830" t="s">
        <v>277</v>
      </c>
      <c r="G1830" t="s">
        <v>906</v>
      </c>
      <c r="H1830" t="s">
        <v>327</v>
      </c>
      <c r="I1830" t="s">
        <v>382</v>
      </c>
      <c r="J1830" t="s">
        <v>383</v>
      </c>
      <c r="K1830" t="s">
        <v>384</v>
      </c>
      <c r="L1830" t="s">
        <v>43</v>
      </c>
      <c r="M1830" t="s">
        <v>385</v>
      </c>
      <c r="N1830" t="s">
        <v>907</v>
      </c>
      <c r="O1830" t="s">
        <v>1710</v>
      </c>
      <c r="P1830" t="s">
        <v>83</v>
      </c>
    </row>
    <row r="1831" spans="1:16">
      <c r="A1831" t="s">
        <v>4395</v>
      </c>
      <c r="B1831" t="s">
        <v>4393</v>
      </c>
      <c r="C1831" t="s">
        <v>920</v>
      </c>
      <c r="D1831">
        <v>58</v>
      </c>
      <c r="E1831" t="s">
        <v>3858</v>
      </c>
      <c r="F1831" t="s">
        <v>277</v>
      </c>
      <c r="G1831" t="s">
        <v>906</v>
      </c>
      <c r="H1831" t="s">
        <v>327</v>
      </c>
      <c r="I1831" t="s">
        <v>382</v>
      </c>
      <c r="J1831" t="s">
        <v>383</v>
      </c>
      <c r="K1831" t="s">
        <v>384</v>
      </c>
      <c r="L1831" t="s">
        <v>43</v>
      </c>
      <c r="M1831" t="s">
        <v>385</v>
      </c>
      <c r="N1831" t="s">
        <v>907</v>
      </c>
      <c r="O1831" t="s">
        <v>1710</v>
      </c>
      <c r="P1831" t="s">
        <v>83</v>
      </c>
    </row>
    <row r="1832" spans="1:16">
      <c r="A1832" t="s">
        <v>4396</v>
      </c>
      <c r="B1832" t="s">
        <v>4393</v>
      </c>
      <c r="C1832" t="s">
        <v>910</v>
      </c>
      <c r="D1832">
        <v>59</v>
      </c>
      <c r="E1832" t="s">
        <v>3858</v>
      </c>
      <c r="F1832" t="s">
        <v>277</v>
      </c>
      <c r="G1832" t="s">
        <v>906</v>
      </c>
      <c r="H1832" t="s">
        <v>327</v>
      </c>
      <c r="I1832" t="s">
        <v>382</v>
      </c>
      <c r="J1832" t="s">
        <v>383</v>
      </c>
      <c r="K1832" t="s">
        <v>384</v>
      </c>
      <c r="L1832" t="s">
        <v>43</v>
      </c>
      <c r="M1832" t="s">
        <v>385</v>
      </c>
      <c r="N1832" t="s">
        <v>907</v>
      </c>
      <c r="O1832" t="s">
        <v>1710</v>
      </c>
      <c r="P1832" t="s">
        <v>83</v>
      </c>
    </row>
    <row r="1833" spans="1:16">
      <c r="A1833" t="s">
        <v>4397</v>
      </c>
      <c r="B1833" t="s">
        <v>4393</v>
      </c>
      <c r="C1833" t="s">
        <v>922</v>
      </c>
      <c r="D1833">
        <v>60</v>
      </c>
      <c r="E1833" t="s">
        <v>3858</v>
      </c>
      <c r="F1833" t="s">
        <v>277</v>
      </c>
      <c r="G1833" t="s">
        <v>906</v>
      </c>
      <c r="H1833" t="s">
        <v>327</v>
      </c>
      <c r="I1833" t="s">
        <v>382</v>
      </c>
      <c r="J1833" t="s">
        <v>383</v>
      </c>
      <c r="K1833" t="s">
        <v>384</v>
      </c>
      <c r="L1833" t="s">
        <v>43</v>
      </c>
      <c r="M1833" t="s">
        <v>385</v>
      </c>
      <c r="N1833" t="s">
        <v>907</v>
      </c>
      <c r="O1833" t="s">
        <v>1710</v>
      </c>
      <c r="P1833" t="s">
        <v>83</v>
      </c>
    </row>
    <row r="1834" spans="1:16">
      <c r="A1834" t="s">
        <v>4398</v>
      </c>
      <c r="B1834" t="s">
        <v>4393</v>
      </c>
      <c r="C1834" t="s">
        <v>912</v>
      </c>
      <c r="D1834">
        <v>61</v>
      </c>
      <c r="E1834" t="s">
        <v>3858</v>
      </c>
      <c r="F1834" t="s">
        <v>277</v>
      </c>
      <c r="G1834" t="s">
        <v>906</v>
      </c>
      <c r="H1834" t="s">
        <v>327</v>
      </c>
      <c r="I1834" t="s">
        <v>382</v>
      </c>
      <c r="J1834" t="s">
        <v>383</v>
      </c>
      <c r="K1834" t="s">
        <v>384</v>
      </c>
      <c r="L1834" t="s">
        <v>43</v>
      </c>
      <c r="M1834" t="s">
        <v>385</v>
      </c>
      <c r="N1834" t="s">
        <v>907</v>
      </c>
      <c r="O1834" t="s">
        <v>1710</v>
      </c>
      <c r="P1834" t="s">
        <v>83</v>
      </c>
    </row>
    <row r="1835" spans="1:16">
      <c r="A1835" t="s">
        <v>4399</v>
      </c>
      <c r="B1835" t="s">
        <v>4400</v>
      </c>
      <c r="C1835" t="s">
        <v>956</v>
      </c>
      <c r="D1835">
        <v>55</v>
      </c>
      <c r="E1835" t="s">
        <v>3858</v>
      </c>
      <c r="F1835" t="s">
        <v>83</v>
      </c>
      <c r="G1835" t="s">
        <v>906</v>
      </c>
      <c r="H1835" t="s">
        <v>327</v>
      </c>
      <c r="I1835" t="s">
        <v>382</v>
      </c>
      <c r="J1835" t="s">
        <v>383</v>
      </c>
      <c r="K1835" t="s">
        <v>384</v>
      </c>
      <c r="L1835" t="s">
        <v>43</v>
      </c>
      <c r="M1835" t="s">
        <v>385</v>
      </c>
      <c r="N1835" t="s">
        <v>907</v>
      </c>
      <c r="O1835" t="s">
        <v>917</v>
      </c>
      <c r="P1835" t="s">
        <v>83</v>
      </c>
    </row>
    <row r="1836" spans="1:16">
      <c r="A1836" t="s">
        <v>4401</v>
      </c>
      <c r="B1836" t="s">
        <v>4400</v>
      </c>
      <c r="C1836" t="s">
        <v>904</v>
      </c>
      <c r="D1836">
        <v>57</v>
      </c>
      <c r="E1836" t="s">
        <v>3858</v>
      </c>
      <c r="F1836" t="s">
        <v>83</v>
      </c>
      <c r="G1836" t="s">
        <v>906</v>
      </c>
      <c r="H1836" t="s">
        <v>327</v>
      </c>
      <c r="I1836" t="s">
        <v>382</v>
      </c>
      <c r="J1836" t="s">
        <v>383</v>
      </c>
      <c r="K1836" t="s">
        <v>384</v>
      </c>
      <c r="L1836" t="s">
        <v>43</v>
      </c>
      <c r="M1836" t="s">
        <v>385</v>
      </c>
      <c r="N1836" t="s">
        <v>907</v>
      </c>
      <c r="O1836" t="s">
        <v>917</v>
      </c>
      <c r="P1836" t="s">
        <v>83</v>
      </c>
    </row>
    <row r="1837" spans="1:16">
      <c r="A1837" t="s">
        <v>4402</v>
      </c>
      <c r="B1837" t="s">
        <v>4400</v>
      </c>
      <c r="C1837" t="s">
        <v>920</v>
      </c>
      <c r="D1837">
        <v>58</v>
      </c>
      <c r="E1837" t="s">
        <v>3858</v>
      </c>
      <c r="F1837" t="s">
        <v>83</v>
      </c>
      <c r="G1837" t="s">
        <v>906</v>
      </c>
      <c r="H1837" t="s">
        <v>327</v>
      </c>
      <c r="I1837" t="s">
        <v>382</v>
      </c>
      <c r="J1837" t="s">
        <v>383</v>
      </c>
      <c r="K1837" t="s">
        <v>384</v>
      </c>
      <c r="L1837" t="s">
        <v>43</v>
      </c>
      <c r="M1837" t="s">
        <v>385</v>
      </c>
      <c r="N1837" t="s">
        <v>907</v>
      </c>
      <c r="O1837" t="s">
        <v>917</v>
      </c>
      <c r="P1837" t="s">
        <v>83</v>
      </c>
    </row>
    <row r="1838" spans="1:16">
      <c r="A1838" t="s">
        <v>4403</v>
      </c>
      <c r="B1838" t="s">
        <v>4400</v>
      </c>
      <c r="C1838" t="s">
        <v>910</v>
      </c>
      <c r="D1838">
        <v>59</v>
      </c>
      <c r="E1838" t="s">
        <v>3858</v>
      </c>
      <c r="F1838" t="s">
        <v>83</v>
      </c>
      <c r="G1838" t="s">
        <v>906</v>
      </c>
      <c r="H1838" t="s">
        <v>327</v>
      </c>
      <c r="I1838" t="s">
        <v>382</v>
      </c>
      <c r="J1838" t="s">
        <v>383</v>
      </c>
      <c r="K1838" t="s">
        <v>384</v>
      </c>
      <c r="L1838" t="s">
        <v>43</v>
      </c>
      <c r="M1838" t="s">
        <v>385</v>
      </c>
      <c r="N1838" t="s">
        <v>907</v>
      </c>
      <c r="O1838" t="s">
        <v>917</v>
      </c>
      <c r="P1838" t="s">
        <v>83</v>
      </c>
    </row>
    <row r="1839" spans="1:16">
      <c r="A1839" t="s">
        <v>4404</v>
      </c>
      <c r="B1839" t="s">
        <v>4400</v>
      </c>
      <c r="C1839" t="s">
        <v>922</v>
      </c>
      <c r="D1839">
        <v>60</v>
      </c>
      <c r="E1839" t="s">
        <v>3858</v>
      </c>
      <c r="F1839" t="s">
        <v>83</v>
      </c>
      <c r="G1839" t="s">
        <v>906</v>
      </c>
      <c r="H1839" t="s">
        <v>327</v>
      </c>
      <c r="I1839" t="s">
        <v>382</v>
      </c>
      <c r="J1839" t="s">
        <v>383</v>
      </c>
      <c r="K1839" t="s">
        <v>384</v>
      </c>
      <c r="L1839" t="s">
        <v>43</v>
      </c>
      <c r="M1839" t="s">
        <v>385</v>
      </c>
      <c r="N1839" t="s">
        <v>907</v>
      </c>
      <c r="O1839" t="s">
        <v>917</v>
      </c>
      <c r="P1839" t="s">
        <v>83</v>
      </c>
    </row>
    <row r="1840" spans="1:16">
      <c r="A1840" t="s">
        <v>4405</v>
      </c>
      <c r="B1840" t="s">
        <v>4400</v>
      </c>
      <c r="C1840" t="s">
        <v>912</v>
      </c>
      <c r="D1840">
        <v>61</v>
      </c>
      <c r="E1840" t="s">
        <v>3858</v>
      </c>
      <c r="F1840" t="s">
        <v>83</v>
      </c>
      <c r="G1840" t="s">
        <v>906</v>
      </c>
      <c r="H1840" t="s">
        <v>327</v>
      </c>
      <c r="I1840" t="s">
        <v>382</v>
      </c>
      <c r="J1840" t="s">
        <v>383</v>
      </c>
      <c r="K1840" t="s">
        <v>384</v>
      </c>
      <c r="L1840" t="s">
        <v>43</v>
      </c>
      <c r="M1840" t="s">
        <v>385</v>
      </c>
      <c r="N1840" t="s">
        <v>907</v>
      </c>
      <c r="O1840" t="s">
        <v>917</v>
      </c>
      <c r="P1840" t="s">
        <v>83</v>
      </c>
    </row>
    <row r="1841" spans="1:16">
      <c r="A1841" t="s">
        <v>4406</v>
      </c>
      <c r="B1841" t="s">
        <v>4407</v>
      </c>
      <c r="C1841" t="s">
        <v>904</v>
      </c>
      <c r="D1841">
        <v>57</v>
      </c>
      <c r="E1841" t="s">
        <v>3861</v>
      </c>
      <c r="F1841" t="s">
        <v>55</v>
      </c>
      <c r="G1841" t="s">
        <v>906</v>
      </c>
      <c r="H1841" t="s">
        <v>327</v>
      </c>
      <c r="I1841" t="s">
        <v>382</v>
      </c>
      <c r="J1841" t="s">
        <v>383</v>
      </c>
      <c r="K1841" t="s">
        <v>384</v>
      </c>
      <c r="L1841" t="s">
        <v>43</v>
      </c>
      <c r="M1841" t="s">
        <v>385</v>
      </c>
      <c r="N1841" t="s">
        <v>907</v>
      </c>
      <c r="O1841" t="s">
        <v>1003</v>
      </c>
      <c r="P1841" t="s">
        <v>71</v>
      </c>
    </row>
    <row r="1842" spans="1:16">
      <c r="A1842" t="s">
        <v>4408</v>
      </c>
      <c r="B1842" t="s">
        <v>4407</v>
      </c>
      <c r="C1842" t="s">
        <v>920</v>
      </c>
      <c r="D1842">
        <v>58</v>
      </c>
      <c r="E1842" t="s">
        <v>3861</v>
      </c>
      <c r="F1842" t="s">
        <v>55</v>
      </c>
      <c r="G1842" t="s">
        <v>906</v>
      </c>
      <c r="H1842" t="s">
        <v>327</v>
      </c>
      <c r="I1842" t="s">
        <v>382</v>
      </c>
      <c r="J1842" t="s">
        <v>383</v>
      </c>
      <c r="K1842" t="s">
        <v>384</v>
      </c>
      <c r="L1842" t="s">
        <v>43</v>
      </c>
      <c r="M1842" t="s">
        <v>385</v>
      </c>
      <c r="N1842" t="s">
        <v>907</v>
      </c>
      <c r="O1842" t="s">
        <v>1003</v>
      </c>
      <c r="P1842" t="s">
        <v>71</v>
      </c>
    </row>
    <row r="1843" spans="1:16">
      <c r="A1843" t="s">
        <v>4409</v>
      </c>
      <c r="B1843" t="s">
        <v>4407</v>
      </c>
      <c r="C1843" t="s">
        <v>910</v>
      </c>
      <c r="D1843">
        <v>59</v>
      </c>
      <c r="E1843" t="s">
        <v>3861</v>
      </c>
      <c r="F1843" t="s">
        <v>55</v>
      </c>
      <c r="G1843" t="s">
        <v>906</v>
      </c>
      <c r="H1843" t="s">
        <v>327</v>
      </c>
      <c r="I1843" t="s">
        <v>382</v>
      </c>
      <c r="J1843" t="s">
        <v>383</v>
      </c>
      <c r="K1843" t="s">
        <v>384</v>
      </c>
      <c r="L1843" t="s">
        <v>43</v>
      </c>
      <c r="M1843" t="s">
        <v>385</v>
      </c>
      <c r="N1843" t="s">
        <v>907</v>
      </c>
      <c r="O1843" t="s">
        <v>1003</v>
      </c>
      <c r="P1843" t="s">
        <v>71</v>
      </c>
    </row>
    <row r="1844" spans="1:16">
      <c r="A1844" t="s">
        <v>4410</v>
      </c>
      <c r="B1844" t="s">
        <v>4407</v>
      </c>
      <c r="C1844" t="s">
        <v>922</v>
      </c>
      <c r="D1844">
        <v>60</v>
      </c>
      <c r="E1844" t="s">
        <v>3861</v>
      </c>
      <c r="F1844" t="s">
        <v>55</v>
      </c>
      <c r="G1844" t="s">
        <v>906</v>
      </c>
      <c r="H1844" t="s">
        <v>327</v>
      </c>
      <c r="I1844" t="s">
        <v>382</v>
      </c>
      <c r="J1844" t="s">
        <v>383</v>
      </c>
      <c r="K1844" t="s">
        <v>384</v>
      </c>
      <c r="L1844" t="s">
        <v>43</v>
      </c>
      <c r="M1844" t="s">
        <v>385</v>
      </c>
      <c r="N1844" t="s">
        <v>907</v>
      </c>
      <c r="O1844" t="s">
        <v>1003</v>
      </c>
      <c r="P1844" t="s">
        <v>71</v>
      </c>
    </row>
    <row r="1845" spans="1:16">
      <c r="A1845" t="s">
        <v>4411</v>
      </c>
      <c r="B1845" t="s">
        <v>4407</v>
      </c>
      <c r="C1845" t="s">
        <v>912</v>
      </c>
      <c r="D1845">
        <v>61</v>
      </c>
      <c r="E1845" t="s">
        <v>3861</v>
      </c>
      <c r="F1845" t="s">
        <v>55</v>
      </c>
      <c r="G1845" t="s">
        <v>906</v>
      </c>
      <c r="H1845" t="s">
        <v>327</v>
      </c>
      <c r="I1845" t="s">
        <v>382</v>
      </c>
      <c r="J1845" t="s">
        <v>383</v>
      </c>
      <c r="K1845" t="s">
        <v>384</v>
      </c>
      <c r="L1845" t="s">
        <v>43</v>
      </c>
      <c r="M1845" t="s">
        <v>385</v>
      </c>
      <c r="N1845" t="s">
        <v>907</v>
      </c>
      <c r="O1845" t="s">
        <v>1003</v>
      </c>
      <c r="P1845" t="s">
        <v>71</v>
      </c>
    </row>
    <row r="1846" spans="1:16">
      <c r="A1846" t="s">
        <v>4412</v>
      </c>
      <c r="B1846" t="s">
        <v>4407</v>
      </c>
      <c r="C1846" t="s">
        <v>956</v>
      </c>
      <c r="D1846">
        <v>55</v>
      </c>
      <c r="E1846" t="s">
        <v>3861</v>
      </c>
      <c r="F1846" t="s">
        <v>55</v>
      </c>
      <c r="G1846" t="s">
        <v>906</v>
      </c>
      <c r="H1846" t="s">
        <v>327</v>
      </c>
      <c r="I1846" t="s">
        <v>382</v>
      </c>
      <c r="J1846" t="s">
        <v>383</v>
      </c>
      <c r="K1846" t="s">
        <v>384</v>
      </c>
      <c r="L1846" t="s">
        <v>43</v>
      </c>
      <c r="M1846" t="s">
        <v>385</v>
      </c>
      <c r="N1846" t="s">
        <v>907</v>
      </c>
      <c r="O1846" t="s">
        <v>1003</v>
      </c>
      <c r="P1846" t="s">
        <v>71</v>
      </c>
    </row>
    <row r="1847" spans="1:16">
      <c r="A1847" t="s">
        <v>4413</v>
      </c>
      <c r="B1847" t="s">
        <v>4407</v>
      </c>
      <c r="C1847" t="s">
        <v>915</v>
      </c>
      <c r="D1847">
        <v>56</v>
      </c>
      <c r="E1847" t="s">
        <v>3861</v>
      </c>
      <c r="F1847" t="s">
        <v>55</v>
      </c>
      <c r="G1847" t="s">
        <v>906</v>
      </c>
      <c r="H1847" t="s">
        <v>327</v>
      </c>
      <c r="I1847" t="s">
        <v>382</v>
      </c>
      <c r="J1847" t="s">
        <v>383</v>
      </c>
      <c r="K1847" t="s">
        <v>384</v>
      </c>
      <c r="L1847" t="s">
        <v>43</v>
      </c>
      <c r="M1847" t="s">
        <v>385</v>
      </c>
      <c r="N1847" t="s">
        <v>907</v>
      </c>
      <c r="O1847" t="s">
        <v>1003</v>
      </c>
      <c r="P1847" t="s">
        <v>71</v>
      </c>
    </row>
    <row r="1848" spans="1:16">
      <c r="A1848" t="s">
        <v>4414</v>
      </c>
      <c r="B1848" t="s">
        <v>4415</v>
      </c>
      <c r="C1848" t="s">
        <v>931</v>
      </c>
      <c r="D1848">
        <v>0</v>
      </c>
      <c r="E1848" t="s">
        <v>4416</v>
      </c>
      <c r="F1848" t="s">
        <v>277</v>
      </c>
      <c r="G1848" t="s">
        <v>906</v>
      </c>
      <c r="H1848" t="s">
        <v>327</v>
      </c>
      <c r="I1848" t="s">
        <v>382</v>
      </c>
      <c r="J1848" t="s">
        <v>383</v>
      </c>
      <c r="K1848" t="s">
        <v>384</v>
      </c>
      <c r="L1848" t="s">
        <v>43</v>
      </c>
      <c r="M1848" t="s">
        <v>386</v>
      </c>
      <c r="N1848" t="s">
        <v>907</v>
      </c>
      <c r="O1848" t="s">
        <v>1710</v>
      </c>
      <c r="P1848" t="s">
        <v>83</v>
      </c>
    </row>
    <row r="1849" spans="1:16">
      <c r="A1849" t="s">
        <v>4417</v>
      </c>
      <c r="B1849" t="s">
        <v>4418</v>
      </c>
      <c r="C1849" t="s">
        <v>931</v>
      </c>
      <c r="D1849">
        <v>0</v>
      </c>
      <c r="E1849" t="s">
        <v>4416</v>
      </c>
      <c r="F1849" t="s">
        <v>83</v>
      </c>
      <c r="G1849" t="s">
        <v>906</v>
      </c>
      <c r="H1849" t="s">
        <v>327</v>
      </c>
      <c r="I1849" t="s">
        <v>382</v>
      </c>
      <c r="J1849" t="s">
        <v>383</v>
      </c>
      <c r="K1849" t="s">
        <v>384</v>
      </c>
      <c r="L1849" t="s">
        <v>43</v>
      </c>
      <c r="M1849" t="s">
        <v>386</v>
      </c>
      <c r="N1849" t="s">
        <v>907</v>
      </c>
      <c r="O1849" t="s">
        <v>917</v>
      </c>
      <c r="P1849" t="s">
        <v>83</v>
      </c>
    </row>
    <row r="1850" spans="1:16">
      <c r="A1850" t="s">
        <v>4419</v>
      </c>
      <c r="B1850" t="s">
        <v>4420</v>
      </c>
      <c r="C1850" t="s">
        <v>931</v>
      </c>
      <c r="D1850">
        <v>0</v>
      </c>
      <c r="E1850" t="s">
        <v>4416</v>
      </c>
      <c r="F1850" t="s">
        <v>78</v>
      </c>
      <c r="G1850" t="s">
        <v>906</v>
      </c>
      <c r="H1850" t="s">
        <v>327</v>
      </c>
      <c r="I1850" t="s">
        <v>382</v>
      </c>
      <c r="J1850" t="s">
        <v>383</v>
      </c>
      <c r="K1850" t="s">
        <v>384</v>
      </c>
      <c r="L1850" t="s">
        <v>43</v>
      </c>
      <c r="M1850" t="s">
        <v>386</v>
      </c>
      <c r="N1850" t="s">
        <v>907</v>
      </c>
      <c r="O1850" t="s">
        <v>969</v>
      </c>
      <c r="P1850" t="s">
        <v>78</v>
      </c>
    </row>
    <row r="1851" spans="1:16">
      <c r="A1851" t="s">
        <v>4421</v>
      </c>
      <c r="B1851" t="s">
        <v>4422</v>
      </c>
      <c r="C1851" t="s">
        <v>931</v>
      </c>
      <c r="D1851">
        <v>0</v>
      </c>
      <c r="E1851" t="s">
        <v>4416</v>
      </c>
      <c r="F1851" t="s">
        <v>57</v>
      </c>
      <c r="G1851" t="s">
        <v>906</v>
      </c>
      <c r="H1851" t="s">
        <v>327</v>
      </c>
      <c r="I1851" t="s">
        <v>382</v>
      </c>
      <c r="J1851" t="s">
        <v>383</v>
      </c>
      <c r="K1851" t="s">
        <v>384</v>
      </c>
      <c r="L1851" t="s">
        <v>43</v>
      </c>
      <c r="M1851" t="s">
        <v>386</v>
      </c>
      <c r="N1851" t="s">
        <v>907</v>
      </c>
      <c r="O1851" t="s">
        <v>908</v>
      </c>
      <c r="P1851" t="s">
        <v>57</v>
      </c>
    </row>
    <row r="1852" spans="1:16">
      <c r="A1852" t="s">
        <v>4423</v>
      </c>
      <c r="B1852" t="s">
        <v>4424</v>
      </c>
      <c r="C1852" t="s">
        <v>904</v>
      </c>
      <c r="D1852">
        <v>57</v>
      </c>
      <c r="E1852" t="s">
        <v>3930</v>
      </c>
      <c r="F1852" t="s">
        <v>91</v>
      </c>
      <c r="G1852" t="s">
        <v>906</v>
      </c>
      <c r="H1852" t="s">
        <v>327</v>
      </c>
      <c r="I1852" t="s">
        <v>382</v>
      </c>
      <c r="J1852" t="s">
        <v>383</v>
      </c>
      <c r="K1852" t="s">
        <v>384</v>
      </c>
      <c r="L1852" t="s">
        <v>43</v>
      </c>
      <c r="M1852" t="s">
        <v>386</v>
      </c>
      <c r="N1852" t="s">
        <v>907</v>
      </c>
      <c r="O1852" t="s">
        <v>932</v>
      </c>
      <c r="P1852" t="s">
        <v>91</v>
      </c>
    </row>
    <row r="1853" spans="1:16">
      <c r="A1853" t="s">
        <v>4425</v>
      </c>
      <c r="B1853" t="s">
        <v>4424</v>
      </c>
      <c r="C1853" t="s">
        <v>910</v>
      </c>
      <c r="D1853">
        <v>59</v>
      </c>
      <c r="E1853" t="s">
        <v>3930</v>
      </c>
      <c r="F1853" t="s">
        <v>91</v>
      </c>
      <c r="G1853" t="s">
        <v>906</v>
      </c>
      <c r="H1853" t="s">
        <v>327</v>
      </c>
      <c r="I1853" t="s">
        <v>382</v>
      </c>
      <c r="J1853" t="s">
        <v>383</v>
      </c>
      <c r="K1853" t="s">
        <v>384</v>
      </c>
      <c r="L1853" t="s">
        <v>43</v>
      </c>
      <c r="M1853" t="s">
        <v>386</v>
      </c>
      <c r="N1853" t="s">
        <v>907</v>
      </c>
      <c r="O1853" t="s">
        <v>932</v>
      </c>
      <c r="P1853" t="s">
        <v>91</v>
      </c>
    </row>
    <row r="1854" spans="1:16">
      <c r="A1854" t="s">
        <v>4426</v>
      </c>
      <c r="B1854" t="s">
        <v>4427</v>
      </c>
      <c r="C1854" t="s">
        <v>904</v>
      </c>
      <c r="D1854">
        <v>57</v>
      </c>
      <c r="E1854" t="s">
        <v>3930</v>
      </c>
      <c r="F1854" t="s">
        <v>83</v>
      </c>
      <c r="G1854" t="s">
        <v>906</v>
      </c>
      <c r="H1854" t="s">
        <v>327</v>
      </c>
      <c r="I1854" t="s">
        <v>382</v>
      </c>
      <c r="J1854" t="s">
        <v>383</v>
      </c>
      <c r="K1854" t="s">
        <v>384</v>
      </c>
      <c r="L1854" t="s">
        <v>43</v>
      </c>
      <c r="M1854" t="s">
        <v>386</v>
      </c>
      <c r="N1854" t="s">
        <v>907</v>
      </c>
      <c r="O1854" t="s">
        <v>917</v>
      </c>
      <c r="P1854" t="s">
        <v>83</v>
      </c>
    </row>
    <row r="1855" spans="1:16">
      <c r="A1855" t="s">
        <v>4428</v>
      </c>
      <c r="B1855" t="s">
        <v>4427</v>
      </c>
      <c r="C1855" t="s">
        <v>910</v>
      </c>
      <c r="D1855">
        <v>59</v>
      </c>
      <c r="E1855" t="s">
        <v>3930</v>
      </c>
      <c r="F1855" t="s">
        <v>83</v>
      </c>
      <c r="G1855" t="s">
        <v>906</v>
      </c>
      <c r="H1855" t="s">
        <v>327</v>
      </c>
      <c r="I1855" t="s">
        <v>382</v>
      </c>
      <c r="J1855" t="s">
        <v>383</v>
      </c>
      <c r="K1855" t="s">
        <v>384</v>
      </c>
      <c r="L1855" t="s">
        <v>43</v>
      </c>
      <c r="M1855" t="s">
        <v>386</v>
      </c>
      <c r="N1855" t="s">
        <v>907</v>
      </c>
      <c r="O1855" t="s">
        <v>917</v>
      </c>
      <c r="P1855" t="s">
        <v>83</v>
      </c>
    </row>
    <row r="1856" spans="1:16">
      <c r="A1856" t="s">
        <v>4429</v>
      </c>
      <c r="B1856" t="s">
        <v>4430</v>
      </c>
      <c r="C1856" t="s">
        <v>904</v>
      </c>
      <c r="D1856">
        <v>57</v>
      </c>
      <c r="E1856" t="s">
        <v>3930</v>
      </c>
      <c r="F1856" t="s">
        <v>55</v>
      </c>
      <c r="G1856" t="s">
        <v>906</v>
      </c>
      <c r="H1856" t="s">
        <v>327</v>
      </c>
      <c r="I1856" t="s">
        <v>382</v>
      </c>
      <c r="J1856" t="s">
        <v>383</v>
      </c>
      <c r="K1856" t="s">
        <v>384</v>
      </c>
      <c r="L1856" t="s">
        <v>43</v>
      </c>
      <c r="M1856" t="s">
        <v>386</v>
      </c>
      <c r="N1856" t="s">
        <v>907</v>
      </c>
      <c r="O1856" t="s">
        <v>1003</v>
      </c>
      <c r="P1856" t="s">
        <v>71</v>
      </c>
    </row>
    <row r="1857" spans="1:16">
      <c r="A1857" t="s">
        <v>4431</v>
      </c>
      <c r="B1857" t="s">
        <v>4430</v>
      </c>
      <c r="C1857" t="s">
        <v>910</v>
      </c>
      <c r="D1857">
        <v>59</v>
      </c>
      <c r="E1857" t="s">
        <v>3930</v>
      </c>
      <c r="F1857" t="s">
        <v>55</v>
      </c>
      <c r="G1857" t="s">
        <v>906</v>
      </c>
      <c r="H1857" t="s">
        <v>327</v>
      </c>
      <c r="I1857" t="s">
        <v>382</v>
      </c>
      <c r="J1857" t="s">
        <v>383</v>
      </c>
      <c r="K1857" t="s">
        <v>384</v>
      </c>
      <c r="L1857" t="s">
        <v>43</v>
      </c>
      <c r="M1857" t="s">
        <v>386</v>
      </c>
      <c r="N1857" t="s">
        <v>907</v>
      </c>
      <c r="O1857" t="s">
        <v>1003</v>
      </c>
      <c r="P1857" t="s">
        <v>71</v>
      </c>
    </row>
    <row r="1858" spans="1:16">
      <c r="A1858" t="s">
        <v>4432</v>
      </c>
      <c r="B1858" t="s">
        <v>4433</v>
      </c>
      <c r="C1858" t="s">
        <v>904</v>
      </c>
      <c r="D1858">
        <v>57</v>
      </c>
      <c r="E1858" t="s">
        <v>3930</v>
      </c>
      <c r="F1858" t="s">
        <v>78</v>
      </c>
      <c r="G1858" t="s">
        <v>906</v>
      </c>
      <c r="H1858" t="s">
        <v>327</v>
      </c>
      <c r="I1858" t="s">
        <v>382</v>
      </c>
      <c r="J1858" t="s">
        <v>383</v>
      </c>
      <c r="K1858" t="s">
        <v>384</v>
      </c>
      <c r="L1858" t="s">
        <v>43</v>
      </c>
      <c r="M1858" t="s">
        <v>386</v>
      </c>
      <c r="N1858" t="s">
        <v>907</v>
      </c>
      <c r="O1858" t="s">
        <v>969</v>
      </c>
      <c r="P1858" t="s">
        <v>78</v>
      </c>
    </row>
    <row r="1859" spans="1:16">
      <c r="A1859" t="s">
        <v>4434</v>
      </c>
      <c r="B1859" t="s">
        <v>4433</v>
      </c>
      <c r="C1859" t="s">
        <v>910</v>
      </c>
      <c r="D1859">
        <v>59</v>
      </c>
      <c r="E1859" t="s">
        <v>3930</v>
      </c>
      <c r="F1859" t="s">
        <v>78</v>
      </c>
      <c r="G1859" t="s">
        <v>906</v>
      </c>
      <c r="H1859" t="s">
        <v>327</v>
      </c>
      <c r="I1859" t="s">
        <v>382</v>
      </c>
      <c r="J1859" t="s">
        <v>383</v>
      </c>
      <c r="K1859" t="s">
        <v>384</v>
      </c>
      <c r="L1859" t="s">
        <v>43</v>
      </c>
      <c r="M1859" t="s">
        <v>386</v>
      </c>
      <c r="N1859" t="s">
        <v>907</v>
      </c>
      <c r="O1859" t="s">
        <v>969</v>
      </c>
      <c r="P1859" t="s">
        <v>78</v>
      </c>
    </row>
    <row r="1860" spans="1:16">
      <c r="A1860" t="s">
        <v>4435</v>
      </c>
      <c r="B1860" t="s">
        <v>4436</v>
      </c>
      <c r="C1860" t="s">
        <v>904</v>
      </c>
      <c r="D1860">
        <v>57</v>
      </c>
      <c r="E1860" t="s">
        <v>3930</v>
      </c>
      <c r="F1860" t="s">
        <v>68</v>
      </c>
      <c r="G1860" t="s">
        <v>906</v>
      </c>
      <c r="H1860" t="s">
        <v>327</v>
      </c>
      <c r="I1860" t="s">
        <v>382</v>
      </c>
      <c r="J1860" t="s">
        <v>383</v>
      </c>
      <c r="K1860" t="s">
        <v>384</v>
      </c>
      <c r="L1860" t="s">
        <v>43</v>
      </c>
      <c r="M1860" t="s">
        <v>386</v>
      </c>
      <c r="N1860" t="s">
        <v>907</v>
      </c>
      <c r="O1860" t="s">
        <v>4437</v>
      </c>
      <c r="P1860" t="s">
        <v>68</v>
      </c>
    </row>
    <row r="1861" spans="1:16">
      <c r="A1861" t="s">
        <v>4438</v>
      </c>
      <c r="B1861" t="s">
        <v>4436</v>
      </c>
      <c r="C1861" t="s">
        <v>910</v>
      </c>
      <c r="D1861">
        <v>59</v>
      </c>
      <c r="E1861" t="s">
        <v>3930</v>
      </c>
      <c r="F1861" t="s">
        <v>68</v>
      </c>
      <c r="G1861" t="s">
        <v>906</v>
      </c>
      <c r="H1861" t="s">
        <v>327</v>
      </c>
      <c r="I1861" t="s">
        <v>382</v>
      </c>
      <c r="J1861" t="s">
        <v>383</v>
      </c>
      <c r="K1861" t="s">
        <v>384</v>
      </c>
      <c r="L1861" t="s">
        <v>43</v>
      </c>
      <c r="M1861" t="s">
        <v>386</v>
      </c>
      <c r="N1861" t="s">
        <v>907</v>
      </c>
      <c r="O1861" t="s">
        <v>4437</v>
      </c>
      <c r="P1861" t="s">
        <v>68</v>
      </c>
    </row>
    <row r="1862" spans="1:16">
      <c r="A1862" t="s">
        <v>4439</v>
      </c>
      <c r="B1862" t="s">
        <v>4440</v>
      </c>
      <c r="C1862" t="s">
        <v>931</v>
      </c>
      <c r="D1862">
        <v>0</v>
      </c>
      <c r="E1862" t="s">
        <v>4441</v>
      </c>
      <c r="F1862" t="s">
        <v>63</v>
      </c>
      <c r="G1862" t="s">
        <v>906</v>
      </c>
      <c r="H1862" t="s">
        <v>327</v>
      </c>
      <c r="I1862" t="s">
        <v>382</v>
      </c>
      <c r="J1862" t="s">
        <v>383</v>
      </c>
      <c r="K1862" t="s">
        <v>384</v>
      </c>
      <c r="L1862" t="s">
        <v>43</v>
      </c>
      <c r="M1862" t="s">
        <v>386</v>
      </c>
      <c r="N1862" t="s">
        <v>907</v>
      </c>
      <c r="O1862" t="s">
        <v>937</v>
      </c>
      <c r="P1862" t="s">
        <v>63</v>
      </c>
    </row>
    <row r="1863" spans="1:16">
      <c r="A1863" t="s">
        <v>4442</v>
      </c>
      <c r="B1863" t="s">
        <v>4443</v>
      </c>
      <c r="C1863" t="s">
        <v>931</v>
      </c>
      <c r="D1863">
        <v>0</v>
      </c>
      <c r="E1863" t="s">
        <v>4441</v>
      </c>
      <c r="F1863" t="s">
        <v>53</v>
      </c>
      <c r="G1863" t="s">
        <v>906</v>
      </c>
      <c r="H1863" t="s">
        <v>327</v>
      </c>
      <c r="I1863" t="s">
        <v>382</v>
      </c>
      <c r="J1863" t="s">
        <v>383</v>
      </c>
      <c r="K1863" t="s">
        <v>384</v>
      </c>
      <c r="L1863" t="s">
        <v>43</v>
      </c>
      <c r="M1863" t="s">
        <v>386</v>
      </c>
      <c r="N1863" t="s">
        <v>907</v>
      </c>
      <c r="O1863" t="s">
        <v>928</v>
      </c>
      <c r="P1863" t="s">
        <v>53</v>
      </c>
    </row>
    <row r="1864" spans="1:16">
      <c r="A1864" t="s">
        <v>4444</v>
      </c>
      <c r="B1864" t="s">
        <v>4445</v>
      </c>
      <c r="C1864" t="s">
        <v>931</v>
      </c>
      <c r="D1864">
        <v>0</v>
      </c>
      <c r="E1864" t="s">
        <v>4441</v>
      </c>
      <c r="F1864" t="s">
        <v>55</v>
      </c>
      <c r="G1864" t="s">
        <v>906</v>
      </c>
      <c r="H1864" t="s">
        <v>327</v>
      </c>
      <c r="I1864" t="s">
        <v>382</v>
      </c>
      <c r="J1864" t="s">
        <v>383</v>
      </c>
      <c r="K1864" t="s">
        <v>384</v>
      </c>
      <c r="L1864" t="s">
        <v>43</v>
      </c>
      <c r="M1864" t="s">
        <v>386</v>
      </c>
      <c r="N1864" t="s">
        <v>907</v>
      </c>
      <c r="O1864" t="s">
        <v>1003</v>
      </c>
      <c r="P1864" t="s">
        <v>71</v>
      </c>
    </row>
    <row r="1865" spans="1:16">
      <c r="A1865" t="s">
        <v>4446</v>
      </c>
      <c r="B1865" t="s">
        <v>4447</v>
      </c>
      <c r="C1865" t="s">
        <v>931</v>
      </c>
      <c r="D1865">
        <v>0</v>
      </c>
      <c r="E1865" t="s">
        <v>4441</v>
      </c>
      <c r="F1865" t="s">
        <v>57</v>
      </c>
      <c r="G1865" t="s">
        <v>906</v>
      </c>
      <c r="H1865" t="s">
        <v>327</v>
      </c>
      <c r="I1865" t="s">
        <v>382</v>
      </c>
      <c r="J1865" t="s">
        <v>383</v>
      </c>
      <c r="K1865" t="s">
        <v>384</v>
      </c>
      <c r="L1865" t="s">
        <v>43</v>
      </c>
      <c r="M1865" t="s">
        <v>386</v>
      </c>
      <c r="N1865" t="s">
        <v>907</v>
      </c>
      <c r="O1865" t="s">
        <v>908</v>
      </c>
      <c r="P1865" t="s">
        <v>57</v>
      </c>
    </row>
    <row r="1866" spans="1:16">
      <c r="A1866" t="s">
        <v>4448</v>
      </c>
      <c r="B1866" t="s">
        <v>4449</v>
      </c>
      <c r="C1866" t="s">
        <v>956</v>
      </c>
      <c r="D1866">
        <v>55</v>
      </c>
      <c r="E1866" t="s">
        <v>3970</v>
      </c>
      <c r="F1866" t="s">
        <v>71</v>
      </c>
      <c r="G1866" t="s">
        <v>2200</v>
      </c>
      <c r="H1866" t="s">
        <v>320</v>
      </c>
      <c r="I1866" t="s">
        <v>382</v>
      </c>
      <c r="J1866" t="s">
        <v>383</v>
      </c>
      <c r="K1866" t="s">
        <v>384</v>
      </c>
      <c r="L1866" t="s">
        <v>43</v>
      </c>
      <c r="M1866" t="s">
        <v>385</v>
      </c>
      <c r="N1866" t="s">
        <v>907</v>
      </c>
      <c r="O1866" t="s">
        <v>932</v>
      </c>
      <c r="P1866" t="s">
        <v>71</v>
      </c>
    </row>
    <row r="1867" spans="1:16">
      <c r="A1867" t="s">
        <v>4450</v>
      </c>
      <c r="B1867" t="s">
        <v>4449</v>
      </c>
      <c r="C1867" t="s">
        <v>915</v>
      </c>
      <c r="D1867">
        <v>56</v>
      </c>
      <c r="E1867" t="s">
        <v>3970</v>
      </c>
      <c r="F1867" t="s">
        <v>71</v>
      </c>
      <c r="G1867" t="s">
        <v>2200</v>
      </c>
      <c r="H1867" t="s">
        <v>320</v>
      </c>
      <c r="I1867" t="s">
        <v>382</v>
      </c>
      <c r="J1867" t="s">
        <v>383</v>
      </c>
      <c r="K1867" t="s">
        <v>384</v>
      </c>
      <c r="L1867" t="s">
        <v>43</v>
      </c>
      <c r="M1867" t="s">
        <v>385</v>
      </c>
      <c r="N1867" t="s">
        <v>907</v>
      </c>
      <c r="O1867" t="s">
        <v>932</v>
      </c>
      <c r="P1867" t="s">
        <v>71</v>
      </c>
    </row>
    <row r="1868" spans="1:16">
      <c r="A1868" t="s">
        <v>4451</v>
      </c>
      <c r="B1868" t="s">
        <v>4449</v>
      </c>
      <c r="C1868" t="s">
        <v>904</v>
      </c>
      <c r="D1868">
        <v>57</v>
      </c>
      <c r="E1868" t="s">
        <v>3970</v>
      </c>
      <c r="F1868" t="s">
        <v>71</v>
      </c>
      <c r="G1868" t="s">
        <v>2200</v>
      </c>
      <c r="H1868" t="s">
        <v>320</v>
      </c>
      <c r="I1868" t="s">
        <v>382</v>
      </c>
      <c r="J1868" t="s">
        <v>383</v>
      </c>
      <c r="K1868" t="s">
        <v>384</v>
      </c>
      <c r="L1868" t="s">
        <v>43</v>
      </c>
      <c r="M1868" t="s">
        <v>385</v>
      </c>
      <c r="N1868" t="s">
        <v>907</v>
      </c>
      <c r="O1868" t="s">
        <v>932</v>
      </c>
      <c r="P1868" t="s">
        <v>71</v>
      </c>
    </row>
    <row r="1869" spans="1:16">
      <c r="A1869" t="s">
        <v>4452</v>
      </c>
      <c r="B1869" t="s">
        <v>4449</v>
      </c>
      <c r="C1869" t="s">
        <v>920</v>
      </c>
      <c r="D1869">
        <v>58</v>
      </c>
      <c r="E1869" t="s">
        <v>3970</v>
      </c>
      <c r="F1869" t="s">
        <v>71</v>
      </c>
      <c r="G1869" t="s">
        <v>2200</v>
      </c>
      <c r="H1869" t="s">
        <v>320</v>
      </c>
      <c r="I1869" t="s">
        <v>382</v>
      </c>
      <c r="J1869" t="s">
        <v>383</v>
      </c>
      <c r="K1869" t="s">
        <v>384</v>
      </c>
      <c r="L1869" t="s">
        <v>43</v>
      </c>
      <c r="M1869" t="s">
        <v>385</v>
      </c>
      <c r="N1869" t="s">
        <v>907</v>
      </c>
      <c r="O1869" t="s">
        <v>932</v>
      </c>
      <c r="P1869" t="s">
        <v>71</v>
      </c>
    </row>
    <row r="1870" spans="1:16">
      <c r="A1870" t="s">
        <v>4453</v>
      </c>
      <c r="B1870" t="s">
        <v>4449</v>
      </c>
      <c r="C1870" t="s">
        <v>910</v>
      </c>
      <c r="D1870">
        <v>59</v>
      </c>
      <c r="E1870" t="s">
        <v>3970</v>
      </c>
      <c r="F1870" t="s">
        <v>71</v>
      </c>
      <c r="G1870" t="s">
        <v>2200</v>
      </c>
      <c r="H1870" t="s">
        <v>320</v>
      </c>
      <c r="I1870" t="s">
        <v>382</v>
      </c>
      <c r="J1870" t="s">
        <v>383</v>
      </c>
      <c r="K1870" t="s">
        <v>384</v>
      </c>
      <c r="L1870" t="s">
        <v>43</v>
      </c>
      <c r="M1870" t="s">
        <v>385</v>
      </c>
      <c r="N1870" t="s">
        <v>907</v>
      </c>
      <c r="O1870" t="s">
        <v>932</v>
      </c>
      <c r="P1870" t="s">
        <v>71</v>
      </c>
    </row>
    <row r="1871" spans="1:16">
      <c r="A1871" t="s">
        <v>4454</v>
      </c>
      <c r="B1871" t="s">
        <v>4449</v>
      </c>
      <c r="C1871" t="s">
        <v>922</v>
      </c>
      <c r="D1871">
        <v>60</v>
      </c>
      <c r="E1871" t="s">
        <v>3970</v>
      </c>
      <c r="F1871" t="s">
        <v>71</v>
      </c>
      <c r="G1871" t="s">
        <v>2200</v>
      </c>
      <c r="H1871" t="s">
        <v>320</v>
      </c>
      <c r="I1871" t="s">
        <v>382</v>
      </c>
      <c r="J1871" t="s">
        <v>383</v>
      </c>
      <c r="K1871" t="s">
        <v>384</v>
      </c>
      <c r="L1871" t="s">
        <v>43</v>
      </c>
      <c r="M1871" t="s">
        <v>385</v>
      </c>
      <c r="N1871" t="s">
        <v>907</v>
      </c>
      <c r="O1871" t="s">
        <v>932</v>
      </c>
      <c r="P1871" t="s">
        <v>71</v>
      </c>
    </row>
    <row r="1872" spans="1:16">
      <c r="A1872" t="s">
        <v>4455</v>
      </c>
      <c r="B1872" t="s">
        <v>4456</v>
      </c>
      <c r="C1872" t="s">
        <v>956</v>
      </c>
      <c r="D1872">
        <v>55</v>
      </c>
      <c r="E1872" t="s">
        <v>4457</v>
      </c>
      <c r="F1872" t="s">
        <v>71</v>
      </c>
      <c r="G1872" t="s">
        <v>2835</v>
      </c>
      <c r="H1872" t="s">
        <v>320</v>
      </c>
      <c r="I1872" t="s">
        <v>382</v>
      </c>
      <c r="J1872" t="s">
        <v>383</v>
      </c>
      <c r="K1872" t="s">
        <v>384</v>
      </c>
      <c r="L1872" t="s">
        <v>43</v>
      </c>
      <c r="M1872" t="s">
        <v>385</v>
      </c>
      <c r="N1872" t="s">
        <v>907</v>
      </c>
      <c r="O1872" t="s">
        <v>932</v>
      </c>
      <c r="P1872" t="s">
        <v>71</v>
      </c>
    </row>
    <row r="1873" spans="1:16">
      <c r="A1873" t="s">
        <v>4458</v>
      </c>
      <c r="B1873" t="s">
        <v>4456</v>
      </c>
      <c r="C1873" t="s">
        <v>915</v>
      </c>
      <c r="D1873">
        <v>56</v>
      </c>
      <c r="E1873" t="s">
        <v>4457</v>
      </c>
      <c r="F1873" t="s">
        <v>71</v>
      </c>
      <c r="G1873" t="s">
        <v>2835</v>
      </c>
      <c r="H1873" t="s">
        <v>320</v>
      </c>
      <c r="I1873" t="s">
        <v>382</v>
      </c>
      <c r="J1873" t="s">
        <v>383</v>
      </c>
      <c r="K1873" t="s">
        <v>384</v>
      </c>
      <c r="L1873" t="s">
        <v>43</v>
      </c>
      <c r="M1873" t="s">
        <v>385</v>
      </c>
      <c r="N1873" t="s">
        <v>907</v>
      </c>
      <c r="O1873" t="s">
        <v>932</v>
      </c>
      <c r="P1873" t="s">
        <v>71</v>
      </c>
    </row>
    <row r="1874" spans="1:16">
      <c r="A1874" t="s">
        <v>4459</v>
      </c>
      <c r="B1874" t="s">
        <v>4456</v>
      </c>
      <c r="C1874" t="s">
        <v>904</v>
      </c>
      <c r="D1874">
        <v>57</v>
      </c>
      <c r="E1874" t="s">
        <v>4457</v>
      </c>
      <c r="F1874" t="s">
        <v>71</v>
      </c>
      <c r="G1874" t="s">
        <v>2835</v>
      </c>
      <c r="H1874" t="s">
        <v>320</v>
      </c>
      <c r="I1874" t="s">
        <v>382</v>
      </c>
      <c r="J1874" t="s">
        <v>383</v>
      </c>
      <c r="K1874" t="s">
        <v>384</v>
      </c>
      <c r="L1874" t="s">
        <v>43</v>
      </c>
      <c r="M1874" t="s">
        <v>385</v>
      </c>
      <c r="N1874" t="s">
        <v>907</v>
      </c>
      <c r="O1874" t="s">
        <v>932</v>
      </c>
      <c r="P1874" t="s">
        <v>71</v>
      </c>
    </row>
    <row r="1875" spans="1:16">
      <c r="A1875" t="s">
        <v>4460</v>
      </c>
      <c r="B1875" t="s">
        <v>4456</v>
      </c>
      <c r="C1875" t="s">
        <v>920</v>
      </c>
      <c r="D1875">
        <v>58</v>
      </c>
      <c r="E1875" t="s">
        <v>4457</v>
      </c>
      <c r="F1875" t="s">
        <v>71</v>
      </c>
      <c r="G1875" t="s">
        <v>2835</v>
      </c>
      <c r="H1875" t="s">
        <v>320</v>
      </c>
      <c r="I1875" t="s">
        <v>382</v>
      </c>
      <c r="J1875" t="s">
        <v>383</v>
      </c>
      <c r="K1875" t="s">
        <v>384</v>
      </c>
      <c r="L1875" t="s">
        <v>43</v>
      </c>
      <c r="M1875" t="s">
        <v>385</v>
      </c>
      <c r="N1875" t="s">
        <v>907</v>
      </c>
      <c r="O1875" t="s">
        <v>932</v>
      </c>
      <c r="P1875" t="s">
        <v>71</v>
      </c>
    </row>
    <row r="1876" spans="1:16">
      <c r="A1876" t="s">
        <v>4461</v>
      </c>
      <c r="B1876" t="s">
        <v>4456</v>
      </c>
      <c r="C1876" t="s">
        <v>910</v>
      </c>
      <c r="D1876">
        <v>59</v>
      </c>
      <c r="E1876" t="s">
        <v>4457</v>
      </c>
      <c r="F1876" t="s">
        <v>71</v>
      </c>
      <c r="G1876" t="s">
        <v>2835</v>
      </c>
      <c r="H1876" t="s">
        <v>320</v>
      </c>
      <c r="I1876" t="s">
        <v>382</v>
      </c>
      <c r="J1876" t="s">
        <v>383</v>
      </c>
      <c r="K1876" t="s">
        <v>384</v>
      </c>
      <c r="L1876" t="s">
        <v>43</v>
      </c>
      <c r="M1876" t="s">
        <v>385</v>
      </c>
      <c r="N1876" t="s">
        <v>907</v>
      </c>
      <c r="O1876" t="s">
        <v>932</v>
      </c>
      <c r="P1876" t="s">
        <v>71</v>
      </c>
    </row>
    <row r="1877" spans="1:16">
      <c r="A1877" t="s">
        <v>4462</v>
      </c>
      <c r="B1877" t="s">
        <v>4456</v>
      </c>
      <c r="C1877" t="s">
        <v>922</v>
      </c>
      <c r="D1877">
        <v>60</v>
      </c>
      <c r="E1877" t="s">
        <v>4457</v>
      </c>
      <c r="F1877" t="s">
        <v>71</v>
      </c>
      <c r="G1877" t="s">
        <v>2835</v>
      </c>
      <c r="H1877" t="s">
        <v>320</v>
      </c>
      <c r="I1877" t="s">
        <v>382</v>
      </c>
      <c r="J1877" t="s">
        <v>383</v>
      </c>
      <c r="K1877" t="s">
        <v>384</v>
      </c>
      <c r="L1877" t="s">
        <v>43</v>
      </c>
      <c r="M1877" t="s">
        <v>385</v>
      </c>
      <c r="N1877" t="s">
        <v>907</v>
      </c>
      <c r="O1877" t="s">
        <v>932</v>
      </c>
      <c r="P1877" t="s">
        <v>71</v>
      </c>
    </row>
    <row r="1878" spans="1:16">
      <c r="A1878" t="s">
        <v>4463</v>
      </c>
      <c r="B1878" t="s">
        <v>4456</v>
      </c>
      <c r="C1878" t="s">
        <v>912</v>
      </c>
      <c r="D1878">
        <v>61</v>
      </c>
      <c r="E1878" t="s">
        <v>4457</v>
      </c>
      <c r="F1878" t="s">
        <v>71</v>
      </c>
      <c r="G1878" t="s">
        <v>2835</v>
      </c>
      <c r="H1878" t="s">
        <v>320</v>
      </c>
      <c r="I1878" t="s">
        <v>382</v>
      </c>
      <c r="J1878" t="s">
        <v>383</v>
      </c>
      <c r="K1878" t="s">
        <v>384</v>
      </c>
      <c r="L1878" t="s">
        <v>43</v>
      </c>
      <c r="M1878" t="s">
        <v>385</v>
      </c>
      <c r="N1878" t="s">
        <v>907</v>
      </c>
      <c r="O1878" t="s">
        <v>932</v>
      </c>
      <c r="P1878" t="s">
        <v>71</v>
      </c>
    </row>
    <row r="1879" spans="1:16">
      <c r="A1879" t="s">
        <v>4464</v>
      </c>
      <c r="B1879" t="s">
        <v>4465</v>
      </c>
      <c r="C1879" t="s">
        <v>956</v>
      </c>
      <c r="D1879">
        <v>55</v>
      </c>
      <c r="E1879" t="s">
        <v>3990</v>
      </c>
      <c r="F1879" t="s">
        <v>71</v>
      </c>
      <c r="G1879" t="s">
        <v>3991</v>
      </c>
      <c r="H1879" t="s">
        <v>324</v>
      </c>
      <c r="I1879" t="s">
        <v>382</v>
      </c>
      <c r="J1879" t="s">
        <v>383</v>
      </c>
      <c r="K1879" t="s">
        <v>384</v>
      </c>
      <c r="L1879" t="s">
        <v>39</v>
      </c>
      <c r="M1879" t="s">
        <v>385</v>
      </c>
      <c r="N1879" t="s">
        <v>907</v>
      </c>
      <c r="O1879" t="s">
        <v>932</v>
      </c>
      <c r="P1879" t="s">
        <v>71</v>
      </c>
    </row>
    <row r="1880" spans="1:16">
      <c r="A1880" t="s">
        <v>4466</v>
      </c>
      <c r="B1880" t="s">
        <v>4465</v>
      </c>
      <c r="C1880" t="s">
        <v>904</v>
      </c>
      <c r="D1880">
        <v>57</v>
      </c>
      <c r="E1880" t="s">
        <v>3990</v>
      </c>
      <c r="F1880" t="s">
        <v>71</v>
      </c>
      <c r="G1880" t="s">
        <v>3991</v>
      </c>
      <c r="H1880" t="s">
        <v>324</v>
      </c>
      <c r="I1880" t="s">
        <v>382</v>
      </c>
      <c r="J1880" t="s">
        <v>383</v>
      </c>
      <c r="K1880" t="s">
        <v>384</v>
      </c>
      <c r="L1880" t="s">
        <v>39</v>
      </c>
      <c r="M1880" t="s">
        <v>385</v>
      </c>
      <c r="N1880" t="s">
        <v>907</v>
      </c>
      <c r="O1880" t="s">
        <v>932</v>
      </c>
      <c r="P1880" t="s">
        <v>71</v>
      </c>
    </row>
    <row r="1881" spans="1:16">
      <c r="A1881" t="s">
        <v>4467</v>
      </c>
      <c r="B1881" t="s">
        <v>4465</v>
      </c>
      <c r="C1881" t="s">
        <v>910</v>
      </c>
      <c r="D1881">
        <v>59</v>
      </c>
      <c r="E1881" t="s">
        <v>3990</v>
      </c>
      <c r="F1881" t="s">
        <v>71</v>
      </c>
      <c r="G1881" t="s">
        <v>3991</v>
      </c>
      <c r="H1881" t="s">
        <v>324</v>
      </c>
      <c r="I1881" t="s">
        <v>382</v>
      </c>
      <c r="J1881" t="s">
        <v>383</v>
      </c>
      <c r="K1881" t="s">
        <v>384</v>
      </c>
      <c r="L1881" t="s">
        <v>39</v>
      </c>
      <c r="M1881" t="s">
        <v>385</v>
      </c>
      <c r="N1881" t="s">
        <v>907</v>
      </c>
      <c r="O1881" t="s">
        <v>932</v>
      </c>
      <c r="P1881" t="s">
        <v>71</v>
      </c>
    </row>
    <row r="1882" spans="1:16">
      <c r="A1882" t="s">
        <v>4468</v>
      </c>
      <c r="B1882" t="s">
        <v>4465</v>
      </c>
      <c r="C1882" t="s">
        <v>912</v>
      </c>
      <c r="D1882">
        <v>61</v>
      </c>
      <c r="E1882" t="s">
        <v>3990</v>
      </c>
      <c r="F1882" t="s">
        <v>71</v>
      </c>
      <c r="G1882" t="s">
        <v>3991</v>
      </c>
      <c r="H1882" t="s">
        <v>324</v>
      </c>
      <c r="I1882" t="s">
        <v>382</v>
      </c>
      <c r="J1882" t="s">
        <v>383</v>
      </c>
      <c r="K1882" t="s">
        <v>384</v>
      </c>
      <c r="L1882" t="s">
        <v>39</v>
      </c>
      <c r="M1882" t="s">
        <v>385</v>
      </c>
      <c r="N1882" t="s">
        <v>907</v>
      </c>
      <c r="O1882" t="s">
        <v>932</v>
      </c>
      <c r="P1882" t="s">
        <v>71</v>
      </c>
    </row>
    <row r="1883" spans="1:16">
      <c r="A1883" t="s">
        <v>4469</v>
      </c>
      <c r="B1883" t="s">
        <v>4470</v>
      </c>
      <c r="C1883" t="s">
        <v>904</v>
      </c>
      <c r="D1883">
        <v>57</v>
      </c>
      <c r="E1883" t="s">
        <v>3990</v>
      </c>
      <c r="F1883" t="s">
        <v>78</v>
      </c>
      <c r="G1883" t="s">
        <v>3991</v>
      </c>
      <c r="H1883" t="s">
        <v>324</v>
      </c>
      <c r="I1883" t="s">
        <v>382</v>
      </c>
      <c r="J1883" t="s">
        <v>383</v>
      </c>
      <c r="K1883" t="s">
        <v>384</v>
      </c>
      <c r="L1883" t="s">
        <v>39</v>
      </c>
      <c r="M1883" t="s">
        <v>385</v>
      </c>
      <c r="N1883" t="s">
        <v>907</v>
      </c>
      <c r="O1883" t="s">
        <v>969</v>
      </c>
      <c r="P1883" t="s">
        <v>78</v>
      </c>
    </row>
    <row r="1884" spans="1:16">
      <c r="A1884" t="s">
        <v>4471</v>
      </c>
      <c r="B1884" t="s">
        <v>4470</v>
      </c>
      <c r="C1884" t="s">
        <v>910</v>
      </c>
      <c r="D1884">
        <v>59</v>
      </c>
      <c r="E1884" t="s">
        <v>3990</v>
      </c>
      <c r="F1884" t="s">
        <v>78</v>
      </c>
      <c r="G1884" t="s">
        <v>3991</v>
      </c>
      <c r="H1884" t="s">
        <v>324</v>
      </c>
      <c r="I1884" t="s">
        <v>382</v>
      </c>
      <c r="J1884" t="s">
        <v>383</v>
      </c>
      <c r="K1884" t="s">
        <v>384</v>
      </c>
      <c r="L1884" t="s">
        <v>39</v>
      </c>
      <c r="M1884" t="s">
        <v>385</v>
      </c>
      <c r="N1884" t="s">
        <v>907</v>
      </c>
      <c r="O1884" t="s">
        <v>969</v>
      </c>
      <c r="P1884" t="s">
        <v>78</v>
      </c>
    </row>
    <row r="1885" spans="1:16">
      <c r="A1885" t="s">
        <v>4472</v>
      </c>
      <c r="B1885" t="s">
        <v>4470</v>
      </c>
      <c r="C1885" t="s">
        <v>912</v>
      </c>
      <c r="D1885">
        <v>61</v>
      </c>
      <c r="E1885" t="s">
        <v>3990</v>
      </c>
      <c r="F1885" t="s">
        <v>78</v>
      </c>
      <c r="G1885" t="s">
        <v>3991</v>
      </c>
      <c r="H1885" t="s">
        <v>324</v>
      </c>
      <c r="I1885" t="s">
        <v>382</v>
      </c>
      <c r="J1885" t="s">
        <v>383</v>
      </c>
      <c r="K1885" t="s">
        <v>384</v>
      </c>
      <c r="L1885" t="s">
        <v>39</v>
      </c>
      <c r="M1885" t="s">
        <v>385</v>
      </c>
      <c r="N1885" t="s">
        <v>907</v>
      </c>
      <c r="O1885" t="s">
        <v>969</v>
      </c>
      <c r="P1885" t="s">
        <v>78</v>
      </c>
    </row>
    <row r="1886" spans="1:16">
      <c r="A1886" t="s">
        <v>4473</v>
      </c>
      <c r="B1886" t="s">
        <v>4474</v>
      </c>
      <c r="C1886" t="s">
        <v>956</v>
      </c>
      <c r="D1886">
        <v>55</v>
      </c>
      <c r="E1886" t="s">
        <v>4015</v>
      </c>
      <c r="F1886" t="s">
        <v>63</v>
      </c>
      <c r="G1886" t="s">
        <v>1021</v>
      </c>
      <c r="H1886" t="s">
        <v>320</v>
      </c>
      <c r="I1886" t="s">
        <v>382</v>
      </c>
      <c r="J1886" t="s">
        <v>383</v>
      </c>
      <c r="K1886" t="s">
        <v>384</v>
      </c>
      <c r="L1886" t="s">
        <v>37</v>
      </c>
      <c r="M1886" t="s">
        <v>385</v>
      </c>
      <c r="N1886" t="s">
        <v>907</v>
      </c>
      <c r="O1886" t="s">
        <v>937</v>
      </c>
      <c r="P1886" t="s">
        <v>63</v>
      </c>
    </row>
    <row r="1887" spans="1:16">
      <c r="A1887" t="s">
        <v>4475</v>
      </c>
      <c r="B1887" t="s">
        <v>4474</v>
      </c>
      <c r="C1887" t="s">
        <v>915</v>
      </c>
      <c r="D1887">
        <v>56</v>
      </c>
      <c r="E1887" t="s">
        <v>4015</v>
      </c>
      <c r="F1887" t="s">
        <v>63</v>
      </c>
      <c r="G1887" t="s">
        <v>1021</v>
      </c>
      <c r="H1887" t="s">
        <v>320</v>
      </c>
      <c r="I1887" t="s">
        <v>382</v>
      </c>
      <c r="J1887" t="s">
        <v>383</v>
      </c>
      <c r="K1887" t="s">
        <v>384</v>
      </c>
      <c r="L1887" t="s">
        <v>37</v>
      </c>
      <c r="M1887" t="s">
        <v>385</v>
      </c>
      <c r="N1887" t="s">
        <v>907</v>
      </c>
      <c r="O1887" t="s">
        <v>937</v>
      </c>
      <c r="P1887" t="s">
        <v>63</v>
      </c>
    </row>
    <row r="1888" spans="1:16">
      <c r="A1888" t="s">
        <v>4476</v>
      </c>
      <c r="B1888" t="s">
        <v>4474</v>
      </c>
      <c r="C1888" t="s">
        <v>904</v>
      </c>
      <c r="D1888">
        <v>57</v>
      </c>
      <c r="E1888" t="s">
        <v>4015</v>
      </c>
      <c r="F1888" t="s">
        <v>63</v>
      </c>
      <c r="G1888" t="s">
        <v>1021</v>
      </c>
      <c r="H1888" t="s">
        <v>320</v>
      </c>
      <c r="I1888" t="s">
        <v>382</v>
      </c>
      <c r="J1888" t="s">
        <v>383</v>
      </c>
      <c r="K1888" t="s">
        <v>384</v>
      </c>
      <c r="L1888" t="s">
        <v>37</v>
      </c>
      <c r="M1888" t="s">
        <v>385</v>
      </c>
      <c r="N1888" t="s">
        <v>907</v>
      </c>
      <c r="O1888" t="s">
        <v>937</v>
      </c>
      <c r="P1888" t="s">
        <v>63</v>
      </c>
    </row>
    <row r="1889" spans="1:16">
      <c r="A1889" t="s">
        <v>4477</v>
      </c>
      <c r="B1889" t="s">
        <v>4474</v>
      </c>
      <c r="C1889" t="s">
        <v>920</v>
      </c>
      <c r="D1889">
        <v>58</v>
      </c>
      <c r="E1889" t="s">
        <v>4015</v>
      </c>
      <c r="F1889" t="s">
        <v>63</v>
      </c>
      <c r="G1889" t="s">
        <v>1021</v>
      </c>
      <c r="H1889" t="s">
        <v>320</v>
      </c>
      <c r="I1889" t="s">
        <v>382</v>
      </c>
      <c r="J1889" t="s">
        <v>383</v>
      </c>
      <c r="K1889" t="s">
        <v>384</v>
      </c>
      <c r="L1889" t="s">
        <v>37</v>
      </c>
      <c r="M1889" t="s">
        <v>385</v>
      </c>
      <c r="N1889" t="s">
        <v>907</v>
      </c>
      <c r="O1889" t="s">
        <v>937</v>
      </c>
      <c r="P1889" t="s">
        <v>63</v>
      </c>
    </row>
    <row r="1890" spans="1:16">
      <c r="A1890" t="s">
        <v>4478</v>
      </c>
      <c r="B1890" t="s">
        <v>4474</v>
      </c>
      <c r="C1890" t="s">
        <v>910</v>
      </c>
      <c r="D1890">
        <v>59</v>
      </c>
      <c r="E1890" t="s">
        <v>4015</v>
      </c>
      <c r="F1890" t="s">
        <v>63</v>
      </c>
      <c r="G1890" t="s">
        <v>1021</v>
      </c>
      <c r="H1890" t="s">
        <v>320</v>
      </c>
      <c r="I1890" t="s">
        <v>382</v>
      </c>
      <c r="J1890" t="s">
        <v>383</v>
      </c>
      <c r="K1890" t="s">
        <v>384</v>
      </c>
      <c r="L1890" t="s">
        <v>37</v>
      </c>
      <c r="M1890" t="s">
        <v>385</v>
      </c>
      <c r="N1890" t="s">
        <v>907</v>
      </c>
      <c r="O1890" t="s">
        <v>937</v>
      </c>
      <c r="P1890" t="s">
        <v>63</v>
      </c>
    </row>
    <row r="1891" spans="1:16">
      <c r="A1891" t="s">
        <v>4479</v>
      </c>
      <c r="B1891" t="s">
        <v>4474</v>
      </c>
      <c r="C1891" t="s">
        <v>922</v>
      </c>
      <c r="D1891">
        <v>60</v>
      </c>
      <c r="E1891" t="s">
        <v>4015</v>
      </c>
      <c r="F1891" t="s">
        <v>63</v>
      </c>
      <c r="G1891" t="s">
        <v>1021</v>
      </c>
      <c r="H1891" t="s">
        <v>320</v>
      </c>
      <c r="I1891" t="s">
        <v>382</v>
      </c>
      <c r="J1891" t="s">
        <v>383</v>
      </c>
      <c r="K1891" t="s">
        <v>384</v>
      </c>
      <c r="L1891" t="s">
        <v>37</v>
      </c>
      <c r="M1891" t="s">
        <v>385</v>
      </c>
      <c r="N1891" t="s">
        <v>907</v>
      </c>
      <c r="O1891" t="s">
        <v>937</v>
      </c>
      <c r="P1891" t="s">
        <v>63</v>
      </c>
    </row>
    <row r="1892" spans="1:16">
      <c r="A1892" t="s">
        <v>4480</v>
      </c>
      <c r="B1892" t="s">
        <v>4474</v>
      </c>
      <c r="C1892" t="s">
        <v>912</v>
      </c>
      <c r="D1892">
        <v>61</v>
      </c>
      <c r="E1892" t="s">
        <v>4015</v>
      </c>
      <c r="F1892" t="s">
        <v>63</v>
      </c>
      <c r="G1892" t="s">
        <v>1021</v>
      </c>
      <c r="H1892" t="s">
        <v>320</v>
      </c>
      <c r="I1892" t="s">
        <v>382</v>
      </c>
      <c r="J1892" t="s">
        <v>383</v>
      </c>
      <c r="K1892" t="s">
        <v>384</v>
      </c>
      <c r="L1892" t="s">
        <v>37</v>
      </c>
      <c r="M1892" t="s">
        <v>385</v>
      </c>
      <c r="N1892" t="s">
        <v>907</v>
      </c>
      <c r="O1892" t="s">
        <v>937</v>
      </c>
      <c r="P1892" t="s">
        <v>63</v>
      </c>
    </row>
    <row r="1893" spans="1:16">
      <c r="A1893" t="s">
        <v>4481</v>
      </c>
      <c r="B1893" t="s">
        <v>4482</v>
      </c>
      <c r="C1893" t="s">
        <v>956</v>
      </c>
      <c r="D1893">
        <v>55</v>
      </c>
      <c r="E1893" t="s">
        <v>4024</v>
      </c>
      <c r="F1893" t="s">
        <v>71</v>
      </c>
      <c r="G1893" t="s">
        <v>906</v>
      </c>
      <c r="H1893" t="s">
        <v>320</v>
      </c>
      <c r="I1893" t="s">
        <v>382</v>
      </c>
      <c r="J1893" t="s">
        <v>383</v>
      </c>
      <c r="K1893" t="s">
        <v>384</v>
      </c>
      <c r="L1893" t="s">
        <v>43</v>
      </c>
      <c r="M1893" t="s">
        <v>385</v>
      </c>
      <c r="N1893" t="s">
        <v>907</v>
      </c>
      <c r="O1893" t="s">
        <v>932</v>
      </c>
      <c r="P1893" t="s">
        <v>71</v>
      </c>
    </row>
    <row r="1894" spans="1:16">
      <c r="A1894" t="s">
        <v>4483</v>
      </c>
      <c r="B1894" t="s">
        <v>4482</v>
      </c>
      <c r="C1894" t="s">
        <v>915</v>
      </c>
      <c r="D1894">
        <v>56</v>
      </c>
      <c r="E1894" t="s">
        <v>4024</v>
      </c>
      <c r="F1894" t="s">
        <v>71</v>
      </c>
      <c r="G1894" t="s">
        <v>906</v>
      </c>
      <c r="H1894" t="s">
        <v>320</v>
      </c>
      <c r="I1894" t="s">
        <v>382</v>
      </c>
      <c r="J1894" t="s">
        <v>383</v>
      </c>
      <c r="K1894" t="s">
        <v>384</v>
      </c>
      <c r="L1894" t="s">
        <v>43</v>
      </c>
      <c r="M1894" t="s">
        <v>385</v>
      </c>
      <c r="N1894" t="s">
        <v>907</v>
      </c>
      <c r="O1894" t="s">
        <v>932</v>
      </c>
      <c r="P1894" t="s">
        <v>71</v>
      </c>
    </row>
    <row r="1895" spans="1:16">
      <c r="A1895" t="s">
        <v>4484</v>
      </c>
      <c r="B1895" t="s">
        <v>4482</v>
      </c>
      <c r="C1895" t="s">
        <v>904</v>
      </c>
      <c r="D1895">
        <v>57</v>
      </c>
      <c r="E1895" t="s">
        <v>4024</v>
      </c>
      <c r="F1895" t="s">
        <v>71</v>
      </c>
      <c r="G1895" t="s">
        <v>906</v>
      </c>
      <c r="H1895" t="s">
        <v>320</v>
      </c>
      <c r="I1895" t="s">
        <v>382</v>
      </c>
      <c r="J1895" t="s">
        <v>383</v>
      </c>
      <c r="K1895" t="s">
        <v>384</v>
      </c>
      <c r="L1895" t="s">
        <v>43</v>
      </c>
      <c r="M1895" t="s">
        <v>385</v>
      </c>
      <c r="N1895" t="s">
        <v>907</v>
      </c>
      <c r="O1895" t="s">
        <v>932</v>
      </c>
      <c r="P1895" t="s">
        <v>71</v>
      </c>
    </row>
    <row r="1896" spans="1:16">
      <c r="A1896" t="s">
        <v>4485</v>
      </c>
      <c r="B1896" t="s">
        <v>4482</v>
      </c>
      <c r="C1896" t="s">
        <v>920</v>
      </c>
      <c r="D1896">
        <v>58</v>
      </c>
      <c r="E1896" t="s">
        <v>4024</v>
      </c>
      <c r="F1896" t="s">
        <v>71</v>
      </c>
      <c r="G1896" t="s">
        <v>906</v>
      </c>
      <c r="H1896" t="s">
        <v>320</v>
      </c>
      <c r="I1896" t="s">
        <v>382</v>
      </c>
      <c r="J1896" t="s">
        <v>383</v>
      </c>
      <c r="K1896" t="s">
        <v>384</v>
      </c>
      <c r="L1896" t="s">
        <v>43</v>
      </c>
      <c r="M1896" t="s">
        <v>385</v>
      </c>
      <c r="N1896" t="s">
        <v>907</v>
      </c>
      <c r="O1896" t="s">
        <v>932</v>
      </c>
      <c r="P1896" t="s">
        <v>71</v>
      </c>
    </row>
    <row r="1897" spans="1:16">
      <c r="A1897" t="s">
        <v>4486</v>
      </c>
      <c r="B1897" t="s">
        <v>4482</v>
      </c>
      <c r="C1897" t="s">
        <v>910</v>
      </c>
      <c r="D1897">
        <v>59</v>
      </c>
      <c r="E1897" t="s">
        <v>4024</v>
      </c>
      <c r="F1897" t="s">
        <v>71</v>
      </c>
      <c r="G1897" t="s">
        <v>906</v>
      </c>
      <c r="H1897" t="s">
        <v>320</v>
      </c>
      <c r="I1897" t="s">
        <v>382</v>
      </c>
      <c r="J1897" t="s">
        <v>383</v>
      </c>
      <c r="K1897" t="s">
        <v>384</v>
      </c>
      <c r="L1897" t="s">
        <v>43</v>
      </c>
      <c r="M1897" t="s">
        <v>385</v>
      </c>
      <c r="N1897" t="s">
        <v>907</v>
      </c>
      <c r="O1897" t="s">
        <v>932</v>
      </c>
      <c r="P1897" t="s">
        <v>71</v>
      </c>
    </row>
    <row r="1898" spans="1:16">
      <c r="A1898" t="s">
        <v>4487</v>
      </c>
      <c r="B1898" t="s">
        <v>4482</v>
      </c>
      <c r="C1898" t="s">
        <v>922</v>
      </c>
      <c r="D1898">
        <v>60</v>
      </c>
      <c r="E1898" t="s">
        <v>4024</v>
      </c>
      <c r="F1898" t="s">
        <v>71</v>
      </c>
      <c r="G1898" t="s">
        <v>906</v>
      </c>
      <c r="H1898" t="s">
        <v>320</v>
      </c>
      <c r="I1898" t="s">
        <v>382</v>
      </c>
      <c r="J1898" t="s">
        <v>383</v>
      </c>
      <c r="K1898" t="s">
        <v>384</v>
      </c>
      <c r="L1898" t="s">
        <v>43</v>
      </c>
      <c r="M1898" t="s">
        <v>385</v>
      </c>
      <c r="N1898" t="s">
        <v>907</v>
      </c>
      <c r="O1898" t="s">
        <v>932</v>
      </c>
      <c r="P1898" t="s">
        <v>71</v>
      </c>
    </row>
    <row r="1899" spans="1:16">
      <c r="A1899" t="s">
        <v>4488</v>
      </c>
      <c r="B1899" t="s">
        <v>4482</v>
      </c>
      <c r="C1899" t="s">
        <v>912</v>
      </c>
      <c r="D1899">
        <v>61</v>
      </c>
      <c r="E1899" t="s">
        <v>4024</v>
      </c>
      <c r="F1899" t="s">
        <v>71</v>
      </c>
      <c r="G1899" t="s">
        <v>906</v>
      </c>
      <c r="H1899" t="s">
        <v>320</v>
      </c>
      <c r="I1899" t="s">
        <v>382</v>
      </c>
      <c r="J1899" t="s">
        <v>383</v>
      </c>
      <c r="K1899" t="s">
        <v>384</v>
      </c>
      <c r="L1899" t="s">
        <v>43</v>
      </c>
      <c r="M1899" t="s">
        <v>385</v>
      </c>
      <c r="N1899" t="s">
        <v>907</v>
      </c>
      <c r="O1899" t="s">
        <v>932</v>
      </c>
      <c r="P1899" t="s">
        <v>71</v>
      </c>
    </row>
    <row r="1900" spans="1:16">
      <c r="A1900" t="s">
        <v>4489</v>
      </c>
      <c r="B1900" t="s">
        <v>4490</v>
      </c>
      <c r="C1900" t="s">
        <v>956</v>
      </c>
      <c r="D1900">
        <v>55</v>
      </c>
      <c r="E1900" t="s">
        <v>4051</v>
      </c>
      <c r="F1900" t="s">
        <v>83</v>
      </c>
      <c r="G1900" t="s">
        <v>4052</v>
      </c>
      <c r="H1900" t="s">
        <v>320</v>
      </c>
      <c r="I1900" t="s">
        <v>382</v>
      </c>
      <c r="J1900" t="s">
        <v>383</v>
      </c>
      <c r="K1900" t="s">
        <v>384</v>
      </c>
      <c r="L1900" t="s">
        <v>39</v>
      </c>
      <c r="M1900" t="s">
        <v>385</v>
      </c>
      <c r="N1900" t="s">
        <v>907</v>
      </c>
      <c r="O1900" t="s">
        <v>917</v>
      </c>
      <c r="P1900" t="s">
        <v>83</v>
      </c>
    </row>
    <row r="1901" spans="1:16">
      <c r="A1901" t="s">
        <v>4491</v>
      </c>
      <c r="B1901" t="s">
        <v>4490</v>
      </c>
      <c r="C1901" t="s">
        <v>915</v>
      </c>
      <c r="D1901">
        <v>56</v>
      </c>
      <c r="E1901" t="s">
        <v>4051</v>
      </c>
      <c r="F1901" t="s">
        <v>83</v>
      </c>
      <c r="G1901" t="s">
        <v>4052</v>
      </c>
      <c r="H1901" t="s">
        <v>320</v>
      </c>
      <c r="I1901" t="s">
        <v>382</v>
      </c>
      <c r="J1901" t="s">
        <v>383</v>
      </c>
      <c r="K1901" t="s">
        <v>384</v>
      </c>
      <c r="L1901" t="s">
        <v>39</v>
      </c>
      <c r="M1901" t="s">
        <v>385</v>
      </c>
      <c r="N1901" t="s">
        <v>907</v>
      </c>
      <c r="O1901" t="s">
        <v>917</v>
      </c>
      <c r="P1901" t="s">
        <v>83</v>
      </c>
    </row>
    <row r="1902" spans="1:16">
      <c r="A1902" t="s">
        <v>4492</v>
      </c>
      <c r="B1902" t="s">
        <v>4490</v>
      </c>
      <c r="C1902" t="s">
        <v>904</v>
      </c>
      <c r="D1902">
        <v>57</v>
      </c>
      <c r="E1902" t="s">
        <v>4051</v>
      </c>
      <c r="F1902" t="s">
        <v>83</v>
      </c>
      <c r="G1902" t="s">
        <v>4052</v>
      </c>
      <c r="H1902" t="s">
        <v>320</v>
      </c>
      <c r="I1902" t="s">
        <v>382</v>
      </c>
      <c r="J1902" t="s">
        <v>383</v>
      </c>
      <c r="K1902" t="s">
        <v>384</v>
      </c>
      <c r="L1902" t="s">
        <v>39</v>
      </c>
      <c r="M1902" t="s">
        <v>385</v>
      </c>
      <c r="N1902" t="s">
        <v>907</v>
      </c>
      <c r="O1902" t="s">
        <v>917</v>
      </c>
      <c r="P1902" t="s">
        <v>83</v>
      </c>
    </row>
    <row r="1903" spans="1:16">
      <c r="A1903" t="s">
        <v>4493</v>
      </c>
      <c r="B1903" t="s">
        <v>4490</v>
      </c>
      <c r="C1903" t="s">
        <v>920</v>
      </c>
      <c r="D1903">
        <v>58</v>
      </c>
      <c r="E1903" t="s">
        <v>4051</v>
      </c>
      <c r="F1903" t="s">
        <v>83</v>
      </c>
      <c r="G1903" t="s">
        <v>4052</v>
      </c>
      <c r="H1903" t="s">
        <v>320</v>
      </c>
      <c r="I1903" t="s">
        <v>382</v>
      </c>
      <c r="J1903" t="s">
        <v>383</v>
      </c>
      <c r="K1903" t="s">
        <v>384</v>
      </c>
      <c r="L1903" t="s">
        <v>39</v>
      </c>
      <c r="M1903" t="s">
        <v>385</v>
      </c>
      <c r="N1903" t="s">
        <v>907</v>
      </c>
      <c r="O1903" t="s">
        <v>917</v>
      </c>
      <c r="P1903" t="s">
        <v>83</v>
      </c>
    </row>
    <row r="1904" spans="1:16">
      <c r="A1904" t="s">
        <v>4494</v>
      </c>
      <c r="B1904" t="s">
        <v>4490</v>
      </c>
      <c r="C1904" t="s">
        <v>910</v>
      </c>
      <c r="D1904">
        <v>59</v>
      </c>
      <c r="E1904" t="s">
        <v>4051</v>
      </c>
      <c r="F1904" t="s">
        <v>83</v>
      </c>
      <c r="G1904" t="s">
        <v>4052</v>
      </c>
      <c r="H1904" t="s">
        <v>320</v>
      </c>
      <c r="I1904" t="s">
        <v>382</v>
      </c>
      <c r="J1904" t="s">
        <v>383</v>
      </c>
      <c r="K1904" t="s">
        <v>384</v>
      </c>
      <c r="L1904" t="s">
        <v>39</v>
      </c>
      <c r="M1904" t="s">
        <v>385</v>
      </c>
      <c r="N1904" t="s">
        <v>907</v>
      </c>
      <c r="O1904" t="s">
        <v>917</v>
      </c>
      <c r="P1904" t="s">
        <v>83</v>
      </c>
    </row>
    <row r="1905" spans="1:16">
      <c r="A1905" t="s">
        <v>4495</v>
      </c>
      <c r="B1905" t="s">
        <v>4490</v>
      </c>
      <c r="C1905" t="s">
        <v>922</v>
      </c>
      <c r="D1905">
        <v>60</v>
      </c>
      <c r="E1905" t="s">
        <v>4051</v>
      </c>
      <c r="F1905" t="s">
        <v>83</v>
      </c>
      <c r="G1905" t="s">
        <v>4052</v>
      </c>
      <c r="H1905" t="s">
        <v>320</v>
      </c>
      <c r="I1905" t="s">
        <v>382</v>
      </c>
      <c r="J1905" t="s">
        <v>383</v>
      </c>
      <c r="K1905" t="s">
        <v>384</v>
      </c>
      <c r="L1905" t="s">
        <v>39</v>
      </c>
      <c r="M1905" t="s">
        <v>385</v>
      </c>
      <c r="N1905" t="s">
        <v>907</v>
      </c>
      <c r="O1905" t="s">
        <v>917</v>
      </c>
      <c r="P1905" t="s">
        <v>83</v>
      </c>
    </row>
    <row r="1906" spans="1:16">
      <c r="A1906" t="s">
        <v>4496</v>
      </c>
      <c r="B1906" t="s">
        <v>4490</v>
      </c>
      <c r="C1906" t="s">
        <v>912</v>
      </c>
      <c r="D1906">
        <v>61</v>
      </c>
      <c r="E1906" t="s">
        <v>4051</v>
      </c>
      <c r="F1906" t="s">
        <v>83</v>
      </c>
      <c r="G1906" t="s">
        <v>4052</v>
      </c>
      <c r="H1906" t="s">
        <v>320</v>
      </c>
      <c r="I1906" t="s">
        <v>382</v>
      </c>
      <c r="J1906" t="s">
        <v>383</v>
      </c>
      <c r="K1906" t="s">
        <v>384</v>
      </c>
      <c r="L1906" t="s">
        <v>39</v>
      </c>
      <c r="M1906" t="s">
        <v>385</v>
      </c>
      <c r="N1906" t="s">
        <v>907</v>
      </c>
      <c r="O1906" t="s">
        <v>917</v>
      </c>
      <c r="P1906" t="s">
        <v>83</v>
      </c>
    </row>
    <row r="1907" spans="1:16">
      <c r="A1907" t="s">
        <v>4497</v>
      </c>
      <c r="B1907" t="s">
        <v>4498</v>
      </c>
      <c r="C1907" t="s">
        <v>956</v>
      </c>
      <c r="D1907">
        <v>55</v>
      </c>
      <c r="E1907" t="s">
        <v>4051</v>
      </c>
      <c r="F1907" t="s">
        <v>55</v>
      </c>
      <c r="G1907" t="s">
        <v>4052</v>
      </c>
      <c r="H1907" t="s">
        <v>320</v>
      </c>
      <c r="I1907" t="s">
        <v>382</v>
      </c>
      <c r="J1907" t="s">
        <v>383</v>
      </c>
      <c r="K1907" t="s">
        <v>384</v>
      </c>
      <c r="L1907" t="s">
        <v>39</v>
      </c>
      <c r="M1907" t="s">
        <v>385</v>
      </c>
      <c r="N1907" t="s">
        <v>907</v>
      </c>
      <c r="O1907" t="s">
        <v>1003</v>
      </c>
      <c r="P1907" t="s">
        <v>71</v>
      </c>
    </row>
    <row r="1908" spans="1:16">
      <c r="A1908" t="s">
        <v>4499</v>
      </c>
      <c r="B1908" t="s">
        <v>4498</v>
      </c>
      <c r="C1908" t="s">
        <v>915</v>
      </c>
      <c r="D1908">
        <v>56</v>
      </c>
      <c r="E1908" t="s">
        <v>4051</v>
      </c>
      <c r="F1908" t="s">
        <v>55</v>
      </c>
      <c r="G1908" t="s">
        <v>4052</v>
      </c>
      <c r="H1908" t="s">
        <v>320</v>
      </c>
      <c r="I1908" t="s">
        <v>382</v>
      </c>
      <c r="J1908" t="s">
        <v>383</v>
      </c>
      <c r="K1908" t="s">
        <v>384</v>
      </c>
      <c r="L1908" t="s">
        <v>39</v>
      </c>
      <c r="M1908" t="s">
        <v>385</v>
      </c>
      <c r="N1908" t="s">
        <v>907</v>
      </c>
      <c r="O1908" t="s">
        <v>1003</v>
      </c>
      <c r="P1908" t="s">
        <v>71</v>
      </c>
    </row>
    <row r="1909" spans="1:16">
      <c r="A1909" t="s">
        <v>4500</v>
      </c>
      <c r="B1909" t="s">
        <v>4498</v>
      </c>
      <c r="C1909" t="s">
        <v>904</v>
      </c>
      <c r="D1909">
        <v>57</v>
      </c>
      <c r="E1909" t="s">
        <v>4051</v>
      </c>
      <c r="F1909" t="s">
        <v>55</v>
      </c>
      <c r="G1909" t="s">
        <v>4052</v>
      </c>
      <c r="H1909" t="s">
        <v>320</v>
      </c>
      <c r="I1909" t="s">
        <v>382</v>
      </c>
      <c r="J1909" t="s">
        <v>383</v>
      </c>
      <c r="K1909" t="s">
        <v>384</v>
      </c>
      <c r="L1909" t="s">
        <v>39</v>
      </c>
      <c r="M1909" t="s">
        <v>385</v>
      </c>
      <c r="N1909" t="s">
        <v>907</v>
      </c>
      <c r="O1909" t="s">
        <v>1003</v>
      </c>
      <c r="P1909" t="s">
        <v>71</v>
      </c>
    </row>
    <row r="1910" spans="1:16">
      <c r="A1910" t="s">
        <v>4501</v>
      </c>
      <c r="B1910" t="s">
        <v>4498</v>
      </c>
      <c r="C1910" t="s">
        <v>920</v>
      </c>
      <c r="D1910">
        <v>58</v>
      </c>
      <c r="E1910" t="s">
        <v>4051</v>
      </c>
      <c r="F1910" t="s">
        <v>55</v>
      </c>
      <c r="G1910" t="s">
        <v>4052</v>
      </c>
      <c r="H1910" t="s">
        <v>320</v>
      </c>
      <c r="I1910" t="s">
        <v>382</v>
      </c>
      <c r="J1910" t="s">
        <v>383</v>
      </c>
      <c r="K1910" t="s">
        <v>384</v>
      </c>
      <c r="L1910" t="s">
        <v>39</v>
      </c>
      <c r="M1910" t="s">
        <v>385</v>
      </c>
      <c r="N1910" t="s">
        <v>907</v>
      </c>
      <c r="O1910" t="s">
        <v>1003</v>
      </c>
      <c r="P1910" t="s">
        <v>71</v>
      </c>
    </row>
    <row r="1911" spans="1:16">
      <c r="A1911" t="s">
        <v>4502</v>
      </c>
      <c r="B1911" t="s">
        <v>4498</v>
      </c>
      <c r="C1911" t="s">
        <v>910</v>
      </c>
      <c r="D1911">
        <v>59</v>
      </c>
      <c r="E1911" t="s">
        <v>4051</v>
      </c>
      <c r="F1911" t="s">
        <v>55</v>
      </c>
      <c r="G1911" t="s">
        <v>4052</v>
      </c>
      <c r="H1911" t="s">
        <v>320</v>
      </c>
      <c r="I1911" t="s">
        <v>382</v>
      </c>
      <c r="J1911" t="s">
        <v>383</v>
      </c>
      <c r="K1911" t="s">
        <v>384</v>
      </c>
      <c r="L1911" t="s">
        <v>39</v>
      </c>
      <c r="M1911" t="s">
        <v>385</v>
      </c>
      <c r="N1911" t="s">
        <v>907</v>
      </c>
      <c r="O1911" t="s">
        <v>1003</v>
      </c>
      <c r="P1911" t="s">
        <v>71</v>
      </c>
    </row>
    <row r="1912" spans="1:16">
      <c r="A1912" t="s">
        <v>4503</v>
      </c>
      <c r="B1912" t="s">
        <v>4498</v>
      </c>
      <c r="C1912" t="s">
        <v>922</v>
      </c>
      <c r="D1912">
        <v>60</v>
      </c>
      <c r="E1912" t="s">
        <v>4051</v>
      </c>
      <c r="F1912" t="s">
        <v>55</v>
      </c>
      <c r="G1912" t="s">
        <v>4052</v>
      </c>
      <c r="H1912" t="s">
        <v>320</v>
      </c>
      <c r="I1912" t="s">
        <v>382</v>
      </c>
      <c r="J1912" t="s">
        <v>383</v>
      </c>
      <c r="K1912" t="s">
        <v>384</v>
      </c>
      <c r="L1912" t="s">
        <v>39</v>
      </c>
      <c r="M1912" t="s">
        <v>385</v>
      </c>
      <c r="N1912" t="s">
        <v>907</v>
      </c>
      <c r="O1912" t="s">
        <v>1003</v>
      </c>
      <c r="P1912" t="s">
        <v>71</v>
      </c>
    </row>
    <row r="1913" spans="1:16">
      <c r="A1913" t="s">
        <v>4504</v>
      </c>
      <c r="B1913" t="s">
        <v>4498</v>
      </c>
      <c r="C1913" t="s">
        <v>912</v>
      </c>
      <c r="D1913">
        <v>61</v>
      </c>
      <c r="E1913" t="s">
        <v>4051</v>
      </c>
      <c r="F1913" t="s">
        <v>55</v>
      </c>
      <c r="G1913" t="s">
        <v>4052</v>
      </c>
      <c r="H1913" t="s">
        <v>320</v>
      </c>
      <c r="I1913" t="s">
        <v>382</v>
      </c>
      <c r="J1913" t="s">
        <v>383</v>
      </c>
      <c r="K1913" t="s">
        <v>384</v>
      </c>
      <c r="L1913" t="s">
        <v>39</v>
      </c>
      <c r="M1913" t="s">
        <v>385</v>
      </c>
      <c r="N1913" t="s">
        <v>907</v>
      </c>
      <c r="O1913" t="s">
        <v>1003</v>
      </c>
      <c r="P1913" t="s">
        <v>71</v>
      </c>
    </row>
    <row r="1914" spans="1:16">
      <c r="A1914" t="s">
        <v>4505</v>
      </c>
      <c r="B1914" t="s">
        <v>4506</v>
      </c>
      <c r="C1914" t="s">
        <v>956</v>
      </c>
      <c r="D1914">
        <v>55</v>
      </c>
      <c r="E1914" t="s">
        <v>4064</v>
      </c>
      <c r="F1914" t="s">
        <v>83</v>
      </c>
      <c r="G1914" t="s">
        <v>2571</v>
      </c>
      <c r="H1914" t="s">
        <v>320</v>
      </c>
      <c r="I1914" t="s">
        <v>382</v>
      </c>
      <c r="J1914" t="s">
        <v>383</v>
      </c>
      <c r="K1914" t="s">
        <v>384</v>
      </c>
      <c r="L1914" t="s">
        <v>37</v>
      </c>
      <c r="M1914" t="s">
        <v>386</v>
      </c>
      <c r="N1914" t="s">
        <v>907</v>
      </c>
      <c r="O1914" t="s">
        <v>917</v>
      </c>
      <c r="P1914" t="s">
        <v>83</v>
      </c>
    </row>
    <row r="1915" spans="1:16">
      <c r="A1915" t="s">
        <v>4507</v>
      </c>
      <c r="B1915" t="s">
        <v>4506</v>
      </c>
      <c r="C1915" t="s">
        <v>904</v>
      </c>
      <c r="D1915">
        <v>57</v>
      </c>
      <c r="E1915" t="s">
        <v>4064</v>
      </c>
      <c r="F1915" t="s">
        <v>83</v>
      </c>
      <c r="G1915" t="s">
        <v>2571</v>
      </c>
      <c r="H1915" t="s">
        <v>320</v>
      </c>
      <c r="I1915" t="s">
        <v>382</v>
      </c>
      <c r="J1915" t="s">
        <v>383</v>
      </c>
      <c r="K1915" t="s">
        <v>384</v>
      </c>
      <c r="L1915" t="s">
        <v>37</v>
      </c>
      <c r="M1915" t="s">
        <v>386</v>
      </c>
      <c r="N1915" t="s">
        <v>907</v>
      </c>
      <c r="O1915" t="s">
        <v>917</v>
      </c>
      <c r="P1915" t="s">
        <v>83</v>
      </c>
    </row>
    <row r="1916" spans="1:16">
      <c r="A1916" t="s">
        <v>4508</v>
      </c>
      <c r="B1916" t="s">
        <v>4506</v>
      </c>
      <c r="C1916" t="s">
        <v>910</v>
      </c>
      <c r="D1916">
        <v>59</v>
      </c>
      <c r="E1916" t="s">
        <v>4064</v>
      </c>
      <c r="F1916" t="s">
        <v>83</v>
      </c>
      <c r="G1916" t="s">
        <v>2571</v>
      </c>
      <c r="H1916" t="s">
        <v>320</v>
      </c>
      <c r="I1916" t="s">
        <v>382</v>
      </c>
      <c r="J1916" t="s">
        <v>383</v>
      </c>
      <c r="K1916" t="s">
        <v>384</v>
      </c>
      <c r="L1916" t="s">
        <v>37</v>
      </c>
      <c r="M1916" t="s">
        <v>386</v>
      </c>
      <c r="N1916" t="s">
        <v>907</v>
      </c>
      <c r="O1916" t="s">
        <v>917</v>
      </c>
      <c r="P1916" t="s">
        <v>83</v>
      </c>
    </row>
    <row r="1917" spans="1:16">
      <c r="A1917" t="s">
        <v>4509</v>
      </c>
      <c r="B1917" t="s">
        <v>4506</v>
      </c>
      <c r="C1917" t="s">
        <v>912</v>
      </c>
      <c r="D1917">
        <v>61</v>
      </c>
      <c r="E1917" t="s">
        <v>4064</v>
      </c>
      <c r="F1917" t="s">
        <v>83</v>
      </c>
      <c r="G1917" t="s">
        <v>2571</v>
      </c>
      <c r="H1917" t="s">
        <v>320</v>
      </c>
      <c r="I1917" t="s">
        <v>382</v>
      </c>
      <c r="J1917" t="s">
        <v>383</v>
      </c>
      <c r="K1917" t="s">
        <v>384</v>
      </c>
      <c r="L1917" t="s">
        <v>37</v>
      </c>
      <c r="M1917" t="s">
        <v>386</v>
      </c>
      <c r="N1917" t="s">
        <v>907</v>
      </c>
      <c r="O1917" t="s">
        <v>917</v>
      </c>
      <c r="P1917" t="s">
        <v>83</v>
      </c>
    </row>
    <row r="1918" spans="1:16">
      <c r="A1918" t="s">
        <v>4510</v>
      </c>
      <c r="B1918" t="s">
        <v>4511</v>
      </c>
      <c r="C1918" t="s">
        <v>956</v>
      </c>
      <c r="D1918">
        <v>55</v>
      </c>
      <c r="E1918" t="s">
        <v>4064</v>
      </c>
      <c r="F1918" t="s">
        <v>78</v>
      </c>
      <c r="G1918" t="s">
        <v>2571</v>
      </c>
      <c r="H1918" t="s">
        <v>320</v>
      </c>
      <c r="I1918" t="s">
        <v>382</v>
      </c>
      <c r="J1918" t="s">
        <v>383</v>
      </c>
      <c r="K1918" t="s">
        <v>384</v>
      </c>
      <c r="L1918" t="s">
        <v>37</v>
      </c>
      <c r="M1918" t="s">
        <v>386</v>
      </c>
      <c r="N1918" t="s">
        <v>907</v>
      </c>
      <c r="O1918" t="s">
        <v>969</v>
      </c>
      <c r="P1918" t="s">
        <v>78</v>
      </c>
    </row>
    <row r="1919" spans="1:16">
      <c r="A1919" t="s">
        <v>4512</v>
      </c>
      <c r="B1919" t="s">
        <v>4511</v>
      </c>
      <c r="C1919" t="s">
        <v>904</v>
      </c>
      <c r="D1919">
        <v>57</v>
      </c>
      <c r="E1919" t="s">
        <v>4064</v>
      </c>
      <c r="F1919" t="s">
        <v>78</v>
      </c>
      <c r="G1919" t="s">
        <v>2571</v>
      </c>
      <c r="H1919" t="s">
        <v>320</v>
      </c>
      <c r="I1919" t="s">
        <v>382</v>
      </c>
      <c r="J1919" t="s">
        <v>383</v>
      </c>
      <c r="K1919" t="s">
        <v>384</v>
      </c>
      <c r="L1919" t="s">
        <v>37</v>
      </c>
      <c r="M1919" t="s">
        <v>386</v>
      </c>
      <c r="N1919" t="s">
        <v>907</v>
      </c>
      <c r="O1919" t="s">
        <v>969</v>
      </c>
      <c r="P1919" t="s">
        <v>78</v>
      </c>
    </row>
    <row r="1920" spans="1:16">
      <c r="A1920" t="s">
        <v>4513</v>
      </c>
      <c r="B1920" t="s">
        <v>4511</v>
      </c>
      <c r="C1920" t="s">
        <v>910</v>
      </c>
      <c r="D1920">
        <v>59</v>
      </c>
      <c r="E1920" t="s">
        <v>4064</v>
      </c>
      <c r="F1920" t="s">
        <v>78</v>
      </c>
      <c r="G1920" t="s">
        <v>2571</v>
      </c>
      <c r="H1920" t="s">
        <v>320</v>
      </c>
      <c r="I1920" t="s">
        <v>382</v>
      </c>
      <c r="J1920" t="s">
        <v>383</v>
      </c>
      <c r="K1920" t="s">
        <v>384</v>
      </c>
      <c r="L1920" t="s">
        <v>37</v>
      </c>
      <c r="M1920" t="s">
        <v>386</v>
      </c>
      <c r="N1920" t="s">
        <v>907</v>
      </c>
      <c r="O1920" t="s">
        <v>969</v>
      </c>
      <c r="P1920" t="s">
        <v>78</v>
      </c>
    </row>
    <row r="1921" spans="1:16">
      <c r="A1921" t="s">
        <v>4514</v>
      </c>
      <c r="B1921" t="s">
        <v>4511</v>
      </c>
      <c r="C1921" t="s">
        <v>912</v>
      </c>
      <c r="D1921">
        <v>61</v>
      </c>
      <c r="E1921" t="s">
        <v>4064</v>
      </c>
      <c r="F1921" t="s">
        <v>78</v>
      </c>
      <c r="G1921" t="s">
        <v>2571</v>
      </c>
      <c r="H1921" t="s">
        <v>320</v>
      </c>
      <c r="I1921" t="s">
        <v>382</v>
      </c>
      <c r="J1921" t="s">
        <v>383</v>
      </c>
      <c r="K1921" t="s">
        <v>384</v>
      </c>
      <c r="L1921" t="s">
        <v>37</v>
      </c>
      <c r="M1921" t="s">
        <v>386</v>
      </c>
      <c r="N1921" t="s">
        <v>907</v>
      </c>
      <c r="O1921" t="s">
        <v>969</v>
      </c>
      <c r="P1921" t="s">
        <v>78</v>
      </c>
    </row>
    <row r="1922" spans="1:16">
      <c r="A1922" t="s">
        <v>4515</v>
      </c>
      <c r="B1922" t="s">
        <v>4516</v>
      </c>
      <c r="C1922" t="s">
        <v>956</v>
      </c>
      <c r="D1922">
        <v>55</v>
      </c>
      <c r="E1922" t="s">
        <v>4070</v>
      </c>
      <c r="F1922" t="s">
        <v>83</v>
      </c>
      <c r="G1922" t="s">
        <v>906</v>
      </c>
      <c r="H1922" t="s">
        <v>320</v>
      </c>
      <c r="I1922" t="s">
        <v>382</v>
      </c>
      <c r="J1922" t="s">
        <v>383</v>
      </c>
      <c r="K1922" t="s">
        <v>384</v>
      </c>
      <c r="L1922" t="s">
        <v>43</v>
      </c>
      <c r="M1922" t="s">
        <v>386</v>
      </c>
      <c r="N1922" t="s">
        <v>907</v>
      </c>
      <c r="O1922" t="s">
        <v>917</v>
      </c>
      <c r="P1922" t="s">
        <v>83</v>
      </c>
    </row>
    <row r="1923" spans="1:16">
      <c r="A1923" t="s">
        <v>4517</v>
      </c>
      <c r="B1923" t="s">
        <v>4516</v>
      </c>
      <c r="C1923" t="s">
        <v>904</v>
      </c>
      <c r="D1923">
        <v>57</v>
      </c>
      <c r="E1923" t="s">
        <v>4070</v>
      </c>
      <c r="F1923" t="s">
        <v>83</v>
      </c>
      <c r="G1923" t="s">
        <v>906</v>
      </c>
      <c r="H1923" t="s">
        <v>320</v>
      </c>
      <c r="I1923" t="s">
        <v>382</v>
      </c>
      <c r="J1923" t="s">
        <v>383</v>
      </c>
      <c r="K1923" t="s">
        <v>384</v>
      </c>
      <c r="L1923" t="s">
        <v>43</v>
      </c>
      <c r="M1923" t="s">
        <v>386</v>
      </c>
      <c r="N1923" t="s">
        <v>907</v>
      </c>
      <c r="O1923" t="s">
        <v>917</v>
      </c>
      <c r="P1923" t="s">
        <v>83</v>
      </c>
    </row>
    <row r="1924" spans="1:16">
      <c r="A1924" t="s">
        <v>4518</v>
      </c>
      <c r="B1924" t="s">
        <v>4516</v>
      </c>
      <c r="C1924" t="s">
        <v>910</v>
      </c>
      <c r="D1924">
        <v>59</v>
      </c>
      <c r="E1924" t="s">
        <v>4070</v>
      </c>
      <c r="F1924" t="s">
        <v>83</v>
      </c>
      <c r="G1924" t="s">
        <v>906</v>
      </c>
      <c r="H1924" t="s">
        <v>320</v>
      </c>
      <c r="I1924" t="s">
        <v>382</v>
      </c>
      <c r="J1924" t="s">
        <v>383</v>
      </c>
      <c r="K1924" t="s">
        <v>384</v>
      </c>
      <c r="L1924" t="s">
        <v>43</v>
      </c>
      <c r="M1924" t="s">
        <v>386</v>
      </c>
      <c r="N1924" t="s">
        <v>907</v>
      </c>
      <c r="O1924" t="s">
        <v>917</v>
      </c>
      <c r="P1924" t="s">
        <v>83</v>
      </c>
    </row>
    <row r="1925" spans="1:16">
      <c r="A1925" t="s">
        <v>4519</v>
      </c>
      <c r="B1925" t="s">
        <v>4516</v>
      </c>
      <c r="C1925" t="s">
        <v>912</v>
      </c>
      <c r="D1925">
        <v>61</v>
      </c>
      <c r="E1925" t="s">
        <v>4070</v>
      </c>
      <c r="F1925" t="s">
        <v>83</v>
      </c>
      <c r="G1925" t="s">
        <v>906</v>
      </c>
      <c r="H1925" t="s">
        <v>320</v>
      </c>
      <c r="I1925" t="s">
        <v>382</v>
      </c>
      <c r="J1925" t="s">
        <v>383</v>
      </c>
      <c r="K1925" t="s">
        <v>384</v>
      </c>
      <c r="L1925" t="s">
        <v>43</v>
      </c>
      <c r="M1925" t="s">
        <v>386</v>
      </c>
      <c r="N1925" t="s">
        <v>907</v>
      </c>
      <c r="O1925" t="s">
        <v>917</v>
      </c>
      <c r="P1925" t="s">
        <v>83</v>
      </c>
    </row>
    <row r="1926" spans="1:16">
      <c r="A1926" t="s">
        <v>4520</v>
      </c>
      <c r="B1926" t="s">
        <v>4521</v>
      </c>
      <c r="C1926" t="s">
        <v>956</v>
      </c>
      <c r="D1926">
        <v>55</v>
      </c>
      <c r="E1926" t="s">
        <v>4076</v>
      </c>
      <c r="F1926" t="s">
        <v>71</v>
      </c>
      <c r="G1926" t="s">
        <v>906</v>
      </c>
      <c r="H1926" t="s">
        <v>320</v>
      </c>
      <c r="I1926" t="s">
        <v>382</v>
      </c>
      <c r="J1926" t="s">
        <v>383</v>
      </c>
      <c r="K1926" t="s">
        <v>384</v>
      </c>
      <c r="L1926" t="s">
        <v>43</v>
      </c>
      <c r="M1926" t="s">
        <v>385</v>
      </c>
      <c r="N1926" t="s">
        <v>907</v>
      </c>
      <c r="O1926" t="s">
        <v>932</v>
      </c>
      <c r="P1926" t="s">
        <v>71</v>
      </c>
    </row>
    <row r="1927" spans="1:16">
      <c r="A1927" t="s">
        <v>4522</v>
      </c>
      <c r="B1927" t="s">
        <v>4521</v>
      </c>
      <c r="C1927" t="s">
        <v>915</v>
      </c>
      <c r="D1927">
        <v>56</v>
      </c>
      <c r="E1927" t="s">
        <v>4076</v>
      </c>
      <c r="F1927" t="s">
        <v>71</v>
      </c>
      <c r="G1927" t="s">
        <v>906</v>
      </c>
      <c r="H1927" t="s">
        <v>320</v>
      </c>
      <c r="I1927" t="s">
        <v>382</v>
      </c>
      <c r="J1927" t="s">
        <v>383</v>
      </c>
      <c r="K1927" t="s">
        <v>384</v>
      </c>
      <c r="L1927" t="s">
        <v>43</v>
      </c>
      <c r="M1927" t="s">
        <v>385</v>
      </c>
      <c r="N1927" t="s">
        <v>907</v>
      </c>
      <c r="O1927" t="s">
        <v>932</v>
      </c>
      <c r="P1927" t="s">
        <v>71</v>
      </c>
    </row>
    <row r="1928" spans="1:16">
      <c r="A1928" t="s">
        <v>4523</v>
      </c>
      <c r="B1928" t="s">
        <v>4521</v>
      </c>
      <c r="C1928" t="s">
        <v>904</v>
      </c>
      <c r="D1928">
        <v>57</v>
      </c>
      <c r="E1928" t="s">
        <v>4076</v>
      </c>
      <c r="F1928" t="s">
        <v>71</v>
      </c>
      <c r="G1928" t="s">
        <v>906</v>
      </c>
      <c r="H1928" t="s">
        <v>320</v>
      </c>
      <c r="I1928" t="s">
        <v>382</v>
      </c>
      <c r="J1928" t="s">
        <v>383</v>
      </c>
      <c r="K1928" t="s">
        <v>384</v>
      </c>
      <c r="L1928" t="s">
        <v>43</v>
      </c>
      <c r="M1928" t="s">
        <v>385</v>
      </c>
      <c r="N1928" t="s">
        <v>907</v>
      </c>
      <c r="O1928" t="s">
        <v>932</v>
      </c>
      <c r="P1928" t="s">
        <v>71</v>
      </c>
    </row>
    <row r="1929" spans="1:16">
      <c r="A1929" t="s">
        <v>4524</v>
      </c>
      <c r="B1929" t="s">
        <v>4521</v>
      </c>
      <c r="C1929" t="s">
        <v>920</v>
      </c>
      <c r="D1929">
        <v>58</v>
      </c>
      <c r="E1929" t="s">
        <v>4076</v>
      </c>
      <c r="F1929" t="s">
        <v>71</v>
      </c>
      <c r="G1929" t="s">
        <v>906</v>
      </c>
      <c r="H1929" t="s">
        <v>320</v>
      </c>
      <c r="I1929" t="s">
        <v>382</v>
      </c>
      <c r="J1929" t="s">
        <v>383</v>
      </c>
      <c r="K1929" t="s">
        <v>384</v>
      </c>
      <c r="L1929" t="s">
        <v>43</v>
      </c>
      <c r="M1929" t="s">
        <v>385</v>
      </c>
      <c r="N1929" t="s">
        <v>907</v>
      </c>
      <c r="O1929" t="s">
        <v>932</v>
      </c>
      <c r="P1929" t="s">
        <v>71</v>
      </c>
    </row>
    <row r="1930" spans="1:16">
      <c r="A1930" t="s">
        <v>4525</v>
      </c>
      <c r="B1930" t="s">
        <v>4521</v>
      </c>
      <c r="C1930" t="s">
        <v>910</v>
      </c>
      <c r="D1930">
        <v>59</v>
      </c>
      <c r="E1930" t="s">
        <v>4076</v>
      </c>
      <c r="F1930" t="s">
        <v>71</v>
      </c>
      <c r="G1930" t="s">
        <v>906</v>
      </c>
      <c r="H1930" t="s">
        <v>320</v>
      </c>
      <c r="I1930" t="s">
        <v>382</v>
      </c>
      <c r="J1930" t="s">
        <v>383</v>
      </c>
      <c r="K1930" t="s">
        <v>384</v>
      </c>
      <c r="L1930" t="s">
        <v>43</v>
      </c>
      <c r="M1930" t="s">
        <v>385</v>
      </c>
      <c r="N1930" t="s">
        <v>907</v>
      </c>
      <c r="O1930" t="s">
        <v>932</v>
      </c>
      <c r="P1930" t="s">
        <v>71</v>
      </c>
    </row>
    <row r="1931" spans="1:16">
      <c r="A1931" t="s">
        <v>4526</v>
      </c>
      <c r="B1931" t="s">
        <v>4521</v>
      </c>
      <c r="C1931" t="s">
        <v>922</v>
      </c>
      <c r="D1931">
        <v>60</v>
      </c>
      <c r="E1931" t="s">
        <v>4076</v>
      </c>
      <c r="F1931" t="s">
        <v>71</v>
      </c>
      <c r="G1931" t="s">
        <v>906</v>
      </c>
      <c r="H1931" t="s">
        <v>320</v>
      </c>
      <c r="I1931" t="s">
        <v>382</v>
      </c>
      <c r="J1931" t="s">
        <v>383</v>
      </c>
      <c r="K1931" t="s">
        <v>384</v>
      </c>
      <c r="L1931" t="s">
        <v>43</v>
      </c>
      <c r="M1931" t="s">
        <v>385</v>
      </c>
      <c r="N1931" t="s">
        <v>907</v>
      </c>
      <c r="O1931" t="s">
        <v>932</v>
      </c>
      <c r="P1931" t="s">
        <v>71</v>
      </c>
    </row>
    <row r="1932" spans="1:16">
      <c r="A1932" t="s">
        <v>4527</v>
      </c>
      <c r="B1932" t="s">
        <v>4521</v>
      </c>
      <c r="C1932" t="s">
        <v>912</v>
      </c>
      <c r="D1932">
        <v>61</v>
      </c>
      <c r="E1932" t="s">
        <v>4076</v>
      </c>
      <c r="F1932" t="s">
        <v>71</v>
      </c>
      <c r="G1932" t="s">
        <v>906</v>
      </c>
      <c r="H1932" t="s">
        <v>320</v>
      </c>
      <c r="I1932" t="s">
        <v>382</v>
      </c>
      <c r="J1932" t="s">
        <v>383</v>
      </c>
      <c r="K1932" t="s">
        <v>384</v>
      </c>
      <c r="L1932" t="s">
        <v>43</v>
      </c>
      <c r="M1932" t="s">
        <v>385</v>
      </c>
      <c r="N1932" t="s">
        <v>907</v>
      </c>
      <c r="O1932" t="s">
        <v>932</v>
      </c>
      <c r="P1932" t="s">
        <v>71</v>
      </c>
    </row>
    <row r="1933" spans="1:16">
      <c r="A1933" t="s">
        <v>4528</v>
      </c>
      <c r="B1933" t="s">
        <v>4529</v>
      </c>
      <c r="C1933" t="s">
        <v>956</v>
      </c>
      <c r="D1933">
        <v>55</v>
      </c>
      <c r="E1933" t="s">
        <v>2455</v>
      </c>
      <c r="F1933" t="s">
        <v>60</v>
      </c>
      <c r="G1933" t="s">
        <v>2456</v>
      </c>
      <c r="H1933" t="s">
        <v>320</v>
      </c>
      <c r="I1933" t="s">
        <v>382</v>
      </c>
      <c r="J1933" t="s">
        <v>383</v>
      </c>
      <c r="K1933" t="s">
        <v>384</v>
      </c>
      <c r="L1933" t="s">
        <v>43</v>
      </c>
      <c r="M1933" t="s">
        <v>385</v>
      </c>
      <c r="N1933" t="s">
        <v>907</v>
      </c>
      <c r="O1933" t="s">
        <v>990</v>
      </c>
      <c r="P1933" t="s">
        <v>60</v>
      </c>
    </row>
    <row r="1934" spans="1:16">
      <c r="A1934" t="s">
        <v>4530</v>
      </c>
      <c r="B1934" t="s">
        <v>4529</v>
      </c>
      <c r="C1934" t="s">
        <v>915</v>
      </c>
      <c r="D1934">
        <v>56</v>
      </c>
      <c r="E1934" t="s">
        <v>2455</v>
      </c>
      <c r="F1934" t="s">
        <v>60</v>
      </c>
      <c r="G1934" t="s">
        <v>2456</v>
      </c>
      <c r="H1934" t="s">
        <v>320</v>
      </c>
      <c r="I1934" t="s">
        <v>382</v>
      </c>
      <c r="J1934" t="s">
        <v>383</v>
      </c>
      <c r="K1934" t="s">
        <v>384</v>
      </c>
      <c r="L1934" t="s">
        <v>43</v>
      </c>
      <c r="M1934" t="s">
        <v>385</v>
      </c>
      <c r="N1934" t="s">
        <v>907</v>
      </c>
      <c r="O1934" t="s">
        <v>990</v>
      </c>
      <c r="P1934" t="s">
        <v>60</v>
      </c>
    </row>
    <row r="1935" spans="1:16">
      <c r="A1935" t="s">
        <v>4531</v>
      </c>
      <c r="B1935" t="s">
        <v>4529</v>
      </c>
      <c r="C1935" t="s">
        <v>904</v>
      </c>
      <c r="D1935">
        <v>57</v>
      </c>
      <c r="E1935" t="s">
        <v>2455</v>
      </c>
      <c r="F1935" t="s">
        <v>60</v>
      </c>
      <c r="G1935" t="s">
        <v>2456</v>
      </c>
      <c r="H1935" t="s">
        <v>320</v>
      </c>
      <c r="I1935" t="s">
        <v>382</v>
      </c>
      <c r="J1935" t="s">
        <v>383</v>
      </c>
      <c r="K1935" t="s">
        <v>384</v>
      </c>
      <c r="L1935" t="s">
        <v>43</v>
      </c>
      <c r="M1935" t="s">
        <v>385</v>
      </c>
      <c r="N1935" t="s">
        <v>907</v>
      </c>
      <c r="O1935" t="s">
        <v>990</v>
      </c>
      <c r="P1935" t="s">
        <v>60</v>
      </c>
    </row>
    <row r="1936" spans="1:16">
      <c r="A1936" t="s">
        <v>4532</v>
      </c>
      <c r="B1936" t="s">
        <v>4529</v>
      </c>
      <c r="C1936" t="s">
        <v>920</v>
      </c>
      <c r="D1936">
        <v>58</v>
      </c>
      <c r="E1936" t="s">
        <v>2455</v>
      </c>
      <c r="F1936" t="s">
        <v>60</v>
      </c>
      <c r="G1936" t="s">
        <v>2456</v>
      </c>
      <c r="H1936" t="s">
        <v>320</v>
      </c>
      <c r="I1936" t="s">
        <v>382</v>
      </c>
      <c r="J1936" t="s">
        <v>383</v>
      </c>
      <c r="K1936" t="s">
        <v>384</v>
      </c>
      <c r="L1936" t="s">
        <v>43</v>
      </c>
      <c r="M1936" t="s">
        <v>385</v>
      </c>
      <c r="N1936" t="s">
        <v>907</v>
      </c>
      <c r="O1936" t="s">
        <v>990</v>
      </c>
      <c r="P1936" t="s">
        <v>60</v>
      </c>
    </row>
    <row r="1937" spans="1:16">
      <c r="A1937" t="s">
        <v>4533</v>
      </c>
      <c r="B1937" t="s">
        <v>4529</v>
      </c>
      <c r="C1937" t="s">
        <v>910</v>
      </c>
      <c r="D1937">
        <v>59</v>
      </c>
      <c r="E1937" t="s">
        <v>2455</v>
      </c>
      <c r="F1937" t="s">
        <v>60</v>
      </c>
      <c r="G1937" t="s">
        <v>2456</v>
      </c>
      <c r="H1937" t="s">
        <v>320</v>
      </c>
      <c r="I1937" t="s">
        <v>382</v>
      </c>
      <c r="J1937" t="s">
        <v>383</v>
      </c>
      <c r="K1937" t="s">
        <v>384</v>
      </c>
      <c r="L1937" t="s">
        <v>43</v>
      </c>
      <c r="M1937" t="s">
        <v>385</v>
      </c>
      <c r="N1937" t="s">
        <v>907</v>
      </c>
      <c r="O1937" t="s">
        <v>990</v>
      </c>
      <c r="P1937" t="s">
        <v>60</v>
      </c>
    </row>
    <row r="1938" spans="1:16">
      <c r="A1938" t="s">
        <v>4534</v>
      </c>
      <c r="B1938" t="s">
        <v>4529</v>
      </c>
      <c r="C1938" t="s">
        <v>922</v>
      </c>
      <c r="D1938">
        <v>60</v>
      </c>
      <c r="E1938" t="s">
        <v>2455</v>
      </c>
      <c r="F1938" t="s">
        <v>60</v>
      </c>
      <c r="G1938" t="s">
        <v>2456</v>
      </c>
      <c r="H1938" t="s">
        <v>320</v>
      </c>
      <c r="I1938" t="s">
        <v>382</v>
      </c>
      <c r="J1938" t="s">
        <v>383</v>
      </c>
      <c r="K1938" t="s">
        <v>384</v>
      </c>
      <c r="L1938" t="s">
        <v>43</v>
      </c>
      <c r="M1938" t="s">
        <v>385</v>
      </c>
      <c r="N1938" t="s">
        <v>907</v>
      </c>
      <c r="O1938" t="s">
        <v>990</v>
      </c>
      <c r="P1938" t="s">
        <v>60</v>
      </c>
    </row>
    <row r="1939" spans="1:16">
      <c r="A1939" t="s">
        <v>4535</v>
      </c>
      <c r="B1939" t="s">
        <v>4529</v>
      </c>
      <c r="C1939" t="s">
        <v>912</v>
      </c>
      <c r="D1939">
        <v>61</v>
      </c>
      <c r="E1939" t="s">
        <v>2455</v>
      </c>
      <c r="F1939" t="s">
        <v>60</v>
      </c>
      <c r="G1939" t="s">
        <v>2456</v>
      </c>
      <c r="H1939" t="s">
        <v>320</v>
      </c>
      <c r="I1939" t="s">
        <v>382</v>
      </c>
      <c r="J1939" t="s">
        <v>383</v>
      </c>
      <c r="K1939" t="s">
        <v>384</v>
      </c>
      <c r="L1939" t="s">
        <v>43</v>
      </c>
      <c r="M1939" t="s">
        <v>385</v>
      </c>
      <c r="N1939" t="s">
        <v>907</v>
      </c>
      <c r="O1939" t="s">
        <v>990</v>
      </c>
      <c r="P1939" t="s">
        <v>60</v>
      </c>
    </row>
    <row r="1940" spans="1:16">
      <c r="A1940" t="s">
        <v>4536</v>
      </c>
      <c r="B1940" t="s">
        <v>4537</v>
      </c>
      <c r="C1940" t="s">
        <v>956</v>
      </c>
      <c r="D1940">
        <v>55</v>
      </c>
      <c r="E1940" t="s">
        <v>2455</v>
      </c>
      <c r="F1940" t="s">
        <v>78</v>
      </c>
      <c r="G1940" t="s">
        <v>2456</v>
      </c>
      <c r="H1940" t="s">
        <v>320</v>
      </c>
      <c r="I1940" t="s">
        <v>382</v>
      </c>
      <c r="J1940" t="s">
        <v>383</v>
      </c>
      <c r="K1940" t="s">
        <v>384</v>
      </c>
      <c r="L1940" t="s">
        <v>43</v>
      </c>
      <c r="M1940" t="s">
        <v>385</v>
      </c>
      <c r="N1940" t="s">
        <v>907</v>
      </c>
      <c r="O1940" t="s">
        <v>969</v>
      </c>
      <c r="P1940" t="s">
        <v>78</v>
      </c>
    </row>
    <row r="1941" spans="1:16">
      <c r="A1941" t="s">
        <v>4538</v>
      </c>
      <c r="B1941" t="s">
        <v>4537</v>
      </c>
      <c r="C1941" t="s">
        <v>915</v>
      </c>
      <c r="D1941">
        <v>56</v>
      </c>
      <c r="E1941" t="s">
        <v>2455</v>
      </c>
      <c r="F1941" t="s">
        <v>78</v>
      </c>
      <c r="G1941" t="s">
        <v>2456</v>
      </c>
      <c r="H1941" t="s">
        <v>320</v>
      </c>
      <c r="I1941" t="s">
        <v>382</v>
      </c>
      <c r="J1941" t="s">
        <v>383</v>
      </c>
      <c r="K1941" t="s">
        <v>384</v>
      </c>
      <c r="L1941" t="s">
        <v>43</v>
      </c>
      <c r="M1941" t="s">
        <v>385</v>
      </c>
      <c r="N1941" t="s">
        <v>907</v>
      </c>
      <c r="O1941" t="s">
        <v>969</v>
      </c>
      <c r="P1941" t="s">
        <v>78</v>
      </c>
    </row>
    <row r="1942" spans="1:16">
      <c r="A1942" t="s">
        <v>4539</v>
      </c>
      <c r="B1942" t="s">
        <v>4537</v>
      </c>
      <c r="C1942" t="s">
        <v>904</v>
      </c>
      <c r="D1942">
        <v>57</v>
      </c>
      <c r="E1942" t="s">
        <v>2455</v>
      </c>
      <c r="F1942" t="s">
        <v>78</v>
      </c>
      <c r="G1942" t="s">
        <v>2456</v>
      </c>
      <c r="H1942" t="s">
        <v>320</v>
      </c>
      <c r="I1942" t="s">
        <v>382</v>
      </c>
      <c r="J1942" t="s">
        <v>383</v>
      </c>
      <c r="K1942" t="s">
        <v>384</v>
      </c>
      <c r="L1942" t="s">
        <v>43</v>
      </c>
      <c r="M1942" t="s">
        <v>385</v>
      </c>
      <c r="N1942" t="s">
        <v>907</v>
      </c>
      <c r="O1942" t="s">
        <v>969</v>
      </c>
      <c r="P1942" t="s">
        <v>78</v>
      </c>
    </row>
    <row r="1943" spans="1:16">
      <c r="A1943" t="s">
        <v>4540</v>
      </c>
      <c r="B1943" t="s">
        <v>4537</v>
      </c>
      <c r="C1943" t="s">
        <v>920</v>
      </c>
      <c r="D1943">
        <v>58</v>
      </c>
      <c r="E1943" t="s">
        <v>2455</v>
      </c>
      <c r="F1943" t="s">
        <v>78</v>
      </c>
      <c r="G1943" t="s">
        <v>2456</v>
      </c>
      <c r="H1943" t="s">
        <v>320</v>
      </c>
      <c r="I1943" t="s">
        <v>382</v>
      </c>
      <c r="J1943" t="s">
        <v>383</v>
      </c>
      <c r="K1943" t="s">
        <v>384</v>
      </c>
      <c r="L1943" t="s">
        <v>43</v>
      </c>
      <c r="M1943" t="s">
        <v>385</v>
      </c>
      <c r="N1943" t="s">
        <v>907</v>
      </c>
      <c r="O1943" t="s">
        <v>969</v>
      </c>
      <c r="P1943" t="s">
        <v>78</v>
      </c>
    </row>
    <row r="1944" spans="1:16">
      <c r="A1944" t="s">
        <v>4541</v>
      </c>
      <c r="B1944" t="s">
        <v>4537</v>
      </c>
      <c r="C1944" t="s">
        <v>910</v>
      </c>
      <c r="D1944">
        <v>59</v>
      </c>
      <c r="E1944" t="s">
        <v>2455</v>
      </c>
      <c r="F1944" t="s">
        <v>78</v>
      </c>
      <c r="G1944" t="s">
        <v>2456</v>
      </c>
      <c r="H1944" t="s">
        <v>320</v>
      </c>
      <c r="I1944" t="s">
        <v>382</v>
      </c>
      <c r="J1944" t="s">
        <v>383</v>
      </c>
      <c r="K1944" t="s">
        <v>384</v>
      </c>
      <c r="L1944" t="s">
        <v>43</v>
      </c>
      <c r="M1944" t="s">
        <v>385</v>
      </c>
      <c r="N1944" t="s">
        <v>907</v>
      </c>
      <c r="O1944" t="s">
        <v>969</v>
      </c>
      <c r="P1944" t="s">
        <v>78</v>
      </c>
    </row>
    <row r="1945" spans="1:16">
      <c r="A1945" t="s">
        <v>4542</v>
      </c>
      <c r="B1945" t="s">
        <v>4537</v>
      </c>
      <c r="C1945" t="s">
        <v>922</v>
      </c>
      <c r="D1945">
        <v>60</v>
      </c>
      <c r="E1945" t="s">
        <v>2455</v>
      </c>
      <c r="F1945" t="s">
        <v>78</v>
      </c>
      <c r="G1945" t="s">
        <v>2456</v>
      </c>
      <c r="H1945" t="s">
        <v>320</v>
      </c>
      <c r="I1945" t="s">
        <v>382</v>
      </c>
      <c r="J1945" t="s">
        <v>383</v>
      </c>
      <c r="K1945" t="s">
        <v>384</v>
      </c>
      <c r="L1945" t="s">
        <v>43</v>
      </c>
      <c r="M1945" t="s">
        <v>385</v>
      </c>
      <c r="N1945" t="s">
        <v>907</v>
      </c>
      <c r="O1945" t="s">
        <v>969</v>
      </c>
      <c r="P1945" t="s">
        <v>78</v>
      </c>
    </row>
    <row r="1946" spans="1:16">
      <c r="A1946" t="s">
        <v>4543</v>
      </c>
      <c r="B1946" t="s">
        <v>4537</v>
      </c>
      <c r="C1946" t="s">
        <v>912</v>
      </c>
      <c r="D1946">
        <v>61</v>
      </c>
      <c r="E1946" t="s">
        <v>2455</v>
      </c>
      <c r="F1946" t="s">
        <v>78</v>
      </c>
      <c r="G1946" t="s">
        <v>2456</v>
      </c>
      <c r="H1946" t="s">
        <v>320</v>
      </c>
      <c r="I1946" t="s">
        <v>382</v>
      </c>
      <c r="J1946" t="s">
        <v>383</v>
      </c>
      <c r="K1946" t="s">
        <v>384</v>
      </c>
      <c r="L1946" t="s">
        <v>43</v>
      </c>
      <c r="M1946" t="s">
        <v>385</v>
      </c>
      <c r="N1946" t="s">
        <v>907</v>
      </c>
      <c r="O1946" t="s">
        <v>969</v>
      </c>
      <c r="P1946" t="s">
        <v>78</v>
      </c>
    </row>
    <row r="1947" spans="1:16">
      <c r="A1947" t="s">
        <v>4544</v>
      </c>
      <c r="B1947" t="s">
        <v>4545</v>
      </c>
      <c r="C1947" t="s">
        <v>956</v>
      </c>
      <c r="D1947">
        <v>55</v>
      </c>
      <c r="E1947" t="s">
        <v>4546</v>
      </c>
      <c r="F1947" t="s">
        <v>63</v>
      </c>
      <c r="G1947" t="s">
        <v>2200</v>
      </c>
      <c r="H1947" t="s">
        <v>320</v>
      </c>
      <c r="I1947" t="s">
        <v>382</v>
      </c>
      <c r="J1947" t="s">
        <v>383</v>
      </c>
      <c r="K1947" t="s">
        <v>384</v>
      </c>
      <c r="L1947" t="s">
        <v>37</v>
      </c>
      <c r="M1947" t="s">
        <v>385</v>
      </c>
      <c r="N1947" t="s">
        <v>907</v>
      </c>
      <c r="O1947" t="s">
        <v>937</v>
      </c>
      <c r="P1947" t="s">
        <v>63</v>
      </c>
    </row>
    <row r="1948" spans="1:16">
      <c r="A1948" t="s">
        <v>4547</v>
      </c>
      <c r="B1948" t="s">
        <v>4545</v>
      </c>
      <c r="C1948" t="s">
        <v>904</v>
      </c>
      <c r="D1948">
        <v>57</v>
      </c>
      <c r="E1948" t="s">
        <v>4546</v>
      </c>
      <c r="F1948" t="s">
        <v>63</v>
      </c>
      <c r="G1948" t="s">
        <v>2200</v>
      </c>
      <c r="H1948" t="s">
        <v>320</v>
      </c>
      <c r="I1948" t="s">
        <v>382</v>
      </c>
      <c r="J1948" t="s">
        <v>383</v>
      </c>
      <c r="K1948" t="s">
        <v>384</v>
      </c>
      <c r="L1948" t="s">
        <v>37</v>
      </c>
      <c r="M1948" t="s">
        <v>385</v>
      </c>
      <c r="N1948" t="s">
        <v>907</v>
      </c>
      <c r="O1948" t="s">
        <v>937</v>
      </c>
      <c r="P1948" t="s">
        <v>63</v>
      </c>
    </row>
    <row r="1949" spans="1:16">
      <c r="A1949" t="s">
        <v>4548</v>
      </c>
      <c r="B1949" t="s">
        <v>4545</v>
      </c>
      <c r="C1949" t="s">
        <v>910</v>
      </c>
      <c r="D1949">
        <v>59</v>
      </c>
      <c r="E1949" t="s">
        <v>4546</v>
      </c>
      <c r="F1949" t="s">
        <v>63</v>
      </c>
      <c r="G1949" t="s">
        <v>2200</v>
      </c>
      <c r="H1949" t="s">
        <v>320</v>
      </c>
      <c r="I1949" t="s">
        <v>382</v>
      </c>
      <c r="J1949" t="s">
        <v>383</v>
      </c>
      <c r="K1949" t="s">
        <v>384</v>
      </c>
      <c r="L1949" t="s">
        <v>37</v>
      </c>
      <c r="M1949" t="s">
        <v>385</v>
      </c>
      <c r="N1949" t="s">
        <v>907</v>
      </c>
      <c r="O1949" t="s">
        <v>937</v>
      </c>
      <c r="P1949" t="s">
        <v>63</v>
      </c>
    </row>
    <row r="1950" spans="1:16">
      <c r="A1950" t="s">
        <v>4549</v>
      </c>
      <c r="B1950" t="s">
        <v>4545</v>
      </c>
      <c r="C1950" t="s">
        <v>912</v>
      </c>
      <c r="D1950">
        <v>61</v>
      </c>
      <c r="E1950" t="s">
        <v>4546</v>
      </c>
      <c r="F1950" t="s">
        <v>63</v>
      </c>
      <c r="G1950" t="s">
        <v>2200</v>
      </c>
      <c r="H1950" t="s">
        <v>320</v>
      </c>
      <c r="I1950" t="s">
        <v>382</v>
      </c>
      <c r="J1950" t="s">
        <v>383</v>
      </c>
      <c r="K1950" t="s">
        <v>384</v>
      </c>
      <c r="L1950" t="s">
        <v>37</v>
      </c>
      <c r="M1950" t="s">
        <v>385</v>
      </c>
      <c r="N1950" t="s">
        <v>907</v>
      </c>
      <c r="O1950" t="s">
        <v>937</v>
      </c>
      <c r="P1950" t="s">
        <v>63</v>
      </c>
    </row>
    <row r="1951" spans="1:16">
      <c r="A1951" t="s">
        <v>4550</v>
      </c>
      <c r="B1951" t="s">
        <v>4551</v>
      </c>
      <c r="C1951" t="s">
        <v>904</v>
      </c>
      <c r="D1951">
        <v>57</v>
      </c>
      <c r="E1951" t="s">
        <v>4546</v>
      </c>
      <c r="F1951" t="s">
        <v>71</v>
      </c>
      <c r="G1951" t="s">
        <v>2200</v>
      </c>
      <c r="H1951" t="s">
        <v>320</v>
      </c>
      <c r="I1951" t="s">
        <v>382</v>
      </c>
      <c r="J1951" t="s">
        <v>383</v>
      </c>
      <c r="K1951" t="s">
        <v>384</v>
      </c>
      <c r="L1951" t="s">
        <v>37</v>
      </c>
      <c r="M1951" t="s">
        <v>385</v>
      </c>
      <c r="N1951" t="s">
        <v>907</v>
      </c>
      <c r="O1951" t="s">
        <v>932</v>
      </c>
      <c r="P1951" t="s">
        <v>71</v>
      </c>
    </row>
    <row r="1952" spans="1:16">
      <c r="A1952" t="s">
        <v>4552</v>
      </c>
      <c r="B1952" t="s">
        <v>4551</v>
      </c>
      <c r="C1952" t="s">
        <v>910</v>
      </c>
      <c r="D1952">
        <v>59</v>
      </c>
      <c r="E1952" t="s">
        <v>4546</v>
      </c>
      <c r="F1952" t="s">
        <v>71</v>
      </c>
      <c r="G1952" t="s">
        <v>2200</v>
      </c>
      <c r="H1952" t="s">
        <v>320</v>
      </c>
      <c r="I1952" t="s">
        <v>382</v>
      </c>
      <c r="J1952" t="s">
        <v>383</v>
      </c>
      <c r="K1952" t="s">
        <v>384</v>
      </c>
      <c r="L1952" t="s">
        <v>37</v>
      </c>
      <c r="M1952" t="s">
        <v>385</v>
      </c>
      <c r="N1952" t="s">
        <v>907</v>
      </c>
      <c r="O1952" t="s">
        <v>932</v>
      </c>
      <c r="P1952" t="s">
        <v>71</v>
      </c>
    </row>
    <row r="1953" spans="1:16">
      <c r="A1953" t="s">
        <v>4553</v>
      </c>
      <c r="B1953" t="s">
        <v>4551</v>
      </c>
      <c r="C1953" t="s">
        <v>912</v>
      </c>
      <c r="D1953">
        <v>61</v>
      </c>
      <c r="E1953" t="s">
        <v>4546</v>
      </c>
      <c r="F1953" t="s">
        <v>71</v>
      </c>
      <c r="G1953" t="s">
        <v>2200</v>
      </c>
      <c r="H1953" t="s">
        <v>320</v>
      </c>
      <c r="I1953" t="s">
        <v>382</v>
      </c>
      <c r="J1953" t="s">
        <v>383</v>
      </c>
      <c r="K1953" t="s">
        <v>384</v>
      </c>
      <c r="L1953" t="s">
        <v>37</v>
      </c>
      <c r="M1953" t="s">
        <v>385</v>
      </c>
      <c r="N1953" t="s">
        <v>907</v>
      </c>
      <c r="O1953" t="s">
        <v>932</v>
      </c>
      <c r="P1953" t="s">
        <v>71</v>
      </c>
    </row>
    <row r="1954" spans="1:16">
      <c r="A1954" t="s">
        <v>4554</v>
      </c>
      <c r="B1954" t="s">
        <v>4555</v>
      </c>
      <c r="C1954" t="s">
        <v>956</v>
      </c>
      <c r="D1954">
        <v>55</v>
      </c>
      <c r="E1954" t="s">
        <v>4546</v>
      </c>
      <c r="F1954" t="s">
        <v>83</v>
      </c>
      <c r="G1954" t="s">
        <v>2200</v>
      </c>
      <c r="H1954" t="s">
        <v>320</v>
      </c>
      <c r="I1954" t="s">
        <v>382</v>
      </c>
      <c r="J1954" t="s">
        <v>383</v>
      </c>
      <c r="K1954" t="s">
        <v>384</v>
      </c>
      <c r="L1954" t="s">
        <v>37</v>
      </c>
      <c r="M1954" t="s">
        <v>385</v>
      </c>
      <c r="N1954" t="s">
        <v>907</v>
      </c>
      <c r="O1954" t="s">
        <v>917</v>
      </c>
      <c r="P1954" t="s">
        <v>83</v>
      </c>
    </row>
    <row r="1955" spans="1:16">
      <c r="A1955" t="s">
        <v>4556</v>
      </c>
      <c r="B1955" t="s">
        <v>4555</v>
      </c>
      <c r="C1955" t="s">
        <v>904</v>
      </c>
      <c r="D1955">
        <v>57</v>
      </c>
      <c r="E1955" t="s">
        <v>4546</v>
      </c>
      <c r="F1955" t="s">
        <v>83</v>
      </c>
      <c r="G1955" t="s">
        <v>2200</v>
      </c>
      <c r="H1955" t="s">
        <v>320</v>
      </c>
      <c r="I1955" t="s">
        <v>382</v>
      </c>
      <c r="J1955" t="s">
        <v>383</v>
      </c>
      <c r="K1955" t="s">
        <v>384</v>
      </c>
      <c r="L1955" t="s">
        <v>37</v>
      </c>
      <c r="M1955" t="s">
        <v>385</v>
      </c>
      <c r="N1955" t="s">
        <v>907</v>
      </c>
      <c r="O1955" t="s">
        <v>917</v>
      </c>
      <c r="P1955" t="s">
        <v>83</v>
      </c>
    </row>
    <row r="1956" spans="1:16">
      <c r="A1956" t="s">
        <v>4557</v>
      </c>
      <c r="B1956" t="s">
        <v>4555</v>
      </c>
      <c r="C1956" t="s">
        <v>910</v>
      </c>
      <c r="D1956">
        <v>59</v>
      </c>
      <c r="E1956" t="s">
        <v>4546</v>
      </c>
      <c r="F1956" t="s">
        <v>83</v>
      </c>
      <c r="G1956" t="s">
        <v>2200</v>
      </c>
      <c r="H1956" t="s">
        <v>320</v>
      </c>
      <c r="I1956" t="s">
        <v>382</v>
      </c>
      <c r="J1956" t="s">
        <v>383</v>
      </c>
      <c r="K1956" t="s">
        <v>384</v>
      </c>
      <c r="L1956" t="s">
        <v>37</v>
      </c>
      <c r="M1956" t="s">
        <v>385</v>
      </c>
      <c r="N1956" t="s">
        <v>907</v>
      </c>
      <c r="O1956" t="s">
        <v>917</v>
      </c>
      <c r="P1956" t="s">
        <v>83</v>
      </c>
    </row>
    <row r="1957" spans="1:16">
      <c r="A1957" t="s">
        <v>4558</v>
      </c>
      <c r="B1957" t="s">
        <v>4555</v>
      </c>
      <c r="C1957" t="s">
        <v>912</v>
      </c>
      <c r="D1957">
        <v>61</v>
      </c>
      <c r="E1957" t="s">
        <v>4546</v>
      </c>
      <c r="F1957" t="s">
        <v>83</v>
      </c>
      <c r="G1957" t="s">
        <v>2200</v>
      </c>
      <c r="H1957" t="s">
        <v>320</v>
      </c>
      <c r="I1957" t="s">
        <v>382</v>
      </c>
      <c r="J1957" t="s">
        <v>383</v>
      </c>
      <c r="K1957" t="s">
        <v>384</v>
      </c>
      <c r="L1957" t="s">
        <v>37</v>
      </c>
      <c r="M1957" t="s">
        <v>385</v>
      </c>
      <c r="N1957" t="s">
        <v>907</v>
      </c>
      <c r="O1957" t="s">
        <v>917</v>
      </c>
      <c r="P1957" t="s">
        <v>83</v>
      </c>
    </row>
    <row r="1958" spans="1:16">
      <c r="A1958" t="s">
        <v>4559</v>
      </c>
      <c r="B1958" t="s">
        <v>4560</v>
      </c>
      <c r="C1958" t="s">
        <v>931</v>
      </c>
      <c r="D1958">
        <v>0</v>
      </c>
      <c r="E1958" t="s">
        <v>4561</v>
      </c>
      <c r="F1958" t="s">
        <v>57</v>
      </c>
      <c r="G1958" t="s">
        <v>2511</v>
      </c>
      <c r="H1958" t="s">
        <v>351</v>
      </c>
      <c r="I1958" t="s">
        <v>387</v>
      </c>
      <c r="J1958" t="s">
        <v>383</v>
      </c>
      <c r="K1958" t="s">
        <v>384</v>
      </c>
      <c r="L1958" t="s">
        <v>36</v>
      </c>
      <c r="M1958" t="s">
        <v>386</v>
      </c>
      <c r="N1958" t="s">
        <v>907</v>
      </c>
      <c r="O1958" t="s">
        <v>908</v>
      </c>
      <c r="P1958" t="s">
        <v>57</v>
      </c>
    </row>
    <row r="1959" spans="1:16">
      <c r="A1959" t="s">
        <v>4562</v>
      </c>
      <c r="B1959" t="s">
        <v>4560</v>
      </c>
      <c r="C1959" t="s">
        <v>904</v>
      </c>
      <c r="D1959">
        <v>57</v>
      </c>
      <c r="E1959" t="s">
        <v>4561</v>
      </c>
      <c r="F1959" t="s">
        <v>57</v>
      </c>
      <c r="G1959" t="s">
        <v>2511</v>
      </c>
      <c r="H1959" t="s">
        <v>351</v>
      </c>
      <c r="I1959" t="s">
        <v>387</v>
      </c>
      <c r="J1959" t="s">
        <v>383</v>
      </c>
      <c r="K1959" t="s">
        <v>384</v>
      </c>
      <c r="L1959" t="s">
        <v>36</v>
      </c>
      <c r="M1959" t="s">
        <v>386</v>
      </c>
      <c r="N1959" t="s">
        <v>907</v>
      </c>
      <c r="O1959" t="s">
        <v>908</v>
      </c>
      <c r="P1959" t="s">
        <v>57</v>
      </c>
    </row>
    <row r="1960" spans="1:16">
      <c r="A1960" t="s">
        <v>4563</v>
      </c>
      <c r="B1960" t="s">
        <v>4564</v>
      </c>
      <c r="C1960" t="s">
        <v>931</v>
      </c>
      <c r="D1960">
        <v>0</v>
      </c>
      <c r="E1960" t="s">
        <v>4385</v>
      </c>
      <c r="F1960" t="s">
        <v>65</v>
      </c>
      <c r="G1960" t="s">
        <v>906</v>
      </c>
      <c r="H1960" t="s">
        <v>351</v>
      </c>
      <c r="I1960" t="s">
        <v>387</v>
      </c>
      <c r="J1960" t="s">
        <v>383</v>
      </c>
      <c r="K1960" t="s">
        <v>384</v>
      </c>
      <c r="L1960" t="s">
        <v>43</v>
      </c>
      <c r="M1960" t="s">
        <v>386</v>
      </c>
      <c r="N1960" t="s">
        <v>907</v>
      </c>
      <c r="O1960" t="s">
        <v>1383</v>
      </c>
      <c r="P1960" t="s">
        <v>65</v>
      </c>
    </row>
    <row r="1961" spans="1:16">
      <c r="A1961" t="s">
        <v>4565</v>
      </c>
      <c r="B1961" t="s">
        <v>4566</v>
      </c>
      <c r="C1961" t="s">
        <v>931</v>
      </c>
      <c r="D1961">
        <v>0</v>
      </c>
      <c r="E1961" t="s">
        <v>4388</v>
      </c>
      <c r="F1961" t="s">
        <v>68</v>
      </c>
      <c r="G1961" t="s">
        <v>964</v>
      </c>
      <c r="H1961" t="s">
        <v>351</v>
      </c>
      <c r="I1961" t="s">
        <v>387</v>
      </c>
      <c r="J1961" t="s">
        <v>383</v>
      </c>
      <c r="K1961" t="s">
        <v>384</v>
      </c>
      <c r="M1961" t="s">
        <v>386</v>
      </c>
      <c r="N1961" t="s">
        <v>907</v>
      </c>
      <c r="O1961" t="s">
        <v>1119</v>
      </c>
      <c r="P1961" t="s">
        <v>68</v>
      </c>
    </row>
    <row r="1962" spans="1:16">
      <c r="A1962" t="s">
        <v>4567</v>
      </c>
      <c r="B1962" t="s">
        <v>4568</v>
      </c>
      <c r="C1962" t="s">
        <v>931</v>
      </c>
      <c r="D1962">
        <v>0</v>
      </c>
      <c r="E1962" t="s">
        <v>4569</v>
      </c>
      <c r="F1962" t="s">
        <v>63</v>
      </c>
      <c r="G1962" t="s">
        <v>906</v>
      </c>
      <c r="H1962" t="s">
        <v>351</v>
      </c>
      <c r="I1962" t="s">
        <v>387</v>
      </c>
      <c r="J1962" t="s">
        <v>383</v>
      </c>
      <c r="K1962" t="s">
        <v>388</v>
      </c>
      <c r="L1962" t="s">
        <v>43</v>
      </c>
      <c r="M1962" t="s">
        <v>386</v>
      </c>
      <c r="N1962" t="s">
        <v>907</v>
      </c>
      <c r="O1962" t="s">
        <v>937</v>
      </c>
      <c r="P1962" t="s">
        <v>63</v>
      </c>
    </row>
    <row r="1963" spans="1:16">
      <c r="A1963" t="s">
        <v>4570</v>
      </c>
      <c r="B1963" t="s">
        <v>4571</v>
      </c>
      <c r="C1963" t="s">
        <v>931</v>
      </c>
      <c r="D1963">
        <v>0</v>
      </c>
      <c r="E1963" t="s">
        <v>4569</v>
      </c>
      <c r="F1963" t="s">
        <v>53</v>
      </c>
      <c r="G1963" t="s">
        <v>906</v>
      </c>
      <c r="H1963" t="s">
        <v>351</v>
      </c>
      <c r="I1963" t="s">
        <v>387</v>
      </c>
      <c r="J1963" t="s">
        <v>383</v>
      </c>
      <c r="K1963" t="s">
        <v>388</v>
      </c>
      <c r="L1963" t="s">
        <v>43</v>
      </c>
      <c r="M1963" t="s">
        <v>386</v>
      </c>
      <c r="N1963" t="s">
        <v>907</v>
      </c>
      <c r="O1963" t="s">
        <v>928</v>
      </c>
      <c r="P1963" t="s">
        <v>53</v>
      </c>
    </row>
    <row r="1964" spans="1:16">
      <c r="A1964" t="s">
        <v>4572</v>
      </c>
      <c r="B1964" t="s">
        <v>4573</v>
      </c>
      <c r="C1964" t="s">
        <v>931</v>
      </c>
      <c r="D1964">
        <v>0</v>
      </c>
      <c r="E1964" t="s">
        <v>4569</v>
      </c>
      <c r="F1964" t="s">
        <v>55</v>
      </c>
      <c r="G1964" t="s">
        <v>906</v>
      </c>
      <c r="H1964" t="s">
        <v>351</v>
      </c>
      <c r="I1964" t="s">
        <v>382</v>
      </c>
      <c r="J1964" t="s">
        <v>383</v>
      </c>
      <c r="K1964" t="s">
        <v>384</v>
      </c>
      <c r="L1964" t="s">
        <v>43</v>
      </c>
      <c r="M1964" t="s">
        <v>386</v>
      </c>
      <c r="N1964" t="s">
        <v>907</v>
      </c>
      <c r="O1964" t="s">
        <v>1003</v>
      </c>
      <c r="P1964" t="s">
        <v>71</v>
      </c>
    </row>
    <row r="1965" spans="1:16">
      <c r="A1965" t="s">
        <v>4574</v>
      </c>
      <c r="B1965" t="s">
        <v>4575</v>
      </c>
      <c r="C1965" t="s">
        <v>931</v>
      </c>
      <c r="D1965">
        <v>0</v>
      </c>
      <c r="E1965" t="s">
        <v>4569</v>
      </c>
      <c r="F1965" t="s">
        <v>68</v>
      </c>
      <c r="G1965" t="s">
        <v>906</v>
      </c>
      <c r="H1965" t="s">
        <v>351</v>
      </c>
      <c r="I1965" t="s">
        <v>387</v>
      </c>
      <c r="J1965" t="s">
        <v>383</v>
      </c>
      <c r="K1965" t="s">
        <v>388</v>
      </c>
      <c r="L1965" t="s">
        <v>43</v>
      </c>
      <c r="M1965" t="s">
        <v>386</v>
      </c>
      <c r="N1965" t="s">
        <v>907</v>
      </c>
      <c r="O1965" t="s">
        <v>1119</v>
      </c>
      <c r="P1965" t="s">
        <v>68</v>
      </c>
    </row>
    <row r="1966" spans="1:16">
      <c r="A1966" t="s">
        <v>4576</v>
      </c>
      <c r="B1966" t="s">
        <v>4577</v>
      </c>
      <c r="C1966" t="s">
        <v>956</v>
      </c>
      <c r="D1966">
        <v>55</v>
      </c>
      <c r="E1966" t="s">
        <v>4090</v>
      </c>
      <c r="F1966" t="s">
        <v>55</v>
      </c>
      <c r="G1966" t="s">
        <v>906</v>
      </c>
      <c r="H1966" t="s">
        <v>325</v>
      </c>
      <c r="I1966" t="s">
        <v>382</v>
      </c>
      <c r="J1966" t="s">
        <v>383</v>
      </c>
      <c r="K1966" t="s">
        <v>384</v>
      </c>
      <c r="L1966" t="s">
        <v>43</v>
      </c>
      <c r="M1966" t="s">
        <v>386</v>
      </c>
      <c r="N1966" t="s">
        <v>907</v>
      </c>
      <c r="O1966" t="s">
        <v>1003</v>
      </c>
      <c r="P1966" t="s">
        <v>71</v>
      </c>
    </row>
    <row r="1967" spans="1:16">
      <c r="A1967" t="s">
        <v>4578</v>
      </c>
      <c r="B1967" t="s">
        <v>4577</v>
      </c>
      <c r="C1967" t="s">
        <v>904</v>
      </c>
      <c r="D1967">
        <v>57</v>
      </c>
      <c r="E1967" t="s">
        <v>4090</v>
      </c>
      <c r="F1967" t="s">
        <v>55</v>
      </c>
      <c r="G1967" t="s">
        <v>906</v>
      </c>
      <c r="H1967" t="s">
        <v>325</v>
      </c>
      <c r="I1967" t="s">
        <v>382</v>
      </c>
      <c r="J1967" t="s">
        <v>383</v>
      </c>
      <c r="K1967" t="s">
        <v>384</v>
      </c>
      <c r="L1967" t="s">
        <v>43</v>
      </c>
      <c r="M1967" t="s">
        <v>386</v>
      </c>
      <c r="N1967" t="s">
        <v>907</v>
      </c>
      <c r="O1967" t="s">
        <v>1003</v>
      </c>
      <c r="P1967" t="s">
        <v>71</v>
      </c>
    </row>
    <row r="1968" spans="1:16">
      <c r="A1968" t="s">
        <v>4579</v>
      </c>
      <c r="B1968" t="s">
        <v>4577</v>
      </c>
      <c r="C1968" t="s">
        <v>910</v>
      </c>
      <c r="D1968">
        <v>59</v>
      </c>
      <c r="E1968" t="s">
        <v>4090</v>
      </c>
      <c r="F1968" t="s">
        <v>55</v>
      </c>
      <c r="G1968" t="s">
        <v>906</v>
      </c>
      <c r="H1968" t="s">
        <v>325</v>
      </c>
      <c r="I1968" t="s">
        <v>382</v>
      </c>
      <c r="J1968" t="s">
        <v>383</v>
      </c>
      <c r="K1968" t="s">
        <v>384</v>
      </c>
      <c r="L1968" t="s">
        <v>43</v>
      </c>
      <c r="M1968" t="s">
        <v>386</v>
      </c>
      <c r="N1968" t="s">
        <v>907</v>
      </c>
      <c r="O1968" t="s">
        <v>1003</v>
      </c>
      <c r="P1968" t="s">
        <v>71</v>
      </c>
    </row>
    <row r="1969" spans="1:16">
      <c r="A1969" t="s">
        <v>4580</v>
      </c>
      <c r="B1969" t="s">
        <v>4577</v>
      </c>
      <c r="C1969" t="s">
        <v>912</v>
      </c>
      <c r="D1969">
        <v>61</v>
      </c>
      <c r="E1969" t="s">
        <v>4090</v>
      </c>
      <c r="F1969" t="s">
        <v>55</v>
      </c>
      <c r="G1969" t="s">
        <v>906</v>
      </c>
      <c r="H1969" t="s">
        <v>325</v>
      </c>
      <c r="I1969" t="s">
        <v>382</v>
      </c>
      <c r="J1969" t="s">
        <v>383</v>
      </c>
      <c r="K1969" t="s">
        <v>384</v>
      </c>
      <c r="L1969" t="s">
        <v>43</v>
      </c>
      <c r="M1969" t="s">
        <v>386</v>
      </c>
      <c r="N1969" t="s">
        <v>907</v>
      </c>
      <c r="O1969" t="s">
        <v>1003</v>
      </c>
      <c r="P1969" t="s">
        <v>71</v>
      </c>
    </row>
    <row r="1970" spans="1:16">
      <c r="A1970" t="s">
        <v>4581</v>
      </c>
      <c r="B1970" t="s">
        <v>4582</v>
      </c>
      <c r="C1970" t="s">
        <v>956</v>
      </c>
      <c r="D1970">
        <v>55</v>
      </c>
      <c r="E1970" t="s">
        <v>4096</v>
      </c>
      <c r="F1970" t="s">
        <v>57</v>
      </c>
      <c r="G1970" t="s">
        <v>906</v>
      </c>
      <c r="H1970" t="s">
        <v>325</v>
      </c>
      <c r="I1970" t="s">
        <v>382</v>
      </c>
      <c r="J1970" t="s">
        <v>383</v>
      </c>
      <c r="K1970" t="s">
        <v>384</v>
      </c>
      <c r="L1970" t="s">
        <v>43</v>
      </c>
      <c r="M1970" t="s">
        <v>386</v>
      </c>
      <c r="N1970" t="s">
        <v>907</v>
      </c>
      <c r="O1970" t="s">
        <v>908</v>
      </c>
      <c r="P1970" t="s">
        <v>57</v>
      </c>
    </row>
    <row r="1971" spans="1:16">
      <c r="A1971" t="s">
        <v>4583</v>
      </c>
      <c r="B1971" t="s">
        <v>4582</v>
      </c>
      <c r="C1971" t="s">
        <v>904</v>
      </c>
      <c r="D1971">
        <v>57</v>
      </c>
      <c r="E1971" t="s">
        <v>4096</v>
      </c>
      <c r="F1971" t="s">
        <v>57</v>
      </c>
      <c r="G1971" t="s">
        <v>906</v>
      </c>
      <c r="H1971" t="s">
        <v>325</v>
      </c>
      <c r="I1971" t="s">
        <v>382</v>
      </c>
      <c r="J1971" t="s">
        <v>383</v>
      </c>
      <c r="K1971" t="s">
        <v>384</v>
      </c>
      <c r="L1971" t="s">
        <v>43</v>
      </c>
      <c r="M1971" t="s">
        <v>386</v>
      </c>
      <c r="N1971" t="s">
        <v>907</v>
      </c>
      <c r="O1971" t="s">
        <v>908</v>
      </c>
      <c r="P1971" t="s">
        <v>57</v>
      </c>
    </row>
    <row r="1972" spans="1:16">
      <c r="A1972" t="s">
        <v>4584</v>
      </c>
      <c r="B1972" t="s">
        <v>4582</v>
      </c>
      <c r="C1972" t="s">
        <v>910</v>
      </c>
      <c r="D1972">
        <v>59</v>
      </c>
      <c r="E1972" t="s">
        <v>4096</v>
      </c>
      <c r="F1972" t="s">
        <v>57</v>
      </c>
      <c r="G1972" t="s">
        <v>906</v>
      </c>
      <c r="H1972" t="s">
        <v>325</v>
      </c>
      <c r="I1972" t="s">
        <v>382</v>
      </c>
      <c r="J1972" t="s">
        <v>383</v>
      </c>
      <c r="K1972" t="s">
        <v>384</v>
      </c>
      <c r="L1972" t="s">
        <v>43</v>
      </c>
      <c r="M1972" t="s">
        <v>386</v>
      </c>
      <c r="N1972" t="s">
        <v>907</v>
      </c>
      <c r="O1972" t="s">
        <v>908</v>
      </c>
      <c r="P1972" t="s">
        <v>57</v>
      </c>
    </row>
    <row r="1973" spans="1:16">
      <c r="A1973" t="s">
        <v>4585</v>
      </c>
      <c r="B1973" t="s">
        <v>4582</v>
      </c>
      <c r="C1973" t="s">
        <v>912</v>
      </c>
      <c r="D1973">
        <v>61</v>
      </c>
      <c r="E1973" t="s">
        <v>4096</v>
      </c>
      <c r="F1973" t="s">
        <v>57</v>
      </c>
      <c r="G1973" t="s">
        <v>906</v>
      </c>
      <c r="H1973" t="s">
        <v>325</v>
      </c>
      <c r="I1973" t="s">
        <v>382</v>
      </c>
      <c r="J1973" t="s">
        <v>383</v>
      </c>
      <c r="K1973" t="s">
        <v>384</v>
      </c>
      <c r="L1973" t="s">
        <v>43</v>
      </c>
      <c r="M1973" t="s">
        <v>386</v>
      </c>
      <c r="N1973" t="s">
        <v>907</v>
      </c>
      <c r="O1973" t="s">
        <v>908</v>
      </c>
      <c r="P1973" t="s">
        <v>57</v>
      </c>
    </row>
    <row r="1974" spans="1:16">
      <c r="A1974" t="s">
        <v>4586</v>
      </c>
      <c r="B1974" t="s">
        <v>4587</v>
      </c>
      <c r="C1974" t="s">
        <v>956</v>
      </c>
      <c r="D1974">
        <v>55</v>
      </c>
      <c r="E1974" t="s">
        <v>4102</v>
      </c>
      <c r="F1974" t="s">
        <v>71</v>
      </c>
      <c r="G1974" t="s">
        <v>906</v>
      </c>
      <c r="H1974" t="s">
        <v>325</v>
      </c>
      <c r="I1974" t="s">
        <v>382</v>
      </c>
      <c r="J1974" t="s">
        <v>383</v>
      </c>
      <c r="K1974" t="s">
        <v>384</v>
      </c>
      <c r="L1974" t="s">
        <v>43</v>
      </c>
      <c r="M1974" t="s">
        <v>386</v>
      </c>
      <c r="N1974" t="s">
        <v>907</v>
      </c>
      <c r="O1974" t="s">
        <v>932</v>
      </c>
      <c r="P1974" t="s">
        <v>71</v>
      </c>
    </row>
    <row r="1975" spans="1:16">
      <c r="A1975" t="s">
        <v>4588</v>
      </c>
      <c r="B1975" t="s">
        <v>4587</v>
      </c>
      <c r="C1975" t="s">
        <v>904</v>
      </c>
      <c r="D1975">
        <v>57</v>
      </c>
      <c r="E1975" t="s">
        <v>4102</v>
      </c>
      <c r="F1975" t="s">
        <v>71</v>
      </c>
      <c r="G1975" t="s">
        <v>906</v>
      </c>
      <c r="H1975" t="s">
        <v>325</v>
      </c>
      <c r="I1975" t="s">
        <v>382</v>
      </c>
      <c r="J1975" t="s">
        <v>383</v>
      </c>
      <c r="K1975" t="s">
        <v>384</v>
      </c>
      <c r="L1975" t="s">
        <v>43</v>
      </c>
      <c r="M1975" t="s">
        <v>386</v>
      </c>
      <c r="N1975" t="s">
        <v>907</v>
      </c>
      <c r="O1975" t="s">
        <v>932</v>
      </c>
      <c r="P1975" t="s">
        <v>71</v>
      </c>
    </row>
    <row r="1976" spans="1:16">
      <c r="A1976" t="s">
        <v>4589</v>
      </c>
      <c r="B1976" t="s">
        <v>4587</v>
      </c>
      <c r="C1976" t="s">
        <v>910</v>
      </c>
      <c r="D1976">
        <v>59</v>
      </c>
      <c r="E1976" t="s">
        <v>4102</v>
      </c>
      <c r="F1976" t="s">
        <v>71</v>
      </c>
      <c r="G1976" t="s">
        <v>906</v>
      </c>
      <c r="H1976" t="s">
        <v>325</v>
      </c>
      <c r="I1976" t="s">
        <v>382</v>
      </c>
      <c r="J1976" t="s">
        <v>383</v>
      </c>
      <c r="K1976" t="s">
        <v>384</v>
      </c>
      <c r="L1976" t="s">
        <v>43</v>
      </c>
      <c r="M1976" t="s">
        <v>386</v>
      </c>
      <c r="N1976" t="s">
        <v>907</v>
      </c>
      <c r="O1976" t="s">
        <v>932</v>
      </c>
      <c r="P1976" t="s">
        <v>71</v>
      </c>
    </row>
    <row r="1977" spans="1:16">
      <c r="A1977" t="s">
        <v>4590</v>
      </c>
      <c r="B1977" t="s">
        <v>4587</v>
      </c>
      <c r="C1977" t="s">
        <v>912</v>
      </c>
      <c r="D1977">
        <v>61</v>
      </c>
      <c r="E1977" t="s">
        <v>4102</v>
      </c>
      <c r="F1977" t="s">
        <v>71</v>
      </c>
      <c r="G1977" t="s">
        <v>906</v>
      </c>
      <c r="H1977" t="s">
        <v>325</v>
      </c>
      <c r="I1977" t="s">
        <v>382</v>
      </c>
      <c r="J1977" t="s">
        <v>383</v>
      </c>
      <c r="K1977" t="s">
        <v>384</v>
      </c>
      <c r="L1977" t="s">
        <v>43</v>
      </c>
      <c r="M1977" t="s">
        <v>386</v>
      </c>
      <c r="N1977" t="s">
        <v>907</v>
      </c>
      <c r="O1977" t="s">
        <v>932</v>
      </c>
      <c r="P1977" t="s">
        <v>71</v>
      </c>
    </row>
    <row r="1978" spans="1:16">
      <c r="A1978" t="s">
        <v>4591</v>
      </c>
      <c r="B1978" t="s">
        <v>4592</v>
      </c>
      <c r="C1978" t="s">
        <v>956</v>
      </c>
      <c r="D1978">
        <v>55</v>
      </c>
      <c r="E1978" t="s">
        <v>4108</v>
      </c>
      <c r="F1978" t="s">
        <v>71</v>
      </c>
      <c r="G1978" t="s">
        <v>906</v>
      </c>
      <c r="H1978" t="s">
        <v>325</v>
      </c>
      <c r="I1978" t="s">
        <v>382</v>
      </c>
      <c r="J1978" t="s">
        <v>383</v>
      </c>
      <c r="K1978" t="s">
        <v>384</v>
      </c>
      <c r="L1978" t="s">
        <v>43</v>
      </c>
      <c r="M1978" t="s">
        <v>386</v>
      </c>
      <c r="N1978" t="s">
        <v>907</v>
      </c>
      <c r="O1978" t="s">
        <v>932</v>
      </c>
      <c r="P1978" t="s">
        <v>71</v>
      </c>
    </row>
    <row r="1979" spans="1:16">
      <c r="A1979" t="s">
        <v>4593</v>
      </c>
      <c r="B1979" t="s">
        <v>4592</v>
      </c>
      <c r="C1979" t="s">
        <v>904</v>
      </c>
      <c r="D1979">
        <v>57</v>
      </c>
      <c r="E1979" t="s">
        <v>4108</v>
      </c>
      <c r="F1979" t="s">
        <v>71</v>
      </c>
      <c r="G1979" t="s">
        <v>906</v>
      </c>
      <c r="H1979" t="s">
        <v>325</v>
      </c>
      <c r="I1979" t="s">
        <v>382</v>
      </c>
      <c r="J1979" t="s">
        <v>383</v>
      </c>
      <c r="K1979" t="s">
        <v>384</v>
      </c>
      <c r="L1979" t="s">
        <v>43</v>
      </c>
      <c r="M1979" t="s">
        <v>386</v>
      </c>
      <c r="N1979" t="s">
        <v>907</v>
      </c>
      <c r="O1979" t="s">
        <v>932</v>
      </c>
      <c r="P1979" t="s">
        <v>71</v>
      </c>
    </row>
    <row r="1980" spans="1:16">
      <c r="A1980" t="s">
        <v>4594</v>
      </c>
      <c r="B1980" t="s">
        <v>4592</v>
      </c>
      <c r="C1980" t="s">
        <v>910</v>
      </c>
      <c r="D1980">
        <v>59</v>
      </c>
      <c r="E1980" t="s">
        <v>4108</v>
      </c>
      <c r="F1980" t="s">
        <v>71</v>
      </c>
      <c r="G1980" t="s">
        <v>906</v>
      </c>
      <c r="H1980" t="s">
        <v>325</v>
      </c>
      <c r="I1980" t="s">
        <v>382</v>
      </c>
      <c r="J1980" t="s">
        <v>383</v>
      </c>
      <c r="K1980" t="s">
        <v>384</v>
      </c>
      <c r="L1980" t="s">
        <v>43</v>
      </c>
      <c r="M1980" t="s">
        <v>386</v>
      </c>
      <c r="N1980" t="s">
        <v>907</v>
      </c>
      <c r="O1980" t="s">
        <v>932</v>
      </c>
      <c r="P1980" t="s">
        <v>71</v>
      </c>
    </row>
    <row r="1981" spans="1:16">
      <c r="A1981" t="s">
        <v>4595</v>
      </c>
      <c r="B1981" t="s">
        <v>4592</v>
      </c>
      <c r="C1981" t="s">
        <v>912</v>
      </c>
      <c r="D1981">
        <v>61</v>
      </c>
      <c r="E1981" t="s">
        <v>4108</v>
      </c>
      <c r="F1981" t="s">
        <v>71</v>
      </c>
      <c r="G1981" t="s">
        <v>906</v>
      </c>
      <c r="H1981" t="s">
        <v>325</v>
      </c>
      <c r="I1981" t="s">
        <v>382</v>
      </c>
      <c r="J1981" t="s">
        <v>383</v>
      </c>
      <c r="K1981" t="s">
        <v>384</v>
      </c>
      <c r="L1981" t="s">
        <v>43</v>
      </c>
      <c r="M1981" t="s">
        <v>386</v>
      </c>
      <c r="N1981" t="s">
        <v>907</v>
      </c>
      <c r="O1981" t="s">
        <v>932</v>
      </c>
      <c r="P1981" t="s">
        <v>71</v>
      </c>
    </row>
    <row r="1982" spans="1:16">
      <c r="A1982" t="s">
        <v>4596</v>
      </c>
      <c r="B1982" t="s">
        <v>4597</v>
      </c>
      <c r="C1982" t="s">
        <v>956</v>
      </c>
      <c r="D1982">
        <v>55</v>
      </c>
      <c r="E1982" t="s">
        <v>4108</v>
      </c>
      <c r="F1982" t="s">
        <v>60</v>
      </c>
      <c r="G1982" t="s">
        <v>906</v>
      </c>
      <c r="H1982" t="s">
        <v>325</v>
      </c>
      <c r="I1982" t="s">
        <v>382</v>
      </c>
      <c r="J1982" t="s">
        <v>383</v>
      </c>
      <c r="K1982" t="s">
        <v>384</v>
      </c>
      <c r="L1982" t="s">
        <v>43</v>
      </c>
      <c r="M1982" t="s">
        <v>386</v>
      </c>
      <c r="N1982" t="s">
        <v>907</v>
      </c>
      <c r="O1982" t="s">
        <v>990</v>
      </c>
      <c r="P1982" t="s">
        <v>60</v>
      </c>
    </row>
    <row r="1983" spans="1:16">
      <c r="A1983" t="s">
        <v>4598</v>
      </c>
      <c r="B1983" t="s">
        <v>4597</v>
      </c>
      <c r="C1983" t="s">
        <v>904</v>
      </c>
      <c r="D1983">
        <v>57</v>
      </c>
      <c r="E1983" t="s">
        <v>4108</v>
      </c>
      <c r="F1983" t="s">
        <v>60</v>
      </c>
      <c r="G1983" t="s">
        <v>906</v>
      </c>
      <c r="H1983" t="s">
        <v>325</v>
      </c>
      <c r="I1983" t="s">
        <v>382</v>
      </c>
      <c r="J1983" t="s">
        <v>383</v>
      </c>
      <c r="K1983" t="s">
        <v>384</v>
      </c>
      <c r="L1983" t="s">
        <v>43</v>
      </c>
      <c r="M1983" t="s">
        <v>386</v>
      </c>
      <c r="N1983" t="s">
        <v>907</v>
      </c>
      <c r="O1983" t="s">
        <v>990</v>
      </c>
      <c r="P1983" t="s">
        <v>60</v>
      </c>
    </row>
    <row r="1984" spans="1:16">
      <c r="A1984" t="s">
        <v>4599</v>
      </c>
      <c r="B1984" t="s">
        <v>4597</v>
      </c>
      <c r="C1984" t="s">
        <v>910</v>
      </c>
      <c r="D1984">
        <v>59</v>
      </c>
      <c r="E1984" t="s">
        <v>4108</v>
      </c>
      <c r="F1984" t="s">
        <v>60</v>
      </c>
      <c r="G1984" t="s">
        <v>906</v>
      </c>
      <c r="H1984" t="s">
        <v>325</v>
      </c>
      <c r="I1984" t="s">
        <v>382</v>
      </c>
      <c r="J1984" t="s">
        <v>383</v>
      </c>
      <c r="K1984" t="s">
        <v>384</v>
      </c>
      <c r="L1984" t="s">
        <v>43</v>
      </c>
      <c r="M1984" t="s">
        <v>386</v>
      </c>
      <c r="N1984" t="s">
        <v>907</v>
      </c>
      <c r="O1984" t="s">
        <v>990</v>
      </c>
      <c r="P1984" t="s">
        <v>60</v>
      </c>
    </row>
    <row r="1985" spans="1:16">
      <c r="A1985" t="s">
        <v>4600</v>
      </c>
      <c r="B1985" t="s">
        <v>4597</v>
      </c>
      <c r="C1985" t="s">
        <v>912</v>
      </c>
      <c r="D1985">
        <v>61</v>
      </c>
      <c r="E1985" t="s">
        <v>4108</v>
      </c>
      <c r="F1985" t="s">
        <v>60</v>
      </c>
      <c r="G1985" t="s">
        <v>906</v>
      </c>
      <c r="H1985" t="s">
        <v>325</v>
      </c>
      <c r="I1985" t="s">
        <v>382</v>
      </c>
      <c r="J1985" t="s">
        <v>383</v>
      </c>
      <c r="K1985" t="s">
        <v>384</v>
      </c>
      <c r="L1985" t="s">
        <v>43</v>
      </c>
      <c r="M1985" t="s">
        <v>386</v>
      </c>
      <c r="N1985" t="s">
        <v>907</v>
      </c>
      <c r="O1985" t="s">
        <v>990</v>
      </c>
      <c r="P1985" t="s">
        <v>60</v>
      </c>
    </row>
    <row r="1986" spans="1:16">
      <c r="A1986" t="s">
        <v>4601</v>
      </c>
      <c r="B1986" t="s">
        <v>4602</v>
      </c>
      <c r="C1986" t="s">
        <v>956</v>
      </c>
      <c r="D1986">
        <v>55</v>
      </c>
      <c r="E1986" t="s">
        <v>4111</v>
      </c>
      <c r="F1986" t="s">
        <v>71</v>
      </c>
      <c r="G1986" t="s">
        <v>906</v>
      </c>
      <c r="H1986" t="s">
        <v>325</v>
      </c>
      <c r="I1986" t="s">
        <v>382</v>
      </c>
      <c r="J1986" t="s">
        <v>383</v>
      </c>
      <c r="K1986" t="s">
        <v>384</v>
      </c>
      <c r="L1986" t="s">
        <v>43</v>
      </c>
      <c r="M1986" t="s">
        <v>386</v>
      </c>
      <c r="N1986" t="s">
        <v>907</v>
      </c>
      <c r="O1986" t="s">
        <v>932</v>
      </c>
      <c r="P1986" t="s">
        <v>71</v>
      </c>
    </row>
    <row r="1987" spans="1:16">
      <c r="A1987" t="s">
        <v>4603</v>
      </c>
      <c r="B1987" t="s">
        <v>4602</v>
      </c>
      <c r="C1987" t="s">
        <v>904</v>
      </c>
      <c r="D1987">
        <v>57</v>
      </c>
      <c r="E1987" t="s">
        <v>4111</v>
      </c>
      <c r="F1987" t="s">
        <v>71</v>
      </c>
      <c r="G1987" t="s">
        <v>906</v>
      </c>
      <c r="H1987" t="s">
        <v>325</v>
      </c>
      <c r="I1987" t="s">
        <v>382</v>
      </c>
      <c r="J1987" t="s">
        <v>383</v>
      </c>
      <c r="K1987" t="s">
        <v>384</v>
      </c>
      <c r="L1987" t="s">
        <v>43</v>
      </c>
      <c r="M1987" t="s">
        <v>386</v>
      </c>
      <c r="N1987" t="s">
        <v>907</v>
      </c>
      <c r="O1987" t="s">
        <v>932</v>
      </c>
      <c r="P1987" t="s">
        <v>71</v>
      </c>
    </row>
    <row r="1988" spans="1:16">
      <c r="A1988" t="s">
        <v>4604</v>
      </c>
      <c r="B1988" t="s">
        <v>4602</v>
      </c>
      <c r="C1988" t="s">
        <v>910</v>
      </c>
      <c r="D1988">
        <v>59</v>
      </c>
      <c r="E1988" t="s">
        <v>4111</v>
      </c>
      <c r="F1988" t="s">
        <v>71</v>
      </c>
      <c r="G1988" t="s">
        <v>906</v>
      </c>
      <c r="H1988" t="s">
        <v>325</v>
      </c>
      <c r="I1988" t="s">
        <v>382</v>
      </c>
      <c r="J1988" t="s">
        <v>383</v>
      </c>
      <c r="K1988" t="s">
        <v>384</v>
      </c>
      <c r="L1988" t="s">
        <v>43</v>
      </c>
      <c r="M1988" t="s">
        <v>386</v>
      </c>
      <c r="N1988" t="s">
        <v>907</v>
      </c>
      <c r="O1988" t="s">
        <v>932</v>
      </c>
      <c r="P1988" t="s">
        <v>71</v>
      </c>
    </row>
    <row r="1989" spans="1:16">
      <c r="A1989" t="s">
        <v>4605</v>
      </c>
      <c r="B1989" t="s">
        <v>4602</v>
      </c>
      <c r="C1989" t="s">
        <v>912</v>
      </c>
      <c r="D1989">
        <v>61</v>
      </c>
      <c r="E1989" t="s">
        <v>4111</v>
      </c>
      <c r="F1989" t="s">
        <v>71</v>
      </c>
      <c r="G1989" t="s">
        <v>906</v>
      </c>
      <c r="H1989" t="s">
        <v>325</v>
      </c>
      <c r="I1989" t="s">
        <v>382</v>
      </c>
      <c r="J1989" t="s">
        <v>383</v>
      </c>
      <c r="K1989" t="s">
        <v>384</v>
      </c>
      <c r="L1989" t="s">
        <v>43</v>
      </c>
      <c r="M1989" t="s">
        <v>386</v>
      </c>
      <c r="N1989" t="s">
        <v>907</v>
      </c>
      <c r="O1989" t="s">
        <v>932</v>
      </c>
      <c r="P1989" t="s">
        <v>71</v>
      </c>
    </row>
    <row r="1990" spans="1:16">
      <c r="A1990" t="s">
        <v>4606</v>
      </c>
      <c r="B1990" t="s">
        <v>4607</v>
      </c>
      <c r="C1990" t="s">
        <v>904</v>
      </c>
      <c r="D1990">
        <v>57</v>
      </c>
      <c r="E1990" t="s">
        <v>4116</v>
      </c>
      <c r="F1990" t="s">
        <v>65</v>
      </c>
      <c r="G1990" t="s">
        <v>906</v>
      </c>
      <c r="H1990" t="s">
        <v>325</v>
      </c>
      <c r="I1990" t="s">
        <v>382</v>
      </c>
      <c r="J1990" t="s">
        <v>383</v>
      </c>
      <c r="K1990" t="s">
        <v>384</v>
      </c>
      <c r="L1990" t="s">
        <v>43</v>
      </c>
      <c r="M1990" t="s">
        <v>386</v>
      </c>
      <c r="N1990" t="s">
        <v>907</v>
      </c>
      <c r="O1990" t="s">
        <v>1383</v>
      </c>
      <c r="P1990" t="s">
        <v>65</v>
      </c>
    </row>
    <row r="1991" spans="1:16">
      <c r="A1991" t="s">
        <v>4608</v>
      </c>
      <c r="B1991" t="s">
        <v>4607</v>
      </c>
      <c r="C1991" t="s">
        <v>910</v>
      </c>
      <c r="D1991">
        <v>59</v>
      </c>
      <c r="E1991" t="s">
        <v>4116</v>
      </c>
      <c r="F1991" t="s">
        <v>65</v>
      </c>
      <c r="G1991" t="s">
        <v>906</v>
      </c>
      <c r="H1991" t="s">
        <v>325</v>
      </c>
      <c r="I1991" t="s">
        <v>382</v>
      </c>
      <c r="J1991" t="s">
        <v>383</v>
      </c>
      <c r="K1991" t="s">
        <v>384</v>
      </c>
      <c r="L1991" t="s">
        <v>43</v>
      </c>
      <c r="M1991" t="s">
        <v>386</v>
      </c>
      <c r="N1991" t="s">
        <v>907</v>
      </c>
      <c r="O1991" t="s">
        <v>1383</v>
      </c>
      <c r="P1991" t="s">
        <v>65</v>
      </c>
    </row>
    <row r="1992" spans="1:16">
      <c r="A1992" t="s">
        <v>4609</v>
      </c>
      <c r="B1992" t="s">
        <v>4607</v>
      </c>
      <c r="C1992" t="s">
        <v>912</v>
      </c>
      <c r="D1992">
        <v>61</v>
      </c>
      <c r="E1992" t="s">
        <v>4116</v>
      </c>
      <c r="F1992" t="s">
        <v>65</v>
      </c>
      <c r="G1992" t="s">
        <v>906</v>
      </c>
      <c r="H1992" t="s">
        <v>325</v>
      </c>
      <c r="I1992" t="s">
        <v>382</v>
      </c>
      <c r="J1992" t="s">
        <v>383</v>
      </c>
      <c r="K1992" t="s">
        <v>384</v>
      </c>
      <c r="L1992" t="s">
        <v>43</v>
      </c>
      <c r="M1992" t="s">
        <v>386</v>
      </c>
      <c r="N1992" t="s">
        <v>907</v>
      </c>
      <c r="O1992" t="s">
        <v>1383</v>
      </c>
      <c r="P1992" t="s">
        <v>65</v>
      </c>
    </row>
    <row r="1993" spans="1:16">
      <c r="A1993" t="s">
        <v>4610</v>
      </c>
      <c r="B1993" t="s">
        <v>4611</v>
      </c>
      <c r="C1993" t="s">
        <v>956</v>
      </c>
      <c r="D1993">
        <v>55</v>
      </c>
      <c r="E1993" t="s">
        <v>4612</v>
      </c>
      <c r="F1993" t="s">
        <v>63</v>
      </c>
      <c r="G1993" t="s">
        <v>906</v>
      </c>
      <c r="H1993" t="s">
        <v>325</v>
      </c>
      <c r="I1993" t="s">
        <v>382</v>
      </c>
      <c r="J1993" t="s">
        <v>383</v>
      </c>
      <c r="K1993" t="s">
        <v>384</v>
      </c>
      <c r="L1993" t="s">
        <v>43</v>
      </c>
      <c r="M1993" t="s">
        <v>386</v>
      </c>
      <c r="N1993" t="s">
        <v>907</v>
      </c>
      <c r="O1993" t="s">
        <v>937</v>
      </c>
      <c r="P1993" t="s">
        <v>63</v>
      </c>
    </row>
    <row r="1994" spans="1:16">
      <c r="A1994" t="s">
        <v>4613</v>
      </c>
      <c r="B1994" t="s">
        <v>4611</v>
      </c>
      <c r="C1994" t="s">
        <v>904</v>
      </c>
      <c r="D1994">
        <v>57</v>
      </c>
      <c r="E1994" t="s">
        <v>4612</v>
      </c>
      <c r="F1994" t="s">
        <v>63</v>
      </c>
      <c r="G1994" t="s">
        <v>906</v>
      </c>
      <c r="H1994" t="s">
        <v>325</v>
      </c>
      <c r="I1994" t="s">
        <v>382</v>
      </c>
      <c r="J1994" t="s">
        <v>383</v>
      </c>
      <c r="K1994" t="s">
        <v>384</v>
      </c>
      <c r="L1994" t="s">
        <v>43</v>
      </c>
      <c r="M1994" t="s">
        <v>386</v>
      </c>
      <c r="N1994" t="s">
        <v>907</v>
      </c>
      <c r="O1994" t="s">
        <v>937</v>
      </c>
      <c r="P1994" t="s">
        <v>63</v>
      </c>
    </row>
    <row r="1995" spans="1:16">
      <c r="A1995" t="s">
        <v>4614</v>
      </c>
      <c r="B1995" t="s">
        <v>4611</v>
      </c>
      <c r="C1995" t="s">
        <v>910</v>
      </c>
      <c r="D1995">
        <v>59</v>
      </c>
      <c r="E1995" t="s">
        <v>4612</v>
      </c>
      <c r="F1995" t="s">
        <v>63</v>
      </c>
      <c r="G1995" t="s">
        <v>906</v>
      </c>
      <c r="H1995" t="s">
        <v>325</v>
      </c>
      <c r="I1995" t="s">
        <v>382</v>
      </c>
      <c r="J1995" t="s">
        <v>383</v>
      </c>
      <c r="K1995" t="s">
        <v>384</v>
      </c>
      <c r="L1995" t="s">
        <v>43</v>
      </c>
      <c r="M1995" t="s">
        <v>386</v>
      </c>
      <c r="N1995" t="s">
        <v>907</v>
      </c>
      <c r="O1995" t="s">
        <v>937</v>
      </c>
      <c r="P1995" t="s">
        <v>63</v>
      </c>
    </row>
    <row r="1996" spans="1:16">
      <c r="A1996" t="s">
        <v>4615</v>
      </c>
      <c r="B1996" t="s">
        <v>4611</v>
      </c>
      <c r="C1996" t="s">
        <v>912</v>
      </c>
      <c r="D1996">
        <v>61</v>
      </c>
      <c r="E1996" t="s">
        <v>4612</v>
      </c>
      <c r="F1996" t="s">
        <v>63</v>
      </c>
      <c r="G1996" t="s">
        <v>906</v>
      </c>
      <c r="H1996" t="s">
        <v>325</v>
      </c>
      <c r="I1996" t="s">
        <v>382</v>
      </c>
      <c r="J1996" t="s">
        <v>383</v>
      </c>
      <c r="K1996" t="s">
        <v>384</v>
      </c>
      <c r="L1996" t="s">
        <v>43</v>
      </c>
      <c r="M1996" t="s">
        <v>386</v>
      </c>
      <c r="N1996" t="s">
        <v>907</v>
      </c>
      <c r="O1996" t="s">
        <v>937</v>
      </c>
      <c r="P1996" t="s">
        <v>63</v>
      </c>
    </row>
    <row r="1997" spans="1:16">
      <c r="A1997" t="s">
        <v>4616</v>
      </c>
      <c r="B1997" t="s">
        <v>4617</v>
      </c>
      <c r="C1997" t="s">
        <v>956</v>
      </c>
      <c r="D1997">
        <v>55</v>
      </c>
      <c r="E1997" t="s">
        <v>4137</v>
      </c>
      <c r="F1997" t="s">
        <v>55</v>
      </c>
      <c r="G1997" t="s">
        <v>906</v>
      </c>
      <c r="H1997" t="s">
        <v>325</v>
      </c>
      <c r="I1997" t="s">
        <v>382</v>
      </c>
      <c r="J1997" t="s">
        <v>383</v>
      </c>
      <c r="K1997" t="s">
        <v>384</v>
      </c>
      <c r="L1997" t="s">
        <v>43</v>
      </c>
      <c r="M1997" t="s">
        <v>386</v>
      </c>
      <c r="N1997" t="s">
        <v>907</v>
      </c>
      <c r="O1997" t="s">
        <v>1003</v>
      </c>
      <c r="P1997" t="s">
        <v>71</v>
      </c>
    </row>
    <row r="1998" spans="1:16">
      <c r="A1998" t="s">
        <v>4618</v>
      </c>
      <c r="B1998" t="s">
        <v>4617</v>
      </c>
      <c r="C1998" t="s">
        <v>904</v>
      </c>
      <c r="D1998">
        <v>57</v>
      </c>
      <c r="E1998" t="s">
        <v>4137</v>
      </c>
      <c r="F1998" t="s">
        <v>55</v>
      </c>
      <c r="G1998" t="s">
        <v>906</v>
      </c>
      <c r="H1998" t="s">
        <v>325</v>
      </c>
      <c r="I1998" t="s">
        <v>382</v>
      </c>
      <c r="J1998" t="s">
        <v>383</v>
      </c>
      <c r="K1998" t="s">
        <v>384</v>
      </c>
      <c r="L1998" t="s">
        <v>43</v>
      </c>
      <c r="M1998" t="s">
        <v>386</v>
      </c>
      <c r="N1998" t="s">
        <v>907</v>
      </c>
      <c r="O1998" t="s">
        <v>1003</v>
      </c>
      <c r="P1998" t="s">
        <v>71</v>
      </c>
    </row>
    <row r="1999" spans="1:16">
      <c r="A1999" t="s">
        <v>4619</v>
      </c>
      <c r="B1999" t="s">
        <v>4617</v>
      </c>
      <c r="C1999" t="s">
        <v>910</v>
      </c>
      <c r="D1999">
        <v>59</v>
      </c>
      <c r="E1999" t="s">
        <v>4137</v>
      </c>
      <c r="F1999" t="s">
        <v>55</v>
      </c>
      <c r="G1999" t="s">
        <v>906</v>
      </c>
      <c r="H1999" t="s">
        <v>325</v>
      </c>
      <c r="I1999" t="s">
        <v>382</v>
      </c>
      <c r="J1999" t="s">
        <v>383</v>
      </c>
      <c r="K1999" t="s">
        <v>384</v>
      </c>
      <c r="L1999" t="s">
        <v>43</v>
      </c>
      <c r="M1999" t="s">
        <v>386</v>
      </c>
      <c r="N1999" t="s">
        <v>907</v>
      </c>
      <c r="O1999" t="s">
        <v>1003</v>
      </c>
      <c r="P1999" t="s">
        <v>71</v>
      </c>
    </row>
    <row r="2000" spans="1:16">
      <c r="A2000" t="s">
        <v>4620</v>
      </c>
      <c r="B2000" t="s">
        <v>4617</v>
      </c>
      <c r="C2000" t="s">
        <v>912</v>
      </c>
      <c r="D2000">
        <v>61</v>
      </c>
      <c r="E2000" t="s">
        <v>4137</v>
      </c>
      <c r="F2000" t="s">
        <v>55</v>
      </c>
      <c r="G2000" t="s">
        <v>906</v>
      </c>
      <c r="H2000" t="s">
        <v>325</v>
      </c>
      <c r="I2000" t="s">
        <v>382</v>
      </c>
      <c r="J2000" t="s">
        <v>383</v>
      </c>
      <c r="K2000" t="s">
        <v>384</v>
      </c>
      <c r="L2000" t="s">
        <v>43</v>
      </c>
      <c r="M2000" t="s">
        <v>386</v>
      </c>
      <c r="N2000" t="s">
        <v>907</v>
      </c>
      <c r="O2000" t="s">
        <v>1003</v>
      </c>
      <c r="P2000" t="s">
        <v>71</v>
      </c>
    </row>
    <row r="2001" spans="1:16">
      <c r="A2001" t="s">
        <v>4621</v>
      </c>
      <c r="B2001" t="s">
        <v>4622</v>
      </c>
      <c r="C2001" t="s">
        <v>956</v>
      </c>
      <c r="D2001">
        <v>55</v>
      </c>
      <c r="E2001" t="s">
        <v>4160</v>
      </c>
      <c r="F2001" t="s">
        <v>226</v>
      </c>
      <c r="G2001" t="s">
        <v>906</v>
      </c>
      <c r="H2001" t="s">
        <v>325</v>
      </c>
      <c r="I2001" t="s">
        <v>382</v>
      </c>
      <c r="J2001" t="s">
        <v>383</v>
      </c>
      <c r="K2001" t="s">
        <v>384</v>
      </c>
      <c r="L2001" t="s">
        <v>43</v>
      </c>
      <c r="M2001" t="s">
        <v>386</v>
      </c>
      <c r="N2001" t="s">
        <v>907</v>
      </c>
      <c r="O2001" t="s">
        <v>1291</v>
      </c>
      <c r="P2001" t="s">
        <v>86</v>
      </c>
    </row>
    <row r="2002" spans="1:16">
      <c r="A2002" t="s">
        <v>4623</v>
      </c>
      <c r="B2002" t="s">
        <v>4622</v>
      </c>
      <c r="C2002" t="s">
        <v>904</v>
      </c>
      <c r="D2002">
        <v>57</v>
      </c>
      <c r="E2002" t="s">
        <v>4160</v>
      </c>
      <c r="F2002" t="s">
        <v>226</v>
      </c>
      <c r="G2002" t="s">
        <v>906</v>
      </c>
      <c r="H2002" t="s">
        <v>325</v>
      </c>
      <c r="I2002" t="s">
        <v>382</v>
      </c>
      <c r="J2002" t="s">
        <v>383</v>
      </c>
      <c r="K2002" t="s">
        <v>384</v>
      </c>
      <c r="L2002" t="s">
        <v>43</v>
      </c>
      <c r="M2002" t="s">
        <v>386</v>
      </c>
      <c r="N2002" t="s">
        <v>907</v>
      </c>
      <c r="O2002" t="s">
        <v>1291</v>
      </c>
      <c r="P2002" t="s">
        <v>86</v>
      </c>
    </row>
    <row r="2003" spans="1:16">
      <c r="A2003" t="s">
        <v>4624</v>
      </c>
      <c r="B2003" t="s">
        <v>4622</v>
      </c>
      <c r="C2003" t="s">
        <v>910</v>
      </c>
      <c r="D2003">
        <v>59</v>
      </c>
      <c r="E2003" t="s">
        <v>4160</v>
      </c>
      <c r="F2003" t="s">
        <v>226</v>
      </c>
      <c r="G2003" t="s">
        <v>906</v>
      </c>
      <c r="H2003" t="s">
        <v>325</v>
      </c>
      <c r="I2003" t="s">
        <v>382</v>
      </c>
      <c r="J2003" t="s">
        <v>383</v>
      </c>
      <c r="K2003" t="s">
        <v>384</v>
      </c>
      <c r="L2003" t="s">
        <v>43</v>
      </c>
      <c r="M2003" t="s">
        <v>386</v>
      </c>
      <c r="N2003" t="s">
        <v>907</v>
      </c>
      <c r="O2003" t="s">
        <v>1291</v>
      </c>
      <c r="P2003" t="s">
        <v>86</v>
      </c>
    </row>
    <row r="2004" spans="1:16">
      <c r="A2004" t="s">
        <v>4625</v>
      </c>
      <c r="B2004" t="s">
        <v>4622</v>
      </c>
      <c r="C2004" t="s">
        <v>912</v>
      </c>
      <c r="D2004">
        <v>61</v>
      </c>
      <c r="E2004" t="s">
        <v>4160</v>
      </c>
      <c r="F2004" t="s">
        <v>226</v>
      </c>
      <c r="G2004" t="s">
        <v>906</v>
      </c>
      <c r="H2004" t="s">
        <v>325</v>
      </c>
      <c r="I2004" t="s">
        <v>382</v>
      </c>
      <c r="J2004" t="s">
        <v>383</v>
      </c>
      <c r="K2004" t="s">
        <v>384</v>
      </c>
      <c r="L2004" t="s">
        <v>43</v>
      </c>
      <c r="M2004" t="s">
        <v>386</v>
      </c>
      <c r="N2004" t="s">
        <v>907</v>
      </c>
      <c r="O2004" t="s">
        <v>1291</v>
      </c>
      <c r="P2004" t="s">
        <v>86</v>
      </c>
    </row>
    <row r="2005" spans="1:16">
      <c r="A2005" t="s">
        <v>4626</v>
      </c>
      <c r="B2005" t="s">
        <v>4627</v>
      </c>
      <c r="C2005" t="s">
        <v>956</v>
      </c>
      <c r="D2005">
        <v>55</v>
      </c>
      <c r="E2005" t="s">
        <v>4163</v>
      </c>
      <c r="F2005" t="s">
        <v>91</v>
      </c>
      <c r="G2005" t="s">
        <v>906</v>
      </c>
      <c r="H2005" t="s">
        <v>325</v>
      </c>
      <c r="I2005" t="s">
        <v>387</v>
      </c>
      <c r="J2005" t="s">
        <v>383</v>
      </c>
      <c r="K2005" t="s">
        <v>384</v>
      </c>
      <c r="L2005" t="s">
        <v>43</v>
      </c>
      <c r="M2005" t="s">
        <v>386</v>
      </c>
      <c r="N2005" t="s">
        <v>907</v>
      </c>
      <c r="O2005" t="s">
        <v>932</v>
      </c>
      <c r="P2005" t="s">
        <v>91</v>
      </c>
    </row>
    <row r="2006" spans="1:16">
      <c r="A2006" t="s">
        <v>4628</v>
      </c>
      <c r="B2006" t="s">
        <v>4627</v>
      </c>
      <c r="C2006" t="s">
        <v>904</v>
      </c>
      <c r="D2006">
        <v>57</v>
      </c>
      <c r="E2006" t="s">
        <v>4163</v>
      </c>
      <c r="F2006" t="s">
        <v>91</v>
      </c>
      <c r="G2006" t="s">
        <v>906</v>
      </c>
      <c r="H2006" t="s">
        <v>325</v>
      </c>
      <c r="I2006" t="s">
        <v>387</v>
      </c>
      <c r="J2006" t="s">
        <v>383</v>
      </c>
      <c r="K2006" t="s">
        <v>384</v>
      </c>
      <c r="L2006" t="s">
        <v>43</v>
      </c>
      <c r="M2006" t="s">
        <v>386</v>
      </c>
      <c r="N2006" t="s">
        <v>907</v>
      </c>
      <c r="O2006" t="s">
        <v>932</v>
      </c>
      <c r="P2006" t="s">
        <v>91</v>
      </c>
    </row>
    <row r="2007" spans="1:16">
      <c r="A2007" t="s">
        <v>4629</v>
      </c>
      <c r="B2007" t="s">
        <v>4627</v>
      </c>
      <c r="C2007" t="s">
        <v>910</v>
      </c>
      <c r="D2007">
        <v>59</v>
      </c>
      <c r="E2007" t="s">
        <v>4163</v>
      </c>
      <c r="F2007" t="s">
        <v>91</v>
      </c>
      <c r="G2007" t="s">
        <v>906</v>
      </c>
      <c r="H2007" t="s">
        <v>325</v>
      </c>
      <c r="I2007" t="s">
        <v>387</v>
      </c>
      <c r="J2007" t="s">
        <v>383</v>
      </c>
      <c r="K2007" t="s">
        <v>384</v>
      </c>
      <c r="L2007" t="s">
        <v>43</v>
      </c>
      <c r="M2007" t="s">
        <v>386</v>
      </c>
      <c r="N2007" t="s">
        <v>907</v>
      </c>
      <c r="O2007" t="s">
        <v>932</v>
      </c>
      <c r="P2007" t="s">
        <v>91</v>
      </c>
    </row>
    <row r="2008" spans="1:16">
      <c r="A2008" t="s">
        <v>4630</v>
      </c>
      <c r="B2008" t="s">
        <v>4631</v>
      </c>
      <c r="C2008" t="s">
        <v>956</v>
      </c>
      <c r="D2008">
        <v>55</v>
      </c>
      <c r="E2008" t="s">
        <v>4163</v>
      </c>
      <c r="F2008" t="s">
        <v>55</v>
      </c>
      <c r="G2008" t="s">
        <v>906</v>
      </c>
      <c r="H2008" t="s">
        <v>325</v>
      </c>
      <c r="I2008" t="s">
        <v>387</v>
      </c>
      <c r="J2008" t="s">
        <v>383</v>
      </c>
      <c r="K2008" t="s">
        <v>384</v>
      </c>
      <c r="L2008" t="s">
        <v>43</v>
      </c>
      <c r="M2008" t="s">
        <v>386</v>
      </c>
      <c r="N2008" t="s">
        <v>907</v>
      </c>
      <c r="O2008" t="s">
        <v>1003</v>
      </c>
      <c r="P2008" t="s">
        <v>71</v>
      </c>
    </row>
    <row r="2009" spans="1:16">
      <c r="A2009" t="s">
        <v>4632</v>
      </c>
      <c r="B2009" t="s">
        <v>4631</v>
      </c>
      <c r="C2009" t="s">
        <v>904</v>
      </c>
      <c r="D2009">
        <v>57</v>
      </c>
      <c r="E2009" t="s">
        <v>4163</v>
      </c>
      <c r="F2009" t="s">
        <v>55</v>
      </c>
      <c r="G2009" t="s">
        <v>906</v>
      </c>
      <c r="H2009" t="s">
        <v>325</v>
      </c>
      <c r="I2009" t="s">
        <v>387</v>
      </c>
      <c r="J2009" t="s">
        <v>383</v>
      </c>
      <c r="K2009" t="s">
        <v>384</v>
      </c>
      <c r="L2009" t="s">
        <v>43</v>
      </c>
      <c r="M2009" t="s">
        <v>386</v>
      </c>
      <c r="N2009" t="s">
        <v>907</v>
      </c>
      <c r="O2009" t="s">
        <v>1003</v>
      </c>
      <c r="P2009" t="s">
        <v>71</v>
      </c>
    </row>
    <row r="2010" spans="1:16">
      <c r="A2010" t="s">
        <v>4633</v>
      </c>
      <c r="B2010" t="s">
        <v>4631</v>
      </c>
      <c r="C2010" t="s">
        <v>910</v>
      </c>
      <c r="D2010">
        <v>59</v>
      </c>
      <c r="E2010" t="s">
        <v>4163</v>
      </c>
      <c r="F2010" t="s">
        <v>55</v>
      </c>
      <c r="G2010" t="s">
        <v>906</v>
      </c>
      <c r="H2010" t="s">
        <v>325</v>
      </c>
      <c r="I2010" t="s">
        <v>387</v>
      </c>
      <c r="J2010" t="s">
        <v>383</v>
      </c>
      <c r="K2010" t="s">
        <v>384</v>
      </c>
      <c r="L2010" t="s">
        <v>43</v>
      </c>
      <c r="M2010" t="s">
        <v>386</v>
      </c>
      <c r="N2010" t="s">
        <v>907</v>
      </c>
      <c r="O2010" t="s">
        <v>1003</v>
      </c>
      <c r="P2010" t="s">
        <v>71</v>
      </c>
    </row>
    <row r="2011" spans="1:16">
      <c r="A2011" t="s">
        <v>4634</v>
      </c>
      <c r="B2011" t="s">
        <v>4635</v>
      </c>
      <c r="C2011" t="s">
        <v>956</v>
      </c>
      <c r="D2011">
        <v>55</v>
      </c>
      <c r="E2011" t="s">
        <v>4200</v>
      </c>
      <c r="F2011" t="s">
        <v>84</v>
      </c>
      <c r="G2011" t="s">
        <v>936</v>
      </c>
      <c r="H2011" t="s">
        <v>321</v>
      </c>
      <c r="I2011" t="s">
        <v>382</v>
      </c>
      <c r="J2011" t="s">
        <v>383</v>
      </c>
      <c r="K2011" t="s">
        <v>384</v>
      </c>
      <c r="L2011" t="s">
        <v>35</v>
      </c>
      <c r="M2011" t="s">
        <v>386</v>
      </c>
      <c r="N2011" t="s">
        <v>907</v>
      </c>
      <c r="O2011" t="s">
        <v>969</v>
      </c>
      <c r="P2011" t="s">
        <v>63</v>
      </c>
    </row>
    <row r="2012" spans="1:16">
      <c r="A2012" t="s">
        <v>4636</v>
      </c>
      <c r="B2012" t="s">
        <v>4635</v>
      </c>
      <c r="C2012" t="s">
        <v>904</v>
      </c>
      <c r="D2012">
        <v>57</v>
      </c>
      <c r="E2012" t="s">
        <v>4200</v>
      </c>
      <c r="F2012" t="s">
        <v>84</v>
      </c>
      <c r="G2012" t="s">
        <v>936</v>
      </c>
      <c r="H2012" t="s">
        <v>321</v>
      </c>
      <c r="I2012" t="s">
        <v>382</v>
      </c>
      <c r="J2012" t="s">
        <v>383</v>
      </c>
      <c r="K2012" t="s">
        <v>384</v>
      </c>
      <c r="L2012" t="s">
        <v>35</v>
      </c>
      <c r="M2012" t="s">
        <v>386</v>
      </c>
      <c r="N2012" t="s">
        <v>907</v>
      </c>
      <c r="O2012" t="s">
        <v>969</v>
      </c>
      <c r="P2012" t="s">
        <v>63</v>
      </c>
    </row>
    <row r="2013" spans="1:16">
      <c r="A2013" t="s">
        <v>4637</v>
      </c>
      <c r="B2013" t="s">
        <v>4635</v>
      </c>
      <c r="C2013" t="s">
        <v>910</v>
      </c>
      <c r="D2013">
        <v>59</v>
      </c>
      <c r="E2013" t="s">
        <v>4200</v>
      </c>
      <c r="F2013" t="s">
        <v>84</v>
      </c>
      <c r="G2013" t="s">
        <v>936</v>
      </c>
      <c r="H2013" t="s">
        <v>321</v>
      </c>
      <c r="I2013" t="s">
        <v>382</v>
      </c>
      <c r="J2013" t="s">
        <v>383</v>
      </c>
      <c r="K2013" t="s">
        <v>384</v>
      </c>
      <c r="L2013" t="s">
        <v>35</v>
      </c>
      <c r="M2013" t="s">
        <v>386</v>
      </c>
      <c r="N2013" t="s">
        <v>907</v>
      </c>
      <c r="O2013" t="s">
        <v>969</v>
      </c>
      <c r="P2013" t="s">
        <v>63</v>
      </c>
    </row>
    <row r="2014" spans="1:16">
      <c r="A2014" t="s">
        <v>4638</v>
      </c>
      <c r="B2014" t="s">
        <v>4639</v>
      </c>
      <c r="C2014" t="s">
        <v>956</v>
      </c>
      <c r="D2014">
        <v>55</v>
      </c>
      <c r="E2014" t="s">
        <v>4255</v>
      </c>
      <c r="F2014" t="s">
        <v>111</v>
      </c>
      <c r="G2014" t="s">
        <v>2355</v>
      </c>
      <c r="H2014" t="s">
        <v>330</v>
      </c>
      <c r="I2014" t="s">
        <v>382</v>
      </c>
      <c r="J2014" t="s">
        <v>383</v>
      </c>
      <c r="K2014" t="s">
        <v>384</v>
      </c>
      <c r="M2014" t="s">
        <v>386</v>
      </c>
      <c r="N2014" t="s">
        <v>907</v>
      </c>
      <c r="O2014" t="s">
        <v>969</v>
      </c>
      <c r="P2014" t="s">
        <v>57</v>
      </c>
    </row>
    <row r="2015" spans="1:16">
      <c r="A2015" t="s">
        <v>4640</v>
      </c>
      <c r="B2015" t="s">
        <v>4639</v>
      </c>
      <c r="C2015" t="s">
        <v>904</v>
      </c>
      <c r="D2015">
        <v>57</v>
      </c>
      <c r="E2015" t="s">
        <v>4255</v>
      </c>
      <c r="F2015" t="s">
        <v>111</v>
      </c>
      <c r="G2015" t="s">
        <v>2355</v>
      </c>
      <c r="H2015" t="s">
        <v>330</v>
      </c>
      <c r="I2015" t="s">
        <v>382</v>
      </c>
      <c r="J2015" t="s">
        <v>383</v>
      </c>
      <c r="K2015" t="s">
        <v>384</v>
      </c>
      <c r="M2015" t="s">
        <v>386</v>
      </c>
      <c r="N2015" t="s">
        <v>907</v>
      </c>
      <c r="O2015" t="s">
        <v>969</v>
      </c>
      <c r="P2015" t="s">
        <v>57</v>
      </c>
    </row>
    <row r="2016" spans="1:16">
      <c r="A2016" t="s">
        <v>4641</v>
      </c>
      <c r="B2016" t="s">
        <v>4639</v>
      </c>
      <c r="C2016" t="s">
        <v>910</v>
      </c>
      <c r="D2016">
        <v>59</v>
      </c>
      <c r="E2016" t="s">
        <v>4255</v>
      </c>
      <c r="F2016" t="s">
        <v>111</v>
      </c>
      <c r="G2016" t="s">
        <v>2355</v>
      </c>
      <c r="H2016" t="s">
        <v>330</v>
      </c>
      <c r="I2016" t="s">
        <v>382</v>
      </c>
      <c r="J2016" t="s">
        <v>383</v>
      </c>
      <c r="K2016" t="s">
        <v>384</v>
      </c>
      <c r="M2016" t="s">
        <v>386</v>
      </c>
      <c r="N2016" t="s">
        <v>907</v>
      </c>
      <c r="O2016" t="s">
        <v>969</v>
      </c>
      <c r="P2016" t="s">
        <v>57</v>
      </c>
    </row>
    <row r="2017" spans="1:16">
      <c r="A2017" t="s">
        <v>4642</v>
      </c>
      <c r="B2017" t="s">
        <v>4643</v>
      </c>
      <c r="C2017" t="s">
        <v>956</v>
      </c>
      <c r="D2017">
        <v>55</v>
      </c>
      <c r="E2017" t="s">
        <v>4644</v>
      </c>
      <c r="F2017" t="s">
        <v>247</v>
      </c>
      <c r="G2017" t="s">
        <v>2305</v>
      </c>
      <c r="H2017" t="s">
        <v>329</v>
      </c>
      <c r="I2017" t="s">
        <v>382</v>
      </c>
      <c r="J2017" t="s">
        <v>383</v>
      </c>
      <c r="K2017" t="s">
        <v>384</v>
      </c>
      <c r="L2017" t="s">
        <v>35</v>
      </c>
      <c r="M2017" t="s">
        <v>386</v>
      </c>
      <c r="N2017" t="s">
        <v>907</v>
      </c>
      <c r="O2017" t="s">
        <v>932</v>
      </c>
      <c r="P2017" t="s">
        <v>71</v>
      </c>
    </row>
    <row r="2018" spans="1:16">
      <c r="A2018" t="s">
        <v>4645</v>
      </c>
      <c r="B2018" t="s">
        <v>4643</v>
      </c>
      <c r="C2018" t="s">
        <v>904</v>
      </c>
      <c r="D2018">
        <v>57</v>
      </c>
      <c r="E2018" t="s">
        <v>4644</v>
      </c>
      <c r="F2018" t="s">
        <v>247</v>
      </c>
      <c r="G2018" t="s">
        <v>2305</v>
      </c>
      <c r="H2018" t="s">
        <v>329</v>
      </c>
      <c r="I2018" t="s">
        <v>382</v>
      </c>
      <c r="J2018" t="s">
        <v>383</v>
      </c>
      <c r="K2018" t="s">
        <v>384</v>
      </c>
      <c r="L2018" t="s">
        <v>35</v>
      </c>
      <c r="M2018" t="s">
        <v>386</v>
      </c>
      <c r="N2018" t="s">
        <v>907</v>
      </c>
      <c r="O2018" t="s">
        <v>932</v>
      </c>
      <c r="P2018" t="s">
        <v>71</v>
      </c>
    </row>
    <row r="2019" spans="1:16">
      <c r="A2019" t="s">
        <v>4646</v>
      </c>
      <c r="B2019" t="s">
        <v>4643</v>
      </c>
      <c r="C2019" t="s">
        <v>910</v>
      </c>
      <c r="D2019">
        <v>59</v>
      </c>
      <c r="E2019" t="s">
        <v>4644</v>
      </c>
      <c r="F2019" t="s">
        <v>247</v>
      </c>
      <c r="G2019" t="s">
        <v>2305</v>
      </c>
      <c r="H2019" t="s">
        <v>329</v>
      </c>
      <c r="I2019" t="s">
        <v>382</v>
      </c>
      <c r="J2019" t="s">
        <v>383</v>
      </c>
      <c r="K2019" t="s">
        <v>384</v>
      </c>
      <c r="L2019" t="s">
        <v>35</v>
      </c>
      <c r="M2019" t="s">
        <v>386</v>
      </c>
      <c r="N2019" t="s">
        <v>907</v>
      </c>
      <c r="O2019" t="s">
        <v>932</v>
      </c>
      <c r="P2019" t="s">
        <v>71</v>
      </c>
    </row>
    <row r="2020" spans="1:16">
      <c r="A2020" t="s">
        <v>4647</v>
      </c>
      <c r="B2020" t="s">
        <v>4643</v>
      </c>
      <c r="C2020" t="s">
        <v>912</v>
      </c>
      <c r="D2020">
        <v>61</v>
      </c>
      <c r="E2020" t="s">
        <v>4644</v>
      </c>
      <c r="F2020" t="s">
        <v>247</v>
      </c>
      <c r="G2020" t="s">
        <v>2305</v>
      </c>
      <c r="H2020" t="s">
        <v>329</v>
      </c>
      <c r="I2020" t="s">
        <v>382</v>
      </c>
      <c r="J2020" t="s">
        <v>383</v>
      </c>
      <c r="K2020" t="s">
        <v>384</v>
      </c>
      <c r="L2020" t="s">
        <v>35</v>
      </c>
      <c r="M2020" t="s">
        <v>386</v>
      </c>
      <c r="N2020" t="s">
        <v>907</v>
      </c>
      <c r="O2020" t="s">
        <v>932</v>
      </c>
      <c r="P2020" t="s">
        <v>71</v>
      </c>
    </row>
    <row r="2021" spans="1:16">
      <c r="A2021" t="s">
        <v>4648</v>
      </c>
      <c r="B2021" t="s">
        <v>4649</v>
      </c>
      <c r="C2021" t="s">
        <v>956</v>
      </c>
      <c r="D2021">
        <v>55</v>
      </c>
      <c r="E2021" t="s">
        <v>2645</v>
      </c>
      <c r="F2021" t="s">
        <v>53</v>
      </c>
      <c r="G2021" t="s">
        <v>2646</v>
      </c>
      <c r="H2021" t="s">
        <v>329</v>
      </c>
      <c r="I2021" t="s">
        <v>382</v>
      </c>
      <c r="J2021" t="s">
        <v>383</v>
      </c>
      <c r="K2021" t="s">
        <v>384</v>
      </c>
      <c r="L2021" t="s">
        <v>35</v>
      </c>
      <c r="M2021" t="s">
        <v>386</v>
      </c>
      <c r="N2021" t="s">
        <v>907</v>
      </c>
      <c r="O2021" t="s">
        <v>928</v>
      </c>
      <c r="P2021" t="s">
        <v>53</v>
      </c>
    </row>
    <row r="2022" spans="1:16">
      <c r="A2022" t="s">
        <v>4650</v>
      </c>
      <c r="B2022" t="s">
        <v>4649</v>
      </c>
      <c r="C2022" t="s">
        <v>904</v>
      </c>
      <c r="D2022">
        <v>57</v>
      </c>
      <c r="E2022" t="s">
        <v>2645</v>
      </c>
      <c r="F2022" t="s">
        <v>53</v>
      </c>
      <c r="G2022" t="s">
        <v>2646</v>
      </c>
      <c r="H2022" t="s">
        <v>329</v>
      </c>
      <c r="I2022" t="s">
        <v>382</v>
      </c>
      <c r="J2022" t="s">
        <v>383</v>
      </c>
      <c r="K2022" t="s">
        <v>384</v>
      </c>
      <c r="L2022" t="s">
        <v>35</v>
      </c>
      <c r="M2022" t="s">
        <v>386</v>
      </c>
      <c r="N2022" t="s">
        <v>907</v>
      </c>
      <c r="O2022" t="s">
        <v>928</v>
      </c>
      <c r="P2022" t="s">
        <v>53</v>
      </c>
    </row>
    <row r="2023" spans="1:16">
      <c r="A2023" t="s">
        <v>4651</v>
      </c>
      <c r="B2023" t="s">
        <v>4649</v>
      </c>
      <c r="C2023" t="s">
        <v>910</v>
      </c>
      <c r="D2023">
        <v>59</v>
      </c>
      <c r="E2023" t="s">
        <v>2645</v>
      </c>
      <c r="F2023" t="s">
        <v>53</v>
      </c>
      <c r="G2023" t="s">
        <v>2646</v>
      </c>
      <c r="H2023" t="s">
        <v>329</v>
      </c>
      <c r="I2023" t="s">
        <v>382</v>
      </c>
      <c r="J2023" t="s">
        <v>383</v>
      </c>
      <c r="K2023" t="s">
        <v>384</v>
      </c>
      <c r="L2023" t="s">
        <v>35</v>
      </c>
      <c r="M2023" t="s">
        <v>386</v>
      </c>
      <c r="N2023" t="s">
        <v>907</v>
      </c>
      <c r="O2023" t="s">
        <v>928</v>
      </c>
      <c r="P2023" t="s">
        <v>53</v>
      </c>
    </row>
    <row r="2024" spans="1:16">
      <c r="A2024" t="s">
        <v>4652</v>
      </c>
      <c r="B2024" t="s">
        <v>4649</v>
      </c>
      <c r="C2024" t="s">
        <v>912</v>
      </c>
      <c r="D2024">
        <v>61</v>
      </c>
      <c r="E2024" t="s">
        <v>2645</v>
      </c>
      <c r="F2024" t="s">
        <v>53</v>
      </c>
      <c r="G2024" t="s">
        <v>2646</v>
      </c>
      <c r="H2024" t="s">
        <v>329</v>
      </c>
      <c r="I2024" t="s">
        <v>382</v>
      </c>
      <c r="J2024" t="s">
        <v>383</v>
      </c>
      <c r="K2024" t="s">
        <v>384</v>
      </c>
      <c r="L2024" t="s">
        <v>35</v>
      </c>
      <c r="M2024" t="s">
        <v>386</v>
      </c>
      <c r="N2024" t="s">
        <v>907</v>
      </c>
      <c r="O2024" t="s">
        <v>928</v>
      </c>
      <c r="P2024" t="s">
        <v>53</v>
      </c>
    </row>
    <row r="2025" spans="1:16">
      <c r="A2025" t="s">
        <v>4653</v>
      </c>
      <c r="B2025" t="s">
        <v>4654</v>
      </c>
      <c r="C2025" t="s">
        <v>956</v>
      </c>
      <c r="D2025">
        <v>55</v>
      </c>
      <c r="E2025" t="s">
        <v>4655</v>
      </c>
      <c r="F2025" t="s">
        <v>63</v>
      </c>
      <c r="G2025" t="s">
        <v>936</v>
      </c>
      <c r="H2025" t="s">
        <v>329</v>
      </c>
      <c r="I2025" t="s">
        <v>390</v>
      </c>
      <c r="J2025" t="s">
        <v>383</v>
      </c>
      <c r="K2025" t="s">
        <v>384</v>
      </c>
      <c r="L2025" t="s">
        <v>35</v>
      </c>
      <c r="M2025" t="s">
        <v>386</v>
      </c>
      <c r="N2025" t="s">
        <v>907</v>
      </c>
      <c r="O2025" t="s">
        <v>947</v>
      </c>
      <c r="P2025" t="s">
        <v>63</v>
      </c>
    </row>
    <row r="2026" spans="1:16">
      <c r="A2026" t="s">
        <v>4656</v>
      </c>
      <c r="B2026" t="s">
        <v>4654</v>
      </c>
      <c r="C2026" t="s">
        <v>904</v>
      </c>
      <c r="D2026">
        <v>57</v>
      </c>
      <c r="E2026" t="s">
        <v>4655</v>
      </c>
      <c r="F2026" t="s">
        <v>63</v>
      </c>
      <c r="G2026" t="s">
        <v>936</v>
      </c>
      <c r="H2026" t="s">
        <v>329</v>
      </c>
      <c r="I2026" t="s">
        <v>390</v>
      </c>
      <c r="J2026" t="s">
        <v>383</v>
      </c>
      <c r="K2026" t="s">
        <v>384</v>
      </c>
      <c r="L2026" t="s">
        <v>35</v>
      </c>
      <c r="M2026" t="s">
        <v>386</v>
      </c>
      <c r="N2026" t="s">
        <v>907</v>
      </c>
      <c r="O2026" t="s">
        <v>947</v>
      </c>
      <c r="P2026" t="s">
        <v>63</v>
      </c>
    </row>
    <row r="2027" spans="1:16">
      <c r="A2027" t="s">
        <v>4657</v>
      </c>
      <c r="B2027" t="s">
        <v>4654</v>
      </c>
      <c r="C2027" t="s">
        <v>910</v>
      </c>
      <c r="D2027">
        <v>59</v>
      </c>
      <c r="E2027" t="s">
        <v>4655</v>
      </c>
      <c r="F2027" t="s">
        <v>63</v>
      </c>
      <c r="G2027" t="s">
        <v>936</v>
      </c>
      <c r="H2027" t="s">
        <v>329</v>
      </c>
      <c r="I2027" t="s">
        <v>390</v>
      </c>
      <c r="J2027" t="s">
        <v>383</v>
      </c>
      <c r="K2027" t="s">
        <v>384</v>
      </c>
      <c r="L2027" t="s">
        <v>35</v>
      </c>
      <c r="M2027" t="s">
        <v>386</v>
      </c>
      <c r="N2027" t="s">
        <v>907</v>
      </c>
      <c r="O2027" t="s">
        <v>947</v>
      </c>
      <c r="P2027" t="s">
        <v>63</v>
      </c>
    </row>
    <row r="2028" spans="1:16">
      <c r="A2028" t="s">
        <v>4658</v>
      </c>
      <c r="B2028" t="s">
        <v>4654</v>
      </c>
      <c r="C2028" t="s">
        <v>912</v>
      </c>
      <c r="D2028">
        <v>61</v>
      </c>
      <c r="E2028" t="s">
        <v>4655</v>
      </c>
      <c r="F2028" t="s">
        <v>63</v>
      </c>
      <c r="G2028" t="s">
        <v>936</v>
      </c>
      <c r="H2028" t="s">
        <v>329</v>
      </c>
      <c r="I2028" t="s">
        <v>390</v>
      </c>
      <c r="J2028" t="s">
        <v>383</v>
      </c>
      <c r="K2028" t="s">
        <v>384</v>
      </c>
      <c r="L2028" t="s">
        <v>35</v>
      </c>
      <c r="M2028" t="s">
        <v>386</v>
      </c>
      <c r="N2028" t="s">
        <v>907</v>
      </c>
      <c r="O2028" t="s">
        <v>947</v>
      </c>
      <c r="P2028" t="s">
        <v>63</v>
      </c>
    </row>
    <row r="2029" spans="1:16">
      <c r="A2029" t="s">
        <v>4659</v>
      </c>
      <c r="B2029" t="s">
        <v>4660</v>
      </c>
      <c r="C2029" t="s">
        <v>956</v>
      </c>
      <c r="D2029">
        <v>55</v>
      </c>
      <c r="E2029" t="s">
        <v>4299</v>
      </c>
      <c r="F2029" t="s">
        <v>271</v>
      </c>
      <c r="G2029" t="s">
        <v>927</v>
      </c>
      <c r="H2029" t="s">
        <v>330</v>
      </c>
      <c r="I2029" t="s">
        <v>387</v>
      </c>
      <c r="J2029" t="s">
        <v>383</v>
      </c>
      <c r="K2029" t="s">
        <v>384</v>
      </c>
      <c r="L2029" t="s">
        <v>36</v>
      </c>
      <c r="M2029" t="s">
        <v>386</v>
      </c>
      <c r="N2029" t="s">
        <v>907</v>
      </c>
      <c r="O2029" t="s">
        <v>942</v>
      </c>
      <c r="P2029" t="s">
        <v>86</v>
      </c>
    </row>
    <row r="2030" spans="1:16">
      <c r="A2030" t="s">
        <v>4661</v>
      </c>
      <c r="B2030" t="s">
        <v>4660</v>
      </c>
      <c r="C2030" t="s">
        <v>904</v>
      </c>
      <c r="D2030">
        <v>57</v>
      </c>
      <c r="E2030" t="s">
        <v>4299</v>
      </c>
      <c r="F2030" t="s">
        <v>271</v>
      </c>
      <c r="G2030" t="s">
        <v>927</v>
      </c>
      <c r="H2030" t="s">
        <v>330</v>
      </c>
      <c r="I2030" t="s">
        <v>387</v>
      </c>
      <c r="J2030" t="s">
        <v>383</v>
      </c>
      <c r="K2030" t="s">
        <v>384</v>
      </c>
      <c r="L2030" t="s">
        <v>36</v>
      </c>
      <c r="M2030" t="s">
        <v>386</v>
      </c>
      <c r="N2030" t="s">
        <v>907</v>
      </c>
      <c r="O2030" t="s">
        <v>942</v>
      </c>
      <c r="P2030" t="s">
        <v>86</v>
      </c>
    </row>
    <row r="2031" spans="1:16">
      <c r="A2031" t="s">
        <v>4662</v>
      </c>
      <c r="B2031" t="s">
        <v>4660</v>
      </c>
      <c r="C2031" t="s">
        <v>910</v>
      </c>
      <c r="D2031">
        <v>59</v>
      </c>
      <c r="E2031" t="s">
        <v>4299</v>
      </c>
      <c r="F2031" t="s">
        <v>271</v>
      </c>
      <c r="G2031" t="s">
        <v>927</v>
      </c>
      <c r="H2031" t="s">
        <v>330</v>
      </c>
      <c r="I2031" t="s">
        <v>387</v>
      </c>
      <c r="J2031" t="s">
        <v>383</v>
      </c>
      <c r="K2031" t="s">
        <v>384</v>
      </c>
      <c r="L2031" t="s">
        <v>36</v>
      </c>
      <c r="M2031" t="s">
        <v>386</v>
      </c>
      <c r="N2031" t="s">
        <v>907</v>
      </c>
      <c r="O2031" t="s">
        <v>942</v>
      </c>
      <c r="P2031" t="s">
        <v>86</v>
      </c>
    </row>
    <row r="2032" spans="1:16">
      <c r="A2032" t="s">
        <v>4663</v>
      </c>
      <c r="B2032" t="s">
        <v>4664</v>
      </c>
      <c r="C2032" t="s">
        <v>956</v>
      </c>
      <c r="D2032">
        <v>55</v>
      </c>
      <c r="E2032" t="s">
        <v>4304</v>
      </c>
      <c r="F2032" t="s">
        <v>63</v>
      </c>
      <c r="G2032" t="s">
        <v>2355</v>
      </c>
      <c r="H2032" t="s">
        <v>330</v>
      </c>
      <c r="I2032" t="s">
        <v>382</v>
      </c>
      <c r="J2032" t="s">
        <v>383</v>
      </c>
      <c r="K2032" t="s">
        <v>384</v>
      </c>
      <c r="M2032" t="s">
        <v>386</v>
      </c>
      <c r="N2032" t="s">
        <v>907</v>
      </c>
      <c r="O2032" t="s">
        <v>937</v>
      </c>
      <c r="P2032" t="s">
        <v>63</v>
      </c>
    </row>
    <row r="2033" spans="1:16">
      <c r="A2033" t="s">
        <v>4665</v>
      </c>
      <c r="B2033" t="s">
        <v>4664</v>
      </c>
      <c r="C2033" t="s">
        <v>904</v>
      </c>
      <c r="D2033">
        <v>57</v>
      </c>
      <c r="E2033" t="s">
        <v>4304</v>
      </c>
      <c r="F2033" t="s">
        <v>63</v>
      </c>
      <c r="G2033" t="s">
        <v>2355</v>
      </c>
      <c r="H2033" t="s">
        <v>330</v>
      </c>
      <c r="I2033" t="s">
        <v>382</v>
      </c>
      <c r="J2033" t="s">
        <v>383</v>
      </c>
      <c r="K2033" t="s">
        <v>384</v>
      </c>
      <c r="M2033" t="s">
        <v>386</v>
      </c>
      <c r="N2033" t="s">
        <v>907</v>
      </c>
      <c r="O2033" t="s">
        <v>937</v>
      </c>
      <c r="P2033" t="s">
        <v>63</v>
      </c>
    </row>
    <row r="2034" spans="1:16">
      <c r="A2034" t="s">
        <v>4666</v>
      </c>
      <c r="B2034" t="s">
        <v>4664</v>
      </c>
      <c r="C2034" t="s">
        <v>910</v>
      </c>
      <c r="D2034">
        <v>59</v>
      </c>
      <c r="E2034" t="s">
        <v>4304</v>
      </c>
      <c r="F2034" t="s">
        <v>63</v>
      </c>
      <c r="G2034" t="s">
        <v>2355</v>
      </c>
      <c r="H2034" t="s">
        <v>330</v>
      </c>
      <c r="I2034" t="s">
        <v>382</v>
      </c>
      <c r="J2034" t="s">
        <v>383</v>
      </c>
      <c r="K2034" t="s">
        <v>384</v>
      </c>
      <c r="M2034" t="s">
        <v>386</v>
      </c>
      <c r="N2034" t="s">
        <v>907</v>
      </c>
      <c r="O2034" t="s">
        <v>937</v>
      </c>
      <c r="P2034" t="s">
        <v>63</v>
      </c>
    </row>
    <row r="2035" spans="1:16">
      <c r="A2035" t="s">
        <v>4667</v>
      </c>
      <c r="B2035" t="s">
        <v>4664</v>
      </c>
      <c r="C2035" t="s">
        <v>912</v>
      </c>
      <c r="D2035">
        <v>61</v>
      </c>
      <c r="E2035" t="s">
        <v>4304</v>
      </c>
      <c r="F2035" t="s">
        <v>63</v>
      </c>
      <c r="G2035" t="s">
        <v>2355</v>
      </c>
      <c r="H2035" t="s">
        <v>330</v>
      </c>
      <c r="I2035" t="s">
        <v>382</v>
      </c>
      <c r="J2035" t="s">
        <v>383</v>
      </c>
      <c r="K2035" t="s">
        <v>384</v>
      </c>
      <c r="M2035" t="s">
        <v>386</v>
      </c>
      <c r="N2035" t="s">
        <v>907</v>
      </c>
      <c r="O2035" t="s">
        <v>937</v>
      </c>
      <c r="P2035" t="s">
        <v>63</v>
      </c>
    </row>
    <row r="2036" spans="1:16">
      <c r="A2036" t="s">
        <v>4668</v>
      </c>
      <c r="B2036" t="s">
        <v>4669</v>
      </c>
      <c r="C2036" t="s">
        <v>956</v>
      </c>
      <c r="D2036">
        <v>55</v>
      </c>
      <c r="E2036" t="s">
        <v>4319</v>
      </c>
      <c r="F2036" t="s">
        <v>101</v>
      </c>
      <c r="G2036" t="s">
        <v>4281</v>
      </c>
      <c r="H2036" t="s">
        <v>330</v>
      </c>
      <c r="I2036" t="s">
        <v>382</v>
      </c>
      <c r="J2036" t="s">
        <v>383</v>
      </c>
      <c r="K2036" t="s">
        <v>384</v>
      </c>
      <c r="L2036" t="s">
        <v>35</v>
      </c>
      <c r="M2036" t="s">
        <v>386</v>
      </c>
      <c r="N2036" t="s">
        <v>907</v>
      </c>
      <c r="O2036" t="s">
        <v>928</v>
      </c>
      <c r="P2036" t="s">
        <v>63</v>
      </c>
    </row>
    <row r="2037" spans="1:16">
      <c r="A2037" t="s">
        <v>4670</v>
      </c>
      <c r="B2037" t="s">
        <v>4669</v>
      </c>
      <c r="C2037" t="s">
        <v>904</v>
      </c>
      <c r="D2037">
        <v>57</v>
      </c>
      <c r="E2037" t="s">
        <v>4319</v>
      </c>
      <c r="F2037" t="s">
        <v>101</v>
      </c>
      <c r="G2037" t="s">
        <v>4281</v>
      </c>
      <c r="H2037" t="s">
        <v>330</v>
      </c>
      <c r="I2037" t="s">
        <v>382</v>
      </c>
      <c r="J2037" t="s">
        <v>383</v>
      </c>
      <c r="K2037" t="s">
        <v>384</v>
      </c>
      <c r="L2037" t="s">
        <v>35</v>
      </c>
      <c r="M2037" t="s">
        <v>386</v>
      </c>
      <c r="N2037" t="s">
        <v>907</v>
      </c>
      <c r="O2037" t="s">
        <v>928</v>
      </c>
      <c r="P2037" t="s">
        <v>63</v>
      </c>
    </row>
    <row r="2038" spans="1:16">
      <c r="A2038" t="s">
        <v>4671</v>
      </c>
      <c r="B2038" t="s">
        <v>4669</v>
      </c>
      <c r="C2038" t="s">
        <v>910</v>
      </c>
      <c r="D2038">
        <v>59</v>
      </c>
      <c r="E2038" t="s">
        <v>4319</v>
      </c>
      <c r="F2038" t="s">
        <v>101</v>
      </c>
      <c r="G2038" t="s">
        <v>4281</v>
      </c>
      <c r="H2038" t="s">
        <v>330</v>
      </c>
      <c r="I2038" t="s">
        <v>382</v>
      </c>
      <c r="J2038" t="s">
        <v>383</v>
      </c>
      <c r="K2038" t="s">
        <v>384</v>
      </c>
      <c r="L2038" t="s">
        <v>35</v>
      </c>
      <c r="M2038" t="s">
        <v>386</v>
      </c>
      <c r="N2038" t="s">
        <v>907</v>
      </c>
      <c r="O2038" t="s">
        <v>928</v>
      </c>
      <c r="P2038" t="s">
        <v>63</v>
      </c>
    </row>
    <row r="2039" spans="1:16">
      <c r="A2039" t="s">
        <v>4672</v>
      </c>
      <c r="B2039" t="s">
        <v>4669</v>
      </c>
      <c r="C2039" t="s">
        <v>912</v>
      </c>
      <c r="D2039">
        <v>61</v>
      </c>
      <c r="E2039" t="s">
        <v>4319</v>
      </c>
      <c r="F2039" t="s">
        <v>101</v>
      </c>
      <c r="G2039" t="s">
        <v>4281</v>
      </c>
      <c r="H2039" t="s">
        <v>330</v>
      </c>
      <c r="I2039" t="s">
        <v>382</v>
      </c>
      <c r="J2039" t="s">
        <v>383</v>
      </c>
      <c r="K2039" t="s">
        <v>384</v>
      </c>
      <c r="L2039" t="s">
        <v>35</v>
      </c>
      <c r="M2039" t="s">
        <v>386</v>
      </c>
      <c r="N2039" t="s">
        <v>907</v>
      </c>
      <c r="O2039" t="s">
        <v>928</v>
      </c>
      <c r="P2039" t="s">
        <v>63</v>
      </c>
    </row>
    <row r="2040" spans="1:16">
      <c r="A2040" t="s">
        <v>4673</v>
      </c>
      <c r="B2040" t="s">
        <v>4674</v>
      </c>
      <c r="C2040" t="s">
        <v>956</v>
      </c>
      <c r="D2040">
        <v>55</v>
      </c>
      <c r="E2040" t="s">
        <v>2633</v>
      </c>
      <c r="F2040" t="s">
        <v>60</v>
      </c>
      <c r="G2040" t="s">
        <v>927</v>
      </c>
      <c r="H2040" t="s">
        <v>330</v>
      </c>
      <c r="I2040" t="s">
        <v>382</v>
      </c>
      <c r="J2040" t="s">
        <v>383</v>
      </c>
      <c r="K2040" t="s">
        <v>384</v>
      </c>
      <c r="L2040" t="s">
        <v>36</v>
      </c>
      <c r="M2040" t="s">
        <v>386</v>
      </c>
      <c r="N2040" t="s">
        <v>907</v>
      </c>
      <c r="O2040" t="s">
        <v>990</v>
      </c>
      <c r="P2040" t="s">
        <v>60</v>
      </c>
    </row>
    <row r="2041" spans="1:16">
      <c r="A2041" t="s">
        <v>4675</v>
      </c>
      <c r="B2041" t="s">
        <v>4674</v>
      </c>
      <c r="C2041" t="s">
        <v>904</v>
      </c>
      <c r="D2041">
        <v>57</v>
      </c>
      <c r="E2041" t="s">
        <v>2633</v>
      </c>
      <c r="F2041" t="s">
        <v>60</v>
      </c>
      <c r="G2041" t="s">
        <v>927</v>
      </c>
      <c r="H2041" t="s">
        <v>330</v>
      </c>
      <c r="I2041" t="s">
        <v>382</v>
      </c>
      <c r="J2041" t="s">
        <v>383</v>
      </c>
      <c r="K2041" t="s">
        <v>384</v>
      </c>
      <c r="L2041" t="s">
        <v>36</v>
      </c>
      <c r="M2041" t="s">
        <v>386</v>
      </c>
      <c r="N2041" t="s">
        <v>907</v>
      </c>
      <c r="O2041" t="s">
        <v>990</v>
      </c>
      <c r="P2041" t="s">
        <v>60</v>
      </c>
    </row>
    <row r="2042" spans="1:16">
      <c r="A2042" t="s">
        <v>4676</v>
      </c>
      <c r="B2042" t="s">
        <v>4674</v>
      </c>
      <c r="C2042" t="s">
        <v>910</v>
      </c>
      <c r="D2042">
        <v>59</v>
      </c>
      <c r="E2042" t="s">
        <v>2633</v>
      </c>
      <c r="F2042" t="s">
        <v>60</v>
      </c>
      <c r="G2042" t="s">
        <v>927</v>
      </c>
      <c r="H2042" t="s">
        <v>330</v>
      </c>
      <c r="I2042" t="s">
        <v>382</v>
      </c>
      <c r="J2042" t="s">
        <v>383</v>
      </c>
      <c r="K2042" t="s">
        <v>384</v>
      </c>
      <c r="L2042" t="s">
        <v>36</v>
      </c>
      <c r="M2042" t="s">
        <v>386</v>
      </c>
      <c r="N2042" t="s">
        <v>907</v>
      </c>
      <c r="O2042" t="s">
        <v>990</v>
      </c>
      <c r="P2042" t="s">
        <v>60</v>
      </c>
    </row>
    <row r="2043" spans="1:16">
      <c r="A2043" t="s">
        <v>4677</v>
      </c>
      <c r="B2043" t="s">
        <v>4678</v>
      </c>
      <c r="C2043" t="s">
        <v>956</v>
      </c>
      <c r="D2043">
        <v>55</v>
      </c>
      <c r="E2043" t="s">
        <v>2633</v>
      </c>
      <c r="F2043" t="s">
        <v>199</v>
      </c>
      <c r="G2043" t="s">
        <v>927</v>
      </c>
      <c r="H2043" t="s">
        <v>330</v>
      </c>
      <c r="I2043" t="s">
        <v>382</v>
      </c>
      <c r="J2043" t="s">
        <v>383</v>
      </c>
      <c r="K2043" t="s">
        <v>384</v>
      </c>
      <c r="L2043" t="s">
        <v>36</v>
      </c>
      <c r="M2043" t="s">
        <v>386</v>
      </c>
      <c r="N2043" t="s">
        <v>907</v>
      </c>
      <c r="O2043" t="s">
        <v>1300</v>
      </c>
      <c r="P2043" t="s">
        <v>199</v>
      </c>
    </row>
    <row r="2044" spans="1:16">
      <c r="A2044" t="s">
        <v>4679</v>
      </c>
      <c r="B2044" t="s">
        <v>4678</v>
      </c>
      <c r="C2044" t="s">
        <v>904</v>
      </c>
      <c r="D2044">
        <v>57</v>
      </c>
      <c r="E2044" t="s">
        <v>2633</v>
      </c>
      <c r="F2044" t="s">
        <v>199</v>
      </c>
      <c r="G2044" t="s">
        <v>927</v>
      </c>
      <c r="H2044" t="s">
        <v>330</v>
      </c>
      <c r="I2044" t="s">
        <v>382</v>
      </c>
      <c r="J2044" t="s">
        <v>383</v>
      </c>
      <c r="K2044" t="s">
        <v>384</v>
      </c>
      <c r="L2044" t="s">
        <v>36</v>
      </c>
      <c r="M2044" t="s">
        <v>386</v>
      </c>
      <c r="N2044" t="s">
        <v>907</v>
      </c>
      <c r="O2044" t="s">
        <v>1300</v>
      </c>
      <c r="P2044" t="s">
        <v>199</v>
      </c>
    </row>
    <row r="2045" spans="1:16">
      <c r="A2045" t="s">
        <v>4680</v>
      </c>
      <c r="B2045" t="s">
        <v>4678</v>
      </c>
      <c r="C2045" t="s">
        <v>910</v>
      </c>
      <c r="D2045">
        <v>59</v>
      </c>
      <c r="E2045" t="s">
        <v>2633</v>
      </c>
      <c r="F2045" t="s">
        <v>199</v>
      </c>
      <c r="G2045" t="s">
        <v>927</v>
      </c>
      <c r="H2045" t="s">
        <v>330</v>
      </c>
      <c r="I2045" t="s">
        <v>382</v>
      </c>
      <c r="J2045" t="s">
        <v>383</v>
      </c>
      <c r="K2045" t="s">
        <v>384</v>
      </c>
      <c r="L2045" t="s">
        <v>36</v>
      </c>
      <c r="M2045" t="s">
        <v>386</v>
      </c>
      <c r="N2045" t="s">
        <v>907</v>
      </c>
      <c r="O2045" t="s">
        <v>1300</v>
      </c>
      <c r="P2045" t="s">
        <v>199</v>
      </c>
    </row>
    <row r="2046" spans="1:16">
      <c r="A2046" t="s">
        <v>4681</v>
      </c>
      <c r="B2046" t="s">
        <v>4682</v>
      </c>
      <c r="C2046" t="s">
        <v>956</v>
      </c>
      <c r="D2046">
        <v>55</v>
      </c>
      <c r="E2046" t="s">
        <v>4334</v>
      </c>
      <c r="F2046" t="s">
        <v>63</v>
      </c>
      <c r="G2046" t="s">
        <v>927</v>
      </c>
      <c r="H2046" t="s">
        <v>330</v>
      </c>
      <c r="I2046" t="s">
        <v>382</v>
      </c>
      <c r="J2046" t="s">
        <v>383</v>
      </c>
      <c r="K2046" t="s">
        <v>384</v>
      </c>
      <c r="L2046" t="s">
        <v>36</v>
      </c>
      <c r="M2046" t="s">
        <v>386</v>
      </c>
      <c r="N2046" t="s">
        <v>907</v>
      </c>
      <c r="O2046" t="s">
        <v>937</v>
      </c>
      <c r="P2046" t="s">
        <v>63</v>
      </c>
    </row>
    <row r="2047" spans="1:16">
      <c r="A2047" t="s">
        <v>4683</v>
      </c>
      <c r="B2047" t="s">
        <v>4682</v>
      </c>
      <c r="C2047" t="s">
        <v>904</v>
      </c>
      <c r="D2047">
        <v>57</v>
      </c>
      <c r="E2047" t="s">
        <v>4334</v>
      </c>
      <c r="F2047" t="s">
        <v>63</v>
      </c>
      <c r="G2047" t="s">
        <v>927</v>
      </c>
      <c r="H2047" t="s">
        <v>330</v>
      </c>
      <c r="I2047" t="s">
        <v>382</v>
      </c>
      <c r="J2047" t="s">
        <v>383</v>
      </c>
      <c r="K2047" t="s">
        <v>384</v>
      </c>
      <c r="L2047" t="s">
        <v>36</v>
      </c>
      <c r="M2047" t="s">
        <v>386</v>
      </c>
      <c r="N2047" t="s">
        <v>907</v>
      </c>
      <c r="O2047" t="s">
        <v>937</v>
      </c>
      <c r="P2047" t="s">
        <v>63</v>
      </c>
    </row>
    <row r="2048" spans="1:16">
      <c r="A2048" t="s">
        <v>4684</v>
      </c>
      <c r="B2048" t="s">
        <v>4682</v>
      </c>
      <c r="C2048" t="s">
        <v>910</v>
      </c>
      <c r="D2048">
        <v>59</v>
      </c>
      <c r="E2048" t="s">
        <v>4334</v>
      </c>
      <c r="F2048" t="s">
        <v>63</v>
      </c>
      <c r="G2048" t="s">
        <v>927</v>
      </c>
      <c r="H2048" t="s">
        <v>330</v>
      </c>
      <c r="I2048" t="s">
        <v>382</v>
      </c>
      <c r="J2048" t="s">
        <v>383</v>
      </c>
      <c r="K2048" t="s">
        <v>384</v>
      </c>
      <c r="L2048" t="s">
        <v>36</v>
      </c>
      <c r="M2048" t="s">
        <v>386</v>
      </c>
      <c r="N2048" t="s">
        <v>907</v>
      </c>
      <c r="O2048" t="s">
        <v>937</v>
      </c>
      <c r="P2048" t="s">
        <v>63</v>
      </c>
    </row>
    <row r="2049" spans="1:16">
      <c r="A2049" t="s">
        <v>4685</v>
      </c>
      <c r="B2049" t="s">
        <v>4682</v>
      </c>
      <c r="C2049" t="s">
        <v>912</v>
      </c>
      <c r="D2049">
        <v>61</v>
      </c>
      <c r="E2049" t="s">
        <v>4334</v>
      </c>
      <c r="F2049" t="s">
        <v>63</v>
      </c>
      <c r="G2049" t="s">
        <v>927</v>
      </c>
      <c r="H2049" t="s">
        <v>330</v>
      </c>
      <c r="I2049" t="s">
        <v>382</v>
      </c>
      <c r="J2049" t="s">
        <v>383</v>
      </c>
      <c r="K2049" t="s">
        <v>384</v>
      </c>
      <c r="L2049" t="s">
        <v>36</v>
      </c>
      <c r="M2049" t="s">
        <v>386</v>
      </c>
      <c r="N2049" t="s">
        <v>907</v>
      </c>
      <c r="O2049" t="s">
        <v>937</v>
      </c>
      <c r="P2049" t="s">
        <v>63</v>
      </c>
    </row>
    <row r="2050" spans="1:16">
      <c r="A2050" t="s">
        <v>4686</v>
      </c>
      <c r="B2050" t="s">
        <v>4687</v>
      </c>
      <c r="C2050" t="s">
        <v>956</v>
      </c>
      <c r="D2050">
        <v>55</v>
      </c>
      <c r="E2050" t="s">
        <v>2662</v>
      </c>
      <c r="F2050" t="s">
        <v>63</v>
      </c>
      <c r="G2050" t="s">
        <v>927</v>
      </c>
      <c r="H2050" t="s">
        <v>323</v>
      </c>
      <c r="I2050" t="s">
        <v>387</v>
      </c>
      <c r="J2050" t="s">
        <v>383</v>
      </c>
      <c r="K2050" t="s">
        <v>384</v>
      </c>
      <c r="M2050" t="s">
        <v>386</v>
      </c>
      <c r="N2050" t="s">
        <v>907</v>
      </c>
      <c r="O2050" t="s">
        <v>937</v>
      </c>
      <c r="P2050" t="s">
        <v>63</v>
      </c>
    </row>
    <row r="2051" spans="1:16">
      <c r="A2051" t="s">
        <v>4688</v>
      </c>
      <c r="B2051" t="s">
        <v>4687</v>
      </c>
      <c r="C2051" t="s">
        <v>904</v>
      </c>
      <c r="D2051">
        <v>57</v>
      </c>
      <c r="E2051" t="s">
        <v>2662</v>
      </c>
      <c r="F2051" t="s">
        <v>63</v>
      </c>
      <c r="G2051" t="s">
        <v>927</v>
      </c>
      <c r="H2051" t="s">
        <v>323</v>
      </c>
      <c r="I2051" t="s">
        <v>387</v>
      </c>
      <c r="J2051" t="s">
        <v>383</v>
      </c>
      <c r="K2051" t="s">
        <v>384</v>
      </c>
      <c r="M2051" t="s">
        <v>386</v>
      </c>
      <c r="N2051" t="s">
        <v>907</v>
      </c>
      <c r="O2051" t="s">
        <v>937</v>
      </c>
      <c r="P2051" t="s">
        <v>63</v>
      </c>
    </row>
    <row r="2052" spans="1:16">
      <c r="A2052" t="s">
        <v>4689</v>
      </c>
      <c r="B2052" t="s">
        <v>4690</v>
      </c>
      <c r="C2052" t="s">
        <v>956</v>
      </c>
      <c r="D2052">
        <v>55</v>
      </c>
      <c r="E2052" t="s">
        <v>4346</v>
      </c>
      <c r="F2052" t="s">
        <v>57</v>
      </c>
      <c r="G2052" t="s">
        <v>927</v>
      </c>
      <c r="H2052" t="s">
        <v>323</v>
      </c>
      <c r="I2052" t="s">
        <v>387</v>
      </c>
      <c r="J2052" t="s">
        <v>383</v>
      </c>
      <c r="K2052" t="s">
        <v>384</v>
      </c>
      <c r="L2052" t="s">
        <v>36</v>
      </c>
      <c r="M2052" t="s">
        <v>386</v>
      </c>
      <c r="N2052" t="s">
        <v>907</v>
      </c>
      <c r="O2052" t="s">
        <v>908</v>
      </c>
      <c r="P2052" t="s">
        <v>57</v>
      </c>
    </row>
    <row r="2053" spans="1:16">
      <c r="A2053" t="s">
        <v>4691</v>
      </c>
      <c r="B2053" t="s">
        <v>4690</v>
      </c>
      <c r="C2053" t="s">
        <v>904</v>
      </c>
      <c r="D2053">
        <v>57</v>
      </c>
      <c r="E2053" t="s">
        <v>4346</v>
      </c>
      <c r="F2053" t="s">
        <v>57</v>
      </c>
      <c r="G2053" t="s">
        <v>927</v>
      </c>
      <c r="H2053" t="s">
        <v>323</v>
      </c>
      <c r="I2053" t="s">
        <v>387</v>
      </c>
      <c r="J2053" t="s">
        <v>383</v>
      </c>
      <c r="K2053" t="s">
        <v>384</v>
      </c>
      <c r="L2053" t="s">
        <v>36</v>
      </c>
      <c r="M2053" t="s">
        <v>386</v>
      </c>
      <c r="N2053" t="s">
        <v>907</v>
      </c>
      <c r="O2053" t="s">
        <v>908</v>
      </c>
      <c r="P2053" t="s">
        <v>57</v>
      </c>
    </row>
    <row r="2054" spans="1:16">
      <c r="A2054" t="s">
        <v>4692</v>
      </c>
      <c r="B2054" t="s">
        <v>4693</v>
      </c>
      <c r="C2054" t="s">
        <v>931</v>
      </c>
      <c r="D2054">
        <v>0</v>
      </c>
      <c r="E2054" t="s">
        <v>4694</v>
      </c>
      <c r="F2054" t="s">
        <v>71</v>
      </c>
      <c r="G2054" t="s">
        <v>964</v>
      </c>
      <c r="H2054" t="s">
        <v>323</v>
      </c>
      <c r="I2054" t="s">
        <v>387</v>
      </c>
      <c r="J2054" t="s">
        <v>383</v>
      </c>
      <c r="K2054" t="s">
        <v>384</v>
      </c>
      <c r="M2054" t="s">
        <v>386</v>
      </c>
      <c r="N2054" t="s">
        <v>907</v>
      </c>
      <c r="O2054" t="s">
        <v>932</v>
      </c>
      <c r="P2054" t="s">
        <v>71</v>
      </c>
    </row>
    <row r="2055" spans="1:16">
      <c r="A2055" t="s">
        <v>4695</v>
      </c>
      <c r="B2055" t="s">
        <v>4696</v>
      </c>
      <c r="C2055" t="s">
        <v>956</v>
      </c>
      <c r="D2055">
        <v>55</v>
      </c>
      <c r="E2055" t="s">
        <v>4350</v>
      </c>
      <c r="F2055" t="s">
        <v>57</v>
      </c>
      <c r="G2055" t="s">
        <v>927</v>
      </c>
      <c r="H2055" t="s">
        <v>323</v>
      </c>
      <c r="I2055" t="s">
        <v>387</v>
      </c>
      <c r="J2055" t="s">
        <v>383</v>
      </c>
      <c r="K2055" t="s">
        <v>384</v>
      </c>
      <c r="L2055" t="s">
        <v>36</v>
      </c>
      <c r="M2055" t="s">
        <v>386</v>
      </c>
      <c r="N2055" t="s">
        <v>907</v>
      </c>
      <c r="O2055" t="s">
        <v>908</v>
      </c>
      <c r="P2055" t="s">
        <v>57</v>
      </c>
    </row>
    <row r="2056" spans="1:16">
      <c r="A2056" t="s">
        <v>4697</v>
      </c>
      <c r="B2056" t="s">
        <v>4696</v>
      </c>
      <c r="C2056" t="s">
        <v>904</v>
      </c>
      <c r="D2056">
        <v>57</v>
      </c>
      <c r="E2056" t="s">
        <v>4350</v>
      </c>
      <c r="F2056" t="s">
        <v>57</v>
      </c>
      <c r="G2056" t="s">
        <v>927</v>
      </c>
      <c r="H2056" t="s">
        <v>323</v>
      </c>
      <c r="I2056" t="s">
        <v>387</v>
      </c>
      <c r="J2056" t="s">
        <v>383</v>
      </c>
      <c r="K2056" t="s">
        <v>384</v>
      </c>
      <c r="L2056" t="s">
        <v>36</v>
      </c>
      <c r="M2056" t="s">
        <v>386</v>
      </c>
      <c r="N2056" t="s">
        <v>907</v>
      </c>
      <c r="O2056" t="s">
        <v>908</v>
      </c>
      <c r="P2056" t="s">
        <v>57</v>
      </c>
    </row>
    <row r="2057" spans="1:16">
      <c r="A2057" t="s">
        <v>4698</v>
      </c>
      <c r="B2057" t="s">
        <v>4699</v>
      </c>
      <c r="C2057" t="s">
        <v>956</v>
      </c>
      <c r="D2057">
        <v>55</v>
      </c>
      <c r="E2057" t="s">
        <v>4357</v>
      </c>
      <c r="F2057" t="s">
        <v>63</v>
      </c>
      <c r="G2057" t="s">
        <v>927</v>
      </c>
      <c r="H2057" t="s">
        <v>323</v>
      </c>
      <c r="I2057" t="s">
        <v>387</v>
      </c>
      <c r="J2057" t="s">
        <v>383</v>
      </c>
      <c r="K2057" t="s">
        <v>384</v>
      </c>
      <c r="L2057" t="s">
        <v>36</v>
      </c>
      <c r="M2057" t="s">
        <v>386</v>
      </c>
      <c r="N2057" t="s">
        <v>907</v>
      </c>
      <c r="O2057" t="s">
        <v>937</v>
      </c>
      <c r="P2057" t="s">
        <v>63</v>
      </c>
    </row>
    <row r="2058" spans="1:16">
      <c r="A2058" t="s">
        <v>4700</v>
      </c>
      <c r="B2058" t="s">
        <v>4699</v>
      </c>
      <c r="C2058" t="s">
        <v>904</v>
      </c>
      <c r="D2058">
        <v>57</v>
      </c>
      <c r="E2058" t="s">
        <v>4357</v>
      </c>
      <c r="F2058" t="s">
        <v>63</v>
      </c>
      <c r="G2058" t="s">
        <v>927</v>
      </c>
      <c r="H2058" t="s">
        <v>323</v>
      </c>
      <c r="I2058" t="s">
        <v>387</v>
      </c>
      <c r="J2058" t="s">
        <v>383</v>
      </c>
      <c r="K2058" t="s">
        <v>384</v>
      </c>
      <c r="L2058" t="s">
        <v>36</v>
      </c>
      <c r="M2058" t="s">
        <v>386</v>
      </c>
      <c r="N2058" t="s">
        <v>907</v>
      </c>
      <c r="O2058" t="s">
        <v>937</v>
      </c>
      <c r="P2058" t="s">
        <v>63</v>
      </c>
    </row>
    <row r="2059" spans="1:16">
      <c r="A2059" t="s">
        <v>4701</v>
      </c>
      <c r="B2059" t="s">
        <v>4702</v>
      </c>
      <c r="C2059" t="s">
        <v>956</v>
      </c>
      <c r="D2059">
        <v>55</v>
      </c>
      <c r="E2059" t="s">
        <v>4357</v>
      </c>
      <c r="F2059" t="s">
        <v>71</v>
      </c>
      <c r="G2059" t="s">
        <v>927</v>
      </c>
      <c r="H2059" t="s">
        <v>323</v>
      </c>
      <c r="I2059" t="s">
        <v>387</v>
      </c>
      <c r="J2059" t="s">
        <v>383</v>
      </c>
      <c r="K2059" t="s">
        <v>384</v>
      </c>
      <c r="L2059" t="s">
        <v>36</v>
      </c>
      <c r="M2059" t="s">
        <v>386</v>
      </c>
      <c r="N2059" t="s">
        <v>907</v>
      </c>
      <c r="O2059" t="s">
        <v>932</v>
      </c>
      <c r="P2059" t="s">
        <v>71</v>
      </c>
    </row>
    <row r="2060" spans="1:16">
      <c r="A2060" t="s">
        <v>4703</v>
      </c>
      <c r="B2060" t="s">
        <v>4702</v>
      </c>
      <c r="C2060" t="s">
        <v>904</v>
      </c>
      <c r="D2060">
        <v>57</v>
      </c>
      <c r="E2060" t="s">
        <v>4357</v>
      </c>
      <c r="F2060" t="s">
        <v>71</v>
      </c>
      <c r="G2060" t="s">
        <v>927</v>
      </c>
      <c r="H2060" t="s">
        <v>323</v>
      </c>
      <c r="I2060" t="s">
        <v>387</v>
      </c>
      <c r="J2060" t="s">
        <v>383</v>
      </c>
      <c r="K2060" t="s">
        <v>384</v>
      </c>
      <c r="L2060" t="s">
        <v>36</v>
      </c>
      <c r="M2060" t="s">
        <v>386</v>
      </c>
      <c r="N2060" t="s">
        <v>907</v>
      </c>
      <c r="O2060" t="s">
        <v>932</v>
      </c>
      <c r="P2060" t="s">
        <v>71</v>
      </c>
    </row>
    <row r="2061" spans="1:16">
      <c r="A2061" t="s">
        <v>4704</v>
      </c>
      <c r="B2061" t="s">
        <v>4705</v>
      </c>
      <c r="C2061" t="s">
        <v>956</v>
      </c>
      <c r="D2061">
        <v>55</v>
      </c>
      <c r="E2061" t="s">
        <v>4357</v>
      </c>
      <c r="F2061" t="s">
        <v>57</v>
      </c>
      <c r="G2061" t="s">
        <v>927</v>
      </c>
      <c r="H2061" t="s">
        <v>323</v>
      </c>
      <c r="I2061" t="s">
        <v>387</v>
      </c>
      <c r="J2061" t="s">
        <v>383</v>
      </c>
      <c r="K2061" t="s">
        <v>384</v>
      </c>
      <c r="L2061" t="s">
        <v>36</v>
      </c>
      <c r="M2061" t="s">
        <v>386</v>
      </c>
      <c r="N2061" t="s">
        <v>907</v>
      </c>
      <c r="O2061" t="s">
        <v>908</v>
      </c>
      <c r="P2061" t="s">
        <v>57</v>
      </c>
    </row>
    <row r="2062" spans="1:16">
      <c r="A2062" t="s">
        <v>4706</v>
      </c>
      <c r="B2062" t="s">
        <v>4705</v>
      </c>
      <c r="C2062" t="s">
        <v>904</v>
      </c>
      <c r="D2062">
        <v>57</v>
      </c>
      <c r="E2062" t="s">
        <v>4357</v>
      </c>
      <c r="F2062" t="s">
        <v>57</v>
      </c>
      <c r="G2062" t="s">
        <v>927</v>
      </c>
      <c r="H2062" t="s">
        <v>323</v>
      </c>
      <c r="I2062" t="s">
        <v>387</v>
      </c>
      <c r="J2062" t="s">
        <v>383</v>
      </c>
      <c r="K2062" t="s">
        <v>384</v>
      </c>
      <c r="L2062" t="s">
        <v>36</v>
      </c>
      <c r="M2062" t="s">
        <v>386</v>
      </c>
      <c r="N2062" t="s">
        <v>907</v>
      </c>
      <c r="O2062" t="s">
        <v>908</v>
      </c>
      <c r="P2062" t="s">
        <v>57</v>
      </c>
    </row>
    <row r="2063" spans="1:16">
      <c r="A2063" t="s">
        <v>4707</v>
      </c>
      <c r="B2063" t="s">
        <v>4708</v>
      </c>
      <c r="C2063" t="s">
        <v>956</v>
      </c>
      <c r="D2063">
        <v>55</v>
      </c>
      <c r="E2063" t="s">
        <v>4361</v>
      </c>
      <c r="F2063" t="s">
        <v>63</v>
      </c>
      <c r="G2063" t="s">
        <v>927</v>
      </c>
      <c r="H2063" t="s">
        <v>357</v>
      </c>
      <c r="I2063" t="s">
        <v>387</v>
      </c>
      <c r="J2063" t="s">
        <v>383</v>
      </c>
      <c r="K2063" t="s">
        <v>384</v>
      </c>
      <c r="L2063" t="s">
        <v>36</v>
      </c>
      <c r="M2063" t="s">
        <v>386</v>
      </c>
      <c r="N2063" t="s">
        <v>907</v>
      </c>
      <c r="O2063" t="s">
        <v>937</v>
      </c>
      <c r="P2063" t="s">
        <v>63</v>
      </c>
    </row>
    <row r="2064" spans="1:16">
      <c r="A2064" t="s">
        <v>4709</v>
      </c>
      <c r="B2064" t="s">
        <v>4708</v>
      </c>
      <c r="C2064" t="s">
        <v>904</v>
      </c>
      <c r="D2064">
        <v>57</v>
      </c>
      <c r="E2064" t="s">
        <v>4361</v>
      </c>
      <c r="F2064" t="s">
        <v>63</v>
      </c>
      <c r="G2064" t="s">
        <v>927</v>
      </c>
      <c r="H2064" t="s">
        <v>357</v>
      </c>
      <c r="I2064" t="s">
        <v>387</v>
      </c>
      <c r="J2064" t="s">
        <v>383</v>
      </c>
      <c r="K2064" t="s">
        <v>384</v>
      </c>
      <c r="L2064" t="s">
        <v>36</v>
      </c>
      <c r="M2064" t="s">
        <v>386</v>
      </c>
      <c r="N2064" t="s">
        <v>907</v>
      </c>
      <c r="O2064" t="s">
        <v>937</v>
      </c>
      <c r="P2064" t="s">
        <v>63</v>
      </c>
    </row>
    <row r="2065" spans="1:16">
      <c r="A2065" t="s">
        <v>4710</v>
      </c>
      <c r="B2065" t="s">
        <v>4711</v>
      </c>
      <c r="C2065" t="s">
        <v>956</v>
      </c>
      <c r="D2065">
        <v>55</v>
      </c>
      <c r="E2065" t="s">
        <v>4361</v>
      </c>
      <c r="F2065" t="s">
        <v>57</v>
      </c>
      <c r="G2065" t="s">
        <v>927</v>
      </c>
      <c r="H2065" t="s">
        <v>357</v>
      </c>
      <c r="I2065" t="s">
        <v>387</v>
      </c>
      <c r="J2065" t="s">
        <v>383</v>
      </c>
      <c r="K2065" t="s">
        <v>384</v>
      </c>
      <c r="L2065" t="s">
        <v>36</v>
      </c>
      <c r="M2065" t="s">
        <v>386</v>
      </c>
      <c r="N2065" t="s">
        <v>907</v>
      </c>
      <c r="O2065" t="s">
        <v>908</v>
      </c>
      <c r="P2065" t="s">
        <v>57</v>
      </c>
    </row>
    <row r="2066" spans="1:16">
      <c r="A2066" t="s">
        <v>4712</v>
      </c>
      <c r="B2066" t="s">
        <v>4711</v>
      </c>
      <c r="C2066" t="s">
        <v>904</v>
      </c>
      <c r="D2066">
        <v>57</v>
      </c>
      <c r="E2066" t="s">
        <v>4361</v>
      </c>
      <c r="F2066" t="s">
        <v>57</v>
      </c>
      <c r="G2066" t="s">
        <v>927</v>
      </c>
      <c r="H2066" t="s">
        <v>357</v>
      </c>
      <c r="I2066" t="s">
        <v>387</v>
      </c>
      <c r="J2066" t="s">
        <v>383</v>
      </c>
      <c r="K2066" t="s">
        <v>384</v>
      </c>
      <c r="L2066" t="s">
        <v>36</v>
      </c>
      <c r="M2066" t="s">
        <v>386</v>
      </c>
      <c r="N2066" t="s">
        <v>907</v>
      </c>
      <c r="O2066" t="s">
        <v>908</v>
      </c>
      <c r="P2066" t="s">
        <v>57</v>
      </c>
    </row>
    <row r="2067" spans="1:16">
      <c r="A2067" t="s">
        <v>4713</v>
      </c>
      <c r="B2067" t="s">
        <v>4714</v>
      </c>
      <c r="C2067" t="s">
        <v>956</v>
      </c>
      <c r="D2067">
        <v>55</v>
      </c>
      <c r="E2067" t="s">
        <v>4375</v>
      </c>
      <c r="F2067" t="s">
        <v>86</v>
      </c>
      <c r="G2067" t="s">
        <v>927</v>
      </c>
      <c r="H2067" t="s">
        <v>323</v>
      </c>
      <c r="I2067" t="s">
        <v>387</v>
      </c>
      <c r="J2067" t="s">
        <v>383</v>
      </c>
      <c r="K2067" t="s">
        <v>384</v>
      </c>
      <c r="L2067" t="s">
        <v>36</v>
      </c>
      <c r="M2067" t="s">
        <v>386</v>
      </c>
      <c r="N2067" t="s">
        <v>907</v>
      </c>
      <c r="O2067" t="s">
        <v>1033</v>
      </c>
      <c r="P2067" t="s">
        <v>86</v>
      </c>
    </row>
    <row r="2068" spans="1:16">
      <c r="A2068" t="s">
        <v>4715</v>
      </c>
      <c r="B2068" t="s">
        <v>4714</v>
      </c>
      <c r="C2068" t="s">
        <v>904</v>
      </c>
      <c r="D2068">
        <v>57</v>
      </c>
      <c r="E2068" t="s">
        <v>4375</v>
      </c>
      <c r="F2068" t="s">
        <v>86</v>
      </c>
      <c r="G2068" t="s">
        <v>927</v>
      </c>
      <c r="H2068" t="s">
        <v>323</v>
      </c>
      <c r="I2068" t="s">
        <v>387</v>
      </c>
      <c r="J2068" t="s">
        <v>383</v>
      </c>
      <c r="K2068" t="s">
        <v>384</v>
      </c>
      <c r="L2068" t="s">
        <v>36</v>
      </c>
      <c r="M2068" t="s">
        <v>386</v>
      </c>
      <c r="N2068" t="s">
        <v>907</v>
      </c>
      <c r="O2068" t="s">
        <v>1033</v>
      </c>
      <c r="P2068" t="s">
        <v>86</v>
      </c>
    </row>
    <row r="2069" spans="1:16">
      <c r="A2069" t="s">
        <v>4716</v>
      </c>
      <c r="B2069" t="s">
        <v>4717</v>
      </c>
      <c r="C2069" t="s">
        <v>931</v>
      </c>
      <c r="D2069">
        <v>0</v>
      </c>
      <c r="E2069" t="s">
        <v>4569</v>
      </c>
      <c r="F2069" t="s">
        <v>57</v>
      </c>
      <c r="G2069" t="s">
        <v>906</v>
      </c>
      <c r="H2069" t="s">
        <v>351</v>
      </c>
      <c r="I2069" t="s">
        <v>387</v>
      </c>
      <c r="J2069" t="s">
        <v>383</v>
      </c>
      <c r="K2069" t="s">
        <v>388</v>
      </c>
      <c r="L2069" t="s">
        <v>43</v>
      </c>
      <c r="M2069" t="s">
        <v>386</v>
      </c>
      <c r="N2069" t="s">
        <v>907</v>
      </c>
      <c r="O2069" t="s">
        <v>908</v>
      </c>
      <c r="P2069" t="s">
        <v>57</v>
      </c>
    </row>
    <row r="2070" spans="1:16">
      <c r="A2070" t="s">
        <v>4718</v>
      </c>
      <c r="B2070" t="s">
        <v>4719</v>
      </c>
      <c r="C2070" t="s">
        <v>956</v>
      </c>
      <c r="D2070">
        <v>55</v>
      </c>
      <c r="E2070" t="s">
        <v>4108</v>
      </c>
      <c r="F2070" t="s">
        <v>209</v>
      </c>
      <c r="G2070" t="s">
        <v>906</v>
      </c>
      <c r="H2070" t="s">
        <v>325</v>
      </c>
      <c r="I2070" t="s">
        <v>382</v>
      </c>
      <c r="J2070" t="s">
        <v>383</v>
      </c>
      <c r="K2070" t="s">
        <v>384</v>
      </c>
      <c r="L2070" t="s">
        <v>43</v>
      </c>
      <c r="M2070" t="s">
        <v>386</v>
      </c>
      <c r="N2070" t="s">
        <v>907</v>
      </c>
      <c r="O2070" t="s">
        <v>969</v>
      </c>
      <c r="P2070" t="s">
        <v>209</v>
      </c>
    </row>
    <row r="2071" spans="1:16">
      <c r="A2071" t="s">
        <v>4720</v>
      </c>
      <c r="B2071" t="s">
        <v>4719</v>
      </c>
      <c r="C2071" t="s">
        <v>904</v>
      </c>
      <c r="D2071">
        <v>57</v>
      </c>
      <c r="E2071" t="s">
        <v>4108</v>
      </c>
      <c r="F2071" t="s">
        <v>209</v>
      </c>
      <c r="G2071" t="s">
        <v>906</v>
      </c>
      <c r="H2071" t="s">
        <v>325</v>
      </c>
      <c r="I2071" t="s">
        <v>382</v>
      </c>
      <c r="J2071" t="s">
        <v>383</v>
      </c>
      <c r="K2071" t="s">
        <v>384</v>
      </c>
      <c r="L2071" t="s">
        <v>43</v>
      </c>
      <c r="M2071" t="s">
        <v>386</v>
      </c>
      <c r="N2071" t="s">
        <v>907</v>
      </c>
      <c r="O2071" t="s">
        <v>969</v>
      </c>
      <c r="P2071" t="s">
        <v>209</v>
      </c>
    </row>
    <row r="2072" spans="1:16">
      <c r="A2072" t="s">
        <v>4721</v>
      </c>
      <c r="B2072" t="s">
        <v>4719</v>
      </c>
      <c r="C2072" t="s">
        <v>910</v>
      </c>
      <c r="D2072">
        <v>59</v>
      </c>
      <c r="E2072" t="s">
        <v>4108</v>
      </c>
      <c r="F2072" t="s">
        <v>209</v>
      </c>
      <c r="G2072" t="s">
        <v>906</v>
      </c>
      <c r="H2072" t="s">
        <v>325</v>
      </c>
      <c r="I2072" t="s">
        <v>382</v>
      </c>
      <c r="J2072" t="s">
        <v>383</v>
      </c>
      <c r="K2072" t="s">
        <v>384</v>
      </c>
      <c r="L2072" t="s">
        <v>43</v>
      </c>
      <c r="M2072" t="s">
        <v>386</v>
      </c>
      <c r="N2072" t="s">
        <v>907</v>
      </c>
      <c r="O2072" t="s">
        <v>969</v>
      </c>
      <c r="P2072" t="s">
        <v>209</v>
      </c>
    </row>
    <row r="2073" spans="1:16">
      <c r="A2073" t="s">
        <v>4722</v>
      </c>
      <c r="B2073" t="s">
        <v>4719</v>
      </c>
      <c r="C2073" t="s">
        <v>912</v>
      </c>
      <c r="D2073">
        <v>61</v>
      </c>
      <c r="E2073" t="s">
        <v>4108</v>
      </c>
      <c r="F2073" t="s">
        <v>209</v>
      </c>
      <c r="G2073" t="s">
        <v>906</v>
      </c>
      <c r="H2073" t="s">
        <v>325</v>
      </c>
      <c r="I2073" t="s">
        <v>382</v>
      </c>
      <c r="J2073" t="s">
        <v>383</v>
      </c>
      <c r="K2073" t="s">
        <v>384</v>
      </c>
      <c r="L2073" t="s">
        <v>43</v>
      </c>
      <c r="M2073" t="s">
        <v>386</v>
      </c>
      <c r="N2073" t="s">
        <v>907</v>
      </c>
      <c r="O2073" t="s">
        <v>969</v>
      </c>
      <c r="P2073" t="s">
        <v>209</v>
      </c>
    </row>
    <row r="2074" spans="1:16">
      <c r="A2074" t="s">
        <v>4723</v>
      </c>
      <c r="B2074" t="s">
        <v>4724</v>
      </c>
      <c r="C2074" t="s">
        <v>956</v>
      </c>
      <c r="D2074">
        <v>55</v>
      </c>
      <c r="E2074" t="s">
        <v>2472</v>
      </c>
      <c r="F2074" t="s">
        <v>187</v>
      </c>
      <c r="G2074" t="s">
        <v>927</v>
      </c>
      <c r="H2074" t="s">
        <v>330</v>
      </c>
      <c r="I2074" t="s">
        <v>382</v>
      </c>
      <c r="J2074" t="s">
        <v>383</v>
      </c>
      <c r="K2074" t="s">
        <v>384</v>
      </c>
      <c r="L2074" t="s">
        <v>36</v>
      </c>
      <c r="M2074" t="s">
        <v>386</v>
      </c>
      <c r="N2074" t="s">
        <v>907</v>
      </c>
      <c r="O2074" t="s">
        <v>947</v>
      </c>
      <c r="P2074" t="s">
        <v>57</v>
      </c>
    </row>
    <row r="2075" spans="1:16">
      <c r="A2075" t="s">
        <v>4725</v>
      </c>
      <c r="B2075" t="s">
        <v>4724</v>
      </c>
      <c r="C2075" t="s">
        <v>904</v>
      </c>
      <c r="D2075">
        <v>57</v>
      </c>
      <c r="E2075" t="s">
        <v>2472</v>
      </c>
      <c r="F2075" t="s">
        <v>187</v>
      </c>
      <c r="G2075" t="s">
        <v>927</v>
      </c>
      <c r="H2075" t="s">
        <v>330</v>
      </c>
      <c r="I2075" t="s">
        <v>382</v>
      </c>
      <c r="J2075" t="s">
        <v>383</v>
      </c>
      <c r="K2075" t="s">
        <v>384</v>
      </c>
      <c r="L2075" t="s">
        <v>36</v>
      </c>
      <c r="M2075" t="s">
        <v>386</v>
      </c>
      <c r="N2075" t="s">
        <v>907</v>
      </c>
      <c r="O2075" t="s">
        <v>947</v>
      </c>
      <c r="P2075" t="s">
        <v>57</v>
      </c>
    </row>
    <row r="2076" spans="1:16">
      <c r="A2076" t="s">
        <v>4726</v>
      </c>
      <c r="B2076" t="s">
        <v>4724</v>
      </c>
      <c r="C2076" t="s">
        <v>910</v>
      </c>
      <c r="D2076">
        <v>59</v>
      </c>
      <c r="E2076" t="s">
        <v>2472</v>
      </c>
      <c r="F2076" t="s">
        <v>187</v>
      </c>
      <c r="G2076" t="s">
        <v>927</v>
      </c>
      <c r="H2076" t="s">
        <v>330</v>
      </c>
      <c r="I2076" t="s">
        <v>382</v>
      </c>
      <c r="J2076" t="s">
        <v>383</v>
      </c>
      <c r="K2076" t="s">
        <v>384</v>
      </c>
      <c r="L2076" t="s">
        <v>36</v>
      </c>
      <c r="M2076" t="s">
        <v>386</v>
      </c>
      <c r="N2076" t="s">
        <v>907</v>
      </c>
      <c r="O2076" t="s">
        <v>947</v>
      </c>
      <c r="P2076" t="s">
        <v>57</v>
      </c>
    </row>
    <row r="2077" spans="1:16">
      <c r="A2077" t="s">
        <v>4727</v>
      </c>
      <c r="B2077" t="s">
        <v>4724</v>
      </c>
      <c r="C2077" t="s">
        <v>912</v>
      </c>
      <c r="D2077">
        <v>61</v>
      </c>
      <c r="E2077" t="s">
        <v>2472</v>
      </c>
      <c r="F2077" t="s">
        <v>187</v>
      </c>
      <c r="G2077" t="s">
        <v>927</v>
      </c>
      <c r="H2077" t="s">
        <v>330</v>
      </c>
      <c r="I2077" t="s">
        <v>382</v>
      </c>
      <c r="J2077" t="s">
        <v>383</v>
      </c>
      <c r="K2077" t="s">
        <v>384</v>
      </c>
      <c r="L2077" t="s">
        <v>36</v>
      </c>
      <c r="M2077" t="s">
        <v>386</v>
      </c>
      <c r="N2077" t="s">
        <v>907</v>
      </c>
      <c r="O2077" t="s">
        <v>947</v>
      </c>
      <c r="P2077" t="s">
        <v>57</v>
      </c>
    </row>
    <row r="2078" spans="1:16">
      <c r="A2078" t="s">
        <v>4728</v>
      </c>
      <c r="B2078" t="s">
        <v>4729</v>
      </c>
      <c r="C2078" t="s">
        <v>910</v>
      </c>
      <c r="D2078">
        <v>59</v>
      </c>
      <c r="E2078" t="s">
        <v>4310</v>
      </c>
      <c r="F2078" t="s">
        <v>247</v>
      </c>
      <c r="G2078" t="s">
        <v>927</v>
      </c>
      <c r="H2078" t="s">
        <v>330</v>
      </c>
      <c r="I2078" t="s">
        <v>382</v>
      </c>
      <c r="J2078" t="s">
        <v>383</v>
      </c>
      <c r="K2078" t="s">
        <v>384</v>
      </c>
      <c r="L2078" t="s">
        <v>36</v>
      </c>
      <c r="M2078" t="s">
        <v>386</v>
      </c>
      <c r="N2078" t="s">
        <v>907</v>
      </c>
      <c r="O2078" t="s">
        <v>932</v>
      </c>
      <c r="P2078" t="s">
        <v>71</v>
      </c>
    </row>
    <row r="2079" spans="1:16">
      <c r="A2079" t="s">
        <v>4730</v>
      </c>
      <c r="B2079" t="s">
        <v>4729</v>
      </c>
      <c r="C2079" t="s">
        <v>904</v>
      </c>
      <c r="D2079">
        <v>57</v>
      </c>
      <c r="E2079" t="s">
        <v>4310</v>
      </c>
      <c r="F2079" t="s">
        <v>247</v>
      </c>
      <c r="G2079" t="s">
        <v>927</v>
      </c>
      <c r="H2079" t="s">
        <v>330</v>
      </c>
      <c r="I2079" t="s">
        <v>382</v>
      </c>
      <c r="J2079" t="s">
        <v>383</v>
      </c>
      <c r="K2079" t="s">
        <v>384</v>
      </c>
      <c r="L2079" t="s">
        <v>36</v>
      </c>
      <c r="M2079" t="s">
        <v>386</v>
      </c>
      <c r="N2079" t="s">
        <v>907</v>
      </c>
      <c r="O2079" t="s">
        <v>932</v>
      </c>
      <c r="P2079" t="s">
        <v>71</v>
      </c>
    </row>
    <row r="2080" spans="1:16">
      <c r="A2080" t="s">
        <v>4731</v>
      </c>
      <c r="B2080" t="s">
        <v>4729</v>
      </c>
      <c r="C2080" t="s">
        <v>956</v>
      </c>
      <c r="D2080">
        <v>55</v>
      </c>
      <c r="E2080" t="s">
        <v>4310</v>
      </c>
      <c r="F2080" t="s">
        <v>247</v>
      </c>
      <c r="G2080" t="s">
        <v>927</v>
      </c>
      <c r="H2080" t="s">
        <v>330</v>
      </c>
      <c r="I2080" t="s">
        <v>382</v>
      </c>
      <c r="J2080" t="s">
        <v>383</v>
      </c>
      <c r="K2080" t="s">
        <v>384</v>
      </c>
      <c r="L2080" t="s">
        <v>36</v>
      </c>
      <c r="M2080" t="s">
        <v>386</v>
      </c>
      <c r="N2080" t="s">
        <v>907</v>
      </c>
      <c r="O2080" t="s">
        <v>932</v>
      </c>
      <c r="P2080" t="s">
        <v>71</v>
      </c>
    </row>
    <row r="2081" spans="1:16">
      <c r="A2081" t="s">
        <v>4732</v>
      </c>
      <c r="B2081" t="s">
        <v>4729</v>
      </c>
      <c r="C2081" t="s">
        <v>912</v>
      </c>
      <c r="D2081">
        <v>61</v>
      </c>
      <c r="E2081" t="s">
        <v>4310</v>
      </c>
      <c r="F2081" t="s">
        <v>247</v>
      </c>
      <c r="G2081" t="s">
        <v>927</v>
      </c>
      <c r="H2081" t="s">
        <v>330</v>
      </c>
      <c r="I2081" t="s">
        <v>382</v>
      </c>
      <c r="J2081" t="s">
        <v>383</v>
      </c>
      <c r="K2081" t="s">
        <v>384</v>
      </c>
      <c r="L2081" t="s">
        <v>36</v>
      </c>
      <c r="M2081" t="s">
        <v>386</v>
      </c>
      <c r="N2081" t="s">
        <v>907</v>
      </c>
      <c r="O2081" t="s">
        <v>932</v>
      </c>
      <c r="P2081" t="s">
        <v>71</v>
      </c>
    </row>
    <row r="2082" spans="1:16">
      <c r="A2082" t="s">
        <v>4733</v>
      </c>
      <c r="B2082" t="s">
        <v>4734</v>
      </c>
      <c r="C2082" t="s">
        <v>931</v>
      </c>
      <c r="D2082">
        <v>0</v>
      </c>
      <c r="E2082" t="s">
        <v>4735</v>
      </c>
      <c r="F2082" t="s">
        <v>187</v>
      </c>
      <c r="G2082" t="s">
        <v>964</v>
      </c>
      <c r="H2082" t="s">
        <v>353</v>
      </c>
      <c r="I2082" t="s">
        <v>391</v>
      </c>
      <c r="J2082" t="s">
        <v>383</v>
      </c>
      <c r="K2082" t="s">
        <v>389</v>
      </c>
      <c r="M2082" t="s">
        <v>386</v>
      </c>
      <c r="N2082" t="s">
        <v>907</v>
      </c>
      <c r="O2082" t="s">
        <v>1898</v>
      </c>
      <c r="P2082" t="s">
        <v>63</v>
      </c>
    </row>
    <row r="2083" spans="1:16">
      <c r="A2083" t="s">
        <v>4736</v>
      </c>
      <c r="B2083" t="s">
        <v>4737</v>
      </c>
      <c r="C2083" t="s">
        <v>931</v>
      </c>
      <c r="D2083">
        <v>0</v>
      </c>
      <c r="E2083" t="s">
        <v>2903</v>
      </c>
      <c r="F2083" t="s">
        <v>187</v>
      </c>
      <c r="G2083" t="s">
        <v>964</v>
      </c>
      <c r="H2083" t="s">
        <v>353</v>
      </c>
      <c r="I2083" t="s">
        <v>382</v>
      </c>
      <c r="J2083" t="s">
        <v>383</v>
      </c>
      <c r="K2083" t="s">
        <v>389</v>
      </c>
      <c r="M2083" t="s">
        <v>386</v>
      </c>
      <c r="N2083" t="s">
        <v>907</v>
      </c>
      <c r="O2083" t="s">
        <v>1898</v>
      </c>
      <c r="P2083" t="s">
        <v>63</v>
      </c>
    </row>
    <row r="2084" spans="1:16">
      <c r="A2084" t="s">
        <v>4738</v>
      </c>
      <c r="B2084" t="s">
        <v>4739</v>
      </c>
      <c r="C2084" t="s">
        <v>931</v>
      </c>
      <c r="D2084">
        <v>0</v>
      </c>
      <c r="E2084" t="s">
        <v>4740</v>
      </c>
      <c r="F2084" t="s">
        <v>677</v>
      </c>
      <c r="G2084" t="s">
        <v>964</v>
      </c>
      <c r="H2084" t="s">
        <v>353</v>
      </c>
      <c r="I2084" t="s">
        <v>382</v>
      </c>
      <c r="J2084" t="s">
        <v>383</v>
      </c>
      <c r="K2084" t="s">
        <v>389</v>
      </c>
      <c r="M2084" t="s">
        <v>386</v>
      </c>
      <c r="N2084" t="s">
        <v>907</v>
      </c>
      <c r="O2084" t="s">
        <v>4741</v>
      </c>
      <c r="P2084" t="s">
        <v>71</v>
      </c>
    </row>
    <row r="2085" spans="1:16">
      <c r="A2085" t="s">
        <v>4742</v>
      </c>
      <c r="B2085" t="s">
        <v>4743</v>
      </c>
      <c r="C2085" t="s">
        <v>931</v>
      </c>
      <c r="D2085">
        <v>0</v>
      </c>
      <c r="E2085" t="s">
        <v>4744</v>
      </c>
      <c r="F2085" t="s">
        <v>53</v>
      </c>
      <c r="G2085" t="s">
        <v>964</v>
      </c>
      <c r="H2085" t="s">
        <v>353</v>
      </c>
      <c r="I2085" t="s">
        <v>382</v>
      </c>
      <c r="J2085" t="s">
        <v>383</v>
      </c>
      <c r="K2085" t="s">
        <v>388</v>
      </c>
      <c r="M2085" t="s">
        <v>386</v>
      </c>
      <c r="N2085" t="s">
        <v>907</v>
      </c>
      <c r="O2085" t="s">
        <v>928</v>
      </c>
      <c r="P2085" t="s">
        <v>53</v>
      </c>
    </row>
    <row r="2086" spans="1:16">
      <c r="A2086" t="s">
        <v>4745</v>
      </c>
      <c r="B2086" t="s">
        <v>4746</v>
      </c>
      <c r="C2086" t="s">
        <v>931</v>
      </c>
      <c r="D2086">
        <v>0</v>
      </c>
      <c r="E2086" t="s">
        <v>4747</v>
      </c>
      <c r="F2086" t="s">
        <v>53</v>
      </c>
      <c r="G2086" t="s">
        <v>964</v>
      </c>
      <c r="H2086" t="s">
        <v>353</v>
      </c>
      <c r="I2086" t="s">
        <v>390</v>
      </c>
      <c r="J2086" t="s">
        <v>383</v>
      </c>
      <c r="K2086" t="s">
        <v>389</v>
      </c>
      <c r="M2086" t="s">
        <v>386</v>
      </c>
      <c r="N2086" t="s">
        <v>907</v>
      </c>
      <c r="O2086" t="s">
        <v>928</v>
      </c>
      <c r="P2086" t="s">
        <v>53</v>
      </c>
    </row>
    <row r="2087" spans="1:16">
      <c r="A2087" t="s">
        <v>4748</v>
      </c>
      <c r="B2087" t="s">
        <v>4749</v>
      </c>
      <c r="C2087" t="s">
        <v>931</v>
      </c>
      <c r="D2087">
        <v>0</v>
      </c>
      <c r="E2087" t="s">
        <v>4750</v>
      </c>
      <c r="F2087" t="s">
        <v>83</v>
      </c>
      <c r="G2087" t="s">
        <v>906</v>
      </c>
      <c r="H2087" t="s">
        <v>327</v>
      </c>
      <c r="I2087" t="s">
        <v>382</v>
      </c>
      <c r="J2087" t="s">
        <v>383</v>
      </c>
      <c r="K2087" t="s">
        <v>388</v>
      </c>
      <c r="L2087" t="s">
        <v>43</v>
      </c>
      <c r="M2087" t="s">
        <v>386</v>
      </c>
      <c r="N2087" t="s">
        <v>907</v>
      </c>
      <c r="O2087" t="s">
        <v>1291</v>
      </c>
      <c r="P2087" t="s">
        <v>83</v>
      </c>
    </row>
    <row r="2088" spans="1:16">
      <c r="A2088" t="s">
        <v>4751</v>
      </c>
      <c r="B2088" t="s">
        <v>4752</v>
      </c>
      <c r="C2088" t="s">
        <v>904</v>
      </c>
      <c r="D2088">
        <v>57</v>
      </c>
      <c r="E2088" t="s">
        <v>4753</v>
      </c>
      <c r="F2088" t="s">
        <v>78</v>
      </c>
      <c r="G2088" t="s">
        <v>4754</v>
      </c>
      <c r="H2088" t="s">
        <v>327</v>
      </c>
      <c r="I2088" t="s">
        <v>382</v>
      </c>
      <c r="J2088" t="s">
        <v>383</v>
      </c>
      <c r="K2088" t="s">
        <v>388</v>
      </c>
      <c r="L2088" t="s">
        <v>43</v>
      </c>
      <c r="M2088" t="s">
        <v>386</v>
      </c>
      <c r="N2088" t="s">
        <v>907</v>
      </c>
      <c r="O2088" t="s">
        <v>969</v>
      </c>
      <c r="P2088" t="s">
        <v>78</v>
      </c>
    </row>
    <row r="2089" spans="1:16">
      <c r="A2089" t="s">
        <v>4755</v>
      </c>
      <c r="B2089" t="s">
        <v>4752</v>
      </c>
      <c r="C2089" t="s">
        <v>910</v>
      </c>
      <c r="D2089">
        <v>59</v>
      </c>
      <c r="E2089" t="s">
        <v>4753</v>
      </c>
      <c r="F2089" t="s">
        <v>78</v>
      </c>
      <c r="G2089" t="s">
        <v>4754</v>
      </c>
      <c r="H2089" t="s">
        <v>327</v>
      </c>
      <c r="I2089" t="s">
        <v>382</v>
      </c>
      <c r="J2089" t="s">
        <v>383</v>
      </c>
      <c r="K2089" t="s">
        <v>388</v>
      </c>
      <c r="L2089" t="s">
        <v>43</v>
      </c>
      <c r="M2089" t="s">
        <v>386</v>
      </c>
      <c r="N2089" t="s">
        <v>907</v>
      </c>
      <c r="O2089" t="s">
        <v>969</v>
      </c>
      <c r="P2089" t="s">
        <v>78</v>
      </c>
    </row>
    <row r="2090" spans="1:16">
      <c r="A2090" t="s">
        <v>4756</v>
      </c>
      <c r="B2090" t="s">
        <v>4757</v>
      </c>
      <c r="C2090" t="s">
        <v>931</v>
      </c>
      <c r="D2090">
        <v>0</v>
      </c>
      <c r="E2090" t="s">
        <v>4758</v>
      </c>
      <c r="F2090" t="s">
        <v>217</v>
      </c>
      <c r="G2090" t="s">
        <v>906</v>
      </c>
      <c r="H2090" t="s">
        <v>327</v>
      </c>
      <c r="I2090" t="s">
        <v>390</v>
      </c>
      <c r="J2090" t="s">
        <v>383</v>
      </c>
      <c r="K2090" t="s">
        <v>388</v>
      </c>
      <c r="L2090" t="s">
        <v>4759</v>
      </c>
      <c r="M2090" t="s">
        <v>386</v>
      </c>
      <c r="N2090" t="s">
        <v>907</v>
      </c>
      <c r="O2090" t="s">
        <v>942</v>
      </c>
      <c r="P2090" t="s">
        <v>199</v>
      </c>
    </row>
    <row r="2091" spans="1:16">
      <c r="A2091" t="s">
        <v>4760</v>
      </c>
      <c r="B2091" t="s">
        <v>4757</v>
      </c>
      <c r="C2091" t="s">
        <v>904</v>
      </c>
      <c r="D2091">
        <v>57</v>
      </c>
      <c r="E2091" t="s">
        <v>4758</v>
      </c>
      <c r="F2091" t="s">
        <v>217</v>
      </c>
      <c r="G2091" t="s">
        <v>906</v>
      </c>
      <c r="H2091" t="s">
        <v>327</v>
      </c>
      <c r="I2091" t="s">
        <v>390</v>
      </c>
      <c r="J2091" t="s">
        <v>383</v>
      </c>
      <c r="K2091" t="s">
        <v>388</v>
      </c>
      <c r="L2091" t="s">
        <v>4759</v>
      </c>
      <c r="M2091" t="s">
        <v>386</v>
      </c>
      <c r="N2091" t="s">
        <v>907</v>
      </c>
      <c r="O2091" t="s">
        <v>942</v>
      </c>
      <c r="P2091" t="s">
        <v>199</v>
      </c>
    </row>
    <row r="2092" spans="1:16">
      <c r="A2092" t="s">
        <v>4761</v>
      </c>
      <c r="B2092" t="s">
        <v>4757</v>
      </c>
      <c r="C2092" t="s">
        <v>910</v>
      </c>
      <c r="D2092">
        <v>59</v>
      </c>
      <c r="E2092" t="s">
        <v>4758</v>
      </c>
      <c r="F2092" t="s">
        <v>217</v>
      </c>
      <c r="G2092" t="s">
        <v>906</v>
      </c>
      <c r="H2092" t="s">
        <v>327</v>
      </c>
      <c r="I2092" t="s">
        <v>390</v>
      </c>
      <c r="J2092" t="s">
        <v>383</v>
      </c>
      <c r="K2092" t="s">
        <v>388</v>
      </c>
      <c r="L2092" t="s">
        <v>4759</v>
      </c>
      <c r="M2092" t="s">
        <v>386</v>
      </c>
      <c r="N2092" t="s">
        <v>907</v>
      </c>
      <c r="O2092" t="s">
        <v>942</v>
      </c>
      <c r="P2092" t="s">
        <v>199</v>
      </c>
    </row>
    <row r="2093" spans="1:16">
      <c r="A2093" t="s">
        <v>4762</v>
      </c>
      <c r="B2093" t="s">
        <v>4763</v>
      </c>
      <c r="C2093" t="s">
        <v>931</v>
      </c>
      <c r="D2093">
        <v>0</v>
      </c>
      <c r="E2093" t="s">
        <v>3477</v>
      </c>
      <c r="F2093" t="s">
        <v>63</v>
      </c>
      <c r="G2093" t="s">
        <v>4764</v>
      </c>
      <c r="H2093" t="s">
        <v>327</v>
      </c>
      <c r="I2093" t="s">
        <v>382</v>
      </c>
      <c r="J2093" t="s">
        <v>383</v>
      </c>
      <c r="K2093" t="s">
        <v>388</v>
      </c>
      <c r="L2093" t="s">
        <v>43</v>
      </c>
      <c r="M2093" t="s">
        <v>386</v>
      </c>
      <c r="N2093" t="s">
        <v>907</v>
      </c>
      <c r="O2093" t="s">
        <v>937</v>
      </c>
      <c r="P2093" t="s">
        <v>63</v>
      </c>
    </row>
    <row r="2094" spans="1:16">
      <c r="A2094" t="s">
        <v>4765</v>
      </c>
      <c r="B2094" t="s">
        <v>4766</v>
      </c>
      <c r="C2094" t="s">
        <v>931</v>
      </c>
      <c r="D2094">
        <v>0</v>
      </c>
      <c r="E2094" t="s">
        <v>2777</v>
      </c>
      <c r="F2094" t="s">
        <v>83</v>
      </c>
      <c r="G2094" t="s">
        <v>906</v>
      </c>
      <c r="H2094" t="s">
        <v>327</v>
      </c>
      <c r="I2094" t="s">
        <v>382</v>
      </c>
      <c r="J2094" t="s">
        <v>383</v>
      </c>
      <c r="K2094" t="s">
        <v>388</v>
      </c>
      <c r="L2094" t="s">
        <v>43</v>
      </c>
      <c r="M2094" t="s">
        <v>386</v>
      </c>
      <c r="N2094" t="s">
        <v>907</v>
      </c>
      <c r="O2094" t="s">
        <v>917</v>
      </c>
      <c r="P2094" t="s">
        <v>83</v>
      </c>
    </row>
    <row r="2095" spans="1:16">
      <c r="A2095" t="s">
        <v>4767</v>
      </c>
      <c r="B2095" t="s">
        <v>4768</v>
      </c>
      <c r="C2095" t="s">
        <v>915</v>
      </c>
      <c r="D2095">
        <v>56</v>
      </c>
      <c r="E2095" t="s">
        <v>4769</v>
      </c>
      <c r="F2095" t="s">
        <v>55</v>
      </c>
      <c r="G2095" t="s">
        <v>4770</v>
      </c>
      <c r="H2095" t="s">
        <v>327</v>
      </c>
      <c r="I2095" t="s">
        <v>390</v>
      </c>
      <c r="J2095" t="s">
        <v>383</v>
      </c>
      <c r="K2095" t="s">
        <v>388</v>
      </c>
      <c r="L2095" t="s">
        <v>43</v>
      </c>
      <c r="M2095" t="s">
        <v>385</v>
      </c>
      <c r="N2095" t="s">
        <v>907</v>
      </c>
      <c r="O2095" t="s">
        <v>1003</v>
      </c>
      <c r="P2095" t="s">
        <v>71</v>
      </c>
    </row>
    <row r="2096" spans="1:16">
      <c r="A2096" t="s">
        <v>4771</v>
      </c>
      <c r="B2096" t="s">
        <v>4768</v>
      </c>
      <c r="C2096" t="s">
        <v>920</v>
      </c>
      <c r="D2096">
        <v>58</v>
      </c>
      <c r="E2096" t="s">
        <v>4769</v>
      </c>
      <c r="F2096" t="s">
        <v>55</v>
      </c>
      <c r="G2096" t="s">
        <v>4770</v>
      </c>
      <c r="H2096" t="s">
        <v>327</v>
      </c>
      <c r="I2096" t="s">
        <v>390</v>
      </c>
      <c r="J2096" t="s">
        <v>383</v>
      </c>
      <c r="K2096" t="s">
        <v>388</v>
      </c>
      <c r="L2096" t="s">
        <v>43</v>
      </c>
      <c r="M2096" t="s">
        <v>385</v>
      </c>
      <c r="N2096" t="s">
        <v>907</v>
      </c>
      <c r="O2096" t="s">
        <v>1003</v>
      </c>
      <c r="P2096" t="s">
        <v>71</v>
      </c>
    </row>
    <row r="2097" spans="1:16">
      <c r="A2097" t="s">
        <v>4772</v>
      </c>
      <c r="B2097" t="s">
        <v>4768</v>
      </c>
      <c r="C2097" t="s">
        <v>910</v>
      </c>
      <c r="D2097">
        <v>59</v>
      </c>
      <c r="E2097" t="s">
        <v>4769</v>
      </c>
      <c r="F2097" t="s">
        <v>55</v>
      </c>
      <c r="G2097" t="s">
        <v>4770</v>
      </c>
      <c r="H2097" t="s">
        <v>327</v>
      </c>
      <c r="I2097" t="s">
        <v>390</v>
      </c>
      <c r="J2097" t="s">
        <v>383</v>
      </c>
      <c r="K2097" t="s">
        <v>388</v>
      </c>
      <c r="L2097" t="s">
        <v>43</v>
      </c>
      <c r="M2097" t="s">
        <v>385</v>
      </c>
      <c r="N2097" t="s">
        <v>907</v>
      </c>
      <c r="O2097" t="s">
        <v>1003</v>
      </c>
      <c r="P2097" t="s">
        <v>71</v>
      </c>
    </row>
    <row r="2098" spans="1:16">
      <c r="A2098" t="s">
        <v>4773</v>
      </c>
      <c r="B2098" t="s">
        <v>4774</v>
      </c>
      <c r="C2098" t="s">
        <v>904</v>
      </c>
      <c r="D2098">
        <v>57</v>
      </c>
      <c r="E2098" t="s">
        <v>4775</v>
      </c>
      <c r="F2098" t="s">
        <v>195</v>
      </c>
      <c r="G2098" t="s">
        <v>906</v>
      </c>
      <c r="H2098" t="s">
        <v>334</v>
      </c>
      <c r="I2098" t="s">
        <v>382</v>
      </c>
      <c r="J2098" t="s">
        <v>383</v>
      </c>
      <c r="K2098" t="s">
        <v>388</v>
      </c>
      <c r="L2098" t="s">
        <v>43</v>
      </c>
      <c r="M2098" t="s">
        <v>386</v>
      </c>
      <c r="N2098" t="s">
        <v>907</v>
      </c>
      <c r="O2098" t="s">
        <v>990</v>
      </c>
      <c r="P2098" t="s">
        <v>195</v>
      </c>
    </row>
    <row r="2099" spans="1:16">
      <c r="A2099" t="s">
        <v>4776</v>
      </c>
      <c r="B2099" t="s">
        <v>4777</v>
      </c>
      <c r="C2099" t="s">
        <v>904</v>
      </c>
      <c r="D2099">
        <v>57</v>
      </c>
      <c r="E2099" t="s">
        <v>4778</v>
      </c>
      <c r="F2099" t="s">
        <v>78</v>
      </c>
      <c r="G2099" t="s">
        <v>1265</v>
      </c>
      <c r="H2099" t="s">
        <v>334</v>
      </c>
      <c r="I2099" t="s">
        <v>382</v>
      </c>
      <c r="J2099" t="s">
        <v>383</v>
      </c>
      <c r="K2099" t="s">
        <v>388</v>
      </c>
      <c r="L2099" t="s">
        <v>44</v>
      </c>
      <c r="M2099" t="s">
        <v>386</v>
      </c>
      <c r="N2099" t="s">
        <v>907</v>
      </c>
      <c r="O2099" t="s">
        <v>969</v>
      </c>
      <c r="P2099" t="s">
        <v>78</v>
      </c>
    </row>
    <row r="2100" spans="1:16">
      <c r="A2100" t="s">
        <v>4779</v>
      </c>
      <c r="B2100" t="s">
        <v>4780</v>
      </c>
      <c r="C2100" t="s">
        <v>904</v>
      </c>
      <c r="D2100">
        <v>57</v>
      </c>
      <c r="E2100" t="s">
        <v>4781</v>
      </c>
      <c r="F2100" t="s">
        <v>83</v>
      </c>
      <c r="G2100" t="s">
        <v>1788</v>
      </c>
      <c r="H2100" t="s">
        <v>334</v>
      </c>
      <c r="I2100" t="s">
        <v>390</v>
      </c>
      <c r="J2100" t="s">
        <v>383</v>
      </c>
      <c r="K2100" t="s">
        <v>388</v>
      </c>
      <c r="L2100" t="s">
        <v>44</v>
      </c>
      <c r="M2100" t="s">
        <v>386</v>
      </c>
      <c r="N2100" t="s">
        <v>907</v>
      </c>
      <c r="O2100" t="s">
        <v>917</v>
      </c>
      <c r="P2100" t="s">
        <v>83</v>
      </c>
    </row>
    <row r="2101" spans="1:16">
      <c r="A2101" t="s">
        <v>4782</v>
      </c>
      <c r="B2101" t="s">
        <v>4780</v>
      </c>
      <c r="C2101" t="s">
        <v>910</v>
      </c>
      <c r="D2101">
        <v>59</v>
      </c>
      <c r="E2101" t="s">
        <v>4781</v>
      </c>
      <c r="F2101" t="s">
        <v>83</v>
      </c>
      <c r="G2101" t="s">
        <v>1788</v>
      </c>
      <c r="H2101" t="s">
        <v>334</v>
      </c>
      <c r="I2101" t="s">
        <v>390</v>
      </c>
      <c r="J2101" t="s">
        <v>383</v>
      </c>
      <c r="K2101" t="s">
        <v>388</v>
      </c>
      <c r="L2101" t="s">
        <v>44</v>
      </c>
      <c r="M2101" t="s">
        <v>386</v>
      </c>
      <c r="N2101" t="s">
        <v>907</v>
      </c>
      <c r="O2101" t="s">
        <v>917</v>
      </c>
      <c r="P2101" t="s">
        <v>83</v>
      </c>
    </row>
    <row r="2102" spans="1:16">
      <c r="A2102" t="s">
        <v>4783</v>
      </c>
      <c r="B2102" t="s">
        <v>4784</v>
      </c>
      <c r="C2102" t="s">
        <v>931</v>
      </c>
      <c r="D2102">
        <v>0</v>
      </c>
      <c r="E2102" t="s">
        <v>1738</v>
      </c>
      <c r="F2102" t="s">
        <v>53</v>
      </c>
      <c r="G2102" t="s">
        <v>1332</v>
      </c>
      <c r="H2102" t="s">
        <v>334</v>
      </c>
      <c r="I2102" t="s">
        <v>387</v>
      </c>
      <c r="J2102" t="s">
        <v>383</v>
      </c>
      <c r="K2102" t="s">
        <v>388</v>
      </c>
      <c r="L2102" t="s">
        <v>44</v>
      </c>
      <c r="M2102" t="s">
        <v>386</v>
      </c>
      <c r="N2102" t="s">
        <v>907</v>
      </c>
      <c r="O2102" t="s">
        <v>928</v>
      </c>
      <c r="P2102" t="s">
        <v>53</v>
      </c>
    </row>
    <row r="2103" spans="1:16">
      <c r="A2103" t="s">
        <v>4785</v>
      </c>
      <c r="B2103" t="s">
        <v>4786</v>
      </c>
      <c r="C2103" t="s">
        <v>904</v>
      </c>
      <c r="D2103">
        <v>57</v>
      </c>
      <c r="E2103" t="s">
        <v>4787</v>
      </c>
      <c r="F2103" t="s">
        <v>60</v>
      </c>
      <c r="G2103" t="s">
        <v>1265</v>
      </c>
      <c r="H2103" t="s">
        <v>334</v>
      </c>
      <c r="I2103" t="s">
        <v>387</v>
      </c>
      <c r="J2103" t="s">
        <v>383</v>
      </c>
      <c r="K2103" t="s">
        <v>388</v>
      </c>
      <c r="L2103" t="s">
        <v>44</v>
      </c>
      <c r="M2103" t="s">
        <v>385</v>
      </c>
      <c r="N2103" t="s">
        <v>907</v>
      </c>
      <c r="O2103" t="s">
        <v>990</v>
      </c>
      <c r="P2103" t="s">
        <v>60</v>
      </c>
    </row>
    <row r="2104" spans="1:16">
      <c r="A2104" t="s">
        <v>4788</v>
      </c>
      <c r="B2104" t="s">
        <v>4789</v>
      </c>
      <c r="C2104" t="s">
        <v>931</v>
      </c>
      <c r="D2104">
        <v>0</v>
      </c>
      <c r="E2104" t="s">
        <v>1744</v>
      </c>
      <c r="F2104" t="s">
        <v>277</v>
      </c>
      <c r="G2104" t="s">
        <v>1644</v>
      </c>
      <c r="H2104" t="s">
        <v>347</v>
      </c>
      <c r="I2104" t="s">
        <v>387</v>
      </c>
      <c r="J2104" t="s">
        <v>383</v>
      </c>
      <c r="K2104" t="s">
        <v>389</v>
      </c>
      <c r="L2104" t="s">
        <v>44</v>
      </c>
      <c r="M2104" t="s">
        <v>386</v>
      </c>
      <c r="N2104" t="s">
        <v>907</v>
      </c>
      <c r="O2104" t="s">
        <v>917</v>
      </c>
      <c r="P2104" t="s">
        <v>83</v>
      </c>
    </row>
    <row r="2105" spans="1:16">
      <c r="A2105" t="s">
        <v>4790</v>
      </c>
      <c r="B2105" t="s">
        <v>4791</v>
      </c>
      <c r="C2105" t="s">
        <v>931</v>
      </c>
      <c r="D2105">
        <v>0</v>
      </c>
      <c r="E2105" t="s">
        <v>4792</v>
      </c>
      <c r="F2105" t="s">
        <v>83</v>
      </c>
      <c r="G2105" t="s">
        <v>1644</v>
      </c>
      <c r="H2105" t="s">
        <v>347</v>
      </c>
      <c r="I2105" t="s">
        <v>382</v>
      </c>
      <c r="J2105" t="s">
        <v>383</v>
      </c>
      <c r="K2105" t="s">
        <v>389</v>
      </c>
      <c r="L2105" t="s">
        <v>44</v>
      </c>
      <c r="M2105" t="s">
        <v>386</v>
      </c>
      <c r="N2105" t="s">
        <v>907</v>
      </c>
      <c r="O2105" t="s">
        <v>917</v>
      </c>
      <c r="P2105" t="s">
        <v>83</v>
      </c>
    </row>
    <row r="2106" spans="1:16">
      <c r="A2106" t="s">
        <v>4793</v>
      </c>
      <c r="B2106" t="s">
        <v>4794</v>
      </c>
      <c r="C2106" t="s">
        <v>931</v>
      </c>
      <c r="D2106">
        <v>0</v>
      </c>
      <c r="E2106" t="s">
        <v>4795</v>
      </c>
      <c r="F2106" t="s">
        <v>57</v>
      </c>
      <c r="G2106" t="s">
        <v>1631</v>
      </c>
      <c r="H2106" t="s">
        <v>347</v>
      </c>
      <c r="I2106" t="s">
        <v>387</v>
      </c>
      <c r="J2106" t="s">
        <v>383</v>
      </c>
      <c r="K2106" t="s">
        <v>389</v>
      </c>
      <c r="M2106" t="s">
        <v>386</v>
      </c>
      <c r="N2106" t="s">
        <v>907</v>
      </c>
      <c r="O2106" t="s">
        <v>908</v>
      </c>
      <c r="P2106" t="s">
        <v>57</v>
      </c>
    </row>
    <row r="2107" spans="1:16">
      <c r="A2107" t="s">
        <v>4796</v>
      </c>
      <c r="B2107" t="s">
        <v>4797</v>
      </c>
      <c r="C2107" t="s">
        <v>920</v>
      </c>
      <c r="D2107">
        <v>58</v>
      </c>
      <c r="E2107" t="s">
        <v>4798</v>
      </c>
      <c r="F2107" t="s">
        <v>185</v>
      </c>
      <c r="G2107" t="s">
        <v>1265</v>
      </c>
      <c r="H2107" t="s">
        <v>318</v>
      </c>
      <c r="I2107" t="s">
        <v>382</v>
      </c>
      <c r="J2107" t="s">
        <v>383</v>
      </c>
      <c r="K2107" t="s">
        <v>388</v>
      </c>
      <c r="L2107" t="s">
        <v>44</v>
      </c>
      <c r="M2107" t="s">
        <v>385</v>
      </c>
      <c r="N2107" t="s">
        <v>907</v>
      </c>
      <c r="O2107" t="s">
        <v>969</v>
      </c>
      <c r="P2107" t="s">
        <v>71</v>
      </c>
    </row>
    <row r="2108" spans="1:16">
      <c r="A2108" t="s">
        <v>4799</v>
      </c>
      <c r="B2108" t="s">
        <v>4800</v>
      </c>
      <c r="C2108" t="s">
        <v>920</v>
      </c>
      <c r="D2108">
        <v>58</v>
      </c>
      <c r="E2108" t="s">
        <v>4801</v>
      </c>
      <c r="F2108" t="s">
        <v>71</v>
      </c>
      <c r="G2108" t="s">
        <v>4802</v>
      </c>
      <c r="H2108" t="s">
        <v>324</v>
      </c>
      <c r="I2108" t="s">
        <v>382</v>
      </c>
      <c r="J2108" t="s">
        <v>383</v>
      </c>
      <c r="K2108" t="s">
        <v>388</v>
      </c>
      <c r="L2108" t="s">
        <v>44</v>
      </c>
      <c r="M2108" t="s">
        <v>385</v>
      </c>
      <c r="N2108" t="s">
        <v>907</v>
      </c>
      <c r="O2108" t="s">
        <v>932</v>
      </c>
      <c r="P2108" t="s">
        <v>71</v>
      </c>
    </row>
    <row r="2109" spans="1:16">
      <c r="A2109" t="s">
        <v>4803</v>
      </c>
      <c r="B2109" t="s">
        <v>4804</v>
      </c>
      <c r="C2109" t="s">
        <v>904</v>
      </c>
      <c r="D2109">
        <v>57</v>
      </c>
      <c r="E2109" t="s">
        <v>4805</v>
      </c>
      <c r="F2109" t="s">
        <v>60</v>
      </c>
      <c r="G2109" t="s">
        <v>4806</v>
      </c>
      <c r="H2109" t="s">
        <v>348</v>
      </c>
      <c r="I2109" t="s">
        <v>382</v>
      </c>
      <c r="J2109" t="s">
        <v>383</v>
      </c>
      <c r="K2109" t="s">
        <v>388</v>
      </c>
      <c r="M2109" t="s">
        <v>386</v>
      </c>
      <c r="N2109" t="s">
        <v>907</v>
      </c>
      <c r="O2109" t="s">
        <v>990</v>
      </c>
      <c r="P2109" t="s">
        <v>60</v>
      </c>
    </row>
    <row r="2110" spans="1:16">
      <c r="A2110" t="s">
        <v>4807</v>
      </c>
      <c r="B2110" t="s">
        <v>4808</v>
      </c>
      <c r="C2110" t="s">
        <v>910</v>
      </c>
      <c r="D2110">
        <v>59</v>
      </c>
      <c r="E2110" t="s">
        <v>4809</v>
      </c>
      <c r="F2110" t="s">
        <v>121</v>
      </c>
      <c r="G2110" t="s">
        <v>1788</v>
      </c>
      <c r="H2110" t="s">
        <v>320</v>
      </c>
      <c r="I2110" t="s">
        <v>382</v>
      </c>
      <c r="J2110" t="s">
        <v>383</v>
      </c>
      <c r="K2110" t="s">
        <v>388</v>
      </c>
      <c r="L2110" t="s">
        <v>44</v>
      </c>
      <c r="M2110" t="s">
        <v>386</v>
      </c>
      <c r="N2110" t="s">
        <v>907</v>
      </c>
      <c r="O2110" t="s">
        <v>1546</v>
      </c>
      <c r="P2110" t="s">
        <v>121</v>
      </c>
    </row>
    <row r="2111" spans="1:16">
      <c r="A2111" t="s">
        <v>4810</v>
      </c>
      <c r="B2111" t="s">
        <v>4811</v>
      </c>
      <c r="C2111" t="s">
        <v>956</v>
      </c>
      <c r="D2111">
        <v>55</v>
      </c>
      <c r="E2111" t="s">
        <v>4812</v>
      </c>
      <c r="F2111" t="s">
        <v>86</v>
      </c>
      <c r="G2111" t="s">
        <v>1413</v>
      </c>
      <c r="H2111" t="s">
        <v>324</v>
      </c>
      <c r="I2111" t="s">
        <v>382</v>
      </c>
      <c r="J2111" t="s">
        <v>383</v>
      </c>
      <c r="K2111" t="s">
        <v>388</v>
      </c>
      <c r="L2111" t="s">
        <v>44</v>
      </c>
      <c r="M2111" t="s">
        <v>385</v>
      </c>
      <c r="N2111" t="s">
        <v>907</v>
      </c>
      <c r="O2111" t="s">
        <v>1033</v>
      </c>
      <c r="P2111" t="s">
        <v>86</v>
      </c>
    </row>
    <row r="2112" spans="1:16">
      <c r="A2112" t="s">
        <v>4813</v>
      </c>
      <c r="B2112" t="s">
        <v>4811</v>
      </c>
      <c r="C2112" t="s">
        <v>910</v>
      </c>
      <c r="D2112">
        <v>59</v>
      </c>
      <c r="E2112" t="s">
        <v>4812</v>
      </c>
      <c r="F2112" t="s">
        <v>86</v>
      </c>
      <c r="G2112" t="s">
        <v>1413</v>
      </c>
      <c r="H2112" t="s">
        <v>324</v>
      </c>
      <c r="I2112" t="s">
        <v>382</v>
      </c>
      <c r="J2112" t="s">
        <v>383</v>
      </c>
      <c r="K2112" t="s">
        <v>388</v>
      </c>
      <c r="L2112" t="s">
        <v>44</v>
      </c>
      <c r="M2112" t="s">
        <v>385</v>
      </c>
      <c r="N2112" t="s">
        <v>907</v>
      </c>
      <c r="O2112" t="s">
        <v>1033</v>
      </c>
      <c r="P2112" t="s">
        <v>86</v>
      </c>
    </row>
    <row r="2113" spans="1:16">
      <c r="A2113" t="s">
        <v>4814</v>
      </c>
      <c r="B2113" t="s">
        <v>4815</v>
      </c>
      <c r="C2113" t="s">
        <v>920</v>
      </c>
      <c r="D2113">
        <v>58</v>
      </c>
      <c r="E2113" t="s">
        <v>4816</v>
      </c>
      <c r="F2113" t="s">
        <v>83</v>
      </c>
      <c r="G2113" t="s">
        <v>1826</v>
      </c>
      <c r="H2113" t="s">
        <v>318</v>
      </c>
      <c r="I2113" t="s">
        <v>382</v>
      </c>
      <c r="J2113" t="s">
        <v>383</v>
      </c>
      <c r="K2113" t="s">
        <v>388</v>
      </c>
      <c r="L2113" t="s">
        <v>44</v>
      </c>
      <c r="M2113" t="s">
        <v>385</v>
      </c>
      <c r="N2113" t="s">
        <v>907</v>
      </c>
      <c r="O2113" t="s">
        <v>917</v>
      </c>
      <c r="P2113" t="s">
        <v>83</v>
      </c>
    </row>
    <row r="2114" spans="1:16">
      <c r="A2114" t="s">
        <v>4817</v>
      </c>
      <c r="B2114" t="s">
        <v>4818</v>
      </c>
      <c r="C2114" t="s">
        <v>920</v>
      </c>
      <c r="D2114">
        <v>58</v>
      </c>
      <c r="E2114" t="s">
        <v>4819</v>
      </c>
      <c r="F2114" t="s">
        <v>71</v>
      </c>
      <c r="G2114" t="s">
        <v>4820</v>
      </c>
      <c r="H2114" t="s">
        <v>320</v>
      </c>
      <c r="I2114" t="s">
        <v>382</v>
      </c>
      <c r="J2114" t="s">
        <v>383</v>
      </c>
      <c r="K2114" t="s">
        <v>388</v>
      </c>
      <c r="L2114" t="s">
        <v>44</v>
      </c>
      <c r="M2114" t="s">
        <v>385</v>
      </c>
      <c r="N2114" t="s">
        <v>907</v>
      </c>
      <c r="O2114" t="s">
        <v>932</v>
      </c>
      <c r="P2114" t="s">
        <v>71</v>
      </c>
    </row>
    <row r="2115" spans="1:16">
      <c r="A2115" t="s">
        <v>4821</v>
      </c>
      <c r="B2115" t="s">
        <v>4818</v>
      </c>
      <c r="C2115" t="s">
        <v>904</v>
      </c>
      <c r="D2115">
        <v>57</v>
      </c>
      <c r="E2115" t="s">
        <v>4819</v>
      </c>
      <c r="F2115" t="s">
        <v>71</v>
      </c>
      <c r="G2115" t="s">
        <v>4820</v>
      </c>
      <c r="H2115" t="s">
        <v>320</v>
      </c>
      <c r="I2115" t="s">
        <v>382</v>
      </c>
      <c r="J2115" t="s">
        <v>383</v>
      </c>
      <c r="K2115" t="s">
        <v>388</v>
      </c>
      <c r="L2115" t="s">
        <v>44</v>
      </c>
      <c r="M2115" t="s">
        <v>385</v>
      </c>
      <c r="N2115" t="s">
        <v>907</v>
      </c>
      <c r="O2115" t="s">
        <v>932</v>
      </c>
      <c r="P2115" t="s">
        <v>71</v>
      </c>
    </row>
    <row r="2116" spans="1:16">
      <c r="A2116" t="s">
        <v>4822</v>
      </c>
      <c r="B2116" t="s">
        <v>4818</v>
      </c>
      <c r="C2116" t="s">
        <v>910</v>
      </c>
      <c r="D2116">
        <v>59</v>
      </c>
      <c r="E2116" t="s">
        <v>4819</v>
      </c>
      <c r="F2116" t="s">
        <v>71</v>
      </c>
      <c r="G2116" t="s">
        <v>4820</v>
      </c>
      <c r="H2116" t="s">
        <v>320</v>
      </c>
      <c r="I2116" t="s">
        <v>382</v>
      </c>
      <c r="J2116" t="s">
        <v>383</v>
      </c>
      <c r="K2116" t="s">
        <v>388</v>
      </c>
      <c r="L2116" t="s">
        <v>44</v>
      </c>
      <c r="M2116" t="s">
        <v>385</v>
      </c>
      <c r="N2116" t="s">
        <v>907</v>
      </c>
      <c r="O2116" t="s">
        <v>932</v>
      </c>
      <c r="P2116" t="s">
        <v>71</v>
      </c>
    </row>
    <row r="2117" spans="1:16">
      <c r="A2117" t="s">
        <v>4823</v>
      </c>
      <c r="B2117" t="s">
        <v>4818</v>
      </c>
      <c r="C2117" t="s">
        <v>922</v>
      </c>
      <c r="D2117">
        <v>60</v>
      </c>
      <c r="E2117" t="s">
        <v>4819</v>
      </c>
      <c r="F2117" t="s">
        <v>71</v>
      </c>
      <c r="G2117" t="s">
        <v>4820</v>
      </c>
      <c r="H2117" t="s">
        <v>320</v>
      </c>
      <c r="I2117" t="s">
        <v>382</v>
      </c>
      <c r="J2117" t="s">
        <v>383</v>
      </c>
      <c r="K2117" t="s">
        <v>388</v>
      </c>
      <c r="L2117" t="s">
        <v>44</v>
      </c>
      <c r="M2117" t="s">
        <v>385</v>
      </c>
      <c r="N2117" t="s">
        <v>907</v>
      </c>
      <c r="O2117" t="s">
        <v>932</v>
      </c>
      <c r="P2117" t="s">
        <v>71</v>
      </c>
    </row>
    <row r="2118" spans="1:16">
      <c r="A2118" t="s">
        <v>4824</v>
      </c>
      <c r="B2118" t="s">
        <v>4818</v>
      </c>
      <c r="C2118" t="s">
        <v>912</v>
      </c>
      <c r="D2118">
        <v>61</v>
      </c>
      <c r="E2118" t="s">
        <v>4819</v>
      </c>
      <c r="F2118" t="s">
        <v>71</v>
      </c>
      <c r="G2118" t="s">
        <v>4820</v>
      </c>
      <c r="H2118" t="s">
        <v>320</v>
      </c>
      <c r="I2118" t="s">
        <v>382</v>
      </c>
      <c r="J2118" t="s">
        <v>383</v>
      </c>
      <c r="K2118" t="s">
        <v>388</v>
      </c>
      <c r="L2118" t="s">
        <v>44</v>
      </c>
      <c r="M2118" t="s">
        <v>385</v>
      </c>
      <c r="N2118" t="s">
        <v>907</v>
      </c>
      <c r="O2118" t="s">
        <v>932</v>
      </c>
      <c r="P2118" t="s">
        <v>71</v>
      </c>
    </row>
    <row r="2119" spans="1:16">
      <c r="A2119" t="s">
        <v>4825</v>
      </c>
      <c r="B2119" t="s">
        <v>4826</v>
      </c>
      <c r="C2119" t="s">
        <v>920</v>
      </c>
      <c r="D2119">
        <v>58</v>
      </c>
      <c r="E2119" t="s">
        <v>4827</v>
      </c>
      <c r="F2119" t="s">
        <v>83</v>
      </c>
      <c r="G2119" t="s">
        <v>1826</v>
      </c>
      <c r="H2119" t="s">
        <v>320</v>
      </c>
      <c r="I2119" t="s">
        <v>382</v>
      </c>
      <c r="J2119" t="s">
        <v>383</v>
      </c>
      <c r="K2119" t="s">
        <v>388</v>
      </c>
      <c r="L2119" t="s">
        <v>44</v>
      </c>
      <c r="M2119" t="s">
        <v>385</v>
      </c>
      <c r="N2119" t="s">
        <v>907</v>
      </c>
      <c r="O2119" t="s">
        <v>917</v>
      </c>
      <c r="P2119" t="s">
        <v>83</v>
      </c>
    </row>
    <row r="2120" spans="1:16">
      <c r="A2120" t="s">
        <v>4828</v>
      </c>
      <c r="B2120" t="s">
        <v>4829</v>
      </c>
      <c r="C2120" t="s">
        <v>920</v>
      </c>
      <c r="D2120">
        <v>58</v>
      </c>
      <c r="E2120" t="s">
        <v>4830</v>
      </c>
      <c r="F2120" t="s">
        <v>168</v>
      </c>
      <c r="G2120" t="s">
        <v>1265</v>
      </c>
      <c r="H2120" t="s">
        <v>318</v>
      </c>
      <c r="I2120" t="s">
        <v>382</v>
      </c>
      <c r="J2120" t="s">
        <v>383</v>
      </c>
      <c r="K2120" t="s">
        <v>388</v>
      </c>
      <c r="L2120" t="s">
        <v>44</v>
      </c>
      <c r="M2120" t="s">
        <v>385</v>
      </c>
      <c r="N2120" t="s">
        <v>907</v>
      </c>
      <c r="O2120" t="s">
        <v>990</v>
      </c>
      <c r="P2120" t="s">
        <v>86</v>
      </c>
    </row>
    <row r="2121" spans="1:16">
      <c r="A2121" t="s">
        <v>4831</v>
      </c>
      <c r="B2121" t="s">
        <v>4829</v>
      </c>
      <c r="C2121" t="s">
        <v>956</v>
      </c>
      <c r="D2121">
        <v>55</v>
      </c>
      <c r="E2121" t="s">
        <v>4830</v>
      </c>
      <c r="F2121" t="s">
        <v>168</v>
      </c>
      <c r="G2121" t="s">
        <v>1265</v>
      </c>
      <c r="H2121" t="s">
        <v>318</v>
      </c>
      <c r="I2121" t="s">
        <v>382</v>
      </c>
      <c r="J2121" t="s">
        <v>383</v>
      </c>
      <c r="K2121" t="s">
        <v>388</v>
      </c>
      <c r="L2121" t="s">
        <v>44</v>
      </c>
      <c r="M2121" t="s">
        <v>385</v>
      </c>
      <c r="N2121" t="s">
        <v>907</v>
      </c>
      <c r="O2121" t="s">
        <v>990</v>
      </c>
      <c r="P2121" t="s">
        <v>86</v>
      </c>
    </row>
    <row r="2122" spans="1:16">
      <c r="A2122" t="s">
        <v>4832</v>
      </c>
      <c r="B2122" t="s">
        <v>4829</v>
      </c>
      <c r="C2122" t="s">
        <v>915</v>
      </c>
      <c r="D2122">
        <v>56</v>
      </c>
      <c r="E2122" t="s">
        <v>4830</v>
      </c>
      <c r="F2122" t="s">
        <v>168</v>
      </c>
      <c r="G2122" t="s">
        <v>1265</v>
      </c>
      <c r="H2122" t="s">
        <v>318</v>
      </c>
      <c r="I2122" t="s">
        <v>382</v>
      </c>
      <c r="J2122" t="s">
        <v>383</v>
      </c>
      <c r="K2122" t="s">
        <v>388</v>
      </c>
      <c r="L2122" t="s">
        <v>44</v>
      </c>
      <c r="M2122" t="s">
        <v>385</v>
      </c>
      <c r="N2122" t="s">
        <v>907</v>
      </c>
      <c r="O2122" t="s">
        <v>990</v>
      </c>
      <c r="P2122" t="s">
        <v>86</v>
      </c>
    </row>
    <row r="2123" spans="1:16">
      <c r="A2123" t="s">
        <v>4833</v>
      </c>
      <c r="B2123" t="s">
        <v>4829</v>
      </c>
      <c r="C2123" t="s">
        <v>904</v>
      </c>
      <c r="D2123">
        <v>57</v>
      </c>
      <c r="E2123" t="s">
        <v>4830</v>
      </c>
      <c r="F2123" t="s">
        <v>168</v>
      </c>
      <c r="G2123" t="s">
        <v>1265</v>
      </c>
      <c r="H2123" t="s">
        <v>318</v>
      </c>
      <c r="I2123" t="s">
        <v>382</v>
      </c>
      <c r="J2123" t="s">
        <v>383</v>
      </c>
      <c r="K2123" t="s">
        <v>388</v>
      </c>
      <c r="L2123" t="s">
        <v>44</v>
      </c>
      <c r="M2123" t="s">
        <v>385</v>
      </c>
      <c r="N2123" t="s">
        <v>907</v>
      </c>
      <c r="O2123" t="s">
        <v>990</v>
      </c>
      <c r="P2123" t="s">
        <v>86</v>
      </c>
    </row>
    <row r="2124" spans="1:16">
      <c r="A2124" t="s">
        <v>4834</v>
      </c>
      <c r="B2124" t="s">
        <v>4829</v>
      </c>
      <c r="C2124" t="s">
        <v>910</v>
      </c>
      <c r="D2124">
        <v>59</v>
      </c>
      <c r="E2124" t="s">
        <v>4830</v>
      </c>
      <c r="F2124" t="s">
        <v>168</v>
      </c>
      <c r="G2124" t="s">
        <v>1265</v>
      </c>
      <c r="H2124" t="s">
        <v>318</v>
      </c>
      <c r="I2124" t="s">
        <v>382</v>
      </c>
      <c r="J2124" t="s">
        <v>383</v>
      </c>
      <c r="K2124" t="s">
        <v>388</v>
      </c>
      <c r="L2124" t="s">
        <v>44</v>
      </c>
      <c r="M2124" t="s">
        <v>385</v>
      </c>
      <c r="N2124" t="s">
        <v>907</v>
      </c>
      <c r="O2124" t="s">
        <v>990</v>
      </c>
      <c r="P2124" t="s">
        <v>86</v>
      </c>
    </row>
    <row r="2125" spans="1:16">
      <c r="A2125" t="s">
        <v>4835</v>
      </c>
      <c r="B2125" t="s">
        <v>4829</v>
      </c>
      <c r="C2125" t="s">
        <v>922</v>
      </c>
      <c r="D2125">
        <v>60</v>
      </c>
      <c r="E2125" t="s">
        <v>4830</v>
      </c>
      <c r="F2125" t="s">
        <v>168</v>
      </c>
      <c r="G2125" t="s">
        <v>1265</v>
      </c>
      <c r="H2125" t="s">
        <v>318</v>
      </c>
      <c r="I2125" t="s">
        <v>382</v>
      </c>
      <c r="J2125" t="s">
        <v>383</v>
      </c>
      <c r="K2125" t="s">
        <v>388</v>
      </c>
      <c r="L2125" t="s">
        <v>44</v>
      </c>
      <c r="M2125" t="s">
        <v>385</v>
      </c>
      <c r="N2125" t="s">
        <v>907</v>
      </c>
      <c r="O2125" t="s">
        <v>990</v>
      </c>
      <c r="P2125" t="s">
        <v>86</v>
      </c>
    </row>
    <row r="2126" spans="1:16">
      <c r="A2126" t="s">
        <v>4836</v>
      </c>
      <c r="B2126" t="s">
        <v>4829</v>
      </c>
      <c r="C2126" t="s">
        <v>912</v>
      </c>
      <c r="D2126">
        <v>61</v>
      </c>
      <c r="E2126" t="s">
        <v>4830</v>
      </c>
      <c r="F2126" t="s">
        <v>168</v>
      </c>
      <c r="G2126" t="s">
        <v>1265</v>
      </c>
      <c r="H2126" t="s">
        <v>318</v>
      </c>
      <c r="I2126" t="s">
        <v>382</v>
      </c>
      <c r="J2126" t="s">
        <v>383</v>
      </c>
      <c r="K2126" t="s">
        <v>388</v>
      </c>
      <c r="L2126" t="s">
        <v>44</v>
      </c>
      <c r="M2126" t="s">
        <v>385</v>
      </c>
      <c r="N2126" t="s">
        <v>907</v>
      </c>
      <c r="O2126" t="s">
        <v>990</v>
      </c>
      <c r="P2126" t="s">
        <v>86</v>
      </c>
    </row>
    <row r="2127" spans="1:16">
      <c r="A2127" t="s">
        <v>4837</v>
      </c>
      <c r="B2127" t="s">
        <v>4838</v>
      </c>
      <c r="C2127" t="s">
        <v>920</v>
      </c>
      <c r="D2127">
        <v>58</v>
      </c>
      <c r="E2127" t="s">
        <v>4839</v>
      </c>
      <c r="F2127" t="s">
        <v>256</v>
      </c>
      <c r="G2127" t="s">
        <v>4840</v>
      </c>
      <c r="H2127" t="s">
        <v>348</v>
      </c>
      <c r="I2127" t="s">
        <v>382</v>
      </c>
      <c r="J2127" t="s">
        <v>383</v>
      </c>
      <c r="K2127" t="s">
        <v>388</v>
      </c>
      <c r="L2127" t="s">
        <v>44</v>
      </c>
      <c r="M2127" t="s">
        <v>385</v>
      </c>
      <c r="N2127" t="s">
        <v>907</v>
      </c>
      <c r="O2127" t="s">
        <v>932</v>
      </c>
      <c r="P2127" t="s">
        <v>71</v>
      </c>
    </row>
    <row r="2128" spans="1:16">
      <c r="A2128" t="s">
        <v>4841</v>
      </c>
      <c r="B2128" t="s">
        <v>4842</v>
      </c>
      <c r="C2128" t="s">
        <v>920</v>
      </c>
      <c r="D2128">
        <v>58</v>
      </c>
      <c r="E2128" t="s">
        <v>4843</v>
      </c>
      <c r="F2128" t="s">
        <v>63</v>
      </c>
      <c r="G2128" t="s">
        <v>1826</v>
      </c>
      <c r="H2128" t="s">
        <v>320</v>
      </c>
      <c r="I2128" t="s">
        <v>382</v>
      </c>
      <c r="J2128" t="s">
        <v>383</v>
      </c>
      <c r="K2128" t="s">
        <v>388</v>
      </c>
      <c r="L2128" t="s">
        <v>44</v>
      </c>
      <c r="M2128" t="s">
        <v>385</v>
      </c>
      <c r="N2128" t="s">
        <v>907</v>
      </c>
      <c r="O2128" t="s">
        <v>937</v>
      </c>
      <c r="P2128" t="s">
        <v>63</v>
      </c>
    </row>
    <row r="2129" spans="1:16">
      <c r="A2129" t="s">
        <v>4844</v>
      </c>
      <c r="B2129" t="s">
        <v>4845</v>
      </c>
      <c r="C2129" t="s">
        <v>920</v>
      </c>
      <c r="D2129">
        <v>58</v>
      </c>
      <c r="E2129" t="s">
        <v>4846</v>
      </c>
      <c r="F2129" t="s">
        <v>286</v>
      </c>
      <c r="G2129" t="s">
        <v>1265</v>
      </c>
      <c r="H2129" t="s">
        <v>320</v>
      </c>
      <c r="I2129" t="s">
        <v>382</v>
      </c>
      <c r="J2129" t="s">
        <v>383</v>
      </c>
      <c r="K2129" t="s">
        <v>388</v>
      </c>
      <c r="L2129" t="s">
        <v>44</v>
      </c>
      <c r="M2129" t="s">
        <v>385</v>
      </c>
      <c r="N2129" t="s">
        <v>907</v>
      </c>
      <c r="O2129" t="s">
        <v>1546</v>
      </c>
      <c r="P2129" t="s">
        <v>286</v>
      </c>
    </row>
    <row r="2130" spans="1:16">
      <c r="A2130" t="s">
        <v>4847</v>
      </c>
      <c r="B2130" t="s">
        <v>4845</v>
      </c>
      <c r="C2130" t="s">
        <v>904</v>
      </c>
      <c r="D2130">
        <v>57</v>
      </c>
      <c r="E2130" t="s">
        <v>4846</v>
      </c>
      <c r="F2130" t="s">
        <v>286</v>
      </c>
      <c r="G2130" t="s">
        <v>1265</v>
      </c>
      <c r="H2130" t="s">
        <v>320</v>
      </c>
      <c r="I2130" t="s">
        <v>382</v>
      </c>
      <c r="J2130" t="s">
        <v>383</v>
      </c>
      <c r="K2130" t="s">
        <v>388</v>
      </c>
      <c r="L2130" t="s">
        <v>44</v>
      </c>
      <c r="M2130" t="s">
        <v>385</v>
      </c>
      <c r="N2130" t="s">
        <v>907</v>
      </c>
      <c r="O2130" t="s">
        <v>1546</v>
      </c>
      <c r="P2130" t="s">
        <v>286</v>
      </c>
    </row>
    <row r="2131" spans="1:16">
      <c r="A2131" t="s">
        <v>4848</v>
      </c>
      <c r="B2131" t="s">
        <v>4845</v>
      </c>
      <c r="C2131" t="s">
        <v>910</v>
      </c>
      <c r="D2131">
        <v>59</v>
      </c>
      <c r="E2131" t="s">
        <v>4846</v>
      </c>
      <c r="F2131" t="s">
        <v>286</v>
      </c>
      <c r="G2131" t="s">
        <v>1265</v>
      </c>
      <c r="H2131" t="s">
        <v>320</v>
      </c>
      <c r="I2131" t="s">
        <v>382</v>
      </c>
      <c r="J2131" t="s">
        <v>383</v>
      </c>
      <c r="K2131" t="s">
        <v>388</v>
      </c>
      <c r="L2131" t="s">
        <v>44</v>
      </c>
      <c r="M2131" t="s">
        <v>385</v>
      </c>
      <c r="N2131" t="s">
        <v>907</v>
      </c>
      <c r="O2131" t="s">
        <v>1546</v>
      </c>
      <c r="P2131" t="s">
        <v>286</v>
      </c>
    </row>
    <row r="2132" spans="1:16">
      <c r="A2132" t="s">
        <v>4849</v>
      </c>
      <c r="B2132" t="s">
        <v>4845</v>
      </c>
      <c r="C2132" t="s">
        <v>922</v>
      </c>
      <c r="D2132">
        <v>60</v>
      </c>
      <c r="E2132" t="s">
        <v>4846</v>
      </c>
      <c r="F2132" t="s">
        <v>286</v>
      </c>
      <c r="G2132" t="s">
        <v>1265</v>
      </c>
      <c r="H2132" t="s">
        <v>320</v>
      </c>
      <c r="I2132" t="s">
        <v>382</v>
      </c>
      <c r="J2132" t="s">
        <v>383</v>
      </c>
      <c r="K2132" t="s">
        <v>388</v>
      </c>
      <c r="L2132" t="s">
        <v>44</v>
      </c>
      <c r="M2132" t="s">
        <v>385</v>
      </c>
      <c r="N2132" t="s">
        <v>907</v>
      </c>
      <c r="O2132" t="s">
        <v>1546</v>
      </c>
      <c r="P2132" t="s">
        <v>286</v>
      </c>
    </row>
    <row r="2133" spans="1:16">
      <c r="A2133" t="s">
        <v>4850</v>
      </c>
      <c r="B2133" t="s">
        <v>4845</v>
      </c>
      <c r="C2133" t="s">
        <v>912</v>
      </c>
      <c r="D2133">
        <v>61</v>
      </c>
      <c r="E2133" t="s">
        <v>4846</v>
      </c>
      <c r="F2133" t="s">
        <v>286</v>
      </c>
      <c r="G2133" t="s">
        <v>1265</v>
      </c>
      <c r="H2133" t="s">
        <v>320</v>
      </c>
      <c r="I2133" t="s">
        <v>382</v>
      </c>
      <c r="J2133" t="s">
        <v>383</v>
      </c>
      <c r="K2133" t="s">
        <v>388</v>
      </c>
      <c r="L2133" t="s">
        <v>44</v>
      </c>
      <c r="M2133" t="s">
        <v>385</v>
      </c>
      <c r="N2133" t="s">
        <v>907</v>
      </c>
      <c r="O2133" t="s">
        <v>1546</v>
      </c>
      <c r="P2133" t="s">
        <v>286</v>
      </c>
    </row>
    <row r="2134" spans="1:16">
      <c r="A2134" t="s">
        <v>4851</v>
      </c>
      <c r="B2134" t="s">
        <v>4852</v>
      </c>
      <c r="C2134" t="s">
        <v>910</v>
      </c>
      <c r="D2134">
        <v>59</v>
      </c>
      <c r="E2134" t="s">
        <v>4853</v>
      </c>
      <c r="F2134" t="s">
        <v>86</v>
      </c>
      <c r="G2134" t="s">
        <v>1211</v>
      </c>
      <c r="H2134" t="s">
        <v>336</v>
      </c>
      <c r="I2134" t="s">
        <v>390</v>
      </c>
      <c r="J2134" t="s">
        <v>383</v>
      </c>
      <c r="K2134" t="s">
        <v>388</v>
      </c>
      <c r="L2134" t="s">
        <v>32</v>
      </c>
      <c r="M2134" t="s">
        <v>385</v>
      </c>
      <c r="N2134" t="s">
        <v>907</v>
      </c>
      <c r="O2134" t="s">
        <v>1033</v>
      </c>
      <c r="P2134" t="s">
        <v>86</v>
      </c>
    </row>
    <row r="2135" spans="1:16">
      <c r="A2135" t="s">
        <v>4854</v>
      </c>
      <c r="B2135" t="s">
        <v>4852</v>
      </c>
      <c r="C2135" t="s">
        <v>904</v>
      </c>
      <c r="D2135">
        <v>57</v>
      </c>
      <c r="E2135" t="s">
        <v>4853</v>
      </c>
      <c r="F2135" t="s">
        <v>86</v>
      </c>
      <c r="G2135" t="s">
        <v>1211</v>
      </c>
      <c r="H2135" t="s">
        <v>336</v>
      </c>
      <c r="I2135" t="s">
        <v>390</v>
      </c>
      <c r="J2135" t="s">
        <v>383</v>
      </c>
      <c r="K2135" t="s">
        <v>388</v>
      </c>
      <c r="L2135" t="s">
        <v>32</v>
      </c>
      <c r="M2135" t="s">
        <v>385</v>
      </c>
      <c r="N2135" t="s">
        <v>907</v>
      </c>
      <c r="O2135" t="s">
        <v>1033</v>
      </c>
      <c r="P2135" t="s">
        <v>86</v>
      </c>
    </row>
    <row r="2136" spans="1:16">
      <c r="A2136" t="s">
        <v>4855</v>
      </c>
      <c r="B2136" t="s">
        <v>4852</v>
      </c>
      <c r="C2136" t="s">
        <v>920</v>
      </c>
      <c r="D2136">
        <v>58</v>
      </c>
      <c r="E2136" t="s">
        <v>4853</v>
      </c>
      <c r="F2136" t="s">
        <v>86</v>
      </c>
      <c r="G2136" t="s">
        <v>1211</v>
      </c>
      <c r="H2136" t="s">
        <v>336</v>
      </c>
      <c r="I2136" t="s">
        <v>390</v>
      </c>
      <c r="J2136" t="s">
        <v>383</v>
      </c>
      <c r="K2136" t="s">
        <v>388</v>
      </c>
      <c r="L2136" t="s">
        <v>32</v>
      </c>
      <c r="M2136" t="s">
        <v>385</v>
      </c>
      <c r="N2136" t="s">
        <v>907</v>
      </c>
      <c r="O2136" t="s">
        <v>1033</v>
      </c>
      <c r="P2136" t="s">
        <v>86</v>
      </c>
    </row>
    <row r="2137" spans="1:16">
      <c r="A2137" t="s">
        <v>4856</v>
      </c>
      <c r="B2137" t="s">
        <v>4852</v>
      </c>
      <c r="C2137" t="s">
        <v>912</v>
      </c>
      <c r="D2137">
        <v>61</v>
      </c>
      <c r="E2137" t="s">
        <v>4853</v>
      </c>
      <c r="F2137" t="s">
        <v>86</v>
      </c>
      <c r="G2137" t="s">
        <v>1211</v>
      </c>
      <c r="H2137" t="s">
        <v>336</v>
      </c>
      <c r="I2137" t="s">
        <v>390</v>
      </c>
      <c r="J2137" t="s">
        <v>383</v>
      </c>
      <c r="K2137" t="s">
        <v>388</v>
      </c>
      <c r="L2137" t="s">
        <v>32</v>
      </c>
      <c r="M2137" t="s">
        <v>385</v>
      </c>
      <c r="N2137" t="s">
        <v>907</v>
      </c>
      <c r="O2137" t="s">
        <v>1033</v>
      </c>
      <c r="P2137" t="s">
        <v>86</v>
      </c>
    </row>
    <row r="2138" spans="1:16">
      <c r="A2138" t="s">
        <v>4857</v>
      </c>
      <c r="B2138" t="s">
        <v>4852</v>
      </c>
      <c r="C2138" t="s">
        <v>4858</v>
      </c>
      <c r="D2138">
        <v>63</v>
      </c>
      <c r="E2138" t="s">
        <v>4853</v>
      </c>
      <c r="F2138" t="s">
        <v>86</v>
      </c>
      <c r="G2138" t="s">
        <v>1211</v>
      </c>
      <c r="H2138" t="s">
        <v>336</v>
      </c>
      <c r="I2138" t="s">
        <v>390</v>
      </c>
      <c r="J2138" t="s">
        <v>383</v>
      </c>
      <c r="K2138" t="s">
        <v>388</v>
      </c>
      <c r="L2138" t="s">
        <v>32</v>
      </c>
      <c r="M2138" t="s">
        <v>385</v>
      </c>
      <c r="N2138" t="s">
        <v>907</v>
      </c>
      <c r="O2138" t="s">
        <v>1033</v>
      </c>
      <c r="P2138" t="s">
        <v>86</v>
      </c>
    </row>
    <row r="2139" spans="1:16">
      <c r="A2139" t="s">
        <v>4859</v>
      </c>
      <c r="B2139" t="s">
        <v>4852</v>
      </c>
      <c r="C2139" t="s">
        <v>915</v>
      </c>
      <c r="D2139">
        <v>56</v>
      </c>
      <c r="E2139" t="s">
        <v>4853</v>
      </c>
      <c r="F2139" t="s">
        <v>86</v>
      </c>
      <c r="G2139" t="s">
        <v>1211</v>
      </c>
      <c r="H2139" t="s">
        <v>336</v>
      </c>
      <c r="I2139" t="s">
        <v>390</v>
      </c>
      <c r="J2139" t="s">
        <v>383</v>
      </c>
      <c r="K2139" t="s">
        <v>388</v>
      </c>
      <c r="L2139" t="s">
        <v>32</v>
      </c>
      <c r="M2139" t="s">
        <v>385</v>
      </c>
      <c r="N2139" t="s">
        <v>907</v>
      </c>
      <c r="O2139" t="s">
        <v>1033</v>
      </c>
      <c r="P2139" t="s">
        <v>86</v>
      </c>
    </row>
    <row r="2140" spans="1:16">
      <c r="A2140" t="s">
        <v>4860</v>
      </c>
      <c r="B2140" t="s">
        <v>4861</v>
      </c>
      <c r="C2140" t="s">
        <v>904</v>
      </c>
      <c r="D2140">
        <v>57</v>
      </c>
      <c r="E2140" t="s">
        <v>4862</v>
      </c>
      <c r="F2140" t="s">
        <v>53</v>
      </c>
      <c r="G2140" t="s">
        <v>4863</v>
      </c>
      <c r="H2140" t="s">
        <v>348</v>
      </c>
      <c r="I2140" t="s">
        <v>390</v>
      </c>
      <c r="J2140" t="s">
        <v>383</v>
      </c>
      <c r="K2140" t="s">
        <v>388</v>
      </c>
      <c r="L2140" t="s">
        <v>4759</v>
      </c>
      <c r="M2140" t="s">
        <v>386</v>
      </c>
      <c r="N2140" t="s">
        <v>907</v>
      </c>
      <c r="O2140" t="s">
        <v>928</v>
      </c>
      <c r="P2140" t="s">
        <v>53</v>
      </c>
    </row>
    <row r="2141" spans="1:16">
      <c r="A2141" t="s">
        <v>4864</v>
      </c>
      <c r="B2141" t="s">
        <v>4861</v>
      </c>
      <c r="C2141" t="s">
        <v>956</v>
      </c>
      <c r="D2141">
        <v>55</v>
      </c>
      <c r="E2141" t="s">
        <v>4862</v>
      </c>
      <c r="F2141" t="s">
        <v>53</v>
      </c>
      <c r="G2141" t="s">
        <v>4863</v>
      </c>
      <c r="H2141" t="s">
        <v>348</v>
      </c>
      <c r="I2141" t="s">
        <v>390</v>
      </c>
      <c r="J2141" t="s">
        <v>383</v>
      </c>
      <c r="K2141" t="s">
        <v>388</v>
      </c>
      <c r="L2141" t="s">
        <v>4759</v>
      </c>
      <c r="M2141" t="s">
        <v>386</v>
      </c>
      <c r="N2141" t="s">
        <v>907</v>
      </c>
      <c r="O2141" t="s">
        <v>928</v>
      </c>
      <c r="P2141" t="s">
        <v>53</v>
      </c>
    </row>
    <row r="2142" spans="1:16">
      <c r="A2142" t="s">
        <v>4865</v>
      </c>
      <c r="B2142" t="s">
        <v>4861</v>
      </c>
      <c r="C2142" t="s">
        <v>910</v>
      </c>
      <c r="D2142">
        <v>59</v>
      </c>
      <c r="E2142" t="s">
        <v>4862</v>
      </c>
      <c r="F2142" t="s">
        <v>53</v>
      </c>
      <c r="G2142" t="s">
        <v>4863</v>
      </c>
      <c r="H2142" t="s">
        <v>348</v>
      </c>
      <c r="I2142" t="s">
        <v>390</v>
      </c>
      <c r="J2142" t="s">
        <v>383</v>
      </c>
      <c r="K2142" t="s">
        <v>388</v>
      </c>
      <c r="L2142" t="s">
        <v>4759</v>
      </c>
      <c r="M2142" t="s">
        <v>386</v>
      </c>
      <c r="N2142" t="s">
        <v>907</v>
      </c>
      <c r="O2142" t="s">
        <v>928</v>
      </c>
      <c r="P2142" t="s">
        <v>53</v>
      </c>
    </row>
    <row r="2143" spans="1:16">
      <c r="A2143" t="s">
        <v>4866</v>
      </c>
      <c r="B2143" t="s">
        <v>4867</v>
      </c>
      <c r="C2143" t="s">
        <v>920</v>
      </c>
      <c r="D2143">
        <v>58</v>
      </c>
      <c r="E2143" t="s">
        <v>4868</v>
      </c>
      <c r="F2143" t="s">
        <v>199</v>
      </c>
      <c r="G2143" t="s">
        <v>1265</v>
      </c>
      <c r="H2143" t="s">
        <v>320</v>
      </c>
      <c r="I2143" t="s">
        <v>390</v>
      </c>
      <c r="J2143" t="s">
        <v>383</v>
      </c>
      <c r="K2143" t="s">
        <v>388</v>
      </c>
      <c r="L2143" t="s">
        <v>44</v>
      </c>
      <c r="M2143" t="s">
        <v>385</v>
      </c>
      <c r="N2143" t="s">
        <v>907</v>
      </c>
      <c r="O2143" t="s">
        <v>1300</v>
      </c>
      <c r="P2143" t="s">
        <v>199</v>
      </c>
    </row>
    <row r="2144" spans="1:16">
      <c r="A2144" t="s">
        <v>4869</v>
      </c>
      <c r="B2144" t="s">
        <v>4867</v>
      </c>
      <c r="C2144" t="s">
        <v>904</v>
      </c>
      <c r="D2144">
        <v>57</v>
      </c>
      <c r="E2144" t="s">
        <v>4868</v>
      </c>
      <c r="F2144" t="s">
        <v>199</v>
      </c>
      <c r="G2144" t="s">
        <v>1265</v>
      </c>
      <c r="H2144" t="s">
        <v>320</v>
      </c>
      <c r="I2144" t="s">
        <v>390</v>
      </c>
      <c r="J2144" t="s">
        <v>383</v>
      </c>
      <c r="K2144" t="s">
        <v>388</v>
      </c>
      <c r="L2144" t="s">
        <v>44</v>
      </c>
      <c r="M2144" t="s">
        <v>385</v>
      </c>
      <c r="N2144" t="s">
        <v>907</v>
      </c>
      <c r="O2144" t="s">
        <v>1300</v>
      </c>
      <c r="P2144" t="s">
        <v>199</v>
      </c>
    </row>
    <row r="2145" spans="1:16">
      <c r="A2145" t="s">
        <v>4870</v>
      </c>
      <c r="B2145" t="s">
        <v>4867</v>
      </c>
      <c r="C2145" t="s">
        <v>910</v>
      </c>
      <c r="D2145">
        <v>59</v>
      </c>
      <c r="E2145" t="s">
        <v>4868</v>
      </c>
      <c r="F2145" t="s">
        <v>199</v>
      </c>
      <c r="G2145" t="s">
        <v>1265</v>
      </c>
      <c r="H2145" t="s">
        <v>320</v>
      </c>
      <c r="I2145" t="s">
        <v>390</v>
      </c>
      <c r="J2145" t="s">
        <v>383</v>
      </c>
      <c r="K2145" t="s">
        <v>388</v>
      </c>
      <c r="L2145" t="s">
        <v>44</v>
      </c>
      <c r="M2145" t="s">
        <v>385</v>
      </c>
      <c r="N2145" t="s">
        <v>907</v>
      </c>
      <c r="O2145" t="s">
        <v>1300</v>
      </c>
      <c r="P2145" t="s">
        <v>199</v>
      </c>
    </row>
    <row r="2146" spans="1:16">
      <c r="A2146" t="s">
        <v>4871</v>
      </c>
      <c r="B2146" t="s">
        <v>4867</v>
      </c>
      <c r="C2146" t="s">
        <v>922</v>
      </c>
      <c r="D2146">
        <v>60</v>
      </c>
      <c r="E2146" t="s">
        <v>4868</v>
      </c>
      <c r="F2146" t="s">
        <v>199</v>
      </c>
      <c r="G2146" t="s">
        <v>1265</v>
      </c>
      <c r="H2146" t="s">
        <v>320</v>
      </c>
      <c r="I2146" t="s">
        <v>390</v>
      </c>
      <c r="J2146" t="s">
        <v>383</v>
      </c>
      <c r="K2146" t="s">
        <v>388</v>
      </c>
      <c r="L2146" t="s">
        <v>44</v>
      </c>
      <c r="M2146" t="s">
        <v>385</v>
      </c>
      <c r="N2146" t="s">
        <v>907</v>
      </c>
      <c r="O2146" t="s">
        <v>1300</v>
      </c>
      <c r="P2146" t="s">
        <v>199</v>
      </c>
    </row>
    <row r="2147" spans="1:16">
      <c r="A2147" t="s">
        <v>4872</v>
      </c>
      <c r="B2147" t="s">
        <v>4867</v>
      </c>
      <c r="C2147" t="s">
        <v>912</v>
      </c>
      <c r="D2147">
        <v>61</v>
      </c>
      <c r="E2147" t="s">
        <v>4868</v>
      </c>
      <c r="F2147" t="s">
        <v>199</v>
      </c>
      <c r="G2147" t="s">
        <v>1265</v>
      </c>
      <c r="H2147" t="s">
        <v>320</v>
      </c>
      <c r="I2147" t="s">
        <v>390</v>
      </c>
      <c r="J2147" t="s">
        <v>383</v>
      </c>
      <c r="K2147" t="s">
        <v>388</v>
      </c>
      <c r="L2147" t="s">
        <v>44</v>
      </c>
      <c r="M2147" t="s">
        <v>385</v>
      </c>
      <c r="N2147" t="s">
        <v>907</v>
      </c>
      <c r="O2147" t="s">
        <v>1300</v>
      </c>
      <c r="P2147" t="s">
        <v>199</v>
      </c>
    </row>
    <row r="2148" spans="1:16">
      <c r="A2148" t="s">
        <v>4873</v>
      </c>
      <c r="B2148" t="s">
        <v>4874</v>
      </c>
      <c r="C2148" t="s">
        <v>920</v>
      </c>
      <c r="D2148">
        <v>58</v>
      </c>
      <c r="E2148" t="s">
        <v>4875</v>
      </c>
      <c r="F2148" t="s">
        <v>83</v>
      </c>
      <c r="G2148" t="s">
        <v>1265</v>
      </c>
      <c r="H2148" t="s">
        <v>324</v>
      </c>
      <c r="I2148" t="s">
        <v>382</v>
      </c>
      <c r="J2148" t="s">
        <v>383</v>
      </c>
      <c r="K2148" t="s">
        <v>388</v>
      </c>
      <c r="L2148" t="s">
        <v>44</v>
      </c>
      <c r="M2148" t="s">
        <v>385</v>
      </c>
      <c r="N2148" t="s">
        <v>907</v>
      </c>
      <c r="O2148" t="s">
        <v>917</v>
      </c>
      <c r="P2148" t="s">
        <v>83</v>
      </c>
    </row>
    <row r="2149" spans="1:16">
      <c r="A2149" t="s">
        <v>4876</v>
      </c>
      <c r="B2149" t="s">
        <v>4877</v>
      </c>
      <c r="C2149" t="s">
        <v>920</v>
      </c>
      <c r="D2149">
        <v>58</v>
      </c>
      <c r="E2149" t="s">
        <v>4878</v>
      </c>
      <c r="F2149" t="s">
        <v>83</v>
      </c>
      <c r="G2149" t="s">
        <v>4879</v>
      </c>
      <c r="H2149" t="s">
        <v>320</v>
      </c>
      <c r="I2149" t="s">
        <v>382</v>
      </c>
      <c r="J2149" t="s">
        <v>383</v>
      </c>
      <c r="K2149" t="s">
        <v>388</v>
      </c>
      <c r="L2149" t="s">
        <v>44</v>
      </c>
      <c r="M2149" t="s">
        <v>385</v>
      </c>
      <c r="N2149" t="s">
        <v>907</v>
      </c>
      <c r="O2149" t="s">
        <v>917</v>
      </c>
      <c r="P2149" t="s">
        <v>83</v>
      </c>
    </row>
    <row r="2150" spans="1:16">
      <c r="A2150" t="s">
        <v>4880</v>
      </c>
      <c r="B2150" t="s">
        <v>4877</v>
      </c>
      <c r="C2150" t="s">
        <v>956</v>
      </c>
      <c r="D2150">
        <v>55</v>
      </c>
      <c r="E2150" t="s">
        <v>4878</v>
      </c>
      <c r="F2150" t="s">
        <v>83</v>
      </c>
      <c r="G2150" t="s">
        <v>4879</v>
      </c>
      <c r="H2150" t="s">
        <v>320</v>
      </c>
      <c r="I2150" t="s">
        <v>382</v>
      </c>
      <c r="J2150" t="s">
        <v>383</v>
      </c>
      <c r="K2150" t="s">
        <v>388</v>
      </c>
      <c r="L2150" t="s">
        <v>44</v>
      </c>
      <c r="M2150" t="s">
        <v>385</v>
      </c>
      <c r="N2150" t="s">
        <v>907</v>
      </c>
      <c r="O2150" t="s">
        <v>917</v>
      </c>
      <c r="P2150" t="s">
        <v>83</v>
      </c>
    </row>
    <row r="2151" spans="1:16">
      <c r="A2151" t="s">
        <v>4881</v>
      </c>
      <c r="B2151" t="s">
        <v>4877</v>
      </c>
      <c r="C2151" t="s">
        <v>915</v>
      </c>
      <c r="D2151">
        <v>56</v>
      </c>
      <c r="E2151" t="s">
        <v>4878</v>
      </c>
      <c r="F2151" t="s">
        <v>83</v>
      </c>
      <c r="G2151" t="s">
        <v>4879</v>
      </c>
      <c r="H2151" t="s">
        <v>320</v>
      </c>
      <c r="I2151" t="s">
        <v>382</v>
      </c>
      <c r="J2151" t="s">
        <v>383</v>
      </c>
      <c r="K2151" t="s">
        <v>388</v>
      </c>
      <c r="L2151" t="s">
        <v>44</v>
      </c>
      <c r="M2151" t="s">
        <v>385</v>
      </c>
      <c r="N2151" t="s">
        <v>907</v>
      </c>
      <c r="O2151" t="s">
        <v>917</v>
      </c>
      <c r="P2151" t="s">
        <v>83</v>
      </c>
    </row>
    <row r="2152" spans="1:16">
      <c r="A2152" t="s">
        <v>4882</v>
      </c>
      <c r="B2152" t="s">
        <v>4877</v>
      </c>
      <c r="C2152" t="s">
        <v>904</v>
      </c>
      <c r="D2152">
        <v>57</v>
      </c>
      <c r="E2152" t="s">
        <v>4878</v>
      </c>
      <c r="F2152" t="s">
        <v>83</v>
      </c>
      <c r="G2152" t="s">
        <v>4879</v>
      </c>
      <c r="H2152" t="s">
        <v>320</v>
      </c>
      <c r="I2152" t="s">
        <v>382</v>
      </c>
      <c r="J2152" t="s">
        <v>383</v>
      </c>
      <c r="K2152" t="s">
        <v>388</v>
      </c>
      <c r="L2152" t="s">
        <v>44</v>
      </c>
      <c r="M2152" t="s">
        <v>385</v>
      </c>
      <c r="N2152" t="s">
        <v>907</v>
      </c>
      <c r="O2152" t="s">
        <v>917</v>
      </c>
      <c r="P2152" t="s">
        <v>83</v>
      </c>
    </row>
    <row r="2153" spans="1:16">
      <c r="A2153" t="s">
        <v>4883</v>
      </c>
      <c r="B2153" t="s">
        <v>4877</v>
      </c>
      <c r="C2153" t="s">
        <v>910</v>
      </c>
      <c r="D2153">
        <v>59</v>
      </c>
      <c r="E2153" t="s">
        <v>4878</v>
      </c>
      <c r="F2153" t="s">
        <v>83</v>
      </c>
      <c r="G2153" t="s">
        <v>4879</v>
      </c>
      <c r="H2153" t="s">
        <v>320</v>
      </c>
      <c r="I2153" t="s">
        <v>382</v>
      </c>
      <c r="J2153" t="s">
        <v>383</v>
      </c>
      <c r="K2153" t="s">
        <v>388</v>
      </c>
      <c r="L2153" t="s">
        <v>44</v>
      </c>
      <c r="M2153" t="s">
        <v>385</v>
      </c>
      <c r="N2153" t="s">
        <v>907</v>
      </c>
      <c r="O2153" t="s">
        <v>917</v>
      </c>
      <c r="P2153" t="s">
        <v>83</v>
      </c>
    </row>
    <row r="2154" spans="1:16">
      <c r="A2154" t="s">
        <v>4884</v>
      </c>
      <c r="B2154" t="s">
        <v>4877</v>
      </c>
      <c r="C2154" t="s">
        <v>922</v>
      </c>
      <c r="D2154">
        <v>60</v>
      </c>
      <c r="E2154" t="s">
        <v>4878</v>
      </c>
      <c r="F2154" t="s">
        <v>83</v>
      </c>
      <c r="G2154" t="s">
        <v>4879</v>
      </c>
      <c r="H2154" t="s">
        <v>320</v>
      </c>
      <c r="I2154" t="s">
        <v>382</v>
      </c>
      <c r="J2154" t="s">
        <v>383</v>
      </c>
      <c r="K2154" t="s">
        <v>388</v>
      </c>
      <c r="L2154" t="s">
        <v>44</v>
      </c>
      <c r="M2154" t="s">
        <v>385</v>
      </c>
      <c r="N2154" t="s">
        <v>907</v>
      </c>
      <c r="O2154" t="s">
        <v>917</v>
      </c>
      <c r="P2154" t="s">
        <v>83</v>
      </c>
    </row>
    <row r="2155" spans="1:16">
      <c r="A2155" t="s">
        <v>4885</v>
      </c>
      <c r="B2155" t="s">
        <v>4877</v>
      </c>
      <c r="C2155" t="s">
        <v>912</v>
      </c>
      <c r="D2155">
        <v>61</v>
      </c>
      <c r="E2155" t="s">
        <v>4878</v>
      </c>
      <c r="F2155" t="s">
        <v>83</v>
      </c>
      <c r="G2155" t="s">
        <v>4879</v>
      </c>
      <c r="H2155" t="s">
        <v>320</v>
      </c>
      <c r="I2155" t="s">
        <v>382</v>
      </c>
      <c r="J2155" t="s">
        <v>383</v>
      </c>
      <c r="K2155" t="s">
        <v>388</v>
      </c>
      <c r="L2155" t="s">
        <v>44</v>
      </c>
      <c r="M2155" t="s">
        <v>385</v>
      </c>
      <c r="N2155" t="s">
        <v>907</v>
      </c>
      <c r="O2155" t="s">
        <v>917</v>
      </c>
      <c r="P2155" t="s">
        <v>83</v>
      </c>
    </row>
    <row r="2156" spans="1:16">
      <c r="A2156" t="s">
        <v>4886</v>
      </c>
      <c r="B2156" t="s">
        <v>4887</v>
      </c>
      <c r="C2156" t="s">
        <v>922</v>
      </c>
      <c r="D2156">
        <v>60</v>
      </c>
      <c r="E2156" t="s">
        <v>4888</v>
      </c>
      <c r="F2156" t="s">
        <v>71</v>
      </c>
      <c r="G2156" t="s">
        <v>1265</v>
      </c>
      <c r="H2156" t="s">
        <v>324</v>
      </c>
      <c r="I2156" t="s">
        <v>382</v>
      </c>
      <c r="J2156" t="s">
        <v>383</v>
      </c>
      <c r="K2156" t="s">
        <v>388</v>
      </c>
      <c r="L2156" t="s">
        <v>44</v>
      </c>
      <c r="M2156" t="s">
        <v>385</v>
      </c>
      <c r="N2156" t="s">
        <v>907</v>
      </c>
      <c r="O2156" t="s">
        <v>932</v>
      </c>
      <c r="P2156" t="s">
        <v>71</v>
      </c>
    </row>
    <row r="2157" spans="1:16">
      <c r="A2157" t="s">
        <v>4889</v>
      </c>
      <c r="B2157" t="s">
        <v>4887</v>
      </c>
      <c r="C2157" t="s">
        <v>904</v>
      </c>
      <c r="D2157">
        <v>57</v>
      </c>
      <c r="E2157" t="s">
        <v>4888</v>
      </c>
      <c r="F2157" t="s">
        <v>71</v>
      </c>
      <c r="G2157" t="s">
        <v>1265</v>
      </c>
      <c r="H2157" t="s">
        <v>324</v>
      </c>
      <c r="I2157" t="s">
        <v>382</v>
      </c>
      <c r="J2157" t="s">
        <v>383</v>
      </c>
      <c r="K2157" t="s">
        <v>388</v>
      </c>
      <c r="L2157" t="s">
        <v>44</v>
      </c>
      <c r="M2157" t="s">
        <v>385</v>
      </c>
      <c r="N2157" t="s">
        <v>907</v>
      </c>
      <c r="O2157" t="s">
        <v>932</v>
      </c>
      <c r="P2157" t="s">
        <v>71</v>
      </c>
    </row>
    <row r="2158" spans="1:16">
      <c r="A2158" t="s">
        <v>4890</v>
      </c>
      <c r="B2158" t="s">
        <v>4887</v>
      </c>
      <c r="C2158" t="s">
        <v>920</v>
      </c>
      <c r="D2158">
        <v>58</v>
      </c>
      <c r="E2158" t="s">
        <v>4888</v>
      </c>
      <c r="F2158" t="s">
        <v>71</v>
      </c>
      <c r="G2158" t="s">
        <v>1265</v>
      </c>
      <c r="H2158" t="s">
        <v>324</v>
      </c>
      <c r="I2158" t="s">
        <v>382</v>
      </c>
      <c r="J2158" t="s">
        <v>383</v>
      </c>
      <c r="K2158" t="s">
        <v>388</v>
      </c>
      <c r="L2158" t="s">
        <v>44</v>
      </c>
      <c r="M2158" t="s">
        <v>385</v>
      </c>
      <c r="N2158" t="s">
        <v>907</v>
      </c>
      <c r="O2158" t="s">
        <v>932</v>
      </c>
      <c r="P2158" t="s">
        <v>71</v>
      </c>
    </row>
    <row r="2159" spans="1:16">
      <c r="A2159" t="s">
        <v>4891</v>
      </c>
      <c r="B2159" t="s">
        <v>4887</v>
      </c>
      <c r="C2159" t="s">
        <v>910</v>
      </c>
      <c r="D2159">
        <v>59</v>
      </c>
      <c r="E2159" t="s">
        <v>4888</v>
      </c>
      <c r="F2159" t="s">
        <v>71</v>
      </c>
      <c r="G2159" t="s">
        <v>1265</v>
      </c>
      <c r="H2159" t="s">
        <v>324</v>
      </c>
      <c r="I2159" t="s">
        <v>382</v>
      </c>
      <c r="J2159" t="s">
        <v>383</v>
      </c>
      <c r="K2159" t="s">
        <v>388</v>
      </c>
      <c r="L2159" t="s">
        <v>44</v>
      </c>
      <c r="M2159" t="s">
        <v>385</v>
      </c>
      <c r="N2159" t="s">
        <v>907</v>
      </c>
      <c r="O2159" t="s">
        <v>932</v>
      </c>
      <c r="P2159" t="s">
        <v>71</v>
      </c>
    </row>
    <row r="2160" spans="1:16">
      <c r="A2160" t="s">
        <v>4892</v>
      </c>
      <c r="B2160" t="s">
        <v>4887</v>
      </c>
      <c r="C2160" t="s">
        <v>912</v>
      </c>
      <c r="D2160">
        <v>61</v>
      </c>
      <c r="E2160" t="s">
        <v>4888</v>
      </c>
      <c r="F2160" t="s">
        <v>71</v>
      </c>
      <c r="G2160" t="s">
        <v>1265</v>
      </c>
      <c r="H2160" t="s">
        <v>324</v>
      </c>
      <c r="I2160" t="s">
        <v>382</v>
      </c>
      <c r="J2160" t="s">
        <v>383</v>
      </c>
      <c r="K2160" t="s">
        <v>388</v>
      </c>
      <c r="L2160" t="s">
        <v>44</v>
      </c>
      <c r="M2160" t="s">
        <v>385</v>
      </c>
      <c r="N2160" t="s">
        <v>907</v>
      </c>
      <c r="O2160" t="s">
        <v>932</v>
      </c>
      <c r="P2160" t="s">
        <v>71</v>
      </c>
    </row>
    <row r="2161" spans="1:16">
      <c r="A2161" t="s">
        <v>4893</v>
      </c>
      <c r="B2161" t="s">
        <v>4894</v>
      </c>
      <c r="C2161" t="s">
        <v>922</v>
      </c>
      <c r="D2161">
        <v>60</v>
      </c>
      <c r="E2161" t="s">
        <v>4895</v>
      </c>
      <c r="F2161" t="s">
        <v>55</v>
      </c>
      <c r="G2161" t="s">
        <v>1788</v>
      </c>
      <c r="H2161" t="s">
        <v>348</v>
      </c>
      <c r="I2161" t="s">
        <v>390</v>
      </c>
      <c r="J2161" t="s">
        <v>383</v>
      </c>
      <c r="K2161" t="s">
        <v>388</v>
      </c>
      <c r="L2161" t="s">
        <v>44</v>
      </c>
      <c r="M2161" t="s">
        <v>386</v>
      </c>
      <c r="N2161" t="s">
        <v>907</v>
      </c>
      <c r="O2161" t="s">
        <v>1003</v>
      </c>
      <c r="P2161" t="s">
        <v>71</v>
      </c>
    </row>
    <row r="2162" spans="1:16">
      <c r="A2162" t="s">
        <v>4896</v>
      </c>
      <c r="B2162" t="s">
        <v>4894</v>
      </c>
      <c r="C2162" t="s">
        <v>904</v>
      </c>
      <c r="D2162">
        <v>57</v>
      </c>
      <c r="E2162" t="s">
        <v>4895</v>
      </c>
      <c r="F2162" t="s">
        <v>55</v>
      </c>
      <c r="G2162" t="s">
        <v>1788</v>
      </c>
      <c r="H2162" t="s">
        <v>348</v>
      </c>
      <c r="I2162" t="s">
        <v>390</v>
      </c>
      <c r="J2162" t="s">
        <v>383</v>
      </c>
      <c r="K2162" t="s">
        <v>388</v>
      </c>
      <c r="L2162" t="s">
        <v>44</v>
      </c>
      <c r="M2162" t="s">
        <v>386</v>
      </c>
      <c r="N2162" t="s">
        <v>907</v>
      </c>
      <c r="O2162" t="s">
        <v>1003</v>
      </c>
      <c r="P2162" t="s">
        <v>71</v>
      </c>
    </row>
    <row r="2163" spans="1:16">
      <c r="A2163" t="s">
        <v>4897</v>
      </c>
      <c r="B2163" t="s">
        <v>4894</v>
      </c>
      <c r="C2163" t="s">
        <v>910</v>
      </c>
      <c r="D2163">
        <v>59</v>
      </c>
      <c r="E2163" t="s">
        <v>4895</v>
      </c>
      <c r="F2163" t="s">
        <v>55</v>
      </c>
      <c r="G2163" t="s">
        <v>1788</v>
      </c>
      <c r="H2163" t="s">
        <v>348</v>
      </c>
      <c r="I2163" t="s">
        <v>390</v>
      </c>
      <c r="J2163" t="s">
        <v>383</v>
      </c>
      <c r="K2163" t="s">
        <v>388</v>
      </c>
      <c r="L2163" t="s">
        <v>44</v>
      </c>
      <c r="M2163" t="s">
        <v>386</v>
      </c>
      <c r="N2163" t="s">
        <v>907</v>
      </c>
      <c r="O2163" t="s">
        <v>1003</v>
      </c>
      <c r="P2163" t="s">
        <v>71</v>
      </c>
    </row>
    <row r="2164" spans="1:16">
      <c r="A2164" t="s">
        <v>4898</v>
      </c>
      <c r="B2164" t="s">
        <v>4894</v>
      </c>
      <c r="C2164" t="s">
        <v>912</v>
      </c>
      <c r="D2164">
        <v>61</v>
      </c>
      <c r="E2164" t="s">
        <v>4895</v>
      </c>
      <c r="F2164" t="s">
        <v>55</v>
      </c>
      <c r="G2164" t="s">
        <v>1788</v>
      </c>
      <c r="H2164" t="s">
        <v>348</v>
      </c>
      <c r="I2164" t="s">
        <v>390</v>
      </c>
      <c r="J2164" t="s">
        <v>383</v>
      </c>
      <c r="K2164" t="s">
        <v>388</v>
      </c>
      <c r="L2164" t="s">
        <v>44</v>
      </c>
      <c r="M2164" t="s">
        <v>386</v>
      </c>
      <c r="N2164" t="s">
        <v>907</v>
      </c>
      <c r="O2164" t="s">
        <v>1003</v>
      </c>
      <c r="P2164" t="s">
        <v>71</v>
      </c>
    </row>
    <row r="2165" spans="1:16">
      <c r="A2165" t="s">
        <v>4899</v>
      </c>
      <c r="B2165" t="s">
        <v>4894</v>
      </c>
      <c r="C2165" t="s">
        <v>956</v>
      </c>
      <c r="D2165">
        <v>55</v>
      </c>
      <c r="E2165" t="s">
        <v>4895</v>
      </c>
      <c r="F2165" t="s">
        <v>55</v>
      </c>
      <c r="G2165" t="s">
        <v>1788</v>
      </c>
      <c r="H2165" t="s">
        <v>348</v>
      </c>
      <c r="I2165" t="s">
        <v>390</v>
      </c>
      <c r="J2165" t="s">
        <v>383</v>
      </c>
      <c r="K2165" t="s">
        <v>388</v>
      </c>
      <c r="L2165" t="s">
        <v>44</v>
      </c>
      <c r="M2165" t="s">
        <v>386</v>
      </c>
      <c r="N2165" t="s">
        <v>907</v>
      </c>
      <c r="O2165" t="s">
        <v>1003</v>
      </c>
      <c r="P2165" t="s">
        <v>71</v>
      </c>
    </row>
    <row r="2166" spans="1:16">
      <c r="A2166" t="s">
        <v>4900</v>
      </c>
      <c r="B2166" t="s">
        <v>4901</v>
      </c>
      <c r="C2166" t="s">
        <v>920</v>
      </c>
      <c r="D2166">
        <v>58</v>
      </c>
      <c r="E2166" t="s">
        <v>4902</v>
      </c>
      <c r="F2166" t="s">
        <v>226</v>
      </c>
      <c r="G2166" t="s">
        <v>1441</v>
      </c>
      <c r="H2166" t="s">
        <v>320</v>
      </c>
      <c r="I2166" t="s">
        <v>390</v>
      </c>
      <c r="J2166" t="s">
        <v>383</v>
      </c>
      <c r="K2166" t="s">
        <v>388</v>
      </c>
      <c r="L2166" t="s">
        <v>44</v>
      </c>
      <c r="M2166" t="s">
        <v>385</v>
      </c>
      <c r="N2166" t="s">
        <v>907</v>
      </c>
      <c r="O2166" t="s">
        <v>1291</v>
      </c>
      <c r="P2166" t="s">
        <v>86</v>
      </c>
    </row>
    <row r="2167" spans="1:16">
      <c r="A2167" t="s">
        <v>4903</v>
      </c>
      <c r="B2167" t="s">
        <v>4901</v>
      </c>
      <c r="C2167" t="s">
        <v>915</v>
      </c>
      <c r="D2167">
        <v>56</v>
      </c>
      <c r="E2167" t="s">
        <v>4902</v>
      </c>
      <c r="F2167" t="s">
        <v>226</v>
      </c>
      <c r="G2167" t="s">
        <v>1441</v>
      </c>
      <c r="H2167" t="s">
        <v>320</v>
      </c>
      <c r="I2167" t="s">
        <v>390</v>
      </c>
      <c r="J2167" t="s">
        <v>383</v>
      </c>
      <c r="K2167" t="s">
        <v>388</v>
      </c>
      <c r="L2167" t="s">
        <v>44</v>
      </c>
      <c r="M2167" t="s">
        <v>385</v>
      </c>
      <c r="N2167" t="s">
        <v>907</v>
      </c>
      <c r="O2167" t="s">
        <v>1291</v>
      </c>
      <c r="P2167" t="s">
        <v>86</v>
      </c>
    </row>
    <row r="2168" spans="1:16">
      <c r="A2168" t="s">
        <v>4904</v>
      </c>
      <c r="B2168" t="s">
        <v>4901</v>
      </c>
      <c r="C2168" t="s">
        <v>904</v>
      </c>
      <c r="D2168">
        <v>57</v>
      </c>
      <c r="E2168" t="s">
        <v>4902</v>
      </c>
      <c r="F2168" t="s">
        <v>226</v>
      </c>
      <c r="G2168" t="s">
        <v>1441</v>
      </c>
      <c r="H2168" t="s">
        <v>320</v>
      </c>
      <c r="I2168" t="s">
        <v>390</v>
      </c>
      <c r="J2168" t="s">
        <v>383</v>
      </c>
      <c r="K2168" t="s">
        <v>388</v>
      </c>
      <c r="L2168" t="s">
        <v>44</v>
      </c>
      <c r="M2168" t="s">
        <v>385</v>
      </c>
      <c r="N2168" t="s">
        <v>907</v>
      </c>
      <c r="O2168" t="s">
        <v>1291</v>
      </c>
      <c r="P2168" t="s">
        <v>86</v>
      </c>
    </row>
    <row r="2169" spans="1:16">
      <c r="A2169" t="s">
        <v>4905</v>
      </c>
      <c r="B2169" t="s">
        <v>4901</v>
      </c>
      <c r="C2169" t="s">
        <v>910</v>
      </c>
      <c r="D2169">
        <v>59</v>
      </c>
      <c r="E2169" t="s">
        <v>4902</v>
      </c>
      <c r="F2169" t="s">
        <v>226</v>
      </c>
      <c r="G2169" t="s">
        <v>1441</v>
      </c>
      <c r="H2169" t="s">
        <v>320</v>
      </c>
      <c r="I2169" t="s">
        <v>390</v>
      </c>
      <c r="J2169" t="s">
        <v>383</v>
      </c>
      <c r="K2169" t="s">
        <v>388</v>
      </c>
      <c r="L2169" t="s">
        <v>44</v>
      </c>
      <c r="M2169" t="s">
        <v>385</v>
      </c>
      <c r="N2169" t="s">
        <v>907</v>
      </c>
      <c r="O2169" t="s">
        <v>1291</v>
      </c>
      <c r="P2169" t="s">
        <v>86</v>
      </c>
    </row>
    <row r="2170" spans="1:16">
      <c r="A2170" t="s">
        <v>4906</v>
      </c>
      <c r="B2170" t="s">
        <v>4901</v>
      </c>
      <c r="C2170" t="s">
        <v>922</v>
      </c>
      <c r="D2170">
        <v>60</v>
      </c>
      <c r="E2170" t="s">
        <v>4902</v>
      </c>
      <c r="F2170" t="s">
        <v>226</v>
      </c>
      <c r="G2170" t="s">
        <v>1441</v>
      </c>
      <c r="H2170" t="s">
        <v>320</v>
      </c>
      <c r="I2170" t="s">
        <v>390</v>
      </c>
      <c r="J2170" t="s">
        <v>383</v>
      </c>
      <c r="K2170" t="s">
        <v>388</v>
      </c>
      <c r="L2170" t="s">
        <v>44</v>
      </c>
      <c r="M2170" t="s">
        <v>385</v>
      </c>
      <c r="N2170" t="s">
        <v>907</v>
      </c>
      <c r="O2170" t="s">
        <v>1291</v>
      </c>
      <c r="P2170" t="s">
        <v>86</v>
      </c>
    </row>
    <row r="2171" spans="1:16">
      <c r="A2171" t="s">
        <v>4907</v>
      </c>
      <c r="B2171" t="s">
        <v>4901</v>
      </c>
      <c r="C2171" t="s">
        <v>912</v>
      </c>
      <c r="D2171">
        <v>61</v>
      </c>
      <c r="E2171" t="s">
        <v>4902</v>
      </c>
      <c r="F2171" t="s">
        <v>226</v>
      </c>
      <c r="G2171" t="s">
        <v>1441</v>
      </c>
      <c r="H2171" t="s">
        <v>320</v>
      </c>
      <c r="I2171" t="s">
        <v>390</v>
      </c>
      <c r="J2171" t="s">
        <v>383</v>
      </c>
      <c r="K2171" t="s">
        <v>388</v>
      </c>
      <c r="L2171" t="s">
        <v>44</v>
      </c>
      <c r="M2171" t="s">
        <v>385</v>
      </c>
      <c r="N2171" t="s">
        <v>907</v>
      </c>
      <c r="O2171" t="s">
        <v>1291</v>
      </c>
      <c r="P2171" t="s">
        <v>86</v>
      </c>
    </row>
    <row r="2172" spans="1:16">
      <c r="A2172" t="s">
        <v>4908</v>
      </c>
      <c r="B2172" t="s">
        <v>4901</v>
      </c>
      <c r="C2172" t="s">
        <v>956</v>
      </c>
      <c r="D2172">
        <v>55</v>
      </c>
      <c r="E2172" t="s">
        <v>4902</v>
      </c>
      <c r="F2172" t="s">
        <v>226</v>
      </c>
      <c r="G2172" t="s">
        <v>1441</v>
      </c>
      <c r="H2172" t="s">
        <v>320</v>
      </c>
      <c r="I2172" t="s">
        <v>390</v>
      </c>
      <c r="J2172" t="s">
        <v>383</v>
      </c>
      <c r="K2172" t="s">
        <v>388</v>
      </c>
      <c r="L2172" t="s">
        <v>44</v>
      </c>
      <c r="M2172" t="s">
        <v>385</v>
      </c>
      <c r="N2172" t="s">
        <v>907</v>
      </c>
      <c r="O2172" t="s">
        <v>1291</v>
      </c>
      <c r="P2172" t="s">
        <v>86</v>
      </c>
    </row>
    <row r="2173" spans="1:16">
      <c r="A2173" t="s">
        <v>4909</v>
      </c>
      <c r="B2173" t="s">
        <v>4910</v>
      </c>
      <c r="C2173" t="s">
        <v>920</v>
      </c>
      <c r="D2173">
        <v>58</v>
      </c>
      <c r="E2173" t="s">
        <v>4911</v>
      </c>
      <c r="F2173" t="s">
        <v>71</v>
      </c>
      <c r="G2173" t="s">
        <v>1826</v>
      </c>
      <c r="H2173" t="s">
        <v>324</v>
      </c>
      <c r="I2173" t="s">
        <v>382</v>
      </c>
      <c r="J2173" t="s">
        <v>383</v>
      </c>
      <c r="K2173" t="s">
        <v>388</v>
      </c>
      <c r="L2173" t="s">
        <v>44</v>
      </c>
      <c r="M2173" t="s">
        <v>385</v>
      </c>
      <c r="N2173" t="s">
        <v>907</v>
      </c>
      <c r="O2173" t="s">
        <v>932</v>
      </c>
      <c r="P2173" t="s">
        <v>71</v>
      </c>
    </row>
    <row r="2174" spans="1:16">
      <c r="A2174" t="s">
        <v>4912</v>
      </c>
      <c r="B2174" t="s">
        <v>4913</v>
      </c>
      <c r="C2174" t="s">
        <v>920</v>
      </c>
      <c r="D2174">
        <v>58</v>
      </c>
      <c r="E2174" t="s">
        <v>4914</v>
      </c>
      <c r="F2174" t="s">
        <v>63</v>
      </c>
      <c r="G2174" t="s">
        <v>4915</v>
      </c>
      <c r="H2174" t="s">
        <v>348</v>
      </c>
      <c r="I2174" t="s">
        <v>387</v>
      </c>
      <c r="J2174" t="s">
        <v>383</v>
      </c>
      <c r="K2174" t="s">
        <v>388</v>
      </c>
      <c r="L2174" t="s">
        <v>44</v>
      </c>
      <c r="M2174" t="s">
        <v>385</v>
      </c>
      <c r="N2174" t="s">
        <v>907</v>
      </c>
      <c r="O2174" t="s">
        <v>937</v>
      </c>
      <c r="P2174" t="s">
        <v>63</v>
      </c>
    </row>
    <row r="2175" spans="1:16">
      <c r="A2175" t="s">
        <v>4916</v>
      </c>
      <c r="B2175" t="s">
        <v>4913</v>
      </c>
      <c r="C2175" t="s">
        <v>956</v>
      </c>
      <c r="D2175">
        <v>55</v>
      </c>
      <c r="E2175" t="s">
        <v>4914</v>
      </c>
      <c r="F2175" t="s">
        <v>63</v>
      </c>
      <c r="G2175" t="s">
        <v>4915</v>
      </c>
      <c r="H2175" t="s">
        <v>348</v>
      </c>
      <c r="I2175" t="s">
        <v>387</v>
      </c>
      <c r="J2175" t="s">
        <v>383</v>
      </c>
      <c r="K2175" t="s">
        <v>388</v>
      </c>
      <c r="L2175" t="s">
        <v>44</v>
      </c>
      <c r="M2175" t="s">
        <v>385</v>
      </c>
      <c r="N2175" t="s">
        <v>907</v>
      </c>
      <c r="O2175" t="s">
        <v>937</v>
      </c>
      <c r="P2175" t="s">
        <v>63</v>
      </c>
    </row>
    <row r="2176" spans="1:16">
      <c r="A2176" t="s">
        <v>4917</v>
      </c>
      <c r="B2176" t="s">
        <v>4913</v>
      </c>
      <c r="C2176" t="s">
        <v>915</v>
      </c>
      <c r="D2176">
        <v>56</v>
      </c>
      <c r="E2176" t="s">
        <v>4914</v>
      </c>
      <c r="F2176" t="s">
        <v>63</v>
      </c>
      <c r="G2176" t="s">
        <v>4915</v>
      </c>
      <c r="H2176" t="s">
        <v>348</v>
      </c>
      <c r="I2176" t="s">
        <v>387</v>
      </c>
      <c r="J2176" t="s">
        <v>383</v>
      </c>
      <c r="K2176" t="s">
        <v>388</v>
      </c>
      <c r="L2176" t="s">
        <v>44</v>
      </c>
      <c r="M2176" t="s">
        <v>385</v>
      </c>
      <c r="N2176" t="s">
        <v>907</v>
      </c>
      <c r="O2176" t="s">
        <v>937</v>
      </c>
      <c r="P2176" t="s">
        <v>63</v>
      </c>
    </row>
    <row r="2177" spans="1:16">
      <c r="A2177" t="s">
        <v>4918</v>
      </c>
      <c r="B2177" t="s">
        <v>4913</v>
      </c>
      <c r="C2177" t="s">
        <v>904</v>
      </c>
      <c r="D2177">
        <v>57</v>
      </c>
      <c r="E2177" t="s">
        <v>4914</v>
      </c>
      <c r="F2177" t="s">
        <v>63</v>
      </c>
      <c r="G2177" t="s">
        <v>4915</v>
      </c>
      <c r="H2177" t="s">
        <v>348</v>
      </c>
      <c r="I2177" t="s">
        <v>387</v>
      </c>
      <c r="J2177" t="s">
        <v>383</v>
      </c>
      <c r="K2177" t="s">
        <v>388</v>
      </c>
      <c r="L2177" t="s">
        <v>44</v>
      </c>
      <c r="M2177" t="s">
        <v>385</v>
      </c>
      <c r="N2177" t="s">
        <v>907</v>
      </c>
      <c r="O2177" t="s">
        <v>937</v>
      </c>
      <c r="P2177" t="s">
        <v>63</v>
      </c>
    </row>
    <row r="2178" spans="1:16">
      <c r="A2178" t="s">
        <v>4919</v>
      </c>
      <c r="B2178" t="s">
        <v>4913</v>
      </c>
      <c r="C2178" t="s">
        <v>910</v>
      </c>
      <c r="D2178">
        <v>59</v>
      </c>
      <c r="E2178" t="s">
        <v>4914</v>
      </c>
      <c r="F2178" t="s">
        <v>63</v>
      </c>
      <c r="G2178" t="s">
        <v>4915</v>
      </c>
      <c r="H2178" t="s">
        <v>348</v>
      </c>
      <c r="I2178" t="s">
        <v>387</v>
      </c>
      <c r="J2178" t="s">
        <v>383</v>
      </c>
      <c r="K2178" t="s">
        <v>388</v>
      </c>
      <c r="L2178" t="s">
        <v>44</v>
      </c>
      <c r="M2178" t="s">
        <v>385</v>
      </c>
      <c r="N2178" t="s">
        <v>907</v>
      </c>
      <c r="O2178" t="s">
        <v>937</v>
      </c>
      <c r="P2178" t="s">
        <v>63</v>
      </c>
    </row>
    <row r="2179" spans="1:16">
      <c r="A2179" t="s">
        <v>4920</v>
      </c>
      <c r="B2179" t="s">
        <v>4921</v>
      </c>
      <c r="C2179" t="s">
        <v>920</v>
      </c>
      <c r="D2179">
        <v>58</v>
      </c>
      <c r="E2179" t="s">
        <v>4922</v>
      </c>
      <c r="F2179" t="s">
        <v>53</v>
      </c>
      <c r="G2179" t="s">
        <v>1775</v>
      </c>
      <c r="H2179" t="s">
        <v>348</v>
      </c>
      <c r="I2179" t="s">
        <v>382</v>
      </c>
      <c r="J2179" t="s">
        <v>383</v>
      </c>
      <c r="K2179" t="s">
        <v>388</v>
      </c>
      <c r="L2179" t="s">
        <v>44</v>
      </c>
      <c r="M2179" t="s">
        <v>385</v>
      </c>
      <c r="N2179" t="s">
        <v>907</v>
      </c>
      <c r="O2179" t="s">
        <v>928</v>
      </c>
      <c r="P2179" t="s">
        <v>53</v>
      </c>
    </row>
    <row r="2180" spans="1:16">
      <c r="A2180" t="s">
        <v>4923</v>
      </c>
      <c r="B2180" t="s">
        <v>4924</v>
      </c>
      <c r="C2180" t="s">
        <v>920</v>
      </c>
      <c r="D2180">
        <v>58</v>
      </c>
      <c r="E2180" t="s">
        <v>4925</v>
      </c>
      <c r="F2180" t="s">
        <v>63</v>
      </c>
      <c r="G2180" t="s">
        <v>1826</v>
      </c>
      <c r="H2180" t="s">
        <v>324</v>
      </c>
      <c r="I2180" t="s">
        <v>382</v>
      </c>
      <c r="J2180" t="s">
        <v>383</v>
      </c>
      <c r="K2180" t="s">
        <v>388</v>
      </c>
      <c r="L2180" t="s">
        <v>44</v>
      </c>
      <c r="M2180" t="s">
        <v>385</v>
      </c>
      <c r="N2180" t="s">
        <v>907</v>
      </c>
      <c r="O2180" t="s">
        <v>937</v>
      </c>
      <c r="P2180" t="s">
        <v>63</v>
      </c>
    </row>
    <row r="2181" spans="1:16">
      <c r="A2181" t="s">
        <v>4926</v>
      </c>
      <c r="B2181" t="s">
        <v>4927</v>
      </c>
      <c r="C2181" t="s">
        <v>920</v>
      </c>
      <c r="D2181">
        <v>58</v>
      </c>
      <c r="E2181" t="s">
        <v>4928</v>
      </c>
      <c r="F2181" t="s">
        <v>86</v>
      </c>
      <c r="G2181" t="s">
        <v>4929</v>
      </c>
      <c r="H2181" t="s">
        <v>320</v>
      </c>
      <c r="I2181" t="s">
        <v>382</v>
      </c>
      <c r="J2181" t="s">
        <v>383</v>
      </c>
      <c r="K2181" t="s">
        <v>388</v>
      </c>
      <c r="L2181" t="s">
        <v>44</v>
      </c>
      <c r="M2181" t="s">
        <v>385</v>
      </c>
      <c r="N2181" t="s">
        <v>907</v>
      </c>
      <c r="O2181" t="s">
        <v>1033</v>
      </c>
      <c r="P2181" t="s">
        <v>86</v>
      </c>
    </row>
    <row r="2182" spans="1:16">
      <c r="A2182" t="s">
        <v>4930</v>
      </c>
      <c r="B2182" t="s">
        <v>4927</v>
      </c>
      <c r="C2182" t="s">
        <v>915</v>
      </c>
      <c r="D2182">
        <v>56</v>
      </c>
      <c r="E2182" t="s">
        <v>4928</v>
      </c>
      <c r="F2182" t="s">
        <v>86</v>
      </c>
      <c r="G2182" t="s">
        <v>4929</v>
      </c>
      <c r="H2182" t="s">
        <v>320</v>
      </c>
      <c r="I2182" t="s">
        <v>382</v>
      </c>
      <c r="J2182" t="s">
        <v>383</v>
      </c>
      <c r="K2182" t="s">
        <v>388</v>
      </c>
      <c r="L2182" t="s">
        <v>44</v>
      </c>
      <c r="M2182" t="s">
        <v>385</v>
      </c>
      <c r="N2182" t="s">
        <v>907</v>
      </c>
      <c r="O2182" t="s">
        <v>1033</v>
      </c>
      <c r="P2182" t="s">
        <v>86</v>
      </c>
    </row>
    <row r="2183" spans="1:16">
      <c r="A2183" t="s">
        <v>4931</v>
      </c>
      <c r="B2183" t="s">
        <v>4927</v>
      </c>
      <c r="C2183" t="s">
        <v>904</v>
      </c>
      <c r="D2183">
        <v>57</v>
      </c>
      <c r="E2183" t="s">
        <v>4928</v>
      </c>
      <c r="F2183" t="s">
        <v>86</v>
      </c>
      <c r="G2183" t="s">
        <v>4929</v>
      </c>
      <c r="H2183" t="s">
        <v>320</v>
      </c>
      <c r="I2183" t="s">
        <v>382</v>
      </c>
      <c r="J2183" t="s">
        <v>383</v>
      </c>
      <c r="K2183" t="s">
        <v>388</v>
      </c>
      <c r="L2183" t="s">
        <v>44</v>
      </c>
      <c r="M2183" t="s">
        <v>385</v>
      </c>
      <c r="N2183" t="s">
        <v>907</v>
      </c>
      <c r="O2183" t="s">
        <v>1033</v>
      </c>
      <c r="P2183" t="s">
        <v>86</v>
      </c>
    </row>
    <row r="2184" spans="1:16">
      <c r="A2184" t="s">
        <v>4932</v>
      </c>
      <c r="B2184" t="s">
        <v>4927</v>
      </c>
      <c r="C2184" t="s">
        <v>910</v>
      </c>
      <c r="D2184">
        <v>59</v>
      </c>
      <c r="E2184" t="s">
        <v>4928</v>
      </c>
      <c r="F2184" t="s">
        <v>86</v>
      </c>
      <c r="G2184" t="s">
        <v>4929</v>
      </c>
      <c r="H2184" t="s">
        <v>320</v>
      </c>
      <c r="I2184" t="s">
        <v>382</v>
      </c>
      <c r="J2184" t="s">
        <v>383</v>
      </c>
      <c r="K2184" t="s">
        <v>388</v>
      </c>
      <c r="L2184" t="s">
        <v>44</v>
      </c>
      <c r="M2184" t="s">
        <v>385</v>
      </c>
      <c r="N2184" t="s">
        <v>907</v>
      </c>
      <c r="O2184" t="s">
        <v>1033</v>
      </c>
      <c r="P2184" t="s">
        <v>86</v>
      </c>
    </row>
    <row r="2185" spans="1:16">
      <c r="A2185" t="s">
        <v>4933</v>
      </c>
      <c r="B2185" t="s">
        <v>4927</v>
      </c>
      <c r="C2185" t="s">
        <v>922</v>
      </c>
      <c r="D2185">
        <v>60</v>
      </c>
      <c r="E2185" t="s">
        <v>4928</v>
      </c>
      <c r="F2185" t="s">
        <v>86</v>
      </c>
      <c r="G2185" t="s">
        <v>4929</v>
      </c>
      <c r="H2185" t="s">
        <v>320</v>
      </c>
      <c r="I2185" t="s">
        <v>382</v>
      </c>
      <c r="J2185" t="s">
        <v>383</v>
      </c>
      <c r="K2185" t="s">
        <v>388</v>
      </c>
      <c r="L2185" t="s">
        <v>44</v>
      </c>
      <c r="M2185" t="s">
        <v>385</v>
      </c>
      <c r="N2185" t="s">
        <v>907</v>
      </c>
      <c r="O2185" t="s">
        <v>1033</v>
      </c>
      <c r="P2185" t="s">
        <v>86</v>
      </c>
    </row>
    <row r="2186" spans="1:16">
      <c r="A2186" t="s">
        <v>4934</v>
      </c>
      <c r="B2186" t="s">
        <v>4927</v>
      </c>
      <c r="C2186" t="s">
        <v>912</v>
      </c>
      <c r="D2186">
        <v>61</v>
      </c>
      <c r="E2186" t="s">
        <v>4928</v>
      </c>
      <c r="F2186" t="s">
        <v>86</v>
      </c>
      <c r="G2186" t="s">
        <v>4929</v>
      </c>
      <c r="H2186" t="s">
        <v>320</v>
      </c>
      <c r="I2186" t="s">
        <v>382</v>
      </c>
      <c r="J2186" t="s">
        <v>383</v>
      </c>
      <c r="K2186" t="s">
        <v>388</v>
      </c>
      <c r="L2186" t="s">
        <v>44</v>
      </c>
      <c r="M2186" t="s">
        <v>385</v>
      </c>
      <c r="N2186" t="s">
        <v>907</v>
      </c>
      <c r="O2186" t="s">
        <v>1033</v>
      </c>
      <c r="P2186" t="s">
        <v>86</v>
      </c>
    </row>
    <row r="2187" spans="1:16">
      <c r="A2187" t="s">
        <v>4935</v>
      </c>
      <c r="B2187" t="s">
        <v>4936</v>
      </c>
      <c r="C2187" t="s">
        <v>920</v>
      </c>
      <c r="D2187">
        <v>58</v>
      </c>
      <c r="E2187" t="s">
        <v>4937</v>
      </c>
      <c r="F2187" t="s">
        <v>86</v>
      </c>
      <c r="G2187" t="s">
        <v>4938</v>
      </c>
      <c r="H2187" t="s">
        <v>324</v>
      </c>
      <c r="I2187" t="s">
        <v>382</v>
      </c>
      <c r="J2187" t="s">
        <v>383</v>
      </c>
      <c r="K2187" t="s">
        <v>388</v>
      </c>
      <c r="L2187" t="s">
        <v>44</v>
      </c>
      <c r="M2187" t="s">
        <v>385</v>
      </c>
      <c r="N2187" t="s">
        <v>907</v>
      </c>
      <c r="O2187" t="s">
        <v>1033</v>
      </c>
      <c r="P2187" t="s">
        <v>86</v>
      </c>
    </row>
    <row r="2188" spans="1:16">
      <c r="A2188" t="s">
        <v>4939</v>
      </c>
      <c r="B2188" t="s">
        <v>4936</v>
      </c>
      <c r="C2188" t="s">
        <v>904</v>
      </c>
      <c r="D2188">
        <v>57</v>
      </c>
      <c r="E2188" t="s">
        <v>4937</v>
      </c>
      <c r="F2188" t="s">
        <v>86</v>
      </c>
      <c r="G2188" t="s">
        <v>4938</v>
      </c>
      <c r="H2188" t="s">
        <v>324</v>
      </c>
      <c r="I2188" t="s">
        <v>382</v>
      </c>
      <c r="J2188" t="s">
        <v>383</v>
      </c>
      <c r="K2188" t="s">
        <v>388</v>
      </c>
      <c r="L2188" t="s">
        <v>44</v>
      </c>
      <c r="M2188" t="s">
        <v>385</v>
      </c>
      <c r="N2188" t="s">
        <v>907</v>
      </c>
      <c r="O2188" t="s">
        <v>1033</v>
      </c>
      <c r="P2188" t="s">
        <v>86</v>
      </c>
    </row>
    <row r="2189" spans="1:16">
      <c r="A2189" t="s">
        <v>4940</v>
      </c>
      <c r="B2189" t="s">
        <v>4936</v>
      </c>
      <c r="C2189" t="s">
        <v>910</v>
      </c>
      <c r="D2189">
        <v>59</v>
      </c>
      <c r="E2189" t="s">
        <v>4937</v>
      </c>
      <c r="F2189" t="s">
        <v>86</v>
      </c>
      <c r="G2189" t="s">
        <v>4938</v>
      </c>
      <c r="H2189" t="s">
        <v>324</v>
      </c>
      <c r="I2189" t="s">
        <v>382</v>
      </c>
      <c r="J2189" t="s">
        <v>383</v>
      </c>
      <c r="K2189" t="s">
        <v>388</v>
      </c>
      <c r="L2189" t="s">
        <v>44</v>
      </c>
      <c r="M2189" t="s">
        <v>385</v>
      </c>
      <c r="N2189" t="s">
        <v>907</v>
      </c>
      <c r="O2189" t="s">
        <v>1033</v>
      </c>
      <c r="P2189" t="s">
        <v>86</v>
      </c>
    </row>
    <row r="2190" spans="1:16">
      <c r="A2190" t="s">
        <v>4941</v>
      </c>
      <c r="B2190" t="s">
        <v>4936</v>
      </c>
      <c r="C2190" t="s">
        <v>922</v>
      </c>
      <c r="D2190">
        <v>60</v>
      </c>
      <c r="E2190" t="s">
        <v>4937</v>
      </c>
      <c r="F2190" t="s">
        <v>86</v>
      </c>
      <c r="G2190" t="s">
        <v>4938</v>
      </c>
      <c r="H2190" t="s">
        <v>324</v>
      </c>
      <c r="I2190" t="s">
        <v>382</v>
      </c>
      <c r="J2190" t="s">
        <v>383</v>
      </c>
      <c r="K2190" t="s">
        <v>388</v>
      </c>
      <c r="L2190" t="s">
        <v>44</v>
      </c>
      <c r="M2190" t="s">
        <v>385</v>
      </c>
      <c r="N2190" t="s">
        <v>907</v>
      </c>
      <c r="O2190" t="s">
        <v>1033</v>
      </c>
      <c r="P2190" t="s">
        <v>86</v>
      </c>
    </row>
    <row r="2191" spans="1:16">
      <c r="A2191" t="s">
        <v>4942</v>
      </c>
      <c r="B2191" t="s">
        <v>4936</v>
      </c>
      <c r="C2191" t="s">
        <v>912</v>
      </c>
      <c r="D2191">
        <v>61</v>
      </c>
      <c r="E2191" t="s">
        <v>4937</v>
      </c>
      <c r="F2191" t="s">
        <v>86</v>
      </c>
      <c r="G2191" t="s">
        <v>4938</v>
      </c>
      <c r="H2191" t="s">
        <v>324</v>
      </c>
      <c r="I2191" t="s">
        <v>382</v>
      </c>
      <c r="J2191" t="s">
        <v>383</v>
      </c>
      <c r="K2191" t="s">
        <v>388</v>
      </c>
      <c r="L2191" t="s">
        <v>44</v>
      </c>
      <c r="M2191" t="s">
        <v>385</v>
      </c>
      <c r="N2191" t="s">
        <v>907</v>
      </c>
      <c r="O2191" t="s">
        <v>1033</v>
      </c>
      <c r="P2191" t="s">
        <v>86</v>
      </c>
    </row>
    <row r="2192" spans="1:16">
      <c r="A2192" t="s">
        <v>4943</v>
      </c>
      <c r="B2192" t="s">
        <v>4944</v>
      </c>
      <c r="C2192" t="s">
        <v>920</v>
      </c>
      <c r="D2192">
        <v>58</v>
      </c>
      <c r="E2192" t="s">
        <v>4945</v>
      </c>
      <c r="F2192" t="s">
        <v>71</v>
      </c>
      <c r="G2192" t="s">
        <v>1826</v>
      </c>
      <c r="H2192" t="s">
        <v>324</v>
      </c>
      <c r="I2192" t="s">
        <v>382</v>
      </c>
      <c r="J2192" t="s">
        <v>383</v>
      </c>
      <c r="K2192" t="s">
        <v>388</v>
      </c>
      <c r="L2192" t="s">
        <v>44</v>
      </c>
      <c r="M2192" t="s">
        <v>385</v>
      </c>
      <c r="N2192" t="s">
        <v>907</v>
      </c>
      <c r="O2192" t="s">
        <v>932</v>
      </c>
      <c r="P2192" t="s">
        <v>71</v>
      </c>
    </row>
    <row r="2193" spans="1:16">
      <c r="A2193" t="s">
        <v>4946</v>
      </c>
      <c r="B2193" t="s">
        <v>4944</v>
      </c>
      <c r="C2193" t="s">
        <v>915</v>
      </c>
      <c r="D2193">
        <v>56</v>
      </c>
      <c r="E2193" t="s">
        <v>4945</v>
      </c>
      <c r="F2193" t="s">
        <v>71</v>
      </c>
      <c r="G2193" t="s">
        <v>1826</v>
      </c>
      <c r="H2193" t="s">
        <v>324</v>
      </c>
      <c r="I2193" t="s">
        <v>382</v>
      </c>
      <c r="J2193" t="s">
        <v>383</v>
      </c>
      <c r="K2193" t="s">
        <v>388</v>
      </c>
      <c r="L2193" t="s">
        <v>44</v>
      </c>
      <c r="M2193" t="s">
        <v>385</v>
      </c>
      <c r="N2193" t="s">
        <v>907</v>
      </c>
      <c r="O2193" t="s">
        <v>932</v>
      </c>
      <c r="P2193" t="s">
        <v>71</v>
      </c>
    </row>
    <row r="2194" spans="1:16">
      <c r="A2194" t="s">
        <v>4947</v>
      </c>
      <c r="B2194" t="s">
        <v>4944</v>
      </c>
      <c r="C2194" t="s">
        <v>904</v>
      </c>
      <c r="D2194">
        <v>57</v>
      </c>
      <c r="E2194" t="s">
        <v>4945</v>
      </c>
      <c r="F2194" t="s">
        <v>71</v>
      </c>
      <c r="G2194" t="s">
        <v>1826</v>
      </c>
      <c r="H2194" t="s">
        <v>324</v>
      </c>
      <c r="I2194" t="s">
        <v>382</v>
      </c>
      <c r="J2194" t="s">
        <v>383</v>
      </c>
      <c r="K2194" t="s">
        <v>388</v>
      </c>
      <c r="L2194" t="s">
        <v>44</v>
      </c>
      <c r="M2194" t="s">
        <v>385</v>
      </c>
      <c r="N2194" t="s">
        <v>907</v>
      </c>
      <c r="O2194" t="s">
        <v>932</v>
      </c>
      <c r="P2194" t="s">
        <v>71</v>
      </c>
    </row>
    <row r="2195" spans="1:16">
      <c r="A2195" t="s">
        <v>4948</v>
      </c>
      <c r="B2195" t="s">
        <v>4944</v>
      </c>
      <c r="C2195" t="s">
        <v>910</v>
      </c>
      <c r="D2195">
        <v>59</v>
      </c>
      <c r="E2195" t="s">
        <v>4945</v>
      </c>
      <c r="F2195" t="s">
        <v>71</v>
      </c>
      <c r="G2195" t="s">
        <v>1826</v>
      </c>
      <c r="H2195" t="s">
        <v>324</v>
      </c>
      <c r="I2195" t="s">
        <v>382</v>
      </c>
      <c r="J2195" t="s">
        <v>383</v>
      </c>
      <c r="K2195" t="s">
        <v>388</v>
      </c>
      <c r="L2195" t="s">
        <v>44</v>
      </c>
      <c r="M2195" t="s">
        <v>385</v>
      </c>
      <c r="N2195" t="s">
        <v>907</v>
      </c>
      <c r="O2195" t="s">
        <v>932</v>
      </c>
      <c r="P2195" t="s">
        <v>71</v>
      </c>
    </row>
    <row r="2196" spans="1:16">
      <c r="A2196" t="s">
        <v>4949</v>
      </c>
      <c r="B2196" t="s">
        <v>4944</v>
      </c>
      <c r="C2196" t="s">
        <v>922</v>
      </c>
      <c r="D2196">
        <v>60</v>
      </c>
      <c r="E2196" t="s">
        <v>4945</v>
      </c>
      <c r="F2196" t="s">
        <v>71</v>
      </c>
      <c r="G2196" t="s">
        <v>1826</v>
      </c>
      <c r="H2196" t="s">
        <v>324</v>
      </c>
      <c r="I2196" t="s">
        <v>382</v>
      </c>
      <c r="J2196" t="s">
        <v>383</v>
      </c>
      <c r="K2196" t="s">
        <v>388</v>
      </c>
      <c r="L2196" t="s">
        <v>44</v>
      </c>
      <c r="M2196" t="s">
        <v>385</v>
      </c>
      <c r="N2196" t="s">
        <v>907</v>
      </c>
      <c r="O2196" t="s">
        <v>932</v>
      </c>
      <c r="P2196" t="s">
        <v>71</v>
      </c>
    </row>
    <row r="2197" spans="1:16">
      <c r="A2197" t="s">
        <v>4950</v>
      </c>
      <c r="B2197" t="s">
        <v>4944</v>
      </c>
      <c r="C2197" t="s">
        <v>912</v>
      </c>
      <c r="D2197">
        <v>61</v>
      </c>
      <c r="E2197" t="s">
        <v>4945</v>
      </c>
      <c r="F2197" t="s">
        <v>71</v>
      </c>
      <c r="G2197" t="s">
        <v>1826</v>
      </c>
      <c r="H2197" t="s">
        <v>324</v>
      </c>
      <c r="I2197" t="s">
        <v>382</v>
      </c>
      <c r="J2197" t="s">
        <v>383</v>
      </c>
      <c r="K2197" t="s">
        <v>388</v>
      </c>
      <c r="L2197" t="s">
        <v>44</v>
      </c>
      <c r="M2197" t="s">
        <v>385</v>
      </c>
      <c r="N2197" t="s">
        <v>907</v>
      </c>
      <c r="O2197" t="s">
        <v>932</v>
      </c>
      <c r="P2197" t="s">
        <v>71</v>
      </c>
    </row>
    <row r="2198" spans="1:16">
      <c r="A2198" t="s">
        <v>4951</v>
      </c>
      <c r="B2198" t="s">
        <v>4952</v>
      </c>
      <c r="C2198" t="s">
        <v>910</v>
      </c>
      <c r="D2198">
        <v>59</v>
      </c>
      <c r="E2198" t="s">
        <v>4953</v>
      </c>
      <c r="F2198" t="s">
        <v>53</v>
      </c>
      <c r="G2198" t="s">
        <v>4954</v>
      </c>
      <c r="H2198" t="s">
        <v>320</v>
      </c>
      <c r="I2198" t="s">
        <v>382</v>
      </c>
      <c r="J2198" t="s">
        <v>383</v>
      </c>
      <c r="K2198" t="s">
        <v>388</v>
      </c>
      <c r="L2198" t="s">
        <v>32</v>
      </c>
      <c r="M2198" t="s">
        <v>385</v>
      </c>
      <c r="N2198" t="s">
        <v>907</v>
      </c>
      <c r="O2198" t="s">
        <v>928</v>
      </c>
      <c r="P2198" t="s">
        <v>53</v>
      </c>
    </row>
    <row r="2199" spans="1:16">
      <c r="A2199" t="s">
        <v>4955</v>
      </c>
      <c r="B2199" t="s">
        <v>4952</v>
      </c>
      <c r="C2199" t="s">
        <v>904</v>
      </c>
      <c r="D2199">
        <v>57</v>
      </c>
      <c r="E2199" t="s">
        <v>4953</v>
      </c>
      <c r="F2199" t="s">
        <v>53</v>
      </c>
      <c r="G2199" t="s">
        <v>4954</v>
      </c>
      <c r="H2199" t="s">
        <v>320</v>
      </c>
      <c r="I2199" t="s">
        <v>382</v>
      </c>
      <c r="J2199" t="s">
        <v>383</v>
      </c>
      <c r="K2199" t="s">
        <v>388</v>
      </c>
      <c r="L2199" t="s">
        <v>32</v>
      </c>
      <c r="M2199" t="s">
        <v>385</v>
      </c>
      <c r="N2199" t="s">
        <v>907</v>
      </c>
      <c r="O2199" t="s">
        <v>928</v>
      </c>
      <c r="P2199" t="s">
        <v>53</v>
      </c>
    </row>
    <row r="2200" spans="1:16">
      <c r="A2200" t="s">
        <v>4956</v>
      </c>
      <c r="B2200" t="s">
        <v>4952</v>
      </c>
      <c r="C2200" t="s">
        <v>920</v>
      </c>
      <c r="D2200">
        <v>58</v>
      </c>
      <c r="E2200" t="s">
        <v>4953</v>
      </c>
      <c r="F2200" t="s">
        <v>53</v>
      </c>
      <c r="G2200" t="s">
        <v>4954</v>
      </c>
      <c r="H2200" t="s">
        <v>320</v>
      </c>
      <c r="I2200" t="s">
        <v>382</v>
      </c>
      <c r="J2200" t="s">
        <v>383</v>
      </c>
      <c r="K2200" t="s">
        <v>388</v>
      </c>
      <c r="L2200" t="s">
        <v>32</v>
      </c>
      <c r="M2200" t="s">
        <v>385</v>
      </c>
      <c r="N2200" t="s">
        <v>907</v>
      </c>
      <c r="O2200" t="s">
        <v>928</v>
      </c>
      <c r="P2200" t="s">
        <v>53</v>
      </c>
    </row>
    <row r="2201" spans="1:16">
      <c r="A2201" t="s">
        <v>4957</v>
      </c>
      <c r="B2201" t="s">
        <v>4952</v>
      </c>
      <c r="C2201" t="s">
        <v>922</v>
      </c>
      <c r="D2201">
        <v>60</v>
      </c>
      <c r="E2201" t="s">
        <v>4953</v>
      </c>
      <c r="F2201" t="s">
        <v>53</v>
      </c>
      <c r="G2201" t="s">
        <v>4954</v>
      </c>
      <c r="H2201" t="s">
        <v>320</v>
      </c>
      <c r="I2201" t="s">
        <v>382</v>
      </c>
      <c r="J2201" t="s">
        <v>383</v>
      </c>
      <c r="K2201" t="s">
        <v>388</v>
      </c>
      <c r="L2201" t="s">
        <v>32</v>
      </c>
      <c r="M2201" t="s">
        <v>385</v>
      </c>
      <c r="N2201" t="s">
        <v>907</v>
      </c>
      <c r="O2201" t="s">
        <v>928</v>
      </c>
      <c r="P2201" t="s">
        <v>53</v>
      </c>
    </row>
    <row r="2202" spans="1:16">
      <c r="A2202" t="s">
        <v>4958</v>
      </c>
      <c r="B2202" t="s">
        <v>4952</v>
      </c>
      <c r="C2202" t="s">
        <v>912</v>
      </c>
      <c r="D2202">
        <v>61</v>
      </c>
      <c r="E2202" t="s">
        <v>4953</v>
      </c>
      <c r="F2202" t="s">
        <v>53</v>
      </c>
      <c r="G2202" t="s">
        <v>4954</v>
      </c>
      <c r="H2202" t="s">
        <v>320</v>
      </c>
      <c r="I2202" t="s">
        <v>382</v>
      </c>
      <c r="J2202" t="s">
        <v>383</v>
      </c>
      <c r="K2202" t="s">
        <v>388</v>
      </c>
      <c r="L2202" t="s">
        <v>32</v>
      </c>
      <c r="M2202" t="s">
        <v>385</v>
      </c>
      <c r="N2202" t="s">
        <v>907</v>
      </c>
      <c r="O2202" t="s">
        <v>928</v>
      </c>
      <c r="P2202" t="s">
        <v>53</v>
      </c>
    </row>
    <row r="2203" spans="1:16">
      <c r="A2203" t="s">
        <v>4959</v>
      </c>
      <c r="B2203" t="s">
        <v>4952</v>
      </c>
      <c r="C2203" t="s">
        <v>915</v>
      </c>
      <c r="D2203">
        <v>56</v>
      </c>
      <c r="E2203" t="s">
        <v>4953</v>
      </c>
      <c r="F2203" t="s">
        <v>53</v>
      </c>
      <c r="G2203" t="s">
        <v>4954</v>
      </c>
      <c r="H2203" t="s">
        <v>320</v>
      </c>
      <c r="I2203" t="s">
        <v>382</v>
      </c>
      <c r="J2203" t="s">
        <v>383</v>
      </c>
      <c r="K2203" t="s">
        <v>388</v>
      </c>
      <c r="L2203" t="s">
        <v>32</v>
      </c>
      <c r="M2203" t="s">
        <v>385</v>
      </c>
      <c r="N2203" t="s">
        <v>907</v>
      </c>
      <c r="O2203" t="s">
        <v>928</v>
      </c>
      <c r="P2203" t="s">
        <v>53</v>
      </c>
    </row>
    <row r="2204" spans="1:16">
      <c r="A2204" t="s">
        <v>4960</v>
      </c>
      <c r="B2204" t="s">
        <v>4961</v>
      </c>
      <c r="C2204" t="s">
        <v>904</v>
      </c>
      <c r="D2204">
        <v>57</v>
      </c>
      <c r="E2204" t="s">
        <v>4962</v>
      </c>
      <c r="F2204" t="s">
        <v>217</v>
      </c>
      <c r="G2204" t="s">
        <v>1211</v>
      </c>
      <c r="H2204" t="s">
        <v>320</v>
      </c>
      <c r="I2204" t="s">
        <v>382</v>
      </c>
      <c r="J2204" t="s">
        <v>383</v>
      </c>
      <c r="K2204" t="s">
        <v>388</v>
      </c>
      <c r="L2204" t="s">
        <v>32</v>
      </c>
      <c r="M2204" t="s">
        <v>385</v>
      </c>
      <c r="N2204" t="s">
        <v>907</v>
      </c>
      <c r="O2204" t="s">
        <v>1193</v>
      </c>
      <c r="P2204" t="s">
        <v>199</v>
      </c>
    </row>
    <row r="2205" spans="1:16">
      <c r="A2205" t="s">
        <v>4963</v>
      </c>
      <c r="B2205" t="s">
        <v>4961</v>
      </c>
      <c r="C2205" t="s">
        <v>910</v>
      </c>
      <c r="D2205">
        <v>59</v>
      </c>
      <c r="E2205" t="s">
        <v>4962</v>
      </c>
      <c r="F2205" t="s">
        <v>217</v>
      </c>
      <c r="G2205" t="s">
        <v>1211</v>
      </c>
      <c r="H2205" t="s">
        <v>320</v>
      </c>
      <c r="I2205" t="s">
        <v>382</v>
      </c>
      <c r="J2205" t="s">
        <v>383</v>
      </c>
      <c r="K2205" t="s">
        <v>388</v>
      </c>
      <c r="L2205" t="s">
        <v>32</v>
      </c>
      <c r="M2205" t="s">
        <v>385</v>
      </c>
      <c r="N2205" t="s">
        <v>907</v>
      </c>
      <c r="O2205" t="s">
        <v>1193</v>
      </c>
      <c r="P2205" t="s">
        <v>199</v>
      </c>
    </row>
    <row r="2206" spans="1:16">
      <c r="A2206" t="s">
        <v>4964</v>
      </c>
      <c r="B2206" t="s">
        <v>4961</v>
      </c>
      <c r="C2206" t="s">
        <v>912</v>
      </c>
      <c r="D2206">
        <v>61</v>
      </c>
      <c r="E2206" t="s">
        <v>4962</v>
      </c>
      <c r="F2206" t="s">
        <v>217</v>
      </c>
      <c r="G2206" t="s">
        <v>1211</v>
      </c>
      <c r="H2206" t="s">
        <v>320</v>
      </c>
      <c r="I2206" t="s">
        <v>382</v>
      </c>
      <c r="J2206" t="s">
        <v>383</v>
      </c>
      <c r="K2206" t="s">
        <v>388</v>
      </c>
      <c r="L2206" t="s">
        <v>32</v>
      </c>
      <c r="M2206" t="s">
        <v>385</v>
      </c>
      <c r="N2206" t="s">
        <v>907</v>
      </c>
      <c r="O2206" t="s">
        <v>1193</v>
      </c>
      <c r="P2206" t="s">
        <v>199</v>
      </c>
    </row>
    <row r="2207" spans="1:16">
      <c r="A2207" t="s">
        <v>4965</v>
      </c>
      <c r="B2207" t="s">
        <v>4966</v>
      </c>
      <c r="C2207" t="s">
        <v>910</v>
      </c>
      <c r="D2207">
        <v>59</v>
      </c>
      <c r="E2207" t="s">
        <v>4967</v>
      </c>
      <c r="F2207" t="s">
        <v>71</v>
      </c>
      <c r="G2207" t="s">
        <v>1413</v>
      </c>
      <c r="H2207" t="s">
        <v>320</v>
      </c>
      <c r="I2207" t="s">
        <v>382</v>
      </c>
      <c r="J2207" t="s">
        <v>383</v>
      </c>
      <c r="K2207" t="s">
        <v>388</v>
      </c>
      <c r="L2207" t="s">
        <v>44</v>
      </c>
      <c r="M2207" t="s">
        <v>385</v>
      </c>
      <c r="N2207" t="s">
        <v>907</v>
      </c>
      <c r="O2207" t="s">
        <v>932</v>
      </c>
      <c r="P2207" t="s">
        <v>71</v>
      </c>
    </row>
    <row r="2208" spans="1:16">
      <c r="A2208" t="s">
        <v>4968</v>
      </c>
      <c r="B2208" t="s">
        <v>4966</v>
      </c>
      <c r="C2208" t="s">
        <v>915</v>
      </c>
      <c r="D2208">
        <v>56</v>
      </c>
      <c r="E2208" t="s">
        <v>4967</v>
      </c>
      <c r="F2208" t="s">
        <v>71</v>
      </c>
      <c r="G2208" t="s">
        <v>1413</v>
      </c>
      <c r="H2208" t="s">
        <v>320</v>
      </c>
      <c r="I2208" t="s">
        <v>382</v>
      </c>
      <c r="J2208" t="s">
        <v>383</v>
      </c>
      <c r="K2208" t="s">
        <v>388</v>
      </c>
      <c r="L2208" t="s">
        <v>44</v>
      </c>
      <c r="M2208" t="s">
        <v>385</v>
      </c>
      <c r="N2208" t="s">
        <v>907</v>
      </c>
      <c r="O2208" t="s">
        <v>932</v>
      </c>
      <c r="P2208" t="s">
        <v>71</v>
      </c>
    </row>
    <row r="2209" spans="1:16">
      <c r="A2209" t="s">
        <v>4969</v>
      </c>
      <c r="B2209" t="s">
        <v>4966</v>
      </c>
      <c r="C2209" t="s">
        <v>904</v>
      </c>
      <c r="D2209">
        <v>57</v>
      </c>
      <c r="E2209" t="s">
        <v>4967</v>
      </c>
      <c r="F2209" t="s">
        <v>71</v>
      </c>
      <c r="G2209" t="s">
        <v>1413</v>
      </c>
      <c r="H2209" t="s">
        <v>320</v>
      </c>
      <c r="I2209" t="s">
        <v>382</v>
      </c>
      <c r="J2209" t="s">
        <v>383</v>
      </c>
      <c r="K2209" t="s">
        <v>388</v>
      </c>
      <c r="L2209" t="s">
        <v>44</v>
      </c>
      <c r="M2209" t="s">
        <v>385</v>
      </c>
      <c r="N2209" t="s">
        <v>907</v>
      </c>
      <c r="O2209" t="s">
        <v>932</v>
      </c>
      <c r="P2209" t="s">
        <v>71</v>
      </c>
    </row>
    <row r="2210" spans="1:16">
      <c r="A2210" t="s">
        <v>4970</v>
      </c>
      <c r="B2210" t="s">
        <v>4966</v>
      </c>
      <c r="C2210" t="s">
        <v>920</v>
      </c>
      <c r="D2210">
        <v>58</v>
      </c>
      <c r="E2210" t="s">
        <v>4967</v>
      </c>
      <c r="F2210" t="s">
        <v>71</v>
      </c>
      <c r="G2210" t="s">
        <v>1413</v>
      </c>
      <c r="H2210" t="s">
        <v>320</v>
      </c>
      <c r="I2210" t="s">
        <v>382</v>
      </c>
      <c r="J2210" t="s">
        <v>383</v>
      </c>
      <c r="K2210" t="s">
        <v>388</v>
      </c>
      <c r="L2210" t="s">
        <v>44</v>
      </c>
      <c r="M2210" t="s">
        <v>385</v>
      </c>
      <c r="N2210" t="s">
        <v>907</v>
      </c>
      <c r="O2210" t="s">
        <v>932</v>
      </c>
      <c r="P2210" t="s">
        <v>71</v>
      </c>
    </row>
    <row r="2211" spans="1:16">
      <c r="A2211" t="s">
        <v>4971</v>
      </c>
      <c r="B2211" t="s">
        <v>4966</v>
      </c>
      <c r="C2211" t="s">
        <v>922</v>
      </c>
      <c r="D2211">
        <v>60</v>
      </c>
      <c r="E2211" t="s">
        <v>4967</v>
      </c>
      <c r="F2211" t="s">
        <v>71</v>
      </c>
      <c r="G2211" t="s">
        <v>1413</v>
      </c>
      <c r="H2211" t="s">
        <v>320</v>
      </c>
      <c r="I2211" t="s">
        <v>382</v>
      </c>
      <c r="J2211" t="s">
        <v>383</v>
      </c>
      <c r="K2211" t="s">
        <v>388</v>
      </c>
      <c r="L2211" t="s">
        <v>44</v>
      </c>
      <c r="M2211" t="s">
        <v>385</v>
      </c>
      <c r="N2211" t="s">
        <v>907</v>
      </c>
      <c r="O2211" t="s">
        <v>932</v>
      </c>
      <c r="P2211" t="s">
        <v>71</v>
      </c>
    </row>
    <row r="2212" spans="1:16">
      <c r="A2212" t="s">
        <v>4972</v>
      </c>
      <c r="B2212" t="s">
        <v>4966</v>
      </c>
      <c r="C2212" t="s">
        <v>912</v>
      </c>
      <c r="D2212">
        <v>61</v>
      </c>
      <c r="E2212" t="s">
        <v>4967</v>
      </c>
      <c r="F2212" t="s">
        <v>71</v>
      </c>
      <c r="G2212" t="s">
        <v>1413</v>
      </c>
      <c r="H2212" t="s">
        <v>320</v>
      </c>
      <c r="I2212" t="s">
        <v>382</v>
      </c>
      <c r="J2212" t="s">
        <v>383</v>
      </c>
      <c r="K2212" t="s">
        <v>388</v>
      </c>
      <c r="L2212" t="s">
        <v>44</v>
      </c>
      <c r="M2212" t="s">
        <v>385</v>
      </c>
      <c r="N2212" t="s">
        <v>907</v>
      </c>
      <c r="O2212" t="s">
        <v>932</v>
      </c>
      <c r="P2212" t="s">
        <v>71</v>
      </c>
    </row>
    <row r="2213" spans="1:16">
      <c r="A2213" t="s">
        <v>4973</v>
      </c>
      <c r="B2213" t="s">
        <v>4966</v>
      </c>
      <c r="C2213" t="s">
        <v>956</v>
      </c>
      <c r="D2213">
        <v>55</v>
      </c>
      <c r="E2213" t="s">
        <v>4967</v>
      </c>
      <c r="F2213" t="s">
        <v>71</v>
      </c>
      <c r="G2213" t="s">
        <v>1413</v>
      </c>
      <c r="H2213" t="s">
        <v>320</v>
      </c>
      <c r="I2213" t="s">
        <v>382</v>
      </c>
      <c r="J2213" t="s">
        <v>383</v>
      </c>
      <c r="K2213" t="s">
        <v>388</v>
      </c>
      <c r="L2213" t="s">
        <v>44</v>
      </c>
      <c r="M2213" t="s">
        <v>385</v>
      </c>
      <c r="N2213" t="s">
        <v>907</v>
      </c>
      <c r="O2213" t="s">
        <v>932</v>
      </c>
      <c r="P2213" t="s">
        <v>71</v>
      </c>
    </row>
    <row r="2214" spans="1:16">
      <c r="A2214" t="s">
        <v>4974</v>
      </c>
      <c r="B2214" t="s">
        <v>4975</v>
      </c>
      <c r="C2214" t="s">
        <v>910</v>
      </c>
      <c r="D2214">
        <v>59</v>
      </c>
      <c r="E2214" t="s">
        <v>4976</v>
      </c>
      <c r="F2214" t="s">
        <v>83</v>
      </c>
      <c r="G2214" t="s">
        <v>4977</v>
      </c>
      <c r="H2214" t="s">
        <v>320</v>
      </c>
      <c r="I2214" t="s">
        <v>382</v>
      </c>
      <c r="J2214" t="s">
        <v>383</v>
      </c>
      <c r="K2214" t="s">
        <v>388</v>
      </c>
      <c r="L2214" t="s">
        <v>44</v>
      </c>
      <c r="M2214" t="s">
        <v>386</v>
      </c>
      <c r="N2214" t="s">
        <v>907</v>
      </c>
      <c r="O2214" t="s">
        <v>917</v>
      </c>
      <c r="P2214" t="s">
        <v>83</v>
      </c>
    </row>
    <row r="2215" spans="1:16">
      <c r="A2215" t="s">
        <v>4978</v>
      </c>
      <c r="B2215" t="s">
        <v>4975</v>
      </c>
      <c r="C2215" t="s">
        <v>956</v>
      </c>
      <c r="D2215">
        <v>55</v>
      </c>
      <c r="E2215" t="s">
        <v>4976</v>
      </c>
      <c r="F2215" t="s">
        <v>83</v>
      </c>
      <c r="G2215" t="s">
        <v>4977</v>
      </c>
      <c r="H2215" t="s">
        <v>320</v>
      </c>
      <c r="I2215" t="s">
        <v>382</v>
      </c>
      <c r="J2215" t="s">
        <v>383</v>
      </c>
      <c r="K2215" t="s">
        <v>388</v>
      </c>
      <c r="L2215" t="s">
        <v>44</v>
      </c>
      <c r="M2215" t="s">
        <v>386</v>
      </c>
      <c r="N2215" t="s">
        <v>907</v>
      </c>
      <c r="O2215" t="s">
        <v>917</v>
      </c>
      <c r="P2215" t="s">
        <v>83</v>
      </c>
    </row>
    <row r="2216" spans="1:16">
      <c r="A2216" t="s">
        <v>4979</v>
      </c>
      <c r="B2216" t="s">
        <v>4975</v>
      </c>
      <c r="C2216" t="s">
        <v>904</v>
      </c>
      <c r="D2216">
        <v>57</v>
      </c>
      <c r="E2216" t="s">
        <v>4976</v>
      </c>
      <c r="F2216" t="s">
        <v>83</v>
      </c>
      <c r="G2216" t="s">
        <v>4977</v>
      </c>
      <c r="H2216" t="s">
        <v>320</v>
      </c>
      <c r="I2216" t="s">
        <v>382</v>
      </c>
      <c r="J2216" t="s">
        <v>383</v>
      </c>
      <c r="K2216" t="s">
        <v>388</v>
      </c>
      <c r="L2216" t="s">
        <v>44</v>
      </c>
      <c r="M2216" t="s">
        <v>386</v>
      </c>
      <c r="N2216" t="s">
        <v>907</v>
      </c>
      <c r="O2216" t="s">
        <v>917</v>
      </c>
      <c r="P2216" t="s">
        <v>83</v>
      </c>
    </row>
    <row r="2217" spans="1:16">
      <c r="A2217" t="s">
        <v>4980</v>
      </c>
      <c r="B2217" t="s">
        <v>4975</v>
      </c>
      <c r="C2217" t="s">
        <v>912</v>
      </c>
      <c r="D2217">
        <v>61</v>
      </c>
      <c r="E2217" t="s">
        <v>4976</v>
      </c>
      <c r="F2217" t="s">
        <v>83</v>
      </c>
      <c r="G2217" t="s">
        <v>4977</v>
      </c>
      <c r="H2217" t="s">
        <v>320</v>
      </c>
      <c r="I2217" t="s">
        <v>382</v>
      </c>
      <c r="J2217" t="s">
        <v>383</v>
      </c>
      <c r="K2217" t="s">
        <v>388</v>
      </c>
      <c r="L2217" t="s">
        <v>44</v>
      </c>
      <c r="M2217" t="s">
        <v>386</v>
      </c>
      <c r="N2217" t="s">
        <v>907</v>
      </c>
      <c r="O2217" t="s">
        <v>917</v>
      </c>
      <c r="P2217" t="s">
        <v>83</v>
      </c>
    </row>
    <row r="2218" spans="1:16">
      <c r="A2218" t="s">
        <v>4981</v>
      </c>
      <c r="B2218" t="s">
        <v>4982</v>
      </c>
      <c r="C2218" t="s">
        <v>920</v>
      </c>
      <c r="D2218">
        <v>58</v>
      </c>
      <c r="E2218" t="s">
        <v>4983</v>
      </c>
      <c r="F2218" t="s">
        <v>121</v>
      </c>
      <c r="G2218" t="s">
        <v>1826</v>
      </c>
      <c r="H2218" t="s">
        <v>324</v>
      </c>
      <c r="I2218" t="s">
        <v>382</v>
      </c>
      <c r="J2218" t="s">
        <v>383</v>
      </c>
      <c r="K2218" t="s">
        <v>388</v>
      </c>
      <c r="L2218" t="s">
        <v>44</v>
      </c>
      <c r="M2218" t="s">
        <v>385</v>
      </c>
      <c r="N2218" t="s">
        <v>907</v>
      </c>
      <c r="O2218" t="s">
        <v>969</v>
      </c>
      <c r="P2218" t="s">
        <v>78</v>
      </c>
    </row>
    <row r="2219" spans="1:16">
      <c r="A2219" t="s">
        <v>4984</v>
      </c>
      <c r="B2219" t="s">
        <v>4985</v>
      </c>
      <c r="C2219" t="s">
        <v>920</v>
      </c>
      <c r="D2219">
        <v>58</v>
      </c>
      <c r="E2219" t="s">
        <v>4986</v>
      </c>
      <c r="F2219" t="s">
        <v>78</v>
      </c>
      <c r="G2219" t="s">
        <v>1265</v>
      </c>
      <c r="H2219" t="s">
        <v>320</v>
      </c>
      <c r="I2219" t="s">
        <v>382</v>
      </c>
      <c r="J2219" t="s">
        <v>383</v>
      </c>
      <c r="K2219" t="s">
        <v>388</v>
      </c>
      <c r="L2219" t="s">
        <v>44</v>
      </c>
      <c r="M2219" t="s">
        <v>385</v>
      </c>
      <c r="N2219" t="s">
        <v>907</v>
      </c>
      <c r="O2219" t="s">
        <v>969</v>
      </c>
      <c r="P2219" t="s">
        <v>78</v>
      </c>
    </row>
    <row r="2220" spans="1:16">
      <c r="A2220" t="s">
        <v>4987</v>
      </c>
      <c r="B2220" t="s">
        <v>4988</v>
      </c>
      <c r="C2220" t="s">
        <v>920</v>
      </c>
      <c r="D2220">
        <v>58</v>
      </c>
      <c r="E2220" t="s">
        <v>4989</v>
      </c>
      <c r="F2220" t="s">
        <v>86</v>
      </c>
      <c r="G2220" t="s">
        <v>1265</v>
      </c>
      <c r="H2220" t="s">
        <v>318</v>
      </c>
      <c r="I2220" t="s">
        <v>382</v>
      </c>
      <c r="J2220" t="s">
        <v>383</v>
      </c>
      <c r="K2220" t="s">
        <v>388</v>
      </c>
      <c r="L2220" t="s">
        <v>44</v>
      </c>
      <c r="M2220" t="s">
        <v>385</v>
      </c>
      <c r="N2220" t="s">
        <v>907</v>
      </c>
      <c r="O2220" t="s">
        <v>937</v>
      </c>
      <c r="P2220" t="s">
        <v>86</v>
      </c>
    </row>
    <row r="2221" spans="1:16">
      <c r="A2221" t="s">
        <v>4990</v>
      </c>
      <c r="B2221" t="s">
        <v>4988</v>
      </c>
      <c r="C2221" t="s">
        <v>915</v>
      </c>
      <c r="D2221">
        <v>56</v>
      </c>
      <c r="E2221" t="s">
        <v>4989</v>
      </c>
      <c r="F2221" t="s">
        <v>86</v>
      </c>
      <c r="G2221" t="s">
        <v>1265</v>
      </c>
      <c r="H2221" t="s">
        <v>318</v>
      </c>
      <c r="I2221" t="s">
        <v>382</v>
      </c>
      <c r="J2221" t="s">
        <v>383</v>
      </c>
      <c r="K2221" t="s">
        <v>388</v>
      </c>
      <c r="L2221" t="s">
        <v>44</v>
      </c>
      <c r="M2221" t="s">
        <v>385</v>
      </c>
      <c r="N2221" t="s">
        <v>907</v>
      </c>
      <c r="O2221" t="s">
        <v>937</v>
      </c>
      <c r="P2221" t="s">
        <v>86</v>
      </c>
    </row>
    <row r="2222" spans="1:16">
      <c r="A2222" t="s">
        <v>4991</v>
      </c>
      <c r="B2222" t="s">
        <v>4988</v>
      </c>
      <c r="C2222" t="s">
        <v>904</v>
      </c>
      <c r="D2222">
        <v>57</v>
      </c>
      <c r="E2222" t="s">
        <v>4989</v>
      </c>
      <c r="F2222" t="s">
        <v>86</v>
      </c>
      <c r="G2222" t="s">
        <v>1265</v>
      </c>
      <c r="H2222" t="s">
        <v>318</v>
      </c>
      <c r="I2222" t="s">
        <v>382</v>
      </c>
      <c r="J2222" t="s">
        <v>383</v>
      </c>
      <c r="K2222" t="s">
        <v>388</v>
      </c>
      <c r="L2222" t="s">
        <v>44</v>
      </c>
      <c r="M2222" t="s">
        <v>385</v>
      </c>
      <c r="N2222" t="s">
        <v>907</v>
      </c>
      <c r="O2222" t="s">
        <v>937</v>
      </c>
      <c r="P2222" t="s">
        <v>86</v>
      </c>
    </row>
    <row r="2223" spans="1:16">
      <c r="A2223" t="s">
        <v>4992</v>
      </c>
      <c r="B2223" t="s">
        <v>4988</v>
      </c>
      <c r="C2223" t="s">
        <v>910</v>
      </c>
      <c r="D2223">
        <v>59</v>
      </c>
      <c r="E2223" t="s">
        <v>4989</v>
      </c>
      <c r="F2223" t="s">
        <v>86</v>
      </c>
      <c r="G2223" t="s">
        <v>1265</v>
      </c>
      <c r="H2223" t="s">
        <v>318</v>
      </c>
      <c r="I2223" t="s">
        <v>382</v>
      </c>
      <c r="J2223" t="s">
        <v>383</v>
      </c>
      <c r="K2223" t="s">
        <v>388</v>
      </c>
      <c r="L2223" t="s">
        <v>44</v>
      </c>
      <c r="M2223" t="s">
        <v>385</v>
      </c>
      <c r="N2223" t="s">
        <v>907</v>
      </c>
      <c r="O2223" t="s">
        <v>937</v>
      </c>
      <c r="P2223" t="s">
        <v>86</v>
      </c>
    </row>
    <row r="2224" spans="1:16">
      <c r="A2224" t="s">
        <v>4993</v>
      </c>
      <c r="B2224" t="s">
        <v>4988</v>
      </c>
      <c r="C2224" t="s">
        <v>922</v>
      </c>
      <c r="D2224">
        <v>60</v>
      </c>
      <c r="E2224" t="s">
        <v>4989</v>
      </c>
      <c r="F2224" t="s">
        <v>86</v>
      </c>
      <c r="G2224" t="s">
        <v>1265</v>
      </c>
      <c r="H2224" t="s">
        <v>318</v>
      </c>
      <c r="I2224" t="s">
        <v>382</v>
      </c>
      <c r="J2224" t="s">
        <v>383</v>
      </c>
      <c r="K2224" t="s">
        <v>388</v>
      </c>
      <c r="L2224" t="s">
        <v>44</v>
      </c>
      <c r="M2224" t="s">
        <v>385</v>
      </c>
      <c r="N2224" t="s">
        <v>907</v>
      </c>
      <c r="O2224" t="s">
        <v>937</v>
      </c>
      <c r="P2224" t="s">
        <v>86</v>
      </c>
    </row>
    <row r="2225" spans="1:16">
      <c r="A2225" t="s">
        <v>4994</v>
      </c>
      <c r="B2225" t="s">
        <v>4988</v>
      </c>
      <c r="C2225" t="s">
        <v>912</v>
      </c>
      <c r="D2225">
        <v>61</v>
      </c>
      <c r="E2225" t="s">
        <v>4989</v>
      </c>
      <c r="F2225" t="s">
        <v>86</v>
      </c>
      <c r="G2225" t="s">
        <v>1265</v>
      </c>
      <c r="H2225" t="s">
        <v>318</v>
      </c>
      <c r="I2225" t="s">
        <v>382</v>
      </c>
      <c r="J2225" t="s">
        <v>383</v>
      </c>
      <c r="K2225" t="s">
        <v>388</v>
      </c>
      <c r="L2225" t="s">
        <v>44</v>
      </c>
      <c r="M2225" t="s">
        <v>385</v>
      </c>
      <c r="N2225" t="s">
        <v>907</v>
      </c>
      <c r="O2225" t="s">
        <v>937</v>
      </c>
      <c r="P2225" t="s">
        <v>86</v>
      </c>
    </row>
    <row r="2226" spans="1:16">
      <c r="A2226" t="s">
        <v>4995</v>
      </c>
      <c r="B2226" t="s">
        <v>4996</v>
      </c>
      <c r="C2226" t="s">
        <v>920</v>
      </c>
      <c r="D2226">
        <v>58</v>
      </c>
      <c r="E2226" t="s">
        <v>4997</v>
      </c>
      <c r="F2226" t="s">
        <v>68</v>
      </c>
      <c r="G2226" t="s">
        <v>1265</v>
      </c>
      <c r="H2226" t="s">
        <v>320</v>
      </c>
      <c r="I2226" t="s">
        <v>382</v>
      </c>
      <c r="J2226" t="s">
        <v>383</v>
      </c>
      <c r="K2226" t="s">
        <v>388</v>
      </c>
      <c r="L2226" t="s">
        <v>44</v>
      </c>
      <c r="M2226" t="s">
        <v>385</v>
      </c>
      <c r="N2226" t="s">
        <v>907</v>
      </c>
      <c r="O2226" t="s">
        <v>1119</v>
      </c>
      <c r="P2226" t="s">
        <v>68</v>
      </c>
    </row>
    <row r="2227" spans="1:16">
      <c r="A2227" t="s">
        <v>4998</v>
      </c>
      <c r="B2227" t="s">
        <v>4999</v>
      </c>
      <c r="C2227" t="s">
        <v>956</v>
      </c>
      <c r="D2227">
        <v>55</v>
      </c>
      <c r="E2227" t="s">
        <v>2156</v>
      </c>
      <c r="F2227" t="s">
        <v>55</v>
      </c>
      <c r="G2227" t="s">
        <v>906</v>
      </c>
      <c r="H2227" t="s">
        <v>320</v>
      </c>
      <c r="I2227" t="s">
        <v>382</v>
      </c>
      <c r="J2227" t="s">
        <v>383</v>
      </c>
      <c r="K2227" t="s">
        <v>384</v>
      </c>
      <c r="L2227" t="s">
        <v>43</v>
      </c>
      <c r="M2227" t="s">
        <v>386</v>
      </c>
      <c r="N2227" t="s">
        <v>907</v>
      </c>
      <c r="O2227" t="s">
        <v>1003</v>
      </c>
      <c r="P2227" t="s">
        <v>71</v>
      </c>
    </row>
    <row r="2228" spans="1:16">
      <c r="A2228" t="s">
        <v>5000</v>
      </c>
      <c r="B2228" t="s">
        <v>5001</v>
      </c>
      <c r="C2228" t="s">
        <v>920</v>
      </c>
      <c r="D2228">
        <v>58</v>
      </c>
      <c r="E2228" t="s">
        <v>5002</v>
      </c>
      <c r="F2228" t="s">
        <v>121</v>
      </c>
      <c r="G2228" t="s">
        <v>1265</v>
      </c>
      <c r="H2228" t="s">
        <v>320</v>
      </c>
      <c r="I2228" t="s">
        <v>382</v>
      </c>
      <c r="J2228" t="s">
        <v>383</v>
      </c>
      <c r="K2228" t="s">
        <v>388</v>
      </c>
      <c r="L2228" t="s">
        <v>44</v>
      </c>
      <c r="M2228" t="s">
        <v>385</v>
      </c>
      <c r="N2228" t="s">
        <v>907</v>
      </c>
      <c r="O2228" t="s">
        <v>1546</v>
      </c>
      <c r="P2228" t="s">
        <v>121</v>
      </c>
    </row>
    <row r="2229" spans="1:16">
      <c r="A2229" t="s">
        <v>5003</v>
      </c>
      <c r="B2229" t="s">
        <v>5004</v>
      </c>
      <c r="C2229" t="s">
        <v>904</v>
      </c>
      <c r="D2229">
        <v>57</v>
      </c>
      <c r="E2229" t="s">
        <v>5005</v>
      </c>
      <c r="F2229" t="s">
        <v>254</v>
      </c>
      <c r="G2229" t="s">
        <v>4806</v>
      </c>
      <c r="H2229" t="s">
        <v>348</v>
      </c>
      <c r="I2229" t="s">
        <v>387</v>
      </c>
      <c r="J2229" t="s">
        <v>383</v>
      </c>
      <c r="K2229" t="s">
        <v>388</v>
      </c>
      <c r="L2229" t="s">
        <v>44</v>
      </c>
      <c r="M2229" t="s">
        <v>386</v>
      </c>
      <c r="N2229" t="s">
        <v>907</v>
      </c>
      <c r="O2229" t="s">
        <v>1300</v>
      </c>
      <c r="P2229" t="s">
        <v>71</v>
      </c>
    </row>
    <row r="2230" spans="1:16">
      <c r="A2230" t="s">
        <v>5006</v>
      </c>
      <c r="B2230" t="s">
        <v>5004</v>
      </c>
      <c r="C2230" t="s">
        <v>956</v>
      </c>
      <c r="D2230">
        <v>55</v>
      </c>
      <c r="E2230" t="s">
        <v>5005</v>
      </c>
      <c r="F2230" t="s">
        <v>254</v>
      </c>
      <c r="G2230" t="s">
        <v>4806</v>
      </c>
      <c r="H2230" t="s">
        <v>348</v>
      </c>
      <c r="I2230" t="s">
        <v>387</v>
      </c>
      <c r="J2230" t="s">
        <v>383</v>
      </c>
      <c r="K2230" t="s">
        <v>388</v>
      </c>
      <c r="L2230" t="s">
        <v>44</v>
      </c>
      <c r="M2230" t="s">
        <v>386</v>
      </c>
      <c r="N2230" t="s">
        <v>907</v>
      </c>
      <c r="O2230" t="s">
        <v>1300</v>
      </c>
      <c r="P2230" t="s">
        <v>71</v>
      </c>
    </row>
    <row r="2231" spans="1:16">
      <c r="A2231" t="s">
        <v>5007</v>
      </c>
      <c r="B2231" t="s">
        <v>5004</v>
      </c>
      <c r="C2231" t="s">
        <v>910</v>
      </c>
      <c r="D2231">
        <v>59</v>
      </c>
      <c r="E2231" t="s">
        <v>5005</v>
      </c>
      <c r="F2231" t="s">
        <v>254</v>
      </c>
      <c r="G2231" t="s">
        <v>4806</v>
      </c>
      <c r="H2231" t="s">
        <v>348</v>
      </c>
      <c r="I2231" t="s">
        <v>387</v>
      </c>
      <c r="J2231" t="s">
        <v>383</v>
      </c>
      <c r="K2231" t="s">
        <v>388</v>
      </c>
      <c r="L2231" t="s">
        <v>44</v>
      </c>
      <c r="M2231" t="s">
        <v>386</v>
      </c>
      <c r="N2231" t="s">
        <v>907</v>
      </c>
      <c r="O2231" t="s">
        <v>1300</v>
      </c>
      <c r="P2231" t="s">
        <v>71</v>
      </c>
    </row>
    <row r="2232" spans="1:16">
      <c r="A2232" t="s">
        <v>5008</v>
      </c>
      <c r="B2232" t="s">
        <v>5009</v>
      </c>
      <c r="C2232" t="s">
        <v>920</v>
      </c>
      <c r="D2232">
        <v>58</v>
      </c>
      <c r="E2232" t="s">
        <v>5010</v>
      </c>
      <c r="F2232" t="s">
        <v>86</v>
      </c>
      <c r="G2232" t="s">
        <v>5011</v>
      </c>
      <c r="H2232" t="s">
        <v>320</v>
      </c>
      <c r="I2232" t="s">
        <v>390</v>
      </c>
      <c r="J2232" t="s">
        <v>383</v>
      </c>
      <c r="K2232" t="s">
        <v>388</v>
      </c>
      <c r="L2232" t="s">
        <v>44</v>
      </c>
      <c r="M2232" t="s">
        <v>385</v>
      </c>
      <c r="N2232" t="s">
        <v>907</v>
      </c>
      <c r="O2232" t="s">
        <v>937</v>
      </c>
      <c r="P2232" t="s">
        <v>86</v>
      </c>
    </row>
    <row r="2233" spans="1:16">
      <c r="A2233" t="s">
        <v>5012</v>
      </c>
      <c r="B2233" t="s">
        <v>5009</v>
      </c>
      <c r="C2233" t="s">
        <v>915</v>
      </c>
      <c r="D2233">
        <v>56</v>
      </c>
      <c r="E2233" t="s">
        <v>5010</v>
      </c>
      <c r="F2233" t="s">
        <v>86</v>
      </c>
      <c r="G2233" t="s">
        <v>5011</v>
      </c>
      <c r="H2233" t="s">
        <v>320</v>
      </c>
      <c r="I2233" t="s">
        <v>390</v>
      </c>
      <c r="J2233" t="s">
        <v>383</v>
      </c>
      <c r="K2233" t="s">
        <v>388</v>
      </c>
      <c r="L2233" t="s">
        <v>44</v>
      </c>
      <c r="M2233" t="s">
        <v>385</v>
      </c>
      <c r="N2233" t="s">
        <v>907</v>
      </c>
      <c r="O2233" t="s">
        <v>937</v>
      </c>
      <c r="P2233" t="s">
        <v>86</v>
      </c>
    </row>
    <row r="2234" spans="1:16">
      <c r="A2234" t="s">
        <v>5013</v>
      </c>
      <c r="B2234" t="s">
        <v>5009</v>
      </c>
      <c r="C2234" t="s">
        <v>904</v>
      </c>
      <c r="D2234">
        <v>57</v>
      </c>
      <c r="E2234" t="s">
        <v>5010</v>
      </c>
      <c r="F2234" t="s">
        <v>86</v>
      </c>
      <c r="G2234" t="s">
        <v>5011</v>
      </c>
      <c r="H2234" t="s">
        <v>320</v>
      </c>
      <c r="I2234" t="s">
        <v>390</v>
      </c>
      <c r="J2234" t="s">
        <v>383</v>
      </c>
      <c r="K2234" t="s">
        <v>388</v>
      </c>
      <c r="L2234" t="s">
        <v>44</v>
      </c>
      <c r="M2234" t="s">
        <v>385</v>
      </c>
      <c r="N2234" t="s">
        <v>907</v>
      </c>
      <c r="O2234" t="s">
        <v>937</v>
      </c>
      <c r="P2234" t="s">
        <v>86</v>
      </c>
    </row>
    <row r="2235" spans="1:16">
      <c r="A2235" t="s">
        <v>5014</v>
      </c>
      <c r="B2235" t="s">
        <v>5009</v>
      </c>
      <c r="C2235" t="s">
        <v>910</v>
      </c>
      <c r="D2235">
        <v>59</v>
      </c>
      <c r="E2235" t="s">
        <v>5010</v>
      </c>
      <c r="F2235" t="s">
        <v>86</v>
      </c>
      <c r="G2235" t="s">
        <v>5011</v>
      </c>
      <c r="H2235" t="s">
        <v>320</v>
      </c>
      <c r="I2235" t="s">
        <v>390</v>
      </c>
      <c r="J2235" t="s">
        <v>383</v>
      </c>
      <c r="K2235" t="s">
        <v>388</v>
      </c>
      <c r="L2235" t="s">
        <v>44</v>
      </c>
      <c r="M2235" t="s">
        <v>385</v>
      </c>
      <c r="N2235" t="s">
        <v>907</v>
      </c>
      <c r="O2235" t="s">
        <v>937</v>
      </c>
      <c r="P2235" t="s">
        <v>86</v>
      </c>
    </row>
    <row r="2236" spans="1:16">
      <c r="A2236" t="s">
        <v>5015</v>
      </c>
      <c r="B2236" t="s">
        <v>5009</v>
      </c>
      <c r="C2236" t="s">
        <v>922</v>
      </c>
      <c r="D2236">
        <v>60</v>
      </c>
      <c r="E2236" t="s">
        <v>5010</v>
      </c>
      <c r="F2236" t="s">
        <v>86</v>
      </c>
      <c r="G2236" t="s">
        <v>5011</v>
      </c>
      <c r="H2236" t="s">
        <v>320</v>
      </c>
      <c r="I2236" t="s">
        <v>390</v>
      </c>
      <c r="J2236" t="s">
        <v>383</v>
      </c>
      <c r="K2236" t="s">
        <v>388</v>
      </c>
      <c r="L2236" t="s">
        <v>44</v>
      </c>
      <c r="M2236" t="s">
        <v>385</v>
      </c>
      <c r="N2236" t="s">
        <v>907</v>
      </c>
      <c r="O2236" t="s">
        <v>937</v>
      </c>
      <c r="P2236" t="s">
        <v>86</v>
      </c>
    </row>
    <row r="2237" spans="1:16">
      <c r="A2237" t="s">
        <v>5016</v>
      </c>
      <c r="B2237" t="s">
        <v>5009</v>
      </c>
      <c r="C2237" t="s">
        <v>912</v>
      </c>
      <c r="D2237">
        <v>61</v>
      </c>
      <c r="E2237" t="s">
        <v>5010</v>
      </c>
      <c r="F2237" t="s">
        <v>86</v>
      </c>
      <c r="G2237" t="s">
        <v>5011</v>
      </c>
      <c r="H2237" t="s">
        <v>320</v>
      </c>
      <c r="I2237" t="s">
        <v>390</v>
      </c>
      <c r="J2237" t="s">
        <v>383</v>
      </c>
      <c r="K2237" t="s">
        <v>388</v>
      </c>
      <c r="L2237" t="s">
        <v>44</v>
      </c>
      <c r="M2237" t="s">
        <v>385</v>
      </c>
      <c r="N2237" t="s">
        <v>907</v>
      </c>
      <c r="O2237" t="s">
        <v>937</v>
      </c>
      <c r="P2237" t="s">
        <v>86</v>
      </c>
    </row>
    <row r="2238" spans="1:16">
      <c r="A2238" t="s">
        <v>5017</v>
      </c>
      <c r="B2238" t="s">
        <v>5009</v>
      </c>
      <c r="C2238" t="s">
        <v>956</v>
      </c>
      <c r="D2238">
        <v>55</v>
      </c>
      <c r="E2238" t="s">
        <v>5010</v>
      </c>
      <c r="F2238" t="s">
        <v>86</v>
      </c>
      <c r="G2238" t="s">
        <v>5011</v>
      </c>
      <c r="H2238" t="s">
        <v>320</v>
      </c>
      <c r="I2238" t="s">
        <v>390</v>
      </c>
      <c r="J2238" t="s">
        <v>383</v>
      </c>
      <c r="K2238" t="s">
        <v>388</v>
      </c>
      <c r="L2238" t="s">
        <v>44</v>
      </c>
      <c r="M2238" t="s">
        <v>385</v>
      </c>
      <c r="N2238" t="s">
        <v>907</v>
      </c>
      <c r="O2238" t="s">
        <v>937</v>
      </c>
      <c r="P2238" t="s">
        <v>86</v>
      </c>
    </row>
    <row r="2239" spans="1:16">
      <c r="A2239" t="s">
        <v>5018</v>
      </c>
      <c r="B2239" t="s">
        <v>5019</v>
      </c>
      <c r="C2239" t="s">
        <v>920</v>
      </c>
      <c r="D2239">
        <v>58</v>
      </c>
      <c r="E2239" t="s">
        <v>5020</v>
      </c>
      <c r="F2239" t="s">
        <v>71</v>
      </c>
      <c r="G2239" t="s">
        <v>5021</v>
      </c>
      <c r="H2239" t="s">
        <v>318</v>
      </c>
      <c r="I2239" t="s">
        <v>382</v>
      </c>
      <c r="J2239" t="s">
        <v>383</v>
      </c>
      <c r="K2239" t="s">
        <v>388</v>
      </c>
      <c r="L2239" t="s">
        <v>44</v>
      </c>
      <c r="M2239" t="s">
        <v>385</v>
      </c>
      <c r="N2239" t="s">
        <v>907</v>
      </c>
      <c r="O2239" t="s">
        <v>932</v>
      </c>
      <c r="P2239" t="s">
        <v>71</v>
      </c>
    </row>
    <row r="2240" spans="1:16">
      <c r="A2240" t="s">
        <v>5022</v>
      </c>
      <c r="B2240" t="s">
        <v>5023</v>
      </c>
      <c r="C2240" t="s">
        <v>910</v>
      </c>
      <c r="D2240">
        <v>59</v>
      </c>
      <c r="E2240" t="s">
        <v>5024</v>
      </c>
      <c r="F2240" t="s">
        <v>71</v>
      </c>
      <c r="G2240" t="s">
        <v>1404</v>
      </c>
      <c r="H2240" t="s">
        <v>324</v>
      </c>
      <c r="I2240" t="s">
        <v>382</v>
      </c>
      <c r="J2240" t="s">
        <v>383</v>
      </c>
      <c r="K2240" t="s">
        <v>388</v>
      </c>
      <c r="L2240" t="s">
        <v>44</v>
      </c>
      <c r="M2240" t="s">
        <v>385</v>
      </c>
      <c r="N2240" t="s">
        <v>907</v>
      </c>
      <c r="O2240" t="s">
        <v>932</v>
      </c>
      <c r="P2240" t="s">
        <v>71</v>
      </c>
    </row>
    <row r="2241" spans="1:16">
      <c r="A2241" t="s">
        <v>5025</v>
      </c>
      <c r="B2241" t="s">
        <v>5023</v>
      </c>
      <c r="C2241" t="s">
        <v>904</v>
      </c>
      <c r="D2241">
        <v>57</v>
      </c>
      <c r="E2241" t="s">
        <v>5024</v>
      </c>
      <c r="F2241" t="s">
        <v>71</v>
      </c>
      <c r="G2241" t="s">
        <v>1404</v>
      </c>
      <c r="H2241" t="s">
        <v>324</v>
      </c>
      <c r="I2241" t="s">
        <v>382</v>
      </c>
      <c r="J2241" t="s">
        <v>383</v>
      </c>
      <c r="K2241" t="s">
        <v>388</v>
      </c>
      <c r="L2241" t="s">
        <v>44</v>
      </c>
      <c r="M2241" t="s">
        <v>385</v>
      </c>
      <c r="N2241" t="s">
        <v>907</v>
      </c>
      <c r="O2241" t="s">
        <v>932</v>
      </c>
      <c r="P2241" t="s">
        <v>71</v>
      </c>
    </row>
    <row r="2242" spans="1:16">
      <c r="A2242" t="s">
        <v>5026</v>
      </c>
      <c r="B2242" t="s">
        <v>5023</v>
      </c>
      <c r="C2242" t="s">
        <v>920</v>
      </c>
      <c r="D2242">
        <v>58</v>
      </c>
      <c r="E2242" t="s">
        <v>5024</v>
      </c>
      <c r="F2242" t="s">
        <v>71</v>
      </c>
      <c r="G2242" t="s">
        <v>1404</v>
      </c>
      <c r="H2242" t="s">
        <v>324</v>
      </c>
      <c r="I2242" t="s">
        <v>382</v>
      </c>
      <c r="J2242" t="s">
        <v>383</v>
      </c>
      <c r="K2242" t="s">
        <v>388</v>
      </c>
      <c r="L2242" t="s">
        <v>44</v>
      </c>
      <c r="M2242" t="s">
        <v>385</v>
      </c>
      <c r="N2242" t="s">
        <v>907</v>
      </c>
      <c r="O2242" t="s">
        <v>932</v>
      </c>
      <c r="P2242" t="s">
        <v>71</v>
      </c>
    </row>
    <row r="2243" spans="1:16">
      <c r="A2243" t="s">
        <v>5027</v>
      </c>
      <c r="B2243" t="s">
        <v>5023</v>
      </c>
      <c r="C2243" t="s">
        <v>922</v>
      </c>
      <c r="D2243">
        <v>60</v>
      </c>
      <c r="E2243" t="s">
        <v>5024</v>
      </c>
      <c r="F2243" t="s">
        <v>71</v>
      </c>
      <c r="G2243" t="s">
        <v>1404</v>
      </c>
      <c r="H2243" t="s">
        <v>324</v>
      </c>
      <c r="I2243" t="s">
        <v>382</v>
      </c>
      <c r="J2243" t="s">
        <v>383</v>
      </c>
      <c r="K2243" t="s">
        <v>388</v>
      </c>
      <c r="L2243" t="s">
        <v>44</v>
      </c>
      <c r="M2243" t="s">
        <v>385</v>
      </c>
      <c r="N2243" t="s">
        <v>907</v>
      </c>
      <c r="O2243" t="s">
        <v>932</v>
      </c>
      <c r="P2243" t="s">
        <v>71</v>
      </c>
    </row>
    <row r="2244" spans="1:16">
      <c r="A2244" t="s">
        <v>5028</v>
      </c>
      <c r="B2244" t="s">
        <v>5023</v>
      </c>
      <c r="C2244" t="s">
        <v>912</v>
      </c>
      <c r="D2244">
        <v>61</v>
      </c>
      <c r="E2244" t="s">
        <v>5024</v>
      </c>
      <c r="F2244" t="s">
        <v>71</v>
      </c>
      <c r="G2244" t="s">
        <v>1404</v>
      </c>
      <c r="H2244" t="s">
        <v>324</v>
      </c>
      <c r="I2244" t="s">
        <v>382</v>
      </c>
      <c r="J2244" t="s">
        <v>383</v>
      </c>
      <c r="K2244" t="s">
        <v>388</v>
      </c>
      <c r="L2244" t="s">
        <v>44</v>
      </c>
      <c r="M2244" t="s">
        <v>385</v>
      </c>
      <c r="N2244" t="s">
        <v>907</v>
      </c>
      <c r="O2244" t="s">
        <v>932</v>
      </c>
      <c r="P2244" t="s">
        <v>71</v>
      </c>
    </row>
    <row r="2245" spans="1:16">
      <c r="A2245" t="s">
        <v>5029</v>
      </c>
      <c r="B2245" t="s">
        <v>5030</v>
      </c>
      <c r="C2245" t="s">
        <v>920</v>
      </c>
      <c r="D2245">
        <v>58</v>
      </c>
      <c r="E2245" t="s">
        <v>5031</v>
      </c>
      <c r="F2245" t="s">
        <v>86</v>
      </c>
      <c r="G2245" t="s">
        <v>1265</v>
      </c>
      <c r="H2245" t="s">
        <v>318</v>
      </c>
      <c r="I2245" t="s">
        <v>382</v>
      </c>
      <c r="J2245" t="s">
        <v>383</v>
      </c>
      <c r="K2245" t="s">
        <v>388</v>
      </c>
      <c r="L2245" t="s">
        <v>44</v>
      </c>
      <c r="M2245" t="s">
        <v>385</v>
      </c>
      <c r="N2245" t="s">
        <v>907</v>
      </c>
      <c r="O2245" t="s">
        <v>1033</v>
      </c>
      <c r="P2245" t="s">
        <v>86</v>
      </c>
    </row>
    <row r="2246" spans="1:16">
      <c r="A2246" t="s">
        <v>5032</v>
      </c>
      <c r="B2246" t="s">
        <v>5033</v>
      </c>
      <c r="C2246" t="s">
        <v>920</v>
      </c>
      <c r="D2246">
        <v>58</v>
      </c>
      <c r="E2246" t="s">
        <v>5034</v>
      </c>
      <c r="F2246" t="s">
        <v>164</v>
      </c>
      <c r="G2246" t="s">
        <v>5035</v>
      </c>
      <c r="H2246" t="s">
        <v>320</v>
      </c>
      <c r="I2246" t="s">
        <v>382</v>
      </c>
      <c r="J2246" t="s">
        <v>383</v>
      </c>
      <c r="K2246" t="s">
        <v>388</v>
      </c>
      <c r="L2246" t="s">
        <v>44</v>
      </c>
      <c r="M2246" t="s">
        <v>385</v>
      </c>
      <c r="N2246" t="s">
        <v>907</v>
      </c>
      <c r="O2246" t="s">
        <v>1033</v>
      </c>
      <c r="P2246" t="s">
        <v>86</v>
      </c>
    </row>
    <row r="2247" spans="1:16">
      <c r="A2247" t="s">
        <v>5036</v>
      </c>
      <c r="B2247" t="s">
        <v>5033</v>
      </c>
      <c r="C2247" t="s">
        <v>956</v>
      </c>
      <c r="D2247">
        <v>55</v>
      </c>
      <c r="E2247" t="s">
        <v>5034</v>
      </c>
      <c r="F2247" t="s">
        <v>164</v>
      </c>
      <c r="G2247" t="s">
        <v>5035</v>
      </c>
      <c r="H2247" t="s">
        <v>320</v>
      </c>
      <c r="I2247" t="s">
        <v>382</v>
      </c>
      <c r="J2247" t="s">
        <v>383</v>
      </c>
      <c r="K2247" t="s">
        <v>388</v>
      </c>
      <c r="L2247" t="s">
        <v>44</v>
      </c>
      <c r="M2247" t="s">
        <v>385</v>
      </c>
      <c r="N2247" t="s">
        <v>907</v>
      </c>
      <c r="O2247" t="s">
        <v>1033</v>
      </c>
      <c r="P2247" t="s">
        <v>86</v>
      </c>
    </row>
    <row r="2248" spans="1:16">
      <c r="A2248" t="s">
        <v>5037</v>
      </c>
      <c r="B2248" t="s">
        <v>5033</v>
      </c>
      <c r="C2248" t="s">
        <v>915</v>
      </c>
      <c r="D2248">
        <v>56</v>
      </c>
      <c r="E2248" t="s">
        <v>5034</v>
      </c>
      <c r="F2248" t="s">
        <v>164</v>
      </c>
      <c r="G2248" t="s">
        <v>5035</v>
      </c>
      <c r="H2248" t="s">
        <v>320</v>
      </c>
      <c r="I2248" t="s">
        <v>382</v>
      </c>
      <c r="J2248" t="s">
        <v>383</v>
      </c>
      <c r="K2248" t="s">
        <v>388</v>
      </c>
      <c r="L2248" t="s">
        <v>44</v>
      </c>
      <c r="M2248" t="s">
        <v>385</v>
      </c>
      <c r="N2248" t="s">
        <v>907</v>
      </c>
      <c r="O2248" t="s">
        <v>1033</v>
      </c>
      <c r="P2248" t="s">
        <v>86</v>
      </c>
    </row>
    <row r="2249" spans="1:16">
      <c r="A2249" t="s">
        <v>5038</v>
      </c>
      <c r="B2249" t="s">
        <v>5033</v>
      </c>
      <c r="C2249" t="s">
        <v>904</v>
      </c>
      <c r="D2249">
        <v>57</v>
      </c>
      <c r="E2249" t="s">
        <v>5034</v>
      </c>
      <c r="F2249" t="s">
        <v>164</v>
      </c>
      <c r="G2249" t="s">
        <v>5035</v>
      </c>
      <c r="H2249" t="s">
        <v>320</v>
      </c>
      <c r="I2249" t="s">
        <v>382</v>
      </c>
      <c r="J2249" t="s">
        <v>383</v>
      </c>
      <c r="K2249" t="s">
        <v>388</v>
      </c>
      <c r="L2249" t="s">
        <v>44</v>
      </c>
      <c r="M2249" t="s">
        <v>385</v>
      </c>
      <c r="N2249" t="s">
        <v>907</v>
      </c>
      <c r="O2249" t="s">
        <v>1033</v>
      </c>
      <c r="P2249" t="s">
        <v>86</v>
      </c>
    </row>
    <row r="2250" spans="1:16">
      <c r="A2250" t="s">
        <v>5039</v>
      </c>
      <c r="B2250" t="s">
        <v>5033</v>
      </c>
      <c r="C2250" t="s">
        <v>910</v>
      </c>
      <c r="D2250">
        <v>59</v>
      </c>
      <c r="E2250" t="s">
        <v>5034</v>
      </c>
      <c r="F2250" t="s">
        <v>164</v>
      </c>
      <c r="G2250" t="s">
        <v>5035</v>
      </c>
      <c r="H2250" t="s">
        <v>320</v>
      </c>
      <c r="I2250" t="s">
        <v>382</v>
      </c>
      <c r="J2250" t="s">
        <v>383</v>
      </c>
      <c r="K2250" t="s">
        <v>388</v>
      </c>
      <c r="L2250" t="s">
        <v>44</v>
      </c>
      <c r="M2250" t="s">
        <v>385</v>
      </c>
      <c r="N2250" t="s">
        <v>907</v>
      </c>
      <c r="O2250" t="s">
        <v>1033</v>
      </c>
      <c r="P2250" t="s">
        <v>86</v>
      </c>
    </row>
    <row r="2251" spans="1:16">
      <c r="A2251" t="s">
        <v>5040</v>
      </c>
      <c r="B2251" t="s">
        <v>5033</v>
      </c>
      <c r="C2251" t="s">
        <v>922</v>
      </c>
      <c r="D2251">
        <v>60</v>
      </c>
      <c r="E2251" t="s">
        <v>5034</v>
      </c>
      <c r="F2251" t="s">
        <v>164</v>
      </c>
      <c r="G2251" t="s">
        <v>5035</v>
      </c>
      <c r="H2251" t="s">
        <v>320</v>
      </c>
      <c r="I2251" t="s">
        <v>382</v>
      </c>
      <c r="J2251" t="s">
        <v>383</v>
      </c>
      <c r="K2251" t="s">
        <v>388</v>
      </c>
      <c r="L2251" t="s">
        <v>44</v>
      </c>
      <c r="M2251" t="s">
        <v>385</v>
      </c>
      <c r="N2251" t="s">
        <v>907</v>
      </c>
      <c r="O2251" t="s">
        <v>1033</v>
      </c>
      <c r="P2251" t="s">
        <v>86</v>
      </c>
    </row>
    <row r="2252" spans="1:16">
      <c r="A2252" t="s">
        <v>5041</v>
      </c>
      <c r="B2252" t="s">
        <v>5033</v>
      </c>
      <c r="C2252" t="s">
        <v>912</v>
      </c>
      <c r="D2252">
        <v>61</v>
      </c>
      <c r="E2252" t="s">
        <v>5034</v>
      </c>
      <c r="F2252" t="s">
        <v>164</v>
      </c>
      <c r="G2252" t="s">
        <v>5035</v>
      </c>
      <c r="H2252" t="s">
        <v>320</v>
      </c>
      <c r="I2252" t="s">
        <v>382</v>
      </c>
      <c r="J2252" t="s">
        <v>383</v>
      </c>
      <c r="K2252" t="s">
        <v>388</v>
      </c>
      <c r="L2252" t="s">
        <v>44</v>
      </c>
      <c r="M2252" t="s">
        <v>385</v>
      </c>
      <c r="N2252" t="s">
        <v>907</v>
      </c>
      <c r="O2252" t="s">
        <v>1033</v>
      </c>
      <c r="P2252" t="s">
        <v>86</v>
      </c>
    </row>
    <row r="2253" spans="1:16">
      <c r="A2253" t="s">
        <v>5042</v>
      </c>
      <c r="B2253" t="s">
        <v>5043</v>
      </c>
      <c r="C2253" t="s">
        <v>956</v>
      </c>
      <c r="D2253">
        <v>55</v>
      </c>
      <c r="E2253" t="s">
        <v>5044</v>
      </c>
      <c r="F2253" t="s">
        <v>53</v>
      </c>
      <c r="G2253" t="s">
        <v>5045</v>
      </c>
      <c r="H2253" t="s">
        <v>320</v>
      </c>
      <c r="I2253" t="s">
        <v>382</v>
      </c>
      <c r="J2253" t="s">
        <v>383</v>
      </c>
      <c r="K2253" t="s">
        <v>388</v>
      </c>
      <c r="L2253" t="s">
        <v>4759</v>
      </c>
      <c r="M2253" t="s">
        <v>385</v>
      </c>
      <c r="N2253" t="s">
        <v>907</v>
      </c>
      <c r="O2253" t="s">
        <v>928</v>
      </c>
      <c r="P2253" t="s">
        <v>53</v>
      </c>
    </row>
    <row r="2254" spans="1:16">
      <c r="A2254" t="s">
        <v>5046</v>
      </c>
      <c r="B2254" t="s">
        <v>5043</v>
      </c>
      <c r="C2254" t="s">
        <v>904</v>
      </c>
      <c r="D2254">
        <v>57</v>
      </c>
      <c r="E2254" t="s">
        <v>5044</v>
      </c>
      <c r="F2254" t="s">
        <v>53</v>
      </c>
      <c r="G2254" t="s">
        <v>5045</v>
      </c>
      <c r="H2254" t="s">
        <v>320</v>
      </c>
      <c r="I2254" t="s">
        <v>382</v>
      </c>
      <c r="J2254" t="s">
        <v>383</v>
      </c>
      <c r="K2254" t="s">
        <v>388</v>
      </c>
      <c r="L2254" t="s">
        <v>4759</v>
      </c>
      <c r="M2254" t="s">
        <v>385</v>
      </c>
      <c r="N2254" t="s">
        <v>907</v>
      </c>
      <c r="O2254" t="s">
        <v>928</v>
      </c>
      <c r="P2254" t="s">
        <v>53</v>
      </c>
    </row>
    <row r="2255" spans="1:16">
      <c r="A2255" t="s">
        <v>5047</v>
      </c>
      <c r="B2255" t="s">
        <v>5043</v>
      </c>
      <c r="C2255" t="s">
        <v>920</v>
      </c>
      <c r="D2255">
        <v>58</v>
      </c>
      <c r="E2255" t="s">
        <v>5044</v>
      </c>
      <c r="F2255" t="s">
        <v>53</v>
      </c>
      <c r="G2255" t="s">
        <v>5045</v>
      </c>
      <c r="H2255" t="s">
        <v>320</v>
      </c>
      <c r="I2255" t="s">
        <v>382</v>
      </c>
      <c r="J2255" t="s">
        <v>383</v>
      </c>
      <c r="K2255" t="s">
        <v>388</v>
      </c>
      <c r="L2255" t="s">
        <v>4759</v>
      </c>
      <c r="M2255" t="s">
        <v>385</v>
      </c>
      <c r="N2255" t="s">
        <v>907</v>
      </c>
      <c r="O2255" t="s">
        <v>928</v>
      </c>
      <c r="P2255" t="s">
        <v>53</v>
      </c>
    </row>
    <row r="2256" spans="1:16">
      <c r="A2256" t="s">
        <v>5048</v>
      </c>
      <c r="B2256" t="s">
        <v>5043</v>
      </c>
      <c r="C2256" t="s">
        <v>910</v>
      </c>
      <c r="D2256">
        <v>59</v>
      </c>
      <c r="E2256" t="s">
        <v>5044</v>
      </c>
      <c r="F2256" t="s">
        <v>53</v>
      </c>
      <c r="G2256" t="s">
        <v>5045</v>
      </c>
      <c r="H2256" t="s">
        <v>320</v>
      </c>
      <c r="I2256" t="s">
        <v>382</v>
      </c>
      <c r="J2256" t="s">
        <v>383</v>
      </c>
      <c r="K2256" t="s">
        <v>388</v>
      </c>
      <c r="L2256" t="s">
        <v>4759</v>
      </c>
      <c r="M2256" t="s">
        <v>385</v>
      </c>
      <c r="N2256" t="s">
        <v>907</v>
      </c>
      <c r="O2256" t="s">
        <v>928</v>
      </c>
      <c r="P2256" t="s">
        <v>53</v>
      </c>
    </row>
    <row r="2257" spans="1:16">
      <c r="A2257" t="s">
        <v>5049</v>
      </c>
      <c r="B2257" t="s">
        <v>5043</v>
      </c>
      <c r="C2257" t="s">
        <v>922</v>
      </c>
      <c r="D2257">
        <v>60</v>
      </c>
      <c r="E2257" t="s">
        <v>5044</v>
      </c>
      <c r="F2257" t="s">
        <v>53</v>
      </c>
      <c r="G2257" t="s">
        <v>5045</v>
      </c>
      <c r="H2257" t="s">
        <v>320</v>
      </c>
      <c r="I2257" t="s">
        <v>382</v>
      </c>
      <c r="J2257" t="s">
        <v>383</v>
      </c>
      <c r="K2257" t="s">
        <v>388</v>
      </c>
      <c r="L2257" t="s">
        <v>4759</v>
      </c>
      <c r="M2257" t="s">
        <v>385</v>
      </c>
      <c r="N2257" t="s">
        <v>907</v>
      </c>
      <c r="O2257" t="s">
        <v>928</v>
      </c>
      <c r="P2257" t="s">
        <v>53</v>
      </c>
    </row>
    <row r="2258" spans="1:16">
      <c r="A2258" t="s">
        <v>5050</v>
      </c>
      <c r="B2258" t="s">
        <v>5043</v>
      </c>
      <c r="C2258" t="s">
        <v>912</v>
      </c>
      <c r="D2258">
        <v>61</v>
      </c>
      <c r="E2258" t="s">
        <v>5044</v>
      </c>
      <c r="F2258" t="s">
        <v>53</v>
      </c>
      <c r="G2258" t="s">
        <v>5045</v>
      </c>
      <c r="H2258" t="s">
        <v>320</v>
      </c>
      <c r="I2258" t="s">
        <v>382</v>
      </c>
      <c r="J2258" t="s">
        <v>383</v>
      </c>
      <c r="K2258" t="s">
        <v>388</v>
      </c>
      <c r="L2258" t="s">
        <v>4759</v>
      </c>
      <c r="M2258" t="s">
        <v>385</v>
      </c>
      <c r="N2258" t="s">
        <v>907</v>
      </c>
      <c r="O2258" t="s">
        <v>928</v>
      </c>
      <c r="P2258" t="s">
        <v>53</v>
      </c>
    </row>
    <row r="2259" spans="1:16">
      <c r="A2259" t="s">
        <v>5051</v>
      </c>
      <c r="B2259" t="s">
        <v>5043</v>
      </c>
      <c r="C2259" t="s">
        <v>1046</v>
      </c>
      <c r="D2259">
        <v>62</v>
      </c>
      <c r="E2259" t="s">
        <v>5044</v>
      </c>
      <c r="F2259" t="s">
        <v>53</v>
      </c>
      <c r="G2259" t="s">
        <v>5045</v>
      </c>
      <c r="H2259" t="s">
        <v>320</v>
      </c>
      <c r="I2259" t="s">
        <v>382</v>
      </c>
      <c r="J2259" t="s">
        <v>383</v>
      </c>
      <c r="K2259" t="s">
        <v>388</v>
      </c>
      <c r="L2259" t="s">
        <v>4759</v>
      </c>
      <c r="M2259" t="s">
        <v>385</v>
      </c>
      <c r="N2259" t="s">
        <v>907</v>
      </c>
      <c r="O2259" t="s">
        <v>928</v>
      </c>
      <c r="P2259" t="s">
        <v>53</v>
      </c>
    </row>
    <row r="2260" spans="1:16">
      <c r="A2260" t="s">
        <v>5052</v>
      </c>
      <c r="B2260" t="s">
        <v>5043</v>
      </c>
      <c r="C2260" t="s">
        <v>915</v>
      </c>
      <c r="D2260">
        <v>56</v>
      </c>
      <c r="E2260" t="s">
        <v>5044</v>
      </c>
      <c r="F2260" t="s">
        <v>53</v>
      </c>
      <c r="G2260" t="s">
        <v>5045</v>
      </c>
      <c r="H2260" t="s">
        <v>320</v>
      </c>
      <c r="I2260" t="s">
        <v>382</v>
      </c>
      <c r="J2260" t="s">
        <v>383</v>
      </c>
      <c r="K2260" t="s">
        <v>388</v>
      </c>
      <c r="L2260" t="s">
        <v>4759</v>
      </c>
      <c r="M2260" t="s">
        <v>385</v>
      </c>
      <c r="N2260" t="s">
        <v>907</v>
      </c>
      <c r="O2260" t="s">
        <v>928</v>
      </c>
      <c r="P2260" t="s">
        <v>53</v>
      </c>
    </row>
    <row r="2261" spans="1:16">
      <c r="A2261" t="s">
        <v>5053</v>
      </c>
      <c r="B2261" t="s">
        <v>5054</v>
      </c>
      <c r="C2261" t="s">
        <v>920</v>
      </c>
      <c r="D2261">
        <v>58</v>
      </c>
      <c r="E2261" t="s">
        <v>5055</v>
      </c>
      <c r="F2261" t="s">
        <v>53</v>
      </c>
      <c r="G2261" t="s">
        <v>5056</v>
      </c>
      <c r="H2261" t="s">
        <v>320</v>
      </c>
      <c r="I2261" t="s">
        <v>390</v>
      </c>
      <c r="J2261" t="s">
        <v>383</v>
      </c>
      <c r="K2261" t="s">
        <v>388</v>
      </c>
      <c r="L2261" t="s">
        <v>44</v>
      </c>
      <c r="M2261" t="s">
        <v>385</v>
      </c>
      <c r="N2261" t="s">
        <v>907</v>
      </c>
      <c r="O2261" t="s">
        <v>928</v>
      </c>
      <c r="P2261" t="s">
        <v>53</v>
      </c>
    </row>
    <row r="2262" spans="1:16">
      <c r="A2262" t="s">
        <v>5057</v>
      </c>
      <c r="B2262" t="s">
        <v>5054</v>
      </c>
      <c r="C2262" t="s">
        <v>915</v>
      </c>
      <c r="D2262">
        <v>56</v>
      </c>
      <c r="E2262" t="s">
        <v>5055</v>
      </c>
      <c r="F2262" t="s">
        <v>53</v>
      </c>
      <c r="G2262" t="s">
        <v>5056</v>
      </c>
      <c r="H2262" t="s">
        <v>320</v>
      </c>
      <c r="I2262" t="s">
        <v>390</v>
      </c>
      <c r="J2262" t="s">
        <v>383</v>
      </c>
      <c r="K2262" t="s">
        <v>388</v>
      </c>
      <c r="L2262" t="s">
        <v>44</v>
      </c>
      <c r="M2262" t="s">
        <v>385</v>
      </c>
      <c r="N2262" t="s">
        <v>907</v>
      </c>
      <c r="O2262" t="s">
        <v>928</v>
      </c>
      <c r="P2262" t="s">
        <v>53</v>
      </c>
    </row>
    <row r="2263" spans="1:16">
      <c r="A2263" t="s">
        <v>5058</v>
      </c>
      <c r="B2263" t="s">
        <v>5054</v>
      </c>
      <c r="C2263" t="s">
        <v>904</v>
      </c>
      <c r="D2263">
        <v>57</v>
      </c>
      <c r="E2263" t="s">
        <v>5055</v>
      </c>
      <c r="F2263" t="s">
        <v>53</v>
      </c>
      <c r="G2263" t="s">
        <v>5056</v>
      </c>
      <c r="H2263" t="s">
        <v>320</v>
      </c>
      <c r="I2263" t="s">
        <v>390</v>
      </c>
      <c r="J2263" t="s">
        <v>383</v>
      </c>
      <c r="K2263" t="s">
        <v>388</v>
      </c>
      <c r="L2263" t="s">
        <v>44</v>
      </c>
      <c r="M2263" t="s">
        <v>385</v>
      </c>
      <c r="N2263" t="s">
        <v>907</v>
      </c>
      <c r="O2263" t="s">
        <v>928</v>
      </c>
      <c r="P2263" t="s">
        <v>53</v>
      </c>
    </row>
    <row r="2264" spans="1:16">
      <c r="A2264" t="s">
        <v>5059</v>
      </c>
      <c r="B2264" t="s">
        <v>5054</v>
      </c>
      <c r="C2264" t="s">
        <v>910</v>
      </c>
      <c r="D2264">
        <v>59</v>
      </c>
      <c r="E2264" t="s">
        <v>5055</v>
      </c>
      <c r="F2264" t="s">
        <v>53</v>
      </c>
      <c r="G2264" t="s">
        <v>5056</v>
      </c>
      <c r="H2264" t="s">
        <v>320</v>
      </c>
      <c r="I2264" t="s">
        <v>390</v>
      </c>
      <c r="J2264" t="s">
        <v>383</v>
      </c>
      <c r="K2264" t="s">
        <v>388</v>
      </c>
      <c r="L2264" t="s">
        <v>44</v>
      </c>
      <c r="M2264" t="s">
        <v>385</v>
      </c>
      <c r="N2264" t="s">
        <v>907</v>
      </c>
      <c r="O2264" t="s">
        <v>928</v>
      </c>
      <c r="P2264" t="s">
        <v>53</v>
      </c>
    </row>
    <row r="2265" spans="1:16">
      <c r="A2265" t="s">
        <v>5060</v>
      </c>
      <c r="B2265" t="s">
        <v>5054</v>
      </c>
      <c r="C2265" t="s">
        <v>922</v>
      </c>
      <c r="D2265">
        <v>60</v>
      </c>
      <c r="E2265" t="s">
        <v>5055</v>
      </c>
      <c r="F2265" t="s">
        <v>53</v>
      </c>
      <c r="G2265" t="s">
        <v>5056</v>
      </c>
      <c r="H2265" t="s">
        <v>320</v>
      </c>
      <c r="I2265" t="s">
        <v>390</v>
      </c>
      <c r="J2265" t="s">
        <v>383</v>
      </c>
      <c r="K2265" t="s">
        <v>388</v>
      </c>
      <c r="L2265" t="s">
        <v>44</v>
      </c>
      <c r="M2265" t="s">
        <v>385</v>
      </c>
      <c r="N2265" t="s">
        <v>907</v>
      </c>
      <c r="O2265" t="s">
        <v>928</v>
      </c>
      <c r="P2265" t="s">
        <v>53</v>
      </c>
    </row>
    <row r="2266" spans="1:16">
      <c r="A2266" t="s">
        <v>5061</v>
      </c>
      <c r="B2266" t="s">
        <v>5054</v>
      </c>
      <c r="C2266" t="s">
        <v>912</v>
      </c>
      <c r="D2266">
        <v>61</v>
      </c>
      <c r="E2266" t="s">
        <v>5055</v>
      </c>
      <c r="F2266" t="s">
        <v>53</v>
      </c>
      <c r="G2266" t="s">
        <v>5056</v>
      </c>
      <c r="H2266" t="s">
        <v>320</v>
      </c>
      <c r="I2266" t="s">
        <v>390</v>
      </c>
      <c r="J2266" t="s">
        <v>383</v>
      </c>
      <c r="K2266" t="s">
        <v>388</v>
      </c>
      <c r="L2266" t="s">
        <v>44</v>
      </c>
      <c r="M2266" t="s">
        <v>385</v>
      </c>
      <c r="N2266" t="s">
        <v>907</v>
      </c>
      <c r="O2266" t="s">
        <v>928</v>
      </c>
      <c r="P2266" t="s">
        <v>53</v>
      </c>
    </row>
    <row r="2267" spans="1:16">
      <c r="A2267" t="s">
        <v>5062</v>
      </c>
      <c r="B2267" t="s">
        <v>5063</v>
      </c>
      <c r="C2267" t="s">
        <v>920</v>
      </c>
      <c r="D2267">
        <v>58</v>
      </c>
      <c r="E2267" t="s">
        <v>5064</v>
      </c>
      <c r="F2267" t="s">
        <v>53</v>
      </c>
      <c r="G2267" t="s">
        <v>1826</v>
      </c>
      <c r="H2267" t="s">
        <v>324</v>
      </c>
      <c r="I2267" t="s">
        <v>382</v>
      </c>
      <c r="J2267" t="s">
        <v>383</v>
      </c>
      <c r="K2267" t="s">
        <v>388</v>
      </c>
      <c r="L2267" t="s">
        <v>44</v>
      </c>
      <c r="M2267" t="s">
        <v>385</v>
      </c>
      <c r="N2267" t="s">
        <v>907</v>
      </c>
      <c r="O2267" t="s">
        <v>928</v>
      </c>
      <c r="P2267" t="s">
        <v>53</v>
      </c>
    </row>
    <row r="2268" spans="1:16">
      <c r="A2268" t="s">
        <v>5065</v>
      </c>
      <c r="B2268" t="s">
        <v>5066</v>
      </c>
      <c r="C2268" t="s">
        <v>920</v>
      </c>
      <c r="D2268">
        <v>58</v>
      </c>
      <c r="E2268" t="s">
        <v>5067</v>
      </c>
      <c r="F2268" t="s">
        <v>78</v>
      </c>
      <c r="G2268" t="s">
        <v>1265</v>
      </c>
      <c r="H2268" t="s">
        <v>324</v>
      </c>
      <c r="I2268" t="s">
        <v>382</v>
      </c>
      <c r="J2268" t="s">
        <v>383</v>
      </c>
      <c r="K2268" t="s">
        <v>388</v>
      </c>
      <c r="L2268" t="s">
        <v>44</v>
      </c>
      <c r="M2268" t="s">
        <v>385</v>
      </c>
      <c r="N2268" t="s">
        <v>907</v>
      </c>
      <c r="O2268" t="s">
        <v>969</v>
      </c>
      <c r="P2268" t="s">
        <v>78</v>
      </c>
    </row>
    <row r="2269" spans="1:16">
      <c r="A2269" t="s">
        <v>5068</v>
      </c>
      <c r="B2269" t="s">
        <v>5069</v>
      </c>
      <c r="C2269" t="s">
        <v>920</v>
      </c>
      <c r="D2269">
        <v>58</v>
      </c>
      <c r="E2269" t="s">
        <v>5070</v>
      </c>
      <c r="F2269" t="s">
        <v>86</v>
      </c>
      <c r="G2269" t="s">
        <v>1265</v>
      </c>
      <c r="H2269" t="s">
        <v>324</v>
      </c>
      <c r="I2269" t="s">
        <v>382</v>
      </c>
      <c r="J2269" t="s">
        <v>383</v>
      </c>
      <c r="K2269" t="s">
        <v>388</v>
      </c>
      <c r="L2269" t="s">
        <v>44</v>
      </c>
      <c r="M2269" t="s">
        <v>385</v>
      </c>
      <c r="N2269" t="s">
        <v>907</v>
      </c>
      <c r="O2269" t="s">
        <v>1033</v>
      </c>
      <c r="P2269" t="s">
        <v>86</v>
      </c>
    </row>
    <row r="2270" spans="1:16">
      <c r="A2270" t="s">
        <v>5071</v>
      </c>
      <c r="B2270" t="s">
        <v>5072</v>
      </c>
      <c r="C2270" t="s">
        <v>920</v>
      </c>
      <c r="D2270">
        <v>58</v>
      </c>
      <c r="E2270" t="s">
        <v>5073</v>
      </c>
      <c r="F2270" t="s">
        <v>83</v>
      </c>
      <c r="G2270" t="s">
        <v>5074</v>
      </c>
      <c r="H2270" t="s">
        <v>320</v>
      </c>
      <c r="I2270" t="s">
        <v>382</v>
      </c>
      <c r="J2270" t="s">
        <v>383</v>
      </c>
      <c r="K2270" t="s">
        <v>388</v>
      </c>
      <c r="M2270" t="s">
        <v>385</v>
      </c>
      <c r="N2270" t="s">
        <v>907</v>
      </c>
      <c r="O2270" t="s">
        <v>917</v>
      </c>
      <c r="P2270" t="s">
        <v>83</v>
      </c>
    </row>
    <row r="2271" spans="1:16">
      <c r="A2271" t="s">
        <v>5075</v>
      </c>
      <c r="B2271" t="s">
        <v>5076</v>
      </c>
      <c r="C2271" t="s">
        <v>931</v>
      </c>
      <c r="D2271">
        <v>0</v>
      </c>
      <c r="E2271" t="s">
        <v>5077</v>
      </c>
      <c r="F2271" t="s">
        <v>53</v>
      </c>
      <c r="G2271" t="s">
        <v>964</v>
      </c>
      <c r="H2271" t="s">
        <v>358</v>
      </c>
      <c r="I2271" t="s">
        <v>382</v>
      </c>
      <c r="J2271" t="s">
        <v>383</v>
      </c>
      <c r="K2271" t="s">
        <v>389</v>
      </c>
      <c r="M2271" t="s">
        <v>386</v>
      </c>
      <c r="N2271" t="s">
        <v>907</v>
      </c>
      <c r="O2271" t="s">
        <v>928</v>
      </c>
      <c r="P2271" t="s">
        <v>53</v>
      </c>
    </row>
    <row r="2272" spans="1:16">
      <c r="A2272" t="s">
        <v>5078</v>
      </c>
      <c r="B2272" t="s">
        <v>5079</v>
      </c>
      <c r="C2272" t="s">
        <v>910</v>
      </c>
      <c r="D2272">
        <v>59</v>
      </c>
      <c r="E2272" t="s">
        <v>5080</v>
      </c>
      <c r="F2272" t="s">
        <v>195</v>
      </c>
      <c r="G2272" t="s">
        <v>906</v>
      </c>
      <c r="H2272" t="s">
        <v>325</v>
      </c>
      <c r="I2272" t="s">
        <v>382</v>
      </c>
      <c r="J2272" t="s">
        <v>383</v>
      </c>
      <c r="K2272" t="s">
        <v>388</v>
      </c>
      <c r="L2272" t="s">
        <v>43</v>
      </c>
      <c r="M2272" t="s">
        <v>386</v>
      </c>
      <c r="N2272" t="s">
        <v>907</v>
      </c>
      <c r="O2272" t="s">
        <v>917</v>
      </c>
      <c r="P2272" t="s">
        <v>195</v>
      </c>
    </row>
    <row r="2273" spans="1:16">
      <c r="A2273" t="s">
        <v>5081</v>
      </c>
      <c r="B2273" t="s">
        <v>5082</v>
      </c>
      <c r="C2273" t="s">
        <v>910</v>
      </c>
      <c r="D2273">
        <v>59</v>
      </c>
      <c r="E2273" t="s">
        <v>5083</v>
      </c>
      <c r="F2273" t="s">
        <v>226</v>
      </c>
      <c r="G2273" t="s">
        <v>5084</v>
      </c>
      <c r="H2273" t="s">
        <v>325</v>
      </c>
      <c r="I2273" t="s">
        <v>382</v>
      </c>
      <c r="J2273" t="s">
        <v>383</v>
      </c>
      <c r="K2273" t="s">
        <v>388</v>
      </c>
      <c r="L2273" t="s">
        <v>44</v>
      </c>
      <c r="M2273" t="s">
        <v>386</v>
      </c>
      <c r="N2273" t="s">
        <v>907</v>
      </c>
      <c r="O2273" t="s">
        <v>937</v>
      </c>
      <c r="P2273" t="s">
        <v>86</v>
      </c>
    </row>
    <row r="2274" spans="1:16">
      <c r="A2274" t="s">
        <v>5085</v>
      </c>
      <c r="B2274" t="s">
        <v>5086</v>
      </c>
      <c r="C2274" t="s">
        <v>910</v>
      </c>
      <c r="D2274">
        <v>59</v>
      </c>
      <c r="E2274" t="s">
        <v>5087</v>
      </c>
      <c r="F2274" t="s">
        <v>53</v>
      </c>
      <c r="G2274" t="s">
        <v>5088</v>
      </c>
      <c r="H2274" t="s">
        <v>325</v>
      </c>
      <c r="I2274" t="s">
        <v>382</v>
      </c>
      <c r="J2274" t="s">
        <v>383</v>
      </c>
      <c r="K2274" t="s">
        <v>388</v>
      </c>
      <c r="L2274" t="s">
        <v>44</v>
      </c>
      <c r="M2274" t="s">
        <v>386</v>
      </c>
      <c r="N2274" t="s">
        <v>907</v>
      </c>
      <c r="O2274" t="s">
        <v>928</v>
      </c>
      <c r="P2274" t="s">
        <v>53</v>
      </c>
    </row>
    <row r="2275" spans="1:16">
      <c r="A2275" t="s">
        <v>5089</v>
      </c>
      <c r="B2275" t="s">
        <v>5086</v>
      </c>
      <c r="C2275" t="s">
        <v>904</v>
      </c>
      <c r="D2275">
        <v>57</v>
      </c>
      <c r="E2275" t="s">
        <v>5087</v>
      </c>
      <c r="F2275" t="s">
        <v>53</v>
      </c>
      <c r="G2275" t="s">
        <v>5088</v>
      </c>
      <c r="H2275" t="s">
        <v>325</v>
      </c>
      <c r="I2275" t="s">
        <v>382</v>
      </c>
      <c r="J2275" t="s">
        <v>383</v>
      </c>
      <c r="K2275" t="s">
        <v>388</v>
      </c>
      <c r="L2275" t="s">
        <v>44</v>
      </c>
      <c r="M2275" t="s">
        <v>386</v>
      </c>
      <c r="N2275" t="s">
        <v>907</v>
      </c>
      <c r="O2275" t="s">
        <v>928</v>
      </c>
      <c r="P2275" t="s">
        <v>53</v>
      </c>
    </row>
    <row r="2276" spans="1:16">
      <c r="A2276" t="s">
        <v>5090</v>
      </c>
      <c r="B2276" t="s">
        <v>5091</v>
      </c>
      <c r="C2276" t="s">
        <v>904</v>
      </c>
      <c r="D2276">
        <v>57</v>
      </c>
      <c r="E2276" t="s">
        <v>5092</v>
      </c>
      <c r="F2276" t="s">
        <v>83</v>
      </c>
      <c r="G2276" t="s">
        <v>5093</v>
      </c>
      <c r="H2276" t="s">
        <v>325</v>
      </c>
      <c r="I2276" t="s">
        <v>382</v>
      </c>
      <c r="J2276" t="s">
        <v>383</v>
      </c>
      <c r="K2276" t="s">
        <v>388</v>
      </c>
      <c r="L2276" t="s">
        <v>44</v>
      </c>
      <c r="M2276" t="s">
        <v>386</v>
      </c>
      <c r="N2276" t="s">
        <v>907</v>
      </c>
      <c r="O2276" t="s">
        <v>917</v>
      </c>
      <c r="P2276" t="s">
        <v>83</v>
      </c>
    </row>
    <row r="2277" spans="1:16">
      <c r="A2277" t="s">
        <v>5094</v>
      </c>
      <c r="B2277" t="s">
        <v>5091</v>
      </c>
      <c r="C2277" t="s">
        <v>910</v>
      </c>
      <c r="D2277">
        <v>59</v>
      </c>
      <c r="E2277" t="s">
        <v>5092</v>
      </c>
      <c r="F2277" t="s">
        <v>83</v>
      </c>
      <c r="G2277" t="s">
        <v>5093</v>
      </c>
      <c r="H2277" t="s">
        <v>325</v>
      </c>
      <c r="I2277" t="s">
        <v>382</v>
      </c>
      <c r="J2277" t="s">
        <v>383</v>
      </c>
      <c r="K2277" t="s">
        <v>388</v>
      </c>
      <c r="L2277" t="s">
        <v>44</v>
      </c>
      <c r="M2277" t="s">
        <v>386</v>
      </c>
      <c r="N2277" t="s">
        <v>907</v>
      </c>
      <c r="O2277" t="s">
        <v>917</v>
      </c>
      <c r="P2277" t="s">
        <v>83</v>
      </c>
    </row>
    <row r="2278" spans="1:16">
      <c r="A2278" t="s">
        <v>5095</v>
      </c>
      <c r="B2278" t="s">
        <v>5096</v>
      </c>
      <c r="C2278">
        <v>8</v>
      </c>
      <c r="D2278">
        <v>8</v>
      </c>
      <c r="E2278" t="s">
        <v>1847</v>
      </c>
      <c r="F2278" t="s">
        <v>53</v>
      </c>
      <c r="G2278" t="s">
        <v>5097</v>
      </c>
      <c r="H2278" t="s">
        <v>337</v>
      </c>
      <c r="I2278" t="s">
        <v>390</v>
      </c>
      <c r="J2278" t="s">
        <v>383</v>
      </c>
      <c r="K2278" t="s">
        <v>388</v>
      </c>
      <c r="L2278" t="s">
        <v>32</v>
      </c>
      <c r="M2278" t="s">
        <v>386</v>
      </c>
      <c r="N2278" t="s">
        <v>907</v>
      </c>
      <c r="O2278" t="s">
        <v>928</v>
      </c>
      <c r="P2278" t="s">
        <v>53</v>
      </c>
    </row>
    <row r="2279" spans="1:16">
      <c r="A2279" t="s">
        <v>5098</v>
      </c>
      <c r="B2279" t="s">
        <v>5099</v>
      </c>
      <c r="C2279" t="s">
        <v>931</v>
      </c>
      <c r="D2279">
        <v>0</v>
      </c>
      <c r="E2279" t="s">
        <v>5100</v>
      </c>
      <c r="F2279" t="s">
        <v>192</v>
      </c>
      <c r="G2279" t="s">
        <v>964</v>
      </c>
      <c r="H2279" t="s">
        <v>337</v>
      </c>
      <c r="I2279" t="s">
        <v>391</v>
      </c>
      <c r="J2279" t="s">
        <v>383</v>
      </c>
      <c r="K2279" t="s">
        <v>389</v>
      </c>
      <c r="M2279" t="s">
        <v>386</v>
      </c>
      <c r="N2279" t="s">
        <v>907</v>
      </c>
      <c r="O2279" t="s">
        <v>1514</v>
      </c>
      <c r="P2279" t="s">
        <v>78</v>
      </c>
    </row>
    <row r="2280" spans="1:16">
      <c r="A2280" t="s">
        <v>5101</v>
      </c>
      <c r="B2280" t="s">
        <v>5102</v>
      </c>
      <c r="C2280">
        <v>7</v>
      </c>
      <c r="D2280">
        <v>7</v>
      </c>
      <c r="E2280" t="s">
        <v>5103</v>
      </c>
      <c r="F2280" t="s">
        <v>53</v>
      </c>
      <c r="G2280" t="s">
        <v>5097</v>
      </c>
      <c r="H2280" t="s">
        <v>337</v>
      </c>
      <c r="I2280" t="s">
        <v>387</v>
      </c>
      <c r="J2280" t="s">
        <v>383</v>
      </c>
      <c r="K2280" t="s">
        <v>388</v>
      </c>
      <c r="L2280" t="s">
        <v>32</v>
      </c>
      <c r="M2280" t="s">
        <v>386</v>
      </c>
      <c r="N2280" t="s">
        <v>907</v>
      </c>
      <c r="O2280" t="s">
        <v>928</v>
      </c>
      <c r="P2280" t="s">
        <v>53</v>
      </c>
    </row>
    <row r="2281" spans="1:16">
      <c r="A2281" t="s">
        <v>5104</v>
      </c>
      <c r="B2281" t="s">
        <v>5105</v>
      </c>
      <c r="C2281">
        <v>6.5</v>
      </c>
      <c r="D2281">
        <v>65</v>
      </c>
      <c r="E2281" t="s">
        <v>5106</v>
      </c>
      <c r="F2281" t="s">
        <v>53</v>
      </c>
      <c r="G2281" t="s">
        <v>5097</v>
      </c>
      <c r="H2281" t="s">
        <v>337</v>
      </c>
      <c r="I2281" t="s">
        <v>387</v>
      </c>
      <c r="J2281" t="s">
        <v>383</v>
      </c>
      <c r="K2281" t="s">
        <v>388</v>
      </c>
      <c r="L2281" t="s">
        <v>32</v>
      </c>
      <c r="M2281" t="s">
        <v>386</v>
      </c>
      <c r="N2281" t="s">
        <v>907</v>
      </c>
      <c r="O2281" t="s">
        <v>928</v>
      </c>
      <c r="P2281" t="s">
        <v>53</v>
      </c>
    </row>
    <row r="2282" spans="1:16">
      <c r="A2282" t="s">
        <v>5107</v>
      </c>
      <c r="B2282" t="s">
        <v>5108</v>
      </c>
      <c r="C2282">
        <v>7.5</v>
      </c>
      <c r="D2282">
        <v>75</v>
      </c>
      <c r="E2282" t="s">
        <v>5109</v>
      </c>
      <c r="F2282" t="s">
        <v>53</v>
      </c>
      <c r="G2282" t="s">
        <v>1146</v>
      </c>
      <c r="H2282" t="s">
        <v>337</v>
      </c>
      <c r="I2282" t="s">
        <v>382</v>
      </c>
      <c r="J2282" t="s">
        <v>383</v>
      </c>
      <c r="K2282" t="s">
        <v>389</v>
      </c>
      <c r="L2282" t="s">
        <v>39</v>
      </c>
      <c r="M2282" t="s">
        <v>386</v>
      </c>
      <c r="N2282" t="s">
        <v>907</v>
      </c>
      <c r="O2282" t="s">
        <v>928</v>
      </c>
      <c r="P2282" t="s">
        <v>53</v>
      </c>
    </row>
    <row r="2283" spans="1:16">
      <c r="A2283" t="s">
        <v>5110</v>
      </c>
      <c r="B2283" t="s">
        <v>5111</v>
      </c>
      <c r="C2283">
        <v>9</v>
      </c>
      <c r="D2283">
        <v>9</v>
      </c>
      <c r="E2283" t="s">
        <v>5112</v>
      </c>
      <c r="F2283" t="s">
        <v>53</v>
      </c>
      <c r="G2283" t="s">
        <v>5113</v>
      </c>
      <c r="H2283" t="s">
        <v>337</v>
      </c>
      <c r="I2283" t="s">
        <v>382</v>
      </c>
      <c r="J2283" t="s">
        <v>383</v>
      </c>
      <c r="K2283" t="s">
        <v>388</v>
      </c>
      <c r="M2283" t="s">
        <v>386</v>
      </c>
      <c r="N2283" t="s">
        <v>907</v>
      </c>
      <c r="O2283" t="s">
        <v>928</v>
      </c>
      <c r="P2283" t="s">
        <v>53</v>
      </c>
    </row>
    <row r="2284" spans="1:16">
      <c r="A2284" t="s">
        <v>5114</v>
      </c>
      <c r="B2284" t="s">
        <v>5115</v>
      </c>
      <c r="C2284" t="s">
        <v>931</v>
      </c>
      <c r="D2284">
        <v>0</v>
      </c>
      <c r="E2284" t="s">
        <v>5116</v>
      </c>
      <c r="F2284" t="s">
        <v>53</v>
      </c>
      <c r="G2284" t="s">
        <v>1644</v>
      </c>
      <c r="H2284" t="s">
        <v>338</v>
      </c>
      <c r="I2284" t="s">
        <v>387</v>
      </c>
      <c r="J2284" t="s">
        <v>383</v>
      </c>
      <c r="K2284" t="s">
        <v>389</v>
      </c>
      <c r="L2284" t="s">
        <v>44</v>
      </c>
      <c r="M2284" t="s">
        <v>386</v>
      </c>
      <c r="N2284" t="s">
        <v>907</v>
      </c>
      <c r="O2284" t="s">
        <v>928</v>
      </c>
      <c r="P2284" t="s">
        <v>53</v>
      </c>
    </row>
    <row r="2285" spans="1:16">
      <c r="A2285" t="s">
        <v>5117</v>
      </c>
      <c r="B2285" t="s">
        <v>5118</v>
      </c>
      <c r="C2285" t="s">
        <v>931</v>
      </c>
      <c r="D2285">
        <v>0</v>
      </c>
      <c r="E2285" t="s">
        <v>5119</v>
      </c>
      <c r="F2285" t="s">
        <v>55</v>
      </c>
      <c r="G2285" t="s">
        <v>3670</v>
      </c>
      <c r="H2285" t="s">
        <v>355</v>
      </c>
      <c r="I2285" t="s">
        <v>382</v>
      </c>
      <c r="J2285" t="s">
        <v>383</v>
      </c>
      <c r="K2285" t="s">
        <v>388</v>
      </c>
      <c r="M2285" t="s">
        <v>392</v>
      </c>
      <c r="N2285" t="s">
        <v>907</v>
      </c>
      <c r="O2285" t="s">
        <v>1003</v>
      </c>
      <c r="P2285" t="s">
        <v>71</v>
      </c>
    </row>
    <row r="2286" spans="1:16">
      <c r="A2286" t="s">
        <v>5120</v>
      </c>
      <c r="B2286" t="s">
        <v>5121</v>
      </c>
      <c r="C2286" t="s">
        <v>910</v>
      </c>
      <c r="D2286">
        <v>59</v>
      </c>
      <c r="E2286" t="s">
        <v>5122</v>
      </c>
      <c r="F2286" t="s">
        <v>57</v>
      </c>
      <c r="G2286" t="s">
        <v>964</v>
      </c>
      <c r="H2286" t="s">
        <v>343</v>
      </c>
      <c r="I2286" t="s">
        <v>382</v>
      </c>
      <c r="J2286" t="s">
        <v>383</v>
      </c>
      <c r="K2286" t="s">
        <v>389</v>
      </c>
      <c r="M2286" t="s">
        <v>386</v>
      </c>
      <c r="N2286" t="s">
        <v>907</v>
      </c>
      <c r="O2286" t="s">
        <v>908</v>
      </c>
      <c r="P2286" t="s">
        <v>57</v>
      </c>
    </row>
    <row r="2287" spans="1:16">
      <c r="A2287" t="s">
        <v>5123</v>
      </c>
      <c r="B2287" t="s">
        <v>5124</v>
      </c>
      <c r="C2287" t="s">
        <v>910</v>
      </c>
      <c r="D2287">
        <v>59</v>
      </c>
      <c r="E2287" t="s">
        <v>5125</v>
      </c>
      <c r="F2287" t="s">
        <v>63</v>
      </c>
      <c r="G2287" t="s">
        <v>964</v>
      </c>
      <c r="H2287" t="s">
        <v>343</v>
      </c>
      <c r="I2287" t="s">
        <v>382</v>
      </c>
      <c r="J2287" t="s">
        <v>383</v>
      </c>
      <c r="K2287" t="s">
        <v>389</v>
      </c>
      <c r="M2287" t="s">
        <v>386</v>
      </c>
      <c r="N2287" t="s">
        <v>907</v>
      </c>
      <c r="O2287" t="s">
        <v>937</v>
      </c>
      <c r="P2287" t="s">
        <v>63</v>
      </c>
    </row>
    <row r="2288" spans="1:16">
      <c r="A2288" t="s">
        <v>5126</v>
      </c>
      <c r="B2288" t="s">
        <v>5127</v>
      </c>
      <c r="C2288" t="s">
        <v>910</v>
      </c>
      <c r="D2288">
        <v>59</v>
      </c>
      <c r="E2288" t="s">
        <v>5128</v>
      </c>
      <c r="F2288" t="s">
        <v>199</v>
      </c>
      <c r="G2288" t="s">
        <v>1767</v>
      </c>
      <c r="H2288" t="s">
        <v>343</v>
      </c>
      <c r="I2288" t="s">
        <v>382</v>
      </c>
      <c r="J2288" t="s">
        <v>383</v>
      </c>
      <c r="K2288" t="s">
        <v>389</v>
      </c>
      <c r="L2288" t="s">
        <v>43</v>
      </c>
      <c r="M2288" t="s">
        <v>386</v>
      </c>
      <c r="N2288" t="s">
        <v>907</v>
      </c>
      <c r="O2288" t="s">
        <v>1300</v>
      </c>
      <c r="P2288" t="s">
        <v>199</v>
      </c>
    </row>
    <row r="2289" spans="1:16">
      <c r="A2289" t="s">
        <v>5129</v>
      </c>
      <c r="B2289" t="s">
        <v>5130</v>
      </c>
      <c r="C2289" t="s">
        <v>910</v>
      </c>
      <c r="D2289">
        <v>59</v>
      </c>
      <c r="E2289" t="s">
        <v>5131</v>
      </c>
      <c r="F2289" t="s">
        <v>68</v>
      </c>
      <c r="G2289" t="s">
        <v>964</v>
      </c>
      <c r="H2289" t="s">
        <v>343</v>
      </c>
      <c r="I2289" t="s">
        <v>387</v>
      </c>
      <c r="J2289" t="s">
        <v>383</v>
      </c>
      <c r="K2289" t="s">
        <v>389</v>
      </c>
      <c r="M2289" t="s">
        <v>386</v>
      </c>
      <c r="N2289" t="s">
        <v>907</v>
      </c>
      <c r="O2289" t="s">
        <v>1119</v>
      </c>
      <c r="P2289" t="s">
        <v>68</v>
      </c>
    </row>
    <row r="2290" spans="1:16">
      <c r="A2290" t="s">
        <v>5132</v>
      </c>
      <c r="B2290" t="s">
        <v>5133</v>
      </c>
      <c r="C2290" t="s">
        <v>2814</v>
      </c>
      <c r="D2290">
        <v>53</v>
      </c>
      <c r="E2290" t="s">
        <v>5134</v>
      </c>
      <c r="F2290" t="s">
        <v>63</v>
      </c>
      <c r="G2290" t="s">
        <v>964</v>
      </c>
      <c r="H2290" t="s">
        <v>343</v>
      </c>
      <c r="I2290" t="s">
        <v>391</v>
      </c>
      <c r="J2290" t="s">
        <v>383</v>
      </c>
      <c r="K2290" t="s">
        <v>389</v>
      </c>
      <c r="M2290" t="s">
        <v>386</v>
      </c>
      <c r="N2290" t="s">
        <v>907</v>
      </c>
      <c r="O2290" t="s">
        <v>937</v>
      </c>
      <c r="P2290" t="s">
        <v>63</v>
      </c>
    </row>
    <row r="2291" spans="1:16">
      <c r="A2291" t="s">
        <v>5135</v>
      </c>
      <c r="B2291" t="s">
        <v>5136</v>
      </c>
      <c r="C2291" t="s">
        <v>2626</v>
      </c>
      <c r="D2291">
        <v>51</v>
      </c>
      <c r="E2291" t="s">
        <v>5137</v>
      </c>
      <c r="F2291" t="s">
        <v>86</v>
      </c>
      <c r="G2291" t="s">
        <v>964</v>
      </c>
      <c r="H2291" t="s">
        <v>343</v>
      </c>
      <c r="I2291" t="s">
        <v>391</v>
      </c>
      <c r="J2291" t="s">
        <v>383</v>
      </c>
      <c r="K2291" t="s">
        <v>389</v>
      </c>
      <c r="M2291" t="s">
        <v>386</v>
      </c>
      <c r="N2291" t="s">
        <v>907</v>
      </c>
      <c r="O2291" t="s">
        <v>1033</v>
      </c>
      <c r="P2291" t="s">
        <v>86</v>
      </c>
    </row>
    <row r="2292" spans="1:16">
      <c r="A2292" t="s">
        <v>5138</v>
      </c>
      <c r="B2292" t="s">
        <v>5139</v>
      </c>
      <c r="C2292" t="s">
        <v>931</v>
      </c>
      <c r="D2292">
        <v>0</v>
      </c>
      <c r="E2292" t="s">
        <v>5140</v>
      </c>
      <c r="F2292" t="s">
        <v>83</v>
      </c>
      <c r="G2292" t="s">
        <v>1631</v>
      </c>
      <c r="H2292" t="s">
        <v>340</v>
      </c>
      <c r="I2292" t="s">
        <v>382</v>
      </c>
      <c r="J2292" t="s">
        <v>383</v>
      </c>
      <c r="K2292" t="s">
        <v>389</v>
      </c>
      <c r="M2292" t="s">
        <v>386</v>
      </c>
      <c r="N2292" t="s">
        <v>907</v>
      </c>
      <c r="O2292" t="s">
        <v>917</v>
      </c>
      <c r="P2292" t="s">
        <v>83</v>
      </c>
    </row>
    <row r="2293" spans="1:16">
      <c r="A2293" t="s">
        <v>5141</v>
      </c>
      <c r="B2293" t="s">
        <v>5142</v>
      </c>
      <c r="C2293" t="s">
        <v>931</v>
      </c>
      <c r="D2293">
        <v>0</v>
      </c>
      <c r="E2293" t="s">
        <v>5143</v>
      </c>
      <c r="F2293" t="s">
        <v>57</v>
      </c>
      <c r="G2293" t="s">
        <v>1631</v>
      </c>
      <c r="H2293" t="s">
        <v>340</v>
      </c>
      <c r="I2293" t="s">
        <v>382</v>
      </c>
      <c r="J2293" t="s">
        <v>383</v>
      </c>
      <c r="K2293" t="s">
        <v>389</v>
      </c>
      <c r="M2293" t="s">
        <v>395</v>
      </c>
      <c r="N2293" t="s">
        <v>907</v>
      </c>
      <c r="O2293" t="s">
        <v>1898</v>
      </c>
      <c r="P2293" t="s">
        <v>57</v>
      </c>
    </row>
    <row r="2294" spans="1:16">
      <c r="A2294" t="s">
        <v>5144</v>
      </c>
      <c r="B2294" t="s">
        <v>5145</v>
      </c>
      <c r="C2294" t="s">
        <v>931</v>
      </c>
      <c r="D2294">
        <v>0</v>
      </c>
      <c r="E2294" t="s">
        <v>5146</v>
      </c>
      <c r="F2294" t="s">
        <v>83</v>
      </c>
      <c r="G2294" t="s">
        <v>1631</v>
      </c>
      <c r="H2294" t="s">
        <v>340</v>
      </c>
      <c r="I2294" t="s">
        <v>382</v>
      </c>
      <c r="J2294" t="s">
        <v>383</v>
      </c>
      <c r="K2294" t="s">
        <v>389</v>
      </c>
      <c r="M2294" t="s">
        <v>395</v>
      </c>
      <c r="N2294" t="s">
        <v>907</v>
      </c>
      <c r="O2294" t="s">
        <v>917</v>
      </c>
      <c r="P2294" t="s">
        <v>83</v>
      </c>
    </row>
    <row r="2295" spans="1:16">
      <c r="A2295" t="s">
        <v>5147</v>
      </c>
      <c r="B2295" t="s">
        <v>5148</v>
      </c>
      <c r="C2295" t="s">
        <v>931</v>
      </c>
      <c r="D2295">
        <v>0</v>
      </c>
      <c r="E2295" t="s">
        <v>5149</v>
      </c>
      <c r="F2295" t="s">
        <v>83</v>
      </c>
      <c r="G2295" t="s">
        <v>1631</v>
      </c>
      <c r="H2295" t="s">
        <v>340</v>
      </c>
      <c r="I2295" t="s">
        <v>382</v>
      </c>
      <c r="J2295" t="s">
        <v>383</v>
      </c>
      <c r="K2295" t="s">
        <v>389</v>
      </c>
      <c r="L2295" t="s">
        <v>46</v>
      </c>
      <c r="M2295" t="s">
        <v>395</v>
      </c>
      <c r="N2295" t="s">
        <v>907</v>
      </c>
      <c r="O2295" t="s">
        <v>917</v>
      </c>
      <c r="P2295" t="s">
        <v>83</v>
      </c>
    </row>
    <row r="2296" spans="1:16">
      <c r="A2296" t="s">
        <v>5150</v>
      </c>
      <c r="B2296" t="s">
        <v>5151</v>
      </c>
      <c r="C2296" t="s">
        <v>931</v>
      </c>
      <c r="D2296">
        <v>0</v>
      </c>
      <c r="E2296" t="s">
        <v>5152</v>
      </c>
      <c r="F2296" t="s">
        <v>65</v>
      </c>
      <c r="G2296" t="s">
        <v>1631</v>
      </c>
      <c r="H2296" t="s">
        <v>340</v>
      </c>
      <c r="I2296" t="s">
        <v>382</v>
      </c>
      <c r="J2296" t="s">
        <v>383</v>
      </c>
      <c r="K2296" t="s">
        <v>389</v>
      </c>
      <c r="M2296" t="s">
        <v>394</v>
      </c>
      <c r="N2296" t="s">
        <v>907</v>
      </c>
      <c r="O2296" t="s">
        <v>1383</v>
      </c>
      <c r="P2296" t="s">
        <v>65</v>
      </c>
    </row>
    <row r="2297" spans="1:16">
      <c r="A2297" t="s">
        <v>5153</v>
      </c>
      <c r="B2297" t="s">
        <v>5154</v>
      </c>
      <c r="C2297" t="s">
        <v>931</v>
      </c>
      <c r="D2297">
        <v>0</v>
      </c>
      <c r="E2297" t="s">
        <v>5155</v>
      </c>
      <c r="F2297" t="s">
        <v>57</v>
      </c>
      <c r="G2297" t="s">
        <v>1631</v>
      </c>
      <c r="H2297" t="s">
        <v>340</v>
      </c>
      <c r="I2297" t="s">
        <v>382</v>
      </c>
      <c r="J2297" t="s">
        <v>383</v>
      </c>
      <c r="K2297" t="s">
        <v>389</v>
      </c>
      <c r="M2297" t="s">
        <v>394</v>
      </c>
      <c r="N2297" t="s">
        <v>907</v>
      </c>
      <c r="O2297" t="s">
        <v>908</v>
      </c>
      <c r="P2297" t="s">
        <v>57</v>
      </c>
    </row>
    <row r="2298" spans="1:16">
      <c r="A2298" t="s">
        <v>5156</v>
      </c>
      <c r="B2298" t="s">
        <v>5157</v>
      </c>
      <c r="C2298" t="s">
        <v>931</v>
      </c>
      <c r="D2298">
        <v>0</v>
      </c>
      <c r="E2298" t="s">
        <v>5158</v>
      </c>
      <c r="F2298" t="s">
        <v>63</v>
      </c>
      <c r="G2298" t="s">
        <v>5159</v>
      </c>
      <c r="H2298" t="s">
        <v>340</v>
      </c>
      <c r="I2298" t="s">
        <v>382</v>
      </c>
      <c r="J2298" t="s">
        <v>383</v>
      </c>
      <c r="K2298" t="s">
        <v>389</v>
      </c>
      <c r="M2298" t="s">
        <v>385</v>
      </c>
      <c r="N2298" t="s">
        <v>907</v>
      </c>
      <c r="O2298" t="s">
        <v>937</v>
      </c>
      <c r="P2298" t="s">
        <v>63</v>
      </c>
    </row>
    <row r="2299" spans="1:16">
      <c r="A2299" t="s">
        <v>5160</v>
      </c>
      <c r="B2299" t="s">
        <v>5161</v>
      </c>
      <c r="C2299" t="s">
        <v>931</v>
      </c>
      <c r="D2299">
        <v>0</v>
      </c>
      <c r="E2299" t="s">
        <v>5162</v>
      </c>
      <c r="F2299" t="s">
        <v>277</v>
      </c>
      <c r="G2299" t="s">
        <v>964</v>
      </c>
      <c r="H2299" t="s">
        <v>340</v>
      </c>
      <c r="I2299" t="s">
        <v>391</v>
      </c>
      <c r="J2299" t="s">
        <v>383</v>
      </c>
      <c r="K2299" t="s">
        <v>389</v>
      </c>
      <c r="M2299" t="s">
        <v>386</v>
      </c>
      <c r="N2299" t="s">
        <v>907</v>
      </c>
      <c r="O2299" t="s">
        <v>1710</v>
      </c>
      <c r="P2299" t="s">
        <v>83</v>
      </c>
    </row>
    <row r="2300" spans="1:16">
      <c r="A2300" t="s">
        <v>5163</v>
      </c>
      <c r="B2300" t="s">
        <v>5164</v>
      </c>
      <c r="C2300" t="s">
        <v>931</v>
      </c>
      <c r="D2300">
        <v>0</v>
      </c>
      <c r="E2300" t="s">
        <v>5165</v>
      </c>
      <c r="F2300" t="s">
        <v>277</v>
      </c>
      <c r="G2300" t="s">
        <v>1631</v>
      </c>
      <c r="H2300" t="s">
        <v>340</v>
      </c>
      <c r="I2300" t="s">
        <v>382</v>
      </c>
      <c r="J2300" t="s">
        <v>383</v>
      </c>
      <c r="K2300" t="s">
        <v>389</v>
      </c>
      <c r="M2300" t="s">
        <v>386</v>
      </c>
      <c r="N2300" t="s">
        <v>907</v>
      </c>
      <c r="O2300" t="s">
        <v>1710</v>
      </c>
      <c r="P2300" t="s">
        <v>83</v>
      </c>
    </row>
    <row r="2301" spans="1:16">
      <c r="A2301" t="s">
        <v>5166</v>
      </c>
      <c r="B2301" t="s">
        <v>5167</v>
      </c>
      <c r="C2301" t="s">
        <v>931</v>
      </c>
      <c r="D2301">
        <v>0</v>
      </c>
      <c r="E2301" t="s">
        <v>1513</v>
      </c>
      <c r="F2301" t="s">
        <v>230</v>
      </c>
      <c r="G2301" t="s">
        <v>1644</v>
      </c>
      <c r="H2301" t="s">
        <v>342</v>
      </c>
      <c r="I2301" t="s">
        <v>387</v>
      </c>
      <c r="J2301" t="s">
        <v>383</v>
      </c>
      <c r="K2301" t="s">
        <v>389</v>
      </c>
      <c r="L2301" t="s">
        <v>44</v>
      </c>
      <c r="M2301" t="s">
        <v>386</v>
      </c>
      <c r="N2301" t="s">
        <v>907</v>
      </c>
      <c r="O2301" t="s">
        <v>1119</v>
      </c>
      <c r="P2301" t="s">
        <v>68</v>
      </c>
    </row>
    <row r="2302" spans="1:16">
      <c r="A2302" t="s">
        <v>5168</v>
      </c>
      <c r="B2302" t="s">
        <v>5169</v>
      </c>
      <c r="C2302" t="s">
        <v>931</v>
      </c>
      <c r="D2302">
        <v>0</v>
      </c>
      <c r="E2302" t="s">
        <v>3161</v>
      </c>
      <c r="F2302" t="s">
        <v>187</v>
      </c>
      <c r="G2302" t="s">
        <v>1644</v>
      </c>
      <c r="H2302" t="s">
        <v>340</v>
      </c>
      <c r="I2302" t="s">
        <v>382</v>
      </c>
      <c r="J2302" t="s">
        <v>383</v>
      </c>
      <c r="K2302" t="s">
        <v>389</v>
      </c>
      <c r="L2302" t="s">
        <v>44</v>
      </c>
      <c r="M2302" t="s">
        <v>386</v>
      </c>
      <c r="N2302" t="s">
        <v>907</v>
      </c>
      <c r="O2302" t="s">
        <v>937</v>
      </c>
      <c r="P2302" t="s">
        <v>63</v>
      </c>
    </row>
    <row r="2303" spans="1:16">
      <c r="A2303" t="s">
        <v>5170</v>
      </c>
      <c r="B2303" t="s">
        <v>5171</v>
      </c>
      <c r="C2303" t="s">
        <v>931</v>
      </c>
      <c r="D2303">
        <v>0</v>
      </c>
      <c r="E2303" t="s">
        <v>1517</v>
      </c>
      <c r="F2303" t="s">
        <v>240</v>
      </c>
      <c r="G2303" t="s">
        <v>1644</v>
      </c>
      <c r="H2303" t="s">
        <v>342</v>
      </c>
      <c r="I2303" t="s">
        <v>387</v>
      </c>
      <c r="J2303" t="s">
        <v>383</v>
      </c>
      <c r="K2303" t="s">
        <v>389</v>
      </c>
      <c r="L2303" t="s">
        <v>44</v>
      </c>
      <c r="M2303" t="s">
        <v>386</v>
      </c>
      <c r="N2303" t="s">
        <v>907</v>
      </c>
      <c r="O2303" t="s">
        <v>1291</v>
      </c>
      <c r="P2303" t="s">
        <v>86</v>
      </c>
    </row>
    <row r="2304" spans="1:16">
      <c r="A2304" t="s">
        <v>5172</v>
      </c>
      <c r="B2304" t="s">
        <v>5173</v>
      </c>
      <c r="C2304" t="s">
        <v>931</v>
      </c>
      <c r="D2304">
        <v>0</v>
      </c>
      <c r="E2304" t="s">
        <v>5174</v>
      </c>
      <c r="F2304" t="s">
        <v>68</v>
      </c>
      <c r="G2304" t="s">
        <v>1631</v>
      </c>
      <c r="H2304" t="s">
        <v>342</v>
      </c>
      <c r="I2304" t="s">
        <v>387</v>
      </c>
      <c r="J2304" t="s">
        <v>383</v>
      </c>
      <c r="K2304" t="s">
        <v>389</v>
      </c>
      <c r="M2304" t="s">
        <v>386</v>
      </c>
      <c r="N2304" t="s">
        <v>907</v>
      </c>
      <c r="O2304" t="s">
        <v>1119</v>
      </c>
      <c r="P2304" t="s">
        <v>68</v>
      </c>
    </row>
    <row r="2305" spans="1:16">
      <c r="A2305" t="s">
        <v>5175</v>
      </c>
      <c r="B2305" t="s">
        <v>5176</v>
      </c>
      <c r="C2305" t="s">
        <v>931</v>
      </c>
      <c r="D2305">
        <v>0</v>
      </c>
      <c r="E2305" t="s">
        <v>5177</v>
      </c>
      <c r="F2305" t="s">
        <v>63</v>
      </c>
      <c r="G2305" t="s">
        <v>1631</v>
      </c>
      <c r="H2305" t="s">
        <v>342</v>
      </c>
      <c r="I2305" t="s">
        <v>387</v>
      </c>
      <c r="J2305" t="s">
        <v>383</v>
      </c>
      <c r="K2305" t="s">
        <v>389</v>
      </c>
      <c r="M2305" t="s">
        <v>386</v>
      </c>
      <c r="N2305" t="s">
        <v>907</v>
      </c>
      <c r="O2305" t="s">
        <v>937</v>
      </c>
      <c r="P2305" t="s">
        <v>63</v>
      </c>
    </row>
    <row r="2306" spans="1:16">
      <c r="A2306" t="s">
        <v>5178</v>
      </c>
      <c r="B2306" t="s">
        <v>5179</v>
      </c>
      <c r="C2306" t="s">
        <v>931</v>
      </c>
      <c r="D2306">
        <v>0</v>
      </c>
      <c r="E2306" t="s">
        <v>5180</v>
      </c>
      <c r="F2306" t="s">
        <v>68</v>
      </c>
      <c r="G2306" t="s">
        <v>1631</v>
      </c>
      <c r="H2306" t="s">
        <v>342</v>
      </c>
      <c r="I2306" t="s">
        <v>387</v>
      </c>
      <c r="J2306" t="s">
        <v>383</v>
      </c>
      <c r="K2306" t="s">
        <v>389</v>
      </c>
      <c r="M2306" t="s">
        <v>386</v>
      </c>
      <c r="N2306" t="s">
        <v>907</v>
      </c>
      <c r="O2306" t="s">
        <v>1119</v>
      </c>
      <c r="P2306" t="s">
        <v>68</v>
      </c>
    </row>
    <row r="2307" spans="1:16">
      <c r="A2307" t="s">
        <v>5181</v>
      </c>
      <c r="B2307" t="s">
        <v>5182</v>
      </c>
      <c r="C2307" t="s">
        <v>931</v>
      </c>
      <c r="D2307">
        <v>0</v>
      </c>
      <c r="E2307" t="s">
        <v>5183</v>
      </c>
      <c r="F2307" t="s">
        <v>185</v>
      </c>
      <c r="G2307" t="s">
        <v>1644</v>
      </c>
      <c r="H2307" t="s">
        <v>342</v>
      </c>
      <c r="I2307" t="s">
        <v>391</v>
      </c>
      <c r="J2307" t="s">
        <v>383</v>
      </c>
      <c r="K2307" t="s">
        <v>389</v>
      </c>
      <c r="L2307" t="s">
        <v>44</v>
      </c>
      <c r="M2307" t="s">
        <v>386</v>
      </c>
      <c r="N2307" t="s">
        <v>907</v>
      </c>
      <c r="O2307" t="s">
        <v>969</v>
      </c>
      <c r="P2307" t="s">
        <v>78</v>
      </c>
    </row>
    <row r="2308" spans="1:16">
      <c r="A2308" t="s">
        <v>5184</v>
      </c>
      <c r="B2308" t="s">
        <v>5185</v>
      </c>
      <c r="C2308" t="s">
        <v>931</v>
      </c>
      <c r="D2308">
        <v>0</v>
      </c>
      <c r="E2308" t="s">
        <v>5186</v>
      </c>
      <c r="F2308" t="s">
        <v>83</v>
      </c>
      <c r="G2308" t="s">
        <v>1644</v>
      </c>
      <c r="H2308" t="s">
        <v>342</v>
      </c>
      <c r="I2308" t="s">
        <v>387</v>
      </c>
      <c r="J2308" t="s">
        <v>383</v>
      </c>
      <c r="K2308" t="s">
        <v>389</v>
      </c>
      <c r="L2308" t="s">
        <v>44</v>
      </c>
      <c r="M2308" t="s">
        <v>386</v>
      </c>
      <c r="N2308" t="s">
        <v>907</v>
      </c>
      <c r="O2308" t="s">
        <v>917</v>
      </c>
      <c r="P2308" t="s">
        <v>83</v>
      </c>
    </row>
    <row r="2309" spans="1:16">
      <c r="A2309" t="s">
        <v>5187</v>
      </c>
      <c r="B2309" t="s">
        <v>5188</v>
      </c>
      <c r="C2309" t="s">
        <v>931</v>
      </c>
      <c r="D2309">
        <v>0</v>
      </c>
      <c r="E2309" t="s">
        <v>5189</v>
      </c>
      <c r="F2309" t="s">
        <v>63</v>
      </c>
      <c r="G2309" t="s">
        <v>1644</v>
      </c>
      <c r="H2309" t="s">
        <v>342</v>
      </c>
      <c r="I2309" t="s">
        <v>391</v>
      </c>
      <c r="J2309" t="s">
        <v>383</v>
      </c>
      <c r="K2309" t="s">
        <v>389</v>
      </c>
      <c r="L2309" t="s">
        <v>44</v>
      </c>
      <c r="M2309" t="s">
        <v>386</v>
      </c>
      <c r="N2309" t="s">
        <v>907</v>
      </c>
      <c r="O2309" t="s">
        <v>1383</v>
      </c>
      <c r="P2309" t="s">
        <v>63</v>
      </c>
    </row>
    <row r="2310" spans="1:16">
      <c r="A2310" t="s">
        <v>5190</v>
      </c>
      <c r="B2310" t="s">
        <v>5191</v>
      </c>
      <c r="C2310" t="s">
        <v>931</v>
      </c>
      <c r="D2310">
        <v>0</v>
      </c>
      <c r="E2310" t="s">
        <v>5192</v>
      </c>
      <c r="F2310" t="s">
        <v>68</v>
      </c>
      <c r="G2310" t="s">
        <v>1644</v>
      </c>
      <c r="H2310" t="s">
        <v>342</v>
      </c>
      <c r="I2310" t="s">
        <v>391</v>
      </c>
      <c r="J2310" t="s">
        <v>383</v>
      </c>
      <c r="K2310" t="s">
        <v>389</v>
      </c>
      <c r="L2310" t="s">
        <v>44</v>
      </c>
      <c r="M2310" t="s">
        <v>386</v>
      </c>
      <c r="N2310" t="s">
        <v>907</v>
      </c>
      <c r="O2310" t="s">
        <v>1119</v>
      </c>
      <c r="P2310" t="s">
        <v>68</v>
      </c>
    </row>
    <row r="2311" spans="1:16">
      <c r="A2311" t="s">
        <v>5193</v>
      </c>
      <c r="B2311" t="s">
        <v>5194</v>
      </c>
      <c r="C2311" t="s">
        <v>931</v>
      </c>
      <c r="D2311">
        <v>0</v>
      </c>
      <c r="E2311" t="s">
        <v>5195</v>
      </c>
      <c r="F2311" t="s">
        <v>63</v>
      </c>
      <c r="G2311" t="s">
        <v>1644</v>
      </c>
      <c r="H2311" t="s">
        <v>342</v>
      </c>
      <c r="I2311" t="s">
        <v>391</v>
      </c>
      <c r="J2311" t="s">
        <v>383</v>
      </c>
      <c r="K2311" t="s">
        <v>389</v>
      </c>
      <c r="L2311" t="s">
        <v>44</v>
      </c>
      <c r="M2311" t="s">
        <v>386</v>
      </c>
      <c r="N2311" t="s">
        <v>907</v>
      </c>
      <c r="O2311" t="s">
        <v>937</v>
      </c>
      <c r="P2311" t="s">
        <v>63</v>
      </c>
    </row>
    <row r="2312" spans="1:16">
      <c r="A2312" t="s">
        <v>5196</v>
      </c>
      <c r="B2312" t="s">
        <v>5197</v>
      </c>
      <c r="C2312" t="s">
        <v>931</v>
      </c>
      <c r="D2312">
        <v>0</v>
      </c>
      <c r="E2312" t="s">
        <v>5198</v>
      </c>
      <c r="F2312" t="s">
        <v>86</v>
      </c>
      <c r="G2312" t="s">
        <v>1644</v>
      </c>
      <c r="H2312" t="s">
        <v>342</v>
      </c>
      <c r="I2312" t="s">
        <v>387</v>
      </c>
      <c r="J2312" t="s">
        <v>383</v>
      </c>
      <c r="K2312" t="s">
        <v>389</v>
      </c>
      <c r="L2312" t="s">
        <v>44</v>
      </c>
      <c r="M2312" t="s">
        <v>386</v>
      </c>
      <c r="N2312" t="s">
        <v>907</v>
      </c>
      <c r="O2312" t="s">
        <v>1033</v>
      </c>
      <c r="P2312" t="s">
        <v>86</v>
      </c>
    </row>
    <row r="2313" spans="1:16">
      <c r="A2313" t="s">
        <v>5199</v>
      </c>
      <c r="B2313" t="s">
        <v>5200</v>
      </c>
      <c r="C2313" t="s">
        <v>931</v>
      </c>
      <c r="D2313">
        <v>0</v>
      </c>
      <c r="E2313" t="s">
        <v>5201</v>
      </c>
      <c r="F2313" t="s">
        <v>78</v>
      </c>
      <c r="G2313" t="s">
        <v>1644</v>
      </c>
      <c r="H2313" t="s">
        <v>342</v>
      </c>
      <c r="I2313" t="s">
        <v>391</v>
      </c>
      <c r="J2313" t="s">
        <v>383</v>
      </c>
      <c r="K2313" t="s">
        <v>389</v>
      </c>
      <c r="L2313" t="s">
        <v>44</v>
      </c>
      <c r="M2313" t="s">
        <v>386</v>
      </c>
      <c r="N2313" t="s">
        <v>907</v>
      </c>
      <c r="O2313" t="s">
        <v>969</v>
      </c>
      <c r="P2313" t="s">
        <v>78</v>
      </c>
    </row>
    <row r="2314" spans="1:16">
      <c r="A2314" t="s">
        <v>5202</v>
      </c>
      <c r="B2314" t="s">
        <v>5203</v>
      </c>
      <c r="C2314" t="s">
        <v>931</v>
      </c>
      <c r="D2314">
        <v>0</v>
      </c>
      <c r="E2314" t="s">
        <v>5204</v>
      </c>
      <c r="F2314" t="s">
        <v>86</v>
      </c>
      <c r="G2314" t="s">
        <v>1644</v>
      </c>
      <c r="H2314" t="s">
        <v>340</v>
      </c>
      <c r="I2314" t="s">
        <v>391</v>
      </c>
      <c r="J2314" t="s">
        <v>383</v>
      </c>
      <c r="K2314" t="s">
        <v>389</v>
      </c>
      <c r="L2314" t="s">
        <v>44</v>
      </c>
      <c r="M2314" t="s">
        <v>386</v>
      </c>
      <c r="N2314" t="s">
        <v>907</v>
      </c>
      <c r="O2314" t="s">
        <v>1033</v>
      </c>
      <c r="P2314" t="s">
        <v>86</v>
      </c>
    </row>
    <row r="2315" spans="1:16">
      <c r="A2315" t="s">
        <v>5205</v>
      </c>
      <c r="B2315" t="s">
        <v>5206</v>
      </c>
      <c r="C2315" t="s">
        <v>931</v>
      </c>
      <c r="D2315">
        <v>0</v>
      </c>
      <c r="E2315" t="s">
        <v>1927</v>
      </c>
      <c r="F2315" t="s">
        <v>53</v>
      </c>
      <c r="G2315" t="s">
        <v>1631</v>
      </c>
      <c r="H2315" t="s">
        <v>342</v>
      </c>
      <c r="I2315" t="s">
        <v>387</v>
      </c>
      <c r="J2315" t="s">
        <v>383</v>
      </c>
      <c r="K2315" t="s">
        <v>389</v>
      </c>
      <c r="M2315" t="s">
        <v>386</v>
      </c>
      <c r="N2315" t="s">
        <v>907</v>
      </c>
      <c r="O2315" t="s">
        <v>928</v>
      </c>
      <c r="P2315" t="s">
        <v>53</v>
      </c>
    </row>
    <row r="2316" spans="1:16">
      <c r="A2316" t="s">
        <v>5207</v>
      </c>
      <c r="B2316" t="s">
        <v>5208</v>
      </c>
      <c r="C2316" t="s">
        <v>931</v>
      </c>
      <c r="D2316">
        <v>0</v>
      </c>
      <c r="E2316" t="s">
        <v>3759</v>
      </c>
      <c r="F2316" t="s">
        <v>68</v>
      </c>
      <c r="G2316" t="s">
        <v>1644</v>
      </c>
      <c r="H2316" t="s">
        <v>342</v>
      </c>
      <c r="I2316" t="s">
        <v>387</v>
      </c>
      <c r="J2316" t="s">
        <v>383</v>
      </c>
      <c r="K2316" t="s">
        <v>389</v>
      </c>
      <c r="L2316" t="s">
        <v>44</v>
      </c>
      <c r="M2316" t="s">
        <v>386</v>
      </c>
      <c r="N2316" t="s">
        <v>907</v>
      </c>
      <c r="O2316" t="s">
        <v>1119</v>
      </c>
      <c r="P2316" t="s">
        <v>68</v>
      </c>
    </row>
    <row r="2317" spans="1:16">
      <c r="A2317" t="s">
        <v>5209</v>
      </c>
      <c r="B2317" t="s">
        <v>5210</v>
      </c>
      <c r="C2317" t="s">
        <v>931</v>
      </c>
      <c r="D2317">
        <v>0</v>
      </c>
      <c r="E2317" t="s">
        <v>5211</v>
      </c>
      <c r="F2317" t="s">
        <v>68</v>
      </c>
      <c r="G2317" t="s">
        <v>1644</v>
      </c>
      <c r="H2317" t="s">
        <v>342</v>
      </c>
      <c r="I2317" t="s">
        <v>387</v>
      </c>
      <c r="J2317" t="s">
        <v>383</v>
      </c>
      <c r="K2317" t="s">
        <v>389</v>
      </c>
      <c r="L2317" t="s">
        <v>44</v>
      </c>
      <c r="M2317" t="s">
        <v>386</v>
      </c>
      <c r="N2317" t="s">
        <v>907</v>
      </c>
      <c r="O2317" t="s">
        <v>1119</v>
      </c>
      <c r="P2317" t="s">
        <v>68</v>
      </c>
    </row>
    <row r="2318" spans="1:16">
      <c r="A2318" t="s">
        <v>5212</v>
      </c>
      <c r="B2318" t="s">
        <v>5213</v>
      </c>
      <c r="C2318" t="s">
        <v>931</v>
      </c>
      <c r="D2318">
        <v>0</v>
      </c>
      <c r="E2318" t="s">
        <v>5214</v>
      </c>
      <c r="F2318" t="s">
        <v>68</v>
      </c>
      <c r="G2318" t="s">
        <v>1644</v>
      </c>
      <c r="H2318" t="s">
        <v>340</v>
      </c>
      <c r="I2318" t="s">
        <v>387</v>
      </c>
      <c r="J2318" t="s">
        <v>383</v>
      </c>
      <c r="K2318" t="s">
        <v>389</v>
      </c>
      <c r="L2318" t="s">
        <v>44</v>
      </c>
      <c r="M2318" t="s">
        <v>386</v>
      </c>
      <c r="N2318" t="s">
        <v>907</v>
      </c>
      <c r="O2318" t="s">
        <v>1119</v>
      </c>
      <c r="P2318" t="s">
        <v>68</v>
      </c>
    </row>
    <row r="2319" spans="1:16">
      <c r="A2319" t="s">
        <v>5215</v>
      </c>
      <c r="B2319" t="s">
        <v>5216</v>
      </c>
      <c r="C2319" t="s">
        <v>931</v>
      </c>
      <c r="D2319">
        <v>0</v>
      </c>
      <c r="E2319" t="s">
        <v>5217</v>
      </c>
      <c r="F2319" t="s">
        <v>55</v>
      </c>
      <c r="G2319" t="s">
        <v>1644</v>
      </c>
      <c r="H2319" t="s">
        <v>342</v>
      </c>
      <c r="I2319" t="s">
        <v>387</v>
      </c>
      <c r="J2319" t="s">
        <v>383</v>
      </c>
      <c r="K2319" t="s">
        <v>389</v>
      </c>
      <c r="L2319" t="s">
        <v>44</v>
      </c>
      <c r="M2319" t="s">
        <v>386</v>
      </c>
      <c r="N2319" t="s">
        <v>907</v>
      </c>
      <c r="O2319" t="s">
        <v>1003</v>
      </c>
      <c r="P2319" t="s">
        <v>71</v>
      </c>
    </row>
    <row r="2320" spans="1:16">
      <c r="A2320" t="s">
        <v>5218</v>
      </c>
      <c r="B2320" t="s">
        <v>5219</v>
      </c>
      <c r="C2320" t="s">
        <v>931</v>
      </c>
      <c r="D2320">
        <v>0</v>
      </c>
      <c r="E2320" t="s">
        <v>5220</v>
      </c>
      <c r="F2320" t="s">
        <v>83</v>
      </c>
      <c r="G2320" t="s">
        <v>1644</v>
      </c>
      <c r="H2320" t="s">
        <v>342</v>
      </c>
      <c r="I2320" t="s">
        <v>387</v>
      </c>
      <c r="J2320" t="s">
        <v>383</v>
      </c>
      <c r="K2320" t="s">
        <v>389</v>
      </c>
      <c r="L2320" t="s">
        <v>44</v>
      </c>
      <c r="M2320" t="s">
        <v>386</v>
      </c>
      <c r="N2320" t="s">
        <v>907</v>
      </c>
      <c r="O2320" t="s">
        <v>917</v>
      </c>
      <c r="P2320" t="s">
        <v>83</v>
      </c>
    </row>
    <row r="2321" spans="1:16">
      <c r="A2321" t="s">
        <v>5221</v>
      </c>
      <c r="B2321" t="s">
        <v>5222</v>
      </c>
      <c r="C2321" t="s">
        <v>931</v>
      </c>
      <c r="D2321">
        <v>0</v>
      </c>
      <c r="E2321" t="s">
        <v>1331</v>
      </c>
      <c r="F2321" t="s">
        <v>57</v>
      </c>
      <c r="G2321" t="s">
        <v>1332</v>
      </c>
      <c r="H2321" t="s">
        <v>340</v>
      </c>
      <c r="I2321" t="s">
        <v>387</v>
      </c>
      <c r="J2321" t="s">
        <v>383</v>
      </c>
      <c r="K2321" t="s">
        <v>389</v>
      </c>
      <c r="L2321" t="s">
        <v>44</v>
      </c>
      <c r="M2321" t="s">
        <v>386</v>
      </c>
      <c r="N2321" t="s">
        <v>907</v>
      </c>
      <c r="O2321" t="s">
        <v>908</v>
      </c>
      <c r="P2321" t="s">
        <v>57</v>
      </c>
    </row>
    <row r="2322" spans="1:16">
      <c r="A2322" t="s">
        <v>5223</v>
      </c>
      <c r="B2322" t="s">
        <v>5224</v>
      </c>
      <c r="C2322" t="s">
        <v>931</v>
      </c>
      <c r="D2322">
        <v>0</v>
      </c>
      <c r="E2322" t="s">
        <v>5225</v>
      </c>
      <c r="F2322" t="s">
        <v>57</v>
      </c>
      <c r="G2322" t="s">
        <v>1631</v>
      </c>
      <c r="H2322" t="s">
        <v>340</v>
      </c>
      <c r="I2322" t="s">
        <v>382</v>
      </c>
      <c r="J2322" t="s">
        <v>383</v>
      </c>
      <c r="K2322" t="s">
        <v>389</v>
      </c>
      <c r="M2322" t="s">
        <v>386</v>
      </c>
      <c r="N2322" t="s">
        <v>907</v>
      </c>
      <c r="O2322" t="s">
        <v>908</v>
      </c>
      <c r="P2322" t="s">
        <v>57</v>
      </c>
    </row>
    <row r="2323" spans="1:16">
      <c r="A2323" t="s">
        <v>5226</v>
      </c>
      <c r="B2323" t="s">
        <v>5227</v>
      </c>
      <c r="C2323" t="s">
        <v>931</v>
      </c>
      <c r="D2323">
        <v>0</v>
      </c>
      <c r="E2323" t="s">
        <v>5228</v>
      </c>
      <c r="F2323" t="s">
        <v>71</v>
      </c>
      <c r="G2323" t="s">
        <v>1631</v>
      </c>
      <c r="H2323" t="s">
        <v>342</v>
      </c>
      <c r="I2323" t="s">
        <v>382</v>
      </c>
      <c r="J2323" t="s">
        <v>383</v>
      </c>
      <c r="K2323" t="s">
        <v>389</v>
      </c>
      <c r="M2323" t="s">
        <v>394</v>
      </c>
      <c r="N2323" t="s">
        <v>907</v>
      </c>
      <c r="O2323" t="s">
        <v>932</v>
      </c>
      <c r="P2323" t="s">
        <v>71</v>
      </c>
    </row>
    <row r="2324" spans="1:16">
      <c r="A2324" t="s">
        <v>5229</v>
      </c>
      <c r="B2324" t="s">
        <v>5230</v>
      </c>
      <c r="C2324" t="s">
        <v>931</v>
      </c>
      <c r="D2324">
        <v>0</v>
      </c>
      <c r="E2324" t="s">
        <v>5231</v>
      </c>
      <c r="F2324" t="s">
        <v>53</v>
      </c>
      <c r="G2324" t="s">
        <v>1631</v>
      </c>
      <c r="H2324" t="s">
        <v>342</v>
      </c>
      <c r="I2324" t="s">
        <v>387</v>
      </c>
      <c r="J2324" t="s">
        <v>383</v>
      </c>
      <c r="K2324" t="s">
        <v>389</v>
      </c>
      <c r="M2324" t="s">
        <v>394</v>
      </c>
      <c r="N2324" t="s">
        <v>907</v>
      </c>
      <c r="O2324" t="s">
        <v>928</v>
      </c>
      <c r="P2324" t="s">
        <v>53</v>
      </c>
    </row>
    <row r="2325" spans="1:16">
      <c r="A2325" t="s">
        <v>5232</v>
      </c>
      <c r="B2325" t="s">
        <v>5233</v>
      </c>
      <c r="C2325" t="s">
        <v>931</v>
      </c>
      <c r="D2325">
        <v>0</v>
      </c>
      <c r="E2325" t="s">
        <v>5234</v>
      </c>
      <c r="F2325" t="s">
        <v>195</v>
      </c>
      <c r="G2325" t="s">
        <v>1631</v>
      </c>
      <c r="H2325" t="s">
        <v>342</v>
      </c>
      <c r="I2325" t="s">
        <v>387</v>
      </c>
      <c r="J2325" t="s">
        <v>383</v>
      </c>
      <c r="K2325" t="s">
        <v>389</v>
      </c>
      <c r="M2325" t="s">
        <v>394</v>
      </c>
      <c r="N2325" t="s">
        <v>907</v>
      </c>
      <c r="O2325" t="s">
        <v>2084</v>
      </c>
      <c r="P2325" t="s">
        <v>195</v>
      </c>
    </row>
    <row r="2326" spans="1:16">
      <c r="A2326" t="s">
        <v>5235</v>
      </c>
      <c r="B2326" t="s">
        <v>5236</v>
      </c>
      <c r="C2326" t="s">
        <v>931</v>
      </c>
      <c r="D2326">
        <v>0</v>
      </c>
      <c r="E2326" t="s">
        <v>5237</v>
      </c>
      <c r="F2326" t="s">
        <v>86</v>
      </c>
      <c r="G2326" t="s">
        <v>1631</v>
      </c>
      <c r="H2326" t="s">
        <v>342</v>
      </c>
      <c r="I2326" t="s">
        <v>387</v>
      </c>
      <c r="J2326" t="s">
        <v>383</v>
      </c>
      <c r="K2326" t="s">
        <v>389</v>
      </c>
      <c r="M2326" t="s">
        <v>394</v>
      </c>
      <c r="N2326" t="s">
        <v>907</v>
      </c>
      <c r="O2326" t="s">
        <v>1033</v>
      </c>
      <c r="P2326" t="s">
        <v>86</v>
      </c>
    </row>
    <row r="2327" spans="1:16">
      <c r="A2327" t="s">
        <v>5238</v>
      </c>
      <c r="B2327" t="s">
        <v>5239</v>
      </c>
      <c r="C2327" t="s">
        <v>931</v>
      </c>
      <c r="D2327">
        <v>0</v>
      </c>
      <c r="E2327" t="s">
        <v>5240</v>
      </c>
      <c r="F2327" t="s">
        <v>68</v>
      </c>
      <c r="G2327" t="s">
        <v>1631</v>
      </c>
      <c r="H2327" t="s">
        <v>342</v>
      </c>
      <c r="I2327" t="s">
        <v>387</v>
      </c>
      <c r="J2327" t="s">
        <v>383</v>
      </c>
      <c r="K2327" t="s">
        <v>389</v>
      </c>
      <c r="M2327" t="s">
        <v>394</v>
      </c>
      <c r="N2327" t="s">
        <v>907</v>
      </c>
      <c r="O2327" t="s">
        <v>1119</v>
      </c>
      <c r="P2327" t="s">
        <v>68</v>
      </c>
    </row>
    <row r="2328" spans="1:16">
      <c r="A2328" t="s">
        <v>5241</v>
      </c>
      <c r="B2328" t="s">
        <v>5242</v>
      </c>
      <c r="C2328" t="s">
        <v>931</v>
      </c>
      <c r="D2328">
        <v>0</v>
      </c>
      <c r="E2328" t="s">
        <v>5243</v>
      </c>
      <c r="F2328" t="s">
        <v>57</v>
      </c>
      <c r="G2328" t="s">
        <v>1631</v>
      </c>
      <c r="H2328" t="s">
        <v>342</v>
      </c>
      <c r="I2328" t="s">
        <v>387</v>
      </c>
      <c r="J2328" t="s">
        <v>383</v>
      </c>
      <c r="K2328" t="s">
        <v>389</v>
      </c>
      <c r="M2328" t="s">
        <v>394</v>
      </c>
      <c r="N2328" t="s">
        <v>907</v>
      </c>
      <c r="O2328" t="s">
        <v>908</v>
      </c>
      <c r="P2328" t="s">
        <v>57</v>
      </c>
    </row>
    <row r="2329" spans="1:16">
      <c r="A2329" t="s">
        <v>5244</v>
      </c>
      <c r="B2329" t="s">
        <v>5245</v>
      </c>
      <c r="C2329" t="s">
        <v>931</v>
      </c>
      <c r="D2329">
        <v>0</v>
      </c>
      <c r="E2329" t="s">
        <v>5246</v>
      </c>
      <c r="F2329" t="s">
        <v>63</v>
      </c>
      <c r="G2329" t="s">
        <v>1644</v>
      </c>
      <c r="H2329" t="s">
        <v>340</v>
      </c>
      <c r="I2329" t="s">
        <v>391</v>
      </c>
      <c r="J2329" t="s">
        <v>383</v>
      </c>
      <c r="K2329" t="s">
        <v>389</v>
      </c>
      <c r="L2329" t="s">
        <v>44</v>
      </c>
      <c r="M2329" t="s">
        <v>386</v>
      </c>
      <c r="N2329" t="s">
        <v>907</v>
      </c>
      <c r="O2329" t="s">
        <v>937</v>
      </c>
      <c r="P2329" t="s">
        <v>63</v>
      </c>
    </row>
    <row r="2330" spans="1:16">
      <c r="A2330" t="s">
        <v>5247</v>
      </c>
      <c r="B2330" t="s">
        <v>5248</v>
      </c>
      <c r="C2330" t="s">
        <v>931</v>
      </c>
      <c r="D2330">
        <v>0</v>
      </c>
      <c r="E2330" t="s">
        <v>5249</v>
      </c>
      <c r="F2330" t="s">
        <v>78</v>
      </c>
      <c r="G2330" t="s">
        <v>1644</v>
      </c>
      <c r="H2330" t="s">
        <v>342</v>
      </c>
      <c r="I2330" t="s">
        <v>387</v>
      </c>
      <c r="J2330" t="s">
        <v>383</v>
      </c>
      <c r="K2330" t="s">
        <v>389</v>
      </c>
      <c r="L2330" t="s">
        <v>44</v>
      </c>
      <c r="M2330" t="s">
        <v>386</v>
      </c>
      <c r="N2330" t="s">
        <v>907</v>
      </c>
      <c r="O2330" t="s">
        <v>969</v>
      </c>
      <c r="P2330" t="s">
        <v>78</v>
      </c>
    </row>
    <row r="2331" spans="1:16">
      <c r="A2331" t="s">
        <v>5250</v>
      </c>
      <c r="B2331" t="s">
        <v>5251</v>
      </c>
      <c r="C2331" t="s">
        <v>931</v>
      </c>
      <c r="D2331">
        <v>0</v>
      </c>
      <c r="E2331" t="s">
        <v>5252</v>
      </c>
      <c r="F2331" t="s">
        <v>68</v>
      </c>
      <c r="G2331" t="s">
        <v>1644</v>
      </c>
      <c r="H2331" t="s">
        <v>342</v>
      </c>
      <c r="I2331" t="s">
        <v>387</v>
      </c>
      <c r="J2331" t="s">
        <v>383</v>
      </c>
      <c r="K2331" t="s">
        <v>389</v>
      </c>
      <c r="L2331" t="s">
        <v>44</v>
      </c>
      <c r="M2331" t="s">
        <v>386</v>
      </c>
      <c r="N2331" t="s">
        <v>907</v>
      </c>
      <c r="O2331" t="s">
        <v>1119</v>
      </c>
      <c r="P2331" t="s">
        <v>68</v>
      </c>
    </row>
    <row r="2332" spans="1:16">
      <c r="A2332" t="s">
        <v>5253</v>
      </c>
      <c r="B2332" t="s">
        <v>5254</v>
      </c>
      <c r="C2332" t="s">
        <v>931</v>
      </c>
      <c r="D2332">
        <v>0</v>
      </c>
      <c r="E2332" t="s">
        <v>5255</v>
      </c>
      <c r="F2332" t="s">
        <v>704</v>
      </c>
      <c r="G2332" t="s">
        <v>1644</v>
      </c>
      <c r="H2332" t="s">
        <v>342</v>
      </c>
      <c r="I2332" t="s">
        <v>387</v>
      </c>
      <c r="J2332" t="s">
        <v>383</v>
      </c>
      <c r="K2332" t="s">
        <v>389</v>
      </c>
      <c r="L2332" t="s">
        <v>44</v>
      </c>
      <c r="M2332" t="s">
        <v>386</v>
      </c>
      <c r="N2332" t="s">
        <v>907</v>
      </c>
      <c r="O2332" t="s">
        <v>932</v>
      </c>
      <c r="P2332" t="s">
        <v>68</v>
      </c>
    </row>
    <row r="2333" spans="1:16">
      <c r="A2333" t="s">
        <v>5256</v>
      </c>
      <c r="B2333" t="s">
        <v>5257</v>
      </c>
      <c r="C2333" t="s">
        <v>931</v>
      </c>
      <c r="D2333">
        <v>0</v>
      </c>
      <c r="E2333" t="s">
        <v>5258</v>
      </c>
      <c r="F2333" t="s">
        <v>78</v>
      </c>
      <c r="G2333" t="s">
        <v>1644</v>
      </c>
      <c r="H2333" t="s">
        <v>342</v>
      </c>
      <c r="I2333" t="s">
        <v>387</v>
      </c>
      <c r="J2333" t="s">
        <v>383</v>
      </c>
      <c r="K2333" t="s">
        <v>389</v>
      </c>
      <c r="L2333" t="s">
        <v>44</v>
      </c>
      <c r="M2333" t="s">
        <v>386</v>
      </c>
      <c r="N2333" t="s">
        <v>907</v>
      </c>
      <c r="O2333" t="s">
        <v>969</v>
      </c>
      <c r="P2333" t="s">
        <v>78</v>
      </c>
    </row>
    <row r="2334" spans="1:16">
      <c r="A2334" t="s">
        <v>5259</v>
      </c>
      <c r="B2334" t="s">
        <v>5260</v>
      </c>
      <c r="C2334" t="s">
        <v>931</v>
      </c>
      <c r="D2334">
        <v>0</v>
      </c>
      <c r="E2334" t="s">
        <v>5261</v>
      </c>
      <c r="F2334" t="s">
        <v>199</v>
      </c>
      <c r="G2334" t="s">
        <v>1644</v>
      </c>
      <c r="H2334" t="s">
        <v>340</v>
      </c>
      <c r="I2334" t="s">
        <v>387</v>
      </c>
      <c r="J2334" t="s">
        <v>383</v>
      </c>
      <c r="K2334" t="s">
        <v>389</v>
      </c>
      <c r="L2334" t="s">
        <v>44</v>
      </c>
      <c r="M2334" t="s">
        <v>386</v>
      </c>
      <c r="N2334" t="s">
        <v>907</v>
      </c>
      <c r="O2334" t="s">
        <v>1300</v>
      </c>
      <c r="P2334" t="s">
        <v>199</v>
      </c>
    </row>
    <row r="2335" spans="1:16">
      <c r="A2335" t="s">
        <v>5262</v>
      </c>
      <c r="B2335" t="s">
        <v>5263</v>
      </c>
      <c r="C2335" t="s">
        <v>931</v>
      </c>
      <c r="D2335">
        <v>0</v>
      </c>
      <c r="E2335" t="s">
        <v>5264</v>
      </c>
      <c r="F2335" t="s">
        <v>115</v>
      </c>
      <c r="G2335" t="s">
        <v>964</v>
      </c>
      <c r="H2335" t="s">
        <v>343</v>
      </c>
      <c r="I2335" t="s">
        <v>391</v>
      </c>
      <c r="J2335" t="s">
        <v>383</v>
      </c>
      <c r="K2335" t="s">
        <v>389</v>
      </c>
      <c r="M2335" t="s">
        <v>386</v>
      </c>
      <c r="N2335" t="s">
        <v>907</v>
      </c>
      <c r="O2335" t="s">
        <v>5265</v>
      </c>
      <c r="P2335" t="s">
        <v>57</v>
      </c>
    </row>
    <row r="2336" spans="1:16">
      <c r="A2336" t="s">
        <v>5266</v>
      </c>
      <c r="B2336" t="s">
        <v>5267</v>
      </c>
      <c r="C2336" t="s">
        <v>931</v>
      </c>
      <c r="D2336">
        <v>0</v>
      </c>
      <c r="E2336" t="s">
        <v>1617</v>
      </c>
      <c r="F2336" t="s">
        <v>83</v>
      </c>
      <c r="G2336" t="s">
        <v>964</v>
      </c>
      <c r="H2336" t="s">
        <v>343</v>
      </c>
      <c r="I2336" t="s">
        <v>391</v>
      </c>
      <c r="J2336" t="s">
        <v>383</v>
      </c>
      <c r="K2336" t="s">
        <v>389</v>
      </c>
      <c r="M2336" t="s">
        <v>386</v>
      </c>
      <c r="N2336" t="s">
        <v>907</v>
      </c>
      <c r="O2336" t="s">
        <v>917</v>
      </c>
      <c r="P2336" t="s">
        <v>83</v>
      </c>
    </row>
    <row r="2337" spans="1:16">
      <c r="A2337" t="s">
        <v>5268</v>
      </c>
      <c r="B2337" t="s">
        <v>5269</v>
      </c>
      <c r="C2337" t="s">
        <v>931</v>
      </c>
      <c r="D2337">
        <v>0</v>
      </c>
      <c r="E2337" t="s">
        <v>5270</v>
      </c>
      <c r="F2337" t="s">
        <v>83</v>
      </c>
      <c r="G2337" t="s">
        <v>964</v>
      </c>
      <c r="H2337" t="s">
        <v>514</v>
      </c>
      <c r="I2337" t="s">
        <v>382</v>
      </c>
      <c r="J2337" t="s">
        <v>383</v>
      </c>
      <c r="K2337" t="s">
        <v>388</v>
      </c>
      <c r="M2337" t="s">
        <v>386</v>
      </c>
      <c r="N2337" t="s">
        <v>907</v>
      </c>
      <c r="O2337" t="s">
        <v>5271</v>
      </c>
      <c r="P2337" t="s">
        <v>83</v>
      </c>
    </row>
    <row r="2338" spans="1:16">
      <c r="A2338" t="s">
        <v>5272</v>
      </c>
      <c r="B2338" t="s">
        <v>5273</v>
      </c>
      <c r="C2338" t="s">
        <v>931</v>
      </c>
      <c r="D2338">
        <v>0</v>
      </c>
      <c r="E2338" t="s">
        <v>1977</v>
      </c>
      <c r="F2338" t="s">
        <v>71</v>
      </c>
      <c r="G2338" t="s">
        <v>1631</v>
      </c>
      <c r="H2338" t="s">
        <v>332</v>
      </c>
      <c r="I2338" t="s">
        <v>382</v>
      </c>
      <c r="J2338" t="s">
        <v>383</v>
      </c>
      <c r="K2338" t="s">
        <v>389</v>
      </c>
      <c r="M2338" t="s">
        <v>386</v>
      </c>
      <c r="N2338" t="s">
        <v>907</v>
      </c>
      <c r="O2338" t="s">
        <v>932</v>
      </c>
      <c r="P2338" t="s">
        <v>71</v>
      </c>
    </row>
    <row r="2339" spans="1:16">
      <c r="A2339" t="s">
        <v>5274</v>
      </c>
      <c r="B2339" t="s">
        <v>5275</v>
      </c>
      <c r="C2339" t="s">
        <v>931</v>
      </c>
      <c r="D2339">
        <v>0</v>
      </c>
      <c r="E2339" t="s">
        <v>5276</v>
      </c>
      <c r="F2339" t="s">
        <v>60</v>
      </c>
      <c r="G2339" t="s">
        <v>964</v>
      </c>
      <c r="H2339" t="s">
        <v>344</v>
      </c>
      <c r="I2339" t="s">
        <v>387</v>
      </c>
      <c r="J2339" t="s">
        <v>383</v>
      </c>
      <c r="K2339" t="s">
        <v>388</v>
      </c>
      <c r="M2339" t="s">
        <v>386</v>
      </c>
      <c r="N2339" t="s">
        <v>907</v>
      </c>
      <c r="O2339" t="s">
        <v>1354</v>
      </c>
      <c r="P2339" t="s">
        <v>60</v>
      </c>
    </row>
    <row r="2340" spans="1:16">
      <c r="A2340" t="s">
        <v>5277</v>
      </c>
      <c r="B2340" t="s">
        <v>5278</v>
      </c>
      <c r="C2340" t="s">
        <v>931</v>
      </c>
      <c r="D2340">
        <v>0</v>
      </c>
      <c r="E2340" t="s">
        <v>5279</v>
      </c>
      <c r="F2340" t="s">
        <v>216</v>
      </c>
      <c r="G2340" t="s">
        <v>964</v>
      </c>
      <c r="H2340" t="s">
        <v>344</v>
      </c>
      <c r="I2340" t="s">
        <v>387</v>
      </c>
      <c r="J2340" t="s">
        <v>383</v>
      </c>
      <c r="K2340" t="s">
        <v>388</v>
      </c>
      <c r="M2340" t="s">
        <v>386</v>
      </c>
      <c r="N2340" t="s">
        <v>907</v>
      </c>
      <c r="O2340" t="s">
        <v>1354</v>
      </c>
      <c r="P2340" t="s">
        <v>68</v>
      </c>
    </row>
    <row r="2341" spans="1:16">
      <c r="A2341" t="s">
        <v>5280</v>
      </c>
      <c r="B2341" t="s">
        <v>5281</v>
      </c>
      <c r="C2341" t="s">
        <v>931</v>
      </c>
      <c r="D2341">
        <v>0</v>
      </c>
      <c r="E2341" t="s">
        <v>5282</v>
      </c>
      <c r="F2341" t="s">
        <v>769</v>
      </c>
      <c r="G2341" t="s">
        <v>964</v>
      </c>
      <c r="H2341" t="s">
        <v>344</v>
      </c>
      <c r="I2341" t="s">
        <v>387</v>
      </c>
      <c r="J2341" t="s">
        <v>383</v>
      </c>
      <c r="K2341" t="s">
        <v>388</v>
      </c>
      <c r="M2341" t="s">
        <v>386</v>
      </c>
      <c r="N2341" t="s">
        <v>907</v>
      </c>
      <c r="O2341" t="s">
        <v>1354</v>
      </c>
      <c r="P2341" t="s">
        <v>199</v>
      </c>
    </row>
    <row r="2342" spans="1:16">
      <c r="A2342" t="s">
        <v>5283</v>
      </c>
      <c r="B2342" t="s">
        <v>5284</v>
      </c>
      <c r="C2342" t="s">
        <v>931</v>
      </c>
      <c r="D2342">
        <v>0</v>
      </c>
      <c r="E2342" t="s">
        <v>5285</v>
      </c>
      <c r="F2342" t="s">
        <v>252</v>
      </c>
      <c r="G2342" t="s">
        <v>964</v>
      </c>
      <c r="H2342" t="s">
        <v>512</v>
      </c>
      <c r="I2342" t="s">
        <v>387</v>
      </c>
      <c r="J2342" t="s">
        <v>383</v>
      </c>
      <c r="K2342" t="s">
        <v>388</v>
      </c>
      <c r="M2342" t="s">
        <v>386</v>
      </c>
      <c r="N2342" t="s">
        <v>907</v>
      </c>
      <c r="O2342" t="s">
        <v>1354</v>
      </c>
      <c r="P2342" t="s">
        <v>71</v>
      </c>
    </row>
    <row r="2343" spans="1:16">
      <c r="A2343" t="s">
        <v>5286</v>
      </c>
      <c r="B2343" t="s">
        <v>5287</v>
      </c>
      <c r="C2343" t="s">
        <v>931</v>
      </c>
      <c r="D2343">
        <v>0</v>
      </c>
      <c r="E2343" t="s">
        <v>1983</v>
      </c>
      <c r="F2343" t="s">
        <v>63</v>
      </c>
      <c r="G2343" t="s">
        <v>1631</v>
      </c>
      <c r="H2343" t="s">
        <v>332</v>
      </c>
      <c r="I2343" t="s">
        <v>382</v>
      </c>
      <c r="J2343" t="s">
        <v>383</v>
      </c>
      <c r="K2343" t="s">
        <v>389</v>
      </c>
      <c r="M2343" t="s">
        <v>386</v>
      </c>
      <c r="N2343" t="s">
        <v>907</v>
      </c>
      <c r="O2343" t="s">
        <v>1539</v>
      </c>
      <c r="P2343" t="s">
        <v>63</v>
      </c>
    </row>
    <row r="2344" spans="1:16">
      <c r="A2344" t="s">
        <v>5288</v>
      </c>
      <c r="B2344" t="s">
        <v>5289</v>
      </c>
      <c r="C2344" t="s">
        <v>931</v>
      </c>
      <c r="D2344">
        <v>0</v>
      </c>
      <c r="E2344" t="s">
        <v>5290</v>
      </c>
      <c r="F2344" t="s">
        <v>192</v>
      </c>
      <c r="G2344" t="s">
        <v>964</v>
      </c>
      <c r="H2344" t="s">
        <v>344</v>
      </c>
      <c r="I2344" t="s">
        <v>382</v>
      </c>
      <c r="J2344" t="s">
        <v>383</v>
      </c>
      <c r="K2344" t="s">
        <v>389</v>
      </c>
      <c r="M2344" t="s">
        <v>386</v>
      </c>
      <c r="N2344" t="s">
        <v>907</v>
      </c>
      <c r="O2344" t="s">
        <v>1514</v>
      </c>
      <c r="P2344" t="s">
        <v>78</v>
      </c>
    </row>
    <row r="2345" spans="1:16">
      <c r="A2345" t="s">
        <v>5291</v>
      </c>
      <c r="B2345" t="s">
        <v>5292</v>
      </c>
      <c r="C2345" t="s">
        <v>931</v>
      </c>
      <c r="D2345">
        <v>0</v>
      </c>
      <c r="E2345" t="s">
        <v>5293</v>
      </c>
      <c r="F2345" t="s">
        <v>704</v>
      </c>
      <c r="G2345" t="s">
        <v>1631</v>
      </c>
      <c r="H2345" t="s">
        <v>344</v>
      </c>
      <c r="I2345" t="s">
        <v>387</v>
      </c>
      <c r="J2345" t="s">
        <v>383</v>
      </c>
      <c r="K2345" t="s">
        <v>389</v>
      </c>
      <c r="M2345" t="s">
        <v>386</v>
      </c>
      <c r="N2345" t="s">
        <v>907</v>
      </c>
      <c r="O2345" t="s">
        <v>1119</v>
      </c>
      <c r="P2345" t="s">
        <v>68</v>
      </c>
    </row>
    <row r="2346" spans="1:16">
      <c r="A2346" t="s">
        <v>5294</v>
      </c>
      <c r="B2346" t="s">
        <v>5295</v>
      </c>
      <c r="C2346" t="s">
        <v>931</v>
      </c>
      <c r="D2346">
        <v>0</v>
      </c>
      <c r="E2346" t="s">
        <v>5296</v>
      </c>
      <c r="F2346" t="s">
        <v>770</v>
      </c>
      <c r="G2346" t="s">
        <v>1631</v>
      </c>
      <c r="H2346" t="s">
        <v>344</v>
      </c>
      <c r="I2346" t="s">
        <v>387</v>
      </c>
      <c r="J2346" t="s">
        <v>383</v>
      </c>
      <c r="K2346" t="s">
        <v>389</v>
      </c>
      <c r="M2346" t="s">
        <v>386</v>
      </c>
      <c r="N2346" t="s">
        <v>907</v>
      </c>
      <c r="O2346" t="s">
        <v>1119</v>
      </c>
      <c r="P2346" t="s">
        <v>68</v>
      </c>
    </row>
    <row r="2347" spans="1:16">
      <c r="A2347" t="s">
        <v>5297</v>
      </c>
      <c r="B2347" t="s">
        <v>5298</v>
      </c>
      <c r="C2347" t="s">
        <v>931</v>
      </c>
      <c r="D2347">
        <v>0</v>
      </c>
      <c r="E2347" t="s">
        <v>5299</v>
      </c>
      <c r="F2347" t="s">
        <v>771</v>
      </c>
      <c r="G2347" t="s">
        <v>1644</v>
      </c>
      <c r="H2347" t="s">
        <v>344</v>
      </c>
      <c r="I2347" t="s">
        <v>387</v>
      </c>
      <c r="J2347" t="s">
        <v>383</v>
      </c>
      <c r="K2347" t="s">
        <v>389</v>
      </c>
      <c r="L2347" t="s">
        <v>44</v>
      </c>
      <c r="M2347" t="s">
        <v>386</v>
      </c>
      <c r="N2347" t="s">
        <v>907</v>
      </c>
      <c r="O2347" t="s">
        <v>1119</v>
      </c>
      <c r="P2347" t="s">
        <v>68</v>
      </c>
    </row>
    <row r="2348" spans="1:16">
      <c r="A2348" t="s">
        <v>5300</v>
      </c>
      <c r="B2348" t="s">
        <v>5301</v>
      </c>
      <c r="C2348" t="s">
        <v>931</v>
      </c>
      <c r="D2348">
        <v>0</v>
      </c>
      <c r="E2348" t="s">
        <v>5302</v>
      </c>
      <c r="F2348" t="s">
        <v>53</v>
      </c>
      <c r="G2348" t="s">
        <v>1631</v>
      </c>
      <c r="H2348" t="s">
        <v>344</v>
      </c>
      <c r="I2348" t="s">
        <v>382</v>
      </c>
      <c r="J2348" t="s">
        <v>383</v>
      </c>
      <c r="K2348" t="s">
        <v>389</v>
      </c>
      <c r="M2348" t="s">
        <v>386</v>
      </c>
      <c r="N2348" t="s">
        <v>907</v>
      </c>
      <c r="O2348" t="s">
        <v>928</v>
      </c>
      <c r="P2348" t="s">
        <v>53</v>
      </c>
    </row>
    <row r="2349" spans="1:16">
      <c r="A2349" t="s">
        <v>5303</v>
      </c>
      <c r="B2349" t="s">
        <v>5304</v>
      </c>
      <c r="C2349" t="s">
        <v>931</v>
      </c>
      <c r="D2349">
        <v>0</v>
      </c>
      <c r="E2349" t="s">
        <v>5305</v>
      </c>
      <c r="F2349" t="s">
        <v>111</v>
      </c>
      <c r="G2349" t="s">
        <v>964</v>
      </c>
      <c r="H2349" t="s">
        <v>512</v>
      </c>
      <c r="I2349" t="s">
        <v>387</v>
      </c>
      <c r="J2349" t="s">
        <v>383</v>
      </c>
      <c r="K2349" t="s">
        <v>388</v>
      </c>
      <c r="M2349" t="s">
        <v>386</v>
      </c>
      <c r="N2349" t="s">
        <v>907</v>
      </c>
      <c r="O2349" t="s">
        <v>1354</v>
      </c>
      <c r="P2349" t="s">
        <v>57</v>
      </c>
    </row>
    <row r="2350" spans="1:16">
      <c r="A2350" t="s">
        <v>5306</v>
      </c>
      <c r="B2350" t="s">
        <v>5307</v>
      </c>
      <c r="C2350" t="s">
        <v>931</v>
      </c>
      <c r="D2350">
        <v>0</v>
      </c>
      <c r="E2350" t="s">
        <v>5308</v>
      </c>
      <c r="F2350" t="s">
        <v>55</v>
      </c>
      <c r="G2350" t="s">
        <v>1644</v>
      </c>
      <c r="H2350" t="s">
        <v>332</v>
      </c>
      <c r="I2350" t="s">
        <v>387</v>
      </c>
      <c r="J2350" t="s">
        <v>383</v>
      </c>
      <c r="K2350" t="s">
        <v>389</v>
      </c>
      <c r="L2350" t="s">
        <v>44</v>
      </c>
      <c r="M2350" t="s">
        <v>386</v>
      </c>
      <c r="N2350" t="s">
        <v>907</v>
      </c>
      <c r="O2350" t="s">
        <v>1003</v>
      </c>
      <c r="P2350" t="s">
        <v>71</v>
      </c>
    </row>
    <row r="2351" spans="1:16">
      <c r="A2351" t="s">
        <v>5309</v>
      </c>
      <c r="B2351" t="s">
        <v>5310</v>
      </c>
      <c r="C2351" t="s">
        <v>931</v>
      </c>
      <c r="D2351">
        <v>0</v>
      </c>
      <c r="E2351" t="s">
        <v>5311</v>
      </c>
      <c r="F2351" t="s">
        <v>83</v>
      </c>
      <c r="G2351" t="s">
        <v>1644</v>
      </c>
      <c r="H2351" t="s">
        <v>344</v>
      </c>
      <c r="I2351" t="s">
        <v>387</v>
      </c>
      <c r="J2351" t="s">
        <v>383</v>
      </c>
      <c r="K2351" t="s">
        <v>389</v>
      </c>
      <c r="L2351" t="s">
        <v>44</v>
      </c>
      <c r="M2351" t="s">
        <v>386</v>
      </c>
      <c r="N2351" t="s">
        <v>907</v>
      </c>
      <c r="O2351" t="s">
        <v>917</v>
      </c>
      <c r="P2351" t="s">
        <v>83</v>
      </c>
    </row>
    <row r="2352" spans="1:16">
      <c r="A2352" t="s">
        <v>5312</v>
      </c>
      <c r="B2352" t="s">
        <v>5313</v>
      </c>
      <c r="C2352" t="s">
        <v>931</v>
      </c>
      <c r="D2352">
        <v>0</v>
      </c>
      <c r="E2352" t="s">
        <v>5314</v>
      </c>
      <c r="F2352" t="s">
        <v>249</v>
      </c>
      <c r="G2352" t="s">
        <v>964</v>
      </c>
      <c r="H2352" t="s">
        <v>512</v>
      </c>
      <c r="I2352" t="s">
        <v>387</v>
      </c>
      <c r="J2352" t="s">
        <v>383</v>
      </c>
      <c r="K2352" t="s">
        <v>388</v>
      </c>
      <c r="M2352" t="s">
        <v>386</v>
      </c>
      <c r="N2352" t="s">
        <v>907</v>
      </c>
      <c r="O2352" t="s">
        <v>1354</v>
      </c>
      <c r="P2352" t="s">
        <v>71</v>
      </c>
    </row>
    <row r="2353" spans="1:16">
      <c r="A2353" t="s">
        <v>5315</v>
      </c>
      <c r="B2353" t="s">
        <v>5316</v>
      </c>
      <c r="C2353" t="s">
        <v>931</v>
      </c>
      <c r="D2353">
        <v>0</v>
      </c>
      <c r="E2353" t="s">
        <v>5317</v>
      </c>
      <c r="F2353" t="s">
        <v>209</v>
      </c>
      <c r="G2353" t="s">
        <v>964</v>
      </c>
      <c r="H2353" t="s">
        <v>344</v>
      </c>
      <c r="I2353" t="s">
        <v>382</v>
      </c>
      <c r="J2353" t="s">
        <v>383</v>
      </c>
      <c r="K2353" t="s">
        <v>388</v>
      </c>
      <c r="M2353" t="s">
        <v>386</v>
      </c>
      <c r="N2353" t="s">
        <v>907</v>
      </c>
      <c r="O2353" t="s">
        <v>5318</v>
      </c>
      <c r="P2353" t="s">
        <v>209</v>
      </c>
    </row>
    <row r="2354" spans="1:16">
      <c r="A2354" t="s">
        <v>5319</v>
      </c>
      <c r="B2354" t="s">
        <v>5320</v>
      </c>
      <c r="C2354" t="s">
        <v>931</v>
      </c>
      <c r="D2354">
        <v>0</v>
      </c>
      <c r="E2354" t="s">
        <v>5321</v>
      </c>
      <c r="F2354" t="s">
        <v>91</v>
      </c>
      <c r="G2354" t="s">
        <v>964</v>
      </c>
      <c r="H2354" t="s">
        <v>344</v>
      </c>
      <c r="I2354" t="s">
        <v>382</v>
      </c>
      <c r="J2354" t="s">
        <v>383</v>
      </c>
      <c r="K2354" t="s">
        <v>388</v>
      </c>
      <c r="M2354" t="s">
        <v>386</v>
      </c>
      <c r="N2354" t="s">
        <v>907</v>
      </c>
      <c r="O2354" t="s">
        <v>5322</v>
      </c>
      <c r="P2354" t="s">
        <v>91</v>
      </c>
    </row>
    <row r="2355" spans="1:16">
      <c r="A2355" t="s">
        <v>5323</v>
      </c>
      <c r="B2355" t="s">
        <v>5324</v>
      </c>
      <c r="C2355" t="s">
        <v>931</v>
      </c>
      <c r="D2355">
        <v>0</v>
      </c>
      <c r="E2355" t="s">
        <v>5325</v>
      </c>
      <c r="F2355" t="s">
        <v>252</v>
      </c>
      <c r="G2355" t="s">
        <v>964</v>
      </c>
      <c r="H2355" t="s">
        <v>338</v>
      </c>
      <c r="I2355" t="s">
        <v>382</v>
      </c>
      <c r="J2355" t="s">
        <v>383</v>
      </c>
      <c r="K2355" t="s">
        <v>389</v>
      </c>
      <c r="M2355" t="s">
        <v>386</v>
      </c>
      <c r="N2355" t="s">
        <v>907</v>
      </c>
      <c r="O2355" t="s">
        <v>5326</v>
      </c>
      <c r="P2355" t="s">
        <v>71</v>
      </c>
    </row>
    <row r="2356" spans="1:16">
      <c r="A2356" t="s">
        <v>5327</v>
      </c>
      <c r="B2356" t="s">
        <v>5328</v>
      </c>
      <c r="C2356" t="s">
        <v>931</v>
      </c>
      <c r="D2356">
        <v>0</v>
      </c>
      <c r="E2356" t="s">
        <v>1650</v>
      </c>
      <c r="F2356" t="s">
        <v>111</v>
      </c>
      <c r="G2356" t="s">
        <v>964</v>
      </c>
      <c r="H2356" t="s">
        <v>344</v>
      </c>
      <c r="I2356" t="s">
        <v>382</v>
      </c>
      <c r="J2356" t="s">
        <v>383</v>
      </c>
      <c r="K2356" t="s">
        <v>389</v>
      </c>
      <c r="M2356" t="s">
        <v>386</v>
      </c>
      <c r="N2356" t="s">
        <v>907</v>
      </c>
      <c r="O2356" t="s">
        <v>5329</v>
      </c>
      <c r="P2356" t="s">
        <v>57</v>
      </c>
    </row>
    <row r="2357" spans="1:16">
      <c r="A2357" t="s">
        <v>5330</v>
      </c>
      <c r="B2357" t="s">
        <v>5331</v>
      </c>
      <c r="C2357" t="s">
        <v>931</v>
      </c>
      <c r="D2357">
        <v>0</v>
      </c>
      <c r="E2357" t="s">
        <v>1666</v>
      </c>
      <c r="F2357" t="s">
        <v>83</v>
      </c>
      <c r="G2357" t="s">
        <v>964</v>
      </c>
      <c r="H2357" t="s">
        <v>344</v>
      </c>
      <c r="I2357" t="s">
        <v>391</v>
      </c>
      <c r="J2357" t="s">
        <v>383</v>
      </c>
      <c r="K2357" t="s">
        <v>389</v>
      </c>
      <c r="M2357" t="s">
        <v>386</v>
      </c>
      <c r="N2357" t="s">
        <v>907</v>
      </c>
      <c r="O2357" t="s">
        <v>2130</v>
      </c>
      <c r="P2357" t="s">
        <v>83</v>
      </c>
    </row>
    <row r="2358" spans="1:16">
      <c r="A2358" t="s">
        <v>5332</v>
      </c>
      <c r="B2358" t="s">
        <v>5333</v>
      </c>
      <c r="C2358" t="s">
        <v>931</v>
      </c>
      <c r="D2358">
        <v>0</v>
      </c>
      <c r="E2358" t="s">
        <v>5334</v>
      </c>
      <c r="F2358" t="s">
        <v>83</v>
      </c>
      <c r="G2358" t="s">
        <v>964</v>
      </c>
      <c r="H2358" t="s">
        <v>344</v>
      </c>
      <c r="I2358" t="s">
        <v>387</v>
      </c>
      <c r="J2358" t="s">
        <v>383</v>
      </c>
      <c r="K2358" t="s">
        <v>389</v>
      </c>
      <c r="M2358" t="s">
        <v>386</v>
      </c>
      <c r="N2358" t="s">
        <v>907</v>
      </c>
      <c r="O2358" t="s">
        <v>917</v>
      </c>
      <c r="P2358" t="s">
        <v>83</v>
      </c>
    </row>
    <row r="2359" spans="1:16">
      <c r="A2359" t="s">
        <v>5335</v>
      </c>
      <c r="B2359" t="s">
        <v>5336</v>
      </c>
      <c r="C2359" t="s">
        <v>931</v>
      </c>
      <c r="D2359">
        <v>0</v>
      </c>
      <c r="E2359" t="s">
        <v>5337</v>
      </c>
      <c r="F2359" t="s">
        <v>231</v>
      </c>
      <c r="G2359" t="s">
        <v>964</v>
      </c>
      <c r="H2359" t="s">
        <v>344</v>
      </c>
      <c r="I2359" t="s">
        <v>387</v>
      </c>
      <c r="J2359" t="s">
        <v>383</v>
      </c>
      <c r="K2359" t="s">
        <v>389</v>
      </c>
      <c r="M2359" t="s">
        <v>386</v>
      </c>
      <c r="N2359" t="s">
        <v>907</v>
      </c>
      <c r="O2359" t="s">
        <v>908</v>
      </c>
      <c r="P2359" t="s">
        <v>83</v>
      </c>
    </row>
    <row r="2360" spans="1:16">
      <c r="A2360" t="s">
        <v>5338</v>
      </c>
      <c r="B2360" t="s">
        <v>5339</v>
      </c>
      <c r="C2360" t="s">
        <v>956</v>
      </c>
      <c r="D2360">
        <v>55</v>
      </c>
      <c r="E2360" t="s">
        <v>5340</v>
      </c>
      <c r="F2360" t="s">
        <v>121</v>
      </c>
      <c r="G2360" t="s">
        <v>5341</v>
      </c>
      <c r="H2360" t="s">
        <v>357</v>
      </c>
      <c r="I2360" t="s">
        <v>387</v>
      </c>
      <c r="J2360" t="s">
        <v>383</v>
      </c>
      <c r="K2360" t="s">
        <v>388</v>
      </c>
      <c r="M2360" t="s">
        <v>386</v>
      </c>
      <c r="N2360" t="s">
        <v>907</v>
      </c>
      <c r="O2360" t="s">
        <v>1546</v>
      </c>
      <c r="P2360" t="s">
        <v>121</v>
      </c>
    </row>
    <row r="2361" spans="1:16">
      <c r="A2361" t="s">
        <v>5342</v>
      </c>
      <c r="B2361" t="s">
        <v>5343</v>
      </c>
      <c r="C2361" t="s">
        <v>904</v>
      </c>
      <c r="D2361">
        <v>57</v>
      </c>
      <c r="E2361" t="s">
        <v>2037</v>
      </c>
      <c r="F2361" t="s">
        <v>53</v>
      </c>
      <c r="G2361" t="s">
        <v>964</v>
      </c>
      <c r="H2361" t="s">
        <v>329</v>
      </c>
      <c r="I2361" t="s">
        <v>382</v>
      </c>
      <c r="J2361" t="s">
        <v>383</v>
      </c>
      <c r="K2361" t="s">
        <v>388</v>
      </c>
      <c r="M2361" t="s">
        <v>386</v>
      </c>
      <c r="N2361" t="s">
        <v>907</v>
      </c>
      <c r="O2361" t="s">
        <v>928</v>
      </c>
      <c r="P2361" t="s">
        <v>53</v>
      </c>
    </row>
    <row r="2362" spans="1:16">
      <c r="A2362" t="s">
        <v>5344</v>
      </c>
      <c r="B2362" t="s">
        <v>5345</v>
      </c>
      <c r="C2362" t="s">
        <v>910</v>
      </c>
      <c r="D2362">
        <v>59</v>
      </c>
      <c r="E2362" t="s">
        <v>5346</v>
      </c>
      <c r="F2362" t="s">
        <v>63</v>
      </c>
      <c r="G2362" t="s">
        <v>1265</v>
      </c>
      <c r="H2362" t="s">
        <v>346</v>
      </c>
      <c r="I2362" t="s">
        <v>382</v>
      </c>
      <c r="J2362" t="s">
        <v>383</v>
      </c>
      <c r="K2362" t="s">
        <v>388</v>
      </c>
      <c r="L2362" t="s">
        <v>30</v>
      </c>
      <c r="M2362" t="s">
        <v>386</v>
      </c>
      <c r="N2362" t="s">
        <v>907</v>
      </c>
      <c r="O2362" t="s">
        <v>937</v>
      </c>
      <c r="P2362" t="s">
        <v>63</v>
      </c>
    </row>
    <row r="2363" spans="1:16">
      <c r="A2363" t="s">
        <v>5347</v>
      </c>
      <c r="B2363" t="s">
        <v>5345</v>
      </c>
      <c r="C2363" t="s">
        <v>956</v>
      </c>
      <c r="D2363">
        <v>55</v>
      </c>
      <c r="E2363" t="s">
        <v>5346</v>
      </c>
      <c r="F2363" t="s">
        <v>63</v>
      </c>
      <c r="G2363" t="s">
        <v>1265</v>
      </c>
      <c r="H2363" t="s">
        <v>346</v>
      </c>
      <c r="I2363" t="s">
        <v>382</v>
      </c>
      <c r="J2363" t="s">
        <v>383</v>
      </c>
      <c r="K2363" t="s">
        <v>388</v>
      </c>
      <c r="L2363" t="s">
        <v>30</v>
      </c>
      <c r="M2363" t="s">
        <v>386</v>
      </c>
      <c r="N2363" t="s">
        <v>907</v>
      </c>
      <c r="O2363" t="s">
        <v>937</v>
      </c>
      <c r="P2363" t="s">
        <v>63</v>
      </c>
    </row>
    <row r="2364" spans="1:16">
      <c r="A2364" t="s">
        <v>5348</v>
      </c>
      <c r="B2364" t="s">
        <v>5345</v>
      </c>
      <c r="C2364" t="s">
        <v>904</v>
      </c>
      <c r="D2364">
        <v>57</v>
      </c>
      <c r="E2364" t="s">
        <v>5346</v>
      </c>
      <c r="F2364" t="s">
        <v>63</v>
      </c>
      <c r="G2364" t="s">
        <v>1265</v>
      </c>
      <c r="H2364" t="s">
        <v>346</v>
      </c>
      <c r="I2364" t="s">
        <v>382</v>
      </c>
      <c r="J2364" t="s">
        <v>383</v>
      </c>
      <c r="K2364" t="s">
        <v>388</v>
      </c>
      <c r="L2364" t="s">
        <v>30</v>
      </c>
      <c r="M2364" t="s">
        <v>386</v>
      </c>
      <c r="N2364" t="s">
        <v>907</v>
      </c>
      <c r="O2364" t="s">
        <v>937</v>
      </c>
      <c r="P2364" t="s">
        <v>63</v>
      </c>
    </row>
    <row r="2365" spans="1:16">
      <c r="A2365" t="s">
        <v>5349</v>
      </c>
      <c r="B2365" t="s">
        <v>5345</v>
      </c>
      <c r="C2365" t="s">
        <v>912</v>
      </c>
      <c r="D2365">
        <v>61</v>
      </c>
      <c r="E2365" t="s">
        <v>5346</v>
      </c>
      <c r="F2365" t="s">
        <v>63</v>
      </c>
      <c r="G2365" t="s">
        <v>1265</v>
      </c>
      <c r="H2365" t="s">
        <v>346</v>
      </c>
      <c r="I2365" t="s">
        <v>382</v>
      </c>
      <c r="J2365" t="s">
        <v>383</v>
      </c>
      <c r="K2365" t="s">
        <v>388</v>
      </c>
      <c r="L2365" t="s">
        <v>30</v>
      </c>
      <c r="M2365" t="s">
        <v>386</v>
      </c>
      <c r="N2365" t="s">
        <v>907</v>
      </c>
      <c r="O2365" t="s">
        <v>937</v>
      </c>
      <c r="P2365" t="s">
        <v>63</v>
      </c>
    </row>
    <row r="2366" spans="1:16">
      <c r="A2366" t="s">
        <v>5350</v>
      </c>
      <c r="B2366" t="s">
        <v>5351</v>
      </c>
      <c r="C2366" t="s">
        <v>904</v>
      </c>
      <c r="D2366">
        <v>57</v>
      </c>
      <c r="E2366" t="s">
        <v>5352</v>
      </c>
      <c r="F2366" t="s">
        <v>53</v>
      </c>
      <c r="G2366" t="s">
        <v>1265</v>
      </c>
      <c r="H2366" t="s">
        <v>359</v>
      </c>
      <c r="I2366" t="s">
        <v>390</v>
      </c>
      <c r="J2366" t="s">
        <v>383</v>
      </c>
      <c r="K2366" t="s">
        <v>388</v>
      </c>
      <c r="L2366" t="s">
        <v>30</v>
      </c>
      <c r="M2366" t="s">
        <v>386</v>
      </c>
      <c r="N2366" t="s">
        <v>907</v>
      </c>
      <c r="O2366" t="s">
        <v>928</v>
      </c>
      <c r="P2366" t="s">
        <v>53</v>
      </c>
    </row>
    <row r="2367" spans="1:16">
      <c r="A2367" t="s">
        <v>5353</v>
      </c>
      <c r="B2367" t="s">
        <v>5351</v>
      </c>
      <c r="C2367" t="s">
        <v>910</v>
      </c>
      <c r="D2367">
        <v>59</v>
      </c>
      <c r="E2367" t="s">
        <v>5352</v>
      </c>
      <c r="F2367" t="s">
        <v>53</v>
      </c>
      <c r="G2367" t="s">
        <v>1265</v>
      </c>
      <c r="H2367" t="s">
        <v>359</v>
      </c>
      <c r="I2367" t="s">
        <v>390</v>
      </c>
      <c r="J2367" t="s">
        <v>383</v>
      </c>
      <c r="K2367" t="s">
        <v>388</v>
      </c>
      <c r="L2367" t="s">
        <v>30</v>
      </c>
      <c r="M2367" t="s">
        <v>386</v>
      </c>
      <c r="N2367" t="s">
        <v>907</v>
      </c>
      <c r="O2367" t="s">
        <v>928</v>
      </c>
      <c r="P2367" t="s">
        <v>53</v>
      </c>
    </row>
    <row r="2368" spans="1:16">
      <c r="A2368" t="s">
        <v>5354</v>
      </c>
      <c r="B2368" t="s">
        <v>5355</v>
      </c>
      <c r="C2368" t="s">
        <v>910</v>
      </c>
      <c r="D2368">
        <v>59</v>
      </c>
      <c r="E2368" t="s">
        <v>5356</v>
      </c>
      <c r="F2368" t="s">
        <v>53</v>
      </c>
      <c r="G2368" t="s">
        <v>1265</v>
      </c>
      <c r="H2368" t="s">
        <v>331</v>
      </c>
      <c r="I2368" t="s">
        <v>382</v>
      </c>
      <c r="J2368" t="s">
        <v>383</v>
      </c>
      <c r="K2368" t="s">
        <v>388</v>
      </c>
      <c r="L2368" t="s">
        <v>30</v>
      </c>
      <c r="M2368" t="s">
        <v>386</v>
      </c>
      <c r="N2368" t="s">
        <v>907</v>
      </c>
      <c r="O2368" t="s">
        <v>928</v>
      </c>
      <c r="P2368" t="s">
        <v>53</v>
      </c>
    </row>
    <row r="2369" spans="1:16">
      <c r="A2369" t="s">
        <v>5357</v>
      </c>
      <c r="B2369" t="s">
        <v>5358</v>
      </c>
      <c r="C2369" t="s">
        <v>910</v>
      </c>
      <c r="D2369">
        <v>59</v>
      </c>
      <c r="E2369" t="s">
        <v>5359</v>
      </c>
      <c r="F2369" t="s">
        <v>83</v>
      </c>
      <c r="G2369" t="s">
        <v>1265</v>
      </c>
      <c r="H2369" t="s">
        <v>330</v>
      </c>
      <c r="I2369" t="s">
        <v>382</v>
      </c>
      <c r="J2369" t="s">
        <v>383</v>
      </c>
      <c r="K2369" t="s">
        <v>388</v>
      </c>
      <c r="L2369" t="s">
        <v>30</v>
      </c>
      <c r="M2369" t="s">
        <v>386</v>
      </c>
      <c r="N2369" t="s">
        <v>907</v>
      </c>
      <c r="O2369" t="s">
        <v>1710</v>
      </c>
      <c r="P2369" t="s">
        <v>83</v>
      </c>
    </row>
    <row r="2370" spans="1:16">
      <c r="A2370" t="s">
        <v>5360</v>
      </c>
      <c r="B2370" t="s">
        <v>5358</v>
      </c>
      <c r="C2370" t="s">
        <v>904</v>
      </c>
      <c r="D2370">
        <v>57</v>
      </c>
      <c r="E2370" t="s">
        <v>5359</v>
      </c>
      <c r="F2370" t="s">
        <v>83</v>
      </c>
      <c r="G2370" t="s">
        <v>1265</v>
      </c>
      <c r="H2370" t="s">
        <v>330</v>
      </c>
      <c r="I2370" t="s">
        <v>382</v>
      </c>
      <c r="J2370" t="s">
        <v>383</v>
      </c>
      <c r="K2370" t="s">
        <v>388</v>
      </c>
      <c r="L2370" t="s">
        <v>30</v>
      </c>
      <c r="M2370" t="s">
        <v>386</v>
      </c>
      <c r="N2370" t="s">
        <v>907</v>
      </c>
      <c r="O2370" t="s">
        <v>1710</v>
      </c>
      <c r="P2370" t="s">
        <v>83</v>
      </c>
    </row>
    <row r="2371" spans="1:16">
      <c r="A2371" t="s">
        <v>5361</v>
      </c>
      <c r="B2371" t="s">
        <v>5358</v>
      </c>
      <c r="C2371" t="s">
        <v>912</v>
      </c>
      <c r="D2371">
        <v>61</v>
      </c>
      <c r="E2371" t="s">
        <v>5359</v>
      </c>
      <c r="F2371" t="s">
        <v>83</v>
      </c>
      <c r="G2371" t="s">
        <v>1265</v>
      </c>
      <c r="H2371" t="s">
        <v>330</v>
      </c>
      <c r="I2371" t="s">
        <v>382</v>
      </c>
      <c r="J2371" t="s">
        <v>383</v>
      </c>
      <c r="K2371" t="s">
        <v>388</v>
      </c>
      <c r="L2371" t="s">
        <v>30</v>
      </c>
      <c r="M2371" t="s">
        <v>386</v>
      </c>
      <c r="N2371" t="s">
        <v>907</v>
      </c>
      <c r="O2371" t="s">
        <v>1710</v>
      </c>
      <c r="P2371" t="s">
        <v>83</v>
      </c>
    </row>
    <row r="2372" spans="1:16">
      <c r="A2372" t="s">
        <v>5362</v>
      </c>
      <c r="B2372" t="s">
        <v>5363</v>
      </c>
      <c r="C2372" t="s">
        <v>910</v>
      </c>
      <c r="D2372">
        <v>59</v>
      </c>
      <c r="E2372" t="s">
        <v>5364</v>
      </c>
      <c r="F2372" t="s">
        <v>55</v>
      </c>
      <c r="G2372" t="s">
        <v>1265</v>
      </c>
      <c r="H2372" t="s">
        <v>330</v>
      </c>
      <c r="I2372" t="s">
        <v>382</v>
      </c>
      <c r="J2372" t="s">
        <v>383</v>
      </c>
      <c r="K2372" t="s">
        <v>388</v>
      </c>
      <c r="L2372" t="s">
        <v>30</v>
      </c>
      <c r="M2372" t="s">
        <v>386</v>
      </c>
      <c r="N2372" t="s">
        <v>907</v>
      </c>
      <c r="O2372" t="s">
        <v>932</v>
      </c>
      <c r="P2372" t="s">
        <v>71</v>
      </c>
    </row>
    <row r="2373" spans="1:16">
      <c r="A2373" t="s">
        <v>5365</v>
      </c>
      <c r="B2373" t="s">
        <v>5363</v>
      </c>
      <c r="C2373" t="s">
        <v>904</v>
      </c>
      <c r="D2373">
        <v>57</v>
      </c>
      <c r="E2373" t="s">
        <v>5364</v>
      </c>
      <c r="F2373" t="s">
        <v>55</v>
      </c>
      <c r="G2373" t="s">
        <v>1265</v>
      </c>
      <c r="H2373" t="s">
        <v>330</v>
      </c>
      <c r="I2373" t="s">
        <v>382</v>
      </c>
      <c r="J2373" t="s">
        <v>383</v>
      </c>
      <c r="K2373" t="s">
        <v>388</v>
      </c>
      <c r="L2373" t="s">
        <v>30</v>
      </c>
      <c r="M2373" t="s">
        <v>386</v>
      </c>
      <c r="N2373" t="s">
        <v>907</v>
      </c>
      <c r="O2373" t="s">
        <v>932</v>
      </c>
      <c r="P2373" t="s">
        <v>71</v>
      </c>
    </row>
    <row r="2374" spans="1:16">
      <c r="A2374" t="s">
        <v>5366</v>
      </c>
      <c r="B2374" t="s">
        <v>5367</v>
      </c>
      <c r="C2374" t="s">
        <v>904</v>
      </c>
      <c r="D2374">
        <v>57</v>
      </c>
      <c r="E2374" t="s">
        <v>5368</v>
      </c>
      <c r="F2374" t="s">
        <v>71</v>
      </c>
      <c r="G2374" t="s">
        <v>1265</v>
      </c>
      <c r="H2374" t="s">
        <v>330</v>
      </c>
      <c r="I2374" t="s">
        <v>387</v>
      </c>
      <c r="J2374" t="s">
        <v>383</v>
      </c>
      <c r="K2374" t="s">
        <v>388</v>
      </c>
      <c r="L2374" t="s">
        <v>30</v>
      </c>
      <c r="M2374" t="s">
        <v>386</v>
      </c>
      <c r="N2374" t="s">
        <v>907</v>
      </c>
      <c r="O2374" t="s">
        <v>932</v>
      </c>
      <c r="P2374" t="s">
        <v>71</v>
      </c>
    </row>
    <row r="2375" spans="1:16">
      <c r="A2375" t="s">
        <v>5369</v>
      </c>
      <c r="B2375" t="s">
        <v>5367</v>
      </c>
      <c r="C2375" t="s">
        <v>956</v>
      </c>
      <c r="D2375">
        <v>55</v>
      </c>
      <c r="E2375" t="s">
        <v>5368</v>
      </c>
      <c r="F2375" t="s">
        <v>71</v>
      </c>
      <c r="G2375" t="s">
        <v>1265</v>
      </c>
      <c r="H2375" t="s">
        <v>330</v>
      </c>
      <c r="I2375" t="s">
        <v>387</v>
      </c>
      <c r="J2375" t="s">
        <v>383</v>
      </c>
      <c r="K2375" t="s">
        <v>388</v>
      </c>
      <c r="L2375" t="s">
        <v>30</v>
      </c>
      <c r="M2375" t="s">
        <v>386</v>
      </c>
      <c r="N2375" t="s">
        <v>907</v>
      </c>
      <c r="O2375" t="s">
        <v>932</v>
      </c>
      <c r="P2375" t="s">
        <v>71</v>
      </c>
    </row>
    <row r="2376" spans="1:16">
      <c r="A2376" t="s">
        <v>5370</v>
      </c>
      <c r="B2376" t="s">
        <v>5371</v>
      </c>
      <c r="C2376" t="s">
        <v>910</v>
      </c>
      <c r="D2376">
        <v>59</v>
      </c>
      <c r="E2376" t="s">
        <v>5372</v>
      </c>
      <c r="F2376" t="s">
        <v>83</v>
      </c>
      <c r="G2376" t="s">
        <v>1265</v>
      </c>
      <c r="H2376" t="s">
        <v>330</v>
      </c>
      <c r="I2376" t="s">
        <v>382</v>
      </c>
      <c r="J2376" t="s">
        <v>383</v>
      </c>
      <c r="K2376" t="s">
        <v>388</v>
      </c>
      <c r="L2376" t="s">
        <v>30</v>
      </c>
      <c r="M2376" t="s">
        <v>385</v>
      </c>
      <c r="N2376" t="s">
        <v>907</v>
      </c>
      <c r="O2376" t="s">
        <v>917</v>
      </c>
      <c r="P2376" t="s">
        <v>83</v>
      </c>
    </row>
    <row r="2377" spans="1:16">
      <c r="A2377" t="s">
        <v>5373</v>
      </c>
      <c r="B2377" t="s">
        <v>5374</v>
      </c>
      <c r="C2377" t="s">
        <v>910</v>
      </c>
      <c r="D2377">
        <v>59</v>
      </c>
      <c r="E2377" t="s">
        <v>5375</v>
      </c>
      <c r="F2377" t="s">
        <v>71</v>
      </c>
      <c r="G2377" t="s">
        <v>1265</v>
      </c>
      <c r="H2377" t="s">
        <v>330</v>
      </c>
      <c r="I2377" t="s">
        <v>382</v>
      </c>
      <c r="J2377" t="s">
        <v>383</v>
      </c>
      <c r="K2377" t="s">
        <v>388</v>
      </c>
      <c r="L2377" t="s">
        <v>30</v>
      </c>
      <c r="M2377" t="s">
        <v>386</v>
      </c>
      <c r="N2377" t="s">
        <v>907</v>
      </c>
      <c r="O2377" t="s">
        <v>932</v>
      </c>
      <c r="P2377" t="s">
        <v>71</v>
      </c>
    </row>
    <row r="2378" spans="1:16">
      <c r="A2378" t="s">
        <v>5376</v>
      </c>
      <c r="B2378" t="s">
        <v>5377</v>
      </c>
      <c r="C2378" t="s">
        <v>956</v>
      </c>
      <c r="D2378">
        <v>55</v>
      </c>
      <c r="E2378" t="s">
        <v>2064</v>
      </c>
      <c r="F2378" t="s">
        <v>55</v>
      </c>
      <c r="G2378" t="s">
        <v>1265</v>
      </c>
      <c r="H2378" t="s">
        <v>330</v>
      </c>
      <c r="I2378" t="s">
        <v>382</v>
      </c>
      <c r="J2378" t="s">
        <v>383</v>
      </c>
      <c r="K2378" t="s">
        <v>388</v>
      </c>
      <c r="L2378" t="s">
        <v>30</v>
      </c>
      <c r="M2378" t="s">
        <v>385</v>
      </c>
      <c r="N2378" t="s">
        <v>907</v>
      </c>
      <c r="O2378" t="s">
        <v>1003</v>
      </c>
      <c r="P2378" t="s">
        <v>71</v>
      </c>
    </row>
    <row r="2379" spans="1:16">
      <c r="A2379" t="s">
        <v>5378</v>
      </c>
      <c r="B2379" t="s">
        <v>5379</v>
      </c>
      <c r="C2379" t="s">
        <v>910</v>
      </c>
      <c r="D2379">
        <v>59</v>
      </c>
      <c r="E2379" t="s">
        <v>5380</v>
      </c>
      <c r="F2379" t="s">
        <v>53</v>
      </c>
      <c r="G2379" t="s">
        <v>1265</v>
      </c>
      <c r="H2379" t="s">
        <v>330</v>
      </c>
      <c r="I2379" t="s">
        <v>382</v>
      </c>
      <c r="J2379" t="s">
        <v>383</v>
      </c>
      <c r="K2379" t="s">
        <v>388</v>
      </c>
      <c r="L2379" t="s">
        <v>30</v>
      </c>
      <c r="M2379" t="s">
        <v>386</v>
      </c>
      <c r="N2379" t="s">
        <v>907</v>
      </c>
      <c r="O2379" t="s">
        <v>928</v>
      </c>
      <c r="P2379" t="s">
        <v>53</v>
      </c>
    </row>
    <row r="2380" spans="1:16">
      <c r="A2380" t="s">
        <v>5381</v>
      </c>
      <c r="B2380" t="s">
        <v>5382</v>
      </c>
      <c r="C2380" t="s">
        <v>910</v>
      </c>
      <c r="D2380">
        <v>59</v>
      </c>
      <c r="E2380" t="s">
        <v>5380</v>
      </c>
      <c r="F2380" t="s">
        <v>71</v>
      </c>
      <c r="G2380" t="s">
        <v>1265</v>
      </c>
      <c r="H2380" t="s">
        <v>330</v>
      </c>
      <c r="I2380" t="s">
        <v>382</v>
      </c>
      <c r="J2380" t="s">
        <v>383</v>
      </c>
      <c r="K2380" t="s">
        <v>388</v>
      </c>
      <c r="L2380" t="s">
        <v>30</v>
      </c>
      <c r="M2380" t="s">
        <v>386</v>
      </c>
      <c r="N2380" t="s">
        <v>907</v>
      </c>
      <c r="O2380" t="s">
        <v>932</v>
      </c>
      <c r="P2380" t="s">
        <v>71</v>
      </c>
    </row>
    <row r="2381" spans="1:16">
      <c r="A2381" t="s">
        <v>5383</v>
      </c>
      <c r="B2381" t="s">
        <v>5384</v>
      </c>
      <c r="C2381" t="s">
        <v>910</v>
      </c>
      <c r="D2381">
        <v>59</v>
      </c>
      <c r="E2381" t="s">
        <v>1719</v>
      </c>
      <c r="F2381" t="s">
        <v>68</v>
      </c>
      <c r="G2381" t="s">
        <v>1265</v>
      </c>
      <c r="H2381" t="s">
        <v>330</v>
      </c>
      <c r="I2381" t="s">
        <v>387</v>
      </c>
      <c r="J2381" t="s">
        <v>383</v>
      </c>
      <c r="K2381" t="s">
        <v>388</v>
      </c>
      <c r="L2381" t="s">
        <v>30</v>
      </c>
      <c r="M2381" t="s">
        <v>386</v>
      </c>
      <c r="N2381" t="s">
        <v>907</v>
      </c>
      <c r="O2381" t="s">
        <v>1119</v>
      </c>
      <c r="P2381" t="s">
        <v>68</v>
      </c>
    </row>
    <row r="2382" spans="1:16">
      <c r="A2382" t="s">
        <v>5385</v>
      </c>
      <c r="B2382" t="s">
        <v>5384</v>
      </c>
      <c r="C2382" t="s">
        <v>956</v>
      </c>
      <c r="D2382">
        <v>55</v>
      </c>
      <c r="E2382" t="s">
        <v>1719</v>
      </c>
      <c r="F2382" t="s">
        <v>68</v>
      </c>
      <c r="G2382" t="s">
        <v>1265</v>
      </c>
      <c r="H2382" t="s">
        <v>330</v>
      </c>
      <c r="I2382" t="s">
        <v>387</v>
      </c>
      <c r="J2382" t="s">
        <v>383</v>
      </c>
      <c r="K2382" t="s">
        <v>388</v>
      </c>
      <c r="L2382" t="s">
        <v>30</v>
      </c>
      <c r="M2382" t="s">
        <v>386</v>
      </c>
      <c r="N2382" t="s">
        <v>907</v>
      </c>
      <c r="O2382" t="s">
        <v>1119</v>
      </c>
      <c r="P2382" t="s">
        <v>68</v>
      </c>
    </row>
    <row r="2383" spans="1:16">
      <c r="A2383" t="s">
        <v>5386</v>
      </c>
      <c r="B2383" t="s">
        <v>5384</v>
      </c>
      <c r="C2383" t="s">
        <v>904</v>
      </c>
      <c r="D2383">
        <v>57</v>
      </c>
      <c r="E2383" t="s">
        <v>1719</v>
      </c>
      <c r="F2383" t="s">
        <v>68</v>
      </c>
      <c r="G2383" t="s">
        <v>1265</v>
      </c>
      <c r="H2383" t="s">
        <v>330</v>
      </c>
      <c r="I2383" t="s">
        <v>387</v>
      </c>
      <c r="J2383" t="s">
        <v>383</v>
      </c>
      <c r="K2383" t="s">
        <v>388</v>
      </c>
      <c r="L2383" t="s">
        <v>30</v>
      </c>
      <c r="M2383" t="s">
        <v>386</v>
      </c>
      <c r="N2383" t="s">
        <v>907</v>
      </c>
      <c r="O2383" t="s">
        <v>1119</v>
      </c>
      <c r="P2383" t="s">
        <v>68</v>
      </c>
    </row>
    <row r="2384" spans="1:16">
      <c r="A2384" t="s">
        <v>5387</v>
      </c>
      <c r="B2384" t="s">
        <v>5388</v>
      </c>
      <c r="C2384" t="s">
        <v>910</v>
      </c>
      <c r="D2384">
        <v>59</v>
      </c>
      <c r="E2384" t="s">
        <v>5389</v>
      </c>
      <c r="F2384" t="s">
        <v>86</v>
      </c>
      <c r="G2384" t="s">
        <v>1265</v>
      </c>
      <c r="H2384" t="s">
        <v>330</v>
      </c>
      <c r="I2384" t="s">
        <v>387</v>
      </c>
      <c r="J2384" t="s">
        <v>383</v>
      </c>
      <c r="K2384" t="s">
        <v>388</v>
      </c>
      <c r="L2384" t="s">
        <v>30</v>
      </c>
      <c r="M2384" t="s">
        <v>386</v>
      </c>
      <c r="N2384" t="s">
        <v>907</v>
      </c>
      <c r="O2384" t="s">
        <v>1033</v>
      </c>
      <c r="P2384" t="s">
        <v>86</v>
      </c>
    </row>
    <row r="2385" spans="1:16">
      <c r="A2385" t="s">
        <v>5390</v>
      </c>
      <c r="B2385" t="s">
        <v>5388</v>
      </c>
      <c r="C2385" t="s">
        <v>956</v>
      </c>
      <c r="D2385">
        <v>55</v>
      </c>
      <c r="E2385" t="s">
        <v>5389</v>
      </c>
      <c r="F2385" t="s">
        <v>86</v>
      </c>
      <c r="G2385" t="s">
        <v>1265</v>
      </c>
      <c r="H2385" t="s">
        <v>330</v>
      </c>
      <c r="I2385" t="s">
        <v>387</v>
      </c>
      <c r="J2385" t="s">
        <v>383</v>
      </c>
      <c r="K2385" t="s">
        <v>388</v>
      </c>
      <c r="L2385" t="s">
        <v>30</v>
      </c>
      <c r="M2385" t="s">
        <v>386</v>
      </c>
      <c r="N2385" t="s">
        <v>907</v>
      </c>
      <c r="O2385" t="s">
        <v>1033</v>
      </c>
      <c r="P2385" t="s">
        <v>86</v>
      </c>
    </row>
    <row r="2386" spans="1:16">
      <c r="A2386" t="s">
        <v>5391</v>
      </c>
      <c r="B2386" t="s">
        <v>5388</v>
      </c>
      <c r="C2386" t="s">
        <v>904</v>
      </c>
      <c r="D2386">
        <v>57</v>
      </c>
      <c r="E2386" t="s">
        <v>5389</v>
      </c>
      <c r="F2386" t="s">
        <v>86</v>
      </c>
      <c r="G2386" t="s">
        <v>1265</v>
      </c>
      <c r="H2386" t="s">
        <v>330</v>
      </c>
      <c r="I2386" t="s">
        <v>387</v>
      </c>
      <c r="J2386" t="s">
        <v>383</v>
      </c>
      <c r="K2386" t="s">
        <v>388</v>
      </c>
      <c r="L2386" t="s">
        <v>30</v>
      </c>
      <c r="M2386" t="s">
        <v>386</v>
      </c>
      <c r="N2386" t="s">
        <v>907</v>
      </c>
      <c r="O2386" t="s">
        <v>1033</v>
      </c>
      <c r="P2386" t="s">
        <v>86</v>
      </c>
    </row>
    <row r="2387" spans="1:16">
      <c r="A2387" t="s">
        <v>5392</v>
      </c>
      <c r="B2387" t="s">
        <v>5393</v>
      </c>
      <c r="C2387" t="s">
        <v>904</v>
      </c>
      <c r="D2387">
        <v>57</v>
      </c>
      <c r="E2387" t="s">
        <v>5394</v>
      </c>
      <c r="F2387" t="s">
        <v>55</v>
      </c>
      <c r="G2387" t="s">
        <v>1265</v>
      </c>
      <c r="H2387" t="s">
        <v>330</v>
      </c>
      <c r="I2387" t="s">
        <v>382</v>
      </c>
      <c r="J2387" t="s">
        <v>383</v>
      </c>
      <c r="K2387" t="s">
        <v>388</v>
      </c>
      <c r="L2387" t="s">
        <v>30</v>
      </c>
      <c r="M2387" t="s">
        <v>385</v>
      </c>
      <c r="N2387" t="s">
        <v>907</v>
      </c>
      <c r="O2387" t="s">
        <v>1003</v>
      </c>
      <c r="P2387" t="s">
        <v>71</v>
      </c>
    </row>
    <row r="2388" spans="1:16">
      <c r="A2388" t="s">
        <v>5395</v>
      </c>
      <c r="B2388" t="s">
        <v>5396</v>
      </c>
      <c r="C2388" t="s">
        <v>912</v>
      </c>
      <c r="D2388">
        <v>61</v>
      </c>
      <c r="E2388" t="s">
        <v>2072</v>
      </c>
      <c r="F2388" t="s">
        <v>199</v>
      </c>
      <c r="G2388" t="s">
        <v>1265</v>
      </c>
      <c r="H2388" t="s">
        <v>330</v>
      </c>
      <c r="I2388" t="s">
        <v>390</v>
      </c>
      <c r="J2388" t="s">
        <v>383</v>
      </c>
      <c r="K2388" t="s">
        <v>388</v>
      </c>
      <c r="L2388" t="s">
        <v>30</v>
      </c>
      <c r="M2388" t="s">
        <v>385</v>
      </c>
      <c r="N2388" t="s">
        <v>907</v>
      </c>
      <c r="O2388" t="s">
        <v>1300</v>
      </c>
      <c r="P2388" t="s">
        <v>199</v>
      </c>
    </row>
    <row r="2389" spans="1:16">
      <c r="A2389" t="s">
        <v>5397</v>
      </c>
      <c r="B2389" t="s">
        <v>5396</v>
      </c>
      <c r="C2389" t="s">
        <v>904</v>
      </c>
      <c r="D2389">
        <v>57</v>
      </c>
      <c r="E2389" t="s">
        <v>2072</v>
      </c>
      <c r="F2389" t="s">
        <v>199</v>
      </c>
      <c r="G2389" t="s">
        <v>1265</v>
      </c>
      <c r="H2389" t="s">
        <v>330</v>
      </c>
      <c r="I2389" t="s">
        <v>390</v>
      </c>
      <c r="J2389" t="s">
        <v>383</v>
      </c>
      <c r="K2389" t="s">
        <v>388</v>
      </c>
      <c r="L2389" t="s">
        <v>30</v>
      </c>
      <c r="M2389" t="s">
        <v>385</v>
      </c>
      <c r="N2389" t="s">
        <v>907</v>
      </c>
      <c r="O2389" t="s">
        <v>1300</v>
      </c>
      <c r="P2389" t="s">
        <v>199</v>
      </c>
    </row>
    <row r="2390" spans="1:16">
      <c r="A2390" t="s">
        <v>5398</v>
      </c>
      <c r="B2390" t="s">
        <v>5396</v>
      </c>
      <c r="C2390" t="s">
        <v>910</v>
      </c>
      <c r="D2390">
        <v>59</v>
      </c>
      <c r="E2390" t="s">
        <v>2072</v>
      </c>
      <c r="F2390" t="s">
        <v>199</v>
      </c>
      <c r="G2390" t="s">
        <v>1265</v>
      </c>
      <c r="H2390" t="s">
        <v>330</v>
      </c>
      <c r="I2390" t="s">
        <v>390</v>
      </c>
      <c r="J2390" t="s">
        <v>383</v>
      </c>
      <c r="K2390" t="s">
        <v>388</v>
      </c>
      <c r="L2390" t="s">
        <v>30</v>
      </c>
      <c r="M2390" t="s">
        <v>385</v>
      </c>
      <c r="N2390" t="s">
        <v>907</v>
      </c>
      <c r="O2390" t="s">
        <v>1300</v>
      </c>
      <c r="P2390" t="s">
        <v>199</v>
      </c>
    </row>
    <row r="2391" spans="1:16">
      <c r="A2391" t="s">
        <v>5399</v>
      </c>
      <c r="B2391" t="s">
        <v>5400</v>
      </c>
      <c r="C2391" t="s">
        <v>910</v>
      </c>
      <c r="D2391">
        <v>59</v>
      </c>
      <c r="E2391" t="s">
        <v>5401</v>
      </c>
      <c r="F2391" t="s">
        <v>195</v>
      </c>
      <c r="G2391" t="s">
        <v>1265</v>
      </c>
      <c r="H2391" t="s">
        <v>323</v>
      </c>
      <c r="I2391" t="s">
        <v>387</v>
      </c>
      <c r="J2391" t="s">
        <v>383</v>
      </c>
      <c r="K2391" t="s">
        <v>388</v>
      </c>
      <c r="L2391" t="s">
        <v>30</v>
      </c>
      <c r="M2391" t="s">
        <v>386</v>
      </c>
      <c r="N2391" t="s">
        <v>907</v>
      </c>
      <c r="O2391" t="s">
        <v>5402</v>
      </c>
      <c r="P2391" t="s">
        <v>195</v>
      </c>
    </row>
    <row r="2392" spans="1:16">
      <c r="A2392" t="s">
        <v>5403</v>
      </c>
      <c r="B2392" t="s">
        <v>5404</v>
      </c>
      <c r="C2392" t="s">
        <v>931</v>
      </c>
      <c r="D2392">
        <v>0</v>
      </c>
      <c r="E2392" t="s">
        <v>3168</v>
      </c>
      <c r="F2392" t="s">
        <v>230</v>
      </c>
      <c r="G2392" t="s">
        <v>1644</v>
      </c>
      <c r="H2392" t="s">
        <v>342</v>
      </c>
      <c r="I2392" t="s">
        <v>387</v>
      </c>
      <c r="J2392" t="s">
        <v>383</v>
      </c>
      <c r="K2392" t="s">
        <v>389</v>
      </c>
      <c r="L2392" t="s">
        <v>44</v>
      </c>
      <c r="M2392" t="s">
        <v>386</v>
      </c>
      <c r="N2392" t="s">
        <v>907</v>
      </c>
      <c r="O2392" t="s">
        <v>4437</v>
      </c>
      <c r="P2392" t="s">
        <v>68</v>
      </c>
    </row>
    <row r="2393" spans="1:16">
      <c r="A2393" t="s">
        <v>5405</v>
      </c>
      <c r="B2393" t="s">
        <v>5406</v>
      </c>
      <c r="C2393" t="s">
        <v>5407</v>
      </c>
      <c r="D2393">
        <v>49</v>
      </c>
      <c r="E2393" t="s">
        <v>3881</v>
      </c>
      <c r="F2393" t="s">
        <v>68</v>
      </c>
      <c r="G2393" t="s">
        <v>5408</v>
      </c>
      <c r="H2393" t="s">
        <v>327</v>
      </c>
      <c r="I2393" t="s">
        <v>391</v>
      </c>
      <c r="J2393" t="s">
        <v>383</v>
      </c>
      <c r="K2393" t="s">
        <v>384</v>
      </c>
      <c r="L2393" t="s">
        <v>43</v>
      </c>
      <c r="M2393" t="s">
        <v>386</v>
      </c>
      <c r="N2393" t="s">
        <v>907</v>
      </c>
      <c r="O2393" t="s">
        <v>1119</v>
      </c>
      <c r="P2393" t="s">
        <v>68</v>
      </c>
    </row>
    <row r="2394" spans="1:16">
      <c r="A2394" t="s">
        <v>5409</v>
      </c>
      <c r="B2394" t="s">
        <v>5410</v>
      </c>
      <c r="C2394" t="s">
        <v>910</v>
      </c>
      <c r="D2394">
        <v>59</v>
      </c>
      <c r="E2394" t="s">
        <v>5411</v>
      </c>
      <c r="F2394" t="s">
        <v>91</v>
      </c>
      <c r="G2394" t="s">
        <v>906</v>
      </c>
      <c r="H2394" t="s">
        <v>327</v>
      </c>
      <c r="I2394" t="s">
        <v>382</v>
      </c>
      <c r="J2394" t="s">
        <v>383</v>
      </c>
      <c r="K2394" t="s">
        <v>384</v>
      </c>
      <c r="L2394" t="s">
        <v>43</v>
      </c>
      <c r="M2394" t="s">
        <v>386</v>
      </c>
      <c r="N2394" t="s">
        <v>907</v>
      </c>
      <c r="O2394" t="s">
        <v>932</v>
      </c>
      <c r="P2394" t="s">
        <v>91</v>
      </c>
    </row>
    <row r="2395" spans="1:16">
      <c r="A2395" t="s">
        <v>5412</v>
      </c>
      <c r="B2395" t="s">
        <v>5413</v>
      </c>
      <c r="C2395" t="s">
        <v>910</v>
      </c>
      <c r="D2395">
        <v>59</v>
      </c>
      <c r="E2395" t="s">
        <v>5414</v>
      </c>
      <c r="F2395" t="s">
        <v>692</v>
      </c>
      <c r="G2395" t="s">
        <v>906</v>
      </c>
      <c r="H2395" t="s">
        <v>327</v>
      </c>
      <c r="I2395" t="s">
        <v>390</v>
      </c>
      <c r="J2395" t="s">
        <v>383</v>
      </c>
      <c r="K2395" t="s">
        <v>388</v>
      </c>
      <c r="L2395" t="s">
        <v>43</v>
      </c>
      <c r="M2395" t="s">
        <v>386</v>
      </c>
      <c r="N2395" t="s">
        <v>907</v>
      </c>
      <c r="O2395" t="s">
        <v>1383</v>
      </c>
      <c r="P2395" t="s">
        <v>65</v>
      </c>
    </row>
    <row r="2396" spans="1:16">
      <c r="A2396" t="s">
        <v>5415</v>
      </c>
      <c r="B2396" t="s">
        <v>5413</v>
      </c>
      <c r="C2396" t="s">
        <v>904</v>
      </c>
      <c r="D2396">
        <v>57</v>
      </c>
      <c r="E2396" t="s">
        <v>5414</v>
      </c>
      <c r="F2396" t="s">
        <v>692</v>
      </c>
      <c r="G2396" t="s">
        <v>906</v>
      </c>
      <c r="H2396" t="s">
        <v>327</v>
      </c>
      <c r="I2396" t="s">
        <v>390</v>
      </c>
      <c r="J2396" t="s">
        <v>383</v>
      </c>
      <c r="K2396" t="s">
        <v>388</v>
      </c>
      <c r="L2396" t="s">
        <v>43</v>
      </c>
      <c r="M2396" t="s">
        <v>386</v>
      </c>
      <c r="N2396" t="s">
        <v>907</v>
      </c>
      <c r="O2396" t="s">
        <v>1383</v>
      </c>
      <c r="P2396" t="s">
        <v>65</v>
      </c>
    </row>
    <row r="2397" spans="1:16">
      <c r="A2397" t="s">
        <v>5416</v>
      </c>
      <c r="B2397" t="s">
        <v>5417</v>
      </c>
      <c r="C2397" t="s">
        <v>910</v>
      </c>
      <c r="D2397">
        <v>59</v>
      </c>
      <c r="E2397" t="s">
        <v>5418</v>
      </c>
      <c r="F2397" t="s">
        <v>63</v>
      </c>
      <c r="G2397" t="s">
        <v>906</v>
      </c>
      <c r="H2397" t="s">
        <v>327</v>
      </c>
      <c r="I2397" t="s">
        <v>390</v>
      </c>
      <c r="J2397" t="s">
        <v>383</v>
      </c>
      <c r="K2397" t="s">
        <v>388</v>
      </c>
      <c r="L2397" t="s">
        <v>43</v>
      </c>
      <c r="M2397" t="s">
        <v>386</v>
      </c>
      <c r="N2397" t="s">
        <v>907</v>
      </c>
      <c r="O2397" t="s">
        <v>937</v>
      </c>
      <c r="P2397" t="s">
        <v>63</v>
      </c>
    </row>
    <row r="2398" spans="1:16">
      <c r="A2398" t="s">
        <v>5419</v>
      </c>
      <c r="B2398" t="s">
        <v>5420</v>
      </c>
      <c r="C2398" t="s">
        <v>910</v>
      </c>
      <c r="D2398">
        <v>59</v>
      </c>
      <c r="E2398" t="s">
        <v>5421</v>
      </c>
      <c r="F2398" t="s">
        <v>57</v>
      </c>
      <c r="G2398" t="s">
        <v>906</v>
      </c>
      <c r="H2398" t="s">
        <v>327</v>
      </c>
      <c r="I2398" t="s">
        <v>390</v>
      </c>
      <c r="J2398" t="s">
        <v>383</v>
      </c>
      <c r="K2398" t="s">
        <v>388</v>
      </c>
      <c r="L2398" t="s">
        <v>43</v>
      </c>
      <c r="M2398" t="s">
        <v>386</v>
      </c>
      <c r="N2398" t="s">
        <v>907</v>
      </c>
      <c r="O2398" t="s">
        <v>908</v>
      </c>
      <c r="P2398" t="s">
        <v>57</v>
      </c>
    </row>
    <row r="2399" spans="1:16">
      <c r="A2399" t="s">
        <v>5422</v>
      </c>
      <c r="B2399" t="s">
        <v>5420</v>
      </c>
      <c r="C2399" t="s">
        <v>904</v>
      </c>
      <c r="D2399">
        <v>57</v>
      </c>
      <c r="E2399" t="s">
        <v>5421</v>
      </c>
      <c r="F2399" t="s">
        <v>57</v>
      </c>
      <c r="G2399" t="s">
        <v>906</v>
      </c>
      <c r="H2399" t="s">
        <v>327</v>
      </c>
      <c r="I2399" t="s">
        <v>390</v>
      </c>
      <c r="J2399" t="s">
        <v>383</v>
      </c>
      <c r="K2399" t="s">
        <v>388</v>
      </c>
      <c r="L2399" t="s">
        <v>43</v>
      </c>
      <c r="M2399" t="s">
        <v>386</v>
      </c>
      <c r="N2399" t="s">
        <v>907</v>
      </c>
      <c r="O2399" t="s">
        <v>908</v>
      </c>
      <c r="P2399" t="s">
        <v>57</v>
      </c>
    </row>
    <row r="2400" spans="1:16">
      <c r="A2400" t="s">
        <v>5423</v>
      </c>
      <c r="B2400" t="s">
        <v>5424</v>
      </c>
      <c r="C2400" t="s">
        <v>904</v>
      </c>
      <c r="D2400">
        <v>57</v>
      </c>
      <c r="E2400" t="s">
        <v>3901</v>
      </c>
      <c r="F2400" t="s">
        <v>55</v>
      </c>
      <c r="G2400" t="s">
        <v>3902</v>
      </c>
      <c r="H2400" t="s">
        <v>327</v>
      </c>
      <c r="I2400" t="s">
        <v>382</v>
      </c>
      <c r="J2400" t="s">
        <v>383</v>
      </c>
      <c r="K2400" t="s">
        <v>384</v>
      </c>
      <c r="L2400" t="s">
        <v>43</v>
      </c>
      <c r="M2400" t="s">
        <v>386</v>
      </c>
      <c r="N2400" t="s">
        <v>907</v>
      </c>
      <c r="O2400" t="s">
        <v>1003</v>
      </c>
      <c r="P2400" t="s">
        <v>71</v>
      </c>
    </row>
    <row r="2401" spans="1:16">
      <c r="A2401" t="s">
        <v>5425</v>
      </c>
      <c r="B2401" t="s">
        <v>5426</v>
      </c>
      <c r="C2401" t="s">
        <v>904</v>
      </c>
      <c r="D2401">
        <v>57</v>
      </c>
      <c r="E2401" t="s">
        <v>5427</v>
      </c>
      <c r="F2401" t="s">
        <v>71</v>
      </c>
      <c r="G2401" t="s">
        <v>2511</v>
      </c>
      <c r="H2401" t="s">
        <v>351</v>
      </c>
      <c r="I2401" t="s">
        <v>387</v>
      </c>
      <c r="J2401" t="s">
        <v>383</v>
      </c>
      <c r="K2401" t="s">
        <v>384</v>
      </c>
      <c r="L2401" t="s">
        <v>36</v>
      </c>
      <c r="M2401" t="s">
        <v>386</v>
      </c>
      <c r="N2401" t="s">
        <v>907</v>
      </c>
      <c r="O2401" t="s">
        <v>1003</v>
      </c>
      <c r="P2401" t="s">
        <v>71</v>
      </c>
    </row>
    <row r="2402" spans="1:16">
      <c r="A2402" t="s">
        <v>5428</v>
      </c>
      <c r="B2402" t="s">
        <v>5426</v>
      </c>
      <c r="C2402" t="s">
        <v>931</v>
      </c>
      <c r="D2402">
        <v>0</v>
      </c>
      <c r="E2402" t="s">
        <v>5427</v>
      </c>
      <c r="F2402" t="s">
        <v>71</v>
      </c>
      <c r="G2402" t="s">
        <v>2511</v>
      </c>
      <c r="H2402" t="s">
        <v>351</v>
      </c>
      <c r="I2402" t="s">
        <v>387</v>
      </c>
      <c r="J2402" t="s">
        <v>383</v>
      </c>
      <c r="K2402" t="s">
        <v>384</v>
      </c>
      <c r="L2402" t="s">
        <v>36</v>
      </c>
      <c r="M2402" t="s">
        <v>386</v>
      </c>
      <c r="N2402" t="s">
        <v>907</v>
      </c>
      <c r="O2402" t="s">
        <v>1003</v>
      </c>
      <c r="P2402" t="s">
        <v>71</v>
      </c>
    </row>
    <row r="2403" spans="1:16">
      <c r="A2403" t="s">
        <v>5429</v>
      </c>
      <c r="B2403" t="s">
        <v>5430</v>
      </c>
      <c r="C2403" t="s">
        <v>904</v>
      </c>
      <c r="D2403">
        <v>57</v>
      </c>
      <c r="E2403" t="s">
        <v>5431</v>
      </c>
      <c r="F2403" t="s">
        <v>63</v>
      </c>
      <c r="G2403" t="s">
        <v>2511</v>
      </c>
      <c r="H2403" t="s">
        <v>351</v>
      </c>
      <c r="I2403" t="s">
        <v>387</v>
      </c>
      <c r="J2403" t="s">
        <v>383</v>
      </c>
      <c r="K2403" t="s">
        <v>384</v>
      </c>
      <c r="L2403" t="s">
        <v>36</v>
      </c>
      <c r="M2403" t="s">
        <v>386</v>
      </c>
      <c r="N2403" t="s">
        <v>907</v>
      </c>
      <c r="O2403" t="s">
        <v>937</v>
      </c>
      <c r="P2403" t="s">
        <v>63</v>
      </c>
    </row>
    <row r="2404" spans="1:16">
      <c r="A2404" t="s">
        <v>5432</v>
      </c>
      <c r="B2404" t="s">
        <v>5430</v>
      </c>
      <c r="C2404" t="s">
        <v>931</v>
      </c>
      <c r="D2404">
        <v>0</v>
      </c>
      <c r="E2404" t="s">
        <v>5431</v>
      </c>
      <c r="F2404" t="s">
        <v>63</v>
      </c>
      <c r="G2404" t="s">
        <v>2511</v>
      </c>
      <c r="H2404" t="s">
        <v>351</v>
      </c>
      <c r="I2404" t="s">
        <v>387</v>
      </c>
      <c r="J2404" t="s">
        <v>383</v>
      </c>
      <c r="K2404" t="s">
        <v>384</v>
      </c>
      <c r="L2404" t="s">
        <v>36</v>
      </c>
      <c r="M2404" t="s">
        <v>386</v>
      </c>
      <c r="N2404" t="s">
        <v>907</v>
      </c>
      <c r="O2404" t="s">
        <v>937</v>
      </c>
      <c r="P2404" t="s">
        <v>63</v>
      </c>
    </row>
    <row r="2405" spans="1:16">
      <c r="A2405" t="s">
        <v>5433</v>
      </c>
      <c r="B2405" t="s">
        <v>5434</v>
      </c>
      <c r="C2405" t="s">
        <v>904</v>
      </c>
      <c r="D2405">
        <v>57</v>
      </c>
      <c r="E2405" t="s">
        <v>4381</v>
      </c>
      <c r="F2405" t="s">
        <v>57</v>
      </c>
      <c r="G2405" t="s">
        <v>906</v>
      </c>
      <c r="H2405" t="s">
        <v>351</v>
      </c>
      <c r="I2405" t="s">
        <v>387</v>
      </c>
      <c r="J2405" t="s">
        <v>383</v>
      </c>
      <c r="K2405" t="s">
        <v>388</v>
      </c>
      <c r="L2405" t="s">
        <v>43</v>
      </c>
      <c r="M2405" t="s">
        <v>386</v>
      </c>
      <c r="N2405" t="s">
        <v>907</v>
      </c>
      <c r="O2405" t="s">
        <v>908</v>
      </c>
      <c r="P2405" t="s">
        <v>57</v>
      </c>
    </row>
    <row r="2406" spans="1:16">
      <c r="A2406" t="s">
        <v>5435</v>
      </c>
      <c r="B2406" t="s">
        <v>5434</v>
      </c>
      <c r="C2406" t="s">
        <v>931</v>
      </c>
      <c r="D2406">
        <v>0</v>
      </c>
      <c r="E2406" t="s">
        <v>4381</v>
      </c>
      <c r="F2406" t="s">
        <v>57</v>
      </c>
      <c r="G2406" t="s">
        <v>906</v>
      </c>
      <c r="H2406" t="s">
        <v>351</v>
      </c>
      <c r="I2406" t="s">
        <v>387</v>
      </c>
      <c r="J2406" t="s">
        <v>383</v>
      </c>
      <c r="K2406" t="s">
        <v>388</v>
      </c>
      <c r="L2406" t="s">
        <v>43</v>
      </c>
      <c r="M2406" t="s">
        <v>386</v>
      </c>
      <c r="N2406" t="s">
        <v>907</v>
      </c>
      <c r="O2406" t="s">
        <v>908</v>
      </c>
      <c r="P2406" t="s">
        <v>57</v>
      </c>
    </row>
    <row r="2407" spans="1:16">
      <c r="A2407" t="s">
        <v>5436</v>
      </c>
      <c r="B2407" t="s">
        <v>5437</v>
      </c>
      <c r="C2407" t="s">
        <v>904</v>
      </c>
      <c r="D2407">
        <v>57</v>
      </c>
      <c r="E2407" t="s">
        <v>5438</v>
      </c>
      <c r="F2407" t="s">
        <v>63</v>
      </c>
      <c r="G2407" t="s">
        <v>5439</v>
      </c>
      <c r="H2407" t="s">
        <v>348</v>
      </c>
      <c r="I2407" t="s">
        <v>382</v>
      </c>
      <c r="J2407" t="s">
        <v>383</v>
      </c>
      <c r="K2407" t="s">
        <v>384</v>
      </c>
      <c r="L2407" t="s">
        <v>43</v>
      </c>
      <c r="M2407" t="s">
        <v>386</v>
      </c>
      <c r="N2407" t="s">
        <v>907</v>
      </c>
      <c r="O2407" t="s">
        <v>937</v>
      </c>
      <c r="P2407" t="s">
        <v>63</v>
      </c>
    </row>
    <row r="2408" spans="1:16">
      <c r="A2408" t="s">
        <v>5440</v>
      </c>
      <c r="B2408" t="s">
        <v>5441</v>
      </c>
      <c r="C2408" t="s">
        <v>904</v>
      </c>
      <c r="D2408">
        <v>57</v>
      </c>
      <c r="E2408" t="s">
        <v>5442</v>
      </c>
      <c r="F2408" t="s">
        <v>63</v>
      </c>
      <c r="G2408" t="s">
        <v>927</v>
      </c>
      <c r="H2408" t="s">
        <v>348</v>
      </c>
      <c r="I2408" t="s">
        <v>382</v>
      </c>
      <c r="J2408" t="s">
        <v>383</v>
      </c>
      <c r="K2408" t="s">
        <v>384</v>
      </c>
      <c r="L2408" t="s">
        <v>36</v>
      </c>
      <c r="M2408" t="s">
        <v>386</v>
      </c>
      <c r="N2408" t="s">
        <v>907</v>
      </c>
      <c r="O2408" t="s">
        <v>937</v>
      </c>
      <c r="P2408" t="s">
        <v>63</v>
      </c>
    </row>
    <row r="2409" spans="1:16">
      <c r="A2409" t="s">
        <v>5443</v>
      </c>
      <c r="B2409" t="s">
        <v>5444</v>
      </c>
      <c r="C2409" t="s">
        <v>910</v>
      </c>
      <c r="D2409">
        <v>59</v>
      </c>
      <c r="E2409" t="s">
        <v>5445</v>
      </c>
      <c r="F2409" t="s">
        <v>63</v>
      </c>
      <c r="G2409" t="s">
        <v>5446</v>
      </c>
      <c r="H2409" t="s">
        <v>348</v>
      </c>
      <c r="I2409" t="s">
        <v>382</v>
      </c>
      <c r="J2409" t="s">
        <v>383</v>
      </c>
      <c r="K2409" t="s">
        <v>384</v>
      </c>
      <c r="L2409" t="s">
        <v>36</v>
      </c>
      <c r="M2409" t="s">
        <v>386</v>
      </c>
      <c r="N2409" t="s">
        <v>907</v>
      </c>
      <c r="O2409" t="s">
        <v>942</v>
      </c>
      <c r="P2409" t="s">
        <v>63</v>
      </c>
    </row>
    <row r="2410" spans="1:16">
      <c r="A2410" t="s">
        <v>5447</v>
      </c>
      <c r="B2410" t="s">
        <v>5448</v>
      </c>
      <c r="C2410" t="s">
        <v>920</v>
      </c>
      <c r="D2410">
        <v>58</v>
      </c>
      <c r="E2410" t="s">
        <v>5449</v>
      </c>
      <c r="F2410" t="s">
        <v>199</v>
      </c>
      <c r="G2410" t="s">
        <v>1021</v>
      </c>
      <c r="H2410" t="s">
        <v>324</v>
      </c>
      <c r="I2410" t="s">
        <v>382</v>
      </c>
      <c r="J2410" t="s">
        <v>383</v>
      </c>
      <c r="K2410" t="s">
        <v>384</v>
      </c>
      <c r="L2410" t="s">
        <v>37</v>
      </c>
      <c r="M2410" t="s">
        <v>385</v>
      </c>
      <c r="N2410" t="s">
        <v>907</v>
      </c>
      <c r="O2410" t="s">
        <v>1300</v>
      </c>
      <c r="P2410" t="s">
        <v>199</v>
      </c>
    </row>
    <row r="2411" spans="1:16">
      <c r="A2411" t="s">
        <v>5450</v>
      </c>
      <c r="B2411" t="s">
        <v>5451</v>
      </c>
      <c r="C2411" t="s">
        <v>920</v>
      </c>
      <c r="D2411">
        <v>58</v>
      </c>
      <c r="E2411" t="s">
        <v>5452</v>
      </c>
      <c r="F2411" t="s">
        <v>121</v>
      </c>
      <c r="G2411" t="s">
        <v>906</v>
      </c>
      <c r="H2411" t="s">
        <v>324</v>
      </c>
      <c r="I2411" t="s">
        <v>382</v>
      </c>
      <c r="J2411" t="s">
        <v>383</v>
      </c>
      <c r="K2411" t="s">
        <v>384</v>
      </c>
      <c r="L2411" t="s">
        <v>43</v>
      </c>
      <c r="M2411" t="s">
        <v>385</v>
      </c>
      <c r="N2411" t="s">
        <v>907</v>
      </c>
      <c r="O2411" t="s">
        <v>1546</v>
      </c>
      <c r="P2411" t="s">
        <v>121</v>
      </c>
    </row>
    <row r="2412" spans="1:16">
      <c r="A2412" t="s">
        <v>5453</v>
      </c>
      <c r="B2412" t="s">
        <v>5454</v>
      </c>
      <c r="C2412" t="s">
        <v>920</v>
      </c>
      <c r="D2412">
        <v>58</v>
      </c>
      <c r="E2412" t="s">
        <v>5455</v>
      </c>
      <c r="F2412" t="s">
        <v>63</v>
      </c>
      <c r="G2412" t="s">
        <v>1021</v>
      </c>
      <c r="H2412" t="s">
        <v>324</v>
      </c>
      <c r="I2412" t="s">
        <v>382</v>
      </c>
      <c r="J2412" t="s">
        <v>383</v>
      </c>
      <c r="K2412" t="s">
        <v>384</v>
      </c>
      <c r="L2412" t="s">
        <v>37</v>
      </c>
      <c r="M2412" t="s">
        <v>385</v>
      </c>
      <c r="N2412" t="s">
        <v>907</v>
      </c>
      <c r="O2412" t="s">
        <v>937</v>
      </c>
      <c r="P2412" t="s">
        <v>63</v>
      </c>
    </row>
    <row r="2413" spans="1:16">
      <c r="A2413" t="s">
        <v>5456</v>
      </c>
      <c r="B2413" t="s">
        <v>5457</v>
      </c>
      <c r="C2413" t="s">
        <v>910</v>
      </c>
      <c r="D2413">
        <v>59</v>
      </c>
      <c r="E2413" t="s">
        <v>5458</v>
      </c>
      <c r="F2413" t="s">
        <v>121</v>
      </c>
      <c r="G2413" t="s">
        <v>906</v>
      </c>
      <c r="H2413" t="s">
        <v>320</v>
      </c>
      <c r="I2413" t="s">
        <v>382</v>
      </c>
      <c r="J2413" t="s">
        <v>383</v>
      </c>
      <c r="K2413" t="s">
        <v>384</v>
      </c>
      <c r="L2413" t="s">
        <v>43</v>
      </c>
      <c r="M2413" t="s">
        <v>386</v>
      </c>
      <c r="N2413" t="s">
        <v>907</v>
      </c>
      <c r="O2413" t="s">
        <v>1546</v>
      </c>
      <c r="P2413" t="s">
        <v>121</v>
      </c>
    </row>
    <row r="2414" spans="1:16">
      <c r="A2414" t="s">
        <v>5459</v>
      </c>
      <c r="B2414" t="s">
        <v>5460</v>
      </c>
      <c r="C2414" t="s">
        <v>920</v>
      </c>
      <c r="D2414">
        <v>58</v>
      </c>
      <c r="E2414" t="s">
        <v>5461</v>
      </c>
      <c r="F2414" t="s">
        <v>57</v>
      </c>
      <c r="G2414" t="s">
        <v>1021</v>
      </c>
      <c r="H2414" t="s">
        <v>320</v>
      </c>
      <c r="I2414" t="s">
        <v>382</v>
      </c>
      <c r="J2414" t="s">
        <v>383</v>
      </c>
      <c r="K2414" t="s">
        <v>384</v>
      </c>
      <c r="L2414" t="s">
        <v>37</v>
      </c>
      <c r="M2414" t="s">
        <v>385</v>
      </c>
      <c r="N2414" t="s">
        <v>907</v>
      </c>
      <c r="O2414" t="s">
        <v>908</v>
      </c>
      <c r="P2414" t="s">
        <v>57</v>
      </c>
    </row>
    <row r="2415" spans="1:16">
      <c r="A2415" t="s">
        <v>5462</v>
      </c>
      <c r="B2415" t="s">
        <v>5463</v>
      </c>
      <c r="C2415" t="s">
        <v>920</v>
      </c>
      <c r="D2415">
        <v>58</v>
      </c>
      <c r="E2415" t="s">
        <v>5464</v>
      </c>
      <c r="F2415" t="s">
        <v>91</v>
      </c>
      <c r="G2415" t="s">
        <v>5465</v>
      </c>
      <c r="H2415" t="s">
        <v>320</v>
      </c>
      <c r="I2415" t="s">
        <v>382</v>
      </c>
      <c r="J2415" t="s">
        <v>383</v>
      </c>
      <c r="K2415" t="s">
        <v>384</v>
      </c>
      <c r="L2415" t="s">
        <v>37</v>
      </c>
      <c r="M2415" t="s">
        <v>385</v>
      </c>
      <c r="N2415" t="s">
        <v>907</v>
      </c>
      <c r="O2415" t="s">
        <v>932</v>
      </c>
      <c r="P2415" t="s">
        <v>91</v>
      </c>
    </row>
    <row r="2416" spans="1:16">
      <c r="A2416" t="s">
        <v>5466</v>
      </c>
      <c r="B2416" t="s">
        <v>5467</v>
      </c>
      <c r="C2416" t="s">
        <v>910</v>
      </c>
      <c r="D2416">
        <v>59</v>
      </c>
      <c r="E2416" t="s">
        <v>5468</v>
      </c>
      <c r="F2416" t="s">
        <v>121</v>
      </c>
      <c r="G2416" t="s">
        <v>906</v>
      </c>
      <c r="H2416" t="s">
        <v>324</v>
      </c>
      <c r="I2416" t="s">
        <v>382</v>
      </c>
      <c r="J2416" t="s">
        <v>383</v>
      </c>
      <c r="K2416" t="s">
        <v>384</v>
      </c>
      <c r="L2416" t="s">
        <v>43</v>
      </c>
      <c r="M2416" t="s">
        <v>386</v>
      </c>
      <c r="N2416" t="s">
        <v>907</v>
      </c>
      <c r="O2416" t="s">
        <v>1546</v>
      </c>
      <c r="P2416" t="s">
        <v>121</v>
      </c>
    </row>
    <row r="2417" spans="1:16">
      <c r="A2417" t="s">
        <v>5469</v>
      </c>
      <c r="B2417" t="s">
        <v>5470</v>
      </c>
      <c r="C2417" t="s">
        <v>910</v>
      </c>
      <c r="D2417">
        <v>59</v>
      </c>
      <c r="E2417" t="s">
        <v>5471</v>
      </c>
      <c r="F2417" t="s">
        <v>86</v>
      </c>
      <c r="G2417" t="s">
        <v>964</v>
      </c>
      <c r="H2417" t="s">
        <v>320</v>
      </c>
      <c r="I2417" t="s">
        <v>382</v>
      </c>
      <c r="J2417" t="s">
        <v>383</v>
      </c>
      <c r="K2417" t="s">
        <v>388</v>
      </c>
      <c r="M2417" t="s">
        <v>386</v>
      </c>
      <c r="N2417" t="s">
        <v>907</v>
      </c>
      <c r="O2417" t="s">
        <v>1033</v>
      </c>
      <c r="P2417" t="s">
        <v>86</v>
      </c>
    </row>
    <row r="2418" spans="1:16">
      <c r="A2418" t="s">
        <v>5472</v>
      </c>
      <c r="B2418" t="s">
        <v>5473</v>
      </c>
      <c r="C2418" t="s">
        <v>910</v>
      </c>
      <c r="D2418">
        <v>59</v>
      </c>
      <c r="E2418" t="s">
        <v>5474</v>
      </c>
      <c r="F2418" t="s">
        <v>55</v>
      </c>
      <c r="G2418" t="s">
        <v>5475</v>
      </c>
      <c r="H2418" t="s">
        <v>318</v>
      </c>
      <c r="I2418" t="s">
        <v>382</v>
      </c>
      <c r="J2418" t="s">
        <v>383</v>
      </c>
      <c r="K2418" t="s">
        <v>388</v>
      </c>
      <c r="L2418" t="s">
        <v>43</v>
      </c>
      <c r="M2418" t="s">
        <v>386</v>
      </c>
      <c r="N2418" t="s">
        <v>907</v>
      </c>
      <c r="O2418" t="s">
        <v>1003</v>
      </c>
      <c r="P2418" t="s">
        <v>71</v>
      </c>
    </row>
    <row r="2419" spans="1:16">
      <c r="A2419" t="s">
        <v>5476</v>
      </c>
      <c r="B2419" t="s">
        <v>5477</v>
      </c>
      <c r="C2419" t="s">
        <v>920</v>
      </c>
      <c r="D2419">
        <v>58</v>
      </c>
      <c r="E2419" t="s">
        <v>5478</v>
      </c>
      <c r="F2419" t="s">
        <v>53</v>
      </c>
      <c r="G2419" t="s">
        <v>5479</v>
      </c>
      <c r="H2419" t="s">
        <v>324</v>
      </c>
      <c r="I2419" t="s">
        <v>382</v>
      </c>
      <c r="J2419" t="s">
        <v>383</v>
      </c>
      <c r="K2419" t="s">
        <v>384</v>
      </c>
      <c r="L2419" t="s">
        <v>43</v>
      </c>
      <c r="M2419" t="s">
        <v>385</v>
      </c>
      <c r="N2419" t="s">
        <v>907</v>
      </c>
      <c r="O2419" t="s">
        <v>928</v>
      </c>
      <c r="P2419" t="s">
        <v>53</v>
      </c>
    </row>
    <row r="2420" spans="1:16">
      <c r="A2420" t="s">
        <v>5480</v>
      </c>
      <c r="B2420" t="s">
        <v>5481</v>
      </c>
      <c r="C2420" t="s">
        <v>931</v>
      </c>
      <c r="D2420">
        <v>0</v>
      </c>
      <c r="E2420" t="s">
        <v>5482</v>
      </c>
      <c r="F2420" t="s">
        <v>91</v>
      </c>
      <c r="G2420" t="s">
        <v>906</v>
      </c>
      <c r="H2420" t="s">
        <v>360</v>
      </c>
      <c r="I2420" t="s">
        <v>387</v>
      </c>
      <c r="J2420" t="s">
        <v>383</v>
      </c>
      <c r="K2420" t="s">
        <v>384</v>
      </c>
      <c r="L2420" t="s">
        <v>43</v>
      </c>
      <c r="M2420" t="s">
        <v>386</v>
      </c>
      <c r="N2420" t="s">
        <v>907</v>
      </c>
      <c r="O2420" t="s">
        <v>1012</v>
      </c>
      <c r="P2420" t="s">
        <v>91</v>
      </c>
    </row>
    <row r="2421" spans="1:16">
      <c r="A2421" t="s">
        <v>5483</v>
      </c>
      <c r="B2421" t="s">
        <v>5484</v>
      </c>
      <c r="C2421" t="s">
        <v>910</v>
      </c>
      <c r="D2421">
        <v>59</v>
      </c>
      <c r="E2421" t="s">
        <v>4457</v>
      </c>
      <c r="F2421" t="s">
        <v>209</v>
      </c>
      <c r="G2421" t="s">
        <v>2835</v>
      </c>
      <c r="H2421" t="s">
        <v>320</v>
      </c>
      <c r="I2421" t="s">
        <v>382</v>
      </c>
      <c r="J2421" t="s">
        <v>383</v>
      </c>
      <c r="K2421" t="s">
        <v>384</v>
      </c>
      <c r="L2421" t="s">
        <v>43</v>
      </c>
      <c r="M2421" t="s">
        <v>385</v>
      </c>
      <c r="N2421" t="s">
        <v>907</v>
      </c>
      <c r="O2421" t="s">
        <v>1387</v>
      </c>
      <c r="P2421" t="s">
        <v>209</v>
      </c>
    </row>
    <row r="2422" spans="1:16">
      <c r="A2422" t="s">
        <v>5485</v>
      </c>
      <c r="B2422" t="s">
        <v>5486</v>
      </c>
      <c r="C2422" t="s">
        <v>910</v>
      </c>
      <c r="D2422">
        <v>59</v>
      </c>
      <c r="E2422" t="s">
        <v>5487</v>
      </c>
      <c r="F2422" t="s">
        <v>53</v>
      </c>
      <c r="G2422" t="s">
        <v>906</v>
      </c>
      <c r="H2422" t="s">
        <v>325</v>
      </c>
      <c r="I2422" t="s">
        <v>382</v>
      </c>
      <c r="J2422" t="s">
        <v>383</v>
      </c>
      <c r="K2422" t="s">
        <v>384</v>
      </c>
      <c r="L2422" t="s">
        <v>43</v>
      </c>
      <c r="M2422" t="s">
        <v>386</v>
      </c>
      <c r="N2422" t="s">
        <v>907</v>
      </c>
      <c r="O2422" t="s">
        <v>928</v>
      </c>
      <c r="P2422" t="s">
        <v>53</v>
      </c>
    </row>
    <row r="2423" spans="1:16">
      <c r="A2423" t="s">
        <v>5488</v>
      </c>
      <c r="B2423" t="s">
        <v>5489</v>
      </c>
      <c r="C2423" t="s">
        <v>910</v>
      </c>
      <c r="D2423">
        <v>59</v>
      </c>
      <c r="E2423" t="s">
        <v>5490</v>
      </c>
      <c r="F2423" t="s">
        <v>55</v>
      </c>
      <c r="G2423" t="s">
        <v>906</v>
      </c>
      <c r="H2423" t="s">
        <v>325</v>
      </c>
      <c r="I2423" t="s">
        <v>382</v>
      </c>
      <c r="J2423" t="s">
        <v>383</v>
      </c>
      <c r="K2423" t="s">
        <v>384</v>
      </c>
      <c r="L2423" t="s">
        <v>43</v>
      </c>
      <c r="M2423" t="s">
        <v>386</v>
      </c>
      <c r="N2423" t="s">
        <v>907</v>
      </c>
      <c r="O2423" t="s">
        <v>1003</v>
      </c>
      <c r="P2423" t="s">
        <v>71</v>
      </c>
    </row>
    <row r="2424" spans="1:16">
      <c r="A2424" t="s">
        <v>5491</v>
      </c>
      <c r="B2424" t="s">
        <v>5492</v>
      </c>
      <c r="C2424" t="s">
        <v>910</v>
      </c>
      <c r="D2424">
        <v>59</v>
      </c>
      <c r="E2424" t="s">
        <v>5493</v>
      </c>
      <c r="F2424" t="s">
        <v>63</v>
      </c>
      <c r="G2424" t="s">
        <v>906</v>
      </c>
      <c r="H2424" t="s">
        <v>325</v>
      </c>
      <c r="I2424" t="s">
        <v>390</v>
      </c>
      <c r="J2424" t="s">
        <v>383</v>
      </c>
      <c r="K2424" t="s">
        <v>388</v>
      </c>
      <c r="L2424" t="s">
        <v>43</v>
      </c>
      <c r="M2424" t="s">
        <v>386</v>
      </c>
      <c r="N2424" t="s">
        <v>907</v>
      </c>
      <c r="O2424" t="s">
        <v>937</v>
      </c>
      <c r="P2424" t="s">
        <v>63</v>
      </c>
    </row>
    <row r="2425" spans="1:16">
      <c r="A2425" t="s">
        <v>5494</v>
      </c>
      <c r="B2425" t="s">
        <v>5492</v>
      </c>
      <c r="C2425" t="s">
        <v>956</v>
      </c>
      <c r="D2425">
        <v>55</v>
      </c>
      <c r="E2425" t="s">
        <v>5493</v>
      </c>
      <c r="F2425" t="s">
        <v>63</v>
      </c>
      <c r="G2425" t="s">
        <v>906</v>
      </c>
      <c r="H2425" t="s">
        <v>325</v>
      </c>
      <c r="I2425" t="s">
        <v>390</v>
      </c>
      <c r="J2425" t="s">
        <v>383</v>
      </c>
      <c r="K2425" t="s">
        <v>388</v>
      </c>
      <c r="L2425" t="s">
        <v>43</v>
      </c>
      <c r="M2425" t="s">
        <v>386</v>
      </c>
      <c r="N2425" t="s">
        <v>907</v>
      </c>
      <c r="O2425" t="s">
        <v>937</v>
      </c>
      <c r="P2425" t="s">
        <v>63</v>
      </c>
    </row>
    <row r="2426" spans="1:16">
      <c r="A2426" t="s">
        <v>5495</v>
      </c>
      <c r="B2426" t="s">
        <v>5492</v>
      </c>
      <c r="C2426" t="s">
        <v>904</v>
      </c>
      <c r="D2426">
        <v>57</v>
      </c>
      <c r="E2426" t="s">
        <v>5493</v>
      </c>
      <c r="F2426" t="s">
        <v>63</v>
      </c>
      <c r="G2426" t="s">
        <v>906</v>
      </c>
      <c r="H2426" t="s">
        <v>325</v>
      </c>
      <c r="I2426" t="s">
        <v>390</v>
      </c>
      <c r="J2426" t="s">
        <v>383</v>
      </c>
      <c r="K2426" t="s">
        <v>388</v>
      </c>
      <c r="L2426" t="s">
        <v>43</v>
      </c>
      <c r="M2426" t="s">
        <v>386</v>
      </c>
      <c r="N2426" t="s">
        <v>907</v>
      </c>
      <c r="O2426" t="s">
        <v>937</v>
      </c>
      <c r="P2426" t="s">
        <v>63</v>
      </c>
    </row>
    <row r="2427" spans="1:16">
      <c r="A2427" t="s">
        <v>5496</v>
      </c>
      <c r="B2427" t="s">
        <v>5492</v>
      </c>
      <c r="C2427" t="s">
        <v>912</v>
      </c>
      <c r="D2427">
        <v>61</v>
      </c>
      <c r="E2427" t="s">
        <v>5493</v>
      </c>
      <c r="F2427" t="s">
        <v>63</v>
      </c>
      <c r="G2427" t="s">
        <v>906</v>
      </c>
      <c r="H2427" t="s">
        <v>325</v>
      </c>
      <c r="I2427" t="s">
        <v>390</v>
      </c>
      <c r="J2427" t="s">
        <v>383</v>
      </c>
      <c r="K2427" t="s">
        <v>388</v>
      </c>
      <c r="L2427" t="s">
        <v>43</v>
      </c>
      <c r="M2427" t="s">
        <v>386</v>
      </c>
      <c r="N2427" t="s">
        <v>907</v>
      </c>
      <c r="O2427" t="s">
        <v>937</v>
      </c>
      <c r="P2427" t="s">
        <v>63</v>
      </c>
    </row>
    <row r="2428" spans="1:16">
      <c r="A2428" t="s">
        <v>5497</v>
      </c>
      <c r="B2428" t="s">
        <v>5498</v>
      </c>
      <c r="C2428" t="s">
        <v>910</v>
      </c>
      <c r="D2428">
        <v>59</v>
      </c>
      <c r="E2428" t="s">
        <v>5499</v>
      </c>
      <c r="F2428" t="s">
        <v>199</v>
      </c>
      <c r="G2428" t="s">
        <v>906</v>
      </c>
      <c r="H2428" t="s">
        <v>325</v>
      </c>
      <c r="I2428" t="s">
        <v>382</v>
      </c>
      <c r="J2428" t="s">
        <v>383</v>
      </c>
      <c r="K2428" t="s">
        <v>384</v>
      </c>
      <c r="L2428" t="s">
        <v>43</v>
      </c>
      <c r="M2428" t="s">
        <v>386</v>
      </c>
      <c r="N2428" t="s">
        <v>907</v>
      </c>
      <c r="O2428" t="s">
        <v>1300</v>
      </c>
      <c r="P2428" t="s">
        <v>199</v>
      </c>
    </row>
    <row r="2429" spans="1:16">
      <c r="A2429" t="s">
        <v>5500</v>
      </c>
      <c r="B2429" t="s">
        <v>5501</v>
      </c>
      <c r="C2429" t="s">
        <v>904</v>
      </c>
      <c r="D2429">
        <v>57</v>
      </c>
      <c r="E2429" t="s">
        <v>5502</v>
      </c>
      <c r="F2429" t="s">
        <v>121</v>
      </c>
      <c r="G2429" t="s">
        <v>5503</v>
      </c>
      <c r="H2429" t="s">
        <v>325</v>
      </c>
      <c r="I2429" t="s">
        <v>382</v>
      </c>
      <c r="J2429" t="s">
        <v>383</v>
      </c>
      <c r="K2429" t="s">
        <v>384</v>
      </c>
      <c r="L2429" t="s">
        <v>43</v>
      </c>
      <c r="M2429" t="s">
        <v>386</v>
      </c>
      <c r="N2429" t="s">
        <v>907</v>
      </c>
      <c r="O2429" t="s">
        <v>1546</v>
      </c>
      <c r="P2429" t="s">
        <v>121</v>
      </c>
    </row>
    <row r="2430" spans="1:16">
      <c r="A2430" t="s">
        <v>5504</v>
      </c>
      <c r="B2430" t="s">
        <v>5505</v>
      </c>
      <c r="C2430" t="s">
        <v>910</v>
      </c>
      <c r="D2430">
        <v>59</v>
      </c>
      <c r="E2430" t="s">
        <v>5506</v>
      </c>
      <c r="F2430" t="s">
        <v>65</v>
      </c>
      <c r="G2430" t="s">
        <v>964</v>
      </c>
      <c r="H2430" t="s">
        <v>325</v>
      </c>
      <c r="I2430" t="s">
        <v>382</v>
      </c>
      <c r="J2430" t="s">
        <v>383</v>
      </c>
      <c r="K2430" t="s">
        <v>384</v>
      </c>
      <c r="M2430" t="s">
        <v>386</v>
      </c>
      <c r="N2430" t="s">
        <v>907</v>
      </c>
      <c r="O2430" t="s">
        <v>1383</v>
      </c>
      <c r="P2430" t="s">
        <v>65</v>
      </c>
    </row>
    <row r="2431" spans="1:16">
      <c r="A2431" t="s">
        <v>5507</v>
      </c>
      <c r="B2431" t="s">
        <v>5508</v>
      </c>
      <c r="C2431" t="s">
        <v>904</v>
      </c>
      <c r="D2431">
        <v>57</v>
      </c>
      <c r="E2431" t="s">
        <v>5509</v>
      </c>
      <c r="F2431" t="s">
        <v>121</v>
      </c>
      <c r="G2431" t="s">
        <v>906</v>
      </c>
      <c r="H2431" t="s">
        <v>325</v>
      </c>
      <c r="I2431" t="s">
        <v>387</v>
      </c>
      <c r="J2431" t="s">
        <v>383</v>
      </c>
      <c r="K2431" t="s">
        <v>388</v>
      </c>
      <c r="L2431" t="s">
        <v>43</v>
      </c>
      <c r="M2431" t="s">
        <v>386</v>
      </c>
      <c r="N2431" t="s">
        <v>907</v>
      </c>
      <c r="O2431" t="s">
        <v>1546</v>
      </c>
      <c r="P2431" t="s">
        <v>121</v>
      </c>
    </row>
    <row r="2432" spans="1:16">
      <c r="A2432" t="s">
        <v>5510</v>
      </c>
      <c r="B2432" t="s">
        <v>5508</v>
      </c>
      <c r="C2432" t="s">
        <v>956</v>
      </c>
      <c r="D2432">
        <v>55</v>
      </c>
      <c r="E2432" t="s">
        <v>5509</v>
      </c>
      <c r="F2432" t="s">
        <v>121</v>
      </c>
      <c r="G2432" t="s">
        <v>906</v>
      </c>
      <c r="H2432" t="s">
        <v>325</v>
      </c>
      <c r="I2432" t="s">
        <v>387</v>
      </c>
      <c r="J2432" t="s">
        <v>383</v>
      </c>
      <c r="K2432" t="s">
        <v>388</v>
      </c>
      <c r="L2432" t="s">
        <v>43</v>
      </c>
      <c r="M2432" t="s">
        <v>386</v>
      </c>
      <c r="N2432" t="s">
        <v>907</v>
      </c>
      <c r="O2432" t="s">
        <v>1546</v>
      </c>
      <c r="P2432" t="s">
        <v>121</v>
      </c>
    </row>
    <row r="2433" spans="1:16">
      <c r="A2433" t="s">
        <v>5511</v>
      </c>
      <c r="B2433" t="s">
        <v>5508</v>
      </c>
      <c r="C2433" t="s">
        <v>910</v>
      </c>
      <c r="D2433">
        <v>59</v>
      </c>
      <c r="E2433" t="s">
        <v>5509</v>
      </c>
      <c r="F2433" t="s">
        <v>121</v>
      </c>
      <c r="G2433" t="s">
        <v>906</v>
      </c>
      <c r="H2433" t="s">
        <v>325</v>
      </c>
      <c r="I2433" t="s">
        <v>387</v>
      </c>
      <c r="J2433" t="s">
        <v>383</v>
      </c>
      <c r="K2433" t="s">
        <v>388</v>
      </c>
      <c r="L2433" t="s">
        <v>43</v>
      </c>
      <c r="M2433" t="s">
        <v>386</v>
      </c>
      <c r="N2433" t="s">
        <v>907</v>
      </c>
      <c r="O2433" t="s">
        <v>1546</v>
      </c>
      <c r="P2433" t="s">
        <v>121</v>
      </c>
    </row>
    <row r="2434" spans="1:16">
      <c r="A2434" t="s">
        <v>5512</v>
      </c>
      <c r="B2434" t="s">
        <v>5513</v>
      </c>
      <c r="C2434" t="s">
        <v>931</v>
      </c>
      <c r="D2434">
        <v>0</v>
      </c>
      <c r="E2434" t="s">
        <v>5514</v>
      </c>
      <c r="F2434" t="s">
        <v>86</v>
      </c>
      <c r="G2434" t="s">
        <v>2682</v>
      </c>
      <c r="H2434" t="s">
        <v>332</v>
      </c>
      <c r="I2434" t="s">
        <v>382</v>
      </c>
      <c r="J2434" t="s">
        <v>383</v>
      </c>
      <c r="K2434" t="s">
        <v>388</v>
      </c>
      <c r="M2434" t="s">
        <v>386</v>
      </c>
      <c r="N2434" t="s">
        <v>907</v>
      </c>
      <c r="O2434" t="s">
        <v>1033</v>
      </c>
      <c r="P2434" t="s">
        <v>86</v>
      </c>
    </row>
    <row r="2435" spans="1:16">
      <c r="A2435" t="s">
        <v>5515</v>
      </c>
      <c r="B2435" t="s">
        <v>5516</v>
      </c>
      <c r="C2435" t="s">
        <v>931</v>
      </c>
      <c r="D2435">
        <v>0</v>
      </c>
      <c r="E2435" t="s">
        <v>5517</v>
      </c>
      <c r="F2435" t="s">
        <v>57</v>
      </c>
      <c r="G2435" t="s">
        <v>964</v>
      </c>
      <c r="H2435" t="s">
        <v>332</v>
      </c>
      <c r="I2435" t="s">
        <v>382</v>
      </c>
      <c r="J2435" t="s">
        <v>383</v>
      </c>
      <c r="K2435" t="s">
        <v>388</v>
      </c>
      <c r="M2435" t="s">
        <v>386</v>
      </c>
      <c r="N2435" t="s">
        <v>907</v>
      </c>
      <c r="O2435" t="s">
        <v>908</v>
      </c>
      <c r="P2435" t="s">
        <v>57</v>
      </c>
    </row>
    <row r="2436" spans="1:16">
      <c r="A2436" t="s">
        <v>5518</v>
      </c>
      <c r="B2436" t="s">
        <v>5519</v>
      </c>
      <c r="C2436" t="s">
        <v>931</v>
      </c>
      <c r="D2436">
        <v>0</v>
      </c>
      <c r="E2436" t="s">
        <v>5520</v>
      </c>
      <c r="F2436" t="s">
        <v>768</v>
      </c>
      <c r="G2436" t="s">
        <v>964</v>
      </c>
      <c r="H2436" t="s">
        <v>332</v>
      </c>
      <c r="I2436" t="s">
        <v>382</v>
      </c>
      <c r="J2436" t="s">
        <v>383</v>
      </c>
      <c r="K2436" t="s">
        <v>388</v>
      </c>
      <c r="M2436" t="s">
        <v>386</v>
      </c>
      <c r="N2436" t="s">
        <v>907</v>
      </c>
      <c r="O2436" t="s">
        <v>1300</v>
      </c>
      <c r="P2436" t="s">
        <v>199</v>
      </c>
    </row>
    <row r="2437" spans="1:16">
      <c r="A2437" t="s">
        <v>5521</v>
      </c>
      <c r="B2437" t="s">
        <v>5522</v>
      </c>
      <c r="C2437" t="s">
        <v>931</v>
      </c>
      <c r="D2437">
        <v>0</v>
      </c>
      <c r="E2437" t="s">
        <v>5523</v>
      </c>
      <c r="F2437" t="s">
        <v>83</v>
      </c>
      <c r="G2437" t="s">
        <v>2682</v>
      </c>
      <c r="H2437" t="s">
        <v>332</v>
      </c>
      <c r="I2437" t="s">
        <v>382</v>
      </c>
      <c r="J2437" t="s">
        <v>383</v>
      </c>
      <c r="K2437" t="s">
        <v>388</v>
      </c>
      <c r="M2437" t="s">
        <v>386</v>
      </c>
      <c r="N2437" t="s">
        <v>907</v>
      </c>
      <c r="O2437" t="s">
        <v>917</v>
      </c>
      <c r="P2437" t="s">
        <v>83</v>
      </c>
    </row>
    <row r="2438" spans="1:16">
      <c r="A2438" t="s">
        <v>5524</v>
      </c>
      <c r="B2438" t="s">
        <v>5525</v>
      </c>
      <c r="C2438" t="s">
        <v>910</v>
      </c>
      <c r="D2438">
        <v>59</v>
      </c>
      <c r="E2438" t="s">
        <v>5526</v>
      </c>
      <c r="F2438" t="s">
        <v>97</v>
      </c>
      <c r="G2438" t="s">
        <v>927</v>
      </c>
      <c r="H2438" t="s">
        <v>330</v>
      </c>
      <c r="I2438" t="s">
        <v>382</v>
      </c>
      <c r="J2438" t="s">
        <v>383</v>
      </c>
      <c r="K2438" t="s">
        <v>384</v>
      </c>
      <c r="L2438" t="s">
        <v>36</v>
      </c>
      <c r="M2438" t="s">
        <v>386</v>
      </c>
      <c r="N2438" t="s">
        <v>907</v>
      </c>
      <c r="O2438" t="s">
        <v>1003</v>
      </c>
      <c r="P2438" t="s">
        <v>63</v>
      </c>
    </row>
    <row r="2439" spans="1:16">
      <c r="A2439" t="s">
        <v>5527</v>
      </c>
      <c r="B2439" t="s">
        <v>5525</v>
      </c>
      <c r="C2439" t="s">
        <v>912</v>
      </c>
      <c r="D2439">
        <v>61</v>
      </c>
      <c r="E2439" t="s">
        <v>5526</v>
      </c>
      <c r="F2439" t="s">
        <v>97</v>
      </c>
      <c r="G2439" t="s">
        <v>927</v>
      </c>
      <c r="H2439" t="s">
        <v>330</v>
      </c>
      <c r="I2439" t="s">
        <v>382</v>
      </c>
      <c r="J2439" t="s">
        <v>383</v>
      </c>
      <c r="K2439" t="s">
        <v>384</v>
      </c>
      <c r="L2439" t="s">
        <v>36</v>
      </c>
      <c r="M2439" t="s">
        <v>386</v>
      </c>
      <c r="N2439" t="s">
        <v>907</v>
      </c>
      <c r="O2439" t="s">
        <v>1003</v>
      </c>
      <c r="P2439" t="s">
        <v>63</v>
      </c>
    </row>
    <row r="2440" spans="1:16">
      <c r="A2440" t="s">
        <v>5528</v>
      </c>
      <c r="B2440" t="s">
        <v>5525</v>
      </c>
      <c r="C2440" t="s">
        <v>904</v>
      </c>
      <c r="D2440">
        <v>57</v>
      </c>
      <c r="E2440" t="s">
        <v>5526</v>
      </c>
      <c r="F2440" t="s">
        <v>97</v>
      </c>
      <c r="G2440" t="s">
        <v>927</v>
      </c>
      <c r="H2440" t="s">
        <v>330</v>
      </c>
      <c r="I2440" t="s">
        <v>382</v>
      </c>
      <c r="J2440" t="s">
        <v>383</v>
      </c>
      <c r="K2440" t="s">
        <v>384</v>
      </c>
      <c r="L2440" t="s">
        <v>36</v>
      </c>
      <c r="M2440" t="s">
        <v>386</v>
      </c>
      <c r="N2440" t="s">
        <v>907</v>
      </c>
      <c r="O2440" t="s">
        <v>1003</v>
      </c>
      <c r="P2440" t="s">
        <v>63</v>
      </c>
    </row>
    <row r="2441" spans="1:16">
      <c r="A2441" t="s">
        <v>5529</v>
      </c>
      <c r="B2441" t="s">
        <v>5525</v>
      </c>
      <c r="C2441" t="s">
        <v>956</v>
      </c>
      <c r="D2441">
        <v>55</v>
      </c>
      <c r="E2441" t="s">
        <v>5526</v>
      </c>
      <c r="F2441" t="s">
        <v>97</v>
      </c>
      <c r="G2441" t="s">
        <v>927</v>
      </c>
      <c r="H2441" t="s">
        <v>330</v>
      </c>
      <c r="I2441" t="s">
        <v>382</v>
      </c>
      <c r="J2441" t="s">
        <v>383</v>
      </c>
      <c r="K2441" t="s">
        <v>384</v>
      </c>
      <c r="L2441" t="s">
        <v>36</v>
      </c>
      <c r="M2441" t="s">
        <v>386</v>
      </c>
      <c r="N2441" t="s">
        <v>907</v>
      </c>
      <c r="O2441" t="s">
        <v>1003</v>
      </c>
      <c r="P2441" t="s">
        <v>63</v>
      </c>
    </row>
    <row r="2442" spans="1:16">
      <c r="A2442" t="s">
        <v>5530</v>
      </c>
      <c r="B2442" t="s">
        <v>5531</v>
      </c>
      <c r="C2442" t="s">
        <v>910</v>
      </c>
      <c r="D2442">
        <v>59</v>
      </c>
      <c r="E2442" t="s">
        <v>5532</v>
      </c>
      <c r="F2442" t="s">
        <v>97</v>
      </c>
      <c r="G2442" t="s">
        <v>927</v>
      </c>
      <c r="H2442" t="s">
        <v>329</v>
      </c>
      <c r="I2442" t="s">
        <v>382</v>
      </c>
      <c r="J2442" t="s">
        <v>383</v>
      </c>
      <c r="K2442" t="s">
        <v>384</v>
      </c>
      <c r="L2442" t="s">
        <v>36</v>
      </c>
      <c r="M2442" t="s">
        <v>386</v>
      </c>
      <c r="N2442" t="s">
        <v>907</v>
      </c>
      <c r="O2442" t="s">
        <v>932</v>
      </c>
      <c r="P2442" t="s">
        <v>63</v>
      </c>
    </row>
    <row r="2443" spans="1:16">
      <c r="A2443" t="s">
        <v>5533</v>
      </c>
      <c r="B2443" t="s">
        <v>5534</v>
      </c>
      <c r="C2443" t="s">
        <v>910</v>
      </c>
      <c r="D2443">
        <v>59</v>
      </c>
      <c r="E2443" t="s">
        <v>5535</v>
      </c>
      <c r="F2443" t="s">
        <v>63</v>
      </c>
      <c r="G2443" t="s">
        <v>2305</v>
      </c>
      <c r="H2443" t="s">
        <v>329</v>
      </c>
      <c r="I2443" t="s">
        <v>382</v>
      </c>
      <c r="J2443" t="s">
        <v>383</v>
      </c>
      <c r="K2443" t="s">
        <v>384</v>
      </c>
      <c r="L2443" t="s">
        <v>35</v>
      </c>
      <c r="M2443" t="s">
        <v>386</v>
      </c>
      <c r="N2443" t="s">
        <v>907</v>
      </c>
      <c r="O2443" t="s">
        <v>947</v>
      </c>
      <c r="P2443" t="s">
        <v>63</v>
      </c>
    </row>
    <row r="2444" spans="1:16">
      <c r="A2444" t="s">
        <v>5536</v>
      </c>
      <c r="B2444" t="s">
        <v>5537</v>
      </c>
      <c r="C2444" t="s">
        <v>910</v>
      </c>
      <c r="D2444">
        <v>59</v>
      </c>
      <c r="E2444" t="s">
        <v>5538</v>
      </c>
      <c r="F2444" t="s">
        <v>97</v>
      </c>
      <c r="G2444" t="s">
        <v>2305</v>
      </c>
      <c r="H2444" t="s">
        <v>329</v>
      </c>
      <c r="I2444" t="s">
        <v>382</v>
      </c>
      <c r="J2444" t="s">
        <v>383</v>
      </c>
      <c r="K2444" t="s">
        <v>384</v>
      </c>
      <c r="L2444" t="s">
        <v>35</v>
      </c>
      <c r="M2444" t="s">
        <v>386</v>
      </c>
      <c r="N2444" t="s">
        <v>907</v>
      </c>
      <c r="O2444" t="s">
        <v>932</v>
      </c>
      <c r="P2444" t="s">
        <v>63</v>
      </c>
    </row>
    <row r="2445" spans="1:16">
      <c r="A2445" t="s">
        <v>5539</v>
      </c>
      <c r="B2445" t="s">
        <v>5540</v>
      </c>
      <c r="C2445" t="s">
        <v>910</v>
      </c>
      <c r="D2445">
        <v>59</v>
      </c>
      <c r="E2445" t="s">
        <v>4265</v>
      </c>
      <c r="F2445" t="s">
        <v>71</v>
      </c>
      <c r="G2445" t="s">
        <v>927</v>
      </c>
      <c r="H2445" t="s">
        <v>329</v>
      </c>
      <c r="I2445" t="s">
        <v>382</v>
      </c>
      <c r="J2445" t="s">
        <v>383</v>
      </c>
      <c r="K2445" t="s">
        <v>384</v>
      </c>
      <c r="L2445" t="s">
        <v>36</v>
      </c>
      <c r="M2445" t="s">
        <v>386</v>
      </c>
      <c r="N2445" t="s">
        <v>907</v>
      </c>
      <c r="O2445" t="s">
        <v>932</v>
      </c>
      <c r="P2445" t="s">
        <v>71</v>
      </c>
    </row>
    <row r="2446" spans="1:16">
      <c r="A2446" t="s">
        <v>5541</v>
      </c>
      <c r="B2446" t="s">
        <v>5542</v>
      </c>
      <c r="C2446" t="s">
        <v>910</v>
      </c>
      <c r="D2446">
        <v>59</v>
      </c>
      <c r="E2446" t="s">
        <v>5543</v>
      </c>
      <c r="F2446" t="s">
        <v>97</v>
      </c>
      <c r="G2446" t="s">
        <v>2305</v>
      </c>
      <c r="H2446" t="s">
        <v>329</v>
      </c>
      <c r="I2446" t="s">
        <v>382</v>
      </c>
      <c r="J2446" t="s">
        <v>383</v>
      </c>
      <c r="K2446" t="s">
        <v>384</v>
      </c>
      <c r="L2446" t="s">
        <v>35</v>
      </c>
      <c r="M2446" t="s">
        <v>386</v>
      </c>
      <c r="N2446" t="s">
        <v>907</v>
      </c>
      <c r="O2446" t="s">
        <v>932</v>
      </c>
      <c r="P2446" t="s">
        <v>63</v>
      </c>
    </row>
    <row r="2447" spans="1:16">
      <c r="A2447" t="s">
        <v>5544</v>
      </c>
      <c r="B2447" t="s">
        <v>5542</v>
      </c>
      <c r="C2447" t="s">
        <v>912</v>
      </c>
      <c r="D2447">
        <v>61</v>
      </c>
      <c r="E2447" t="s">
        <v>5543</v>
      </c>
      <c r="F2447" t="s">
        <v>97</v>
      </c>
      <c r="G2447" t="s">
        <v>2305</v>
      </c>
      <c r="H2447" t="s">
        <v>329</v>
      </c>
      <c r="I2447" t="s">
        <v>382</v>
      </c>
      <c r="J2447" t="s">
        <v>383</v>
      </c>
      <c r="K2447" t="s">
        <v>384</v>
      </c>
      <c r="L2447" t="s">
        <v>35</v>
      </c>
      <c r="M2447" t="s">
        <v>386</v>
      </c>
      <c r="N2447" t="s">
        <v>907</v>
      </c>
      <c r="O2447" t="s">
        <v>932</v>
      </c>
      <c r="P2447" t="s">
        <v>63</v>
      </c>
    </row>
    <row r="2448" spans="1:16">
      <c r="A2448" t="s">
        <v>5545</v>
      </c>
      <c r="B2448" t="s">
        <v>5542</v>
      </c>
      <c r="C2448" t="s">
        <v>904</v>
      </c>
      <c r="D2448">
        <v>57</v>
      </c>
      <c r="E2448" t="s">
        <v>5543</v>
      </c>
      <c r="F2448" t="s">
        <v>97</v>
      </c>
      <c r="G2448" t="s">
        <v>2305</v>
      </c>
      <c r="H2448" t="s">
        <v>329</v>
      </c>
      <c r="I2448" t="s">
        <v>382</v>
      </c>
      <c r="J2448" t="s">
        <v>383</v>
      </c>
      <c r="K2448" t="s">
        <v>384</v>
      </c>
      <c r="L2448" t="s">
        <v>35</v>
      </c>
      <c r="M2448" t="s">
        <v>386</v>
      </c>
      <c r="N2448" t="s">
        <v>907</v>
      </c>
      <c r="O2448" t="s">
        <v>932</v>
      </c>
      <c r="P2448" t="s">
        <v>63</v>
      </c>
    </row>
    <row r="2449" spans="1:16">
      <c r="A2449" t="s">
        <v>5546</v>
      </c>
      <c r="B2449" t="s">
        <v>5542</v>
      </c>
      <c r="C2449" t="s">
        <v>956</v>
      </c>
      <c r="D2449">
        <v>55</v>
      </c>
      <c r="E2449" t="s">
        <v>5543</v>
      </c>
      <c r="F2449" t="s">
        <v>97</v>
      </c>
      <c r="G2449" t="s">
        <v>2305</v>
      </c>
      <c r="H2449" t="s">
        <v>329</v>
      </c>
      <c r="I2449" t="s">
        <v>382</v>
      </c>
      <c r="J2449" t="s">
        <v>383</v>
      </c>
      <c r="K2449" t="s">
        <v>384</v>
      </c>
      <c r="L2449" t="s">
        <v>35</v>
      </c>
      <c r="M2449" t="s">
        <v>386</v>
      </c>
      <c r="N2449" t="s">
        <v>907</v>
      </c>
      <c r="O2449" t="s">
        <v>932</v>
      </c>
      <c r="P2449" t="s">
        <v>63</v>
      </c>
    </row>
    <row r="2450" spans="1:16">
      <c r="A2450" t="s">
        <v>5547</v>
      </c>
      <c r="B2450" t="s">
        <v>5548</v>
      </c>
      <c r="C2450" t="s">
        <v>910</v>
      </c>
      <c r="D2450">
        <v>59</v>
      </c>
      <c r="E2450" t="s">
        <v>5549</v>
      </c>
      <c r="F2450" t="s">
        <v>187</v>
      </c>
      <c r="G2450" t="s">
        <v>927</v>
      </c>
      <c r="H2450" t="s">
        <v>329</v>
      </c>
      <c r="I2450" t="s">
        <v>382</v>
      </c>
      <c r="J2450" t="s">
        <v>383</v>
      </c>
      <c r="K2450" t="s">
        <v>384</v>
      </c>
      <c r="L2450" t="s">
        <v>36</v>
      </c>
      <c r="M2450" t="s">
        <v>386</v>
      </c>
      <c r="N2450" t="s">
        <v>907</v>
      </c>
      <c r="O2450" t="s">
        <v>5550</v>
      </c>
      <c r="P2450" t="s">
        <v>63</v>
      </c>
    </row>
    <row r="2451" spans="1:16">
      <c r="A2451" t="s">
        <v>5551</v>
      </c>
      <c r="B2451" t="s">
        <v>5552</v>
      </c>
      <c r="C2451" t="s">
        <v>904</v>
      </c>
      <c r="D2451">
        <v>57</v>
      </c>
      <c r="E2451" t="s">
        <v>5553</v>
      </c>
      <c r="F2451" t="s">
        <v>63</v>
      </c>
      <c r="G2451" t="s">
        <v>906</v>
      </c>
      <c r="H2451" t="s">
        <v>329</v>
      </c>
      <c r="I2451" t="s">
        <v>382</v>
      </c>
      <c r="J2451" t="s">
        <v>383</v>
      </c>
      <c r="K2451" t="s">
        <v>384</v>
      </c>
      <c r="L2451" t="s">
        <v>43</v>
      </c>
      <c r="M2451" t="s">
        <v>386</v>
      </c>
      <c r="N2451" t="s">
        <v>907</v>
      </c>
      <c r="O2451" t="s">
        <v>937</v>
      </c>
      <c r="P2451" t="s">
        <v>63</v>
      </c>
    </row>
    <row r="2452" spans="1:16">
      <c r="A2452" t="s">
        <v>5554</v>
      </c>
      <c r="B2452" t="s">
        <v>5555</v>
      </c>
      <c r="C2452" t="s">
        <v>956</v>
      </c>
      <c r="D2452">
        <v>55</v>
      </c>
      <c r="E2452" t="s">
        <v>4230</v>
      </c>
      <c r="F2452" t="s">
        <v>63</v>
      </c>
      <c r="G2452" t="s">
        <v>927</v>
      </c>
      <c r="H2452" t="s">
        <v>357</v>
      </c>
      <c r="I2452" t="s">
        <v>387</v>
      </c>
      <c r="J2452" t="s">
        <v>383</v>
      </c>
      <c r="K2452" t="s">
        <v>384</v>
      </c>
      <c r="L2452" t="s">
        <v>36</v>
      </c>
      <c r="M2452" t="s">
        <v>386</v>
      </c>
      <c r="N2452" t="s">
        <v>907</v>
      </c>
      <c r="O2452" t="s">
        <v>937</v>
      </c>
      <c r="P2452" t="s">
        <v>63</v>
      </c>
    </row>
    <row r="2453" spans="1:16">
      <c r="A2453" t="s">
        <v>5556</v>
      </c>
      <c r="B2453" t="s">
        <v>5557</v>
      </c>
      <c r="C2453" t="s">
        <v>956</v>
      </c>
      <c r="D2453">
        <v>55</v>
      </c>
      <c r="E2453" t="s">
        <v>4208</v>
      </c>
      <c r="F2453" t="s">
        <v>57</v>
      </c>
      <c r="G2453" t="s">
        <v>927</v>
      </c>
      <c r="H2453" t="s">
        <v>357</v>
      </c>
      <c r="I2453" t="s">
        <v>387</v>
      </c>
      <c r="J2453" t="s">
        <v>383</v>
      </c>
      <c r="K2453" t="s">
        <v>384</v>
      </c>
      <c r="L2453" t="s">
        <v>36</v>
      </c>
      <c r="M2453" t="s">
        <v>386</v>
      </c>
      <c r="N2453" t="s">
        <v>907</v>
      </c>
      <c r="O2453" t="s">
        <v>908</v>
      </c>
      <c r="P2453" t="s">
        <v>57</v>
      </c>
    </row>
    <row r="2454" spans="1:16">
      <c r="A2454" t="s">
        <v>5558</v>
      </c>
      <c r="B2454" t="s">
        <v>5559</v>
      </c>
      <c r="C2454" t="s">
        <v>910</v>
      </c>
      <c r="D2454">
        <v>59</v>
      </c>
      <c r="E2454" t="s">
        <v>5560</v>
      </c>
      <c r="F2454" t="s">
        <v>63</v>
      </c>
      <c r="G2454" t="s">
        <v>936</v>
      </c>
      <c r="H2454" t="s">
        <v>330</v>
      </c>
      <c r="I2454" t="s">
        <v>382</v>
      </c>
      <c r="J2454" t="s">
        <v>383</v>
      </c>
      <c r="K2454" t="s">
        <v>384</v>
      </c>
      <c r="L2454" t="s">
        <v>35</v>
      </c>
      <c r="M2454" t="s">
        <v>386</v>
      </c>
      <c r="N2454" t="s">
        <v>907</v>
      </c>
      <c r="O2454" t="s">
        <v>947</v>
      </c>
      <c r="P2454" t="s">
        <v>63</v>
      </c>
    </row>
    <row r="2455" spans="1:16">
      <c r="A2455" t="s">
        <v>5561</v>
      </c>
      <c r="B2455" t="s">
        <v>5559</v>
      </c>
      <c r="C2455" t="s">
        <v>912</v>
      </c>
      <c r="D2455">
        <v>61</v>
      </c>
      <c r="E2455" t="s">
        <v>5560</v>
      </c>
      <c r="F2455" t="s">
        <v>63</v>
      </c>
      <c r="G2455" t="s">
        <v>936</v>
      </c>
      <c r="H2455" t="s">
        <v>330</v>
      </c>
      <c r="I2455" t="s">
        <v>382</v>
      </c>
      <c r="J2455" t="s">
        <v>383</v>
      </c>
      <c r="K2455" t="s">
        <v>384</v>
      </c>
      <c r="L2455" t="s">
        <v>35</v>
      </c>
      <c r="M2455" t="s">
        <v>386</v>
      </c>
      <c r="N2455" t="s">
        <v>907</v>
      </c>
      <c r="O2455" t="s">
        <v>947</v>
      </c>
      <c r="P2455" t="s">
        <v>63</v>
      </c>
    </row>
    <row r="2456" spans="1:16">
      <c r="A2456" t="s">
        <v>5562</v>
      </c>
      <c r="B2456" t="s">
        <v>5559</v>
      </c>
      <c r="C2456" t="s">
        <v>904</v>
      </c>
      <c r="D2456">
        <v>57</v>
      </c>
      <c r="E2456" t="s">
        <v>5560</v>
      </c>
      <c r="F2456" t="s">
        <v>63</v>
      </c>
      <c r="G2456" t="s">
        <v>936</v>
      </c>
      <c r="H2456" t="s">
        <v>330</v>
      </c>
      <c r="I2456" t="s">
        <v>382</v>
      </c>
      <c r="J2456" t="s">
        <v>383</v>
      </c>
      <c r="K2456" t="s">
        <v>384</v>
      </c>
      <c r="L2456" t="s">
        <v>35</v>
      </c>
      <c r="M2456" t="s">
        <v>386</v>
      </c>
      <c r="N2456" t="s">
        <v>907</v>
      </c>
      <c r="O2456" t="s">
        <v>947</v>
      </c>
      <c r="P2456" t="s">
        <v>63</v>
      </c>
    </row>
    <row r="2457" spans="1:16">
      <c r="A2457" t="s">
        <v>5563</v>
      </c>
      <c r="B2457" t="s">
        <v>5559</v>
      </c>
      <c r="C2457" t="s">
        <v>956</v>
      </c>
      <c r="D2457">
        <v>55</v>
      </c>
      <c r="E2457" t="s">
        <v>5560</v>
      </c>
      <c r="F2457" t="s">
        <v>63</v>
      </c>
      <c r="G2457" t="s">
        <v>936</v>
      </c>
      <c r="H2457" t="s">
        <v>330</v>
      </c>
      <c r="I2457" t="s">
        <v>382</v>
      </c>
      <c r="J2457" t="s">
        <v>383</v>
      </c>
      <c r="K2457" t="s">
        <v>384</v>
      </c>
      <c r="L2457" t="s">
        <v>35</v>
      </c>
      <c r="M2457" t="s">
        <v>386</v>
      </c>
      <c r="N2457" t="s">
        <v>907</v>
      </c>
      <c r="O2457" t="s">
        <v>947</v>
      </c>
      <c r="P2457" t="s">
        <v>63</v>
      </c>
    </row>
    <row r="2458" spans="1:16">
      <c r="A2458" t="s">
        <v>5564</v>
      </c>
      <c r="B2458" t="s">
        <v>5565</v>
      </c>
      <c r="C2458" t="s">
        <v>910</v>
      </c>
      <c r="D2458">
        <v>59</v>
      </c>
      <c r="E2458" t="s">
        <v>5566</v>
      </c>
      <c r="F2458" t="s">
        <v>57</v>
      </c>
      <c r="G2458" t="s">
        <v>2856</v>
      </c>
      <c r="H2458" t="s">
        <v>330</v>
      </c>
      <c r="I2458" t="s">
        <v>382</v>
      </c>
      <c r="J2458" t="s">
        <v>383</v>
      </c>
      <c r="K2458" t="s">
        <v>384</v>
      </c>
      <c r="L2458" t="s">
        <v>35</v>
      </c>
      <c r="M2458" t="s">
        <v>396</v>
      </c>
      <c r="N2458" t="s">
        <v>907</v>
      </c>
      <c r="O2458" t="s">
        <v>908</v>
      </c>
      <c r="P2458" t="s">
        <v>57</v>
      </c>
    </row>
    <row r="2459" spans="1:16">
      <c r="A2459" t="s">
        <v>5567</v>
      </c>
      <c r="B2459" t="s">
        <v>5568</v>
      </c>
      <c r="C2459" t="s">
        <v>910</v>
      </c>
      <c r="D2459">
        <v>59</v>
      </c>
      <c r="E2459" t="s">
        <v>5569</v>
      </c>
      <c r="F2459" t="s">
        <v>60</v>
      </c>
      <c r="G2459" t="s">
        <v>2856</v>
      </c>
      <c r="H2459" t="s">
        <v>330</v>
      </c>
      <c r="I2459" t="s">
        <v>382</v>
      </c>
      <c r="J2459" t="s">
        <v>383</v>
      </c>
      <c r="K2459" t="s">
        <v>384</v>
      </c>
      <c r="L2459" t="s">
        <v>35</v>
      </c>
      <c r="M2459" t="s">
        <v>396</v>
      </c>
      <c r="N2459" t="s">
        <v>907</v>
      </c>
      <c r="O2459" t="s">
        <v>990</v>
      </c>
      <c r="P2459" t="s">
        <v>60</v>
      </c>
    </row>
    <row r="2460" spans="1:16">
      <c r="A2460" t="s">
        <v>5570</v>
      </c>
      <c r="B2460" t="s">
        <v>5571</v>
      </c>
      <c r="C2460" t="s">
        <v>904</v>
      </c>
      <c r="D2460">
        <v>57</v>
      </c>
      <c r="E2460" t="s">
        <v>5572</v>
      </c>
      <c r="F2460" t="s">
        <v>63</v>
      </c>
      <c r="G2460" t="s">
        <v>2856</v>
      </c>
      <c r="H2460" t="s">
        <v>330</v>
      </c>
      <c r="I2460" t="s">
        <v>382</v>
      </c>
      <c r="J2460" t="s">
        <v>383</v>
      </c>
      <c r="K2460" t="s">
        <v>384</v>
      </c>
      <c r="L2460" t="s">
        <v>35</v>
      </c>
      <c r="M2460" t="s">
        <v>396</v>
      </c>
      <c r="N2460" t="s">
        <v>907</v>
      </c>
      <c r="O2460" t="s">
        <v>937</v>
      </c>
      <c r="P2460" t="s">
        <v>63</v>
      </c>
    </row>
    <row r="2461" spans="1:16">
      <c r="A2461" t="s">
        <v>5573</v>
      </c>
      <c r="B2461" t="s">
        <v>5574</v>
      </c>
      <c r="C2461" t="s">
        <v>956</v>
      </c>
      <c r="D2461">
        <v>55</v>
      </c>
      <c r="E2461" t="s">
        <v>5575</v>
      </c>
      <c r="F2461" t="s">
        <v>63</v>
      </c>
      <c r="G2461" t="s">
        <v>936</v>
      </c>
      <c r="H2461" t="s">
        <v>329</v>
      </c>
      <c r="I2461" t="s">
        <v>390</v>
      </c>
      <c r="J2461" t="s">
        <v>383</v>
      </c>
      <c r="K2461" t="s">
        <v>384</v>
      </c>
      <c r="L2461" t="s">
        <v>35</v>
      </c>
      <c r="M2461" t="s">
        <v>386</v>
      </c>
      <c r="N2461" t="s">
        <v>907</v>
      </c>
      <c r="O2461" t="s">
        <v>947</v>
      </c>
      <c r="P2461" t="s">
        <v>63</v>
      </c>
    </row>
    <row r="2462" spans="1:16">
      <c r="A2462" t="s">
        <v>5576</v>
      </c>
      <c r="B2462" t="s">
        <v>5574</v>
      </c>
      <c r="C2462" t="s">
        <v>904</v>
      </c>
      <c r="D2462">
        <v>57</v>
      </c>
      <c r="E2462" t="s">
        <v>5575</v>
      </c>
      <c r="F2462" t="s">
        <v>63</v>
      </c>
      <c r="G2462" t="s">
        <v>936</v>
      </c>
      <c r="H2462" t="s">
        <v>329</v>
      </c>
      <c r="I2462" t="s">
        <v>390</v>
      </c>
      <c r="J2462" t="s">
        <v>383</v>
      </c>
      <c r="K2462" t="s">
        <v>384</v>
      </c>
      <c r="L2462" t="s">
        <v>35</v>
      </c>
      <c r="M2462" t="s">
        <v>386</v>
      </c>
      <c r="N2462" t="s">
        <v>907</v>
      </c>
      <c r="O2462" t="s">
        <v>947</v>
      </c>
      <c r="P2462" t="s">
        <v>63</v>
      </c>
    </row>
    <row r="2463" spans="1:16">
      <c r="A2463" t="s">
        <v>5577</v>
      </c>
      <c r="B2463" t="s">
        <v>5574</v>
      </c>
      <c r="C2463" t="s">
        <v>910</v>
      </c>
      <c r="D2463">
        <v>59</v>
      </c>
      <c r="E2463" t="s">
        <v>5575</v>
      </c>
      <c r="F2463" t="s">
        <v>63</v>
      </c>
      <c r="G2463" t="s">
        <v>936</v>
      </c>
      <c r="H2463" t="s">
        <v>329</v>
      </c>
      <c r="I2463" t="s">
        <v>390</v>
      </c>
      <c r="J2463" t="s">
        <v>383</v>
      </c>
      <c r="K2463" t="s">
        <v>384</v>
      </c>
      <c r="L2463" t="s">
        <v>35</v>
      </c>
      <c r="M2463" t="s">
        <v>386</v>
      </c>
      <c r="N2463" t="s">
        <v>907</v>
      </c>
      <c r="O2463" t="s">
        <v>947</v>
      </c>
      <c r="P2463" t="s">
        <v>63</v>
      </c>
    </row>
    <row r="2464" spans="1:16">
      <c r="A2464" t="s">
        <v>5578</v>
      </c>
      <c r="B2464" t="s">
        <v>5574</v>
      </c>
      <c r="C2464" t="s">
        <v>912</v>
      </c>
      <c r="D2464">
        <v>61</v>
      </c>
      <c r="E2464" t="s">
        <v>5575</v>
      </c>
      <c r="F2464" t="s">
        <v>63</v>
      </c>
      <c r="G2464" t="s">
        <v>936</v>
      </c>
      <c r="H2464" t="s">
        <v>329</v>
      </c>
      <c r="I2464" t="s">
        <v>390</v>
      </c>
      <c r="J2464" t="s">
        <v>383</v>
      </c>
      <c r="K2464" t="s">
        <v>384</v>
      </c>
      <c r="L2464" t="s">
        <v>35</v>
      </c>
      <c r="M2464" t="s">
        <v>386</v>
      </c>
      <c r="N2464" t="s">
        <v>907</v>
      </c>
      <c r="O2464" t="s">
        <v>947</v>
      </c>
      <c r="P2464" t="s">
        <v>63</v>
      </c>
    </row>
    <row r="2465" spans="1:16">
      <c r="A2465" t="s">
        <v>5579</v>
      </c>
      <c r="B2465" t="s">
        <v>5580</v>
      </c>
      <c r="C2465" t="s">
        <v>910</v>
      </c>
      <c r="D2465">
        <v>59</v>
      </c>
      <c r="E2465" t="s">
        <v>4259</v>
      </c>
      <c r="F2465" t="s">
        <v>63</v>
      </c>
      <c r="G2465" t="s">
        <v>927</v>
      </c>
      <c r="H2465" t="s">
        <v>330</v>
      </c>
      <c r="I2465" t="s">
        <v>382</v>
      </c>
      <c r="J2465" t="s">
        <v>383</v>
      </c>
      <c r="K2465" t="s">
        <v>384</v>
      </c>
      <c r="L2465" t="s">
        <v>35</v>
      </c>
      <c r="M2465" t="s">
        <v>386</v>
      </c>
      <c r="N2465" t="s">
        <v>907</v>
      </c>
      <c r="O2465" t="s">
        <v>937</v>
      </c>
      <c r="P2465" t="s">
        <v>63</v>
      </c>
    </row>
    <row r="2466" spans="1:16">
      <c r="A2466" t="s">
        <v>5581</v>
      </c>
      <c r="B2466" t="s">
        <v>5582</v>
      </c>
      <c r="C2466" t="s">
        <v>910</v>
      </c>
      <c r="D2466">
        <v>59</v>
      </c>
      <c r="E2466" t="s">
        <v>5583</v>
      </c>
      <c r="F2466" t="s">
        <v>71</v>
      </c>
      <c r="G2466" t="s">
        <v>927</v>
      </c>
      <c r="H2466" t="s">
        <v>330</v>
      </c>
      <c r="I2466" t="s">
        <v>382</v>
      </c>
      <c r="J2466" t="s">
        <v>383</v>
      </c>
      <c r="K2466" t="s">
        <v>384</v>
      </c>
      <c r="L2466" t="s">
        <v>36</v>
      </c>
      <c r="M2466" t="s">
        <v>386</v>
      </c>
      <c r="N2466" t="s">
        <v>907</v>
      </c>
      <c r="O2466" t="s">
        <v>932</v>
      </c>
      <c r="P2466" t="s">
        <v>71</v>
      </c>
    </row>
    <row r="2467" spans="1:16">
      <c r="A2467" t="s">
        <v>5584</v>
      </c>
      <c r="B2467" t="s">
        <v>5585</v>
      </c>
      <c r="C2467" t="s">
        <v>910</v>
      </c>
      <c r="D2467">
        <v>59</v>
      </c>
      <c r="E2467" t="s">
        <v>5586</v>
      </c>
      <c r="F2467" t="s">
        <v>71</v>
      </c>
      <c r="G2467" t="s">
        <v>2355</v>
      </c>
      <c r="H2467" t="s">
        <v>330</v>
      </c>
      <c r="I2467" t="s">
        <v>382</v>
      </c>
      <c r="J2467" t="s">
        <v>383</v>
      </c>
      <c r="K2467" t="s">
        <v>384</v>
      </c>
      <c r="M2467" t="s">
        <v>386</v>
      </c>
      <c r="N2467" t="s">
        <v>907</v>
      </c>
      <c r="O2467" t="s">
        <v>932</v>
      </c>
      <c r="P2467" t="s">
        <v>71</v>
      </c>
    </row>
    <row r="2468" spans="1:16">
      <c r="A2468" t="s">
        <v>5587</v>
      </c>
      <c r="B2468" t="s">
        <v>5588</v>
      </c>
      <c r="C2468" t="s">
        <v>910</v>
      </c>
      <c r="D2468">
        <v>59</v>
      </c>
      <c r="E2468" t="s">
        <v>5589</v>
      </c>
      <c r="F2468" t="s">
        <v>63</v>
      </c>
      <c r="G2468" t="s">
        <v>2305</v>
      </c>
      <c r="H2468" t="s">
        <v>330</v>
      </c>
      <c r="I2468" t="s">
        <v>382</v>
      </c>
      <c r="J2468" t="s">
        <v>383</v>
      </c>
      <c r="K2468" t="s">
        <v>384</v>
      </c>
      <c r="L2468" t="s">
        <v>35</v>
      </c>
      <c r="M2468" t="s">
        <v>386</v>
      </c>
      <c r="N2468" t="s">
        <v>907</v>
      </c>
      <c r="O2468" t="s">
        <v>947</v>
      </c>
      <c r="P2468" t="s">
        <v>63</v>
      </c>
    </row>
    <row r="2469" spans="1:16">
      <c r="A2469" t="s">
        <v>5590</v>
      </c>
      <c r="B2469" t="s">
        <v>5591</v>
      </c>
      <c r="C2469" t="s">
        <v>910</v>
      </c>
      <c r="D2469">
        <v>59</v>
      </c>
      <c r="E2469" t="s">
        <v>5592</v>
      </c>
      <c r="F2469" t="s">
        <v>292</v>
      </c>
      <c r="G2469" t="s">
        <v>4234</v>
      </c>
      <c r="H2469" t="s">
        <v>330</v>
      </c>
      <c r="I2469" t="s">
        <v>382</v>
      </c>
      <c r="J2469" t="s">
        <v>383</v>
      </c>
      <c r="K2469" t="s">
        <v>384</v>
      </c>
      <c r="M2469" t="s">
        <v>386</v>
      </c>
      <c r="N2469" t="s">
        <v>907</v>
      </c>
      <c r="O2469" t="s">
        <v>5593</v>
      </c>
      <c r="P2469" t="s">
        <v>53</v>
      </c>
    </row>
    <row r="2470" spans="1:16">
      <c r="A2470" t="s">
        <v>5594</v>
      </c>
      <c r="B2470" t="s">
        <v>5595</v>
      </c>
      <c r="C2470" t="s">
        <v>910</v>
      </c>
      <c r="D2470">
        <v>59</v>
      </c>
      <c r="E2470" t="s">
        <v>5596</v>
      </c>
      <c r="F2470" t="s">
        <v>63</v>
      </c>
      <c r="G2470" t="s">
        <v>5597</v>
      </c>
      <c r="H2470" t="s">
        <v>330</v>
      </c>
      <c r="I2470" t="s">
        <v>382</v>
      </c>
      <c r="J2470" t="s">
        <v>383</v>
      </c>
      <c r="K2470" t="s">
        <v>384</v>
      </c>
      <c r="M2470" t="s">
        <v>386</v>
      </c>
      <c r="N2470" t="s">
        <v>907</v>
      </c>
      <c r="O2470" t="s">
        <v>947</v>
      </c>
      <c r="P2470" t="s">
        <v>63</v>
      </c>
    </row>
    <row r="2471" spans="1:16">
      <c r="A2471" t="s">
        <v>5598</v>
      </c>
      <c r="B2471" t="s">
        <v>5599</v>
      </c>
      <c r="C2471" t="s">
        <v>956</v>
      </c>
      <c r="D2471">
        <v>55</v>
      </c>
      <c r="E2471" t="s">
        <v>4189</v>
      </c>
      <c r="F2471" t="s">
        <v>63</v>
      </c>
      <c r="G2471" t="s">
        <v>936</v>
      </c>
      <c r="H2471" t="s">
        <v>321</v>
      </c>
      <c r="I2471" t="s">
        <v>382</v>
      </c>
      <c r="J2471" t="s">
        <v>383</v>
      </c>
      <c r="K2471" t="s">
        <v>384</v>
      </c>
      <c r="L2471" t="s">
        <v>35</v>
      </c>
      <c r="M2471" t="s">
        <v>386</v>
      </c>
      <c r="N2471" t="s">
        <v>907</v>
      </c>
      <c r="O2471" t="s">
        <v>937</v>
      </c>
      <c r="P2471" t="s">
        <v>63</v>
      </c>
    </row>
    <row r="2472" spans="1:16">
      <c r="A2472" t="s">
        <v>5600</v>
      </c>
      <c r="B2472" t="s">
        <v>5599</v>
      </c>
      <c r="C2472" t="s">
        <v>904</v>
      </c>
      <c r="D2472">
        <v>57</v>
      </c>
      <c r="E2472" t="s">
        <v>4189</v>
      </c>
      <c r="F2472" t="s">
        <v>63</v>
      </c>
      <c r="G2472" t="s">
        <v>936</v>
      </c>
      <c r="H2472" t="s">
        <v>321</v>
      </c>
      <c r="I2472" t="s">
        <v>382</v>
      </c>
      <c r="J2472" t="s">
        <v>383</v>
      </c>
      <c r="K2472" t="s">
        <v>384</v>
      </c>
      <c r="L2472" t="s">
        <v>35</v>
      </c>
      <c r="M2472" t="s">
        <v>386</v>
      </c>
      <c r="N2472" t="s">
        <v>907</v>
      </c>
      <c r="O2472" t="s">
        <v>937</v>
      </c>
      <c r="P2472" t="s">
        <v>63</v>
      </c>
    </row>
    <row r="2473" spans="1:16">
      <c r="A2473" t="s">
        <v>5601</v>
      </c>
      <c r="B2473" t="s">
        <v>5599</v>
      </c>
      <c r="C2473" t="s">
        <v>910</v>
      </c>
      <c r="D2473">
        <v>59</v>
      </c>
      <c r="E2473" t="s">
        <v>4189</v>
      </c>
      <c r="F2473" t="s">
        <v>63</v>
      </c>
      <c r="G2473" t="s">
        <v>936</v>
      </c>
      <c r="H2473" t="s">
        <v>321</v>
      </c>
      <c r="I2473" t="s">
        <v>382</v>
      </c>
      <c r="J2473" t="s">
        <v>383</v>
      </c>
      <c r="K2473" t="s">
        <v>384</v>
      </c>
      <c r="L2473" t="s">
        <v>35</v>
      </c>
      <c r="M2473" t="s">
        <v>386</v>
      </c>
      <c r="N2473" t="s">
        <v>907</v>
      </c>
      <c r="O2473" t="s">
        <v>937</v>
      </c>
      <c r="P2473" t="s">
        <v>63</v>
      </c>
    </row>
    <row r="2474" spans="1:16">
      <c r="A2474" t="s">
        <v>5602</v>
      </c>
      <c r="B2474" t="s">
        <v>5599</v>
      </c>
      <c r="C2474" t="s">
        <v>912</v>
      </c>
      <c r="D2474">
        <v>61</v>
      </c>
      <c r="E2474" t="s">
        <v>4189</v>
      </c>
      <c r="F2474" t="s">
        <v>63</v>
      </c>
      <c r="G2474" t="s">
        <v>936</v>
      </c>
      <c r="H2474" t="s">
        <v>321</v>
      </c>
      <c r="I2474" t="s">
        <v>382</v>
      </c>
      <c r="J2474" t="s">
        <v>383</v>
      </c>
      <c r="K2474" t="s">
        <v>384</v>
      </c>
      <c r="L2474" t="s">
        <v>35</v>
      </c>
      <c r="M2474" t="s">
        <v>386</v>
      </c>
      <c r="N2474" t="s">
        <v>907</v>
      </c>
      <c r="O2474" t="s">
        <v>937</v>
      </c>
      <c r="P2474" t="s">
        <v>63</v>
      </c>
    </row>
    <row r="2475" spans="1:16">
      <c r="A2475" t="s">
        <v>5603</v>
      </c>
      <c r="B2475" t="s">
        <v>5604</v>
      </c>
      <c r="C2475" t="s">
        <v>904</v>
      </c>
      <c r="D2475">
        <v>57</v>
      </c>
      <c r="E2475" t="s">
        <v>4221</v>
      </c>
      <c r="F2475" t="s">
        <v>81</v>
      </c>
      <c r="G2475" t="s">
        <v>936</v>
      </c>
      <c r="H2475" t="s">
        <v>357</v>
      </c>
      <c r="I2475" t="s">
        <v>387</v>
      </c>
      <c r="J2475" t="s">
        <v>383</v>
      </c>
      <c r="K2475" t="s">
        <v>384</v>
      </c>
      <c r="L2475" t="s">
        <v>35</v>
      </c>
      <c r="M2475" t="s">
        <v>386</v>
      </c>
      <c r="N2475" t="s">
        <v>907</v>
      </c>
      <c r="O2475" t="s">
        <v>1300</v>
      </c>
      <c r="P2475" t="s">
        <v>63</v>
      </c>
    </row>
    <row r="2476" spans="1:16">
      <c r="A2476" t="s">
        <v>5605</v>
      </c>
      <c r="B2476" t="s">
        <v>5606</v>
      </c>
      <c r="C2476" t="s">
        <v>904</v>
      </c>
      <c r="D2476">
        <v>57</v>
      </c>
      <c r="E2476" t="s">
        <v>5607</v>
      </c>
      <c r="F2476" t="s">
        <v>97</v>
      </c>
      <c r="G2476" t="s">
        <v>936</v>
      </c>
      <c r="H2476" t="s">
        <v>357</v>
      </c>
      <c r="I2476" t="s">
        <v>387</v>
      </c>
      <c r="J2476" t="s">
        <v>383</v>
      </c>
      <c r="K2476" t="s">
        <v>384</v>
      </c>
      <c r="L2476" t="s">
        <v>35</v>
      </c>
      <c r="M2476" t="s">
        <v>386</v>
      </c>
      <c r="N2476" t="s">
        <v>907</v>
      </c>
      <c r="O2476" t="s">
        <v>932</v>
      </c>
      <c r="P2476" t="s">
        <v>63</v>
      </c>
    </row>
    <row r="2477" spans="1:16">
      <c r="A2477" t="s">
        <v>5608</v>
      </c>
      <c r="B2477" t="s">
        <v>5609</v>
      </c>
      <c r="C2477" t="s">
        <v>904</v>
      </c>
      <c r="D2477">
        <v>57</v>
      </c>
      <c r="E2477" t="s">
        <v>2421</v>
      </c>
      <c r="F2477" t="s">
        <v>782</v>
      </c>
      <c r="G2477" t="s">
        <v>2305</v>
      </c>
      <c r="H2477" t="s">
        <v>323</v>
      </c>
      <c r="I2477" t="s">
        <v>387</v>
      </c>
      <c r="J2477" t="s">
        <v>383</v>
      </c>
      <c r="K2477" t="s">
        <v>384</v>
      </c>
      <c r="L2477" t="s">
        <v>35</v>
      </c>
      <c r="M2477" t="s">
        <v>386</v>
      </c>
      <c r="N2477" t="s">
        <v>907</v>
      </c>
      <c r="O2477" t="s">
        <v>928</v>
      </c>
      <c r="P2477" t="s">
        <v>63</v>
      </c>
    </row>
    <row r="2478" spans="1:16">
      <c r="A2478" t="s">
        <v>5610</v>
      </c>
      <c r="B2478" t="s">
        <v>5611</v>
      </c>
      <c r="C2478" t="s">
        <v>910</v>
      </c>
      <c r="D2478">
        <v>59</v>
      </c>
      <c r="E2478" t="s">
        <v>5612</v>
      </c>
      <c r="F2478" t="s">
        <v>63</v>
      </c>
      <c r="G2478" t="s">
        <v>2355</v>
      </c>
      <c r="H2478" t="s">
        <v>323</v>
      </c>
      <c r="I2478" t="s">
        <v>382</v>
      </c>
      <c r="J2478" t="s">
        <v>383</v>
      </c>
      <c r="K2478" t="s">
        <v>384</v>
      </c>
      <c r="M2478" t="s">
        <v>386</v>
      </c>
      <c r="N2478" t="s">
        <v>907</v>
      </c>
      <c r="O2478" t="s">
        <v>937</v>
      </c>
      <c r="P2478" t="s">
        <v>63</v>
      </c>
    </row>
    <row r="2479" spans="1:16">
      <c r="A2479" t="s">
        <v>5613</v>
      </c>
      <c r="B2479" t="s">
        <v>5614</v>
      </c>
      <c r="C2479" t="s">
        <v>910</v>
      </c>
      <c r="D2479">
        <v>59</v>
      </c>
      <c r="E2479" t="s">
        <v>5615</v>
      </c>
      <c r="F2479" t="s">
        <v>91</v>
      </c>
      <c r="G2479" t="s">
        <v>936</v>
      </c>
      <c r="H2479" t="s">
        <v>323</v>
      </c>
      <c r="I2479" t="s">
        <v>387</v>
      </c>
      <c r="J2479" t="s">
        <v>383</v>
      </c>
      <c r="K2479" t="s">
        <v>384</v>
      </c>
      <c r="L2479" t="s">
        <v>35</v>
      </c>
      <c r="M2479" t="s">
        <v>386</v>
      </c>
      <c r="N2479" t="s">
        <v>907</v>
      </c>
      <c r="O2479" t="s">
        <v>932</v>
      </c>
      <c r="P2479" t="s">
        <v>91</v>
      </c>
    </row>
    <row r="2480" spans="1:16">
      <c r="A2480" t="s">
        <v>5616</v>
      </c>
      <c r="B2480" t="s">
        <v>5614</v>
      </c>
      <c r="C2480" t="s">
        <v>904</v>
      </c>
      <c r="D2480">
        <v>57</v>
      </c>
      <c r="E2480" t="s">
        <v>5615</v>
      </c>
      <c r="F2480" t="s">
        <v>91</v>
      </c>
      <c r="G2480" t="s">
        <v>936</v>
      </c>
      <c r="H2480" t="s">
        <v>323</v>
      </c>
      <c r="I2480" t="s">
        <v>387</v>
      </c>
      <c r="J2480" t="s">
        <v>383</v>
      </c>
      <c r="K2480" t="s">
        <v>384</v>
      </c>
      <c r="L2480" t="s">
        <v>35</v>
      </c>
      <c r="M2480" t="s">
        <v>386</v>
      </c>
      <c r="N2480" t="s">
        <v>907</v>
      </c>
      <c r="O2480" t="s">
        <v>932</v>
      </c>
      <c r="P2480" t="s">
        <v>91</v>
      </c>
    </row>
    <row r="2481" spans="1:16">
      <c r="A2481" t="s">
        <v>5617</v>
      </c>
      <c r="B2481" t="s">
        <v>5618</v>
      </c>
      <c r="C2481" t="s">
        <v>904</v>
      </c>
      <c r="D2481">
        <v>57</v>
      </c>
      <c r="E2481" t="s">
        <v>5619</v>
      </c>
      <c r="F2481" t="s">
        <v>68</v>
      </c>
      <c r="G2481" t="s">
        <v>5597</v>
      </c>
      <c r="H2481" t="s">
        <v>357</v>
      </c>
      <c r="I2481" t="s">
        <v>387</v>
      </c>
      <c r="J2481" t="s">
        <v>383</v>
      </c>
      <c r="K2481" t="s">
        <v>384</v>
      </c>
      <c r="L2481" t="s">
        <v>36</v>
      </c>
      <c r="M2481" t="s">
        <v>386</v>
      </c>
      <c r="N2481" t="s">
        <v>907</v>
      </c>
      <c r="O2481" t="s">
        <v>1119</v>
      </c>
      <c r="P2481" t="s">
        <v>68</v>
      </c>
    </row>
    <row r="2482" spans="1:16">
      <c r="A2482" t="s">
        <v>5620</v>
      </c>
      <c r="B2482" t="s">
        <v>5621</v>
      </c>
      <c r="C2482" t="s">
        <v>912</v>
      </c>
      <c r="D2482">
        <v>61</v>
      </c>
      <c r="E2482" t="s">
        <v>4147</v>
      </c>
      <c r="F2482" t="s">
        <v>63</v>
      </c>
      <c r="G2482" t="s">
        <v>906</v>
      </c>
      <c r="H2482" t="s">
        <v>325</v>
      </c>
      <c r="I2482" t="s">
        <v>390</v>
      </c>
      <c r="J2482" t="s">
        <v>383</v>
      </c>
      <c r="K2482" t="s">
        <v>388</v>
      </c>
      <c r="L2482" t="s">
        <v>43</v>
      </c>
      <c r="M2482" t="s">
        <v>386</v>
      </c>
      <c r="N2482" t="s">
        <v>907</v>
      </c>
      <c r="O2482" t="s">
        <v>937</v>
      </c>
      <c r="P2482" t="s">
        <v>63</v>
      </c>
    </row>
    <row r="2483" spans="1:16">
      <c r="A2483" t="s">
        <v>5622</v>
      </c>
      <c r="B2483" t="s">
        <v>5621</v>
      </c>
      <c r="C2483" t="s">
        <v>956</v>
      </c>
      <c r="D2483">
        <v>55</v>
      </c>
      <c r="E2483" t="s">
        <v>4147</v>
      </c>
      <c r="F2483" t="s">
        <v>63</v>
      </c>
      <c r="G2483" t="s">
        <v>906</v>
      </c>
      <c r="H2483" t="s">
        <v>325</v>
      </c>
      <c r="I2483" t="s">
        <v>390</v>
      </c>
      <c r="J2483" t="s">
        <v>383</v>
      </c>
      <c r="K2483" t="s">
        <v>388</v>
      </c>
      <c r="L2483" t="s">
        <v>43</v>
      </c>
      <c r="M2483" t="s">
        <v>386</v>
      </c>
      <c r="N2483" t="s">
        <v>907</v>
      </c>
      <c r="O2483" t="s">
        <v>937</v>
      </c>
      <c r="P2483" t="s">
        <v>63</v>
      </c>
    </row>
    <row r="2484" spans="1:16">
      <c r="A2484" t="s">
        <v>5623</v>
      </c>
      <c r="B2484" t="s">
        <v>5621</v>
      </c>
      <c r="C2484" t="s">
        <v>904</v>
      </c>
      <c r="D2484">
        <v>57</v>
      </c>
      <c r="E2484" t="s">
        <v>4147</v>
      </c>
      <c r="F2484" t="s">
        <v>63</v>
      </c>
      <c r="G2484" t="s">
        <v>906</v>
      </c>
      <c r="H2484" t="s">
        <v>325</v>
      </c>
      <c r="I2484" t="s">
        <v>390</v>
      </c>
      <c r="J2484" t="s">
        <v>383</v>
      </c>
      <c r="K2484" t="s">
        <v>388</v>
      </c>
      <c r="L2484" t="s">
        <v>43</v>
      </c>
      <c r="M2484" t="s">
        <v>386</v>
      </c>
      <c r="N2484" t="s">
        <v>907</v>
      </c>
      <c r="O2484" t="s">
        <v>937</v>
      </c>
      <c r="P2484" t="s">
        <v>63</v>
      </c>
    </row>
    <row r="2485" spans="1:16">
      <c r="A2485" t="s">
        <v>5624</v>
      </c>
      <c r="B2485" t="s">
        <v>5621</v>
      </c>
      <c r="C2485" t="s">
        <v>910</v>
      </c>
      <c r="D2485">
        <v>59</v>
      </c>
      <c r="E2485" t="s">
        <v>4147</v>
      </c>
      <c r="F2485" t="s">
        <v>63</v>
      </c>
      <c r="G2485" t="s">
        <v>906</v>
      </c>
      <c r="H2485" t="s">
        <v>325</v>
      </c>
      <c r="I2485" t="s">
        <v>390</v>
      </c>
      <c r="J2485" t="s">
        <v>383</v>
      </c>
      <c r="K2485" t="s">
        <v>388</v>
      </c>
      <c r="L2485" t="s">
        <v>43</v>
      </c>
      <c r="M2485" t="s">
        <v>386</v>
      </c>
      <c r="N2485" t="s">
        <v>907</v>
      </c>
      <c r="O2485" t="s">
        <v>937</v>
      </c>
      <c r="P2485" t="s">
        <v>63</v>
      </c>
    </row>
    <row r="2486" spans="1:16">
      <c r="A2486" t="s">
        <v>5625</v>
      </c>
      <c r="B2486" t="s">
        <v>5626</v>
      </c>
      <c r="C2486" t="s">
        <v>931</v>
      </c>
      <c r="D2486">
        <v>0</v>
      </c>
      <c r="E2486" t="s">
        <v>5627</v>
      </c>
      <c r="F2486" t="s">
        <v>53</v>
      </c>
      <c r="G2486" t="s">
        <v>964</v>
      </c>
      <c r="H2486" t="s">
        <v>353</v>
      </c>
      <c r="I2486" t="s">
        <v>390</v>
      </c>
      <c r="J2486" t="s">
        <v>383</v>
      </c>
      <c r="K2486" t="s">
        <v>389</v>
      </c>
      <c r="L2486" t="s">
        <v>39</v>
      </c>
      <c r="M2486" t="s">
        <v>386</v>
      </c>
      <c r="N2486" t="s">
        <v>907</v>
      </c>
      <c r="O2486" t="s">
        <v>928</v>
      </c>
      <c r="P2486" t="s">
        <v>53</v>
      </c>
    </row>
    <row r="2487" spans="1:16">
      <c r="A2487" t="s">
        <v>5628</v>
      </c>
      <c r="B2487" t="s">
        <v>5629</v>
      </c>
      <c r="C2487" t="s">
        <v>904</v>
      </c>
      <c r="D2487">
        <v>57</v>
      </c>
      <c r="E2487" t="s">
        <v>4753</v>
      </c>
      <c r="F2487" t="s">
        <v>53</v>
      </c>
      <c r="G2487" t="s">
        <v>4754</v>
      </c>
      <c r="H2487" t="s">
        <v>327</v>
      </c>
      <c r="I2487" t="s">
        <v>382</v>
      </c>
      <c r="J2487" t="s">
        <v>383</v>
      </c>
      <c r="K2487" t="s">
        <v>388</v>
      </c>
      <c r="L2487" t="s">
        <v>43</v>
      </c>
      <c r="M2487" t="s">
        <v>386</v>
      </c>
      <c r="N2487" t="s">
        <v>907</v>
      </c>
      <c r="O2487" t="s">
        <v>928</v>
      </c>
      <c r="P2487" t="s">
        <v>53</v>
      </c>
    </row>
    <row r="2488" spans="1:16">
      <c r="A2488" t="s">
        <v>5630</v>
      </c>
      <c r="B2488" t="s">
        <v>5629</v>
      </c>
      <c r="C2488" t="s">
        <v>910</v>
      </c>
      <c r="D2488">
        <v>59</v>
      </c>
      <c r="E2488" t="s">
        <v>4753</v>
      </c>
      <c r="F2488" t="s">
        <v>53</v>
      </c>
      <c r="G2488" t="s">
        <v>4754</v>
      </c>
      <c r="H2488" t="s">
        <v>327</v>
      </c>
      <c r="I2488" t="s">
        <v>382</v>
      </c>
      <c r="J2488" t="s">
        <v>383</v>
      </c>
      <c r="K2488" t="s">
        <v>388</v>
      </c>
      <c r="L2488" t="s">
        <v>43</v>
      </c>
      <c r="M2488" t="s">
        <v>386</v>
      </c>
      <c r="N2488" t="s">
        <v>907</v>
      </c>
      <c r="O2488" t="s">
        <v>928</v>
      </c>
      <c r="P2488" t="s">
        <v>53</v>
      </c>
    </row>
    <row r="2489" spans="1:16">
      <c r="A2489" t="s">
        <v>5631</v>
      </c>
      <c r="B2489" t="s">
        <v>5632</v>
      </c>
      <c r="C2489" t="s">
        <v>904</v>
      </c>
      <c r="D2489">
        <v>57</v>
      </c>
      <c r="E2489" t="s">
        <v>4753</v>
      </c>
      <c r="F2489" t="s">
        <v>71</v>
      </c>
      <c r="G2489" t="s">
        <v>4754</v>
      </c>
      <c r="H2489" t="s">
        <v>327</v>
      </c>
      <c r="I2489" t="s">
        <v>382</v>
      </c>
      <c r="J2489" t="s">
        <v>383</v>
      </c>
      <c r="K2489" t="s">
        <v>388</v>
      </c>
      <c r="L2489" t="s">
        <v>43</v>
      </c>
      <c r="M2489" t="s">
        <v>386</v>
      </c>
      <c r="N2489" t="s">
        <v>907</v>
      </c>
      <c r="O2489" t="s">
        <v>932</v>
      </c>
      <c r="P2489" t="s">
        <v>71</v>
      </c>
    </row>
    <row r="2490" spans="1:16">
      <c r="A2490" t="s">
        <v>5633</v>
      </c>
      <c r="B2490" t="s">
        <v>5632</v>
      </c>
      <c r="C2490" t="s">
        <v>910</v>
      </c>
      <c r="D2490">
        <v>59</v>
      </c>
      <c r="E2490" t="s">
        <v>4753</v>
      </c>
      <c r="F2490" t="s">
        <v>71</v>
      </c>
      <c r="G2490" t="s">
        <v>4754</v>
      </c>
      <c r="H2490" t="s">
        <v>327</v>
      </c>
      <c r="I2490" t="s">
        <v>382</v>
      </c>
      <c r="J2490" t="s">
        <v>383</v>
      </c>
      <c r="K2490" t="s">
        <v>388</v>
      </c>
      <c r="L2490" t="s">
        <v>43</v>
      </c>
      <c r="M2490" t="s">
        <v>386</v>
      </c>
      <c r="N2490" t="s">
        <v>907</v>
      </c>
      <c r="O2490" t="s">
        <v>932</v>
      </c>
      <c r="P2490" t="s">
        <v>71</v>
      </c>
    </row>
    <row r="2491" spans="1:16">
      <c r="A2491" t="s">
        <v>5634</v>
      </c>
      <c r="B2491" t="s">
        <v>5635</v>
      </c>
      <c r="C2491" t="s">
        <v>904</v>
      </c>
      <c r="D2491">
        <v>57</v>
      </c>
      <c r="E2491" t="s">
        <v>4753</v>
      </c>
      <c r="F2491" t="s">
        <v>83</v>
      </c>
      <c r="G2491" t="s">
        <v>4754</v>
      </c>
      <c r="H2491" t="s">
        <v>327</v>
      </c>
      <c r="I2491" t="s">
        <v>382</v>
      </c>
      <c r="J2491" t="s">
        <v>383</v>
      </c>
      <c r="K2491" t="s">
        <v>388</v>
      </c>
      <c r="L2491" t="s">
        <v>43</v>
      </c>
      <c r="M2491" t="s">
        <v>386</v>
      </c>
      <c r="N2491" t="s">
        <v>907</v>
      </c>
      <c r="O2491" t="s">
        <v>917</v>
      </c>
      <c r="P2491" t="s">
        <v>83</v>
      </c>
    </row>
    <row r="2492" spans="1:16">
      <c r="A2492" t="s">
        <v>5636</v>
      </c>
      <c r="B2492" t="s">
        <v>5635</v>
      </c>
      <c r="C2492" t="s">
        <v>910</v>
      </c>
      <c r="D2492">
        <v>59</v>
      </c>
      <c r="E2492" t="s">
        <v>4753</v>
      </c>
      <c r="F2492" t="s">
        <v>83</v>
      </c>
      <c r="G2492" t="s">
        <v>4754</v>
      </c>
      <c r="H2492" t="s">
        <v>327</v>
      </c>
      <c r="I2492" t="s">
        <v>382</v>
      </c>
      <c r="J2492" t="s">
        <v>383</v>
      </c>
      <c r="K2492" t="s">
        <v>388</v>
      </c>
      <c r="L2492" t="s">
        <v>43</v>
      </c>
      <c r="M2492" t="s">
        <v>386</v>
      </c>
      <c r="N2492" t="s">
        <v>907</v>
      </c>
      <c r="O2492" t="s">
        <v>917</v>
      </c>
      <c r="P2492" t="s">
        <v>83</v>
      </c>
    </row>
    <row r="2493" spans="1:16">
      <c r="A2493" t="s">
        <v>5637</v>
      </c>
      <c r="B2493" t="s">
        <v>5638</v>
      </c>
      <c r="C2493" t="s">
        <v>904</v>
      </c>
      <c r="D2493">
        <v>57</v>
      </c>
      <c r="E2493" t="s">
        <v>4758</v>
      </c>
      <c r="F2493" t="s">
        <v>53</v>
      </c>
      <c r="G2493" t="s">
        <v>5045</v>
      </c>
      <c r="H2493" t="s">
        <v>327</v>
      </c>
      <c r="I2493" t="s">
        <v>382</v>
      </c>
      <c r="J2493" t="s">
        <v>383</v>
      </c>
      <c r="K2493" t="s">
        <v>388</v>
      </c>
      <c r="L2493" t="s">
        <v>4759</v>
      </c>
      <c r="M2493" t="s">
        <v>386</v>
      </c>
      <c r="N2493" t="s">
        <v>907</v>
      </c>
      <c r="O2493" t="s">
        <v>928</v>
      </c>
      <c r="P2493" t="s">
        <v>53</v>
      </c>
    </row>
    <row r="2494" spans="1:16">
      <c r="A2494" t="s">
        <v>5639</v>
      </c>
      <c r="B2494" t="s">
        <v>5638</v>
      </c>
      <c r="C2494" t="s">
        <v>910</v>
      </c>
      <c r="D2494">
        <v>59</v>
      </c>
      <c r="E2494" t="s">
        <v>4758</v>
      </c>
      <c r="F2494" t="s">
        <v>53</v>
      </c>
      <c r="G2494" t="s">
        <v>5045</v>
      </c>
      <c r="H2494" t="s">
        <v>327</v>
      </c>
      <c r="I2494" t="s">
        <v>382</v>
      </c>
      <c r="J2494" t="s">
        <v>383</v>
      </c>
      <c r="K2494" t="s">
        <v>388</v>
      </c>
      <c r="L2494" t="s">
        <v>4759</v>
      </c>
      <c r="M2494" t="s">
        <v>386</v>
      </c>
      <c r="N2494" t="s">
        <v>907</v>
      </c>
      <c r="O2494" t="s">
        <v>928</v>
      </c>
      <c r="P2494" t="s">
        <v>53</v>
      </c>
    </row>
    <row r="2495" spans="1:16">
      <c r="A2495" t="s">
        <v>5640</v>
      </c>
      <c r="B2495" t="s">
        <v>5641</v>
      </c>
      <c r="C2495" t="s">
        <v>904</v>
      </c>
      <c r="D2495">
        <v>57</v>
      </c>
      <c r="E2495" t="s">
        <v>4758</v>
      </c>
      <c r="F2495" t="s">
        <v>71</v>
      </c>
      <c r="G2495" t="s">
        <v>906</v>
      </c>
      <c r="H2495" t="s">
        <v>327</v>
      </c>
      <c r="I2495" t="s">
        <v>390</v>
      </c>
      <c r="J2495" t="s">
        <v>383</v>
      </c>
      <c r="K2495" t="s">
        <v>388</v>
      </c>
      <c r="L2495" t="s">
        <v>4759</v>
      </c>
      <c r="M2495" t="s">
        <v>386</v>
      </c>
      <c r="N2495" t="s">
        <v>907</v>
      </c>
      <c r="O2495" t="s">
        <v>932</v>
      </c>
      <c r="P2495" t="s">
        <v>71</v>
      </c>
    </row>
    <row r="2496" spans="1:16">
      <c r="A2496" t="s">
        <v>5642</v>
      </c>
      <c r="B2496" t="s">
        <v>5641</v>
      </c>
      <c r="C2496" t="s">
        <v>910</v>
      </c>
      <c r="D2496">
        <v>59</v>
      </c>
      <c r="E2496" t="s">
        <v>4758</v>
      </c>
      <c r="F2496" t="s">
        <v>71</v>
      </c>
      <c r="G2496" t="s">
        <v>906</v>
      </c>
      <c r="H2496" t="s">
        <v>327</v>
      </c>
      <c r="I2496" t="s">
        <v>390</v>
      </c>
      <c r="J2496" t="s">
        <v>383</v>
      </c>
      <c r="K2496" t="s">
        <v>388</v>
      </c>
      <c r="L2496" t="s">
        <v>4759</v>
      </c>
      <c r="M2496" t="s">
        <v>386</v>
      </c>
      <c r="N2496" t="s">
        <v>907</v>
      </c>
      <c r="O2496" t="s">
        <v>932</v>
      </c>
      <c r="P2496" t="s">
        <v>71</v>
      </c>
    </row>
    <row r="2497" spans="1:16">
      <c r="A2497" t="s">
        <v>5643</v>
      </c>
      <c r="B2497" t="s">
        <v>5644</v>
      </c>
      <c r="C2497" t="s">
        <v>904</v>
      </c>
      <c r="D2497">
        <v>57</v>
      </c>
      <c r="E2497" t="s">
        <v>4758</v>
      </c>
      <c r="F2497" t="s">
        <v>60</v>
      </c>
      <c r="G2497" t="s">
        <v>906</v>
      </c>
      <c r="H2497" t="s">
        <v>327</v>
      </c>
      <c r="I2497" t="s">
        <v>390</v>
      </c>
      <c r="J2497" t="s">
        <v>383</v>
      </c>
      <c r="K2497" t="s">
        <v>388</v>
      </c>
      <c r="L2497" t="s">
        <v>4759</v>
      </c>
      <c r="M2497" t="s">
        <v>386</v>
      </c>
      <c r="N2497" t="s">
        <v>907</v>
      </c>
      <c r="O2497" t="s">
        <v>990</v>
      </c>
      <c r="P2497" t="s">
        <v>60</v>
      </c>
    </row>
    <row r="2498" spans="1:16">
      <c r="A2498" t="s">
        <v>5645</v>
      </c>
      <c r="B2498" t="s">
        <v>5644</v>
      </c>
      <c r="C2498" t="s">
        <v>910</v>
      </c>
      <c r="D2498">
        <v>59</v>
      </c>
      <c r="E2498" t="s">
        <v>4758</v>
      </c>
      <c r="F2498" t="s">
        <v>60</v>
      </c>
      <c r="G2498" t="s">
        <v>906</v>
      </c>
      <c r="H2498" t="s">
        <v>327</v>
      </c>
      <c r="I2498" t="s">
        <v>390</v>
      </c>
      <c r="J2498" t="s">
        <v>383</v>
      </c>
      <c r="K2498" t="s">
        <v>388</v>
      </c>
      <c r="L2498" t="s">
        <v>4759</v>
      </c>
      <c r="M2498" t="s">
        <v>386</v>
      </c>
      <c r="N2498" t="s">
        <v>907</v>
      </c>
      <c r="O2498" t="s">
        <v>990</v>
      </c>
      <c r="P2498" t="s">
        <v>60</v>
      </c>
    </row>
    <row r="2499" spans="1:16">
      <c r="A2499" t="s">
        <v>5646</v>
      </c>
      <c r="B2499" t="s">
        <v>5647</v>
      </c>
      <c r="C2499" t="s">
        <v>904</v>
      </c>
      <c r="D2499">
        <v>57</v>
      </c>
      <c r="E2499" t="s">
        <v>4758</v>
      </c>
      <c r="F2499" t="s">
        <v>83</v>
      </c>
      <c r="G2499" t="s">
        <v>906</v>
      </c>
      <c r="H2499" t="s">
        <v>327</v>
      </c>
      <c r="I2499" t="s">
        <v>390</v>
      </c>
      <c r="J2499" t="s">
        <v>383</v>
      </c>
      <c r="K2499" t="s">
        <v>388</v>
      </c>
      <c r="L2499" t="s">
        <v>4759</v>
      </c>
      <c r="M2499" t="s">
        <v>386</v>
      </c>
      <c r="N2499" t="s">
        <v>907</v>
      </c>
      <c r="O2499" t="s">
        <v>917</v>
      </c>
      <c r="P2499" t="s">
        <v>83</v>
      </c>
    </row>
    <row r="2500" spans="1:16">
      <c r="A2500" t="s">
        <v>5648</v>
      </c>
      <c r="B2500" t="s">
        <v>5647</v>
      </c>
      <c r="C2500" t="s">
        <v>910</v>
      </c>
      <c r="D2500">
        <v>59</v>
      </c>
      <c r="E2500" t="s">
        <v>4758</v>
      </c>
      <c r="F2500" t="s">
        <v>83</v>
      </c>
      <c r="G2500" t="s">
        <v>906</v>
      </c>
      <c r="H2500" t="s">
        <v>327</v>
      </c>
      <c r="I2500" t="s">
        <v>390</v>
      </c>
      <c r="J2500" t="s">
        <v>383</v>
      </c>
      <c r="K2500" t="s">
        <v>388</v>
      </c>
      <c r="L2500" t="s">
        <v>4759</v>
      </c>
      <c r="M2500" t="s">
        <v>386</v>
      </c>
      <c r="N2500" t="s">
        <v>907</v>
      </c>
      <c r="O2500" t="s">
        <v>917</v>
      </c>
      <c r="P2500" t="s">
        <v>83</v>
      </c>
    </row>
    <row r="2501" spans="1:16">
      <c r="A2501" t="s">
        <v>5649</v>
      </c>
      <c r="B2501" t="s">
        <v>5650</v>
      </c>
      <c r="C2501" t="s">
        <v>904</v>
      </c>
      <c r="D2501">
        <v>57</v>
      </c>
      <c r="E2501" t="s">
        <v>5651</v>
      </c>
      <c r="F2501" t="s">
        <v>53</v>
      </c>
      <c r="G2501" t="s">
        <v>4764</v>
      </c>
      <c r="H2501" t="s">
        <v>327</v>
      </c>
      <c r="I2501" t="s">
        <v>382</v>
      </c>
      <c r="J2501" t="s">
        <v>383</v>
      </c>
      <c r="K2501" t="s">
        <v>388</v>
      </c>
      <c r="L2501" t="s">
        <v>4759</v>
      </c>
      <c r="M2501" t="s">
        <v>386</v>
      </c>
      <c r="N2501" t="s">
        <v>907</v>
      </c>
      <c r="O2501" t="s">
        <v>928</v>
      </c>
      <c r="P2501" t="s">
        <v>53</v>
      </c>
    </row>
    <row r="2502" spans="1:16">
      <c r="A2502" t="s">
        <v>5652</v>
      </c>
      <c r="B2502" t="s">
        <v>5650</v>
      </c>
      <c r="C2502" t="s">
        <v>910</v>
      </c>
      <c r="D2502">
        <v>59</v>
      </c>
      <c r="E2502" t="s">
        <v>5651</v>
      </c>
      <c r="F2502" t="s">
        <v>53</v>
      </c>
      <c r="G2502" t="s">
        <v>4764</v>
      </c>
      <c r="H2502" t="s">
        <v>327</v>
      </c>
      <c r="I2502" t="s">
        <v>382</v>
      </c>
      <c r="J2502" t="s">
        <v>383</v>
      </c>
      <c r="K2502" t="s">
        <v>388</v>
      </c>
      <c r="L2502" t="s">
        <v>4759</v>
      </c>
      <c r="M2502" t="s">
        <v>386</v>
      </c>
      <c r="N2502" t="s">
        <v>907</v>
      </c>
      <c r="O2502" t="s">
        <v>928</v>
      </c>
      <c r="P2502" t="s">
        <v>53</v>
      </c>
    </row>
    <row r="2503" spans="1:16">
      <c r="A2503" t="s">
        <v>5653</v>
      </c>
      <c r="B2503" t="s">
        <v>5654</v>
      </c>
      <c r="C2503" t="s">
        <v>904</v>
      </c>
      <c r="D2503">
        <v>57</v>
      </c>
      <c r="E2503" t="s">
        <v>5651</v>
      </c>
      <c r="F2503" t="s">
        <v>71</v>
      </c>
      <c r="G2503" t="s">
        <v>4764</v>
      </c>
      <c r="H2503" t="s">
        <v>327</v>
      </c>
      <c r="I2503" t="s">
        <v>382</v>
      </c>
      <c r="J2503" t="s">
        <v>383</v>
      </c>
      <c r="K2503" t="s">
        <v>388</v>
      </c>
      <c r="L2503" t="s">
        <v>4759</v>
      </c>
      <c r="M2503" t="s">
        <v>386</v>
      </c>
      <c r="N2503" t="s">
        <v>907</v>
      </c>
      <c r="O2503" t="s">
        <v>932</v>
      </c>
      <c r="P2503" t="s">
        <v>71</v>
      </c>
    </row>
    <row r="2504" spans="1:16">
      <c r="A2504" t="s">
        <v>5655</v>
      </c>
      <c r="B2504" t="s">
        <v>5654</v>
      </c>
      <c r="C2504" t="s">
        <v>910</v>
      </c>
      <c r="D2504">
        <v>59</v>
      </c>
      <c r="E2504" t="s">
        <v>5651</v>
      </c>
      <c r="F2504" t="s">
        <v>71</v>
      </c>
      <c r="G2504" t="s">
        <v>4764</v>
      </c>
      <c r="H2504" t="s">
        <v>327</v>
      </c>
      <c r="I2504" t="s">
        <v>382</v>
      </c>
      <c r="J2504" t="s">
        <v>383</v>
      </c>
      <c r="K2504" t="s">
        <v>388</v>
      </c>
      <c r="L2504" t="s">
        <v>4759</v>
      </c>
      <c r="M2504" t="s">
        <v>386</v>
      </c>
      <c r="N2504" t="s">
        <v>907</v>
      </c>
      <c r="O2504" t="s">
        <v>932</v>
      </c>
      <c r="P2504" t="s">
        <v>71</v>
      </c>
    </row>
    <row r="2505" spans="1:16">
      <c r="A2505" t="s">
        <v>5656</v>
      </c>
      <c r="B2505" t="s">
        <v>5657</v>
      </c>
      <c r="C2505" t="s">
        <v>910</v>
      </c>
      <c r="D2505">
        <v>59</v>
      </c>
      <c r="E2505" t="s">
        <v>5651</v>
      </c>
      <c r="F2505" t="s">
        <v>83</v>
      </c>
      <c r="G2505" t="s">
        <v>4764</v>
      </c>
      <c r="H2505" t="s">
        <v>327</v>
      </c>
      <c r="I2505" t="s">
        <v>382</v>
      </c>
      <c r="J2505" t="s">
        <v>383</v>
      </c>
      <c r="K2505" t="s">
        <v>388</v>
      </c>
      <c r="L2505" t="s">
        <v>4759</v>
      </c>
      <c r="M2505" t="s">
        <v>386</v>
      </c>
      <c r="N2505" t="s">
        <v>907</v>
      </c>
      <c r="O2505" t="s">
        <v>917</v>
      </c>
      <c r="P2505" t="s">
        <v>83</v>
      </c>
    </row>
    <row r="2506" spans="1:16">
      <c r="A2506" t="s">
        <v>5658</v>
      </c>
      <c r="B2506" t="s">
        <v>5659</v>
      </c>
      <c r="C2506" t="s">
        <v>904</v>
      </c>
      <c r="D2506">
        <v>57</v>
      </c>
      <c r="E2506" t="s">
        <v>4781</v>
      </c>
      <c r="F2506" t="s">
        <v>86</v>
      </c>
      <c r="G2506" t="s">
        <v>1788</v>
      </c>
      <c r="H2506" t="s">
        <v>334</v>
      </c>
      <c r="I2506" t="s">
        <v>382</v>
      </c>
      <c r="J2506" t="s">
        <v>383</v>
      </c>
      <c r="K2506" t="s">
        <v>388</v>
      </c>
      <c r="L2506" t="s">
        <v>44</v>
      </c>
      <c r="M2506" t="s">
        <v>386</v>
      </c>
      <c r="N2506" t="s">
        <v>907</v>
      </c>
      <c r="O2506" t="s">
        <v>1291</v>
      </c>
      <c r="P2506" t="s">
        <v>86</v>
      </c>
    </row>
    <row r="2507" spans="1:16">
      <c r="A2507" t="s">
        <v>5660</v>
      </c>
      <c r="B2507" t="s">
        <v>5659</v>
      </c>
      <c r="C2507" t="s">
        <v>910</v>
      </c>
      <c r="D2507">
        <v>59</v>
      </c>
      <c r="E2507" t="s">
        <v>4781</v>
      </c>
      <c r="F2507" t="s">
        <v>86</v>
      </c>
      <c r="G2507" t="s">
        <v>1788</v>
      </c>
      <c r="H2507" t="s">
        <v>334</v>
      </c>
      <c r="I2507" t="s">
        <v>382</v>
      </c>
      <c r="J2507" t="s">
        <v>383</v>
      </c>
      <c r="K2507" t="s">
        <v>388</v>
      </c>
      <c r="L2507" t="s">
        <v>44</v>
      </c>
      <c r="M2507" t="s">
        <v>386</v>
      </c>
      <c r="N2507" t="s">
        <v>907</v>
      </c>
      <c r="O2507" t="s">
        <v>1291</v>
      </c>
      <c r="P2507" t="s">
        <v>86</v>
      </c>
    </row>
    <row r="2508" spans="1:16">
      <c r="A2508" t="s">
        <v>5661</v>
      </c>
      <c r="B2508" t="s">
        <v>5662</v>
      </c>
      <c r="C2508" t="s">
        <v>931</v>
      </c>
      <c r="D2508">
        <v>0</v>
      </c>
      <c r="E2508" t="s">
        <v>2921</v>
      </c>
      <c r="F2508" t="s">
        <v>68</v>
      </c>
      <c r="G2508" t="s">
        <v>1644</v>
      </c>
      <c r="H2508" t="s">
        <v>347</v>
      </c>
      <c r="I2508" t="s">
        <v>387</v>
      </c>
      <c r="J2508" t="s">
        <v>383</v>
      </c>
      <c r="K2508" t="s">
        <v>389</v>
      </c>
      <c r="L2508" t="s">
        <v>44</v>
      </c>
      <c r="M2508" t="s">
        <v>386</v>
      </c>
      <c r="N2508" t="s">
        <v>907</v>
      </c>
      <c r="O2508" t="s">
        <v>1119</v>
      </c>
      <c r="P2508" t="s">
        <v>68</v>
      </c>
    </row>
    <row r="2509" spans="1:16">
      <c r="A2509" t="s">
        <v>5663</v>
      </c>
      <c r="B2509" t="s">
        <v>5664</v>
      </c>
      <c r="C2509" t="s">
        <v>920</v>
      </c>
      <c r="D2509">
        <v>58</v>
      </c>
      <c r="E2509" t="s">
        <v>5665</v>
      </c>
      <c r="F2509" t="s">
        <v>83</v>
      </c>
      <c r="G2509" t="s">
        <v>1265</v>
      </c>
      <c r="H2509" t="s">
        <v>318</v>
      </c>
      <c r="I2509" t="s">
        <v>382</v>
      </c>
      <c r="J2509" t="s">
        <v>383</v>
      </c>
      <c r="K2509" t="s">
        <v>388</v>
      </c>
      <c r="L2509" t="s">
        <v>44</v>
      </c>
      <c r="M2509" t="s">
        <v>385</v>
      </c>
      <c r="N2509" t="s">
        <v>907</v>
      </c>
      <c r="O2509" t="s">
        <v>932</v>
      </c>
      <c r="P2509" t="s">
        <v>83</v>
      </c>
    </row>
    <row r="2510" spans="1:16">
      <c r="A2510" t="s">
        <v>5666</v>
      </c>
      <c r="B2510" t="s">
        <v>5667</v>
      </c>
      <c r="C2510" t="s">
        <v>920</v>
      </c>
      <c r="D2510">
        <v>58</v>
      </c>
      <c r="E2510" t="s">
        <v>5665</v>
      </c>
      <c r="F2510" t="s">
        <v>86</v>
      </c>
      <c r="G2510" t="s">
        <v>1265</v>
      </c>
      <c r="H2510" t="s">
        <v>318</v>
      </c>
      <c r="I2510" t="s">
        <v>382</v>
      </c>
      <c r="J2510" t="s">
        <v>383</v>
      </c>
      <c r="K2510" t="s">
        <v>388</v>
      </c>
      <c r="L2510" t="s">
        <v>44</v>
      </c>
      <c r="M2510" t="s">
        <v>385</v>
      </c>
      <c r="N2510" t="s">
        <v>907</v>
      </c>
      <c r="O2510" t="s">
        <v>1300</v>
      </c>
      <c r="P2510" t="s">
        <v>86</v>
      </c>
    </row>
    <row r="2511" spans="1:16">
      <c r="A2511" t="s">
        <v>5668</v>
      </c>
      <c r="B2511" t="s">
        <v>5669</v>
      </c>
      <c r="C2511" t="s">
        <v>915</v>
      </c>
      <c r="D2511">
        <v>56</v>
      </c>
      <c r="E2511" t="s">
        <v>1747</v>
      </c>
      <c r="F2511" t="s">
        <v>53</v>
      </c>
      <c r="G2511" t="s">
        <v>1265</v>
      </c>
      <c r="H2511" t="s">
        <v>318</v>
      </c>
      <c r="I2511" t="s">
        <v>382</v>
      </c>
      <c r="J2511" t="s">
        <v>383</v>
      </c>
      <c r="K2511" t="s">
        <v>388</v>
      </c>
      <c r="L2511" t="s">
        <v>44</v>
      </c>
      <c r="M2511" t="s">
        <v>385</v>
      </c>
      <c r="N2511" t="s">
        <v>907</v>
      </c>
      <c r="O2511" t="s">
        <v>928</v>
      </c>
      <c r="P2511" t="s">
        <v>53</v>
      </c>
    </row>
    <row r="2512" spans="1:16">
      <c r="A2512" t="s">
        <v>5670</v>
      </c>
      <c r="B2512" t="s">
        <v>5669</v>
      </c>
      <c r="C2512" t="s">
        <v>904</v>
      </c>
      <c r="D2512">
        <v>57</v>
      </c>
      <c r="E2512" t="s">
        <v>1747</v>
      </c>
      <c r="F2512" t="s">
        <v>53</v>
      </c>
      <c r="G2512" t="s">
        <v>1265</v>
      </c>
      <c r="H2512" t="s">
        <v>318</v>
      </c>
      <c r="I2512" t="s">
        <v>382</v>
      </c>
      <c r="J2512" t="s">
        <v>383</v>
      </c>
      <c r="K2512" t="s">
        <v>388</v>
      </c>
      <c r="L2512" t="s">
        <v>44</v>
      </c>
      <c r="M2512" t="s">
        <v>385</v>
      </c>
      <c r="N2512" t="s">
        <v>907</v>
      </c>
      <c r="O2512" t="s">
        <v>928</v>
      </c>
      <c r="P2512" t="s">
        <v>53</v>
      </c>
    </row>
    <row r="2513" spans="1:16">
      <c r="A2513" t="s">
        <v>5671</v>
      </c>
      <c r="B2513" t="s">
        <v>5672</v>
      </c>
      <c r="C2513" t="s">
        <v>956</v>
      </c>
      <c r="D2513">
        <v>55</v>
      </c>
      <c r="E2513" t="s">
        <v>1747</v>
      </c>
      <c r="F2513" t="s">
        <v>78</v>
      </c>
      <c r="G2513" t="s">
        <v>1265</v>
      </c>
      <c r="H2513" t="s">
        <v>318</v>
      </c>
      <c r="I2513" t="s">
        <v>382</v>
      </c>
      <c r="J2513" t="s">
        <v>383</v>
      </c>
      <c r="K2513" t="s">
        <v>388</v>
      </c>
      <c r="L2513" t="s">
        <v>44</v>
      </c>
      <c r="M2513" t="s">
        <v>385</v>
      </c>
      <c r="N2513" t="s">
        <v>907</v>
      </c>
      <c r="O2513" t="s">
        <v>969</v>
      </c>
      <c r="P2513" t="s">
        <v>78</v>
      </c>
    </row>
    <row r="2514" spans="1:16">
      <c r="A2514" t="s">
        <v>5673</v>
      </c>
      <c r="B2514" t="s">
        <v>5672</v>
      </c>
      <c r="C2514" t="s">
        <v>915</v>
      </c>
      <c r="D2514">
        <v>56</v>
      </c>
      <c r="E2514" t="s">
        <v>1747</v>
      </c>
      <c r="F2514" t="s">
        <v>78</v>
      </c>
      <c r="G2514" t="s">
        <v>1265</v>
      </c>
      <c r="H2514" t="s">
        <v>318</v>
      </c>
      <c r="I2514" t="s">
        <v>382</v>
      </c>
      <c r="J2514" t="s">
        <v>383</v>
      </c>
      <c r="K2514" t="s">
        <v>388</v>
      </c>
      <c r="L2514" t="s">
        <v>44</v>
      </c>
      <c r="M2514" t="s">
        <v>385</v>
      </c>
      <c r="N2514" t="s">
        <v>907</v>
      </c>
      <c r="O2514" t="s">
        <v>969</v>
      </c>
      <c r="P2514" t="s">
        <v>78</v>
      </c>
    </row>
    <row r="2515" spans="1:16">
      <c r="A2515" t="s">
        <v>5674</v>
      </c>
      <c r="B2515" t="s">
        <v>5672</v>
      </c>
      <c r="C2515" t="s">
        <v>904</v>
      </c>
      <c r="D2515">
        <v>57</v>
      </c>
      <c r="E2515" t="s">
        <v>1747</v>
      </c>
      <c r="F2515" t="s">
        <v>78</v>
      </c>
      <c r="G2515" t="s">
        <v>1265</v>
      </c>
      <c r="H2515" t="s">
        <v>318</v>
      </c>
      <c r="I2515" t="s">
        <v>382</v>
      </c>
      <c r="J2515" t="s">
        <v>383</v>
      </c>
      <c r="K2515" t="s">
        <v>388</v>
      </c>
      <c r="L2515" t="s">
        <v>44</v>
      </c>
      <c r="M2515" t="s">
        <v>385</v>
      </c>
      <c r="N2515" t="s">
        <v>907</v>
      </c>
      <c r="O2515" t="s">
        <v>969</v>
      </c>
      <c r="P2515" t="s">
        <v>78</v>
      </c>
    </row>
    <row r="2516" spans="1:16">
      <c r="A2516" t="s">
        <v>5675</v>
      </c>
      <c r="B2516" t="s">
        <v>5672</v>
      </c>
      <c r="C2516" t="s">
        <v>920</v>
      </c>
      <c r="D2516">
        <v>58</v>
      </c>
      <c r="E2516" t="s">
        <v>1747</v>
      </c>
      <c r="F2516" t="s">
        <v>78</v>
      </c>
      <c r="G2516" t="s">
        <v>1265</v>
      </c>
      <c r="H2516" t="s">
        <v>318</v>
      </c>
      <c r="I2516" t="s">
        <v>382</v>
      </c>
      <c r="J2516" t="s">
        <v>383</v>
      </c>
      <c r="K2516" t="s">
        <v>388</v>
      </c>
      <c r="L2516" t="s">
        <v>44</v>
      </c>
      <c r="M2516" t="s">
        <v>385</v>
      </c>
      <c r="N2516" t="s">
        <v>907</v>
      </c>
      <c r="O2516" t="s">
        <v>969</v>
      </c>
      <c r="P2516" t="s">
        <v>78</v>
      </c>
    </row>
    <row r="2517" spans="1:16">
      <c r="A2517" t="s">
        <v>5676</v>
      </c>
      <c r="B2517" t="s">
        <v>5672</v>
      </c>
      <c r="C2517" t="s">
        <v>910</v>
      </c>
      <c r="D2517">
        <v>59</v>
      </c>
      <c r="E2517" t="s">
        <v>1747</v>
      </c>
      <c r="F2517" t="s">
        <v>78</v>
      </c>
      <c r="G2517" t="s">
        <v>1265</v>
      </c>
      <c r="H2517" t="s">
        <v>318</v>
      </c>
      <c r="I2517" t="s">
        <v>382</v>
      </c>
      <c r="J2517" t="s">
        <v>383</v>
      </c>
      <c r="K2517" t="s">
        <v>388</v>
      </c>
      <c r="L2517" t="s">
        <v>44</v>
      </c>
      <c r="M2517" t="s">
        <v>385</v>
      </c>
      <c r="N2517" t="s">
        <v>907</v>
      </c>
      <c r="O2517" t="s">
        <v>969</v>
      </c>
      <c r="P2517" t="s">
        <v>78</v>
      </c>
    </row>
    <row r="2518" spans="1:16">
      <c r="A2518" t="s">
        <v>5677</v>
      </c>
      <c r="B2518" t="s">
        <v>5678</v>
      </c>
      <c r="C2518" t="s">
        <v>915</v>
      </c>
      <c r="D2518">
        <v>56</v>
      </c>
      <c r="E2518" t="s">
        <v>4798</v>
      </c>
      <c r="F2518" t="s">
        <v>168</v>
      </c>
      <c r="G2518" t="s">
        <v>1265</v>
      </c>
      <c r="H2518" t="s">
        <v>318</v>
      </c>
      <c r="I2518" t="s">
        <v>382</v>
      </c>
      <c r="J2518" t="s">
        <v>383</v>
      </c>
      <c r="K2518" t="s">
        <v>388</v>
      </c>
      <c r="L2518" t="s">
        <v>44</v>
      </c>
      <c r="M2518" t="s">
        <v>385</v>
      </c>
      <c r="N2518" t="s">
        <v>907</v>
      </c>
      <c r="O2518" t="s">
        <v>1033</v>
      </c>
      <c r="P2518" t="s">
        <v>86</v>
      </c>
    </row>
    <row r="2519" spans="1:16">
      <c r="A2519" t="s">
        <v>5679</v>
      </c>
      <c r="B2519" t="s">
        <v>5678</v>
      </c>
      <c r="C2519" t="s">
        <v>904</v>
      </c>
      <c r="D2519">
        <v>57</v>
      </c>
      <c r="E2519" t="s">
        <v>4798</v>
      </c>
      <c r="F2519" t="s">
        <v>168</v>
      </c>
      <c r="G2519" t="s">
        <v>1265</v>
      </c>
      <c r="H2519" t="s">
        <v>318</v>
      </c>
      <c r="I2519" t="s">
        <v>382</v>
      </c>
      <c r="J2519" t="s">
        <v>383</v>
      </c>
      <c r="K2519" t="s">
        <v>388</v>
      </c>
      <c r="L2519" t="s">
        <v>44</v>
      </c>
      <c r="M2519" t="s">
        <v>385</v>
      </c>
      <c r="N2519" t="s">
        <v>907</v>
      </c>
      <c r="O2519" t="s">
        <v>1033</v>
      </c>
      <c r="P2519" t="s">
        <v>86</v>
      </c>
    </row>
    <row r="2520" spans="1:16">
      <c r="A2520" t="s">
        <v>5680</v>
      </c>
      <c r="B2520" t="s">
        <v>5678</v>
      </c>
      <c r="C2520" t="s">
        <v>920</v>
      </c>
      <c r="D2520">
        <v>58</v>
      </c>
      <c r="E2520" t="s">
        <v>4798</v>
      </c>
      <c r="F2520" t="s">
        <v>168</v>
      </c>
      <c r="G2520" t="s">
        <v>1265</v>
      </c>
      <c r="H2520" t="s">
        <v>318</v>
      </c>
      <c r="I2520" t="s">
        <v>382</v>
      </c>
      <c r="J2520" t="s">
        <v>383</v>
      </c>
      <c r="K2520" t="s">
        <v>388</v>
      </c>
      <c r="L2520" t="s">
        <v>44</v>
      </c>
      <c r="M2520" t="s">
        <v>385</v>
      </c>
      <c r="N2520" t="s">
        <v>907</v>
      </c>
      <c r="O2520" t="s">
        <v>1033</v>
      </c>
      <c r="P2520" t="s">
        <v>86</v>
      </c>
    </row>
    <row r="2521" spans="1:16">
      <c r="A2521" t="s">
        <v>5681</v>
      </c>
      <c r="B2521" t="s">
        <v>5678</v>
      </c>
      <c r="C2521" t="s">
        <v>910</v>
      </c>
      <c r="D2521">
        <v>59</v>
      </c>
      <c r="E2521" t="s">
        <v>4798</v>
      </c>
      <c r="F2521" t="s">
        <v>168</v>
      </c>
      <c r="G2521" t="s">
        <v>1265</v>
      </c>
      <c r="H2521" t="s">
        <v>318</v>
      </c>
      <c r="I2521" t="s">
        <v>382</v>
      </c>
      <c r="J2521" t="s">
        <v>383</v>
      </c>
      <c r="K2521" t="s">
        <v>388</v>
      </c>
      <c r="L2521" t="s">
        <v>44</v>
      </c>
      <c r="M2521" t="s">
        <v>385</v>
      </c>
      <c r="N2521" t="s">
        <v>907</v>
      </c>
      <c r="O2521" t="s">
        <v>1033</v>
      </c>
      <c r="P2521" t="s">
        <v>86</v>
      </c>
    </row>
    <row r="2522" spans="1:16">
      <c r="A2522" t="s">
        <v>5682</v>
      </c>
      <c r="B2522" t="s">
        <v>5678</v>
      </c>
      <c r="C2522" t="s">
        <v>922</v>
      </c>
      <c r="D2522">
        <v>60</v>
      </c>
      <c r="E2522" t="s">
        <v>4798</v>
      </c>
      <c r="F2522" t="s">
        <v>168</v>
      </c>
      <c r="G2522" t="s">
        <v>1265</v>
      </c>
      <c r="H2522" t="s">
        <v>318</v>
      </c>
      <c r="I2522" t="s">
        <v>382</v>
      </c>
      <c r="J2522" t="s">
        <v>383</v>
      </c>
      <c r="K2522" t="s">
        <v>388</v>
      </c>
      <c r="L2522" t="s">
        <v>44</v>
      </c>
      <c r="M2522" t="s">
        <v>385</v>
      </c>
      <c r="N2522" t="s">
        <v>907</v>
      </c>
      <c r="O2522" t="s">
        <v>1033</v>
      </c>
      <c r="P2522" t="s">
        <v>86</v>
      </c>
    </row>
    <row r="2523" spans="1:16">
      <c r="A2523" t="s">
        <v>5683</v>
      </c>
      <c r="B2523" t="s">
        <v>5678</v>
      </c>
      <c r="C2523" t="s">
        <v>912</v>
      </c>
      <c r="D2523">
        <v>61</v>
      </c>
      <c r="E2523" t="s">
        <v>4798</v>
      </c>
      <c r="F2523" t="s">
        <v>168</v>
      </c>
      <c r="G2523" t="s">
        <v>1265</v>
      </c>
      <c r="H2523" t="s">
        <v>318</v>
      </c>
      <c r="I2523" t="s">
        <v>382</v>
      </c>
      <c r="J2523" t="s">
        <v>383</v>
      </c>
      <c r="K2523" t="s">
        <v>388</v>
      </c>
      <c r="L2523" t="s">
        <v>44</v>
      </c>
      <c r="M2523" t="s">
        <v>385</v>
      </c>
      <c r="N2523" t="s">
        <v>907</v>
      </c>
      <c r="O2523" t="s">
        <v>1033</v>
      </c>
      <c r="P2523" t="s">
        <v>86</v>
      </c>
    </row>
    <row r="2524" spans="1:16">
      <c r="A2524" t="s">
        <v>5684</v>
      </c>
      <c r="B2524" t="s">
        <v>5685</v>
      </c>
      <c r="C2524" t="s">
        <v>956</v>
      </c>
      <c r="D2524">
        <v>55</v>
      </c>
      <c r="E2524" t="s">
        <v>4809</v>
      </c>
      <c r="F2524" t="s">
        <v>83</v>
      </c>
      <c r="G2524" t="s">
        <v>1788</v>
      </c>
      <c r="H2524" t="s">
        <v>320</v>
      </c>
      <c r="I2524" t="s">
        <v>382</v>
      </c>
      <c r="J2524" t="s">
        <v>383</v>
      </c>
      <c r="K2524" t="s">
        <v>388</v>
      </c>
      <c r="L2524" t="s">
        <v>44</v>
      </c>
      <c r="M2524" t="s">
        <v>386</v>
      </c>
      <c r="N2524" t="s">
        <v>907</v>
      </c>
      <c r="O2524" t="s">
        <v>917</v>
      </c>
      <c r="P2524" t="s">
        <v>83</v>
      </c>
    </row>
    <row r="2525" spans="1:16">
      <c r="A2525" t="s">
        <v>5686</v>
      </c>
      <c r="B2525" t="s">
        <v>5685</v>
      </c>
      <c r="C2525" t="s">
        <v>904</v>
      </c>
      <c r="D2525">
        <v>57</v>
      </c>
      <c r="E2525" t="s">
        <v>4809</v>
      </c>
      <c r="F2525" t="s">
        <v>83</v>
      </c>
      <c r="G2525" t="s">
        <v>1788</v>
      </c>
      <c r="H2525" t="s">
        <v>320</v>
      </c>
      <c r="I2525" t="s">
        <v>382</v>
      </c>
      <c r="J2525" t="s">
        <v>383</v>
      </c>
      <c r="K2525" t="s">
        <v>388</v>
      </c>
      <c r="L2525" t="s">
        <v>44</v>
      </c>
      <c r="M2525" t="s">
        <v>386</v>
      </c>
      <c r="N2525" t="s">
        <v>907</v>
      </c>
      <c r="O2525" t="s">
        <v>917</v>
      </c>
      <c r="P2525" t="s">
        <v>83</v>
      </c>
    </row>
    <row r="2526" spans="1:16">
      <c r="A2526" t="s">
        <v>5687</v>
      </c>
      <c r="B2526" t="s">
        <v>5685</v>
      </c>
      <c r="C2526" t="s">
        <v>910</v>
      </c>
      <c r="D2526">
        <v>59</v>
      </c>
      <c r="E2526" t="s">
        <v>4809</v>
      </c>
      <c r="F2526" t="s">
        <v>83</v>
      </c>
      <c r="G2526" t="s">
        <v>1788</v>
      </c>
      <c r="H2526" t="s">
        <v>320</v>
      </c>
      <c r="I2526" t="s">
        <v>382</v>
      </c>
      <c r="J2526" t="s">
        <v>383</v>
      </c>
      <c r="K2526" t="s">
        <v>388</v>
      </c>
      <c r="L2526" t="s">
        <v>44</v>
      </c>
      <c r="M2526" t="s">
        <v>386</v>
      </c>
      <c r="N2526" t="s">
        <v>907</v>
      </c>
      <c r="O2526" t="s">
        <v>917</v>
      </c>
      <c r="P2526" t="s">
        <v>83</v>
      </c>
    </row>
    <row r="2527" spans="1:16">
      <c r="A2527" t="s">
        <v>5688</v>
      </c>
      <c r="B2527" t="s">
        <v>5685</v>
      </c>
      <c r="C2527" t="s">
        <v>912</v>
      </c>
      <c r="D2527">
        <v>61</v>
      </c>
      <c r="E2527" t="s">
        <v>4809</v>
      </c>
      <c r="F2527" t="s">
        <v>83</v>
      </c>
      <c r="G2527" t="s">
        <v>1788</v>
      </c>
      <c r="H2527" t="s">
        <v>320</v>
      </c>
      <c r="I2527" t="s">
        <v>382</v>
      </c>
      <c r="J2527" t="s">
        <v>383</v>
      </c>
      <c r="K2527" t="s">
        <v>388</v>
      </c>
      <c r="L2527" t="s">
        <v>44</v>
      </c>
      <c r="M2527" t="s">
        <v>386</v>
      </c>
      <c r="N2527" t="s">
        <v>907</v>
      </c>
      <c r="O2527" t="s">
        <v>917</v>
      </c>
      <c r="P2527" t="s">
        <v>83</v>
      </c>
    </row>
    <row r="2528" spans="1:16">
      <c r="A2528" t="s">
        <v>5689</v>
      </c>
      <c r="B2528" t="s">
        <v>5690</v>
      </c>
      <c r="C2528" t="s">
        <v>956</v>
      </c>
      <c r="D2528">
        <v>55</v>
      </c>
      <c r="E2528" t="s">
        <v>4812</v>
      </c>
      <c r="F2528" t="s">
        <v>55</v>
      </c>
      <c r="G2528" t="s">
        <v>1413</v>
      </c>
      <c r="H2528" t="s">
        <v>324</v>
      </c>
      <c r="I2528" t="s">
        <v>382</v>
      </c>
      <c r="J2528" t="s">
        <v>383</v>
      </c>
      <c r="K2528" t="s">
        <v>388</v>
      </c>
      <c r="L2528" t="s">
        <v>44</v>
      </c>
      <c r="M2528" t="s">
        <v>385</v>
      </c>
      <c r="N2528" t="s">
        <v>907</v>
      </c>
      <c r="O2528" t="s">
        <v>932</v>
      </c>
      <c r="P2528" t="s">
        <v>71</v>
      </c>
    </row>
    <row r="2529" spans="1:16">
      <c r="A2529" t="s">
        <v>5691</v>
      </c>
      <c r="B2529" t="s">
        <v>5690</v>
      </c>
      <c r="C2529" t="s">
        <v>915</v>
      </c>
      <c r="D2529">
        <v>56</v>
      </c>
      <c r="E2529" t="s">
        <v>4812</v>
      </c>
      <c r="F2529" t="s">
        <v>55</v>
      </c>
      <c r="G2529" t="s">
        <v>1413</v>
      </c>
      <c r="H2529" t="s">
        <v>324</v>
      </c>
      <c r="I2529" t="s">
        <v>382</v>
      </c>
      <c r="J2529" t="s">
        <v>383</v>
      </c>
      <c r="K2529" t="s">
        <v>388</v>
      </c>
      <c r="L2529" t="s">
        <v>44</v>
      </c>
      <c r="M2529" t="s">
        <v>385</v>
      </c>
      <c r="N2529" t="s">
        <v>907</v>
      </c>
      <c r="O2529" t="s">
        <v>932</v>
      </c>
      <c r="P2529" t="s">
        <v>71</v>
      </c>
    </row>
    <row r="2530" spans="1:16">
      <c r="A2530" t="s">
        <v>5692</v>
      </c>
      <c r="B2530" t="s">
        <v>5690</v>
      </c>
      <c r="C2530" t="s">
        <v>904</v>
      </c>
      <c r="D2530">
        <v>57</v>
      </c>
      <c r="E2530" t="s">
        <v>4812</v>
      </c>
      <c r="F2530" t="s">
        <v>55</v>
      </c>
      <c r="G2530" t="s">
        <v>1413</v>
      </c>
      <c r="H2530" t="s">
        <v>324</v>
      </c>
      <c r="I2530" t="s">
        <v>382</v>
      </c>
      <c r="J2530" t="s">
        <v>383</v>
      </c>
      <c r="K2530" t="s">
        <v>388</v>
      </c>
      <c r="L2530" t="s">
        <v>44</v>
      </c>
      <c r="M2530" t="s">
        <v>385</v>
      </c>
      <c r="N2530" t="s">
        <v>907</v>
      </c>
      <c r="O2530" t="s">
        <v>932</v>
      </c>
      <c r="P2530" t="s">
        <v>71</v>
      </c>
    </row>
    <row r="2531" spans="1:16">
      <c r="A2531" t="s">
        <v>5693</v>
      </c>
      <c r="B2531" t="s">
        <v>5690</v>
      </c>
      <c r="C2531" t="s">
        <v>920</v>
      </c>
      <c r="D2531">
        <v>58</v>
      </c>
      <c r="E2531" t="s">
        <v>4812</v>
      </c>
      <c r="F2531" t="s">
        <v>55</v>
      </c>
      <c r="G2531" t="s">
        <v>1413</v>
      </c>
      <c r="H2531" t="s">
        <v>324</v>
      </c>
      <c r="I2531" t="s">
        <v>382</v>
      </c>
      <c r="J2531" t="s">
        <v>383</v>
      </c>
      <c r="K2531" t="s">
        <v>388</v>
      </c>
      <c r="L2531" t="s">
        <v>44</v>
      </c>
      <c r="M2531" t="s">
        <v>385</v>
      </c>
      <c r="N2531" t="s">
        <v>907</v>
      </c>
      <c r="O2531" t="s">
        <v>932</v>
      </c>
      <c r="P2531" t="s">
        <v>71</v>
      </c>
    </row>
    <row r="2532" spans="1:16">
      <c r="A2532" t="s">
        <v>5694</v>
      </c>
      <c r="B2532" t="s">
        <v>5690</v>
      </c>
      <c r="C2532" t="s">
        <v>910</v>
      </c>
      <c r="D2532">
        <v>59</v>
      </c>
      <c r="E2532" t="s">
        <v>4812</v>
      </c>
      <c r="F2532" t="s">
        <v>55</v>
      </c>
      <c r="G2532" t="s">
        <v>1413</v>
      </c>
      <c r="H2532" t="s">
        <v>324</v>
      </c>
      <c r="I2532" t="s">
        <v>382</v>
      </c>
      <c r="J2532" t="s">
        <v>383</v>
      </c>
      <c r="K2532" t="s">
        <v>388</v>
      </c>
      <c r="L2532" t="s">
        <v>44</v>
      </c>
      <c r="M2532" t="s">
        <v>385</v>
      </c>
      <c r="N2532" t="s">
        <v>907</v>
      </c>
      <c r="O2532" t="s">
        <v>932</v>
      </c>
      <c r="P2532" t="s">
        <v>71</v>
      </c>
    </row>
    <row r="2533" spans="1:16">
      <c r="A2533" t="s">
        <v>5695</v>
      </c>
      <c r="B2533" t="s">
        <v>5690</v>
      </c>
      <c r="C2533" t="s">
        <v>922</v>
      </c>
      <c r="D2533">
        <v>60</v>
      </c>
      <c r="E2533" t="s">
        <v>4812</v>
      </c>
      <c r="F2533" t="s">
        <v>55</v>
      </c>
      <c r="G2533" t="s">
        <v>1413</v>
      </c>
      <c r="H2533" t="s">
        <v>324</v>
      </c>
      <c r="I2533" t="s">
        <v>382</v>
      </c>
      <c r="J2533" t="s">
        <v>383</v>
      </c>
      <c r="K2533" t="s">
        <v>388</v>
      </c>
      <c r="L2533" t="s">
        <v>44</v>
      </c>
      <c r="M2533" t="s">
        <v>385</v>
      </c>
      <c r="N2533" t="s">
        <v>907</v>
      </c>
      <c r="O2533" t="s">
        <v>932</v>
      </c>
      <c r="P2533" t="s">
        <v>71</v>
      </c>
    </row>
    <row r="2534" spans="1:16">
      <c r="A2534" t="s">
        <v>5696</v>
      </c>
      <c r="B2534" t="s">
        <v>5690</v>
      </c>
      <c r="C2534" t="s">
        <v>912</v>
      </c>
      <c r="D2534">
        <v>61</v>
      </c>
      <c r="E2534" t="s">
        <v>4812</v>
      </c>
      <c r="F2534" t="s">
        <v>55</v>
      </c>
      <c r="G2534" t="s">
        <v>1413</v>
      </c>
      <c r="H2534" t="s">
        <v>324</v>
      </c>
      <c r="I2534" t="s">
        <v>382</v>
      </c>
      <c r="J2534" t="s">
        <v>383</v>
      </c>
      <c r="K2534" t="s">
        <v>388</v>
      </c>
      <c r="L2534" t="s">
        <v>44</v>
      </c>
      <c r="M2534" t="s">
        <v>385</v>
      </c>
      <c r="N2534" t="s">
        <v>907</v>
      </c>
      <c r="O2534" t="s">
        <v>932</v>
      </c>
      <c r="P2534" t="s">
        <v>71</v>
      </c>
    </row>
    <row r="2535" spans="1:16">
      <c r="A2535" t="s">
        <v>5697</v>
      </c>
      <c r="B2535" t="s">
        <v>5698</v>
      </c>
      <c r="C2535" t="s">
        <v>904</v>
      </c>
      <c r="D2535">
        <v>57</v>
      </c>
      <c r="E2535" t="s">
        <v>4819</v>
      </c>
      <c r="F2535" t="s">
        <v>86</v>
      </c>
      <c r="G2535" t="s">
        <v>4820</v>
      </c>
      <c r="H2535" t="s">
        <v>320</v>
      </c>
      <c r="I2535" t="s">
        <v>382</v>
      </c>
      <c r="J2535" t="s">
        <v>383</v>
      </c>
      <c r="K2535" t="s">
        <v>388</v>
      </c>
      <c r="L2535" t="s">
        <v>44</v>
      </c>
      <c r="M2535" t="s">
        <v>385</v>
      </c>
      <c r="N2535" t="s">
        <v>907</v>
      </c>
      <c r="O2535" t="s">
        <v>1033</v>
      </c>
      <c r="P2535" t="s">
        <v>86</v>
      </c>
    </row>
    <row r="2536" spans="1:16">
      <c r="A2536" t="s">
        <v>5699</v>
      </c>
      <c r="B2536" t="s">
        <v>5698</v>
      </c>
      <c r="C2536" t="s">
        <v>920</v>
      </c>
      <c r="D2536">
        <v>58</v>
      </c>
      <c r="E2536" t="s">
        <v>4819</v>
      </c>
      <c r="F2536" t="s">
        <v>86</v>
      </c>
      <c r="G2536" t="s">
        <v>4820</v>
      </c>
      <c r="H2536" t="s">
        <v>320</v>
      </c>
      <c r="I2536" t="s">
        <v>382</v>
      </c>
      <c r="J2536" t="s">
        <v>383</v>
      </c>
      <c r="K2536" t="s">
        <v>388</v>
      </c>
      <c r="L2536" t="s">
        <v>44</v>
      </c>
      <c r="M2536" t="s">
        <v>385</v>
      </c>
      <c r="N2536" t="s">
        <v>907</v>
      </c>
      <c r="O2536" t="s">
        <v>1033</v>
      </c>
      <c r="P2536" t="s">
        <v>86</v>
      </c>
    </row>
    <row r="2537" spans="1:16">
      <c r="A2537" t="s">
        <v>5700</v>
      </c>
      <c r="B2537" t="s">
        <v>5698</v>
      </c>
      <c r="C2537" t="s">
        <v>910</v>
      </c>
      <c r="D2537">
        <v>59</v>
      </c>
      <c r="E2537" t="s">
        <v>4819</v>
      </c>
      <c r="F2537" t="s">
        <v>86</v>
      </c>
      <c r="G2537" t="s">
        <v>4820</v>
      </c>
      <c r="H2537" t="s">
        <v>320</v>
      </c>
      <c r="I2537" t="s">
        <v>382</v>
      </c>
      <c r="J2537" t="s">
        <v>383</v>
      </c>
      <c r="K2537" t="s">
        <v>388</v>
      </c>
      <c r="L2537" t="s">
        <v>44</v>
      </c>
      <c r="M2537" t="s">
        <v>385</v>
      </c>
      <c r="N2537" t="s">
        <v>907</v>
      </c>
      <c r="O2537" t="s">
        <v>1033</v>
      </c>
      <c r="P2537" t="s">
        <v>86</v>
      </c>
    </row>
    <row r="2538" spans="1:16">
      <c r="A2538" t="s">
        <v>5701</v>
      </c>
      <c r="B2538" t="s">
        <v>5698</v>
      </c>
      <c r="C2538" t="s">
        <v>922</v>
      </c>
      <c r="D2538">
        <v>60</v>
      </c>
      <c r="E2538" t="s">
        <v>4819</v>
      </c>
      <c r="F2538" t="s">
        <v>86</v>
      </c>
      <c r="G2538" t="s">
        <v>4820</v>
      </c>
      <c r="H2538" t="s">
        <v>320</v>
      </c>
      <c r="I2538" t="s">
        <v>382</v>
      </c>
      <c r="J2538" t="s">
        <v>383</v>
      </c>
      <c r="K2538" t="s">
        <v>388</v>
      </c>
      <c r="L2538" t="s">
        <v>44</v>
      </c>
      <c r="M2538" t="s">
        <v>385</v>
      </c>
      <c r="N2538" t="s">
        <v>907</v>
      </c>
      <c r="O2538" t="s">
        <v>1033</v>
      </c>
      <c r="P2538" t="s">
        <v>86</v>
      </c>
    </row>
    <row r="2539" spans="1:16">
      <c r="A2539" t="s">
        <v>5702</v>
      </c>
      <c r="B2539" t="s">
        <v>5698</v>
      </c>
      <c r="C2539" t="s">
        <v>912</v>
      </c>
      <c r="D2539">
        <v>61</v>
      </c>
      <c r="E2539" t="s">
        <v>4819</v>
      </c>
      <c r="F2539" t="s">
        <v>86</v>
      </c>
      <c r="G2539" t="s">
        <v>4820</v>
      </c>
      <c r="H2539" t="s">
        <v>320</v>
      </c>
      <c r="I2539" t="s">
        <v>382</v>
      </c>
      <c r="J2539" t="s">
        <v>383</v>
      </c>
      <c r="K2539" t="s">
        <v>388</v>
      </c>
      <c r="L2539" t="s">
        <v>44</v>
      </c>
      <c r="M2539" t="s">
        <v>385</v>
      </c>
      <c r="N2539" t="s">
        <v>907</v>
      </c>
      <c r="O2539" t="s">
        <v>1033</v>
      </c>
      <c r="P2539" t="s">
        <v>86</v>
      </c>
    </row>
    <row r="2540" spans="1:16">
      <c r="A2540" t="s">
        <v>5703</v>
      </c>
      <c r="B2540" t="s">
        <v>5704</v>
      </c>
      <c r="C2540" t="s">
        <v>922</v>
      </c>
      <c r="D2540">
        <v>60</v>
      </c>
      <c r="E2540" t="s">
        <v>1755</v>
      </c>
      <c r="F2540" t="s">
        <v>86</v>
      </c>
      <c r="G2540" t="s">
        <v>1265</v>
      </c>
      <c r="H2540" t="s">
        <v>320</v>
      </c>
      <c r="I2540" t="s">
        <v>382</v>
      </c>
      <c r="J2540" t="s">
        <v>383</v>
      </c>
      <c r="K2540" t="s">
        <v>388</v>
      </c>
      <c r="L2540" t="s">
        <v>44</v>
      </c>
      <c r="M2540" t="s">
        <v>385</v>
      </c>
      <c r="N2540" t="s">
        <v>907</v>
      </c>
      <c r="O2540" t="s">
        <v>1033</v>
      </c>
      <c r="P2540" t="s">
        <v>86</v>
      </c>
    </row>
    <row r="2541" spans="1:16">
      <c r="A2541" t="s">
        <v>5705</v>
      </c>
      <c r="B2541" t="s">
        <v>5706</v>
      </c>
      <c r="C2541" t="s">
        <v>956</v>
      </c>
      <c r="D2541">
        <v>55</v>
      </c>
      <c r="E2541" t="s">
        <v>4830</v>
      </c>
      <c r="F2541" t="s">
        <v>175</v>
      </c>
      <c r="G2541" t="s">
        <v>1265</v>
      </c>
      <c r="H2541" t="s">
        <v>318</v>
      </c>
      <c r="I2541" t="s">
        <v>382</v>
      </c>
      <c r="J2541" t="s">
        <v>383</v>
      </c>
      <c r="K2541" t="s">
        <v>388</v>
      </c>
      <c r="L2541" t="s">
        <v>44</v>
      </c>
      <c r="M2541" t="s">
        <v>385</v>
      </c>
      <c r="N2541" t="s">
        <v>907</v>
      </c>
      <c r="O2541" t="s">
        <v>932</v>
      </c>
      <c r="P2541" t="s">
        <v>86</v>
      </c>
    </row>
    <row r="2542" spans="1:16">
      <c r="A2542" t="s">
        <v>5707</v>
      </c>
      <c r="B2542" t="s">
        <v>5706</v>
      </c>
      <c r="C2542" t="s">
        <v>915</v>
      </c>
      <c r="D2542">
        <v>56</v>
      </c>
      <c r="E2542" t="s">
        <v>4830</v>
      </c>
      <c r="F2542" t="s">
        <v>175</v>
      </c>
      <c r="G2542" t="s">
        <v>1265</v>
      </c>
      <c r="H2542" t="s">
        <v>318</v>
      </c>
      <c r="I2542" t="s">
        <v>382</v>
      </c>
      <c r="J2542" t="s">
        <v>383</v>
      </c>
      <c r="K2542" t="s">
        <v>388</v>
      </c>
      <c r="L2542" t="s">
        <v>44</v>
      </c>
      <c r="M2542" t="s">
        <v>385</v>
      </c>
      <c r="N2542" t="s">
        <v>907</v>
      </c>
      <c r="O2542" t="s">
        <v>932</v>
      </c>
      <c r="P2542" t="s">
        <v>86</v>
      </c>
    </row>
    <row r="2543" spans="1:16">
      <c r="A2543" t="s">
        <v>5708</v>
      </c>
      <c r="B2543" t="s">
        <v>5706</v>
      </c>
      <c r="C2543" t="s">
        <v>904</v>
      </c>
      <c r="D2543">
        <v>57</v>
      </c>
      <c r="E2543" t="s">
        <v>4830</v>
      </c>
      <c r="F2543" t="s">
        <v>175</v>
      </c>
      <c r="G2543" t="s">
        <v>1265</v>
      </c>
      <c r="H2543" t="s">
        <v>318</v>
      </c>
      <c r="I2543" t="s">
        <v>382</v>
      </c>
      <c r="J2543" t="s">
        <v>383</v>
      </c>
      <c r="K2543" t="s">
        <v>388</v>
      </c>
      <c r="L2543" t="s">
        <v>44</v>
      </c>
      <c r="M2543" t="s">
        <v>385</v>
      </c>
      <c r="N2543" t="s">
        <v>907</v>
      </c>
      <c r="O2543" t="s">
        <v>932</v>
      </c>
      <c r="P2543" t="s">
        <v>86</v>
      </c>
    </row>
    <row r="2544" spans="1:16">
      <c r="A2544" t="s">
        <v>5709</v>
      </c>
      <c r="B2544" t="s">
        <v>5706</v>
      </c>
      <c r="C2544" t="s">
        <v>920</v>
      </c>
      <c r="D2544">
        <v>58</v>
      </c>
      <c r="E2544" t="s">
        <v>4830</v>
      </c>
      <c r="F2544" t="s">
        <v>175</v>
      </c>
      <c r="G2544" t="s">
        <v>1265</v>
      </c>
      <c r="H2544" t="s">
        <v>318</v>
      </c>
      <c r="I2544" t="s">
        <v>382</v>
      </c>
      <c r="J2544" t="s">
        <v>383</v>
      </c>
      <c r="K2544" t="s">
        <v>388</v>
      </c>
      <c r="L2544" t="s">
        <v>44</v>
      </c>
      <c r="M2544" t="s">
        <v>385</v>
      </c>
      <c r="N2544" t="s">
        <v>907</v>
      </c>
      <c r="O2544" t="s">
        <v>932</v>
      </c>
      <c r="P2544" t="s">
        <v>86</v>
      </c>
    </row>
    <row r="2545" spans="1:16">
      <c r="A2545" t="s">
        <v>5710</v>
      </c>
      <c r="B2545" t="s">
        <v>5706</v>
      </c>
      <c r="C2545" t="s">
        <v>910</v>
      </c>
      <c r="D2545">
        <v>59</v>
      </c>
      <c r="E2545" t="s">
        <v>4830</v>
      </c>
      <c r="F2545" t="s">
        <v>175</v>
      </c>
      <c r="G2545" t="s">
        <v>1265</v>
      </c>
      <c r="H2545" t="s">
        <v>318</v>
      </c>
      <c r="I2545" t="s">
        <v>382</v>
      </c>
      <c r="J2545" t="s">
        <v>383</v>
      </c>
      <c r="K2545" t="s">
        <v>388</v>
      </c>
      <c r="L2545" t="s">
        <v>44</v>
      </c>
      <c r="M2545" t="s">
        <v>385</v>
      </c>
      <c r="N2545" t="s">
        <v>907</v>
      </c>
      <c r="O2545" t="s">
        <v>932</v>
      </c>
      <c r="P2545" t="s">
        <v>86</v>
      </c>
    </row>
    <row r="2546" spans="1:16">
      <c r="A2546" t="s">
        <v>5711</v>
      </c>
      <c r="B2546" t="s">
        <v>5706</v>
      </c>
      <c r="C2546" t="s">
        <v>922</v>
      </c>
      <c r="D2546">
        <v>60</v>
      </c>
      <c r="E2546" t="s">
        <v>4830</v>
      </c>
      <c r="F2546" t="s">
        <v>175</v>
      </c>
      <c r="G2546" t="s">
        <v>1265</v>
      </c>
      <c r="H2546" t="s">
        <v>318</v>
      </c>
      <c r="I2546" t="s">
        <v>382</v>
      </c>
      <c r="J2546" t="s">
        <v>383</v>
      </c>
      <c r="K2546" t="s">
        <v>388</v>
      </c>
      <c r="L2546" t="s">
        <v>44</v>
      </c>
      <c r="M2546" t="s">
        <v>385</v>
      </c>
      <c r="N2546" t="s">
        <v>907</v>
      </c>
      <c r="O2546" t="s">
        <v>932</v>
      </c>
      <c r="P2546" t="s">
        <v>86</v>
      </c>
    </row>
    <row r="2547" spans="1:16">
      <c r="A2547" t="s">
        <v>5712</v>
      </c>
      <c r="B2547" t="s">
        <v>5706</v>
      </c>
      <c r="C2547" t="s">
        <v>912</v>
      </c>
      <c r="D2547">
        <v>61</v>
      </c>
      <c r="E2547" t="s">
        <v>4830</v>
      </c>
      <c r="F2547" t="s">
        <v>175</v>
      </c>
      <c r="G2547" t="s">
        <v>1265</v>
      </c>
      <c r="H2547" t="s">
        <v>318</v>
      </c>
      <c r="I2547" t="s">
        <v>382</v>
      </c>
      <c r="J2547" t="s">
        <v>383</v>
      </c>
      <c r="K2547" t="s">
        <v>388</v>
      </c>
      <c r="L2547" t="s">
        <v>44</v>
      </c>
      <c r="M2547" t="s">
        <v>385</v>
      </c>
      <c r="N2547" t="s">
        <v>907</v>
      </c>
      <c r="O2547" t="s">
        <v>932</v>
      </c>
      <c r="P2547" t="s">
        <v>86</v>
      </c>
    </row>
    <row r="2548" spans="1:16">
      <c r="A2548" t="s">
        <v>5713</v>
      </c>
      <c r="B2548" t="s">
        <v>5714</v>
      </c>
      <c r="C2548" t="s">
        <v>956</v>
      </c>
      <c r="D2548">
        <v>55</v>
      </c>
      <c r="E2548" t="s">
        <v>4830</v>
      </c>
      <c r="F2548" t="s">
        <v>252</v>
      </c>
      <c r="G2548" t="s">
        <v>1265</v>
      </c>
      <c r="H2548" t="s">
        <v>318</v>
      </c>
      <c r="I2548" t="s">
        <v>382</v>
      </c>
      <c r="J2548" t="s">
        <v>383</v>
      </c>
      <c r="K2548" t="s">
        <v>388</v>
      </c>
      <c r="L2548" t="s">
        <v>44</v>
      </c>
      <c r="M2548" t="s">
        <v>385</v>
      </c>
      <c r="N2548" t="s">
        <v>907</v>
      </c>
      <c r="O2548" t="s">
        <v>969</v>
      </c>
      <c r="P2548" t="s">
        <v>71</v>
      </c>
    </row>
    <row r="2549" spans="1:16">
      <c r="A2549" t="s">
        <v>5715</v>
      </c>
      <c r="B2549" t="s">
        <v>5714</v>
      </c>
      <c r="C2549" t="s">
        <v>915</v>
      </c>
      <c r="D2549">
        <v>56</v>
      </c>
      <c r="E2549" t="s">
        <v>4830</v>
      </c>
      <c r="F2549" t="s">
        <v>252</v>
      </c>
      <c r="G2549" t="s">
        <v>1265</v>
      </c>
      <c r="H2549" t="s">
        <v>318</v>
      </c>
      <c r="I2549" t="s">
        <v>382</v>
      </c>
      <c r="J2549" t="s">
        <v>383</v>
      </c>
      <c r="K2549" t="s">
        <v>388</v>
      </c>
      <c r="L2549" t="s">
        <v>44</v>
      </c>
      <c r="M2549" t="s">
        <v>385</v>
      </c>
      <c r="N2549" t="s">
        <v>907</v>
      </c>
      <c r="O2549" t="s">
        <v>969</v>
      </c>
      <c r="P2549" t="s">
        <v>71</v>
      </c>
    </row>
    <row r="2550" spans="1:16">
      <c r="A2550" t="s">
        <v>5716</v>
      </c>
      <c r="B2550" t="s">
        <v>5714</v>
      </c>
      <c r="C2550" t="s">
        <v>904</v>
      </c>
      <c r="D2550">
        <v>57</v>
      </c>
      <c r="E2550" t="s">
        <v>4830</v>
      </c>
      <c r="F2550" t="s">
        <v>252</v>
      </c>
      <c r="G2550" t="s">
        <v>1265</v>
      </c>
      <c r="H2550" t="s">
        <v>318</v>
      </c>
      <c r="I2550" t="s">
        <v>382</v>
      </c>
      <c r="J2550" t="s">
        <v>383</v>
      </c>
      <c r="K2550" t="s">
        <v>388</v>
      </c>
      <c r="L2550" t="s">
        <v>44</v>
      </c>
      <c r="M2550" t="s">
        <v>385</v>
      </c>
      <c r="N2550" t="s">
        <v>907</v>
      </c>
      <c r="O2550" t="s">
        <v>969</v>
      </c>
      <c r="P2550" t="s">
        <v>71</v>
      </c>
    </row>
    <row r="2551" spans="1:16">
      <c r="A2551" t="s">
        <v>5717</v>
      </c>
      <c r="B2551" t="s">
        <v>5714</v>
      </c>
      <c r="C2551" t="s">
        <v>920</v>
      </c>
      <c r="D2551">
        <v>58</v>
      </c>
      <c r="E2551" t="s">
        <v>4830</v>
      </c>
      <c r="F2551" t="s">
        <v>252</v>
      </c>
      <c r="G2551" t="s">
        <v>1265</v>
      </c>
      <c r="H2551" t="s">
        <v>318</v>
      </c>
      <c r="I2551" t="s">
        <v>382</v>
      </c>
      <c r="J2551" t="s">
        <v>383</v>
      </c>
      <c r="K2551" t="s">
        <v>388</v>
      </c>
      <c r="L2551" t="s">
        <v>44</v>
      </c>
      <c r="M2551" t="s">
        <v>385</v>
      </c>
      <c r="N2551" t="s">
        <v>907</v>
      </c>
      <c r="O2551" t="s">
        <v>969</v>
      </c>
      <c r="P2551" t="s">
        <v>71</v>
      </c>
    </row>
    <row r="2552" spans="1:16">
      <c r="A2552" t="s">
        <v>5718</v>
      </c>
      <c r="B2552" t="s">
        <v>5714</v>
      </c>
      <c r="C2552" t="s">
        <v>910</v>
      </c>
      <c r="D2552">
        <v>59</v>
      </c>
      <c r="E2552" t="s">
        <v>4830</v>
      </c>
      <c r="F2552" t="s">
        <v>252</v>
      </c>
      <c r="G2552" t="s">
        <v>1265</v>
      </c>
      <c r="H2552" t="s">
        <v>318</v>
      </c>
      <c r="I2552" t="s">
        <v>382</v>
      </c>
      <c r="J2552" t="s">
        <v>383</v>
      </c>
      <c r="K2552" t="s">
        <v>388</v>
      </c>
      <c r="L2552" t="s">
        <v>44</v>
      </c>
      <c r="M2552" t="s">
        <v>385</v>
      </c>
      <c r="N2552" t="s">
        <v>907</v>
      </c>
      <c r="O2552" t="s">
        <v>969</v>
      </c>
      <c r="P2552" t="s">
        <v>71</v>
      </c>
    </row>
    <row r="2553" spans="1:16">
      <c r="A2553" t="s">
        <v>5719</v>
      </c>
      <c r="B2553" t="s">
        <v>5714</v>
      </c>
      <c r="C2553" t="s">
        <v>922</v>
      </c>
      <c r="D2553">
        <v>60</v>
      </c>
      <c r="E2553" t="s">
        <v>4830</v>
      </c>
      <c r="F2553" t="s">
        <v>252</v>
      </c>
      <c r="G2553" t="s">
        <v>1265</v>
      </c>
      <c r="H2553" t="s">
        <v>318</v>
      </c>
      <c r="I2553" t="s">
        <v>382</v>
      </c>
      <c r="J2553" t="s">
        <v>383</v>
      </c>
      <c r="K2553" t="s">
        <v>388</v>
      </c>
      <c r="L2553" t="s">
        <v>44</v>
      </c>
      <c r="M2553" t="s">
        <v>385</v>
      </c>
      <c r="N2553" t="s">
        <v>907</v>
      </c>
      <c r="O2553" t="s">
        <v>969</v>
      </c>
      <c r="P2553" t="s">
        <v>71</v>
      </c>
    </row>
    <row r="2554" spans="1:16">
      <c r="A2554" t="s">
        <v>5720</v>
      </c>
      <c r="B2554" t="s">
        <v>5714</v>
      </c>
      <c r="C2554" t="s">
        <v>912</v>
      </c>
      <c r="D2554">
        <v>61</v>
      </c>
      <c r="E2554" t="s">
        <v>4830</v>
      </c>
      <c r="F2554" t="s">
        <v>252</v>
      </c>
      <c r="G2554" t="s">
        <v>1265</v>
      </c>
      <c r="H2554" t="s">
        <v>318</v>
      </c>
      <c r="I2554" t="s">
        <v>382</v>
      </c>
      <c r="J2554" t="s">
        <v>383</v>
      </c>
      <c r="K2554" t="s">
        <v>388</v>
      </c>
      <c r="L2554" t="s">
        <v>44</v>
      </c>
      <c r="M2554" t="s">
        <v>385</v>
      </c>
      <c r="N2554" t="s">
        <v>907</v>
      </c>
      <c r="O2554" t="s">
        <v>969</v>
      </c>
      <c r="P2554" t="s">
        <v>71</v>
      </c>
    </row>
    <row r="2555" spans="1:16">
      <c r="A2555" t="s">
        <v>5721</v>
      </c>
      <c r="B2555" t="s">
        <v>5722</v>
      </c>
      <c r="C2555" t="s">
        <v>904</v>
      </c>
      <c r="D2555">
        <v>57</v>
      </c>
      <c r="E2555" t="s">
        <v>5723</v>
      </c>
      <c r="F2555" t="s">
        <v>256</v>
      </c>
      <c r="G2555" t="s">
        <v>1265</v>
      </c>
      <c r="H2555" t="s">
        <v>320</v>
      </c>
      <c r="I2555" t="s">
        <v>382</v>
      </c>
      <c r="J2555" t="s">
        <v>383</v>
      </c>
      <c r="K2555" t="s">
        <v>388</v>
      </c>
      <c r="L2555" t="s">
        <v>44</v>
      </c>
      <c r="M2555" t="s">
        <v>385</v>
      </c>
      <c r="N2555" t="s">
        <v>907</v>
      </c>
      <c r="O2555" t="s">
        <v>932</v>
      </c>
      <c r="P2555" t="s">
        <v>71</v>
      </c>
    </row>
    <row r="2556" spans="1:16">
      <c r="A2556" t="s">
        <v>5724</v>
      </c>
      <c r="B2556" t="s">
        <v>5722</v>
      </c>
      <c r="C2556" t="s">
        <v>920</v>
      </c>
      <c r="D2556">
        <v>58</v>
      </c>
      <c r="E2556" t="s">
        <v>5723</v>
      </c>
      <c r="F2556" t="s">
        <v>256</v>
      </c>
      <c r="G2556" t="s">
        <v>1265</v>
      </c>
      <c r="H2556" t="s">
        <v>320</v>
      </c>
      <c r="I2556" t="s">
        <v>382</v>
      </c>
      <c r="J2556" t="s">
        <v>383</v>
      </c>
      <c r="K2556" t="s">
        <v>388</v>
      </c>
      <c r="L2556" t="s">
        <v>44</v>
      </c>
      <c r="M2556" t="s">
        <v>385</v>
      </c>
      <c r="N2556" t="s">
        <v>907</v>
      </c>
      <c r="O2556" t="s">
        <v>932</v>
      </c>
      <c r="P2556" t="s">
        <v>71</v>
      </c>
    </row>
    <row r="2557" spans="1:16">
      <c r="A2557" t="s">
        <v>5725</v>
      </c>
      <c r="B2557" t="s">
        <v>5722</v>
      </c>
      <c r="C2557" t="s">
        <v>910</v>
      </c>
      <c r="D2557">
        <v>59</v>
      </c>
      <c r="E2557" t="s">
        <v>5723</v>
      </c>
      <c r="F2557" t="s">
        <v>256</v>
      </c>
      <c r="G2557" t="s">
        <v>1265</v>
      </c>
      <c r="H2557" t="s">
        <v>320</v>
      </c>
      <c r="I2557" t="s">
        <v>382</v>
      </c>
      <c r="J2557" t="s">
        <v>383</v>
      </c>
      <c r="K2557" t="s">
        <v>388</v>
      </c>
      <c r="L2557" t="s">
        <v>44</v>
      </c>
      <c r="M2557" t="s">
        <v>385</v>
      </c>
      <c r="N2557" t="s">
        <v>907</v>
      </c>
      <c r="O2557" t="s">
        <v>932</v>
      </c>
      <c r="P2557" t="s">
        <v>71</v>
      </c>
    </row>
    <row r="2558" spans="1:16">
      <c r="A2558" t="s">
        <v>5726</v>
      </c>
      <c r="B2558" t="s">
        <v>5722</v>
      </c>
      <c r="C2558" t="s">
        <v>922</v>
      </c>
      <c r="D2558">
        <v>60</v>
      </c>
      <c r="E2558" t="s">
        <v>5723</v>
      </c>
      <c r="F2558" t="s">
        <v>256</v>
      </c>
      <c r="G2558" t="s">
        <v>1265</v>
      </c>
      <c r="H2558" t="s">
        <v>320</v>
      </c>
      <c r="I2558" t="s">
        <v>382</v>
      </c>
      <c r="J2558" t="s">
        <v>383</v>
      </c>
      <c r="K2558" t="s">
        <v>388</v>
      </c>
      <c r="L2558" t="s">
        <v>44</v>
      </c>
      <c r="M2558" t="s">
        <v>385</v>
      </c>
      <c r="N2558" t="s">
        <v>907</v>
      </c>
      <c r="O2558" t="s">
        <v>932</v>
      </c>
      <c r="P2558" t="s">
        <v>71</v>
      </c>
    </row>
    <row r="2559" spans="1:16">
      <c r="A2559" t="s">
        <v>5727</v>
      </c>
      <c r="B2559" t="s">
        <v>5722</v>
      </c>
      <c r="C2559" t="s">
        <v>912</v>
      </c>
      <c r="D2559">
        <v>61</v>
      </c>
      <c r="E2559" t="s">
        <v>5723</v>
      </c>
      <c r="F2559" t="s">
        <v>256</v>
      </c>
      <c r="G2559" t="s">
        <v>1265</v>
      </c>
      <c r="H2559" t="s">
        <v>320</v>
      </c>
      <c r="I2559" t="s">
        <v>382</v>
      </c>
      <c r="J2559" t="s">
        <v>383</v>
      </c>
      <c r="K2559" t="s">
        <v>388</v>
      </c>
      <c r="L2559" t="s">
        <v>44</v>
      </c>
      <c r="M2559" t="s">
        <v>385</v>
      </c>
      <c r="N2559" t="s">
        <v>907</v>
      </c>
      <c r="O2559" t="s">
        <v>932</v>
      </c>
      <c r="P2559" t="s">
        <v>71</v>
      </c>
    </row>
    <row r="2560" spans="1:16">
      <c r="A2560" t="s">
        <v>5728</v>
      </c>
      <c r="B2560" t="s">
        <v>5729</v>
      </c>
      <c r="C2560" t="s">
        <v>904</v>
      </c>
      <c r="D2560">
        <v>57</v>
      </c>
      <c r="E2560" t="s">
        <v>5723</v>
      </c>
      <c r="F2560" t="s">
        <v>168</v>
      </c>
      <c r="G2560" t="s">
        <v>1265</v>
      </c>
      <c r="H2560" t="s">
        <v>320</v>
      </c>
      <c r="I2560" t="s">
        <v>382</v>
      </c>
      <c r="J2560" t="s">
        <v>383</v>
      </c>
      <c r="K2560" t="s">
        <v>388</v>
      </c>
      <c r="L2560" t="s">
        <v>44</v>
      </c>
      <c r="M2560" t="s">
        <v>385</v>
      </c>
      <c r="N2560" t="s">
        <v>907</v>
      </c>
      <c r="O2560" t="s">
        <v>1033</v>
      </c>
      <c r="P2560" t="s">
        <v>86</v>
      </c>
    </row>
    <row r="2561" spans="1:16">
      <c r="A2561" t="s">
        <v>5730</v>
      </c>
      <c r="B2561" t="s">
        <v>5729</v>
      </c>
      <c r="C2561" t="s">
        <v>920</v>
      </c>
      <c r="D2561">
        <v>58</v>
      </c>
      <c r="E2561" t="s">
        <v>5723</v>
      </c>
      <c r="F2561" t="s">
        <v>168</v>
      </c>
      <c r="G2561" t="s">
        <v>1265</v>
      </c>
      <c r="H2561" t="s">
        <v>320</v>
      </c>
      <c r="I2561" t="s">
        <v>382</v>
      </c>
      <c r="J2561" t="s">
        <v>383</v>
      </c>
      <c r="K2561" t="s">
        <v>388</v>
      </c>
      <c r="L2561" t="s">
        <v>44</v>
      </c>
      <c r="M2561" t="s">
        <v>385</v>
      </c>
      <c r="N2561" t="s">
        <v>907</v>
      </c>
      <c r="O2561" t="s">
        <v>1033</v>
      </c>
      <c r="P2561" t="s">
        <v>86</v>
      </c>
    </row>
    <row r="2562" spans="1:16">
      <c r="A2562" t="s">
        <v>5731</v>
      </c>
      <c r="B2562" t="s">
        <v>5729</v>
      </c>
      <c r="C2562" t="s">
        <v>910</v>
      </c>
      <c r="D2562">
        <v>59</v>
      </c>
      <c r="E2562" t="s">
        <v>5723</v>
      </c>
      <c r="F2562" t="s">
        <v>168</v>
      </c>
      <c r="G2562" t="s">
        <v>1265</v>
      </c>
      <c r="H2562" t="s">
        <v>320</v>
      </c>
      <c r="I2562" t="s">
        <v>382</v>
      </c>
      <c r="J2562" t="s">
        <v>383</v>
      </c>
      <c r="K2562" t="s">
        <v>388</v>
      </c>
      <c r="L2562" t="s">
        <v>44</v>
      </c>
      <c r="M2562" t="s">
        <v>385</v>
      </c>
      <c r="N2562" t="s">
        <v>907</v>
      </c>
      <c r="O2562" t="s">
        <v>1033</v>
      </c>
      <c r="P2562" t="s">
        <v>86</v>
      </c>
    </row>
    <row r="2563" spans="1:16">
      <c r="A2563" t="s">
        <v>5732</v>
      </c>
      <c r="B2563" t="s">
        <v>5729</v>
      </c>
      <c r="C2563" t="s">
        <v>922</v>
      </c>
      <c r="D2563">
        <v>60</v>
      </c>
      <c r="E2563" t="s">
        <v>5723</v>
      </c>
      <c r="F2563" t="s">
        <v>168</v>
      </c>
      <c r="G2563" t="s">
        <v>1265</v>
      </c>
      <c r="H2563" t="s">
        <v>320</v>
      </c>
      <c r="I2563" t="s">
        <v>382</v>
      </c>
      <c r="J2563" t="s">
        <v>383</v>
      </c>
      <c r="K2563" t="s">
        <v>388</v>
      </c>
      <c r="L2563" t="s">
        <v>44</v>
      </c>
      <c r="M2563" t="s">
        <v>385</v>
      </c>
      <c r="N2563" t="s">
        <v>907</v>
      </c>
      <c r="O2563" t="s">
        <v>1033</v>
      </c>
      <c r="P2563" t="s">
        <v>86</v>
      </c>
    </row>
    <row r="2564" spans="1:16">
      <c r="A2564" t="s">
        <v>5733</v>
      </c>
      <c r="B2564" t="s">
        <v>5729</v>
      </c>
      <c r="C2564" t="s">
        <v>912</v>
      </c>
      <c r="D2564">
        <v>61</v>
      </c>
      <c r="E2564" t="s">
        <v>5723</v>
      </c>
      <c r="F2564" t="s">
        <v>168</v>
      </c>
      <c r="G2564" t="s">
        <v>1265</v>
      </c>
      <c r="H2564" t="s">
        <v>320</v>
      </c>
      <c r="I2564" t="s">
        <v>382</v>
      </c>
      <c r="J2564" t="s">
        <v>383</v>
      </c>
      <c r="K2564" t="s">
        <v>388</v>
      </c>
      <c r="L2564" t="s">
        <v>44</v>
      </c>
      <c r="M2564" t="s">
        <v>385</v>
      </c>
      <c r="N2564" t="s">
        <v>907</v>
      </c>
      <c r="O2564" t="s">
        <v>1033</v>
      </c>
      <c r="P2564" t="s">
        <v>86</v>
      </c>
    </row>
    <row r="2565" spans="1:16">
      <c r="A2565" t="s">
        <v>5734</v>
      </c>
      <c r="B2565" t="s">
        <v>5735</v>
      </c>
      <c r="C2565" t="s">
        <v>904</v>
      </c>
      <c r="D2565">
        <v>57</v>
      </c>
      <c r="E2565" t="s">
        <v>5736</v>
      </c>
      <c r="F2565" t="s">
        <v>53</v>
      </c>
      <c r="G2565" t="s">
        <v>1211</v>
      </c>
      <c r="H2565" t="s">
        <v>318</v>
      </c>
      <c r="I2565" t="s">
        <v>382</v>
      </c>
      <c r="J2565" t="s">
        <v>383</v>
      </c>
      <c r="K2565" t="s">
        <v>388</v>
      </c>
      <c r="L2565" t="s">
        <v>32</v>
      </c>
      <c r="M2565" t="s">
        <v>385</v>
      </c>
      <c r="N2565" t="s">
        <v>907</v>
      </c>
      <c r="O2565" t="s">
        <v>928</v>
      </c>
      <c r="P2565" t="s">
        <v>53</v>
      </c>
    </row>
    <row r="2566" spans="1:16">
      <c r="A2566" t="s">
        <v>5737</v>
      </c>
      <c r="B2566" t="s">
        <v>5735</v>
      </c>
      <c r="C2566" t="s">
        <v>920</v>
      </c>
      <c r="D2566">
        <v>58</v>
      </c>
      <c r="E2566" t="s">
        <v>5736</v>
      </c>
      <c r="F2566" t="s">
        <v>53</v>
      </c>
      <c r="G2566" t="s">
        <v>1211</v>
      </c>
      <c r="H2566" t="s">
        <v>318</v>
      </c>
      <c r="I2566" t="s">
        <v>382</v>
      </c>
      <c r="J2566" t="s">
        <v>383</v>
      </c>
      <c r="K2566" t="s">
        <v>388</v>
      </c>
      <c r="L2566" t="s">
        <v>32</v>
      </c>
      <c r="M2566" t="s">
        <v>385</v>
      </c>
      <c r="N2566" t="s">
        <v>907</v>
      </c>
      <c r="O2566" t="s">
        <v>928</v>
      </c>
      <c r="P2566" t="s">
        <v>53</v>
      </c>
    </row>
    <row r="2567" spans="1:16">
      <c r="A2567" t="s">
        <v>5738</v>
      </c>
      <c r="B2567" t="s">
        <v>5735</v>
      </c>
      <c r="C2567" t="s">
        <v>910</v>
      </c>
      <c r="D2567">
        <v>59</v>
      </c>
      <c r="E2567" t="s">
        <v>5736</v>
      </c>
      <c r="F2567" t="s">
        <v>53</v>
      </c>
      <c r="G2567" t="s">
        <v>1211</v>
      </c>
      <c r="H2567" t="s">
        <v>318</v>
      </c>
      <c r="I2567" t="s">
        <v>382</v>
      </c>
      <c r="J2567" t="s">
        <v>383</v>
      </c>
      <c r="K2567" t="s">
        <v>388</v>
      </c>
      <c r="L2567" t="s">
        <v>32</v>
      </c>
      <c r="M2567" t="s">
        <v>385</v>
      </c>
      <c r="N2567" t="s">
        <v>907</v>
      </c>
      <c r="O2567" t="s">
        <v>928</v>
      </c>
      <c r="P2567" t="s">
        <v>53</v>
      </c>
    </row>
    <row r="2568" spans="1:16">
      <c r="A2568" t="s">
        <v>5739</v>
      </c>
      <c r="B2568" t="s">
        <v>5735</v>
      </c>
      <c r="C2568" t="s">
        <v>922</v>
      </c>
      <c r="D2568">
        <v>60</v>
      </c>
      <c r="E2568" t="s">
        <v>5736</v>
      </c>
      <c r="F2568" t="s">
        <v>53</v>
      </c>
      <c r="G2568" t="s">
        <v>1211</v>
      </c>
      <c r="H2568" t="s">
        <v>318</v>
      </c>
      <c r="I2568" t="s">
        <v>382</v>
      </c>
      <c r="J2568" t="s">
        <v>383</v>
      </c>
      <c r="K2568" t="s">
        <v>388</v>
      </c>
      <c r="L2568" t="s">
        <v>32</v>
      </c>
      <c r="M2568" t="s">
        <v>385</v>
      </c>
      <c r="N2568" t="s">
        <v>907</v>
      </c>
      <c r="O2568" t="s">
        <v>928</v>
      </c>
      <c r="P2568" t="s">
        <v>53</v>
      </c>
    </row>
    <row r="2569" spans="1:16">
      <c r="A2569" t="s">
        <v>5740</v>
      </c>
      <c r="B2569" t="s">
        <v>5735</v>
      </c>
      <c r="C2569" t="s">
        <v>912</v>
      </c>
      <c r="D2569">
        <v>61</v>
      </c>
      <c r="E2569" t="s">
        <v>5736</v>
      </c>
      <c r="F2569" t="s">
        <v>53</v>
      </c>
      <c r="G2569" t="s">
        <v>1211</v>
      </c>
      <c r="H2569" t="s">
        <v>318</v>
      </c>
      <c r="I2569" t="s">
        <v>382</v>
      </c>
      <c r="J2569" t="s">
        <v>383</v>
      </c>
      <c r="K2569" t="s">
        <v>388</v>
      </c>
      <c r="L2569" t="s">
        <v>32</v>
      </c>
      <c r="M2569" t="s">
        <v>385</v>
      </c>
      <c r="N2569" t="s">
        <v>907</v>
      </c>
      <c r="O2569" t="s">
        <v>928</v>
      </c>
      <c r="P2569" t="s">
        <v>53</v>
      </c>
    </row>
    <row r="2570" spans="1:16">
      <c r="A2570" t="s">
        <v>5741</v>
      </c>
      <c r="B2570" t="s">
        <v>5742</v>
      </c>
      <c r="C2570" t="s">
        <v>904</v>
      </c>
      <c r="D2570">
        <v>57</v>
      </c>
      <c r="E2570" t="s">
        <v>5736</v>
      </c>
      <c r="F2570" t="s">
        <v>86</v>
      </c>
      <c r="G2570" t="s">
        <v>1211</v>
      </c>
      <c r="H2570" t="s">
        <v>318</v>
      </c>
      <c r="I2570" t="s">
        <v>382</v>
      </c>
      <c r="J2570" t="s">
        <v>383</v>
      </c>
      <c r="K2570" t="s">
        <v>388</v>
      </c>
      <c r="L2570" t="s">
        <v>32</v>
      </c>
      <c r="M2570" t="s">
        <v>385</v>
      </c>
      <c r="N2570" t="s">
        <v>907</v>
      </c>
      <c r="O2570" t="s">
        <v>1033</v>
      </c>
      <c r="P2570" t="s">
        <v>86</v>
      </c>
    </row>
    <row r="2571" spans="1:16">
      <c r="A2571" t="s">
        <v>5743</v>
      </c>
      <c r="B2571" t="s">
        <v>5742</v>
      </c>
      <c r="C2571" t="s">
        <v>920</v>
      </c>
      <c r="D2571">
        <v>58</v>
      </c>
      <c r="E2571" t="s">
        <v>5736</v>
      </c>
      <c r="F2571" t="s">
        <v>86</v>
      </c>
      <c r="G2571" t="s">
        <v>1211</v>
      </c>
      <c r="H2571" t="s">
        <v>318</v>
      </c>
      <c r="I2571" t="s">
        <v>382</v>
      </c>
      <c r="J2571" t="s">
        <v>383</v>
      </c>
      <c r="K2571" t="s">
        <v>388</v>
      </c>
      <c r="L2571" t="s">
        <v>32</v>
      </c>
      <c r="M2571" t="s">
        <v>385</v>
      </c>
      <c r="N2571" t="s">
        <v>907</v>
      </c>
      <c r="O2571" t="s">
        <v>1033</v>
      </c>
      <c r="P2571" t="s">
        <v>86</v>
      </c>
    </row>
    <row r="2572" spans="1:16">
      <c r="A2572" t="s">
        <v>5744</v>
      </c>
      <c r="B2572" t="s">
        <v>5742</v>
      </c>
      <c r="C2572" t="s">
        <v>910</v>
      </c>
      <c r="D2572">
        <v>59</v>
      </c>
      <c r="E2572" t="s">
        <v>5736</v>
      </c>
      <c r="F2572" t="s">
        <v>86</v>
      </c>
      <c r="G2572" t="s">
        <v>1211</v>
      </c>
      <c r="H2572" t="s">
        <v>318</v>
      </c>
      <c r="I2572" t="s">
        <v>382</v>
      </c>
      <c r="J2572" t="s">
        <v>383</v>
      </c>
      <c r="K2572" t="s">
        <v>388</v>
      </c>
      <c r="L2572" t="s">
        <v>32</v>
      </c>
      <c r="M2572" t="s">
        <v>385</v>
      </c>
      <c r="N2572" t="s">
        <v>907</v>
      </c>
      <c r="O2572" t="s">
        <v>1033</v>
      </c>
      <c r="P2572" t="s">
        <v>86</v>
      </c>
    </row>
    <row r="2573" spans="1:16">
      <c r="A2573" t="s">
        <v>5745</v>
      </c>
      <c r="B2573" t="s">
        <v>5742</v>
      </c>
      <c r="C2573" t="s">
        <v>922</v>
      </c>
      <c r="D2573">
        <v>60</v>
      </c>
      <c r="E2573" t="s">
        <v>5736</v>
      </c>
      <c r="F2573" t="s">
        <v>86</v>
      </c>
      <c r="G2573" t="s">
        <v>1211</v>
      </c>
      <c r="H2573" t="s">
        <v>318</v>
      </c>
      <c r="I2573" t="s">
        <v>382</v>
      </c>
      <c r="J2573" t="s">
        <v>383</v>
      </c>
      <c r="K2573" t="s">
        <v>388</v>
      </c>
      <c r="L2573" t="s">
        <v>32</v>
      </c>
      <c r="M2573" t="s">
        <v>385</v>
      </c>
      <c r="N2573" t="s">
        <v>907</v>
      </c>
      <c r="O2573" t="s">
        <v>1033</v>
      </c>
      <c r="P2573" t="s">
        <v>86</v>
      </c>
    </row>
    <row r="2574" spans="1:16">
      <c r="A2574" t="s">
        <v>5746</v>
      </c>
      <c r="B2574" t="s">
        <v>5742</v>
      </c>
      <c r="C2574" t="s">
        <v>912</v>
      </c>
      <c r="D2574">
        <v>61</v>
      </c>
      <c r="E2574" t="s">
        <v>5736</v>
      </c>
      <c r="F2574" t="s">
        <v>86</v>
      </c>
      <c r="G2574" t="s">
        <v>1211</v>
      </c>
      <c r="H2574" t="s">
        <v>318</v>
      </c>
      <c r="I2574" t="s">
        <v>382</v>
      </c>
      <c r="J2574" t="s">
        <v>383</v>
      </c>
      <c r="K2574" t="s">
        <v>388</v>
      </c>
      <c r="L2574" t="s">
        <v>32</v>
      </c>
      <c r="M2574" t="s">
        <v>385</v>
      </c>
      <c r="N2574" t="s">
        <v>907</v>
      </c>
      <c r="O2574" t="s">
        <v>1033</v>
      </c>
      <c r="P2574" t="s">
        <v>86</v>
      </c>
    </row>
    <row r="2575" spans="1:16">
      <c r="A2575" t="s">
        <v>5747</v>
      </c>
      <c r="B2575" t="s">
        <v>5748</v>
      </c>
      <c r="C2575" t="s">
        <v>904</v>
      </c>
      <c r="D2575">
        <v>57</v>
      </c>
      <c r="E2575" t="s">
        <v>5736</v>
      </c>
      <c r="F2575" t="s">
        <v>217</v>
      </c>
      <c r="G2575" t="s">
        <v>1211</v>
      </c>
      <c r="H2575" t="s">
        <v>318</v>
      </c>
      <c r="I2575" t="s">
        <v>382</v>
      </c>
      <c r="J2575" t="s">
        <v>383</v>
      </c>
      <c r="K2575" t="s">
        <v>388</v>
      </c>
      <c r="L2575" t="s">
        <v>32</v>
      </c>
      <c r="M2575" t="s">
        <v>385</v>
      </c>
      <c r="N2575" t="s">
        <v>907</v>
      </c>
      <c r="O2575" t="s">
        <v>1193</v>
      </c>
      <c r="P2575" t="s">
        <v>199</v>
      </c>
    </row>
    <row r="2576" spans="1:16">
      <c r="A2576" t="s">
        <v>5749</v>
      </c>
      <c r="B2576" t="s">
        <v>5748</v>
      </c>
      <c r="C2576" t="s">
        <v>920</v>
      </c>
      <c r="D2576">
        <v>58</v>
      </c>
      <c r="E2576" t="s">
        <v>5736</v>
      </c>
      <c r="F2576" t="s">
        <v>217</v>
      </c>
      <c r="G2576" t="s">
        <v>1211</v>
      </c>
      <c r="H2576" t="s">
        <v>318</v>
      </c>
      <c r="I2576" t="s">
        <v>382</v>
      </c>
      <c r="J2576" t="s">
        <v>383</v>
      </c>
      <c r="K2576" t="s">
        <v>388</v>
      </c>
      <c r="L2576" t="s">
        <v>32</v>
      </c>
      <c r="M2576" t="s">
        <v>385</v>
      </c>
      <c r="N2576" t="s">
        <v>907</v>
      </c>
      <c r="O2576" t="s">
        <v>1193</v>
      </c>
      <c r="P2576" t="s">
        <v>199</v>
      </c>
    </row>
    <row r="2577" spans="1:16">
      <c r="A2577" t="s">
        <v>5750</v>
      </c>
      <c r="B2577" t="s">
        <v>5748</v>
      </c>
      <c r="C2577" t="s">
        <v>910</v>
      </c>
      <c r="D2577">
        <v>59</v>
      </c>
      <c r="E2577" t="s">
        <v>5736</v>
      </c>
      <c r="F2577" t="s">
        <v>217</v>
      </c>
      <c r="G2577" t="s">
        <v>1211</v>
      </c>
      <c r="H2577" t="s">
        <v>318</v>
      </c>
      <c r="I2577" t="s">
        <v>382</v>
      </c>
      <c r="J2577" t="s">
        <v>383</v>
      </c>
      <c r="K2577" t="s">
        <v>388</v>
      </c>
      <c r="L2577" t="s">
        <v>32</v>
      </c>
      <c r="M2577" t="s">
        <v>385</v>
      </c>
      <c r="N2577" t="s">
        <v>907</v>
      </c>
      <c r="O2577" t="s">
        <v>1193</v>
      </c>
      <c r="P2577" t="s">
        <v>199</v>
      </c>
    </row>
    <row r="2578" spans="1:16">
      <c r="A2578" t="s">
        <v>5751</v>
      </c>
      <c r="B2578" t="s">
        <v>5748</v>
      </c>
      <c r="C2578" t="s">
        <v>922</v>
      </c>
      <c r="D2578">
        <v>60</v>
      </c>
      <c r="E2578" t="s">
        <v>5736</v>
      </c>
      <c r="F2578" t="s">
        <v>217</v>
      </c>
      <c r="G2578" t="s">
        <v>1211</v>
      </c>
      <c r="H2578" t="s">
        <v>318</v>
      </c>
      <c r="I2578" t="s">
        <v>382</v>
      </c>
      <c r="J2578" t="s">
        <v>383</v>
      </c>
      <c r="K2578" t="s">
        <v>388</v>
      </c>
      <c r="L2578" t="s">
        <v>32</v>
      </c>
      <c r="M2578" t="s">
        <v>385</v>
      </c>
      <c r="N2578" t="s">
        <v>907</v>
      </c>
      <c r="O2578" t="s">
        <v>1193</v>
      </c>
      <c r="P2578" t="s">
        <v>199</v>
      </c>
    </row>
    <row r="2579" spans="1:16">
      <c r="A2579" t="s">
        <v>5752</v>
      </c>
      <c r="B2579" t="s">
        <v>5748</v>
      </c>
      <c r="C2579" t="s">
        <v>912</v>
      </c>
      <c r="D2579">
        <v>61</v>
      </c>
      <c r="E2579" t="s">
        <v>5736</v>
      </c>
      <c r="F2579" t="s">
        <v>217</v>
      </c>
      <c r="G2579" t="s">
        <v>1211</v>
      </c>
      <c r="H2579" t="s">
        <v>318</v>
      </c>
      <c r="I2579" t="s">
        <v>382</v>
      </c>
      <c r="J2579" t="s">
        <v>383</v>
      </c>
      <c r="K2579" t="s">
        <v>388</v>
      </c>
      <c r="L2579" t="s">
        <v>32</v>
      </c>
      <c r="M2579" t="s">
        <v>385</v>
      </c>
      <c r="N2579" t="s">
        <v>907</v>
      </c>
      <c r="O2579" t="s">
        <v>1193</v>
      </c>
      <c r="P2579" t="s">
        <v>199</v>
      </c>
    </row>
    <row r="2580" spans="1:16">
      <c r="A2580" t="s">
        <v>5753</v>
      </c>
      <c r="B2580" t="s">
        <v>5754</v>
      </c>
      <c r="C2580" t="s">
        <v>904</v>
      </c>
      <c r="D2580">
        <v>57</v>
      </c>
      <c r="E2580" t="s">
        <v>5755</v>
      </c>
      <c r="F2580" t="s">
        <v>53</v>
      </c>
      <c r="G2580" t="s">
        <v>4954</v>
      </c>
      <c r="H2580" t="s">
        <v>320</v>
      </c>
      <c r="I2580" t="s">
        <v>382</v>
      </c>
      <c r="J2580" t="s">
        <v>383</v>
      </c>
      <c r="K2580" t="s">
        <v>388</v>
      </c>
      <c r="L2580" t="s">
        <v>32</v>
      </c>
      <c r="M2580" t="s">
        <v>385</v>
      </c>
      <c r="N2580" t="s">
        <v>907</v>
      </c>
      <c r="O2580" t="s">
        <v>928</v>
      </c>
      <c r="P2580" t="s">
        <v>53</v>
      </c>
    </row>
    <row r="2581" spans="1:16">
      <c r="A2581" t="s">
        <v>5756</v>
      </c>
      <c r="B2581" t="s">
        <v>5754</v>
      </c>
      <c r="C2581" t="s">
        <v>920</v>
      </c>
      <c r="D2581">
        <v>58</v>
      </c>
      <c r="E2581" t="s">
        <v>5755</v>
      </c>
      <c r="F2581" t="s">
        <v>53</v>
      </c>
      <c r="G2581" t="s">
        <v>4954</v>
      </c>
      <c r="H2581" t="s">
        <v>320</v>
      </c>
      <c r="I2581" t="s">
        <v>382</v>
      </c>
      <c r="J2581" t="s">
        <v>383</v>
      </c>
      <c r="K2581" t="s">
        <v>388</v>
      </c>
      <c r="L2581" t="s">
        <v>32</v>
      </c>
      <c r="M2581" t="s">
        <v>385</v>
      </c>
      <c r="N2581" t="s">
        <v>907</v>
      </c>
      <c r="O2581" t="s">
        <v>928</v>
      </c>
      <c r="P2581" t="s">
        <v>53</v>
      </c>
    </row>
    <row r="2582" spans="1:16">
      <c r="A2582" t="s">
        <v>5757</v>
      </c>
      <c r="B2582" t="s">
        <v>5754</v>
      </c>
      <c r="C2582" t="s">
        <v>910</v>
      </c>
      <c r="D2582">
        <v>59</v>
      </c>
      <c r="E2582" t="s">
        <v>5755</v>
      </c>
      <c r="F2582" t="s">
        <v>53</v>
      </c>
      <c r="G2582" t="s">
        <v>4954</v>
      </c>
      <c r="H2582" t="s">
        <v>320</v>
      </c>
      <c r="I2582" t="s">
        <v>382</v>
      </c>
      <c r="J2582" t="s">
        <v>383</v>
      </c>
      <c r="K2582" t="s">
        <v>388</v>
      </c>
      <c r="L2582" t="s">
        <v>32</v>
      </c>
      <c r="M2582" t="s">
        <v>385</v>
      </c>
      <c r="N2582" t="s">
        <v>907</v>
      </c>
      <c r="O2582" t="s">
        <v>928</v>
      </c>
      <c r="P2582" t="s">
        <v>53</v>
      </c>
    </row>
    <row r="2583" spans="1:16">
      <c r="A2583" t="s">
        <v>5758</v>
      </c>
      <c r="B2583" t="s">
        <v>5754</v>
      </c>
      <c r="C2583" t="s">
        <v>922</v>
      </c>
      <c r="D2583">
        <v>60</v>
      </c>
      <c r="E2583" t="s">
        <v>5755</v>
      </c>
      <c r="F2583" t="s">
        <v>53</v>
      </c>
      <c r="G2583" t="s">
        <v>4954</v>
      </c>
      <c r="H2583" t="s">
        <v>320</v>
      </c>
      <c r="I2583" t="s">
        <v>382</v>
      </c>
      <c r="J2583" t="s">
        <v>383</v>
      </c>
      <c r="K2583" t="s">
        <v>388</v>
      </c>
      <c r="L2583" t="s">
        <v>32</v>
      </c>
      <c r="M2583" t="s">
        <v>385</v>
      </c>
      <c r="N2583" t="s">
        <v>907</v>
      </c>
      <c r="O2583" t="s">
        <v>928</v>
      </c>
      <c r="P2583" t="s">
        <v>53</v>
      </c>
    </row>
    <row r="2584" spans="1:16">
      <c r="A2584" t="s">
        <v>5759</v>
      </c>
      <c r="B2584" t="s">
        <v>5754</v>
      </c>
      <c r="C2584" t="s">
        <v>912</v>
      </c>
      <c r="D2584">
        <v>61</v>
      </c>
      <c r="E2584" t="s">
        <v>5755</v>
      </c>
      <c r="F2584" t="s">
        <v>53</v>
      </c>
      <c r="G2584" t="s">
        <v>4954</v>
      </c>
      <c r="H2584" t="s">
        <v>320</v>
      </c>
      <c r="I2584" t="s">
        <v>382</v>
      </c>
      <c r="J2584" t="s">
        <v>383</v>
      </c>
      <c r="K2584" t="s">
        <v>388</v>
      </c>
      <c r="L2584" t="s">
        <v>32</v>
      </c>
      <c r="M2584" t="s">
        <v>385</v>
      </c>
      <c r="N2584" t="s">
        <v>907</v>
      </c>
      <c r="O2584" t="s">
        <v>928</v>
      </c>
      <c r="P2584" t="s">
        <v>53</v>
      </c>
    </row>
    <row r="2585" spans="1:16">
      <c r="A2585" t="s">
        <v>5760</v>
      </c>
      <c r="B2585" t="s">
        <v>5761</v>
      </c>
      <c r="C2585" t="s">
        <v>904</v>
      </c>
      <c r="D2585">
        <v>57</v>
      </c>
      <c r="E2585" t="s">
        <v>5755</v>
      </c>
      <c r="F2585" t="s">
        <v>86</v>
      </c>
      <c r="G2585" t="s">
        <v>1211</v>
      </c>
      <c r="H2585" t="s">
        <v>320</v>
      </c>
      <c r="I2585" t="s">
        <v>390</v>
      </c>
      <c r="J2585" t="s">
        <v>383</v>
      </c>
      <c r="K2585" t="s">
        <v>388</v>
      </c>
      <c r="L2585" t="s">
        <v>32</v>
      </c>
      <c r="M2585" t="s">
        <v>385</v>
      </c>
      <c r="N2585" t="s">
        <v>907</v>
      </c>
      <c r="O2585" t="s">
        <v>1033</v>
      </c>
      <c r="P2585" t="s">
        <v>86</v>
      </c>
    </row>
    <row r="2586" spans="1:16">
      <c r="A2586" t="s">
        <v>5762</v>
      </c>
      <c r="B2586" t="s">
        <v>5761</v>
      </c>
      <c r="C2586" t="s">
        <v>920</v>
      </c>
      <c r="D2586">
        <v>58</v>
      </c>
      <c r="E2586" t="s">
        <v>5755</v>
      </c>
      <c r="F2586" t="s">
        <v>86</v>
      </c>
      <c r="G2586" t="s">
        <v>1211</v>
      </c>
      <c r="H2586" t="s">
        <v>320</v>
      </c>
      <c r="I2586" t="s">
        <v>390</v>
      </c>
      <c r="J2586" t="s">
        <v>383</v>
      </c>
      <c r="K2586" t="s">
        <v>388</v>
      </c>
      <c r="L2586" t="s">
        <v>32</v>
      </c>
      <c r="M2586" t="s">
        <v>385</v>
      </c>
      <c r="N2586" t="s">
        <v>907</v>
      </c>
      <c r="O2586" t="s">
        <v>1033</v>
      </c>
      <c r="P2586" t="s">
        <v>86</v>
      </c>
    </row>
    <row r="2587" spans="1:16">
      <c r="A2587" t="s">
        <v>5763</v>
      </c>
      <c r="B2587" t="s">
        <v>5761</v>
      </c>
      <c r="C2587" t="s">
        <v>910</v>
      </c>
      <c r="D2587">
        <v>59</v>
      </c>
      <c r="E2587" t="s">
        <v>5755</v>
      </c>
      <c r="F2587" t="s">
        <v>86</v>
      </c>
      <c r="G2587" t="s">
        <v>1211</v>
      </c>
      <c r="H2587" t="s">
        <v>320</v>
      </c>
      <c r="I2587" t="s">
        <v>390</v>
      </c>
      <c r="J2587" t="s">
        <v>383</v>
      </c>
      <c r="K2587" t="s">
        <v>388</v>
      </c>
      <c r="L2587" t="s">
        <v>32</v>
      </c>
      <c r="M2587" t="s">
        <v>385</v>
      </c>
      <c r="N2587" t="s">
        <v>907</v>
      </c>
      <c r="O2587" t="s">
        <v>1033</v>
      </c>
      <c r="P2587" t="s">
        <v>86</v>
      </c>
    </row>
    <row r="2588" spans="1:16">
      <c r="A2588" t="s">
        <v>5764</v>
      </c>
      <c r="B2588" t="s">
        <v>5761</v>
      </c>
      <c r="C2588" t="s">
        <v>922</v>
      </c>
      <c r="D2588">
        <v>60</v>
      </c>
      <c r="E2588" t="s">
        <v>5755</v>
      </c>
      <c r="F2588" t="s">
        <v>86</v>
      </c>
      <c r="G2588" t="s">
        <v>1211</v>
      </c>
      <c r="H2588" t="s">
        <v>320</v>
      </c>
      <c r="I2588" t="s">
        <v>390</v>
      </c>
      <c r="J2588" t="s">
        <v>383</v>
      </c>
      <c r="K2588" t="s">
        <v>388</v>
      </c>
      <c r="L2588" t="s">
        <v>32</v>
      </c>
      <c r="M2588" t="s">
        <v>385</v>
      </c>
      <c r="N2588" t="s">
        <v>907</v>
      </c>
      <c r="O2588" t="s">
        <v>1033</v>
      </c>
      <c r="P2588" t="s">
        <v>86</v>
      </c>
    </row>
    <row r="2589" spans="1:16">
      <c r="A2589" t="s">
        <v>5765</v>
      </c>
      <c r="B2589" t="s">
        <v>5761</v>
      </c>
      <c r="C2589" t="s">
        <v>912</v>
      </c>
      <c r="D2589">
        <v>61</v>
      </c>
      <c r="E2589" t="s">
        <v>5755</v>
      </c>
      <c r="F2589" t="s">
        <v>86</v>
      </c>
      <c r="G2589" t="s">
        <v>1211</v>
      </c>
      <c r="H2589" t="s">
        <v>320</v>
      </c>
      <c r="I2589" t="s">
        <v>390</v>
      </c>
      <c r="J2589" t="s">
        <v>383</v>
      </c>
      <c r="K2589" t="s">
        <v>388</v>
      </c>
      <c r="L2589" t="s">
        <v>32</v>
      </c>
      <c r="M2589" t="s">
        <v>385</v>
      </c>
      <c r="N2589" t="s">
        <v>907</v>
      </c>
      <c r="O2589" t="s">
        <v>1033</v>
      </c>
      <c r="P2589" t="s">
        <v>86</v>
      </c>
    </row>
    <row r="2590" spans="1:16">
      <c r="A2590" t="s">
        <v>5766</v>
      </c>
      <c r="B2590" t="s">
        <v>5767</v>
      </c>
      <c r="C2590" t="s">
        <v>904</v>
      </c>
      <c r="D2590">
        <v>57</v>
      </c>
      <c r="E2590" t="s">
        <v>5755</v>
      </c>
      <c r="F2590" t="s">
        <v>217</v>
      </c>
      <c r="G2590" t="s">
        <v>1211</v>
      </c>
      <c r="H2590" t="s">
        <v>320</v>
      </c>
      <c r="I2590" t="s">
        <v>390</v>
      </c>
      <c r="J2590" t="s">
        <v>383</v>
      </c>
      <c r="K2590" t="s">
        <v>388</v>
      </c>
      <c r="L2590" t="s">
        <v>32</v>
      </c>
      <c r="M2590" t="s">
        <v>385</v>
      </c>
      <c r="N2590" t="s">
        <v>907</v>
      </c>
      <c r="O2590" t="s">
        <v>1193</v>
      </c>
      <c r="P2590" t="s">
        <v>199</v>
      </c>
    </row>
    <row r="2591" spans="1:16">
      <c r="A2591" t="s">
        <v>5768</v>
      </c>
      <c r="B2591" t="s">
        <v>5767</v>
      </c>
      <c r="C2591" t="s">
        <v>920</v>
      </c>
      <c r="D2591">
        <v>58</v>
      </c>
      <c r="E2591" t="s">
        <v>5755</v>
      </c>
      <c r="F2591" t="s">
        <v>217</v>
      </c>
      <c r="G2591" t="s">
        <v>1211</v>
      </c>
      <c r="H2591" t="s">
        <v>320</v>
      </c>
      <c r="I2591" t="s">
        <v>390</v>
      </c>
      <c r="J2591" t="s">
        <v>383</v>
      </c>
      <c r="K2591" t="s">
        <v>388</v>
      </c>
      <c r="L2591" t="s">
        <v>32</v>
      </c>
      <c r="M2591" t="s">
        <v>385</v>
      </c>
      <c r="N2591" t="s">
        <v>907</v>
      </c>
      <c r="O2591" t="s">
        <v>1193</v>
      </c>
      <c r="P2591" t="s">
        <v>199</v>
      </c>
    </row>
    <row r="2592" spans="1:16">
      <c r="A2592" t="s">
        <v>5769</v>
      </c>
      <c r="B2592" t="s">
        <v>5767</v>
      </c>
      <c r="C2592" t="s">
        <v>910</v>
      </c>
      <c r="D2592">
        <v>59</v>
      </c>
      <c r="E2592" t="s">
        <v>5755</v>
      </c>
      <c r="F2592" t="s">
        <v>217</v>
      </c>
      <c r="G2592" t="s">
        <v>1211</v>
      </c>
      <c r="H2592" t="s">
        <v>320</v>
      </c>
      <c r="I2592" t="s">
        <v>390</v>
      </c>
      <c r="J2592" t="s">
        <v>383</v>
      </c>
      <c r="K2592" t="s">
        <v>388</v>
      </c>
      <c r="L2592" t="s">
        <v>32</v>
      </c>
      <c r="M2592" t="s">
        <v>385</v>
      </c>
      <c r="N2592" t="s">
        <v>907</v>
      </c>
      <c r="O2592" t="s">
        <v>1193</v>
      </c>
      <c r="P2592" t="s">
        <v>199</v>
      </c>
    </row>
    <row r="2593" spans="1:16">
      <c r="A2593" t="s">
        <v>5770</v>
      </c>
      <c r="B2593" t="s">
        <v>5767</v>
      </c>
      <c r="C2593" t="s">
        <v>922</v>
      </c>
      <c r="D2593">
        <v>60</v>
      </c>
      <c r="E2593" t="s">
        <v>5755</v>
      </c>
      <c r="F2593" t="s">
        <v>217</v>
      </c>
      <c r="G2593" t="s">
        <v>1211</v>
      </c>
      <c r="H2593" t="s">
        <v>320</v>
      </c>
      <c r="I2593" t="s">
        <v>390</v>
      </c>
      <c r="J2593" t="s">
        <v>383</v>
      </c>
      <c r="K2593" t="s">
        <v>388</v>
      </c>
      <c r="L2593" t="s">
        <v>32</v>
      </c>
      <c r="M2593" t="s">
        <v>385</v>
      </c>
      <c r="N2593" t="s">
        <v>907</v>
      </c>
      <c r="O2593" t="s">
        <v>1193</v>
      </c>
      <c r="P2593" t="s">
        <v>199</v>
      </c>
    </row>
    <row r="2594" spans="1:16">
      <c r="A2594" t="s">
        <v>5771</v>
      </c>
      <c r="B2594" t="s">
        <v>5767</v>
      </c>
      <c r="C2594" t="s">
        <v>912</v>
      </c>
      <c r="D2594">
        <v>61</v>
      </c>
      <c r="E2594" t="s">
        <v>5755</v>
      </c>
      <c r="F2594" t="s">
        <v>217</v>
      </c>
      <c r="G2594" t="s">
        <v>1211</v>
      </c>
      <c r="H2594" t="s">
        <v>320</v>
      </c>
      <c r="I2594" t="s">
        <v>390</v>
      </c>
      <c r="J2594" t="s">
        <v>383</v>
      </c>
      <c r="K2594" t="s">
        <v>388</v>
      </c>
      <c r="L2594" t="s">
        <v>32</v>
      </c>
      <c r="M2594" t="s">
        <v>385</v>
      </c>
      <c r="N2594" t="s">
        <v>907</v>
      </c>
      <c r="O2594" t="s">
        <v>1193</v>
      </c>
      <c r="P2594" t="s">
        <v>199</v>
      </c>
    </row>
    <row r="2595" spans="1:16">
      <c r="A2595" t="s">
        <v>5772</v>
      </c>
      <c r="B2595" t="s">
        <v>5767</v>
      </c>
      <c r="C2595" t="s">
        <v>915</v>
      </c>
      <c r="D2595">
        <v>56</v>
      </c>
      <c r="E2595" t="s">
        <v>5755</v>
      </c>
      <c r="F2595" t="s">
        <v>217</v>
      </c>
      <c r="G2595" t="s">
        <v>1211</v>
      </c>
      <c r="H2595" t="s">
        <v>320</v>
      </c>
      <c r="I2595" t="s">
        <v>390</v>
      </c>
      <c r="J2595" t="s">
        <v>383</v>
      </c>
      <c r="K2595" t="s">
        <v>388</v>
      </c>
      <c r="L2595" t="s">
        <v>32</v>
      </c>
      <c r="M2595" t="s">
        <v>385</v>
      </c>
      <c r="N2595" t="s">
        <v>907</v>
      </c>
      <c r="O2595" t="s">
        <v>1193</v>
      </c>
      <c r="P2595" t="s">
        <v>199</v>
      </c>
    </row>
    <row r="2596" spans="1:16">
      <c r="A2596" t="s">
        <v>5773</v>
      </c>
      <c r="B2596" t="s">
        <v>5774</v>
      </c>
      <c r="C2596" t="s">
        <v>904</v>
      </c>
      <c r="D2596">
        <v>57</v>
      </c>
      <c r="E2596" t="s">
        <v>4853</v>
      </c>
      <c r="F2596" t="s">
        <v>53</v>
      </c>
      <c r="G2596" t="s">
        <v>4954</v>
      </c>
      <c r="H2596" t="s">
        <v>336</v>
      </c>
      <c r="I2596" t="s">
        <v>382</v>
      </c>
      <c r="J2596" t="s">
        <v>383</v>
      </c>
      <c r="K2596" t="s">
        <v>388</v>
      </c>
      <c r="L2596" t="s">
        <v>32</v>
      </c>
      <c r="M2596" t="s">
        <v>385</v>
      </c>
      <c r="N2596" t="s">
        <v>907</v>
      </c>
      <c r="O2596" t="s">
        <v>928</v>
      </c>
      <c r="P2596" t="s">
        <v>53</v>
      </c>
    </row>
    <row r="2597" spans="1:16">
      <c r="A2597" t="s">
        <v>5775</v>
      </c>
      <c r="B2597" t="s">
        <v>5774</v>
      </c>
      <c r="C2597" t="s">
        <v>920</v>
      </c>
      <c r="D2597">
        <v>58</v>
      </c>
      <c r="E2597" t="s">
        <v>4853</v>
      </c>
      <c r="F2597" t="s">
        <v>53</v>
      </c>
      <c r="G2597" t="s">
        <v>4954</v>
      </c>
      <c r="H2597" t="s">
        <v>336</v>
      </c>
      <c r="I2597" t="s">
        <v>382</v>
      </c>
      <c r="J2597" t="s">
        <v>383</v>
      </c>
      <c r="K2597" t="s">
        <v>388</v>
      </c>
      <c r="L2597" t="s">
        <v>32</v>
      </c>
      <c r="M2597" t="s">
        <v>385</v>
      </c>
      <c r="N2597" t="s">
        <v>907</v>
      </c>
      <c r="O2597" t="s">
        <v>928</v>
      </c>
      <c r="P2597" t="s">
        <v>53</v>
      </c>
    </row>
    <row r="2598" spans="1:16">
      <c r="A2598" t="s">
        <v>5776</v>
      </c>
      <c r="B2598" t="s">
        <v>5774</v>
      </c>
      <c r="C2598" t="s">
        <v>910</v>
      </c>
      <c r="D2598">
        <v>59</v>
      </c>
      <c r="E2598" t="s">
        <v>4853</v>
      </c>
      <c r="F2598" t="s">
        <v>53</v>
      </c>
      <c r="G2598" t="s">
        <v>4954</v>
      </c>
      <c r="H2598" t="s">
        <v>336</v>
      </c>
      <c r="I2598" t="s">
        <v>382</v>
      </c>
      <c r="J2598" t="s">
        <v>383</v>
      </c>
      <c r="K2598" t="s">
        <v>388</v>
      </c>
      <c r="L2598" t="s">
        <v>32</v>
      </c>
      <c r="M2598" t="s">
        <v>385</v>
      </c>
      <c r="N2598" t="s">
        <v>907</v>
      </c>
      <c r="O2598" t="s">
        <v>928</v>
      </c>
      <c r="P2598" t="s">
        <v>53</v>
      </c>
    </row>
    <row r="2599" spans="1:16">
      <c r="A2599" t="s">
        <v>5777</v>
      </c>
      <c r="B2599" t="s">
        <v>5774</v>
      </c>
      <c r="C2599" t="s">
        <v>922</v>
      </c>
      <c r="D2599">
        <v>60</v>
      </c>
      <c r="E2599" t="s">
        <v>4853</v>
      </c>
      <c r="F2599" t="s">
        <v>53</v>
      </c>
      <c r="G2599" t="s">
        <v>4954</v>
      </c>
      <c r="H2599" t="s">
        <v>336</v>
      </c>
      <c r="I2599" t="s">
        <v>382</v>
      </c>
      <c r="J2599" t="s">
        <v>383</v>
      </c>
      <c r="K2599" t="s">
        <v>388</v>
      </c>
      <c r="L2599" t="s">
        <v>32</v>
      </c>
      <c r="M2599" t="s">
        <v>385</v>
      </c>
      <c r="N2599" t="s">
        <v>907</v>
      </c>
      <c r="O2599" t="s">
        <v>928</v>
      </c>
      <c r="P2599" t="s">
        <v>53</v>
      </c>
    </row>
    <row r="2600" spans="1:16">
      <c r="A2600" t="s">
        <v>5778</v>
      </c>
      <c r="B2600" t="s">
        <v>5774</v>
      </c>
      <c r="C2600" t="s">
        <v>912</v>
      </c>
      <c r="D2600">
        <v>61</v>
      </c>
      <c r="E2600" t="s">
        <v>4853</v>
      </c>
      <c r="F2600" t="s">
        <v>53</v>
      </c>
      <c r="G2600" t="s">
        <v>4954</v>
      </c>
      <c r="H2600" t="s">
        <v>336</v>
      </c>
      <c r="I2600" t="s">
        <v>382</v>
      </c>
      <c r="J2600" t="s">
        <v>383</v>
      </c>
      <c r="K2600" t="s">
        <v>388</v>
      </c>
      <c r="L2600" t="s">
        <v>32</v>
      </c>
      <c r="M2600" t="s">
        <v>385</v>
      </c>
      <c r="N2600" t="s">
        <v>907</v>
      </c>
      <c r="O2600" t="s">
        <v>928</v>
      </c>
      <c r="P2600" t="s">
        <v>53</v>
      </c>
    </row>
    <row r="2601" spans="1:16">
      <c r="A2601" t="s">
        <v>5779</v>
      </c>
      <c r="B2601" t="s">
        <v>5774</v>
      </c>
      <c r="C2601" t="s">
        <v>4858</v>
      </c>
      <c r="D2601">
        <v>63</v>
      </c>
      <c r="E2601" t="s">
        <v>4853</v>
      </c>
      <c r="F2601" t="s">
        <v>53</v>
      </c>
      <c r="G2601" t="s">
        <v>4954</v>
      </c>
      <c r="H2601" t="s">
        <v>336</v>
      </c>
      <c r="I2601" t="s">
        <v>382</v>
      </c>
      <c r="J2601" t="s">
        <v>383</v>
      </c>
      <c r="K2601" t="s">
        <v>388</v>
      </c>
      <c r="L2601" t="s">
        <v>32</v>
      </c>
      <c r="M2601" t="s">
        <v>385</v>
      </c>
      <c r="N2601" t="s">
        <v>907</v>
      </c>
      <c r="O2601" t="s">
        <v>928</v>
      </c>
      <c r="P2601" t="s">
        <v>53</v>
      </c>
    </row>
    <row r="2602" spans="1:16">
      <c r="A2602" t="s">
        <v>5780</v>
      </c>
      <c r="B2602" t="s">
        <v>5774</v>
      </c>
      <c r="C2602" t="s">
        <v>915</v>
      </c>
      <c r="D2602">
        <v>56</v>
      </c>
      <c r="E2602" t="s">
        <v>4853</v>
      </c>
      <c r="F2602" t="s">
        <v>53</v>
      </c>
      <c r="G2602" t="s">
        <v>4954</v>
      </c>
      <c r="H2602" t="s">
        <v>336</v>
      </c>
      <c r="I2602" t="s">
        <v>382</v>
      </c>
      <c r="J2602" t="s">
        <v>383</v>
      </c>
      <c r="K2602" t="s">
        <v>388</v>
      </c>
      <c r="L2602" t="s">
        <v>32</v>
      </c>
      <c r="M2602" t="s">
        <v>385</v>
      </c>
      <c r="N2602" t="s">
        <v>907</v>
      </c>
      <c r="O2602" t="s">
        <v>928</v>
      </c>
      <c r="P2602" t="s">
        <v>53</v>
      </c>
    </row>
    <row r="2603" spans="1:16">
      <c r="A2603" t="s">
        <v>5781</v>
      </c>
      <c r="B2603" t="s">
        <v>5782</v>
      </c>
      <c r="C2603" t="s">
        <v>915</v>
      </c>
      <c r="D2603">
        <v>56</v>
      </c>
      <c r="E2603" t="s">
        <v>4902</v>
      </c>
      <c r="F2603" t="s">
        <v>83</v>
      </c>
      <c r="G2603" t="s">
        <v>5783</v>
      </c>
      <c r="H2603" t="s">
        <v>320</v>
      </c>
      <c r="I2603" t="s">
        <v>382</v>
      </c>
      <c r="J2603" t="s">
        <v>383</v>
      </c>
      <c r="K2603" t="s">
        <v>388</v>
      </c>
      <c r="L2603" t="s">
        <v>44</v>
      </c>
      <c r="M2603" t="s">
        <v>385</v>
      </c>
      <c r="N2603" t="s">
        <v>907</v>
      </c>
      <c r="O2603" t="s">
        <v>1710</v>
      </c>
      <c r="P2603" t="s">
        <v>83</v>
      </c>
    </row>
    <row r="2604" spans="1:16">
      <c r="A2604" t="s">
        <v>5784</v>
      </c>
      <c r="B2604" t="s">
        <v>5782</v>
      </c>
      <c r="C2604" t="s">
        <v>904</v>
      </c>
      <c r="D2604">
        <v>57</v>
      </c>
      <c r="E2604" t="s">
        <v>4902</v>
      </c>
      <c r="F2604" t="s">
        <v>83</v>
      </c>
      <c r="G2604" t="s">
        <v>5783</v>
      </c>
      <c r="H2604" t="s">
        <v>320</v>
      </c>
      <c r="I2604" t="s">
        <v>382</v>
      </c>
      <c r="J2604" t="s">
        <v>383</v>
      </c>
      <c r="K2604" t="s">
        <v>388</v>
      </c>
      <c r="L2604" t="s">
        <v>44</v>
      </c>
      <c r="M2604" t="s">
        <v>385</v>
      </c>
      <c r="N2604" t="s">
        <v>907</v>
      </c>
      <c r="O2604" t="s">
        <v>1710</v>
      </c>
      <c r="P2604" t="s">
        <v>83</v>
      </c>
    </row>
    <row r="2605" spans="1:16">
      <c r="A2605" t="s">
        <v>5785</v>
      </c>
      <c r="B2605" t="s">
        <v>5782</v>
      </c>
      <c r="C2605" t="s">
        <v>920</v>
      </c>
      <c r="D2605">
        <v>58</v>
      </c>
      <c r="E2605" t="s">
        <v>4902</v>
      </c>
      <c r="F2605" t="s">
        <v>83</v>
      </c>
      <c r="G2605" t="s">
        <v>5783</v>
      </c>
      <c r="H2605" t="s">
        <v>320</v>
      </c>
      <c r="I2605" t="s">
        <v>382</v>
      </c>
      <c r="J2605" t="s">
        <v>383</v>
      </c>
      <c r="K2605" t="s">
        <v>388</v>
      </c>
      <c r="L2605" t="s">
        <v>44</v>
      </c>
      <c r="M2605" t="s">
        <v>385</v>
      </c>
      <c r="N2605" t="s">
        <v>907</v>
      </c>
      <c r="O2605" t="s">
        <v>1710</v>
      </c>
      <c r="P2605" t="s">
        <v>83</v>
      </c>
    </row>
    <row r="2606" spans="1:16">
      <c r="A2606" t="s">
        <v>5786</v>
      </c>
      <c r="B2606" t="s">
        <v>5782</v>
      </c>
      <c r="C2606" t="s">
        <v>910</v>
      </c>
      <c r="D2606">
        <v>59</v>
      </c>
      <c r="E2606" t="s">
        <v>4902</v>
      </c>
      <c r="F2606" t="s">
        <v>83</v>
      </c>
      <c r="G2606" t="s">
        <v>5783</v>
      </c>
      <c r="H2606" t="s">
        <v>320</v>
      </c>
      <c r="I2606" t="s">
        <v>382</v>
      </c>
      <c r="J2606" t="s">
        <v>383</v>
      </c>
      <c r="K2606" t="s">
        <v>388</v>
      </c>
      <c r="L2606" t="s">
        <v>44</v>
      </c>
      <c r="M2606" t="s">
        <v>385</v>
      </c>
      <c r="N2606" t="s">
        <v>907</v>
      </c>
      <c r="O2606" t="s">
        <v>1710</v>
      </c>
      <c r="P2606" t="s">
        <v>83</v>
      </c>
    </row>
    <row r="2607" spans="1:16">
      <c r="A2607" t="s">
        <v>5787</v>
      </c>
      <c r="B2607" t="s">
        <v>5782</v>
      </c>
      <c r="C2607" t="s">
        <v>922</v>
      </c>
      <c r="D2607">
        <v>60</v>
      </c>
      <c r="E2607" t="s">
        <v>4902</v>
      </c>
      <c r="F2607" t="s">
        <v>83</v>
      </c>
      <c r="G2607" t="s">
        <v>5783</v>
      </c>
      <c r="H2607" t="s">
        <v>320</v>
      </c>
      <c r="I2607" t="s">
        <v>382</v>
      </c>
      <c r="J2607" t="s">
        <v>383</v>
      </c>
      <c r="K2607" t="s">
        <v>388</v>
      </c>
      <c r="L2607" t="s">
        <v>44</v>
      </c>
      <c r="M2607" t="s">
        <v>385</v>
      </c>
      <c r="N2607" t="s">
        <v>907</v>
      </c>
      <c r="O2607" t="s">
        <v>1710</v>
      </c>
      <c r="P2607" t="s">
        <v>83</v>
      </c>
    </row>
    <row r="2608" spans="1:16">
      <c r="A2608" t="s">
        <v>5788</v>
      </c>
      <c r="B2608" t="s">
        <v>5782</v>
      </c>
      <c r="C2608" t="s">
        <v>912</v>
      </c>
      <c r="D2608">
        <v>61</v>
      </c>
      <c r="E2608" t="s">
        <v>4902</v>
      </c>
      <c r="F2608" t="s">
        <v>83</v>
      </c>
      <c r="G2608" t="s">
        <v>5783</v>
      </c>
      <c r="H2608" t="s">
        <v>320</v>
      </c>
      <c r="I2608" t="s">
        <v>382</v>
      </c>
      <c r="J2608" t="s">
        <v>383</v>
      </c>
      <c r="K2608" t="s">
        <v>388</v>
      </c>
      <c r="L2608" t="s">
        <v>44</v>
      </c>
      <c r="M2608" t="s">
        <v>385</v>
      </c>
      <c r="N2608" t="s">
        <v>907</v>
      </c>
      <c r="O2608" t="s">
        <v>1710</v>
      </c>
      <c r="P2608" t="s">
        <v>83</v>
      </c>
    </row>
    <row r="2609" spans="1:16">
      <c r="A2609" t="s">
        <v>5789</v>
      </c>
      <c r="B2609" t="s">
        <v>5782</v>
      </c>
      <c r="C2609" t="s">
        <v>956</v>
      </c>
      <c r="D2609">
        <v>55</v>
      </c>
      <c r="E2609" t="s">
        <v>4902</v>
      </c>
      <c r="F2609" t="s">
        <v>83</v>
      </c>
      <c r="G2609" t="s">
        <v>5783</v>
      </c>
      <c r="H2609" t="s">
        <v>320</v>
      </c>
      <c r="I2609" t="s">
        <v>382</v>
      </c>
      <c r="J2609" t="s">
        <v>383</v>
      </c>
      <c r="K2609" t="s">
        <v>388</v>
      </c>
      <c r="L2609" t="s">
        <v>44</v>
      </c>
      <c r="M2609" t="s">
        <v>385</v>
      </c>
      <c r="N2609" t="s">
        <v>907</v>
      </c>
      <c r="O2609" t="s">
        <v>1710</v>
      </c>
      <c r="P2609" t="s">
        <v>83</v>
      </c>
    </row>
    <row r="2610" spans="1:16">
      <c r="A2610" t="s">
        <v>5790</v>
      </c>
      <c r="B2610" t="s">
        <v>5791</v>
      </c>
      <c r="C2610" t="s">
        <v>956</v>
      </c>
      <c r="D2610">
        <v>55</v>
      </c>
      <c r="E2610" t="s">
        <v>5792</v>
      </c>
      <c r="F2610" t="s">
        <v>71</v>
      </c>
      <c r="G2610" t="s">
        <v>1413</v>
      </c>
      <c r="H2610" t="s">
        <v>336</v>
      </c>
      <c r="I2610" t="s">
        <v>382</v>
      </c>
      <c r="J2610" t="s">
        <v>383</v>
      </c>
      <c r="K2610" t="s">
        <v>388</v>
      </c>
      <c r="L2610" t="s">
        <v>44</v>
      </c>
      <c r="M2610" t="s">
        <v>385</v>
      </c>
      <c r="N2610" t="s">
        <v>907</v>
      </c>
      <c r="O2610" t="s">
        <v>932</v>
      </c>
      <c r="P2610" t="s">
        <v>71</v>
      </c>
    </row>
    <row r="2611" spans="1:16">
      <c r="A2611" t="s">
        <v>5793</v>
      </c>
      <c r="B2611" t="s">
        <v>5791</v>
      </c>
      <c r="C2611" t="s">
        <v>915</v>
      </c>
      <c r="D2611">
        <v>56</v>
      </c>
      <c r="E2611" t="s">
        <v>5792</v>
      </c>
      <c r="F2611" t="s">
        <v>71</v>
      </c>
      <c r="G2611" t="s">
        <v>1413</v>
      </c>
      <c r="H2611" t="s">
        <v>336</v>
      </c>
      <c r="I2611" t="s">
        <v>382</v>
      </c>
      <c r="J2611" t="s">
        <v>383</v>
      </c>
      <c r="K2611" t="s">
        <v>388</v>
      </c>
      <c r="L2611" t="s">
        <v>44</v>
      </c>
      <c r="M2611" t="s">
        <v>385</v>
      </c>
      <c r="N2611" t="s">
        <v>907</v>
      </c>
      <c r="O2611" t="s">
        <v>932</v>
      </c>
      <c r="P2611" t="s">
        <v>71</v>
      </c>
    </row>
    <row r="2612" spans="1:16">
      <c r="A2612" t="s">
        <v>5794</v>
      </c>
      <c r="B2612" t="s">
        <v>5791</v>
      </c>
      <c r="C2612" t="s">
        <v>904</v>
      </c>
      <c r="D2612">
        <v>57</v>
      </c>
      <c r="E2612" t="s">
        <v>5792</v>
      </c>
      <c r="F2612" t="s">
        <v>71</v>
      </c>
      <c r="G2612" t="s">
        <v>1413</v>
      </c>
      <c r="H2612" t="s">
        <v>336</v>
      </c>
      <c r="I2612" t="s">
        <v>382</v>
      </c>
      <c r="J2612" t="s">
        <v>383</v>
      </c>
      <c r="K2612" t="s">
        <v>388</v>
      </c>
      <c r="L2612" t="s">
        <v>44</v>
      </c>
      <c r="M2612" t="s">
        <v>385</v>
      </c>
      <c r="N2612" t="s">
        <v>907</v>
      </c>
      <c r="O2612" t="s">
        <v>932</v>
      </c>
      <c r="P2612" t="s">
        <v>71</v>
      </c>
    </row>
    <row r="2613" spans="1:16">
      <c r="A2613" t="s">
        <v>5795</v>
      </c>
      <c r="B2613" t="s">
        <v>5791</v>
      </c>
      <c r="C2613" t="s">
        <v>920</v>
      </c>
      <c r="D2613">
        <v>58</v>
      </c>
      <c r="E2613" t="s">
        <v>5792</v>
      </c>
      <c r="F2613" t="s">
        <v>71</v>
      </c>
      <c r="G2613" t="s">
        <v>1413</v>
      </c>
      <c r="H2613" t="s">
        <v>336</v>
      </c>
      <c r="I2613" t="s">
        <v>382</v>
      </c>
      <c r="J2613" t="s">
        <v>383</v>
      </c>
      <c r="K2613" t="s">
        <v>388</v>
      </c>
      <c r="L2613" t="s">
        <v>44</v>
      </c>
      <c r="M2613" t="s">
        <v>385</v>
      </c>
      <c r="N2613" t="s">
        <v>907</v>
      </c>
      <c r="O2613" t="s">
        <v>932</v>
      </c>
      <c r="P2613" t="s">
        <v>71</v>
      </c>
    </row>
    <row r="2614" spans="1:16">
      <c r="A2614" t="s">
        <v>5796</v>
      </c>
      <c r="B2614" t="s">
        <v>5791</v>
      </c>
      <c r="C2614" t="s">
        <v>910</v>
      </c>
      <c r="D2614">
        <v>59</v>
      </c>
      <c r="E2614" t="s">
        <v>5792</v>
      </c>
      <c r="F2614" t="s">
        <v>71</v>
      </c>
      <c r="G2614" t="s">
        <v>1413</v>
      </c>
      <c r="H2614" t="s">
        <v>336</v>
      </c>
      <c r="I2614" t="s">
        <v>382</v>
      </c>
      <c r="J2614" t="s">
        <v>383</v>
      </c>
      <c r="K2614" t="s">
        <v>388</v>
      </c>
      <c r="L2614" t="s">
        <v>44</v>
      </c>
      <c r="M2614" t="s">
        <v>385</v>
      </c>
      <c r="N2614" t="s">
        <v>907</v>
      </c>
      <c r="O2614" t="s">
        <v>932</v>
      </c>
      <c r="P2614" t="s">
        <v>71</v>
      </c>
    </row>
    <row r="2615" spans="1:16">
      <c r="A2615" t="s">
        <v>5797</v>
      </c>
      <c r="B2615" t="s">
        <v>5791</v>
      </c>
      <c r="C2615" t="s">
        <v>922</v>
      </c>
      <c r="D2615">
        <v>60</v>
      </c>
      <c r="E2615" t="s">
        <v>5792</v>
      </c>
      <c r="F2615" t="s">
        <v>71</v>
      </c>
      <c r="G2615" t="s">
        <v>1413</v>
      </c>
      <c r="H2615" t="s">
        <v>336</v>
      </c>
      <c r="I2615" t="s">
        <v>382</v>
      </c>
      <c r="J2615" t="s">
        <v>383</v>
      </c>
      <c r="K2615" t="s">
        <v>388</v>
      </c>
      <c r="L2615" t="s">
        <v>44</v>
      </c>
      <c r="M2615" t="s">
        <v>385</v>
      </c>
      <c r="N2615" t="s">
        <v>907</v>
      </c>
      <c r="O2615" t="s">
        <v>932</v>
      </c>
      <c r="P2615" t="s">
        <v>71</v>
      </c>
    </row>
    <row r="2616" spans="1:16">
      <c r="A2616" t="s">
        <v>5798</v>
      </c>
      <c r="B2616" t="s">
        <v>5791</v>
      </c>
      <c r="C2616" t="s">
        <v>912</v>
      </c>
      <c r="D2616">
        <v>61</v>
      </c>
      <c r="E2616" t="s">
        <v>5792</v>
      </c>
      <c r="F2616" t="s">
        <v>71</v>
      </c>
      <c r="G2616" t="s">
        <v>1413</v>
      </c>
      <c r="H2616" t="s">
        <v>336</v>
      </c>
      <c r="I2616" t="s">
        <v>382</v>
      </c>
      <c r="J2616" t="s">
        <v>383</v>
      </c>
      <c r="K2616" t="s">
        <v>388</v>
      </c>
      <c r="L2616" t="s">
        <v>44</v>
      </c>
      <c r="M2616" t="s">
        <v>385</v>
      </c>
      <c r="N2616" t="s">
        <v>907</v>
      </c>
      <c r="O2616" t="s">
        <v>932</v>
      </c>
      <c r="P2616" t="s">
        <v>71</v>
      </c>
    </row>
    <row r="2617" spans="1:16">
      <c r="A2617" t="s">
        <v>5799</v>
      </c>
      <c r="B2617" t="s">
        <v>5791</v>
      </c>
      <c r="C2617" t="s">
        <v>4858</v>
      </c>
      <c r="D2617">
        <v>63</v>
      </c>
      <c r="E2617" t="s">
        <v>5792</v>
      </c>
      <c r="F2617" t="s">
        <v>71</v>
      </c>
      <c r="G2617" t="s">
        <v>1413</v>
      </c>
      <c r="H2617" t="s">
        <v>336</v>
      </c>
      <c r="I2617" t="s">
        <v>382</v>
      </c>
      <c r="J2617" t="s">
        <v>383</v>
      </c>
      <c r="K2617" t="s">
        <v>388</v>
      </c>
      <c r="L2617" t="s">
        <v>44</v>
      </c>
      <c r="M2617" t="s">
        <v>385</v>
      </c>
      <c r="N2617" t="s">
        <v>907</v>
      </c>
      <c r="O2617" t="s">
        <v>932</v>
      </c>
      <c r="P2617" t="s">
        <v>71</v>
      </c>
    </row>
    <row r="2618" spans="1:16">
      <c r="A2618" t="s">
        <v>5800</v>
      </c>
      <c r="B2618" t="s">
        <v>5801</v>
      </c>
      <c r="C2618" t="s">
        <v>904</v>
      </c>
      <c r="D2618">
        <v>57</v>
      </c>
      <c r="E2618" t="s">
        <v>5792</v>
      </c>
      <c r="F2618" t="s">
        <v>86</v>
      </c>
      <c r="G2618" t="s">
        <v>1265</v>
      </c>
      <c r="H2618" t="s">
        <v>336</v>
      </c>
      <c r="I2618" t="s">
        <v>382</v>
      </c>
      <c r="J2618" t="s">
        <v>383</v>
      </c>
      <c r="K2618" t="s">
        <v>388</v>
      </c>
      <c r="L2618" t="s">
        <v>44</v>
      </c>
      <c r="M2618" t="s">
        <v>385</v>
      </c>
      <c r="N2618" t="s">
        <v>907</v>
      </c>
      <c r="O2618" t="s">
        <v>1033</v>
      </c>
      <c r="P2618" t="s">
        <v>86</v>
      </c>
    </row>
    <row r="2619" spans="1:16">
      <c r="A2619" t="s">
        <v>5802</v>
      </c>
      <c r="B2619" t="s">
        <v>5801</v>
      </c>
      <c r="C2619" t="s">
        <v>920</v>
      </c>
      <c r="D2619">
        <v>58</v>
      </c>
      <c r="E2619" t="s">
        <v>5792</v>
      </c>
      <c r="F2619" t="s">
        <v>86</v>
      </c>
      <c r="G2619" t="s">
        <v>1265</v>
      </c>
      <c r="H2619" t="s">
        <v>336</v>
      </c>
      <c r="I2619" t="s">
        <v>382</v>
      </c>
      <c r="J2619" t="s">
        <v>383</v>
      </c>
      <c r="K2619" t="s">
        <v>388</v>
      </c>
      <c r="L2619" t="s">
        <v>44</v>
      </c>
      <c r="M2619" t="s">
        <v>385</v>
      </c>
      <c r="N2619" t="s">
        <v>907</v>
      </c>
      <c r="O2619" t="s">
        <v>1033</v>
      </c>
      <c r="P2619" t="s">
        <v>86</v>
      </c>
    </row>
    <row r="2620" spans="1:16">
      <c r="A2620" t="s">
        <v>5803</v>
      </c>
      <c r="B2620" t="s">
        <v>5801</v>
      </c>
      <c r="C2620" t="s">
        <v>910</v>
      </c>
      <c r="D2620">
        <v>59</v>
      </c>
      <c r="E2620" t="s">
        <v>5792</v>
      </c>
      <c r="F2620" t="s">
        <v>86</v>
      </c>
      <c r="G2620" t="s">
        <v>1265</v>
      </c>
      <c r="H2620" t="s">
        <v>336</v>
      </c>
      <c r="I2620" t="s">
        <v>382</v>
      </c>
      <c r="J2620" t="s">
        <v>383</v>
      </c>
      <c r="K2620" t="s">
        <v>388</v>
      </c>
      <c r="L2620" t="s">
        <v>44</v>
      </c>
      <c r="M2620" t="s">
        <v>385</v>
      </c>
      <c r="N2620" t="s">
        <v>907</v>
      </c>
      <c r="O2620" t="s">
        <v>1033</v>
      </c>
      <c r="P2620" t="s">
        <v>86</v>
      </c>
    </row>
    <row r="2621" spans="1:16">
      <c r="A2621" t="s">
        <v>5804</v>
      </c>
      <c r="B2621" t="s">
        <v>5801</v>
      </c>
      <c r="C2621" t="s">
        <v>922</v>
      </c>
      <c r="D2621">
        <v>60</v>
      </c>
      <c r="E2621" t="s">
        <v>5792</v>
      </c>
      <c r="F2621" t="s">
        <v>86</v>
      </c>
      <c r="G2621" t="s">
        <v>1265</v>
      </c>
      <c r="H2621" t="s">
        <v>336</v>
      </c>
      <c r="I2621" t="s">
        <v>382</v>
      </c>
      <c r="J2621" t="s">
        <v>383</v>
      </c>
      <c r="K2621" t="s">
        <v>388</v>
      </c>
      <c r="L2621" t="s">
        <v>44</v>
      </c>
      <c r="M2621" t="s">
        <v>385</v>
      </c>
      <c r="N2621" t="s">
        <v>907</v>
      </c>
      <c r="O2621" t="s">
        <v>1033</v>
      </c>
      <c r="P2621" t="s">
        <v>86</v>
      </c>
    </row>
    <row r="2622" spans="1:16">
      <c r="A2622" t="s">
        <v>5805</v>
      </c>
      <c r="B2622" t="s">
        <v>5801</v>
      </c>
      <c r="C2622" t="s">
        <v>912</v>
      </c>
      <c r="D2622">
        <v>61</v>
      </c>
      <c r="E2622" t="s">
        <v>5792</v>
      </c>
      <c r="F2622" t="s">
        <v>86</v>
      </c>
      <c r="G2622" t="s">
        <v>1265</v>
      </c>
      <c r="H2622" t="s">
        <v>336</v>
      </c>
      <c r="I2622" t="s">
        <v>382</v>
      </c>
      <c r="J2622" t="s">
        <v>383</v>
      </c>
      <c r="K2622" t="s">
        <v>388</v>
      </c>
      <c r="L2622" t="s">
        <v>44</v>
      </c>
      <c r="M2622" t="s">
        <v>385</v>
      </c>
      <c r="N2622" t="s">
        <v>907</v>
      </c>
      <c r="O2622" t="s">
        <v>1033</v>
      </c>
      <c r="P2622" t="s">
        <v>86</v>
      </c>
    </row>
    <row r="2623" spans="1:16">
      <c r="A2623" t="s">
        <v>5806</v>
      </c>
      <c r="B2623" t="s">
        <v>5807</v>
      </c>
      <c r="C2623" t="s">
        <v>956</v>
      </c>
      <c r="D2623">
        <v>55</v>
      </c>
      <c r="E2623" t="s">
        <v>5792</v>
      </c>
      <c r="F2623" t="s">
        <v>83</v>
      </c>
      <c r="G2623" t="s">
        <v>1413</v>
      </c>
      <c r="H2623" t="s">
        <v>336</v>
      </c>
      <c r="I2623" t="s">
        <v>382</v>
      </c>
      <c r="J2623" t="s">
        <v>383</v>
      </c>
      <c r="K2623" t="s">
        <v>388</v>
      </c>
      <c r="L2623" t="s">
        <v>44</v>
      </c>
      <c r="M2623" t="s">
        <v>385</v>
      </c>
      <c r="N2623" t="s">
        <v>907</v>
      </c>
      <c r="O2623" t="s">
        <v>917</v>
      </c>
      <c r="P2623" t="s">
        <v>83</v>
      </c>
    </row>
    <row r="2624" spans="1:16">
      <c r="A2624" t="s">
        <v>5808</v>
      </c>
      <c r="B2624" t="s">
        <v>5807</v>
      </c>
      <c r="C2624" t="s">
        <v>915</v>
      </c>
      <c r="D2624">
        <v>56</v>
      </c>
      <c r="E2624" t="s">
        <v>5792</v>
      </c>
      <c r="F2624" t="s">
        <v>83</v>
      </c>
      <c r="G2624" t="s">
        <v>1413</v>
      </c>
      <c r="H2624" t="s">
        <v>336</v>
      </c>
      <c r="I2624" t="s">
        <v>382</v>
      </c>
      <c r="J2624" t="s">
        <v>383</v>
      </c>
      <c r="K2624" t="s">
        <v>388</v>
      </c>
      <c r="L2624" t="s">
        <v>44</v>
      </c>
      <c r="M2624" t="s">
        <v>385</v>
      </c>
      <c r="N2624" t="s">
        <v>907</v>
      </c>
      <c r="O2624" t="s">
        <v>917</v>
      </c>
      <c r="P2624" t="s">
        <v>83</v>
      </c>
    </row>
    <row r="2625" spans="1:16">
      <c r="A2625" t="s">
        <v>5809</v>
      </c>
      <c r="B2625" t="s">
        <v>5807</v>
      </c>
      <c r="C2625" t="s">
        <v>904</v>
      </c>
      <c r="D2625">
        <v>57</v>
      </c>
      <c r="E2625" t="s">
        <v>5792</v>
      </c>
      <c r="F2625" t="s">
        <v>83</v>
      </c>
      <c r="G2625" t="s">
        <v>1413</v>
      </c>
      <c r="H2625" t="s">
        <v>336</v>
      </c>
      <c r="I2625" t="s">
        <v>382</v>
      </c>
      <c r="J2625" t="s">
        <v>383</v>
      </c>
      <c r="K2625" t="s">
        <v>388</v>
      </c>
      <c r="L2625" t="s">
        <v>44</v>
      </c>
      <c r="M2625" t="s">
        <v>385</v>
      </c>
      <c r="N2625" t="s">
        <v>907</v>
      </c>
      <c r="O2625" t="s">
        <v>917</v>
      </c>
      <c r="P2625" t="s">
        <v>83</v>
      </c>
    </row>
    <row r="2626" spans="1:16">
      <c r="A2626" t="s">
        <v>5810</v>
      </c>
      <c r="B2626" t="s">
        <v>5807</v>
      </c>
      <c r="C2626" t="s">
        <v>920</v>
      </c>
      <c r="D2626">
        <v>58</v>
      </c>
      <c r="E2626" t="s">
        <v>5792</v>
      </c>
      <c r="F2626" t="s">
        <v>83</v>
      </c>
      <c r="G2626" t="s">
        <v>1413</v>
      </c>
      <c r="H2626" t="s">
        <v>336</v>
      </c>
      <c r="I2626" t="s">
        <v>382</v>
      </c>
      <c r="J2626" t="s">
        <v>383</v>
      </c>
      <c r="K2626" t="s">
        <v>388</v>
      </c>
      <c r="L2626" t="s">
        <v>44</v>
      </c>
      <c r="M2626" t="s">
        <v>385</v>
      </c>
      <c r="N2626" t="s">
        <v>907</v>
      </c>
      <c r="O2626" t="s">
        <v>917</v>
      </c>
      <c r="P2626" t="s">
        <v>83</v>
      </c>
    </row>
    <row r="2627" spans="1:16">
      <c r="A2627" t="s">
        <v>5811</v>
      </c>
      <c r="B2627" t="s">
        <v>5807</v>
      </c>
      <c r="C2627" t="s">
        <v>910</v>
      </c>
      <c r="D2627">
        <v>59</v>
      </c>
      <c r="E2627" t="s">
        <v>5792</v>
      </c>
      <c r="F2627" t="s">
        <v>83</v>
      </c>
      <c r="G2627" t="s">
        <v>1413</v>
      </c>
      <c r="H2627" t="s">
        <v>336</v>
      </c>
      <c r="I2627" t="s">
        <v>382</v>
      </c>
      <c r="J2627" t="s">
        <v>383</v>
      </c>
      <c r="K2627" t="s">
        <v>388</v>
      </c>
      <c r="L2627" t="s">
        <v>44</v>
      </c>
      <c r="M2627" t="s">
        <v>385</v>
      </c>
      <c r="N2627" t="s">
        <v>907</v>
      </c>
      <c r="O2627" t="s">
        <v>917</v>
      </c>
      <c r="P2627" t="s">
        <v>83</v>
      </c>
    </row>
    <row r="2628" spans="1:16">
      <c r="A2628" t="s">
        <v>5812</v>
      </c>
      <c r="B2628" t="s">
        <v>5807</v>
      </c>
      <c r="C2628" t="s">
        <v>922</v>
      </c>
      <c r="D2628">
        <v>60</v>
      </c>
      <c r="E2628" t="s">
        <v>5792</v>
      </c>
      <c r="F2628" t="s">
        <v>83</v>
      </c>
      <c r="G2628" t="s">
        <v>1413</v>
      </c>
      <c r="H2628" t="s">
        <v>336</v>
      </c>
      <c r="I2628" t="s">
        <v>382</v>
      </c>
      <c r="J2628" t="s">
        <v>383</v>
      </c>
      <c r="K2628" t="s">
        <v>388</v>
      </c>
      <c r="L2628" t="s">
        <v>44</v>
      </c>
      <c r="M2628" t="s">
        <v>385</v>
      </c>
      <c r="N2628" t="s">
        <v>907</v>
      </c>
      <c r="O2628" t="s">
        <v>917</v>
      </c>
      <c r="P2628" t="s">
        <v>83</v>
      </c>
    </row>
    <row r="2629" spans="1:16">
      <c r="A2629" t="s">
        <v>5813</v>
      </c>
      <c r="B2629" t="s">
        <v>5807</v>
      </c>
      <c r="C2629" t="s">
        <v>912</v>
      </c>
      <c r="D2629">
        <v>61</v>
      </c>
      <c r="E2629" t="s">
        <v>5792</v>
      </c>
      <c r="F2629" t="s">
        <v>83</v>
      </c>
      <c r="G2629" t="s">
        <v>1413</v>
      </c>
      <c r="H2629" t="s">
        <v>336</v>
      </c>
      <c r="I2629" t="s">
        <v>382</v>
      </c>
      <c r="J2629" t="s">
        <v>383</v>
      </c>
      <c r="K2629" t="s">
        <v>388</v>
      </c>
      <c r="L2629" t="s">
        <v>44</v>
      </c>
      <c r="M2629" t="s">
        <v>385</v>
      </c>
      <c r="N2629" t="s">
        <v>907</v>
      </c>
      <c r="O2629" t="s">
        <v>917</v>
      </c>
      <c r="P2629" t="s">
        <v>83</v>
      </c>
    </row>
    <row r="2630" spans="1:16">
      <c r="A2630" t="s">
        <v>5814</v>
      </c>
      <c r="B2630" t="s">
        <v>5807</v>
      </c>
      <c r="C2630" t="s">
        <v>4858</v>
      </c>
      <c r="D2630">
        <v>63</v>
      </c>
      <c r="E2630" t="s">
        <v>5792</v>
      </c>
      <c r="F2630" t="s">
        <v>83</v>
      </c>
      <c r="G2630" t="s">
        <v>1413</v>
      </c>
      <c r="H2630" t="s">
        <v>336</v>
      </c>
      <c r="I2630" t="s">
        <v>382</v>
      </c>
      <c r="J2630" t="s">
        <v>383</v>
      </c>
      <c r="K2630" t="s">
        <v>388</v>
      </c>
      <c r="L2630" t="s">
        <v>44</v>
      </c>
      <c r="M2630" t="s">
        <v>385</v>
      </c>
      <c r="N2630" t="s">
        <v>907</v>
      </c>
      <c r="O2630" t="s">
        <v>917</v>
      </c>
      <c r="P2630" t="s">
        <v>83</v>
      </c>
    </row>
    <row r="2631" spans="1:16">
      <c r="A2631" t="s">
        <v>5815</v>
      </c>
      <c r="B2631" t="s">
        <v>5816</v>
      </c>
      <c r="C2631" t="s">
        <v>915</v>
      </c>
      <c r="D2631">
        <v>56</v>
      </c>
      <c r="E2631" t="s">
        <v>4928</v>
      </c>
      <c r="F2631" t="s">
        <v>83</v>
      </c>
      <c r="G2631" t="s">
        <v>4929</v>
      </c>
      <c r="H2631" t="s">
        <v>320</v>
      </c>
      <c r="I2631" t="s">
        <v>382</v>
      </c>
      <c r="J2631" t="s">
        <v>383</v>
      </c>
      <c r="K2631" t="s">
        <v>388</v>
      </c>
      <c r="L2631" t="s">
        <v>44</v>
      </c>
      <c r="M2631" t="s">
        <v>385</v>
      </c>
      <c r="N2631" t="s">
        <v>907</v>
      </c>
      <c r="O2631" t="s">
        <v>928</v>
      </c>
      <c r="P2631" t="s">
        <v>83</v>
      </c>
    </row>
    <row r="2632" spans="1:16">
      <c r="A2632" t="s">
        <v>5817</v>
      </c>
      <c r="B2632" t="s">
        <v>5816</v>
      </c>
      <c r="C2632" t="s">
        <v>904</v>
      </c>
      <c r="D2632">
        <v>57</v>
      </c>
      <c r="E2632" t="s">
        <v>4928</v>
      </c>
      <c r="F2632" t="s">
        <v>83</v>
      </c>
      <c r="G2632" t="s">
        <v>4929</v>
      </c>
      <c r="H2632" t="s">
        <v>320</v>
      </c>
      <c r="I2632" t="s">
        <v>382</v>
      </c>
      <c r="J2632" t="s">
        <v>383</v>
      </c>
      <c r="K2632" t="s">
        <v>388</v>
      </c>
      <c r="L2632" t="s">
        <v>44</v>
      </c>
      <c r="M2632" t="s">
        <v>385</v>
      </c>
      <c r="N2632" t="s">
        <v>907</v>
      </c>
      <c r="O2632" t="s">
        <v>928</v>
      </c>
      <c r="P2632" t="s">
        <v>83</v>
      </c>
    </row>
    <row r="2633" spans="1:16">
      <c r="A2633" t="s">
        <v>5818</v>
      </c>
      <c r="B2633" t="s">
        <v>5816</v>
      </c>
      <c r="C2633" t="s">
        <v>920</v>
      </c>
      <c r="D2633">
        <v>58</v>
      </c>
      <c r="E2633" t="s">
        <v>4928</v>
      </c>
      <c r="F2633" t="s">
        <v>83</v>
      </c>
      <c r="G2633" t="s">
        <v>4929</v>
      </c>
      <c r="H2633" t="s">
        <v>320</v>
      </c>
      <c r="I2633" t="s">
        <v>382</v>
      </c>
      <c r="J2633" t="s">
        <v>383</v>
      </c>
      <c r="K2633" t="s">
        <v>388</v>
      </c>
      <c r="L2633" t="s">
        <v>44</v>
      </c>
      <c r="M2633" t="s">
        <v>385</v>
      </c>
      <c r="N2633" t="s">
        <v>907</v>
      </c>
      <c r="O2633" t="s">
        <v>928</v>
      </c>
      <c r="P2633" t="s">
        <v>83</v>
      </c>
    </row>
    <row r="2634" spans="1:16">
      <c r="A2634" t="s">
        <v>5819</v>
      </c>
      <c r="B2634" t="s">
        <v>5816</v>
      </c>
      <c r="C2634" t="s">
        <v>910</v>
      </c>
      <c r="D2634">
        <v>59</v>
      </c>
      <c r="E2634" t="s">
        <v>4928</v>
      </c>
      <c r="F2634" t="s">
        <v>83</v>
      </c>
      <c r="G2634" t="s">
        <v>4929</v>
      </c>
      <c r="H2634" t="s">
        <v>320</v>
      </c>
      <c r="I2634" t="s">
        <v>382</v>
      </c>
      <c r="J2634" t="s">
        <v>383</v>
      </c>
      <c r="K2634" t="s">
        <v>388</v>
      </c>
      <c r="L2634" t="s">
        <v>44</v>
      </c>
      <c r="M2634" t="s">
        <v>385</v>
      </c>
      <c r="N2634" t="s">
        <v>907</v>
      </c>
      <c r="O2634" t="s">
        <v>928</v>
      </c>
      <c r="P2634" t="s">
        <v>83</v>
      </c>
    </row>
    <row r="2635" spans="1:16">
      <c r="A2635" t="s">
        <v>5820</v>
      </c>
      <c r="B2635" t="s">
        <v>5816</v>
      </c>
      <c r="C2635" t="s">
        <v>922</v>
      </c>
      <c r="D2635">
        <v>60</v>
      </c>
      <c r="E2635" t="s">
        <v>4928</v>
      </c>
      <c r="F2635" t="s">
        <v>83</v>
      </c>
      <c r="G2635" t="s">
        <v>4929</v>
      </c>
      <c r="H2635" t="s">
        <v>320</v>
      </c>
      <c r="I2635" t="s">
        <v>382</v>
      </c>
      <c r="J2635" t="s">
        <v>383</v>
      </c>
      <c r="K2635" t="s">
        <v>388</v>
      </c>
      <c r="L2635" t="s">
        <v>44</v>
      </c>
      <c r="M2635" t="s">
        <v>385</v>
      </c>
      <c r="N2635" t="s">
        <v>907</v>
      </c>
      <c r="O2635" t="s">
        <v>928</v>
      </c>
      <c r="P2635" t="s">
        <v>83</v>
      </c>
    </row>
    <row r="2636" spans="1:16">
      <c r="A2636" t="s">
        <v>5821</v>
      </c>
      <c r="B2636" t="s">
        <v>5816</v>
      </c>
      <c r="C2636" t="s">
        <v>912</v>
      </c>
      <c r="D2636">
        <v>61</v>
      </c>
      <c r="E2636" t="s">
        <v>4928</v>
      </c>
      <c r="F2636" t="s">
        <v>83</v>
      </c>
      <c r="G2636" t="s">
        <v>4929</v>
      </c>
      <c r="H2636" t="s">
        <v>320</v>
      </c>
      <c r="I2636" t="s">
        <v>382</v>
      </c>
      <c r="J2636" t="s">
        <v>383</v>
      </c>
      <c r="K2636" t="s">
        <v>388</v>
      </c>
      <c r="L2636" t="s">
        <v>44</v>
      </c>
      <c r="M2636" t="s">
        <v>385</v>
      </c>
      <c r="N2636" t="s">
        <v>907</v>
      </c>
      <c r="O2636" t="s">
        <v>928</v>
      </c>
      <c r="P2636" t="s">
        <v>83</v>
      </c>
    </row>
    <row r="2637" spans="1:16">
      <c r="A2637" t="s">
        <v>5822</v>
      </c>
      <c r="B2637" t="s">
        <v>5823</v>
      </c>
      <c r="C2637" t="s">
        <v>904</v>
      </c>
      <c r="D2637">
        <v>57</v>
      </c>
      <c r="E2637" t="s">
        <v>4937</v>
      </c>
      <c r="F2637" t="s">
        <v>71</v>
      </c>
      <c r="G2637" t="s">
        <v>4938</v>
      </c>
      <c r="H2637" t="s">
        <v>324</v>
      </c>
      <c r="I2637" t="s">
        <v>382</v>
      </c>
      <c r="J2637" t="s">
        <v>383</v>
      </c>
      <c r="K2637" t="s">
        <v>388</v>
      </c>
      <c r="L2637" t="s">
        <v>44</v>
      </c>
      <c r="M2637" t="s">
        <v>385</v>
      </c>
      <c r="N2637" t="s">
        <v>907</v>
      </c>
      <c r="O2637" t="s">
        <v>932</v>
      </c>
      <c r="P2637" t="s">
        <v>71</v>
      </c>
    </row>
    <row r="2638" spans="1:16">
      <c r="A2638" t="s">
        <v>5824</v>
      </c>
      <c r="B2638" t="s">
        <v>5823</v>
      </c>
      <c r="C2638" t="s">
        <v>920</v>
      </c>
      <c r="D2638">
        <v>58</v>
      </c>
      <c r="E2638" t="s">
        <v>4937</v>
      </c>
      <c r="F2638" t="s">
        <v>71</v>
      </c>
      <c r="G2638" t="s">
        <v>4938</v>
      </c>
      <c r="H2638" t="s">
        <v>324</v>
      </c>
      <c r="I2638" t="s">
        <v>382</v>
      </c>
      <c r="J2638" t="s">
        <v>383</v>
      </c>
      <c r="K2638" t="s">
        <v>388</v>
      </c>
      <c r="L2638" t="s">
        <v>44</v>
      </c>
      <c r="M2638" t="s">
        <v>385</v>
      </c>
      <c r="N2638" t="s">
        <v>907</v>
      </c>
      <c r="O2638" t="s">
        <v>932</v>
      </c>
      <c r="P2638" t="s">
        <v>71</v>
      </c>
    </row>
    <row r="2639" spans="1:16">
      <c r="A2639" t="s">
        <v>5825</v>
      </c>
      <c r="B2639" t="s">
        <v>5823</v>
      </c>
      <c r="C2639" t="s">
        <v>910</v>
      </c>
      <c r="D2639">
        <v>59</v>
      </c>
      <c r="E2639" t="s">
        <v>4937</v>
      </c>
      <c r="F2639" t="s">
        <v>71</v>
      </c>
      <c r="G2639" t="s">
        <v>4938</v>
      </c>
      <c r="H2639" t="s">
        <v>324</v>
      </c>
      <c r="I2639" t="s">
        <v>382</v>
      </c>
      <c r="J2639" t="s">
        <v>383</v>
      </c>
      <c r="K2639" t="s">
        <v>388</v>
      </c>
      <c r="L2639" t="s">
        <v>44</v>
      </c>
      <c r="M2639" t="s">
        <v>385</v>
      </c>
      <c r="N2639" t="s">
        <v>907</v>
      </c>
      <c r="O2639" t="s">
        <v>932</v>
      </c>
      <c r="P2639" t="s">
        <v>71</v>
      </c>
    </row>
    <row r="2640" spans="1:16">
      <c r="A2640" t="s">
        <v>5826</v>
      </c>
      <c r="B2640" t="s">
        <v>5823</v>
      </c>
      <c r="C2640" t="s">
        <v>922</v>
      </c>
      <c r="D2640">
        <v>60</v>
      </c>
      <c r="E2640" t="s">
        <v>4937</v>
      </c>
      <c r="F2640" t="s">
        <v>71</v>
      </c>
      <c r="G2640" t="s">
        <v>4938</v>
      </c>
      <c r="H2640" t="s">
        <v>324</v>
      </c>
      <c r="I2640" t="s">
        <v>382</v>
      </c>
      <c r="J2640" t="s">
        <v>383</v>
      </c>
      <c r="K2640" t="s">
        <v>388</v>
      </c>
      <c r="L2640" t="s">
        <v>44</v>
      </c>
      <c r="M2640" t="s">
        <v>385</v>
      </c>
      <c r="N2640" t="s">
        <v>907</v>
      </c>
      <c r="O2640" t="s">
        <v>932</v>
      </c>
      <c r="P2640" t="s">
        <v>71</v>
      </c>
    </row>
    <row r="2641" spans="1:16">
      <c r="A2641" t="s">
        <v>5827</v>
      </c>
      <c r="B2641" t="s">
        <v>5823</v>
      </c>
      <c r="C2641" t="s">
        <v>912</v>
      </c>
      <c r="D2641">
        <v>61</v>
      </c>
      <c r="E2641" t="s">
        <v>4937</v>
      </c>
      <c r="F2641" t="s">
        <v>71</v>
      </c>
      <c r="G2641" t="s">
        <v>4938</v>
      </c>
      <c r="H2641" t="s">
        <v>324</v>
      </c>
      <c r="I2641" t="s">
        <v>382</v>
      </c>
      <c r="J2641" t="s">
        <v>383</v>
      </c>
      <c r="K2641" t="s">
        <v>388</v>
      </c>
      <c r="L2641" t="s">
        <v>44</v>
      </c>
      <c r="M2641" t="s">
        <v>385</v>
      </c>
      <c r="N2641" t="s">
        <v>907</v>
      </c>
      <c r="O2641" t="s">
        <v>932</v>
      </c>
      <c r="P2641" t="s">
        <v>71</v>
      </c>
    </row>
    <row r="2642" spans="1:16">
      <c r="A2642" t="s">
        <v>5828</v>
      </c>
      <c r="B2642" t="s">
        <v>5829</v>
      </c>
      <c r="C2642" t="s">
        <v>915</v>
      </c>
      <c r="D2642">
        <v>56</v>
      </c>
      <c r="E2642" t="s">
        <v>4945</v>
      </c>
      <c r="F2642" t="s">
        <v>63</v>
      </c>
      <c r="G2642" t="s">
        <v>1826</v>
      </c>
      <c r="H2642" t="s">
        <v>324</v>
      </c>
      <c r="I2642" t="s">
        <v>382</v>
      </c>
      <c r="J2642" t="s">
        <v>383</v>
      </c>
      <c r="K2642" t="s">
        <v>388</v>
      </c>
      <c r="L2642" t="s">
        <v>44</v>
      </c>
      <c r="M2642" t="s">
        <v>385</v>
      </c>
      <c r="N2642" t="s">
        <v>907</v>
      </c>
      <c r="O2642" t="s">
        <v>937</v>
      </c>
      <c r="P2642" t="s">
        <v>63</v>
      </c>
    </row>
    <row r="2643" spans="1:16">
      <c r="A2643" t="s">
        <v>5830</v>
      </c>
      <c r="B2643" t="s">
        <v>5829</v>
      </c>
      <c r="C2643" t="s">
        <v>904</v>
      </c>
      <c r="D2643">
        <v>57</v>
      </c>
      <c r="E2643" t="s">
        <v>4945</v>
      </c>
      <c r="F2643" t="s">
        <v>63</v>
      </c>
      <c r="G2643" t="s">
        <v>1826</v>
      </c>
      <c r="H2643" t="s">
        <v>324</v>
      </c>
      <c r="I2643" t="s">
        <v>382</v>
      </c>
      <c r="J2643" t="s">
        <v>383</v>
      </c>
      <c r="K2643" t="s">
        <v>388</v>
      </c>
      <c r="L2643" t="s">
        <v>44</v>
      </c>
      <c r="M2643" t="s">
        <v>385</v>
      </c>
      <c r="N2643" t="s">
        <v>907</v>
      </c>
      <c r="O2643" t="s">
        <v>937</v>
      </c>
      <c r="P2643" t="s">
        <v>63</v>
      </c>
    </row>
    <row r="2644" spans="1:16">
      <c r="A2644" t="s">
        <v>5831</v>
      </c>
      <c r="B2644" t="s">
        <v>5829</v>
      </c>
      <c r="C2644" t="s">
        <v>920</v>
      </c>
      <c r="D2644">
        <v>58</v>
      </c>
      <c r="E2644" t="s">
        <v>4945</v>
      </c>
      <c r="F2644" t="s">
        <v>63</v>
      </c>
      <c r="G2644" t="s">
        <v>1826</v>
      </c>
      <c r="H2644" t="s">
        <v>324</v>
      </c>
      <c r="I2644" t="s">
        <v>382</v>
      </c>
      <c r="J2644" t="s">
        <v>383</v>
      </c>
      <c r="K2644" t="s">
        <v>388</v>
      </c>
      <c r="L2644" t="s">
        <v>44</v>
      </c>
      <c r="M2644" t="s">
        <v>385</v>
      </c>
      <c r="N2644" t="s">
        <v>907</v>
      </c>
      <c r="O2644" t="s">
        <v>937</v>
      </c>
      <c r="P2644" t="s">
        <v>63</v>
      </c>
    </row>
    <row r="2645" spans="1:16">
      <c r="A2645" t="s">
        <v>5832</v>
      </c>
      <c r="B2645" t="s">
        <v>5829</v>
      </c>
      <c r="C2645" t="s">
        <v>910</v>
      </c>
      <c r="D2645">
        <v>59</v>
      </c>
      <c r="E2645" t="s">
        <v>4945</v>
      </c>
      <c r="F2645" t="s">
        <v>63</v>
      </c>
      <c r="G2645" t="s">
        <v>1826</v>
      </c>
      <c r="H2645" t="s">
        <v>324</v>
      </c>
      <c r="I2645" t="s">
        <v>382</v>
      </c>
      <c r="J2645" t="s">
        <v>383</v>
      </c>
      <c r="K2645" t="s">
        <v>388</v>
      </c>
      <c r="L2645" t="s">
        <v>44</v>
      </c>
      <c r="M2645" t="s">
        <v>385</v>
      </c>
      <c r="N2645" t="s">
        <v>907</v>
      </c>
      <c r="O2645" t="s">
        <v>937</v>
      </c>
      <c r="P2645" t="s">
        <v>63</v>
      </c>
    </row>
    <row r="2646" spans="1:16">
      <c r="A2646" t="s">
        <v>5833</v>
      </c>
      <c r="B2646" t="s">
        <v>5829</v>
      </c>
      <c r="C2646" t="s">
        <v>922</v>
      </c>
      <c r="D2646">
        <v>60</v>
      </c>
      <c r="E2646" t="s">
        <v>4945</v>
      </c>
      <c r="F2646" t="s">
        <v>63</v>
      </c>
      <c r="G2646" t="s">
        <v>1826</v>
      </c>
      <c r="H2646" t="s">
        <v>324</v>
      </c>
      <c r="I2646" t="s">
        <v>382</v>
      </c>
      <c r="J2646" t="s">
        <v>383</v>
      </c>
      <c r="K2646" t="s">
        <v>388</v>
      </c>
      <c r="L2646" t="s">
        <v>44</v>
      </c>
      <c r="M2646" t="s">
        <v>385</v>
      </c>
      <c r="N2646" t="s">
        <v>907</v>
      </c>
      <c r="O2646" t="s">
        <v>937</v>
      </c>
      <c r="P2646" t="s">
        <v>63</v>
      </c>
    </row>
    <row r="2647" spans="1:16">
      <c r="A2647" t="s">
        <v>5834</v>
      </c>
      <c r="B2647" t="s">
        <v>5829</v>
      </c>
      <c r="C2647" t="s">
        <v>912</v>
      </c>
      <c r="D2647">
        <v>61</v>
      </c>
      <c r="E2647" t="s">
        <v>4945</v>
      </c>
      <c r="F2647" t="s">
        <v>63</v>
      </c>
      <c r="G2647" t="s">
        <v>1826</v>
      </c>
      <c r="H2647" t="s">
        <v>324</v>
      </c>
      <c r="I2647" t="s">
        <v>382</v>
      </c>
      <c r="J2647" t="s">
        <v>383</v>
      </c>
      <c r="K2647" t="s">
        <v>388</v>
      </c>
      <c r="L2647" t="s">
        <v>44</v>
      </c>
      <c r="M2647" t="s">
        <v>385</v>
      </c>
      <c r="N2647" t="s">
        <v>907</v>
      </c>
      <c r="O2647" t="s">
        <v>937</v>
      </c>
      <c r="P2647" t="s">
        <v>63</v>
      </c>
    </row>
    <row r="2648" spans="1:16">
      <c r="A2648" t="s">
        <v>5835</v>
      </c>
      <c r="B2648" t="s">
        <v>5836</v>
      </c>
      <c r="C2648" t="s">
        <v>920</v>
      </c>
      <c r="D2648">
        <v>58</v>
      </c>
      <c r="E2648" t="s">
        <v>4953</v>
      </c>
      <c r="F2648" t="s">
        <v>271</v>
      </c>
      <c r="G2648" t="s">
        <v>1211</v>
      </c>
      <c r="H2648" t="s">
        <v>320</v>
      </c>
      <c r="I2648" t="s">
        <v>390</v>
      </c>
      <c r="J2648" t="s">
        <v>383</v>
      </c>
      <c r="K2648" t="s">
        <v>388</v>
      </c>
      <c r="L2648" t="s">
        <v>32</v>
      </c>
      <c r="M2648" t="s">
        <v>385</v>
      </c>
      <c r="N2648" t="s">
        <v>907</v>
      </c>
      <c r="O2648" t="s">
        <v>1033</v>
      </c>
      <c r="P2648" t="s">
        <v>86</v>
      </c>
    </row>
    <row r="2649" spans="1:16">
      <c r="A2649" t="s">
        <v>5837</v>
      </c>
      <c r="B2649" t="s">
        <v>5836</v>
      </c>
      <c r="C2649" t="s">
        <v>904</v>
      </c>
      <c r="D2649">
        <v>57</v>
      </c>
      <c r="E2649" t="s">
        <v>4953</v>
      </c>
      <c r="F2649" t="s">
        <v>271</v>
      </c>
      <c r="G2649" t="s">
        <v>1211</v>
      </c>
      <c r="H2649" t="s">
        <v>320</v>
      </c>
      <c r="I2649" t="s">
        <v>390</v>
      </c>
      <c r="J2649" t="s">
        <v>383</v>
      </c>
      <c r="K2649" t="s">
        <v>388</v>
      </c>
      <c r="L2649" t="s">
        <v>32</v>
      </c>
      <c r="M2649" t="s">
        <v>385</v>
      </c>
      <c r="N2649" t="s">
        <v>907</v>
      </c>
      <c r="O2649" t="s">
        <v>1033</v>
      </c>
      <c r="P2649" t="s">
        <v>86</v>
      </c>
    </row>
    <row r="2650" spans="1:16">
      <c r="A2650" t="s">
        <v>5838</v>
      </c>
      <c r="B2650" t="s">
        <v>5836</v>
      </c>
      <c r="C2650" t="s">
        <v>910</v>
      </c>
      <c r="D2650">
        <v>59</v>
      </c>
      <c r="E2650" t="s">
        <v>4953</v>
      </c>
      <c r="F2650" t="s">
        <v>271</v>
      </c>
      <c r="G2650" t="s">
        <v>1211</v>
      </c>
      <c r="H2650" t="s">
        <v>320</v>
      </c>
      <c r="I2650" t="s">
        <v>390</v>
      </c>
      <c r="J2650" t="s">
        <v>383</v>
      </c>
      <c r="K2650" t="s">
        <v>388</v>
      </c>
      <c r="L2650" t="s">
        <v>32</v>
      </c>
      <c r="M2650" t="s">
        <v>385</v>
      </c>
      <c r="N2650" t="s">
        <v>907</v>
      </c>
      <c r="O2650" t="s">
        <v>1033</v>
      </c>
      <c r="P2650" t="s">
        <v>86</v>
      </c>
    </row>
    <row r="2651" spans="1:16">
      <c r="A2651" t="s">
        <v>5839</v>
      </c>
      <c r="B2651" t="s">
        <v>5836</v>
      </c>
      <c r="C2651" t="s">
        <v>922</v>
      </c>
      <c r="D2651">
        <v>60</v>
      </c>
      <c r="E2651" t="s">
        <v>4953</v>
      </c>
      <c r="F2651" t="s">
        <v>271</v>
      </c>
      <c r="G2651" t="s">
        <v>1211</v>
      </c>
      <c r="H2651" t="s">
        <v>320</v>
      </c>
      <c r="I2651" t="s">
        <v>390</v>
      </c>
      <c r="J2651" t="s">
        <v>383</v>
      </c>
      <c r="K2651" t="s">
        <v>388</v>
      </c>
      <c r="L2651" t="s">
        <v>32</v>
      </c>
      <c r="M2651" t="s">
        <v>385</v>
      </c>
      <c r="N2651" t="s">
        <v>907</v>
      </c>
      <c r="O2651" t="s">
        <v>1033</v>
      </c>
      <c r="P2651" t="s">
        <v>86</v>
      </c>
    </row>
    <row r="2652" spans="1:16">
      <c r="A2652" t="s">
        <v>5840</v>
      </c>
      <c r="B2652" t="s">
        <v>5836</v>
      </c>
      <c r="C2652" t="s">
        <v>912</v>
      </c>
      <c r="D2652">
        <v>61</v>
      </c>
      <c r="E2652" t="s">
        <v>4953</v>
      </c>
      <c r="F2652" t="s">
        <v>271</v>
      </c>
      <c r="G2652" t="s">
        <v>1211</v>
      </c>
      <c r="H2652" t="s">
        <v>320</v>
      </c>
      <c r="I2652" t="s">
        <v>390</v>
      </c>
      <c r="J2652" t="s">
        <v>383</v>
      </c>
      <c r="K2652" t="s">
        <v>388</v>
      </c>
      <c r="L2652" t="s">
        <v>32</v>
      </c>
      <c r="M2652" t="s">
        <v>385</v>
      </c>
      <c r="N2652" t="s">
        <v>907</v>
      </c>
      <c r="O2652" t="s">
        <v>1033</v>
      </c>
      <c r="P2652" t="s">
        <v>86</v>
      </c>
    </row>
    <row r="2653" spans="1:16">
      <c r="A2653" t="s">
        <v>5841</v>
      </c>
      <c r="B2653" t="s">
        <v>5842</v>
      </c>
      <c r="C2653" t="s">
        <v>920</v>
      </c>
      <c r="D2653">
        <v>58</v>
      </c>
      <c r="E2653" t="s">
        <v>4962</v>
      </c>
      <c r="F2653" t="s">
        <v>86</v>
      </c>
      <c r="G2653" t="s">
        <v>1211</v>
      </c>
      <c r="H2653" t="s">
        <v>320</v>
      </c>
      <c r="I2653" t="s">
        <v>382</v>
      </c>
      <c r="J2653" t="s">
        <v>383</v>
      </c>
      <c r="K2653" t="s">
        <v>388</v>
      </c>
      <c r="L2653" t="s">
        <v>32</v>
      </c>
      <c r="M2653" t="s">
        <v>385</v>
      </c>
      <c r="N2653" t="s">
        <v>907</v>
      </c>
      <c r="O2653" t="s">
        <v>1033</v>
      </c>
      <c r="P2653" t="s">
        <v>86</v>
      </c>
    </row>
    <row r="2654" spans="1:16">
      <c r="A2654" t="s">
        <v>5843</v>
      </c>
      <c r="B2654" t="s">
        <v>5842</v>
      </c>
      <c r="C2654" t="s">
        <v>912</v>
      </c>
      <c r="D2654">
        <v>61</v>
      </c>
      <c r="E2654" t="s">
        <v>4962</v>
      </c>
      <c r="F2654" t="s">
        <v>86</v>
      </c>
      <c r="G2654" t="s">
        <v>1211</v>
      </c>
      <c r="H2654" t="s">
        <v>320</v>
      </c>
      <c r="I2654" t="s">
        <v>382</v>
      </c>
      <c r="J2654" t="s">
        <v>383</v>
      </c>
      <c r="K2654" t="s">
        <v>388</v>
      </c>
      <c r="L2654" t="s">
        <v>32</v>
      </c>
      <c r="M2654" t="s">
        <v>385</v>
      </c>
      <c r="N2654" t="s">
        <v>907</v>
      </c>
      <c r="O2654" t="s">
        <v>1033</v>
      </c>
      <c r="P2654" t="s">
        <v>86</v>
      </c>
    </row>
    <row r="2655" spans="1:16">
      <c r="A2655" t="s">
        <v>5844</v>
      </c>
      <c r="B2655" t="s">
        <v>5845</v>
      </c>
      <c r="C2655" t="s">
        <v>904</v>
      </c>
      <c r="D2655">
        <v>57</v>
      </c>
      <c r="E2655" t="s">
        <v>4967</v>
      </c>
      <c r="F2655" t="s">
        <v>209</v>
      </c>
      <c r="G2655" t="s">
        <v>1413</v>
      </c>
      <c r="H2655" t="s">
        <v>320</v>
      </c>
      <c r="I2655" t="s">
        <v>382</v>
      </c>
      <c r="J2655" t="s">
        <v>383</v>
      </c>
      <c r="K2655" t="s">
        <v>388</v>
      </c>
      <c r="L2655" t="s">
        <v>44</v>
      </c>
      <c r="M2655" t="s">
        <v>385</v>
      </c>
      <c r="N2655" t="s">
        <v>907</v>
      </c>
      <c r="O2655" t="s">
        <v>1387</v>
      </c>
      <c r="P2655" t="s">
        <v>209</v>
      </c>
    </row>
    <row r="2656" spans="1:16">
      <c r="A2656" t="s">
        <v>5846</v>
      </c>
      <c r="B2656" t="s">
        <v>5845</v>
      </c>
      <c r="C2656" t="s">
        <v>920</v>
      </c>
      <c r="D2656">
        <v>58</v>
      </c>
      <c r="E2656" t="s">
        <v>4967</v>
      </c>
      <c r="F2656" t="s">
        <v>209</v>
      </c>
      <c r="G2656" t="s">
        <v>1413</v>
      </c>
      <c r="H2656" t="s">
        <v>320</v>
      </c>
      <c r="I2656" t="s">
        <v>382</v>
      </c>
      <c r="J2656" t="s">
        <v>383</v>
      </c>
      <c r="K2656" t="s">
        <v>388</v>
      </c>
      <c r="L2656" t="s">
        <v>44</v>
      </c>
      <c r="M2656" t="s">
        <v>385</v>
      </c>
      <c r="N2656" t="s">
        <v>907</v>
      </c>
      <c r="O2656" t="s">
        <v>1387</v>
      </c>
      <c r="P2656" t="s">
        <v>209</v>
      </c>
    </row>
    <row r="2657" spans="1:16">
      <c r="A2657" t="s">
        <v>5847</v>
      </c>
      <c r="B2657" t="s">
        <v>5845</v>
      </c>
      <c r="C2657" t="s">
        <v>910</v>
      </c>
      <c r="D2657">
        <v>59</v>
      </c>
      <c r="E2657" t="s">
        <v>4967</v>
      </c>
      <c r="F2657" t="s">
        <v>209</v>
      </c>
      <c r="G2657" t="s">
        <v>1413</v>
      </c>
      <c r="H2657" t="s">
        <v>320</v>
      </c>
      <c r="I2657" t="s">
        <v>382</v>
      </c>
      <c r="J2657" t="s">
        <v>383</v>
      </c>
      <c r="K2657" t="s">
        <v>388</v>
      </c>
      <c r="L2657" t="s">
        <v>44</v>
      </c>
      <c r="M2657" t="s">
        <v>385</v>
      </c>
      <c r="N2657" t="s">
        <v>907</v>
      </c>
      <c r="O2657" t="s">
        <v>1387</v>
      </c>
      <c r="P2657" t="s">
        <v>209</v>
      </c>
    </row>
    <row r="2658" spans="1:16">
      <c r="A2658" t="s">
        <v>5848</v>
      </c>
      <c r="B2658" t="s">
        <v>5845</v>
      </c>
      <c r="C2658" t="s">
        <v>922</v>
      </c>
      <c r="D2658">
        <v>60</v>
      </c>
      <c r="E2658" t="s">
        <v>4967</v>
      </c>
      <c r="F2658" t="s">
        <v>209</v>
      </c>
      <c r="G2658" t="s">
        <v>1413</v>
      </c>
      <c r="H2658" t="s">
        <v>320</v>
      </c>
      <c r="I2658" t="s">
        <v>382</v>
      </c>
      <c r="J2658" t="s">
        <v>383</v>
      </c>
      <c r="K2658" t="s">
        <v>388</v>
      </c>
      <c r="L2658" t="s">
        <v>44</v>
      </c>
      <c r="M2658" t="s">
        <v>385</v>
      </c>
      <c r="N2658" t="s">
        <v>907</v>
      </c>
      <c r="O2658" t="s">
        <v>1387</v>
      </c>
      <c r="P2658" t="s">
        <v>209</v>
      </c>
    </row>
    <row r="2659" spans="1:16">
      <c r="A2659" t="s">
        <v>5849</v>
      </c>
      <c r="B2659" t="s">
        <v>5845</v>
      </c>
      <c r="C2659" t="s">
        <v>912</v>
      </c>
      <c r="D2659">
        <v>61</v>
      </c>
      <c r="E2659" t="s">
        <v>4967</v>
      </c>
      <c r="F2659" t="s">
        <v>209</v>
      </c>
      <c r="G2659" t="s">
        <v>1413</v>
      </c>
      <c r="H2659" t="s">
        <v>320</v>
      </c>
      <c r="I2659" t="s">
        <v>382</v>
      </c>
      <c r="J2659" t="s">
        <v>383</v>
      </c>
      <c r="K2659" t="s">
        <v>388</v>
      </c>
      <c r="L2659" t="s">
        <v>44</v>
      </c>
      <c r="M2659" t="s">
        <v>385</v>
      </c>
      <c r="N2659" t="s">
        <v>907</v>
      </c>
      <c r="O2659" t="s">
        <v>1387</v>
      </c>
      <c r="P2659" t="s">
        <v>209</v>
      </c>
    </row>
    <row r="2660" spans="1:16">
      <c r="A2660" t="s">
        <v>5850</v>
      </c>
      <c r="B2660" t="s">
        <v>5845</v>
      </c>
      <c r="C2660" t="s">
        <v>956</v>
      </c>
      <c r="D2660">
        <v>55</v>
      </c>
      <c r="E2660" t="s">
        <v>4967</v>
      </c>
      <c r="F2660" t="s">
        <v>209</v>
      </c>
      <c r="G2660" t="s">
        <v>1413</v>
      </c>
      <c r="H2660" t="s">
        <v>320</v>
      </c>
      <c r="I2660" t="s">
        <v>382</v>
      </c>
      <c r="J2660" t="s">
        <v>383</v>
      </c>
      <c r="K2660" t="s">
        <v>388</v>
      </c>
      <c r="L2660" t="s">
        <v>44</v>
      </c>
      <c r="M2660" t="s">
        <v>385</v>
      </c>
      <c r="N2660" t="s">
        <v>907</v>
      </c>
      <c r="O2660" t="s">
        <v>1387</v>
      </c>
      <c r="P2660" t="s">
        <v>209</v>
      </c>
    </row>
    <row r="2661" spans="1:16">
      <c r="A2661" t="s">
        <v>5851</v>
      </c>
      <c r="B2661" t="s">
        <v>5845</v>
      </c>
      <c r="C2661" t="s">
        <v>915</v>
      </c>
      <c r="D2661">
        <v>56</v>
      </c>
      <c r="E2661" t="s">
        <v>4967</v>
      </c>
      <c r="F2661" t="s">
        <v>209</v>
      </c>
      <c r="G2661" t="s">
        <v>1413</v>
      </c>
      <c r="H2661" t="s">
        <v>320</v>
      </c>
      <c r="I2661" t="s">
        <v>382</v>
      </c>
      <c r="J2661" t="s">
        <v>383</v>
      </c>
      <c r="K2661" t="s">
        <v>388</v>
      </c>
      <c r="L2661" t="s">
        <v>44</v>
      </c>
      <c r="M2661" t="s">
        <v>385</v>
      </c>
      <c r="N2661" t="s">
        <v>907</v>
      </c>
      <c r="O2661" t="s">
        <v>1387</v>
      </c>
      <c r="P2661" t="s">
        <v>209</v>
      </c>
    </row>
    <row r="2662" spans="1:16">
      <c r="A2662" t="s">
        <v>5852</v>
      </c>
      <c r="B2662" t="s">
        <v>5853</v>
      </c>
      <c r="C2662" t="s">
        <v>956</v>
      </c>
      <c r="D2662">
        <v>55</v>
      </c>
      <c r="E2662" t="s">
        <v>4976</v>
      </c>
      <c r="F2662" t="s">
        <v>277</v>
      </c>
      <c r="G2662" t="s">
        <v>4977</v>
      </c>
      <c r="H2662" t="s">
        <v>320</v>
      </c>
      <c r="I2662" t="s">
        <v>382</v>
      </c>
      <c r="J2662" t="s">
        <v>383</v>
      </c>
      <c r="K2662" t="s">
        <v>388</v>
      </c>
      <c r="L2662" t="s">
        <v>44</v>
      </c>
      <c r="M2662" t="s">
        <v>386</v>
      </c>
      <c r="N2662" t="s">
        <v>907</v>
      </c>
      <c r="O2662" t="s">
        <v>928</v>
      </c>
      <c r="P2662" t="s">
        <v>83</v>
      </c>
    </row>
    <row r="2663" spans="1:16">
      <c r="A2663" t="s">
        <v>5854</v>
      </c>
      <c r="B2663" t="s">
        <v>5853</v>
      </c>
      <c r="C2663" t="s">
        <v>904</v>
      </c>
      <c r="D2663">
        <v>57</v>
      </c>
      <c r="E2663" t="s">
        <v>4976</v>
      </c>
      <c r="F2663" t="s">
        <v>277</v>
      </c>
      <c r="G2663" t="s">
        <v>4977</v>
      </c>
      <c r="H2663" t="s">
        <v>320</v>
      </c>
      <c r="I2663" t="s">
        <v>382</v>
      </c>
      <c r="J2663" t="s">
        <v>383</v>
      </c>
      <c r="K2663" t="s">
        <v>388</v>
      </c>
      <c r="L2663" t="s">
        <v>44</v>
      </c>
      <c r="M2663" t="s">
        <v>386</v>
      </c>
      <c r="N2663" t="s">
        <v>907</v>
      </c>
      <c r="O2663" t="s">
        <v>928</v>
      </c>
      <c r="P2663" t="s">
        <v>83</v>
      </c>
    </row>
    <row r="2664" spans="1:16">
      <c r="A2664" t="s">
        <v>5855</v>
      </c>
      <c r="B2664" t="s">
        <v>5853</v>
      </c>
      <c r="C2664" t="s">
        <v>910</v>
      </c>
      <c r="D2664">
        <v>59</v>
      </c>
      <c r="E2664" t="s">
        <v>4976</v>
      </c>
      <c r="F2664" t="s">
        <v>277</v>
      </c>
      <c r="G2664" t="s">
        <v>4977</v>
      </c>
      <c r="H2664" t="s">
        <v>320</v>
      </c>
      <c r="I2664" t="s">
        <v>382</v>
      </c>
      <c r="J2664" t="s">
        <v>383</v>
      </c>
      <c r="K2664" t="s">
        <v>388</v>
      </c>
      <c r="L2664" t="s">
        <v>44</v>
      </c>
      <c r="M2664" t="s">
        <v>386</v>
      </c>
      <c r="N2664" t="s">
        <v>907</v>
      </c>
      <c r="O2664" t="s">
        <v>928</v>
      </c>
      <c r="P2664" t="s">
        <v>83</v>
      </c>
    </row>
    <row r="2665" spans="1:16">
      <c r="A2665" t="s">
        <v>5856</v>
      </c>
      <c r="B2665" t="s">
        <v>5853</v>
      </c>
      <c r="C2665" t="s">
        <v>912</v>
      </c>
      <c r="D2665">
        <v>61</v>
      </c>
      <c r="E2665" t="s">
        <v>4976</v>
      </c>
      <c r="F2665" t="s">
        <v>277</v>
      </c>
      <c r="G2665" t="s">
        <v>4977</v>
      </c>
      <c r="H2665" t="s">
        <v>320</v>
      </c>
      <c r="I2665" t="s">
        <v>382</v>
      </c>
      <c r="J2665" t="s">
        <v>383</v>
      </c>
      <c r="K2665" t="s">
        <v>388</v>
      </c>
      <c r="L2665" t="s">
        <v>44</v>
      </c>
      <c r="M2665" t="s">
        <v>386</v>
      </c>
      <c r="N2665" t="s">
        <v>907</v>
      </c>
      <c r="O2665" t="s">
        <v>928</v>
      </c>
      <c r="P2665" t="s">
        <v>83</v>
      </c>
    </row>
    <row r="2666" spans="1:16">
      <c r="A2666" t="s">
        <v>5857</v>
      </c>
      <c r="B2666" t="s">
        <v>5858</v>
      </c>
      <c r="C2666" t="s">
        <v>956</v>
      </c>
      <c r="D2666">
        <v>55</v>
      </c>
      <c r="E2666" t="s">
        <v>3994</v>
      </c>
      <c r="F2666" t="s">
        <v>53</v>
      </c>
      <c r="G2666" t="s">
        <v>906</v>
      </c>
      <c r="H2666" t="s">
        <v>348</v>
      </c>
      <c r="I2666" t="s">
        <v>382</v>
      </c>
      <c r="J2666" t="s">
        <v>383</v>
      </c>
      <c r="K2666" t="s">
        <v>384</v>
      </c>
      <c r="L2666" t="s">
        <v>43</v>
      </c>
      <c r="M2666" t="s">
        <v>386</v>
      </c>
      <c r="N2666" t="s">
        <v>907</v>
      </c>
      <c r="O2666" t="s">
        <v>928</v>
      </c>
      <c r="P2666" t="s">
        <v>53</v>
      </c>
    </row>
    <row r="2667" spans="1:16">
      <c r="A2667" t="s">
        <v>5859</v>
      </c>
      <c r="B2667" t="s">
        <v>5858</v>
      </c>
      <c r="C2667" t="s">
        <v>904</v>
      </c>
      <c r="D2667">
        <v>57</v>
      </c>
      <c r="E2667" t="s">
        <v>3994</v>
      </c>
      <c r="F2667" t="s">
        <v>53</v>
      </c>
      <c r="G2667" t="s">
        <v>906</v>
      </c>
      <c r="H2667" t="s">
        <v>348</v>
      </c>
      <c r="I2667" t="s">
        <v>382</v>
      </c>
      <c r="J2667" t="s">
        <v>383</v>
      </c>
      <c r="K2667" t="s">
        <v>384</v>
      </c>
      <c r="L2667" t="s">
        <v>43</v>
      </c>
      <c r="M2667" t="s">
        <v>386</v>
      </c>
      <c r="N2667" t="s">
        <v>907</v>
      </c>
      <c r="O2667" t="s">
        <v>928</v>
      </c>
      <c r="P2667" t="s">
        <v>53</v>
      </c>
    </row>
    <row r="2668" spans="1:16">
      <c r="A2668" t="s">
        <v>5860</v>
      </c>
      <c r="B2668" t="s">
        <v>5861</v>
      </c>
      <c r="C2668" t="s">
        <v>915</v>
      </c>
      <c r="D2668">
        <v>56</v>
      </c>
      <c r="E2668" t="s">
        <v>4989</v>
      </c>
      <c r="F2668" t="s">
        <v>83</v>
      </c>
      <c r="G2668" t="s">
        <v>1265</v>
      </c>
      <c r="H2668" t="s">
        <v>318</v>
      </c>
      <c r="I2668" t="s">
        <v>382</v>
      </c>
      <c r="J2668" t="s">
        <v>383</v>
      </c>
      <c r="K2668" t="s">
        <v>388</v>
      </c>
      <c r="L2668" t="s">
        <v>44</v>
      </c>
      <c r="M2668" t="s">
        <v>385</v>
      </c>
      <c r="N2668" t="s">
        <v>907</v>
      </c>
      <c r="O2668" t="s">
        <v>917</v>
      </c>
      <c r="P2668" t="s">
        <v>83</v>
      </c>
    </row>
    <row r="2669" spans="1:16">
      <c r="A2669" t="s">
        <v>5862</v>
      </c>
      <c r="B2669" t="s">
        <v>5861</v>
      </c>
      <c r="C2669" t="s">
        <v>904</v>
      </c>
      <c r="D2669">
        <v>57</v>
      </c>
      <c r="E2669" t="s">
        <v>4989</v>
      </c>
      <c r="F2669" t="s">
        <v>83</v>
      </c>
      <c r="G2669" t="s">
        <v>1265</v>
      </c>
      <c r="H2669" t="s">
        <v>318</v>
      </c>
      <c r="I2669" t="s">
        <v>382</v>
      </c>
      <c r="J2669" t="s">
        <v>383</v>
      </c>
      <c r="K2669" t="s">
        <v>388</v>
      </c>
      <c r="L2669" t="s">
        <v>44</v>
      </c>
      <c r="M2669" t="s">
        <v>385</v>
      </c>
      <c r="N2669" t="s">
        <v>907</v>
      </c>
      <c r="O2669" t="s">
        <v>917</v>
      </c>
      <c r="P2669" t="s">
        <v>83</v>
      </c>
    </row>
    <row r="2670" spans="1:16">
      <c r="A2670" t="s">
        <v>5863</v>
      </c>
      <c r="B2670" t="s">
        <v>5861</v>
      </c>
      <c r="C2670" t="s">
        <v>920</v>
      </c>
      <c r="D2670">
        <v>58</v>
      </c>
      <c r="E2670" t="s">
        <v>4989</v>
      </c>
      <c r="F2670" t="s">
        <v>83</v>
      </c>
      <c r="G2670" t="s">
        <v>1265</v>
      </c>
      <c r="H2670" t="s">
        <v>318</v>
      </c>
      <c r="I2670" t="s">
        <v>382</v>
      </c>
      <c r="J2670" t="s">
        <v>383</v>
      </c>
      <c r="K2670" t="s">
        <v>388</v>
      </c>
      <c r="L2670" t="s">
        <v>44</v>
      </c>
      <c r="M2670" t="s">
        <v>385</v>
      </c>
      <c r="N2670" t="s">
        <v>907</v>
      </c>
      <c r="O2670" t="s">
        <v>917</v>
      </c>
      <c r="P2670" t="s">
        <v>83</v>
      </c>
    </row>
    <row r="2671" spans="1:16">
      <c r="A2671" t="s">
        <v>5864</v>
      </c>
      <c r="B2671" t="s">
        <v>5861</v>
      </c>
      <c r="C2671" t="s">
        <v>910</v>
      </c>
      <c r="D2671">
        <v>59</v>
      </c>
      <c r="E2671" t="s">
        <v>4989</v>
      </c>
      <c r="F2671" t="s">
        <v>83</v>
      </c>
      <c r="G2671" t="s">
        <v>1265</v>
      </c>
      <c r="H2671" t="s">
        <v>318</v>
      </c>
      <c r="I2671" t="s">
        <v>382</v>
      </c>
      <c r="J2671" t="s">
        <v>383</v>
      </c>
      <c r="K2671" t="s">
        <v>388</v>
      </c>
      <c r="L2671" t="s">
        <v>44</v>
      </c>
      <c r="M2671" t="s">
        <v>385</v>
      </c>
      <c r="N2671" t="s">
        <v>907</v>
      </c>
      <c r="O2671" t="s">
        <v>917</v>
      </c>
      <c r="P2671" t="s">
        <v>83</v>
      </c>
    </row>
    <row r="2672" spans="1:16">
      <c r="A2672" t="s">
        <v>5865</v>
      </c>
      <c r="B2672" t="s">
        <v>5861</v>
      </c>
      <c r="C2672" t="s">
        <v>922</v>
      </c>
      <c r="D2672">
        <v>60</v>
      </c>
      <c r="E2672" t="s">
        <v>4989</v>
      </c>
      <c r="F2672" t="s">
        <v>83</v>
      </c>
      <c r="G2672" t="s">
        <v>1265</v>
      </c>
      <c r="H2672" t="s">
        <v>318</v>
      </c>
      <c r="I2672" t="s">
        <v>382</v>
      </c>
      <c r="J2672" t="s">
        <v>383</v>
      </c>
      <c r="K2672" t="s">
        <v>388</v>
      </c>
      <c r="L2672" t="s">
        <v>44</v>
      </c>
      <c r="M2672" t="s">
        <v>385</v>
      </c>
      <c r="N2672" t="s">
        <v>907</v>
      </c>
      <c r="O2672" t="s">
        <v>917</v>
      </c>
      <c r="P2672" t="s">
        <v>83</v>
      </c>
    </row>
    <row r="2673" spans="1:16">
      <c r="A2673" t="s">
        <v>5866</v>
      </c>
      <c r="B2673" t="s">
        <v>5861</v>
      </c>
      <c r="C2673" t="s">
        <v>912</v>
      </c>
      <c r="D2673">
        <v>61</v>
      </c>
      <c r="E2673" t="s">
        <v>4989</v>
      </c>
      <c r="F2673" t="s">
        <v>83</v>
      </c>
      <c r="G2673" t="s">
        <v>1265</v>
      </c>
      <c r="H2673" t="s">
        <v>318</v>
      </c>
      <c r="I2673" t="s">
        <v>382</v>
      </c>
      <c r="J2673" t="s">
        <v>383</v>
      </c>
      <c r="K2673" t="s">
        <v>388</v>
      </c>
      <c r="L2673" t="s">
        <v>44</v>
      </c>
      <c r="M2673" t="s">
        <v>385</v>
      </c>
      <c r="N2673" t="s">
        <v>907</v>
      </c>
      <c r="O2673" t="s">
        <v>917</v>
      </c>
      <c r="P2673" t="s">
        <v>83</v>
      </c>
    </row>
    <row r="2674" spans="1:16">
      <c r="A2674" t="s">
        <v>5867</v>
      </c>
      <c r="B2674" t="s">
        <v>5868</v>
      </c>
      <c r="C2674" t="s">
        <v>904</v>
      </c>
      <c r="D2674">
        <v>57</v>
      </c>
      <c r="E2674" t="s">
        <v>4997</v>
      </c>
      <c r="F2674" t="s">
        <v>71</v>
      </c>
      <c r="G2674" t="s">
        <v>1265</v>
      </c>
      <c r="H2674" t="s">
        <v>320</v>
      </c>
      <c r="I2674" t="s">
        <v>382</v>
      </c>
      <c r="J2674" t="s">
        <v>383</v>
      </c>
      <c r="K2674" t="s">
        <v>388</v>
      </c>
      <c r="L2674" t="s">
        <v>44</v>
      </c>
      <c r="M2674" t="s">
        <v>386</v>
      </c>
      <c r="N2674" t="s">
        <v>907</v>
      </c>
      <c r="O2674" t="s">
        <v>932</v>
      </c>
      <c r="P2674" t="s">
        <v>71</v>
      </c>
    </row>
    <row r="2675" spans="1:16">
      <c r="A2675" t="s">
        <v>5869</v>
      </c>
      <c r="B2675" t="s">
        <v>5868</v>
      </c>
      <c r="C2675" t="s">
        <v>910</v>
      </c>
      <c r="D2675">
        <v>59</v>
      </c>
      <c r="E2675" t="s">
        <v>4997</v>
      </c>
      <c r="F2675" t="s">
        <v>71</v>
      </c>
      <c r="G2675" t="s">
        <v>1265</v>
      </c>
      <c r="H2675" t="s">
        <v>320</v>
      </c>
      <c r="I2675" t="s">
        <v>382</v>
      </c>
      <c r="J2675" t="s">
        <v>383</v>
      </c>
      <c r="K2675" t="s">
        <v>388</v>
      </c>
      <c r="L2675" t="s">
        <v>44</v>
      </c>
      <c r="M2675" t="s">
        <v>386</v>
      </c>
      <c r="N2675" t="s">
        <v>907</v>
      </c>
      <c r="O2675" t="s">
        <v>932</v>
      </c>
      <c r="P2675" t="s">
        <v>71</v>
      </c>
    </row>
    <row r="2676" spans="1:16">
      <c r="A2676" t="s">
        <v>5870</v>
      </c>
      <c r="B2676" t="s">
        <v>5868</v>
      </c>
      <c r="C2676" t="s">
        <v>912</v>
      </c>
      <c r="D2676">
        <v>61</v>
      </c>
      <c r="E2676" t="s">
        <v>4997</v>
      </c>
      <c r="F2676" t="s">
        <v>71</v>
      </c>
      <c r="G2676" t="s">
        <v>1265</v>
      </c>
      <c r="H2676" t="s">
        <v>320</v>
      </c>
      <c r="I2676" t="s">
        <v>382</v>
      </c>
      <c r="J2676" t="s">
        <v>383</v>
      </c>
      <c r="K2676" t="s">
        <v>388</v>
      </c>
      <c r="L2676" t="s">
        <v>44</v>
      </c>
      <c r="M2676" t="s">
        <v>386</v>
      </c>
      <c r="N2676" t="s">
        <v>907</v>
      </c>
      <c r="O2676" t="s">
        <v>932</v>
      </c>
      <c r="P2676" t="s">
        <v>71</v>
      </c>
    </row>
    <row r="2677" spans="1:16">
      <c r="A2677" t="s">
        <v>5871</v>
      </c>
      <c r="B2677" t="s">
        <v>5872</v>
      </c>
      <c r="C2677" t="s">
        <v>915</v>
      </c>
      <c r="D2677">
        <v>56</v>
      </c>
      <c r="E2677" t="s">
        <v>4997</v>
      </c>
      <c r="F2677" t="s">
        <v>86</v>
      </c>
      <c r="G2677" t="s">
        <v>1265</v>
      </c>
      <c r="H2677" t="s">
        <v>320</v>
      </c>
      <c r="I2677" t="s">
        <v>382</v>
      </c>
      <c r="J2677" t="s">
        <v>383</v>
      </c>
      <c r="K2677" t="s">
        <v>388</v>
      </c>
      <c r="L2677" t="s">
        <v>44</v>
      </c>
      <c r="M2677" t="s">
        <v>386</v>
      </c>
      <c r="N2677" t="s">
        <v>907</v>
      </c>
      <c r="O2677" t="s">
        <v>1033</v>
      </c>
      <c r="P2677" t="s">
        <v>86</v>
      </c>
    </row>
    <row r="2678" spans="1:16">
      <c r="A2678" t="s">
        <v>5873</v>
      </c>
      <c r="B2678" t="s">
        <v>5872</v>
      </c>
      <c r="C2678" t="s">
        <v>920</v>
      </c>
      <c r="D2678">
        <v>58</v>
      </c>
      <c r="E2678" t="s">
        <v>4997</v>
      </c>
      <c r="F2678" t="s">
        <v>86</v>
      </c>
      <c r="G2678" t="s">
        <v>1265</v>
      </c>
      <c r="H2678" t="s">
        <v>320</v>
      </c>
      <c r="I2678" t="s">
        <v>382</v>
      </c>
      <c r="J2678" t="s">
        <v>383</v>
      </c>
      <c r="K2678" t="s">
        <v>388</v>
      </c>
      <c r="L2678" t="s">
        <v>44</v>
      </c>
      <c r="M2678" t="s">
        <v>386</v>
      </c>
      <c r="N2678" t="s">
        <v>907</v>
      </c>
      <c r="O2678" t="s">
        <v>1033</v>
      </c>
      <c r="P2678" t="s">
        <v>86</v>
      </c>
    </row>
    <row r="2679" spans="1:16">
      <c r="A2679" t="s">
        <v>5874</v>
      </c>
      <c r="B2679" t="s">
        <v>5872</v>
      </c>
      <c r="C2679" t="s">
        <v>910</v>
      </c>
      <c r="D2679">
        <v>59</v>
      </c>
      <c r="E2679" t="s">
        <v>4997</v>
      </c>
      <c r="F2679" t="s">
        <v>86</v>
      </c>
      <c r="G2679" t="s">
        <v>1265</v>
      </c>
      <c r="H2679" t="s">
        <v>320</v>
      </c>
      <c r="I2679" t="s">
        <v>382</v>
      </c>
      <c r="J2679" t="s">
        <v>383</v>
      </c>
      <c r="K2679" t="s">
        <v>388</v>
      </c>
      <c r="L2679" t="s">
        <v>44</v>
      </c>
      <c r="M2679" t="s">
        <v>386</v>
      </c>
      <c r="N2679" t="s">
        <v>907</v>
      </c>
      <c r="O2679" t="s">
        <v>1033</v>
      </c>
      <c r="P2679" t="s">
        <v>86</v>
      </c>
    </row>
    <row r="2680" spans="1:16">
      <c r="A2680" t="s">
        <v>5875</v>
      </c>
      <c r="B2680" t="s">
        <v>5872</v>
      </c>
      <c r="C2680" t="s">
        <v>912</v>
      </c>
      <c r="D2680">
        <v>61</v>
      </c>
      <c r="E2680" t="s">
        <v>4997</v>
      </c>
      <c r="F2680" t="s">
        <v>86</v>
      </c>
      <c r="G2680" t="s">
        <v>1265</v>
      </c>
      <c r="H2680" t="s">
        <v>320</v>
      </c>
      <c r="I2680" t="s">
        <v>382</v>
      </c>
      <c r="J2680" t="s">
        <v>383</v>
      </c>
      <c r="K2680" t="s">
        <v>388</v>
      </c>
      <c r="L2680" t="s">
        <v>44</v>
      </c>
      <c r="M2680" t="s">
        <v>386</v>
      </c>
      <c r="N2680" t="s">
        <v>907</v>
      </c>
      <c r="O2680" t="s">
        <v>1033</v>
      </c>
      <c r="P2680" t="s">
        <v>86</v>
      </c>
    </row>
    <row r="2681" spans="1:16">
      <c r="A2681" t="s">
        <v>5876</v>
      </c>
      <c r="B2681" t="s">
        <v>5877</v>
      </c>
      <c r="C2681" t="s">
        <v>904</v>
      </c>
      <c r="D2681">
        <v>57</v>
      </c>
      <c r="E2681" t="s">
        <v>5878</v>
      </c>
      <c r="F2681" t="s">
        <v>71</v>
      </c>
      <c r="G2681" t="s">
        <v>5879</v>
      </c>
      <c r="H2681" t="s">
        <v>320</v>
      </c>
      <c r="I2681" t="s">
        <v>382</v>
      </c>
      <c r="J2681" t="s">
        <v>383</v>
      </c>
      <c r="K2681" t="s">
        <v>388</v>
      </c>
      <c r="L2681" t="s">
        <v>44</v>
      </c>
      <c r="M2681" t="s">
        <v>386</v>
      </c>
      <c r="N2681" t="s">
        <v>907</v>
      </c>
      <c r="O2681" t="s">
        <v>932</v>
      </c>
      <c r="P2681" t="s">
        <v>71</v>
      </c>
    </row>
    <row r="2682" spans="1:16">
      <c r="A2682" t="s">
        <v>5880</v>
      </c>
      <c r="B2682" t="s">
        <v>5877</v>
      </c>
      <c r="C2682" t="s">
        <v>910</v>
      </c>
      <c r="D2682">
        <v>59</v>
      </c>
      <c r="E2682" t="s">
        <v>5878</v>
      </c>
      <c r="F2682" t="s">
        <v>71</v>
      </c>
      <c r="G2682" t="s">
        <v>5879</v>
      </c>
      <c r="H2682" t="s">
        <v>320</v>
      </c>
      <c r="I2682" t="s">
        <v>382</v>
      </c>
      <c r="J2682" t="s">
        <v>383</v>
      </c>
      <c r="K2682" t="s">
        <v>388</v>
      </c>
      <c r="L2682" t="s">
        <v>44</v>
      </c>
      <c r="M2682" t="s">
        <v>386</v>
      </c>
      <c r="N2682" t="s">
        <v>907</v>
      </c>
      <c r="O2682" t="s">
        <v>932</v>
      </c>
      <c r="P2682" t="s">
        <v>71</v>
      </c>
    </row>
    <row r="2683" spans="1:16">
      <c r="A2683" t="s">
        <v>5881</v>
      </c>
      <c r="B2683" t="s">
        <v>5877</v>
      </c>
      <c r="C2683" t="s">
        <v>912</v>
      </c>
      <c r="D2683">
        <v>61</v>
      </c>
      <c r="E2683" t="s">
        <v>5878</v>
      </c>
      <c r="F2683" t="s">
        <v>71</v>
      </c>
      <c r="G2683" t="s">
        <v>5879</v>
      </c>
      <c r="H2683" t="s">
        <v>320</v>
      </c>
      <c r="I2683" t="s">
        <v>382</v>
      </c>
      <c r="J2683" t="s">
        <v>383</v>
      </c>
      <c r="K2683" t="s">
        <v>388</v>
      </c>
      <c r="L2683" t="s">
        <v>44</v>
      </c>
      <c r="M2683" t="s">
        <v>386</v>
      </c>
      <c r="N2683" t="s">
        <v>907</v>
      </c>
      <c r="O2683" t="s">
        <v>932</v>
      </c>
      <c r="P2683" t="s">
        <v>71</v>
      </c>
    </row>
    <row r="2684" spans="1:16">
      <c r="A2684" t="s">
        <v>5882</v>
      </c>
      <c r="B2684" t="s">
        <v>5883</v>
      </c>
      <c r="C2684" t="s">
        <v>956</v>
      </c>
      <c r="D2684">
        <v>55</v>
      </c>
      <c r="E2684" t="s">
        <v>5878</v>
      </c>
      <c r="F2684" t="s">
        <v>199</v>
      </c>
      <c r="G2684" t="s">
        <v>5879</v>
      </c>
      <c r="H2684" t="s">
        <v>320</v>
      </c>
      <c r="I2684" t="s">
        <v>390</v>
      </c>
      <c r="J2684" t="s">
        <v>383</v>
      </c>
      <c r="K2684" t="s">
        <v>388</v>
      </c>
      <c r="L2684" t="s">
        <v>44</v>
      </c>
      <c r="M2684" t="s">
        <v>386</v>
      </c>
      <c r="N2684" t="s">
        <v>907</v>
      </c>
      <c r="O2684" t="s">
        <v>1300</v>
      </c>
      <c r="P2684" t="s">
        <v>199</v>
      </c>
    </row>
    <row r="2685" spans="1:16">
      <c r="A2685" t="s">
        <v>5884</v>
      </c>
      <c r="B2685" t="s">
        <v>5883</v>
      </c>
      <c r="C2685" t="s">
        <v>904</v>
      </c>
      <c r="D2685">
        <v>57</v>
      </c>
      <c r="E2685" t="s">
        <v>5878</v>
      </c>
      <c r="F2685" t="s">
        <v>199</v>
      </c>
      <c r="G2685" t="s">
        <v>5879</v>
      </c>
      <c r="H2685" t="s">
        <v>320</v>
      </c>
      <c r="I2685" t="s">
        <v>390</v>
      </c>
      <c r="J2685" t="s">
        <v>383</v>
      </c>
      <c r="K2685" t="s">
        <v>388</v>
      </c>
      <c r="L2685" t="s">
        <v>44</v>
      </c>
      <c r="M2685" t="s">
        <v>386</v>
      </c>
      <c r="N2685" t="s">
        <v>907</v>
      </c>
      <c r="O2685" t="s">
        <v>1300</v>
      </c>
      <c r="P2685" t="s">
        <v>199</v>
      </c>
    </row>
    <row r="2686" spans="1:16">
      <c r="A2686" t="s">
        <v>5885</v>
      </c>
      <c r="B2686" t="s">
        <v>5883</v>
      </c>
      <c r="C2686" t="s">
        <v>910</v>
      </c>
      <c r="D2686">
        <v>59</v>
      </c>
      <c r="E2686" t="s">
        <v>5878</v>
      </c>
      <c r="F2686" t="s">
        <v>199</v>
      </c>
      <c r="G2686" t="s">
        <v>5879</v>
      </c>
      <c r="H2686" t="s">
        <v>320</v>
      </c>
      <c r="I2686" t="s">
        <v>390</v>
      </c>
      <c r="J2686" t="s">
        <v>383</v>
      </c>
      <c r="K2686" t="s">
        <v>388</v>
      </c>
      <c r="L2686" t="s">
        <v>44</v>
      </c>
      <c r="M2686" t="s">
        <v>386</v>
      </c>
      <c r="N2686" t="s">
        <v>907</v>
      </c>
      <c r="O2686" t="s">
        <v>1300</v>
      </c>
      <c r="P2686" t="s">
        <v>199</v>
      </c>
    </row>
    <row r="2687" spans="1:16">
      <c r="A2687" t="s">
        <v>5886</v>
      </c>
      <c r="B2687" t="s">
        <v>5883</v>
      </c>
      <c r="C2687" t="s">
        <v>912</v>
      </c>
      <c r="D2687">
        <v>61</v>
      </c>
      <c r="E2687" t="s">
        <v>5878</v>
      </c>
      <c r="F2687" t="s">
        <v>199</v>
      </c>
      <c r="G2687" t="s">
        <v>5879</v>
      </c>
      <c r="H2687" t="s">
        <v>320</v>
      </c>
      <c r="I2687" t="s">
        <v>390</v>
      </c>
      <c r="J2687" t="s">
        <v>383</v>
      </c>
      <c r="K2687" t="s">
        <v>388</v>
      </c>
      <c r="L2687" t="s">
        <v>44</v>
      </c>
      <c r="M2687" t="s">
        <v>386</v>
      </c>
      <c r="N2687" t="s">
        <v>907</v>
      </c>
      <c r="O2687" t="s">
        <v>1300</v>
      </c>
      <c r="P2687" t="s">
        <v>199</v>
      </c>
    </row>
    <row r="2688" spans="1:16">
      <c r="A2688" t="s">
        <v>5887</v>
      </c>
      <c r="B2688" t="s">
        <v>5888</v>
      </c>
      <c r="C2688" t="s">
        <v>915</v>
      </c>
      <c r="D2688">
        <v>56</v>
      </c>
      <c r="E2688" t="s">
        <v>5010</v>
      </c>
      <c r="F2688" t="s">
        <v>83</v>
      </c>
      <c r="G2688" t="s">
        <v>5011</v>
      </c>
      <c r="H2688" t="s">
        <v>320</v>
      </c>
      <c r="I2688" t="s">
        <v>382</v>
      </c>
      <c r="J2688" t="s">
        <v>383</v>
      </c>
      <c r="K2688" t="s">
        <v>388</v>
      </c>
      <c r="L2688" t="s">
        <v>44</v>
      </c>
      <c r="M2688" t="s">
        <v>385</v>
      </c>
      <c r="N2688" t="s">
        <v>907</v>
      </c>
      <c r="O2688" t="s">
        <v>917</v>
      </c>
      <c r="P2688" t="s">
        <v>83</v>
      </c>
    </row>
    <row r="2689" spans="1:16">
      <c r="A2689" t="s">
        <v>5889</v>
      </c>
      <c r="B2689" t="s">
        <v>5888</v>
      </c>
      <c r="C2689" t="s">
        <v>904</v>
      </c>
      <c r="D2689">
        <v>57</v>
      </c>
      <c r="E2689" t="s">
        <v>5010</v>
      </c>
      <c r="F2689" t="s">
        <v>83</v>
      </c>
      <c r="G2689" t="s">
        <v>5011</v>
      </c>
      <c r="H2689" t="s">
        <v>320</v>
      </c>
      <c r="I2689" t="s">
        <v>382</v>
      </c>
      <c r="J2689" t="s">
        <v>383</v>
      </c>
      <c r="K2689" t="s">
        <v>388</v>
      </c>
      <c r="L2689" t="s">
        <v>44</v>
      </c>
      <c r="M2689" t="s">
        <v>385</v>
      </c>
      <c r="N2689" t="s">
        <v>907</v>
      </c>
      <c r="O2689" t="s">
        <v>917</v>
      </c>
      <c r="P2689" t="s">
        <v>83</v>
      </c>
    </row>
    <row r="2690" spans="1:16">
      <c r="A2690" t="s">
        <v>5890</v>
      </c>
      <c r="B2690" t="s">
        <v>5888</v>
      </c>
      <c r="C2690" t="s">
        <v>920</v>
      </c>
      <c r="D2690">
        <v>58</v>
      </c>
      <c r="E2690" t="s">
        <v>5010</v>
      </c>
      <c r="F2690" t="s">
        <v>83</v>
      </c>
      <c r="G2690" t="s">
        <v>5011</v>
      </c>
      <c r="H2690" t="s">
        <v>320</v>
      </c>
      <c r="I2690" t="s">
        <v>382</v>
      </c>
      <c r="J2690" t="s">
        <v>383</v>
      </c>
      <c r="K2690" t="s">
        <v>388</v>
      </c>
      <c r="L2690" t="s">
        <v>44</v>
      </c>
      <c r="M2690" t="s">
        <v>385</v>
      </c>
      <c r="N2690" t="s">
        <v>907</v>
      </c>
      <c r="O2690" t="s">
        <v>917</v>
      </c>
      <c r="P2690" t="s">
        <v>83</v>
      </c>
    </row>
    <row r="2691" spans="1:16">
      <c r="A2691" t="s">
        <v>5891</v>
      </c>
      <c r="B2691" t="s">
        <v>5888</v>
      </c>
      <c r="C2691" t="s">
        <v>910</v>
      </c>
      <c r="D2691">
        <v>59</v>
      </c>
      <c r="E2691" t="s">
        <v>5010</v>
      </c>
      <c r="F2691" t="s">
        <v>83</v>
      </c>
      <c r="G2691" t="s">
        <v>5011</v>
      </c>
      <c r="H2691" t="s">
        <v>320</v>
      </c>
      <c r="I2691" t="s">
        <v>382</v>
      </c>
      <c r="J2691" t="s">
        <v>383</v>
      </c>
      <c r="K2691" t="s">
        <v>388</v>
      </c>
      <c r="L2691" t="s">
        <v>44</v>
      </c>
      <c r="M2691" t="s">
        <v>385</v>
      </c>
      <c r="N2691" t="s">
        <v>907</v>
      </c>
      <c r="O2691" t="s">
        <v>917</v>
      </c>
      <c r="P2691" t="s">
        <v>83</v>
      </c>
    </row>
    <row r="2692" spans="1:16">
      <c r="A2692" t="s">
        <v>5892</v>
      </c>
      <c r="B2692" t="s">
        <v>5888</v>
      </c>
      <c r="C2692" t="s">
        <v>922</v>
      </c>
      <c r="D2692">
        <v>60</v>
      </c>
      <c r="E2692" t="s">
        <v>5010</v>
      </c>
      <c r="F2692" t="s">
        <v>83</v>
      </c>
      <c r="G2692" t="s">
        <v>5011</v>
      </c>
      <c r="H2692" t="s">
        <v>320</v>
      </c>
      <c r="I2692" t="s">
        <v>382</v>
      </c>
      <c r="J2692" t="s">
        <v>383</v>
      </c>
      <c r="K2692" t="s">
        <v>388</v>
      </c>
      <c r="L2692" t="s">
        <v>44</v>
      </c>
      <c r="M2692" t="s">
        <v>385</v>
      </c>
      <c r="N2692" t="s">
        <v>907</v>
      </c>
      <c r="O2692" t="s">
        <v>917</v>
      </c>
      <c r="P2692" t="s">
        <v>83</v>
      </c>
    </row>
    <row r="2693" spans="1:16">
      <c r="A2693" t="s">
        <v>5893</v>
      </c>
      <c r="B2693" t="s">
        <v>5888</v>
      </c>
      <c r="C2693" t="s">
        <v>912</v>
      </c>
      <c r="D2693">
        <v>61</v>
      </c>
      <c r="E2693" t="s">
        <v>5010</v>
      </c>
      <c r="F2693" t="s">
        <v>83</v>
      </c>
      <c r="G2693" t="s">
        <v>5011</v>
      </c>
      <c r="H2693" t="s">
        <v>320</v>
      </c>
      <c r="I2693" t="s">
        <v>382</v>
      </c>
      <c r="J2693" t="s">
        <v>383</v>
      </c>
      <c r="K2693" t="s">
        <v>388</v>
      </c>
      <c r="L2693" t="s">
        <v>44</v>
      </c>
      <c r="M2693" t="s">
        <v>385</v>
      </c>
      <c r="N2693" t="s">
        <v>907</v>
      </c>
      <c r="O2693" t="s">
        <v>917</v>
      </c>
      <c r="P2693" t="s">
        <v>83</v>
      </c>
    </row>
    <row r="2694" spans="1:16">
      <c r="A2694" t="s">
        <v>5894</v>
      </c>
      <c r="B2694" t="s">
        <v>5895</v>
      </c>
      <c r="C2694" t="s">
        <v>904</v>
      </c>
      <c r="D2694">
        <v>57</v>
      </c>
      <c r="E2694" t="s">
        <v>5024</v>
      </c>
      <c r="F2694" t="s">
        <v>83</v>
      </c>
      <c r="G2694" t="s">
        <v>1404</v>
      </c>
      <c r="H2694" t="s">
        <v>324</v>
      </c>
      <c r="I2694" t="s">
        <v>382</v>
      </c>
      <c r="J2694" t="s">
        <v>383</v>
      </c>
      <c r="K2694" t="s">
        <v>388</v>
      </c>
      <c r="L2694" t="s">
        <v>44</v>
      </c>
      <c r="M2694" t="s">
        <v>385</v>
      </c>
      <c r="N2694" t="s">
        <v>907</v>
      </c>
      <c r="O2694" t="s">
        <v>917</v>
      </c>
      <c r="P2694" t="s">
        <v>83</v>
      </c>
    </row>
    <row r="2695" spans="1:16">
      <c r="A2695" t="s">
        <v>5896</v>
      </c>
      <c r="B2695" t="s">
        <v>5895</v>
      </c>
      <c r="C2695" t="s">
        <v>910</v>
      </c>
      <c r="D2695">
        <v>59</v>
      </c>
      <c r="E2695" t="s">
        <v>5024</v>
      </c>
      <c r="F2695" t="s">
        <v>83</v>
      </c>
      <c r="G2695" t="s">
        <v>1404</v>
      </c>
      <c r="H2695" t="s">
        <v>324</v>
      </c>
      <c r="I2695" t="s">
        <v>382</v>
      </c>
      <c r="J2695" t="s">
        <v>383</v>
      </c>
      <c r="K2695" t="s">
        <v>388</v>
      </c>
      <c r="L2695" t="s">
        <v>44</v>
      </c>
      <c r="M2695" t="s">
        <v>385</v>
      </c>
      <c r="N2695" t="s">
        <v>907</v>
      </c>
      <c r="O2695" t="s">
        <v>917</v>
      </c>
      <c r="P2695" t="s">
        <v>83</v>
      </c>
    </row>
    <row r="2696" spans="1:16">
      <c r="A2696" t="s">
        <v>5897</v>
      </c>
      <c r="B2696" t="s">
        <v>5895</v>
      </c>
      <c r="C2696" t="s">
        <v>912</v>
      </c>
      <c r="D2696">
        <v>61</v>
      </c>
      <c r="E2696" t="s">
        <v>5024</v>
      </c>
      <c r="F2696" t="s">
        <v>83</v>
      </c>
      <c r="G2696" t="s">
        <v>1404</v>
      </c>
      <c r="H2696" t="s">
        <v>324</v>
      </c>
      <c r="I2696" t="s">
        <v>382</v>
      </c>
      <c r="J2696" t="s">
        <v>383</v>
      </c>
      <c r="K2696" t="s">
        <v>388</v>
      </c>
      <c r="L2696" t="s">
        <v>44</v>
      </c>
      <c r="M2696" t="s">
        <v>385</v>
      </c>
      <c r="N2696" t="s">
        <v>907</v>
      </c>
      <c r="O2696" t="s">
        <v>917</v>
      </c>
      <c r="P2696" t="s">
        <v>83</v>
      </c>
    </row>
    <row r="2697" spans="1:16">
      <c r="A2697" t="s">
        <v>5898</v>
      </c>
      <c r="B2697" t="s">
        <v>5899</v>
      </c>
      <c r="C2697" t="s">
        <v>956</v>
      </c>
      <c r="D2697">
        <v>55</v>
      </c>
      <c r="E2697" t="s">
        <v>5034</v>
      </c>
      <c r="F2697" t="s">
        <v>256</v>
      </c>
      <c r="G2697" t="s">
        <v>5035</v>
      </c>
      <c r="H2697" t="s">
        <v>320</v>
      </c>
      <c r="I2697" t="s">
        <v>382</v>
      </c>
      <c r="J2697" t="s">
        <v>383</v>
      </c>
      <c r="K2697" t="s">
        <v>388</v>
      </c>
      <c r="L2697" t="s">
        <v>44</v>
      </c>
      <c r="M2697" t="s">
        <v>385</v>
      </c>
      <c r="N2697" t="s">
        <v>907</v>
      </c>
      <c r="O2697" t="s">
        <v>932</v>
      </c>
      <c r="P2697" t="s">
        <v>71</v>
      </c>
    </row>
    <row r="2698" spans="1:16">
      <c r="A2698" t="s">
        <v>5900</v>
      </c>
      <c r="B2698" t="s">
        <v>5899</v>
      </c>
      <c r="C2698" t="s">
        <v>915</v>
      </c>
      <c r="D2698">
        <v>56</v>
      </c>
      <c r="E2698" t="s">
        <v>5034</v>
      </c>
      <c r="F2698" t="s">
        <v>256</v>
      </c>
      <c r="G2698" t="s">
        <v>5035</v>
      </c>
      <c r="H2698" t="s">
        <v>320</v>
      </c>
      <c r="I2698" t="s">
        <v>382</v>
      </c>
      <c r="J2698" t="s">
        <v>383</v>
      </c>
      <c r="K2698" t="s">
        <v>388</v>
      </c>
      <c r="L2698" t="s">
        <v>44</v>
      </c>
      <c r="M2698" t="s">
        <v>385</v>
      </c>
      <c r="N2698" t="s">
        <v>907</v>
      </c>
      <c r="O2698" t="s">
        <v>932</v>
      </c>
      <c r="P2698" t="s">
        <v>71</v>
      </c>
    </row>
    <row r="2699" spans="1:16">
      <c r="A2699" t="s">
        <v>5901</v>
      </c>
      <c r="B2699" t="s">
        <v>5899</v>
      </c>
      <c r="C2699" t="s">
        <v>904</v>
      </c>
      <c r="D2699">
        <v>57</v>
      </c>
      <c r="E2699" t="s">
        <v>5034</v>
      </c>
      <c r="F2699" t="s">
        <v>256</v>
      </c>
      <c r="G2699" t="s">
        <v>5035</v>
      </c>
      <c r="H2699" t="s">
        <v>320</v>
      </c>
      <c r="I2699" t="s">
        <v>382</v>
      </c>
      <c r="J2699" t="s">
        <v>383</v>
      </c>
      <c r="K2699" t="s">
        <v>388</v>
      </c>
      <c r="L2699" t="s">
        <v>44</v>
      </c>
      <c r="M2699" t="s">
        <v>385</v>
      </c>
      <c r="N2699" t="s">
        <v>907</v>
      </c>
      <c r="O2699" t="s">
        <v>932</v>
      </c>
      <c r="P2699" t="s">
        <v>71</v>
      </c>
    </row>
    <row r="2700" spans="1:16">
      <c r="A2700" t="s">
        <v>5902</v>
      </c>
      <c r="B2700" t="s">
        <v>5899</v>
      </c>
      <c r="C2700" t="s">
        <v>920</v>
      </c>
      <c r="D2700">
        <v>58</v>
      </c>
      <c r="E2700" t="s">
        <v>5034</v>
      </c>
      <c r="F2700" t="s">
        <v>256</v>
      </c>
      <c r="G2700" t="s">
        <v>5035</v>
      </c>
      <c r="H2700" t="s">
        <v>320</v>
      </c>
      <c r="I2700" t="s">
        <v>382</v>
      </c>
      <c r="J2700" t="s">
        <v>383</v>
      </c>
      <c r="K2700" t="s">
        <v>388</v>
      </c>
      <c r="L2700" t="s">
        <v>44</v>
      </c>
      <c r="M2700" t="s">
        <v>385</v>
      </c>
      <c r="N2700" t="s">
        <v>907</v>
      </c>
      <c r="O2700" t="s">
        <v>932</v>
      </c>
      <c r="P2700" t="s">
        <v>71</v>
      </c>
    </row>
    <row r="2701" spans="1:16">
      <c r="A2701" t="s">
        <v>5903</v>
      </c>
      <c r="B2701" t="s">
        <v>5899</v>
      </c>
      <c r="C2701" t="s">
        <v>910</v>
      </c>
      <c r="D2701">
        <v>59</v>
      </c>
      <c r="E2701" t="s">
        <v>5034</v>
      </c>
      <c r="F2701" t="s">
        <v>256</v>
      </c>
      <c r="G2701" t="s">
        <v>5035</v>
      </c>
      <c r="H2701" t="s">
        <v>320</v>
      </c>
      <c r="I2701" t="s">
        <v>382</v>
      </c>
      <c r="J2701" t="s">
        <v>383</v>
      </c>
      <c r="K2701" t="s">
        <v>388</v>
      </c>
      <c r="L2701" t="s">
        <v>44</v>
      </c>
      <c r="M2701" t="s">
        <v>385</v>
      </c>
      <c r="N2701" t="s">
        <v>907</v>
      </c>
      <c r="O2701" t="s">
        <v>932</v>
      </c>
      <c r="P2701" t="s">
        <v>71</v>
      </c>
    </row>
    <row r="2702" spans="1:16">
      <c r="A2702" t="s">
        <v>5904</v>
      </c>
      <c r="B2702" t="s">
        <v>5899</v>
      </c>
      <c r="C2702" t="s">
        <v>922</v>
      </c>
      <c r="D2702">
        <v>60</v>
      </c>
      <c r="E2702" t="s">
        <v>5034</v>
      </c>
      <c r="F2702" t="s">
        <v>256</v>
      </c>
      <c r="G2702" t="s">
        <v>5035</v>
      </c>
      <c r="H2702" t="s">
        <v>320</v>
      </c>
      <c r="I2702" t="s">
        <v>382</v>
      </c>
      <c r="J2702" t="s">
        <v>383</v>
      </c>
      <c r="K2702" t="s">
        <v>388</v>
      </c>
      <c r="L2702" t="s">
        <v>44</v>
      </c>
      <c r="M2702" t="s">
        <v>385</v>
      </c>
      <c r="N2702" t="s">
        <v>907</v>
      </c>
      <c r="O2702" t="s">
        <v>932</v>
      </c>
      <c r="P2702" t="s">
        <v>71</v>
      </c>
    </row>
    <row r="2703" spans="1:16">
      <c r="A2703" t="s">
        <v>5905</v>
      </c>
      <c r="B2703" t="s">
        <v>5899</v>
      </c>
      <c r="C2703" t="s">
        <v>912</v>
      </c>
      <c r="D2703">
        <v>61</v>
      </c>
      <c r="E2703" t="s">
        <v>5034</v>
      </c>
      <c r="F2703" t="s">
        <v>256</v>
      </c>
      <c r="G2703" t="s">
        <v>5035</v>
      </c>
      <c r="H2703" t="s">
        <v>320</v>
      </c>
      <c r="I2703" t="s">
        <v>382</v>
      </c>
      <c r="J2703" t="s">
        <v>383</v>
      </c>
      <c r="K2703" t="s">
        <v>388</v>
      </c>
      <c r="L2703" t="s">
        <v>44</v>
      </c>
      <c r="M2703" t="s">
        <v>385</v>
      </c>
      <c r="N2703" t="s">
        <v>907</v>
      </c>
      <c r="O2703" t="s">
        <v>932</v>
      </c>
      <c r="P2703" t="s">
        <v>71</v>
      </c>
    </row>
    <row r="2704" spans="1:16">
      <c r="A2704" t="s">
        <v>5906</v>
      </c>
      <c r="B2704" t="s">
        <v>5907</v>
      </c>
      <c r="C2704" t="s">
        <v>904</v>
      </c>
      <c r="D2704">
        <v>57</v>
      </c>
      <c r="E2704" t="s">
        <v>5044</v>
      </c>
      <c r="F2704" t="s">
        <v>83</v>
      </c>
      <c r="G2704" t="s">
        <v>906</v>
      </c>
      <c r="H2704" t="s">
        <v>320</v>
      </c>
      <c r="I2704" t="s">
        <v>390</v>
      </c>
      <c r="J2704" t="s">
        <v>383</v>
      </c>
      <c r="K2704" t="s">
        <v>388</v>
      </c>
      <c r="L2704" t="s">
        <v>4759</v>
      </c>
      <c r="M2704" t="s">
        <v>385</v>
      </c>
      <c r="N2704" t="s">
        <v>907</v>
      </c>
      <c r="O2704" t="s">
        <v>917</v>
      </c>
      <c r="P2704" t="s">
        <v>83</v>
      </c>
    </row>
    <row r="2705" spans="1:16">
      <c r="A2705" t="s">
        <v>5908</v>
      </c>
      <c r="B2705" t="s">
        <v>5907</v>
      </c>
      <c r="C2705" t="s">
        <v>920</v>
      </c>
      <c r="D2705">
        <v>58</v>
      </c>
      <c r="E2705" t="s">
        <v>5044</v>
      </c>
      <c r="F2705" t="s">
        <v>83</v>
      </c>
      <c r="G2705" t="s">
        <v>906</v>
      </c>
      <c r="H2705" t="s">
        <v>320</v>
      </c>
      <c r="I2705" t="s">
        <v>390</v>
      </c>
      <c r="J2705" t="s">
        <v>383</v>
      </c>
      <c r="K2705" t="s">
        <v>388</v>
      </c>
      <c r="L2705" t="s">
        <v>4759</v>
      </c>
      <c r="M2705" t="s">
        <v>385</v>
      </c>
      <c r="N2705" t="s">
        <v>907</v>
      </c>
      <c r="O2705" t="s">
        <v>917</v>
      </c>
      <c r="P2705" t="s">
        <v>83</v>
      </c>
    </row>
    <row r="2706" spans="1:16">
      <c r="A2706" t="s">
        <v>5909</v>
      </c>
      <c r="B2706" t="s">
        <v>5907</v>
      </c>
      <c r="C2706" t="s">
        <v>922</v>
      </c>
      <c r="D2706">
        <v>60</v>
      </c>
      <c r="E2706" t="s">
        <v>5044</v>
      </c>
      <c r="F2706" t="s">
        <v>83</v>
      </c>
      <c r="G2706" t="s">
        <v>906</v>
      </c>
      <c r="H2706" t="s">
        <v>320</v>
      </c>
      <c r="I2706" t="s">
        <v>390</v>
      </c>
      <c r="J2706" t="s">
        <v>383</v>
      </c>
      <c r="K2706" t="s">
        <v>388</v>
      </c>
      <c r="L2706" t="s">
        <v>4759</v>
      </c>
      <c r="M2706" t="s">
        <v>385</v>
      </c>
      <c r="N2706" t="s">
        <v>907</v>
      </c>
      <c r="O2706" t="s">
        <v>917</v>
      </c>
      <c r="P2706" t="s">
        <v>83</v>
      </c>
    </row>
    <row r="2707" spans="1:16">
      <c r="A2707" t="s">
        <v>5910</v>
      </c>
      <c r="B2707" t="s">
        <v>5907</v>
      </c>
      <c r="C2707" t="s">
        <v>956</v>
      </c>
      <c r="D2707">
        <v>55</v>
      </c>
      <c r="E2707" t="s">
        <v>5044</v>
      </c>
      <c r="F2707" t="s">
        <v>83</v>
      </c>
      <c r="G2707" t="s">
        <v>906</v>
      </c>
      <c r="H2707" t="s">
        <v>320</v>
      </c>
      <c r="I2707" t="s">
        <v>390</v>
      </c>
      <c r="J2707" t="s">
        <v>383</v>
      </c>
      <c r="K2707" t="s">
        <v>388</v>
      </c>
      <c r="L2707" t="s">
        <v>4759</v>
      </c>
      <c r="M2707" t="s">
        <v>385</v>
      </c>
      <c r="N2707" t="s">
        <v>907</v>
      </c>
      <c r="O2707" t="s">
        <v>917</v>
      </c>
      <c r="P2707" t="s">
        <v>83</v>
      </c>
    </row>
    <row r="2708" spans="1:16">
      <c r="A2708" t="s">
        <v>5911</v>
      </c>
      <c r="B2708" t="s">
        <v>5907</v>
      </c>
      <c r="C2708" t="s">
        <v>915</v>
      </c>
      <c r="D2708">
        <v>56</v>
      </c>
      <c r="E2708" t="s">
        <v>5044</v>
      </c>
      <c r="F2708" t="s">
        <v>83</v>
      </c>
      <c r="G2708" t="s">
        <v>906</v>
      </c>
      <c r="H2708" t="s">
        <v>320</v>
      </c>
      <c r="I2708" t="s">
        <v>390</v>
      </c>
      <c r="J2708" t="s">
        <v>383</v>
      </c>
      <c r="K2708" t="s">
        <v>388</v>
      </c>
      <c r="L2708" t="s">
        <v>4759</v>
      </c>
      <c r="M2708" t="s">
        <v>385</v>
      </c>
      <c r="N2708" t="s">
        <v>907</v>
      </c>
      <c r="O2708" t="s">
        <v>917</v>
      </c>
      <c r="P2708" t="s">
        <v>83</v>
      </c>
    </row>
    <row r="2709" spans="1:16">
      <c r="A2709" t="s">
        <v>5912</v>
      </c>
      <c r="B2709" t="s">
        <v>5907</v>
      </c>
      <c r="C2709" t="s">
        <v>910</v>
      </c>
      <c r="D2709">
        <v>59</v>
      </c>
      <c r="E2709" t="s">
        <v>5044</v>
      </c>
      <c r="F2709" t="s">
        <v>83</v>
      </c>
      <c r="G2709" t="s">
        <v>906</v>
      </c>
      <c r="H2709" t="s">
        <v>320</v>
      </c>
      <c r="I2709" t="s">
        <v>390</v>
      </c>
      <c r="J2709" t="s">
        <v>383</v>
      </c>
      <c r="K2709" t="s">
        <v>388</v>
      </c>
      <c r="L2709" t="s">
        <v>4759</v>
      </c>
      <c r="M2709" t="s">
        <v>385</v>
      </c>
      <c r="N2709" t="s">
        <v>907</v>
      </c>
      <c r="O2709" t="s">
        <v>917</v>
      </c>
      <c r="P2709" t="s">
        <v>83</v>
      </c>
    </row>
    <row r="2710" spans="1:16">
      <c r="A2710" t="s">
        <v>5913</v>
      </c>
      <c r="B2710" t="s">
        <v>5907</v>
      </c>
      <c r="C2710" t="s">
        <v>912</v>
      </c>
      <c r="D2710">
        <v>61</v>
      </c>
      <c r="E2710" t="s">
        <v>5044</v>
      </c>
      <c r="F2710" t="s">
        <v>83</v>
      </c>
      <c r="G2710" t="s">
        <v>906</v>
      </c>
      <c r="H2710" t="s">
        <v>320</v>
      </c>
      <c r="I2710" t="s">
        <v>390</v>
      </c>
      <c r="J2710" t="s">
        <v>383</v>
      </c>
      <c r="K2710" t="s">
        <v>388</v>
      </c>
      <c r="L2710" t="s">
        <v>4759</v>
      </c>
      <c r="M2710" t="s">
        <v>385</v>
      </c>
      <c r="N2710" t="s">
        <v>907</v>
      </c>
      <c r="O2710" t="s">
        <v>917</v>
      </c>
      <c r="P2710" t="s">
        <v>83</v>
      </c>
    </row>
    <row r="2711" spans="1:16">
      <c r="A2711" t="s">
        <v>5914</v>
      </c>
      <c r="B2711" t="s">
        <v>5915</v>
      </c>
      <c r="C2711" t="s">
        <v>904</v>
      </c>
      <c r="D2711">
        <v>57</v>
      </c>
      <c r="E2711" t="s">
        <v>1814</v>
      </c>
      <c r="F2711" t="s">
        <v>71</v>
      </c>
      <c r="G2711" t="s">
        <v>1265</v>
      </c>
      <c r="H2711" t="s">
        <v>320</v>
      </c>
      <c r="I2711" t="s">
        <v>382</v>
      </c>
      <c r="J2711" t="s">
        <v>383</v>
      </c>
      <c r="K2711" t="s">
        <v>388</v>
      </c>
      <c r="L2711" t="s">
        <v>44</v>
      </c>
      <c r="M2711" t="s">
        <v>385</v>
      </c>
      <c r="N2711" t="s">
        <v>907</v>
      </c>
      <c r="O2711" t="s">
        <v>932</v>
      </c>
      <c r="P2711" t="s">
        <v>71</v>
      </c>
    </row>
    <row r="2712" spans="1:16">
      <c r="A2712" t="s">
        <v>5916</v>
      </c>
      <c r="B2712" t="s">
        <v>5915</v>
      </c>
      <c r="C2712" t="s">
        <v>910</v>
      </c>
      <c r="D2712">
        <v>59</v>
      </c>
      <c r="E2712" t="s">
        <v>1814</v>
      </c>
      <c r="F2712" t="s">
        <v>71</v>
      </c>
      <c r="G2712" t="s">
        <v>1265</v>
      </c>
      <c r="H2712" t="s">
        <v>320</v>
      </c>
      <c r="I2712" t="s">
        <v>382</v>
      </c>
      <c r="J2712" t="s">
        <v>383</v>
      </c>
      <c r="K2712" t="s">
        <v>388</v>
      </c>
      <c r="L2712" t="s">
        <v>44</v>
      </c>
      <c r="M2712" t="s">
        <v>385</v>
      </c>
      <c r="N2712" t="s">
        <v>907</v>
      </c>
      <c r="O2712" t="s">
        <v>932</v>
      </c>
      <c r="P2712" t="s">
        <v>71</v>
      </c>
    </row>
    <row r="2713" spans="1:16">
      <c r="A2713" t="s">
        <v>5917</v>
      </c>
      <c r="B2713" t="s">
        <v>5918</v>
      </c>
      <c r="C2713" t="s">
        <v>956</v>
      </c>
      <c r="D2713">
        <v>55</v>
      </c>
      <c r="E2713" t="s">
        <v>1823</v>
      </c>
      <c r="F2713" t="s">
        <v>86</v>
      </c>
      <c r="G2713" t="s">
        <v>1265</v>
      </c>
      <c r="H2713" t="s">
        <v>320</v>
      </c>
      <c r="I2713" t="s">
        <v>382</v>
      </c>
      <c r="J2713" t="s">
        <v>383</v>
      </c>
      <c r="K2713" t="s">
        <v>388</v>
      </c>
      <c r="L2713" t="s">
        <v>44</v>
      </c>
      <c r="M2713" t="s">
        <v>385</v>
      </c>
      <c r="N2713" t="s">
        <v>907</v>
      </c>
      <c r="O2713" t="s">
        <v>1033</v>
      </c>
      <c r="P2713" t="s">
        <v>86</v>
      </c>
    </row>
    <row r="2714" spans="1:16">
      <c r="A2714" t="s">
        <v>5919</v>
      </c>
      <c r="B2714" t="s">
        <v>5918</v>
      </c>
      <c r="C2714" t="s">
        <v>915</v>
      </c>
      <c r="D2714">
        <v>56</v>
      </c>
      <c r="E2714" t="s">
        <v>1823</v>
      </c>
      <c r="F2714" t="s">
        <v>86</v>
      </c>
      <c r="G2714" t="s">
        <v>1265</v>
      </c>
      <c r="H2714" t="s">
        <v>320</v>
      </c>
      <c r="I2714" t="s">
        <v>382</v>
      </c>
      <c r="J2714" t="s">
        <v>383</v>
      </c>
      <c r="K2714" t="s">
        <v>388</v>
      </c>
      <c r="L2714" t="s">
        <v>44</v>
      </c>
      <c r="M2714" t="s">
        <v>385</v>
      </c>
      <c r="N2714" t="s">
        <v>907</v>
      </c>
      <c r="O2714" t="s">
        <v>1033</v>
      </c>
      <c r="P2714" t="s">
        <v>86</v>
      </c>
    </row>
    <row r="2715" spans="1:16">
      <c r="A2715" t="s">
        <v>5920</v>
      </c>
      <c r="B2715" t="s">
        <v>5918</v>
      </c>
      <c r="C2715" t="s">
        <v>920</v>
      </c>
      <c r="D2715">
        <v>58</v>
      </c>
      <c r="E2715" t="s">
        <v>1823</v>
      </c>
      <c r="F2715" t="s">
        <v>86</v>
      </c>
      <c r="G2715" t="s">
        <v>1265</v>
      </c>
      <c r="H2715" t="s">
        <v>320</v>
      </c>
      <c r="I2715" t="s">
        <v>382</v>
      </c>
      <c r="J2715" t="s">
        <v>383</v>
      </c>
      <c r="K2715" t="s">
        <v>388</v>
      </c>
      <c r="L2715" t="s">
        <v>44</v>
      </c>
      <c r="M2715" t="s">
        <v>385</v>
      </c>
      <c r="N2715" t="s">
        <v>907</v>
      </c>
      <c r="O2715" t="s">
        <v>1033</v>
      </c>
      <c r="P2715" t="s">
        <v>86</v>
      </c>
    </row>
    <row r="2716" spans="1:16">
      <c r="A2716" t="s">
        <v>5921</v>
      </c>
      <c r="B2716" t="s">
        <v>5918</v>
      </c>
      <c r="C2716" t="s">
        <v>910</v>
      </c>
      <c r="D2716">
        <v>59</v>
      </c>
      <c r="E2716" t="s">
        <v>1823</v>
      </c>
      <c r="F2716" t="s">
        <v>86</v>
      </c>
      <c r="G2716" t="s">
        <v>1265</v>
      </c>
      <c r="H2716" t="s">
        <v>320</v>
      </c>
      <c r="I2716" t="s">
        <v>382</v>
      </c>
      <c r="J2716" t="s">
        <v>383</v>
      </c>
      <c r="K2716" t="s">
        <v>388</v>
      </c>
      <c r="L2716" t="s">
        <v>44</v>
      </c>
      <c r="M2716" t="s">
        <v>385</v>
      </c>
      <c r="N2716" t="s">
        <v>907</v>
      </c>
      <c r="O2716" t="s">
        <v>1033</v>
      </c>
      <c r="P2716" t="s">
        <v>86</v>
      </c>
    </row>
    <row r="2717" spans="1:16">
      <c r="A2717" t="s">
        <v>5922</v>
      </c>
      <c r="B2717" t="s">
        <v>5918</v>
      </c>
      <c r="C2717" t="s">
        <v>922</v>
      </c>
      <c r="D2717">
        <v>60</v>
      </c>
      <c r="E2717" t="s">
        <v>1823</v>
      </c>
      <c r="F2717" t="s">
        <v>86</v>
      </c>
      <c r="G2717" t="s">
        <v>1265</v>
      </c>
      <c r="H2717" t="s">
        <v>320</v>
      </c>
      <c r="I2717" t="s">
        <v>382</v>
      </c>
      <c r="J2717" t="s">
        <v>383</v>
      </c>
      <c r="K2717" t="s">
        <v>388</v>
      </c>
      <c r="L2717" t="s">
        <v>44</v>
      </c>
      <c r="M2717" t="s">
        <v>385</v>
      </c>
      <c r="N2717" t="s">
        <v>907</v>
      </c>
      <c r="O2717" t="s">
        <v>1033</v>
      </c>
      <c r="P2717" t="s">
        <v>86</v>
      </c>
    </row>
    <row r="2718" spans="1:16">
      <c r="A2718" t="s">
        <v>5923</v>
      </c>
      <c r="B2718" t="s">
        <v>5918</v>
      </c>
      <c r="C2718" t="s">
        <v>912</v>
      </c>
      <c r="D2718">
        <v>61</v>
      </c>
      <c r="E2718" t="s">
        <v>1823</v>
      </c>
      <c r="F2718" t="s">
        <v>86</v>
      </c>
      <c r="G2718" t="s">
        <v>1265</v>
      </c>
      <c r="H2718" t="s">
        <v>320</v>
      </c>
      <c r="I2718" t="s">
        <v>382</v>
      </c>
      <c r="J2718" t="s">
        <v>383</v>
      </c>
      <c r="K2718" t="s">
        <v>388</v>
      </c>
      <c r="L2718" t="s">
        <v>44</v>
      </c>
      <c r="M2718" t="s">
        <v>385</v>
      </c>
      <c r="N2718" t="s">
        <v>907</v>
      </c>
      <c r="O2718" t="s">
        <v>1033</v>
      </c>
      <c r="P2718" t="s">
        <v>86</v>
      </c>
    </row>
    <row r="2719" spans="1:16">
      <c r="A2719" t="s">
        <v>5924</v>
      </c>
      <c r="B2719" t="s">
        <v>5925</v>
      </c>
      <c r="C2719" t="s">
        <v>915</v>
      </c>
      <c r="D2719">
        <v>56</v>
      </c>
      <c r="E2719" t="s">
        <v>5055</v>
      </c>
      <c r="F2719" t="s">
        <v>83</v>
      </c>
      <c r="G2719" t="s">
        <v>5056</v>
      </c>
      <c r="H2719" t="s">
        <v>320</v>
      </c>
      <c r="I2719" t="s">
        <v>382</v>
      </c>
      <c r="J2719" t="s">
        <v>383</v>
      </c>
      <c r="K2719" t="s">
        <v>388</v>
      </c>
      <c r="L2719" t="s">
        <v>44</v>
      </c>
      <c r="M2719" t="s">
        <v>385</v>
      </c>
      <c r="N2719" t="s">
        <v>907</v>
      </c>
      <c r="O2719" t="s">
        <v>917</v>
      </c>
      <c r="P2719" t="s">
        <v>83</v>
      </c>
    </row>
    <row r="2720" spans="1:16">
      <c r="A2720" t="s">
        <v>5926</v>
      </c>
      <c r="B2720" t="s">
        <v>5925</v>
      </c>
      <c r="C2720" t="s">
        <v>904</v>
      </c>
      <c r="D2720">
        <v>57</v>
      </c>
      <c r="E2720" t="s">
        <v>5055</v>
      </c>
      <c r="F2720" t="s">
        <v>83</v>
      </c>
      <c r="G2720" t="s">
        <v>5056</v>
      </c>
      <c r="H2720" t="s">
        <v>320</v>
      </c>
      <c r="I2720" t="s">
        <v>382</v>
      </c>
      <c r="J2720" t="s">
        <v>383</v>
      </c>
      <c r="K2720" t="s">
        <v>388</v>
      </c>
      <c r="L2720" t="s">
        <v>44</v>
      </c>
      <c r="M2720" t="s">
        <v>385</v>
      </c>
      <c r="N2720" t="s">
        <v>907</v>
      </c>
      <c r="O2720" t="s">
        <v>917</v>
      </c>
      <c r="P2720" t="s">
        <v>83</v>
      </c>
    </row>
    <row r="2721" spans="1:16">
      <c r="A2721" t="s">
        <v>5927</v>
      </c>
      <c r="B2721" t="s">
        <v>5925</v>
      </c>
      <c r="C2721" t="s">
        <v>920</v>
      </c>
      <c r="D2721">
        <v>58</v>
      </c>
      <c r="E2721" t="s">
        <v>5055</v>
      </c>
      <c r="F2721" t="s">
        <v>83</v>
      </c>
      <c r="G2721" t="s">
        <v>5056</v>
      </c>
      <c r="H2721" t="s">
        <v>320</v>
      </c>
      <c r="I2721" t="s">
        <v>382</v>
      </c>
      <c r="J2721" t="s">
        <v>383</v>
      </c>
      <c r="K2721" t="s">
        <v>388</v>
      </c>
      <c r="L2721" t="s">
        <v>44</v>
      </c>
      <c r="M2721" t="s">
        <v>385</v>
      </c>
      <c r="N2721" t="s">
        <v>907</v>
      </c>
      <c r="O2721" t="s">
        <v>917</v>
      </c>
      <c r="P2721" t="s">
        <v>83</v>
      </c>
    </row>
    <row r="2722" spans="1:16">
      <c r="A2722" t="s">
        <v>5928</v>
      </c>
      <c r="B2722" t="s">
        <v>5925</v>
      </c>
      <c r="C2722" t="s">
        <v>910</v>
      </c>
      <c r="D2722">
        <v>59</v>
      </c>
      <c r="E2722" t="s">
        <v>5055</v>
      </c>
      <c r="F2722" t="s">
        <v>83</v>
      </c>
      <c r="G2722" t="s">
        <v>5056</v>
      </c>
      <c r="H2722" t="s">
        <v>320</v>
      </c>
      <c r="I2722" t="s">
        <v>382</v>
      </c>
      <c r="J2722" t="s">
        <v>383</v>
      </c>
      <c r="K2722" t="s">
        <v>388</v>
      </c>
      <c r="L2722" t="s">
        <v>44</v>
      </c>
      <c r="M2722" t="s">
        <v>385</v>
      </c>
      <c r="N2722" t="s">
        <v>907</v>
      </c>
      <c r="O2722" t="s">
        <v>917</v>
      </c>
      <c r="P2722" t="s">
        <v>83</v>
      </c>
    </row>
    <row r="2723" spans="1:16">
      <c r="A2723" t="s">
        <v>5929</v>
      </c>
      <c r="B2723" t="s">
        <v>5925</v>
      </c>
      <c r="C2723" t="s">
        <v>922</v>
      </c>
      <c r="D2723">
        <v>60</v>
      </c>
      <c r="E2723" t="s">
        <v>5055</v>
      </c>
      <c r="F2723" t="s">
        <v>83</v>
      </c>
      <c r="G2723" t="s">
        <v>5056</v>
      </c>
      <c r="H2723" t="s">
        <v>320</v>
      </c>
      <c r="I2723" t="s">
        <v>382</v>
      </c>
      <c r="J2723" t="s">
        <v>383</v>
      </c>
      <c r="K2723" t="s">
        <v>388</v>
      </c>
      <c r="L2723" t="s">
        <v>44</v>
      </c>
      <c r="M2723" t="s">
        <v>385</v>
      </c>
      <c r="N2723" t="s">
        <v>907</v>
      </c>
      <c r="O2723" t="s">
        <v>917</v>
      </c>
      <c r="P2723" t="s">
        <v>83</v>
      </c>
    </row>
    <row r="2724" spans="1:16">
      <c r="A2724" t="s">
        <v>5930</v>
      </c>
      <c r="B2724" t="s">
        <v>5925</v>
      </c>
      <c r="C2724" t="s">
        <v>912</v>
      </c>
      <c r="D2724">
        <v>61</v>
      </c>
      <c r="E2724" t="s">
        <v>5055</v>
      </c>
      <c r="F2724" t="s">
        <v>83</v>
      </c>
      <c r="G2724" t="s">
        <v>5056</v>
      </c>
      <c r="H2724" t="s">
        <v>320</v>
      </c>
      <c r="I2724" t="s">
        <v>382</v>
      </c>
      <c r="J2724" t="s">
        <v>383</v>
      </c>
      <c r="K2724" t="s">
        <v>388</v>
      </c>
      <c r="L2724" t="s">
        <v>44</v>
      </c>
      <c r="M2724" t="s">
        <v>385</v>
      </c>
      <c r="N2724" t="s">
        <v>907</v>
      </c>
      <c r="O2724" t="s">
        <v>917</v>
      </c>
      <c r="P2724" t="s">
        <v>83</v>
      </c>
    </row>
    <row r="2725" spans="1:16">
      <c r="A2725" t="s">
        <v>5931</v>
      </c>
      <c r="B2725" t="s">
        <v>5932</v>
      </c>
      <c r="C2725" t="s">
        <v>956</v>
      </c>
      <c r="D2725">
        <v>55</v>
      </c>
      <c r="E2725" t="s">
        <v>5055</v>
      </c>
      <c r="F2725" t="s">
        <v>78</v>
      </c>
      <c r="G2725" t="s">
        <v>5056</v>
      </c>
      <c r="H2725" t="s">
        <v>320</v>
      </c>
      <c r="I2725" t="s">
        <v>382</v>
      </c>
      <c r="J2725" t="s">
        <v>383</v>
      </c>
      <c r="K2725" t="s">
        <v>388</v>
      </c>
      <c r="L2725" t="s">
        <v>44</v>
      </c>
      <c r="M2725" t="s">
        <v>385</v>
      </c>
      <c r="N2725" t="s">
        <v>907</v>
      </c>
      <c r="O2725" t="s">
        <v>969</v>
      </c>
      <c r="P2725" t="s">
        <v>78</v>
      </c>
    </row>
    <row r="2726" spans="1:16">
      <c r="A2726" t="s">
        <v>5933</v>
      </c>
      <c r="B2726" t="s">
        <v>5932</v>
      </c>
      <c r="C2726" t="s">
        <v>904</v>
      </c>
      <c r="D2726">
        <v>57</v>
      </c>
      <c r="E2726" t="s">
        <v>5055</v>
      </c>
      <c r="F2726" t="s">
        <v>78</v>
      </c>
      <c r="G2726" t="s">
        <v>5056</v>
      </c>
      <c r="H2726" t="s">
        <v>320</v>
      </c>
      <c r="I2726" t="s">
        <v>382</v>
      </c>
      <c r="J2726" t="s">
        <v>383</v>
      </c>
      <c r="K2726" t="s">
        <v>388</v>
      </c>
      <c r="L2726" t="s">
        <v>44</v>
      </c>
      <c r="M2726" t="s">
        <v>385</v>
      </c>
      <c r="N2726" t="s">
        <v>907</v>
      </c>
      <c r="O2726" t="s">
        <v>969</v>
      </c>
      <c r="P2726" t="s">
        <v>78</v>
      </c>
    </row>
    <row r="2727" spans="1:16">
      <c r="A2727" t="s">
        <v>5934</v>
      </c>
      <c r="B2727" t="s">
        <v>5932</v>
      </c>
      <c r="C2727" t="s">
        <v>910</v>
      </c>
      <c r="D2727">
        <v>59</v>
      </c>
      <c r="E2727" t="s">
        <v>5055</v>
      </c>
      <c r="F2727" t="s">
        <v>78</v>
      </c>
      <c r="G2727" t="s">
        <v>5056</v>
      </c>
      <c r="H2727" t="s">
        <v>320</v>
      </c>
      <c r="I2727" t="s">
        <v>382</v>
      </c>
      <c r="J2727" t="s">
        <v>383</v>
      </c>
      <c r="K2727" t="s">
        <v>388</v>
      </c>
      <c r="L2727" t="s">
        <v>44</v>
      </c>
      <c r="M2727" t="s">
        <v>385</v>
      </c>
      <c r="N2727" t="s">
        <v>907</v>
      </c>
      <c r="O2727" t="s">
        <v>969</v>
      </c>
      <c r="P2727" t="s">
        <v>78</v>
      </c>
    </row>
    <row r="2728" spans="1:16">
      <c r="A2728" t="s">
        <v>5935</v>
      </c>
      <c r="B2728" t="s">
        <v>5932</v>
      </c>
      <c r="C2728" t="s">
        <v>922</v>
      </c>
      <c r="D2728">
        <v>60</v>
      </c>
      <c r="E2728" t="s">
        <v>5055</v>
      </c>
      <c r="F2728" t="s">
        <v>78</v>
      </c>
      <c r="G2728" t="s">
        <v>5056</v>
      </c>
      <c r="H2728" t="s">
        <v>320</v>
      </c>
      <c r="I2728" t="s">
        <v>382</v>
      </c>
      <c r="J2728" t="s">
        <v>383</v>
      </c>
      <c r="K2728" t="s">
        <v>388</v>
      </c>
      <c r="L2728" t="s">
        <v>44</v>
      </c>
      <c r="M2728" t="s">
        <v>385</v>
      </c>
      <c r="N2728" t="s">
        <v>907</v>
      </c>
      <c r="O2728" t="s">
        <v>969</v>
      </c>
      <c r="P2728" t="s">
        <v>78</v>
      </c>
    </row>
    <row r="2729" spans="1:16">
      <c r="A2729" t="s">
        <v>5936</v>
      </c>
      <c r="B2729" t="s">
        <v>5932</v>
      </c>
      <c r="C2729" t="s">
        <v>912</v>
      </c>
      <c r="D2729">
        <v>61</v>
      </c>
      <c r="E2729" t="s">
        <v>5055</v>
      </c>
      <c r="F2729" t="s">
        <v>78</v>
      </c>
      <c r="G2729" t="s">
        <v>5056</v>
      </c>
      <c r="H2729" t="s">
        <v>320</v>
      </c>
      <c r="I2729" t="s">
        <v>382</v>
      </c>
      <c r="J2729" t="s">
        <v>383</v>
      </c>
      <c r="K2729" t="s">
        <v>388</v>
      </c>
      <c r="L2729" t="s">
        <v>44</v>
      </c>
      <c r="M2729" t="s">
        <v>385</v>
      </c>
      <c r="N2729" t="s">
        <v>907</v>
      </c>
      <c r="O2729" t="s">
        <v>969</v>
      </c>
      <c r="P2729" t="s">
        <v>78</v>
      </c>
    </row>
    <row r="2730" spans="1:16">
      <c r="A2730" t="s">
        <v>5937</v>
      </c>
      <c r="B2730" t="s">
        <v>5938</v>
      </c>
      <c r="C2730" t="s">
        <v>904</v>
      </c>
      <c r="D2730">
        <v>57</v>
      </c>
      <c r="E2730" t="s">
        <v>5070</v>
      </c>
      <c r="F2730" t="s">
        <v>83</v>
      </c>
      <c r="G2730" t="s">
        <v>1265</v>
      </c>
      <c r="H2730" t="s">
        <v>324</v>
      </c>
      <c r="I2730" t="s">
        <v>382</v>
      </c>
      <c r="J2730" t="s">
        <v>383</v>
      </c>
      <c r="K2730" t="s">
        <v>388</v>
      </c>
      <c r="L2730" t="s">
        <v>44</v>
      </c>
      <c r="M2730" t="s">
        <v>385</v>
      </c>
      <c r="N2730" t="s">
        <v>907</v>
      </c>
      <c r="O2730" t="s">
        <v>917</v>
      </c>
      <c r="P2730" t="s">
        <v>83</v>
      </c>
    </row>
    <row r="2731" spans="1:16">
      <c r="A2731" t="s">
        <v>5939</v>
      </c>
      <c r="B2731" t="s">
        <v>5938</v>
      </c>
      <c r="C2731" t="s">
        <v>920</v>
      </c>
      <c r="D2731">
        <v>58</v>
      </c>
      <c r="E2731" t="s">
        <v>5070</v>
      </c>
      <c r="F2731" t="s">
        <v>83</v>
      </c>
      <c r="G2731" t="s">
        <v>1265</v>
      </c>
      <c r="H2731" t="s">
        <v>324</v>
      </c>
      <c r="I2731" t="s">
        <v>382</v>
      </c>
      <c r="J2731" t="s">
        <v>383</v>
      </c>
      <c r="K2731" t="s">
        <v>388</v>
      </c>
      <c r="L2731" t="s">
        <v>44</v>
      </c>
      <c r="M2731" t="s">
        <v>385</v>
      </c>
      <c r="N2731" t="s">
        <v>907</v>
      </c>
      <c r="O2731" t="s">
        <v>917</v>
      </c>
      <c r="P2731" t="s">
        <v>83</v>
      </c>
    </row>
    <row r="2732" spans="1:16">
      <c r="A2732" t="s">
        <v>5940</v>
      </c>
      <c r="B2732" t="s">
        <v>5938</v>
      </c>
      <c r="C2732" t="s">
        <v>910</v>
      </c>
      <c r="D2732">
        <v>59</v>
      </c>
      <c r="E2732" t="s">
        <v>5070</v>
      </c>
      <c r="F2732" t="s">
        <v>83</v>
      </c>
      <c r="G2732" t="s">
        <v>1265</v>
      </c>
      <c r="H2732" t="s">
        <v>324</v>
      </c>
      <c r="I2732" t="s">
        <v>382</v>
      </c>
      <c r="J2732" t="s">
        <v>383</v>
      </c>
      <c r="K2732" t="s">
        <v>388</v>
      </c>
      <c r="L2732" t="s">
        <v>44</v>
      </c>
      <c r="M2732" t="s">
        <v>385</v>
      </c>
      <c r="N2732" t="s">
        <v>907</v>
      </c>
      <c r="O2732" t="s">
        <v>917</v>
      </c>
      <c r="P2732" t="s">
        <v>83</v>
      </c>
    </row>
    <row r="2733" spans="1:16">
      <c r="A2733" t="s">
        <v>5941</v>
      </c>
      <c r="B2733" t="s">
        <v>5938</v>
      </c>
      <c r="C2733" t="s">
        <v>922</v>
      </c>
      <c r="D2733">
        <v>60</v>
      </c>
      <c r="E2733" t="s">
        <v>5070</v>
      </c>
      <c r="F2733" t="s">
        <v>83</v>
      </c>
      <c r="G2733" t="s">
        <v>1265</v>
      </c>
      <c r="H2733" t="s">
        <v>324</v>
      </c>
      <c r="I2733" t="s">
        <v>382</v>
      </c>
      <c r="J2733" t="s">
        <v>383</v>
      </c>
      <c r="K2733" t="s">
        <v>388</v>
      </c>
      <c r="L2733" t="s">
        <v>44</v>
      </c>
      <c r="M2733" t="s">
        <v>385</v>
      </c>
      <c r="N2733" t="s">
        <v>907</v>
      </c>
      <c r="O2733" t="s">
        <v>917</v>
      </c>
      <c r="P2733" t="s">
        <v>83</v>
      </c>
    </row>
    <row r="2734" spans="1:16">
      <c r="A2734" t="s">
        <v>5942</v>
      </c>
      <c r="B2734" t="s">
        <v>5938</v>
      </c>
      <c r="C2734" t="s">
        <v>912</v>
      </c>
      <c r="D2734">
        <v>61</v>
      </c>
      <c r="E2734" t="s">
        <v>5070</v>
      </c>
      <c r="F2734" t="s">
        <v>83</v>
      </c>
      <c r="G2734" t="s">
        <v>1265</v>
      </c>
      <c r="H2734" t="s">
        <v>324</v>
      </c>
      <c r="I2734" t="s">
        <v>382</v>
      </c>
      <c r="J2734" t="s">
        <v>383</v>
      </c>
      <c r="K2734" t="s">
        <v>388</v>
      </c>
      <c r="L2734" t="s">
        <v>44</v>
      </c>
      <c r="M2734" t="s">
        <v>385</v>
      </c>
      <c r="N2734" t="s">
        <v>907</v>
      </c>
      <c r="O2734" t="s">
        <v>917</v>
      </c>
      <c r="P2734" t="s">
        <v>83</v>
      </c>
    </row>
    <row r="2735" spans="1:16">
      <c r="A2735" t="s">
        <v>5943</v>
      </c>
      <c r="B2735" t="s">
        <v>5944</v>
      </c>
      <c r="C2735" t="s">
        <v>931</v>
      </c>
      <c r="D2735">
        <v>0</v>
      </c>
      <c r="E2735" t="s">
        <v>4391</v>
      </c>
      <c r="F2735" t="s">
        <v>91</v>
      </c>
      <c r="G2735" t="s">
        <v>964</v>
      </c>
      <c r="H2735" t="s">
        <v>351</v>
      </c>
      <c r="I2735" t="s">
        <v>387</v>
      </c>
      <c r="J2735" t="s">
        <v>383</v>
      </c>
      <c r="K2735" t="s">
        <v>384</v>
      </c>
      <c r="M2735" t="s">
        <v>386</v>
      </c>
      <c r="N2735" t="s">
        <v>907</v>
      </c>
      <c r="O2735" t="s">
        <v>932</v>
      </c>
      <c r="P2735" t="s">
        <v>91</v>
      </c>
    </row>
    <row r="2736" spans="1:16">
      <c r="A2736" t="s">
        <v>5945</v>
      </c>
      <c r="B2736" t="s">
        <v>5946</v>
      </c>
      <c r="C2736" t="s">
        <v>931</v>
      </c>
      <c r="D2736">
        <v>0</v>
      </c>
      <c r="E2736" t="s">
        <v>4391</v>
      </c>
      <c r="F2736" t="s">
        <v>68</v>
      </c>
      <c r="G2736" t="s">
        <v>964</v>
      </c>
      <c r="H2736" t="s">
        <v>351</v>
      </c>
      <c r="I2736" t="s">
        <v>387</v>
      </c>
      <c r="J2736" t="s">
        <v>383</v>
      </c>
      <c r="K2736" t="s">
        <v>384</v>
      </c>
      <c r="M2736" t="s">
        <v>386</v>
      </c>
      <c r="N2736" t="s">
        <v>907</v>
      </c>
      <c r="O2736" t="s">
        <v>1119</v>
      </c>
      <c r="P2736" t="s">
        <v>68</v>
      </c>
    </row>
    <row r="2737" spans="1:16">
      <c r="A2737" t="s">
        <v>5947</v>
      </c>
      <c r="B2737" t="s">
        <v>5948</v>
      </c>
      <c r="C2737" t="s">
        <v>956</v>
      </c>
      <c r="D2737">
        <v>55</v>
      </c>
      <c r="E2737" t="s">
        <v>4612</v>
      </c>
      <c r="F2737" t="s">
        <v>83</v>
      </c>
      <c r="G2737" t="s">
        <v>906</v>
      </c>
      <c r="H2737" t="s">
        <v>325</v>
      </c>
      <c r="I2737" t="s">
        <v>382</v>
      </c>
      <c r="J2737" t="s">
        <v>383</v>
      </c>
      <c r="K2737" t="s">
        <v>384</v>
      </c>
      <c r="L2737" t="s">
        <v>43</v>
      </c>
      <c r="M2737" t="s">
        <v>386</v>
      </c>
      <c r="N2737" t="s">
        <v>907</v>
      </c>
      <c r="O2737" t="s">
        <v>917</v>
      </c>
      <c r="P2737" t="s">
        <v>83</v>
      </c>
    </row>
    <row r="2738" spans="1:16">
      <c r="A2738" t="s">
        <v>5949</v>
      </c>
      <c r="B2738" t="s">
        <v>5948</v>
      </c>
      <c r="C2738" t="s">
        <v>904</v>
      </c>
      <c r="D2738">
        <v>57</v>
      </c>
      <c r="E2738" t="s">
        <v>4612</v>
      </c>
      <c r="F2738" t="s">
        <v>83</v>
      </c>
      <c r="G2738" t="s">
        <v>906</v>
      </c>
      <c r="H2738" t="s">
        <v>325</v>
      </c>
      <c r="I2738" t="s">
        <v>382</v>
      </c>
      <c r="J2738" t="s">
        <v>383</v>
      </c>
      <c r="K2738" t="s">
        <v>384</v>
      </c>
      <c r="L2738" t="s">
        <v>43</v>
      </c>
      <c r="M2738" t="s">
        <v>386</v>
      </c>
      <c r="N2738" t="s">
        <v>907</v>
      </c>
      <c r="O2738" t="s">
        <v>917</v>
      </c>
      <c r="P2738" t="s">
        <v>83</v>
      </c>
    </row>
    <row r="2739" spans="1:16">
      <c r="A2739" t="s">
        <v>5950</v>
      </c>
      <c r="B2739" t="s">
        <v>5948</v>
      </c>
      <c r="C2739" t="s">
        <v>910</v>
      </c>
      <c r="D2739">
        <v>59</v>
      </c>
      <c r="E2739" t="s">
        <v>4612</v>
      </c>
      <c r="F2739" t="s">
        <v>83</v>
      </c>
      <c r="G2739" t="s">
        <v>906</v>
      </c>
      <c r="H2739" t="s">
        <v>325</v>
      </c>
      <c r="I2739" t="s">
        <v>382</v>
      </c>
      <c r="J2739" t="s">
        <v>383</v>
      </c>
      <c r="K2739" t="s">
        <v>384</v>
      </c>
      <c r="L2739" t="s">
        <v>43</v>
      </c>
      <c r="M2739" t="s">
        <v>386</v>
      </c>
      <c r="N2739" t="s">
        <v>907</v>
      </c>
      <c r="O2739" t="s">
        <v>917</v>
      </c>
      <c r="P2739" t="s">
        <v>83</v>
      </c>
    </row>
    <row r="2740" spans="1:16">
      <c r="A2740" t="s">
        <v>5951</v>
      </c>
      <c r="B2740" t="s">
        <v>5952</v>
      </c>
      <c r="C2740" t="s">
        <v>904</v>
      </c>
      <c r="D2740">
        <v>57</v>
      </c>
      <c r="E2740" t="s">
        <v>4612</v>
      </c>
      <c r="F2740" t="s">
        <v>55</v>
      </c>
      <c r="G2740" t="s">
        <v>906</v>
      </c>
      <c r="H2740" t="s">
        <v>325</v>
      </c>
      <c r="I2740" t="s">
        <v>382</v>
      </c>
      <c r="J2740" t="s">
        <v>383</v>
      </c>
      <c r="K2740" t="s">
        <v>384</v>
      </c>
      <c r="L2740" t="s">
        <v>43</v>
      </c>
      <c r="M2740" t="s">
        <v>386</v>
      </c>
      <c r="N2740" t="s">
        <v>907</v>
      </c>
      <c r="O2740" t="s">
        <v>1003</v>
      </c>
      <c r="P2740" t="s">
        <v>71</v>
      </c>
    </row>
    <row r="2741" spans="1:16">
      <c r="A2741" t="s">
        <v>5953</v>
      </c>
      <c r="B2741" t="s">
        <v>5952</v>
      </c>
      <c r="C2741" t="s">
        <v>910</v>
      </c>
      <c r="D2741">
        <v>59</v>
      </c>
      <c r="E2741" t="s">
        <v>4612</v>
      </c>
      <c r="F2741" t="s">
        <v>55</v>
      </c>
      <c r="G2741" t="s">
        <v>906</v>
      </c>
      <c r="H2741" t="s">
        <v>325</v>
      </c>
      <c r="I2741" t="s">
        <v>382</v>
      </c>
      <c r="J2741" t="s">
        <v>383</v>
      </c>
      <c r="K2741" t="s">
        <v>384</v>
      </c>
      <c r="L2741" t="s">
        <v>43</v>
      </c>
      <c r="M2741" t="s">
        <v>386</v>
      </c>
      <c r="N2741" t="s">
        <v>907</v>
      </c>
      <c r="O2741" t="s">
        <v>1003</v>
      </c>
      <c r="P2741" t="s">
        <v>71</v>
      </c>
    </row>
    <row r="2742" spans="1:16">
      <c r="A2742" t="s">
        <v>5954</v>
      </c>
      <c r="B2742" t="s">
        <v>5952</v>
      </c>
      <c r="C2742" t="s">
        <v>912</v>
      </c>
      <c r="D2742">
        <v>61</v>
      </c>
      <c r="E2742" t="s">
        <v>4612</v>
      </c>
      <c r="F2742" t="s">
        <v>55</v>
      </c>
      <c r="G2742" t="s">
        <v>906</v>
      </c>
      <c r="H2742" t="s">
        <v>325</v>
      </c>
      <c r="I2742" t="s">
        <v>382</v>
      </c>
      <c r="J2742" t="s">
        <v>383</v>
      </c>
      <c r="K2742" t="s">
        <v>384</v>
      </c>
      <c r="L2742" t="s">
        <v>43</v>
      </c>
      <c r="M2742" t="s">
        <v>386</v>
      </c>
      <c r="N2742" t="s">
        <v>907</v>
      </c>
      <c r="O2742" t="s">
        <v>1003</v>
      </c>
      <c r="P2742" t="s">
        <v>71</v>
      </c>
    </row>
    <row r="2743" spans="1:16">
      <c r="A2743" t="s">
        <v>5955</v>
      </c>
      <c r="B2743" t="s">
        <v>5956</v>
      </c>
      <c r="C2743" t="s">
        <v>904</v>
      </c>
      <c r="D2743">
        <v>57</v>
      </c>
      <c r="E2743" t="s">
        <v>5087</v>
      </c>
      <c r="F2743" t="s">
        <v>86</v>
      </c>
      <c r="G2743" t="s">
        <v>5088</v>
      </c>
      <c r="H2743" t="s">
        <v>325</v>
      </c>
      <c r="I2743" t="s">
        <v>382</v>
      </c>
      <c r="J2743" t="s">
        <v>383</v>
      </c>
      <c r="K2743" t="s">
        <v>388</v>
      </c>
      <c r="L2743" t="s">
        <v>44</v>
      </c>
      <c r="M2743" t="s">
        <v>386</v>
      </c>
      <c r="N2743" t="s">
        <v>907</v>
      </c>
      <c r="O2743" t="s">
        <v>1033</v>
      </c>
      <c r="P2743" t="s">
        <v>86</v>
      </c>
    </row>
    <row r="2744" spans="1:16">
      <c r="A2744" t="s">
        <v>5957</v>
      </c>
      <c r="B2744" t="s">
        <v>5956</v>
      </c>
      <c r="C2744" t="s">
        <v>910</v>
      </c>
      <c r="D2744">
        <v>59</v>
      </c>
      <c r="E2744" t="s">
        <v>5087</v>
      </c>
      <c r="F2744" t="s">
        <v>86</v>
      </c>
      <c r="G2744" t="s">
        <v>5088</v>
      </c>
      <c r="H2744" t="s">
        <v>325</v>
      </c>
      <c r="I2744" t="s">
        <v>382</v>
      </c>
      <c r="J2744" t="s">
        <v>383</v>
      </c>
      <c r="K2744" t="s">
        <v>388</v>
      </c>
      <c r="L2744" t="s">
        <v>44</v>
      </c>
      <c r="M2744" t="s">
        <v>386</v>
      </c>
      <c r="N2744" t="s">
        <v>907</v>
      </c>
      <c r="O2744" t="s">
        <v>1033</v>
      </c>
      <c r="P2744" t="s">
        <v>86</v>
      </c>
    </row>
    <row r="2745" spans="1:16">
      <c r="A2745" t="s">
        <v>5958</v>
      </c>
      <c r="B2745" t="s">
        <v>5959</v>
      </c>
      <c r="C2745" t="s">
        <v>904</v>
      </c>
      <c r="D2745">
        <v>57</v>
      </c>
      <c r="E2745" t="s">
        <v>5092</v>
      </c>
      <c r="F2745" t="s">
        <v>271</v>
      </c>
      <c r="G2745" t="s">
        <v>5093</v>
      </c>
      <c r="H2745" t="s">
        <v>325</v>
      </c>
      <c r="I2745" t="s">
        <v>382</v>
      </c>
      <c r="J2745" t="s">
        <v>383</v>
      </c>
      <c r="K2745" t="s">
        <v>388</v>
      </c>
      <c r="L2745" t="s">
        <v>44</v>
      </c>
      <c r="M2745" t="s">
        <v>386</v>
      </c>
      <c r="N2745" t="s">
        <v>907</v>
      </c>
      <c r="O2745" t="s">
        <v>1033</v>
      </c>
      <c r="P2745" t="s">
        <v>86</v>
      </c>
    </row>
    <row r="2746" spans="1:16">
      <c r="A2746" t="s">
        <v>5960</v>
      </c>
      <c r="B2746" t="s">
        <v>5959</v>
      </c>
      <c r="C2746" t="s">
        <v>910</v>
      </c>
      <c r="D2746">
        <v>59</v>
      </c>
      <c r="E2746" t="s">
        <v>5092</v>
      </c>
      <c r="F2746" t="s">
        <v>271</v>
      </c>
      <c r="G2746" t="s">
        <v>5093</v>
      </c>
      <c r="H2746" t="s">
        <v>325</v>
      </c>
      <c r="I2746" t="s">
        <v>382</v>
      </c>
      <c r="J2746" t="s">
        <v>383</v>
      </c>
      <c r="K2746" t="s">
        <v>388</v>
      </c>
      <c r="L2746" t="s">
        <v>44</v>
      </c>
      <c r="M2746" t="s">
        <v>386</v>
      </c>
      <c r="N2746" t="s">
        <v>907</v>
      </c>
      <c r="O2746" t="s">
        <v>1033</v>
      </c>
      <c r="P2746" t="s">
        <v>86</v>
      </c>
    </row>
    <row r="2747" spans="1:16">
      <c r="A2747" t="s">
        <v>5961</v>
      </c>
      <c r="B2747" t="s">
        <v>5962</v>
      </c>
      <c r="C2747" t="s">
        <v>904</v>
      </c>
      <c r="D2747">
        <v>57</v>
      </c>
      <c r="E2747" t="s">
        <v>5092</v>
      </c>
      <c r="F2747" t="s">
        <v>86</v>
      </c>
      <c r="G2747" t="s">
        <v>5093</v>
      </c>
      <c r="H2747" t="s">
        <v>325</v>
      </c>
      <c r="I2747" t="s">
        <v>382</v>
      </c>
      <c r="J2747" t="s">
        <v>383</v>
      </c>
      <c r="K2747" t="s">
        <v>388</v>
      </c>
      <c r="L2747" t="s">
        <v>44</v>
      </c>
      <c r="M2747" t="s">
        <v>386</v>
      </c>
      <c r="N2747" t="s">
        <v>907</v>
      </c>
      <c r="O2747" t="s">
        <v>1291</v>
      </c>
      <c r="P2747" t="s">
        <v>86</v>
      </c>
    </row>
    <row r="2748" spans="1:16">
      <c r="A2748" t="s">
        <v>5963</v>
      </c>
      <c r="B2748" t="s">
        <v>5962</v>
      </c>
      <c r="C2748" t="s">
        <v>910</v>
      </c>
      <c r="D2748">
        <v>59</v>
      </c>
      <c r="E2748" t="s">
        <v>5092</v>
      </c>
      <c r="F2748" t="s">
        <v>86</v>
      </c>
      <c r="G2748" t="s">
        <v>5093</v>
      </c>
      <c r="H2748" t="s">
        <v>325</v>
      </c>
      <c r="I2748" t="s">
        <v>382</v>
      </c>
      <c r="J2748" t="s">
        <v>383</v>
      </c>
      <c r="K2748" t="s">
        <v>388</v>
      </c>
      <c r="L2748" t="s">
        <v>44</v>
      </c>
      <c r="M2748" t="s">
        <v>386</v>
      </c>
      <c r="N2748" t="s">
        <v>907</v>
      </c>
      <c r="O2748" t="s">
        <v>1291</v>
      </c>
      <c r="P2748" t="s">
        <v>86</v>
      </c>
    </row>
    <row r="2749" spans="1:16">
      <c r="A2749" t="s">
        <v>5964</v>
      </c>
      <c r="B2749" t="s">
        <v>5965</v>
      </c>
      <c r="C2749" t="s">
        <v>956</v>
      </c>
      <c r="D2749">
        <v>55</v>
      </c>
      <c r="E2749" t="s">
        <v>2014</v>
      </c>
      <c r="F2749" t="s">
        <v>83</v>
      </c>
      <c r="G2749" t="s">
        <v>1265</v>
      </c>
      <c r="H2749" t="s">
        <v>329</v>
      </c>
      <c r="I2749" t="s">
        <v>382</v>
      </c>
      <c r="J2749" t="s">
        <v>383</v>
      </c>
      <c r="K2749" t="s">
        <v>388</v>
      </c>
      <c r="L2749" t="s">
        <v>44</v>
      </c>
      <c r="M2749" t="s">
        <v>385</v>
      </c>
      <c r="N2749" t="s">
        <v>907</v>
      </c>
      <c r="O2749" t="s">
        <v>917</v>
      </c>
      <c r="P2749" t="s">
        <v>83</v>
      </c>
    </row>
    <row r="2750" spans="1:16">
      <c r="A2750" t="s">
        <v>5966</v>
      </c>
      <c r="B2750" t="s">
        <v>5965</v>
      </c>
      <c r="C2750" t="s">
        <v>904</v>
      </c>
      <c r="D2750">
        <v>57</v>
      </c>
      <c r="E2750" t="s">
        <v>2014</v>
      </c>
      <c r="F2750" t="s">
        <v>83</v>
      </c>
      <c r="G2750" t="s">
        <v>1265</v>
      </c>
      <c r="H2750" t="s">
        <v>329</v>
      </c>
      <c r="I2750" t="s">
        <v>382</v>
      </c>
      <c r="J2750" t="s">
        <v>383</v>
      </c>
      <c r="K2750" t="s">
        <v>388</v>
      </c>
      <c r="L2750" t="s">
        <v>44</v>
      </c>
      <c r="M2750" t="s">
        <v>385</v>
      </c>
      <c r="N2750" t="s">
        <v>907</v>
      </c>
      <c r="O2750" t="s">
        <v>917</v>
      </c>
      <c r="P2750" t="s">
        <v>83</v>
      </c>
    </row>
    <row r="2751" spans="1:16">
      <c r="A2751" t="s">
        <v>5967</v>
      </c>
      <c r="B2751" t="s">
        <v>5965</v>
      </c>
      <c r="C2751" t="s">
        <v>910</v>
      </c>
      <c r="D2751">
        <v>59</v>
      </c>
      <c r="E2751" t="s">
        <v>2014</v>
      </c>
      <c r="F2751" t="s">
        <v>83</v>
      </c>
      <c r="G2751" t="s">
        <v>1265</v>
      </c>
      <c r="H2751" t="s">
        <v>329</v>
      </c>
      <c r="I2751" t="s">
        <v>382</v>
      </c>
      <c r="J2751" t="s">
        <v>383</v>
      </c>
      <c r="K2751" t="s">
        <v>388</v>
      </c>
      <c r="L2751" t="s">
        <v>44</v>
      </c>
      <c r="M2751" t="s">
        <v>385</v>
      </c>
      <c r="N2751" t="s">
        <v>907</v>
      </c>
      <c r="O2751" t="s">
        <v>917</v>
      </c>
      <c r="P2751" t="s">
        <v>83</v>
      </c>
    </row>
    <row r="2752" spans="1:16">
      <c r="A2752" t="s">
        <v>5968</v>
      </c>
      <c r="B2752" t="s">
        <v>5965</v>
      </c>
      <c r="C2752" t="s">
        <v>912</v>
      </c>
      <c r="D2752">
        <v>61</v>
      </c>
      <c r="E2752" t="s">
        <v>2014</v>
      </c>
      <c r="F2752" t="s">
        <v>83</v>
      </c>
      <c r="G2752" t="s">
        <v>1265</v>
      </c>
      <c r="H2752" t="s">
        <v>329</v>
      </c>
      <c r="I2752" t="s">
        <v>382</v>
      </c>
      <c r="J2752" t="s">
        <v>383</v>
      </c>
      <c r="K2752" t="s">
        <v>388</v>
      </c>
      <c r="L2752" t="s">
        <v>44</v>
      </c>
      <c r="M2752" t="s">
        <v>385</v>
      </c>
      <c r="N2752" t="s">
        <v>907</v>
      </c>
      <c r="O2752" t="s">
        <v>917</v>
      </c>
      <c r="P2752" t="s">
        <v>83</v>
      </c>
    </row>
    <row r="2753" spans="1:16">
      <c r="A2753" t="s">
        <v>5969</v>
      </c>
      <c r="B2753" t="s">
        <v>5970</v>
      </c>
      <c r="C2753" t="s">
        <v>956</v>
      </c>
      <c r="D2753">
        <v>55</v>
      </c>
      <c r="E2753" t="s">
        <v>5971</v>
      </c>
      <c r="F2753" t="s">
        <v>53</v>
      </c>
      <c r="G2753" t="s">
        <v>906</v>
      </c>
      <c r="H2753" t="s">
        <v>325</v>
      </c>
      <c r="I2753" t="s">
        <v>382</v>
      </c>
      <c r="J2753" t="s">
        <v>383</v>
      </c>
      <c r="K2753" t="s">
        <v>388</v>
      </c>
      <c r="L2753" t="s">
        <v>43</v>
      </c>
      <c r="M2753" t="s">
        <v>386</v>
      </c>
      <c r="N2753" t="s">
        <v>907</v>
      </c>
      <c r="O2753" t="s">
        <v>928</v>
      </c>
      <c r="P2753" t="s">
        <v>53</v>
      </c>
    </row>
    <row r="2754" spans="1:16">
      <c r="A2754" t="s">
        <v>5972</v>
      </c>
      <c r="B2754" t="s">
        <v>5970</v>
      </c>
      <c r="C2754" t="s">
        <v>904</v>
      </c>
      <c r="D2754">
        <v>57</v>
      </c>
      <c r="E2754" t="s">
        <v>5971</v>
      </c>
      <c r="F2754" t="s">
        <v>53</v>
      </c>
      <c r="G2754" t="s">
        <v>906</v>
      </c>
      <c r="H2754" t="s">
        <v>325</v>
      </c>
      <c r="I2754" t="s">
        <v>382</v>
      </c>
      <c r="J2754" t="s">
        <v>383</v>
      </c>
      <c r="K2754" t="s">
        <v>388</v>
      </c>
      <c r="L2754" t="s">
        <v>43</v>
      </c>
      <c r="M2754" t="s">
        <v>386</v>
      </c>
      <c r="N2754" t="s">
        <v>907</v>
      </c>
      <c r="O2754" t="s">
        <v>928</v>
      </c>
      <c r="P2754" t="s">
        <v>53</v>
      </c>
    </row>
    <row r="2755" spans="1:16">
      <c r="A2755" t="s">
        <v>5973</v>
      </c>
      <c r="B2755" t="s">
        <v>5970</v>
      </c>
      <c r="C2755" t="s">
        <v>910</v>
      </c>
      <c r="D2755">
        <v>59</v>
      </c>
      <c r="E2755" t="s">
        <v>5971</v>
      </c>
      <c r="F2755" t="s">
        <v>53</v>
      </c>
      <c r="G2755" t="s">
        <v>906</v>
      </c>
      <c r="H2755" t="s">
        <v>325</v>
      </c>
      <c r="I2755" t="s">
        <v>382</v>
      </c>
      <c r="J2755" t="s">
        <v>383</v>
      </c>
      <c r="K2755" t="s">
        <v>388</v>
      </c>
      <c r="L2755" t="s">
        <v>43</v>
      </c>
      <c r="M2755" t="s">
        <v>386</v>
      </c>
      <c r="N2755" t="s">
        <v>907</v>
      </c>
      <c r="O2755" t="s">
        <v>928</v>
      </c>
      <c r="P2755" t="s">
        <v>53</v>
      </c>
    </row>
    <row r="2756" spans="1:16">
      <c r="A2756" t="s">
        <v>5974</v>
      </c>
      <c r="B2756" t="s">
        <v>5970</v>
      </c>
      <c r="C2756" t="s">
        <v>912</v>
      </c>
      <c r="D2756">
        <v>61</v>
      </c>
      <c r="E2756" t="s">
        <v>5971</v>
      </c>
      <c r="F2756" t="s">
        <v>53</v>
      </c>
      <c r="G2756" t="s">
        <v>906</v>
      </c>
      <c r="H2756" t="s">
        <v>325</v>
      </c>
      <c r="I2756" t="s">
        <v>382</v>
      </c>
      <c r="J2756" t="s">
        <v>383</v>
      </c>
      <c r="K2756" t="s">
        <v>388</v>
      </c>
      <c r="L2756" t="s">
        <v>43</v>
      </c>
      <c r="M2756" t="s">
        <v>386</v>
      </c>
      <c r="N2756" t="s">
        <v>907</v>
      </c>
      <c r="O2756" t="s">
        <v>928</v>
      </c>
      <c r="P2756" t="s">
        <v>53</v>
      </c>
    </row>
    <row r="2757" spans="1:16">
      <c r="A2757" t="s">
        <v>5975</v>
      </c>
      <c r="B2757" t="s">
        <v>5976</v>
      </c>
      <c r="C2757" t="s">
        <v>931</v>
      </c>
      <c r="D2757">
        <v>0</v>
      </c>
      <c r="E2757" t="s">
        <v>1497</v>
      </c>
      <c r="F2757" t="s">
        <v>68</v>
      </c>
      <c r="G2757" t="s">
        <v>1644</v>
      </c>
      <c r="H2757" t="s">
        <v>338</v>
      </c>
      <c r="I2757" t="s">
        <v>387</v>
      </c>
      <c r="J2757" t="s">
        <v>383</v>
      </c>
      <c r="K2757" t="s">
        <v>389</v>
      </c>
      <c r="L2757" t="s">
        <v>44</v>
      </c>
      <c r="M2757" t="s">
        <v>386</v>
      </c>
      <c r="N2757" t="s">
        <v>907</v>
      </c>
      <c r="O2757" t="s">
        <v>1119</v>
      </c>
      <c r="P2757" t="s">
        <v>68</v>
      </c>
    </row>
    <row r="2758" spans="1:16">
      <c r="A2758" t="s">
        <v>5977</v>
      </c>
      <c r="B2758" t="s">
        <v>5978</v>
      </c>
      <c r="C2758" t="s">
        <v>931</v>
      </c>
      <c r="D2758">
        <v>0</v>
      </c>
      <c r="E2758" t="s">
        <v>5325</v>
      </c>
      <c r="F2758" t="s">
        <v>751</v>
      </c>
      <c r="G2758" t="s">
        <v>964</v>
      </c>
      <c r="H2758" t="s">
        <v>338</v>
      </c>
      <c r="I2758" t="s">
        <v>382</v>
      </c>
      <c r="J2758" t="s">
        <v>383</v>
      </c>
      <c r="K2758" t="s">
        <v>389</v>
      </c>
      <c r="M2758" t="s">
        <v>386</v>
      </c>
      <c r="N2758" t="s">
        <v>907</v>
      </c>
      <c r="O2758" t="s">
        <v>5979</v>
      </c>
      <c r="P2758" t="s">
        <v>286</v>
      </c>
    </row>
    <row r="2759" spans="1:16">
      <c r="A2759" t="s">
        <v>5980</v>
      </c>
      <c r="B2759" t="s">
        <v>5981</v>
      </c>
      <c r="C2759" t="s">
        <v>931</v>
      </c>
      <c r="D2759">
        <v>0</v>
      </c>
      <c r="E2759" t="s">
        <v>5325</v>
      </c>
      <c r="F2759" t="s">
        <v>119</v>
      </c>
      <c r="G2759" t="s">
        <v>964</v>
      </c>
      <c r="H2759" t="s">
        <v>338</v>
      </c>
      <c r="I2759" t="s">
        <v>382</v>
      </c>
      <c r="J2759" t="s">
        <v>383</v>
      </c>
      <c r="K2759" t="s">
        <v>389</v>
      </c>
      <c r="M2759" t="s">
        <v>386</v>
      </c>
      <c r="N2759" t="s">
        <v>907</v>
      </c>
      <c r="O2759" t="s">
        <v>5982</v>
      </c>
      <c r="P2759" t="s">
        <v>57</v>
      </c>
    </row>
    <row r="2760" spans="1:16">
      <c r="A2760" t="s">
        <v>5983</v>
      </c>
      <c r="B2760" t="s">
        <v>5984</v>
      </c>
      <c r="C2760" t="s">
        <v>931</v>
      </c>
      <c r="D2760">
        <v>0</v>
      </c>
      <c r="E2760" t="s">
        <v>5325</v>
      </c>
      <c r="F2760" t="s">
        <v>259</v>
      </c>
      <c r="G2760" t="s">
        <v>964</v>
      </c>
      <c r="H2760" t="s">
        <v>338</v>
      </c>
      <c r="I2760" t="s">
        <v>382</v>
      </c>
      <c r="J2760" t="s">
        <v>383</v>
      </c>
      <c r="K2760" t="s">
        <v>389</v>
      </c>
      <c r="M2760" t="s">
        <v>386</v>
      </c>
      <c r="N2760" t="s">
        <v>907</v>
      </c>
      <c r="O2760" t="s">
        <v>5322</v>
      </c>
      <c r="P2760" t="s">
        <v>71</v>
      </c>
    </row>
    <row r="2761" spans="1:16">
      <c r="A2761" t="s">
        <v>5985</v>
      </c>
      <c r="B2761" t="s">
        <v>5986</v>
      </c>
      <c r="C2761" t="s">
        <v>931</v>
      </c>
      <c r="D2761">
        <v>0</v>
      </c>
      <c r="E2761" t="s">
        <v>5325</v>
      </c>
      <c r="F2761" t="s">
        <v>241</v>
      </c>
      <c r="G2761" t="s">
        <v>964</v>
      </c>
      <c r="H2761" t="s">
        <v>338</v>
      </c>
      <c r="I2761" t="s">
        <v>382</v>
      </c>
      <c r="J2761" t="s">
        <v>383</v>
      </c>
      <c r="K2761" t="s">
        <v>389</v>
      </c>
      <c r="M2761" t="s">
        <v>386</v>
      </c>
      <c r="N2761" t="s">
        <v>907</v>
      </c>
      <c r="O2761" t="s">
        <v>1286</v>
      </c>
      <c r="P2761" t="s">
        <v>83</v>
      </c>
    </row>
    <row r="2762" spans="1:16">
      <c r="A2762" t="s">
        <v>5987</v>
      </c>
      <c r="B2762" t="s">
        <v>5988</v>
      </c>
      <c r="C2762" t="s">
        <v>931</v>
      </c>
      <c r="D2762">
        <v>0</v>
      </c>
      <c r="E2762" t="s">
        <v>5325</v>
      </c>
      <c r="F2762" t="s">
        <v>249</v>
      </c>
      <c r="G2762" t="s">
        <v>964</v>
      </c>
      <c r="H2762" t="s">
        <v>338</v>
      </c>
      <c r="I2762" t="s">
        <v>382</v>
      </c>
      <c r="J2762" t="s">
        <v>383</v>
      </c>
      <c r="K2762" t="s">
        <v>389</v>
      </c>
      <c r="M2762" t="s">
        <v>386</v>
      </c>
      <c r="N2762" t="s">
        <v>907</v>
      </c>
      <c r="O2762" t="s">
        <v>5989</v>
      </c>
      <c r="P2762" t="s">
        <v>71</v>
      </c>
    </row>
    <row r="2763" spans="1:16">
      <c r="A2763" t="s">
        <v>5990</v>
      </c>
      <c r="B2763" t="s">
        <v>5991</v>
      </c>
      <c r="C2763" t="s">
        <v>931</v>
      </c>
      <c r="D2763">
        <v>0</v>
      </c>
      <c r="E2763" t="s">
        <v>5325</v>
      </c>
      <c r="F2763" t="s">
        <v>83</v>
      </c>
      <c r="G2763" t="s">
        <v>964</v>
      </c>
      <c r="H2763" t="s">
        <v>338</v>
      </c>
      <c r="I2763" t="s">
        <v>382</v>
      </c>
      <c r="J2763" t="s">
        <v>383</v>
      </c>
      <c r="K2763" t="s">
        <v>389</v>
      </c>
      <c r="M2763" t="s">
        <v>386</v>
      </c>
      <c r="N2763" t="s">
        <v>907</v>
      </c>
      <c r="O2763" t="s">
        <v>5271</v>
      </c>
      <c r="P2763" t="s">
        <v>83</v>
      </c>
    </row>
    <row r="2764" spans="1:16">
      <c r="A2764" t="s">
        <v>5992</v>
      </c>
      <c r="B2764" t="s">
        <v>5993</v>
      </c>
      <c r="C2764" t="s">
        <v>931</v>
      </c>
      <c r="D2764">
        <v>0</v>
      </c>
      <c r="E2764" t="s">
        <v>5325</v>
      </c>
      <c r="F2764" t="s">
        <v>68</v>
      </c>
      <c r="G2764" t="s">
        <v>964</v>
      </c>
      <c r="H2764" t="s">
        <v>338</v>
      </c>
      <c r="I2764" t="s">
        <v>382</v>
      </c>
      <c r="J2764" t="s">
        <v>383</v>
      </c>
      <c r="K2764" t="s">
        <v>389</v>
      </c>
      <c r="M2764" t="s">
        <v>386</v>
      </c>
      <c r="N2764" t="s">
        <v>907</v>
      </c>
      <c r="O2764" t="s">
        <v>5994</v>
      </c>
      <c r="P2764" t="s">
        <v>68</v>
      </c>
    </row>
    <row r="2765" spans="1:16">
      <c r="A2765" t="s">
        <v>5995</v>
      </c>
      <c r="B2765" t="s">
        <v>5996</v>
      </c>
      <c r="C2765" t="s">
        <v>931</v>
      </c>
      <c r="D2765">
        <v>0</v>
      </c>
      <c r="E2765" t="s">
        <v>5325</v>
      </c>
      <c r="F2765" t="s">
        <v>250</v>
      </c>
      <c r="G2765" t="s">
        <v>964</v>
      </c>
      <c r="H2765" t="s">
        <v>338</v>
      </c>
      <c r="I2765" t="s">
        <v>382</v>
      </c>
      <c r="J2765" t="s">
        <v>383</v>
      </c>
      <c r="K2765" t="s">
        <v>389</v>
      </c>
      <c r="M2765" t="s">
        <v>386</v>
      </c>
      <c r="N2765" t="s">
        <v>907</v>
      </c>
      <c r="O2765" t="s">
        <v>4741</v>
      </c>
      <c r="P2765" t="s">
        <v>71</v>
      </c>
    </row>
    <row r="2766" spans="1:16">
      <c r="A2766" t="s">
        <v>5997</v>
      </c>
      <c r="B2766" t="s">
        <v>5998</v>
      </c>
      <c r="C2766" t="s">
        <v>931</v>
      </c>
      <c r="D2766">
        <v>0</v>
      </c>
      <c r="E2766" t="s">
        <v>5325</v>
      </c>
      <c r="F2766" t="s">
        <v>185</v>
      </c>
      <c r="G2766" t="s">
        <v>964</v>
      </c>
      <c r="H2766" t="s">
        <v>338</v>
      </c>
      <c r="I2766" t="s">
        <v>382</v>
      </c>
      <c r="J2766" t="s">
        <v>383</v>
      </c>
      <c r="K2766" t="s">
        <v>389</v>
      </c>
      <c r="M2766" t="s">
        <v>386</v>
      </c>
      <c r="N2766" t="s">
        <v>907</v>
      </c>
      <c r="O2766" t="s">
        <v>5999</v>
      </c>
      <c r="P2766" t="s">
        <v>78</v>
      </c>
    </row>
    <row r="2767" spans="1:16">
      <c r="A2767" t="s">
        <v>6000</v>
      </c>
      <c r="B2767" t="s">
        <v>6001</v>
      </c>
      <c r="C2767" t="s">
        <v>956</v>
      </c>
      <c r="D2767">
        <v>55</v>
      </c>
      <c r="E2767" t="s">
        <v>5122</v>
      </c>
      <c r="F2767" t="s">
        <v>53</v>
      </c>
      <c r="G2767" t="s">
        <v>964</v>
      </c>
      <c r="H2767" t="s">
        <v>343</v>
      </c>
      <c r="I2767" t="s">
        <v>390</v>
      </c>
      <c r="J2767" t="s">
        <v>383</v>
      </c>
      <c r="K2767" t="s">
        <v>389</v>
      </c>
      <c r="M2767" t="s">
        <v>386</v>
      </c>
      <c r="N2767" t="s">
        <v>907</v>
      </c>
      <c r="O2767" t="s">
        <v>928</v>
      </c>
      <c r="P2767" t="s">
        <v>53</v>
      </c>
    </row>
    <row r="2768" spans="1:16">
      <c r="A2768" t="s">
        <v>6002</v>
      </c>
      <c r="B2768" t="s">
        <v>6001</v>
      </c>
      <c r="C2768" t="s">
        <v>904</v>
      </c>
      <c r="D2768">
        <v>57</v>
      </c>
      <c r="E2768" t="s">
        <v>5122</v>
      </c>
      <c r="F2768" t="s">
        <v>53</v>
      </c>
      <c r="G2768" t="s">
        <v>964</v>
      </c>
      <c r="H2768" t="s">
        <v>343</v>
      </c>
      <c r="I2768" t="s">
        <v>390</v>
      </c>
      <c r="J2768" t="s">
        <v>383</v>
      </c>
      <c r="K2768" t="s">
        <v>389</v>
      </c>
      <c r="M2768" t="s">
        <v>386</v>
      </c>
      <c r="N2768" t="s">
        <v>907</v>
      </c>
      <c r="O2768" t="s">
        <v>928</v>
      </c>
      <c r="P2768" t="s">
        <v>53</v>
      </c>
    </row>
    <row r="2769" spans="1:16">
      <c r="A2769" t="s">
        <v>6003</v>
      </c>
      <c r="B2769" t="s">
        <v>6001</v>
      </c>
      <c r="C2769" t="s">
        <v>910</v>
      </c>
      <c r="D2769">
        <v>59</v>
      </c>
      <c r="E2769" t="s">
        <v>5122</v>
      </c>
      <c r="F2769" t="s">
        <v>53</v>
      </c>
      <c r="G2769" t="s">
        <v>964</v>
      </c>
      <c r="H2769" t="s">
        <v>343</v>
      </c>
      <c r="I2769" t="s">
        <v>390</v>
      </c>
      <c r="J2769" t="s">
        <v>383</v>
      </c>
      <c r="K2769" t="s">
        <v>389</v>
      </c>
      <c r="M2769" t="s">
        <v>386</v>
      </c>
      <c r="N2769" t="s">
        <v>907</v>
      </c>
      <c r="O2769" t="s">
        <v>928</v>
      </c>
      <c r="P2769" t="s">
        <v>53</v>
      </c>
    </row>
    <row r="2770" spans="1:16">
      <c r="A2770" t="s">
        <v>6004</v>
      </c>
      <c r="B2770" t="s">
        <v>6001</v>
      </c>
      <c r="C2770" t="s">
        <v>912</v>
      </c>
      <c r="D2770">
        <v>61</v>
      </c>
      <c r="E2770" t="s">
        <v>5122</v>
      </c>
      <c r="F2770" t="s">
        <v>53</v>
      </c>
      <c r="G2770" t="s">
        <v>964</v>
      </c>
      <c r="H2770" t="s">
        <v>343</v>
      </c>
      <c r="I2770" t="s">
        <v>390</v>
      </c>
      <c r="J2770" t="s">
        <v>383</v>
      </c>
      <c r="K2770" t="s">
        <v>389</v>
      </c>
      <c r="M2770" t="s">
        <v>386</v>
      </c>
      <c r="N2770" t="s">
        <v>907</v>
      </c>
      <c r="O2770" t="s">
        <v>928</v>
      </c>
      <c r="P2770" t="s">
        <v>53</v>
      </c>
    </row>
    <row r="2771" spans="1:16">
      <c r="A2771" t="s">
        <v>6005</v>
      </c>
      <c r="B2771" t="s">
        <v>6006</v>
      </c>
      <c r="C2771" t="s">
        <v>904</v>
      </c>
      <c r="D2771">
        <v>57</v>
      </c>
      <c r="E2771" t="s">
        <v>5122</v>
      </c>
      <c r="F2771" t="s">
        <v>277</v>
      </c>
      <c r="G2771" t="s">
        <v>6007</v>
      </c>
      <c r="H2771" t="s">
        <v>343</v>
      </c>
      <c r="I2771" t="s">
        <v>382</v>
      </c>
      <c r="J2771" t="s">
        <v>383</v>
      </c>
      <c r="K2771" t="s">
        <v>389</v>
      </c>
      <c r="M2771" t="s">
        <v>386</v>
      </c>
      <c r="N2771" t="s">
        <v>907</v>
      </c>
      <c r="O2771" t="s">
        <v>1710</v>
      </c>
      <c r="P2771" t="s">
        <v>83</v>
      </c>
    </row>
    <row r="2772" spans="1:16">
      <c r="A2772" t="s">
        <v>6008</v>
      </c>
      <c r="B2772" t="s">
        <v>6006</v>
      </c>
      <c r="C2772" t="s">
        <v>910</v>
      </c>
      <c r="D2772">
        <v>59</v>
      </c>
      <c r="E2772" t="s">
        <v>5122</v>
      </c>
      <c r="F2772" t="s">
        <v>277</v>
      </c>
      <c r="G2772" t="s">
        <v>6007</v>
      </c>
      <c r="H2772" t="s">
        <v>343</v>
      </c>
      <c r="I2772" t="s">
        <v>382</v>
      </c>
      <c r="J2772" t="s">
        <v>383</v>
      </c>
      <c r="K2772" t="s">
        <v>389</v>
      </c>
      <c r="M2772" t="s">
        <v>386</v>
      </c>
      <c r="N2772" t="s">
        <v>907</v>
      </c>
      <c r="O2772" t="s">
        <v>1710</v>
      </c>
      <c r="P2772" t="s">
        <v>83</v>
      </c>
    </row>
    <row r="2773" spans="1:16">
      <c r="A2773" t="s">
        <v>6009</v>
      </c>
      <c r="B2773" t="s">
        <v>6006</v>
      </c>
      <c r="C2773" t="s">
        <v>912</v>
      </c>
      <c r="D2773">
        <v>61</v>
      </c>
      <c r="E2773" t="s">
        <v>5122</v>
      </c>
      <c r="F2773" t="s">
        <v>277</v>
      </c>
      <c r="G2773" t="s">
        <v>6007</v>
      </c>
      <c r="H2773" t="s">
        <v>343</v>
      </c>
      <c r="I2773" t="s">
        <v>382</v>
      </c>
      <c r="J2773" t="s">
        <v>383</v>
      </c>
      <c r="K2773" t="s">
        <v>389</v>
      </c>
      <c r="M2773" t="s">
        <v>386</v>
      </c>
      <c r="N2773" t="s">
        <v>907</v>
      </c>
      <c r="O2773" t="s">
        <v>1710</v>
      </c>
      <c r="P2773" t="s">
        <v>83</v>
      </c>
    </row>
    <row r="2774" spans="1:16">
      <c r="A2774" t="s">
        <v>6010</v>
      </c>
      <c r="B2774" t="s">
        <v>6006</v>
      </c>
      <c r="C2774" t="s">
        <v>956</v>
      </c>
      <c r="D2774">
        <v>55</v>
      </c>
      <c r="E2774" t="s">
        <v>5122</v>
      </c>
      <c r="F2774" t="s">
        <v>277</v>
      </c>
      <c r="G2774" t="s">
        <v>6007</v>
      </c>
      <c r="H2774" t="s">
        <v>343</v>
      </c>
      <c r="I2774" t="s">
        <v>382</v>
      </c>
      <c r="J2774" t="s">
        <v>383</v>
      </c>
      <c r="K2774" t="s">
        <v>389</v>
      </c>
      <c r="M2774" t="s">
        <v>386</v>
      </c>
      <c r="N2774" t="s">
        <v>907</v>
      </c>
      <c r="O2774" t="s">
        <v>1710</v>
      </c>
      <c r="P2774" t="s">
        <v>83</v>
      </c>
    </row>
    <row r="2775" spans="1:16">
      <c r="A2775" t="s">
        <v>6011</v>
      </c>
      <c r="B2775" t="s">
        <v>6012</v>
      </c>
      <c r="C2775" t="s">
        <v>904</v>
      </c>
      <c r="D2775">
        <v>57</v>
      </c>
      <c r="E2775" t="s">
        <v>5128</v>
      </c>
      <c r="F2775" t="s">
        <v>53</v>
      </c>
      <c r="G2775" t="s">
        <v>1767</v>
      </c>
      <c r="H2775" t="s">
        <v>343</v>
      </c>
      <c r="I2775" t="s">
        <v>382</v>
      </c>
      <c r="J2775" t="s">
        <v>383</v>
      </c>
      <c r="K2775" t="s">
        <v>389</v>
      </c>
      <c r="L2775" t="s">
        <v>43</v>
      </c>
      <c r="M2775" t="s">
        <v>386</v>
      </c>
      <c r="N2775" t="s">
        <v>907</v>
      </c>
      <c r="O2775" t="s">
        <v>928</v>
      </c>
      <c r="P2775" t="s">
        <v>53</v>
      </c>
    </row>
    <row r="2776" spans="1:16">
      <c r="A2776" t="s">
        <v>6013</v>
      </c>
      <c r="B2776" t="s">
        <v>6012</v>
      </c>
      <c r="C2776" t="s">
        <v>910</v>
      </c>
      <c r="D2776">
        <v>59</v>
      </c>
      <c r="E2776" t="s">
        <v>5128</v>
      </c>
      <c r="F2776" t="s">
        <v>53</v>
      </c>
      <c r="G2776" t="s">
        <v>1767</v>
      </c>
      <c r="H2776" t="s">
        <v>343</v>
      </c>
      <c r="I2776" t="s">
        <v>382</v>
      </c>
      <c r="J2776" t="s">
        <v>383</v>
      </c>
      <c r="K2776" t="s">
        <v>389</v>
      </c>
      <c r="L2776" t="s">
        <v>43</v>
      </c>
      <c r="M2776" t="s">
        <v>386</v>
      </c>
      <c r="N2776" t="s">
        <v>907</v>
      </c>
      <c r="O2776" t="s">
        <v>928</v>
      </c>
      <c r="P2776" t="s">
        <v>53</v>
      </c>
    </row>
    <row r="2777" spans="1:16">
      <c r="A2777" t="s">
        <v>6014</v>
      </c>
      <c r="B2777" t="s">
        <v>6012</v>
      </c>
      <c r="C2777" t="s">
        <v>912</v>
      </c>
      <c r="D2777">
        <v>61</v>
      </c>
      <c r="E2777" t="s">
        <v>5128</v>
      </c>
      <c r="F2777" t="s">
        <v>53</v>
      </c>
      <c r="G2777" t="s">
        <v>1767</v>
      </c>
      <c r="H2777" t="s">
        <v>343</v>
      </c>
      <c r="I2777" t="s">
        <v>382</v>
      </c>
      <c r="J2777" t="s">
        <v>383</v>
      </c>
      <c r="K2777" t="s">
        <v>389</v>
      </c>
      <c r="L2777" t="s">
        <v>43</v>
      </c>
      <c r="M2777" t="s">
        <v>386</v>
      </c>
      <c r="N2777" t="s">
        <v>907</v>
      </c>
      <c r="O2777" t="s">
        <v>928</v>
      </c>
      <c r="P2777" t="s">
        <v>53</v>
      </c>
    </row>
    <row r="2778" spans="1:16">
      <c r="A2778" t="s">
        <v>6015</v>
      </c>
      <c r="B2778" t="s">
        <v>6016</v>
      </c>
      <c r="C2778" t="s">
        <v>904</v>
      </c>
      <c r="D2778">
        <v>57</v>
      </c>
      <c r="E2778" t="s">
        <v>5128</v>
      </c>
      <c r="F2778" t="s">
        <v>55</v>
      </c>
      <c r="G2778" t="s">
        <v>1767</v>
      </c>
      <c r="H2778" t="s">
        <v>343</v>
      </c>
      <c r="I2778" t="s">
        <v>382</v>
      </c>
      <c r="J2778" t="s">
        <v>383</v>
      </c>
      <c r="K2778" t="s">
        <v>389</v>
      </c>
      <c r="L2778" t="s">
        <v>43</v>
      </c>
      <c r="M2778" t="s">
        <v>386</v>
      </c>
      <c r="N2778" t="s">
        <v>907</v>
      </c>
      <c r="O2778" t="s">
        <v>1003</v>
      </c>
      <c r="P2778" t="s">
        <v>71</v>
      </c>
    </row>
    <row r="2779" spans="1:16">
      <c r="A2779" t="s">
        <v>6017</v>
      </c>
      <c r="B2779" t="s">
        <v>6016</v>
      </c>
      <c r="C2779" t="s">
        <v>910</v>
      </c>
      <c r="D2779">
        <v>59</v>
      </c>
      <c r="E2779" t="s">
        <v>5128</v>
      </c>
      <c r="F2779" t="s">
        <v>55</v>
      </c>
      <c r="G2779" t="s">
        <v>1767</v>
      </c>
      <c r="H2779" t="s">
        <v>343</v>
      </c>
      <c r="I2779" t="s">
        <v>382</v>
      </c>
      <c r="J2779" t="s">
        <v>383</v>
      </c>
      <c r="K2779" t="s">
        <v>389</v>
      </c>
      <c r="L2779" t="s">
        <v>43</v>
      </c>
      <c r="M2779" t="s">
        <v>386</v>
      </c>
      <c r="N2779" t="s">
        <v>907</v>
      </c>
      <c r="O2779" t="s">
        <v>1003</v>
      </c>
      <c r="P2779" t="s">
        <v>71</v>
      </c>
    </row>
    <row r="2780" spans="1:16">
      <c r="A2780" t="s">
        <v>6018</v>
      </c>
      <c r="B2780" t="s">
        <v>6016</v>
      </c>
      <c r="C2780" t="s">
        <v>912</v>
      </c>
      <c r="D2780">
        <v>61</v>
      </c>
      <c r="E2780" t="s">
        <v>5128</v>
      </c>
      <c r="F2780" t="s">
        <v>55</v>
      </c>
      <c r="G2780" t="s">
        <v>1767</v>
      </c>
      <c r="H2780" t="s">
        <v>343</v>
      </c>
      <c r="I2780" t="s">
        <v>382</v>
      </c>
      <c r="J2780" t="s">
        <v>383</v>
      </c>
      <c r="K2780" t="s">
        <v>389</v>
      </c>
      <c r="L2780" t="s">
        <v>43</v>
      </c>
      <c r="M2780" t="s">
        <v>386</v>
      </c>
      <c r="N2780" t="s">
        <v>907</v>
      </c>
      <c r="O2780" t="s">
        <v>1003</v>
      </c>
      <c r="P2780" t="s">
        <v>71</v>
      </c>
    </row>
    <row r="2781" spans="1:16">
      <c r="A2781" t="s">
        <v>6019</v>
      </c>
      <c r="B2781" t="s">
        <v>6020</v>
      </c>
      <c r="C2781" t="s">
        <v>904</v>
      </c>
      <c r="D2781">
        <v>57</v>
      </c>
      <c r="E2781" t="s">
        <v>5131</v>
      </c>
      <c r="F2781" t="s">
        <v>53</v>
      </c>
      <c r="G2781" t="s">
        <v>964</v>
      </c>
      <c r="H2781" t="s">
        <v>343</v>
      </c>
      <c r="I2781" t="s">
        <v>382</v>
      </c>
      <c r="J2781" t="s">
        <v>383</v>
      </c>
      <c r="K2781" t="s">
        <v>389</v>
      </c>
      <c r="M2781" t="s">
        <v>386</v>
      </c>
      <c r="N2781" t="s">
        <v>907</v>
      </c>
      <c r="O2781" t="s">
        <v>928</v>
      </c>
      <c r="P2781" t="s">
        <v>53</v>
      </c>
    </row>
    <row r="2782" spans="1:16">
      <c r="A2782" t="s">
        <v>6021</v>
      </c>
      <c r="B2782" t="s">
        <v>6020</v>
      </c>
      <c r="C2782" t="s">
        <v>910</v>
      </c>
      <c r="D2782">
        <v>59</v>
      </c>
      <c r="E2782" t="s">
        <v>5131</v>
      </c>
      <c r="F2782" t="s">
        <v>53</v>
      </c>
      <c r="G2782" t="s">
        <v>964</v>
      </c>
      <c r="H2782" t="s">
        <v>343</v>
      </c>
      <c r="I2782" t="s">
        <v>382</v>
      </c>
      <c r="J2782" t="s">
        <v>383</v>
      </c>
      <c r="K2782" t="s">
        <v>389</v>
      </c>
      <c r="M2782" t="s">
        <v>386</v>
      </c>
      <c r="N2782" t="s">
        <v>907</v>
      </c>
      <c r="O2782" t="s">
        <v>928</v>
      </c>
      <c r="P2782" t="s">
        <v>53</v>
      </c>
    </row>
    <row r="2783" spans="1:16">
      <c r="A2783" t="s">
        <v>6022</v>
      </c>
      <c r="B2783" t="s">
        <v>6020</v>
      </c>
      <c r="C2783" t="s">
        <v>912</v>
      </c>
      <c r="D2783">
        <v>61</v>
      </c>
      <c r="E2783" t="s">
        <v>5131</v>
      </c>
      <c r="F2783" t="s">
        <v>53</v>
      </c>
      <c r="G2783" t="s">
        <v>964</v>
      </c>
      <c r="H2783" t="s">
        <v>343</v>
      </c>
      <c r="I2783" t="s">
        <v>382</v>
      </c>
      <c r="J2783" t="s">
        <v>383</v>
      </c>
      <c r="K2783" t="s">
        <v>389</v>
      </c>
      <c r="M2783" t="s">
        <v>386</v>
      </c>
      <c r="N2783" t="s">
        <v>907</v>
      </c>
      <c r="O2783" t="s">
        <v>928</v>
      </c>
      <c r="P2783" t="s">
        <v>53</v>
      </c>
    </row>
    <row r="2784" spans="1:16">
      <c r="A2784" t="s">
        <v>6023</v>
      </c>
      <c r="B2784" t="s">
        <v>6024</v>
      </c>
      <c r="C2784" t="s">
        <v>904</v>
      </c>
      <c r="D2784">
        <v>57</v>
      </c>
      <c r="E2784" t="s">
        <v>5131</v>
      </c>
      <c r="F2784" t="s">
        <v>60</v>
      </c>
      <c r="G2784" t="s">
        <v>964</v>
      </c>
      <c r="H2784" t="s">
        <v>343</v>
      </c>
      <c r="I2784" t="s">
        <v>382</v>
      </c>
      <c r="J2784" t="s">
        <v>383</v>
      </c>
      <c r="K2784" t="s">
        <v>389</v>
      </c>
      <c r="M2784" t="s">
        <v>386</v>
      </c>
      <c r="N2784" t="s">
        <v>907</v>
      </c>
      <c r="O2784" t="s">
        <v>990</v>
      </c>
      <c r="P2784" t="s">
        <v>60</v>
      </c>
    </row>
    <row r="2785" spans="1:16">
      <c r="A2785" t="s">
        <v>6025</v>
      </c>
      <c r="B2785" t="s">
        <v>6024</v>
      </c>
      <c r="C2785" t="s">
        <v>910</v>
      </c>
      <c r="D2785">
        <v>59</v>
      </c>
      <c r="E2785" t="s">
        <v>5131</v>
      </c>
      <c r="F2785" t="s">
        <v>60</v>
      </c>
      <c r="G2785" t="s">
        <v>964</v>
      </c>
      <c r="H2785" t="s">
        <v>343</v>
      </c>
      <c r="I2785" t="s">
        <v>382</v>
      </c>
      <c r="J2785" t="s">
        <v>383</v>
      </c>
      <c r="K2785" t="s">
        <v>389</v>
      </c>
      <c r="M2785" t="s">
        <v>386</v>
      </c>
      <c r="N2785" t="s">
        <v>907</v>
      </c>
      <c r="O2785" t="s">
        <v>990</v>
      </c>
      <c r="P2785" t="s">
        <v>60</v>
      </c>
    </row>
    <row r="2786" spans="1:16">
      <c r="A2786" t="s">
        <v>6026</v>
      </c>
      <c r="B2786" t="s">
        <v>6024</v>
      </c>
      <c r="C2786" t="s">
        <v>912</v>
      </c>
      <c r="D2786">
        <v>61</v>
      </c>
      <c r="E2786" t="s">
        <v>5131</v>
      </c>
      <c r="F2786" t="s">
        <v>60</v>
      </c>
      <c r="G2786" t="s">
        <v>964</v>
      </c>
      <c r="H2786" t="s">
        <v>343</v>
      </c>
      <c r="I2786" t="s">
        <v>382</v>
      </c>
      <c r="J2786" t="s">
        <v>383</v>
      </c>
      <c r="K2786" t="s">
        <v>389</v>
      </c>
      <c r="M2786" t="s">
        <v>386</v>
      </c>
      <c r="N2786" t="s">
        <v>907</v>
      </c>
      <c r="O2786" t="s">
        <v>990</v>
      </c>
      <c r="P2786" t="s">
        <v>60</v>
      </c>
    </row>
    <row r="2787" spans="1:16">
      <c r="A2787" t="s">
        <v>6027</v>
      </c>
      <c r="B2787" t="s">
        <v>6028</v>
      </c>
      <c r="C2787" t="s">
        <v>904</v>
      </c>
      <c r="D2787">
        <v>57</v>
      </c>
      <c r="E2787" t="s">
        <v>5131</v>
      </c>
      <c r="F2787" t="s">
        <v>55</v>
      </c>
      <c r="G2787" t="s">
        <v>964</v>
      </c>
      <c r="H2787" t="s">
        <v>343</v>
      </c>
      <c r="I2787" t="s">
        <v>382</v>
      </c>
      <c r="J2787" t="s">
        <v>383</v>
      </c>
      <c r="K2787" t="s">
        <v>389</v>
      </c>
      <c r="M2787" t="s">
        <v>386</v>
      </c>
      <c r="N2787" t="s">
        <v>907</v>
      </c>
      <c r="O2787" t="s">
        <v>1003</v>
      </c>
      <c r="P2787" t="s">
        <v>71</v>
      </c>
    </row>
    <row r="2788" spans="1:16">
      <c r="A2788" t="s">
        <v>6029</v>
      </c>
      <c r="B2788" t="s">
        <v>6028</v>
      </c>
      <c r="C2788" t="s">
        <v>910</v>
      </c>
      <c r="D2788">
        <v>59</v>
      </c>
      <c r="E2788" t="s">
        <v>5131</v>
      </c>
      <c r="F2788" t="s">
        <v>55</v>
      </c>
      <c r="G2788" t="s">
        <v>964</v>
      </c>
      <c r="H2788" t="s">
        <v>343</v>
      </c>
      <c r="I2788" t="s">
        <v>382</v>
      </c>
      <c r="J2788" t="s">
        <v>383</v>
      </c>
      <c r="K2788" t="s">
        <v>389</v>
      </c>
      <c r="M2788" t="s">
        <v>386</v>
      </c>
      <c r="N2788" t="s">
        <v>907</v>
      </c>
      <c r="O2788" t="s">
        <v>1003</v>
      </c>
      <c r="P2788" t="s">
        <v>71</v>
      </c>
    </row>
    <row r="2789" spans="1:16">
      <c r="A2789" t="s">
        <v>6030</v>
      </c>
      <c r="B2789" t="s">
        <v>6028</v>
      </c>
      <c r="C2789" t="s">
        <v>912</v>
      </c>
      <c r="D2789">
        <v>61</v>
      </c>
      <c r="E2789" t="s">
        <v>5131</v>
      </c>
      <c r="F2789" t="s">
        <v>55</v>
      </c>
      <c r="G2789" t="s">
        <v>964</v>
      </c>
      <c r="H2789" t="s">
        <v>343</v>
      </c>
      <c r="I2789" t="s">
        <v>382</v>
      </c>
      <c r="J2789" t="s">
        <v>383</v>
      </c>
      <c r="K2789" t="s">
        <v>389</v>
      </c>
      <c r="M2789" t="s">
        <v>386</v>
      </c>
      <c r="N2789" t="s">
        <v>907</v>
      </c>
      <c r="O2789" t="s">
        <v>1003</v>
      </c>
      <c r="P2789" t="s">
        <v>71</v>
      </c>
    </row>
    <row r="2790" spans="1:16">
      <c r="A2790" t="s">
        <v>6031</v>
      </c>
      <c r="B2790" t="s">
        <v>6032</v>
      </c>
      <c r="C2790" t="s">
        <v>931</v>
      </c>
      <c r="D2790">
        <v>0</v>
      </c>
      <c r="E2790" t="s">
        <v>5140</v>
      </c>
      <c r="F2790" t="s">
        <v>53</v>
      </c>
      <c r="G2790" t="s">
        <v>1631</v>
      </c>
      <c r="H2790" t="s">
        <v>340</v>
      </c>
      <c r="I2790" t="s">
        <v>382</v>
      </c>
      <c r="J2790" t="s">
        <v>383</v>
      </c>
      <c r="K2790" t="s">
        <v>389</v>
      </c>
      <c r="M2790" t="s">
        <v>386</v>
      </c>
      <c r="N2790" t="s">
        <v>907</v>
      </c>
      <c r="O2790" t="s">
        <v>928</v>
      </c>
      <c r="P2790" t="s">
        <v>53</v>
      </c>
    </row>
    <row r="2791" spans="1:16">
      <c r="A2791" t="s">
        <v>6033</v>
      </c>
      <c r="B2791" t="s">
        <v>6034</v>
      </c>
      <c r="C2791" t="s">
        <v>931</v>
      </c>
      <c r="D2791">
        <v>0</v>
      </c>
      <c r="E2791" t="s">
        <v>5143</v>
      </c>
      <c r="F2791" t="s">
        <v>53</v>
      </c>
      <c r="G2791" t="s">
        <v>1631</v>
      </c>
      <c r="H2791" t="s">
        <v>340</v>
      </c>
      <c r="I2791" t="s">
        <v>382</v>
      </c>
      <c r="J2791" t="s">
        <v>383</v>
      </c>
      <c r="K2791" t="s">
        <v>389</v>
      </c>
      <c r="M2791" t="s">
        <v>395</v>
      </c>
      <c r="N2791" t="s">
        <v>907</v>
      </c>
      <c r="O2791" t="s">
        <v>928</v>
      </c>
      <c r="P2791" t="s">
        <v>53</v>
      </c>
    </row>
    <row r="2792" spans="1:16">
      <c r="A2792" t="s">
        <v>6035</v>
      </c>
      <c r="B2792" t="s">
        <v>6036</v>
      </c>
      <c r="C2792" t="s">
        <v>931</v>
      </c>
      <c r="D2792">
        <v>0</v>
      </c>
      <c r="E2792" t="s">
        <v>5143</v>
      </c>
      <c r="F2792" t="s">
        <v>86</v>
      </c>
      <c r="G2792" t="s">
        <v>1631</v>
      </c>
      <c r="H2792" t="s">
        <v>340</v>
      </c>
      <c r="I2792" t="s">
        <v>382</v>
      </c>
      <c r="J2792" t="s">
        <v>383</v>
      </c>
      <c r="K2792" t="s">
        <v>389</v>
      </c>
      <c r="M2792" t="s">
        <v>395</v>
      </c>
      <c r="N2792" t="s">
        <v>907</v>
      </c>
      <c r="O2792" t="s">
        <v>1033</v>
      </c>
      <c r="P2792" t="s">
        <v>86</v>
      </c>
    </row>
    <row r="2793" spans="1:16">
      <c r="A2793" t="s">
        <v>6037</v>
      </c>
      <c r="B2793" t="s">
        <v>6038</v>
      </c>
      <c r="C2793" t="s">
        <v>931</v>
      </c>
      <c r="D2793">
        <v>0</v>
      </c>
      <c r="E2793" t="s">
        <v>5143</v>
      </c>
      <c r="F2793" t="s">
        <v>290</v>
      </c>
      <c r="G2793" t="s">
        <v>1631</v>
      </c>
      <c r="H2793" t="s">
        <v>340</v>
      </c>
      <c r="I2793" t="s">
        <v>390</v>
      </c>
      <c r="J2793" t="s">
        <v>383</v>
      </c>
      <c r="K2793" t="s">
        <v>389</v>
      </c>
      <c r="M2793" t="s">
        <v>395</v>
      </c>
      <c r="N2793" t="s">
        <v>907</v>
      </c>
      <c r="O2793" t="s">
        <v>2084</v>
      </c>
      <c r="P2793" t="s">
        <v>195</v>
      </c>
    </row>
    <row r="2794" spans="1:16">
      <c r="A2794" t="s">
        <v>6039</v>
      </c>
      <c r="B2794" t="s">
        <v>6040</v>
      </c>
      <c r="C2794" t="s">
        <v>931</v>
      </c>
      <c r="D2794">
        <v>0</v>
      </c>
      <c r="E2794" t="s">
        <v>5149</v>
      </c>
      <c r="F2794" t="s">
        <v>53</v>
      </c>
      <c r="G2794" t="s">
        <v>1631</v>
      </c>
      <c r="H2794" t="s">
        <v>340</v>
      </c>
      <c r="I2794" t="s">
        <v>382</v>
      </c>
      <c r="J2794" t="s">
        <v>383</v>
      </c>
      <c r="K2794" t="s">
        <v>389</v>
      </c>
      <c r="L2794" t="s">
        <v>46</v>
      </c>
      <c r="M2794" t="s">
        <v>395</v>
      </c>
      <c r="N2794" t="s">
        <v>907</v>
      </c>
      <c r="O2794" t="s">
        <v>928</v>
      </c>
      <c r="P2794" t="s">
        <v>53</v>
      </c>
    </row>
    <row r="2795" spans="1:16">
      <c r="A2795" t="s">
        <v>6041</v>
      </c>
      <c r="B2795" t="s">
        <v>6042</v>
      </c>
      <c r="C2795" t="s">
        <v>931</v>
      </c>
      <c r="D2795">
        <v>0</v>
      </c>
      <c r="E2795" t="s">
        <v>5149</v>
      </c>
      <c r="F2795" t="s">
        <v>142</v>
      </c>
      <c r="G2795" t="s">
        <v>1631</v>
      </c>
      <c r="H2795" t="s">
        <v>340</v>
      </c>
      <c r="I2795" t="s">
        <v>382</v>
      </c>
      <c r="J2795" t="s">
        <v>383</v>
      </c>
      <c r="K2795" t="s">
        <v>389</v>
      </c>
      <c r="L2795" t="s">
        <v>46</v>
      </c>
      <c r="M2795" t="s">
        <v>395</v>
      </c>
      <c r="N2795" t="s">
        <v>907</v>
      </c>
      <c r="O2795" t="s">
        <v>5402</v>
      </c>
      <c r="P2795" t="s">
        <v>65</v>
      </c>
    </row>
    <row r="2796" spans="1:16">
      <c r="A2796" t="s">
        <v>6043</v>
      </c>
      <c r="B2796" t="s">
        <v>6044</v>
      </c>
      <c r="C2796" t="s">
        <v>931</v>
      </c>
      <c r="D2796">
        <v>0</v>
      </c>
      <c r="E2796" t="s">
        <v>5149</v>
      </c>
      <c r="F2796" t="s">
        <v>78</v>
      </c>
      <c r="G2796" t="s">
        <v>1631</v>
      </c>
      <c r="H2796" t="s">
        <v>340</v>
      </c>
      <c r="I2796" t="s">
        <v>390</v>
      </c>
      <c r="J2796" t="s">
        <v>383</v>
      </c>
      <c r="K2796" t="s">
        <v>389</v>
      </c>
      <c r="M2796" t="s">
        <v>395</v>
      </c>
      <c r="N2796" t="s">
        <v>907</v>
      </c>
      <c r="O2796" t="s">
        <v>969</v>
      </c>
      <c r="P2796" t="s">
        <v>78</v>
      </c>
    </row>
    <row r="2797" spans="1:16">
      <c r="A2797" t="s">
        <v>6045</v>
      </c>
      <c r="B2797" t="s">
        <v>6046</v>
      </c>
      <c r="C2797" t="s">
        <v>931</v>
      </c>
      <c r="D2797">
        <v>0</v>
      </c>
      <c r="E2797" t="s">
        <v>5252</v>
      </c>
      <c r="F2797" t="s">
        <v>86</v>
      </c>
      <c r="G2797" t="s">
        <v>1644</v>
      </c>
      <c r="H2797" t="s">
        <v>342</v>
      </c>
      <c r="I2797" t="s">
        <v>387</v>
      </c>
      <c r="J2797" t="s">
        <v>383</v>
      </c>
      <c r="K2797" t="s">
        <v>389</v>
      </c>
      <c r="L2797" t="s">
        <v>44</v>
      </c>
      <c r="M2797" t="s">
        <v>386</v>
      </c>
      <c r="N2797" t="s">
        <v>907</v>
      </c>
      <c r="O2797" t="s">
        <v>1291</v>
      </c>
      <c r="P2797" t="s">
        <v>86</v>
      </c>
    </row>
    <row r="2798" spans="1:16">
      <c r="A2798" t="s">
        <v>6047</v>
      </c>
      <c r="B2798" t="s">
        <v>6048</v>
      </c>
      <c r="C2798" t="s">
        <v>931</v>
      </c>
      <c r="D2798">
        <v>0</v>
      </c>
      <c r="E2798" t="s">
        <v>3311</v>
      </c>
      <c r="F2798" t="s">
        <v>53</v>
      </c>
      <c r="G2798" t="s">
        <v>964</v>
      </c>
      <c r="H2798" t="s">
        <v>344</v>
      </c>
      <c r="I2798" t="s">
        <v>387</v>
      </c>
      <c r="J2798" t="s">
        <v>383</v>
      </c>
      <c r="K2798" t="s">
        <v>389</v>
      </c>
      <c r="M2798" t="s">
        <v>386</v>
      </c>
      <c r="N2798" t="s">
        <v>907</v>
      </c>
      <c r="O2798" t="s">
        <v>928</v>
      </c>
      <c r="P2798" t="s">
        <v>53</v>
      </c>
    </row>
    <row r="2799" spans="1:16">
      <c r="A2799" t="s">
        <v>6049</v>
      </c>
      <c r="B2799" t="s">
        <v>6050</v>
      </c>
      <c r="C2799" t="s">
        <v>931</v>
      </c>
      <c r="D2799">
        <v>0</v>
      </c>
      <c r="E2799" t="s">
        <v>3311</v>
      </c>
      <c r="F2799" t="s">
        <v>68</v>
      </c>
      <c r="G2799" t="s">
        <v>964</v>
      </c>
      <c r="H2799" t="s">
        <v>344</v>
      </c>
      <c r="I2799" t="s">
        <v>387</v>
      </c>
      <c r="J2799" t="s">
        <v>383</v>
      </c>
      <c r="K2799" t="s">
        <v>389</v>
      </c>
      <c r="M2799" t="s">
        <v>386</v>
      </c>
      <c r="N2799" t="s">
        <v>907</v>
      </c>
      <c r="O2799" t="s">
        <v>3409</v>
      </c>
      <c r="P2799" t="s">
        <v>68</v>
      </c>
    </row>
    <row r="2800" spans="1:16">
      <c r="A2800" t="s">
        <v>6051</v>
      </c>
      <c r="B2800" t="s">
        <v>6052</v>
      </c>
      <c r="C2800" t="s">
        <v>931</v>
      </c>
      <c r="D2800">
        <v>0</v>
      </c>
      <c r="E2800" t="s">
        <v>3311</v>
      </c>
      <c r="F2800" t="s">
        <v>57</v>
      </c>
      <c r="G2800" t="s">
        <v>964</v>
      </c>
      <c r="H2800" t="s">
        <v>344</v>
      </c>
      <c r="I2800" t="s">
        <v>387</v>
      </c>
      <c r="J2800" t="s">
        <v>383</v>
      </c>
      <c r="K2800" t="s">
        <v>389</v>
      </c>
      <c r="M2800" t="s">
        <v>386</v>
      </c>
      <c r="N2800" t="s">
        <v>907</v>
      </c>
      <c r="O2800" t="s">
        <v>1898</v>
      </c>
      <c r="P2800" t="s">
        <v>57</v>
      </c>
    </row>
    <row r="2801" spans="1:16">
      <c r="A2801" t="s">
        <v>6053</v>
      </c>
      <c r="B2801" t="s">
        <v>6054</v>
      </c>
      <c r="C2801" t="s">
        <v>931</v>
      </c>
      <c r="D2801">
        <v>0</v>
      </c>
      <c r="E2801" t="s">
        <v>3314</v>
      </c>
      <c r="F2801" t="s">
        <v>68</v>
      </c>
      <c r="G2801" t="s">
        <v>1644</v>
      </c>
      <c r="H2801" t="s">
        <v>344</v>
      </c>
      <c r="I2801" t="s">
        <v>387</v>
      </c>
      <c r="J2801" t="s">
        <v>383</v>
      </c>
      <c r="K2801" t="s">
        <v>389</v>
      </c>
      <c r="L2801" t="s">
        <v>44</v>
      </c>
      <c r="M2801" t="s">
        <v>386</v>
      </c>
      <c r="N2801" t="s">
        <v>907</v>
      </c>
      <c r="O2801" t="s">
        <v>1119</v>
      </c>
      <c r="P2801" t="s">
        <v>68</v>
      </c>
    </row>
    <row r="2802" spans="1:16">
      <c r="A2802" t="s">
        <v>6055</v>
      </c>
      <c r="B2802" t="s">
        <v>6056</v>
      </c>
      <c r="C2802" t="s">
        <v>956</v>
      </c>
      <c r="D2802">
        <v>55</v>
      </c>
      <c r="E2802" t="s">
        <v>2031</v>
      </c>
      <c r="F2802" t="s">
        <v>277</v>
      </c>
      <c r="G2802" t="s">
        <v>1265</v>
      </c>
      <c r="H2802" t="s">
        <v>329</v>
      </c>
      <c r="I2802" t="s">
        <v>382</v>
      </c>
      <c r="J2802" t="s">
        <v>383</v>
      </c>
      <c r="K2802" t="s">
        <v>388</v>
      </c>
      <c r="L2802" t="s">
        <v>30</v>
      </c>
      <c r="M2802" t="s">
        <v>386</v>
      </c>
      <c r="N2802" t="s">
        <v>907</v>
      </c>
      <c r="O2802" t="s">
        <v>1710</v>
      </c>
      <c r="P2802" t="s">
        <v>83</v>
      </c>
    </row>
    <row r="2803" spans="1:16">
      <c r="A2803" t="s">
        <v>6057</v>
      </c>
      <c r="B2803" t="s">
        <v>6056</v>
      </c>
      <c r="C2803" t="s">
        <v>904</v>
      </c>
      <c r="D2803">
        <v>57</v>
      </c>
      <c r="E2803" t="s">
        <v>2031</v>
      </c>
      <c r="F2803" t="s">
        <v>277</v>
      </c>
      <c r="G2803" t="s">
        <v>1265</v>
      </c>
      <c r="H2803" t="s">
        <v>329</v>
      </c>
      <c r="I2803" t="s">
        <v>382</v>
      </c>
      <c r="J2803" t="s">
        <v>383</v>
      </c>
      <c r="K2803" t="s">
        <v>388</v>
      </c>
      <c r="L2803" t="s">
        <v>30</v>
      </c>
      <c r="M2803" t="s">
        <v>386</v>
      </c>
      <c r="N2803" t="s">
        <v>907</v>
      </c>
      <c r="O2803" t="s">
        <v>1710</v>
      </c>
      <c r="P2803" t="s">
        <v>83</v>
      </c>
    </row>
    <row r="2804" spans="1:16">
      <c r="A2804" t="s">
        <v>6058</v>
      </c>
      <c r="B2804" t="s">
        <v>6056</v>
      </c>
      <c r="C2804" t="s">
        <v>910</v>
      </c>
      <c r="D2804">
        <v>59</v>
      </c>
      <c r="E2804" t="s">
        <v>2031</v>
      </c>
      <c r="F2804" t="s">
        <v>277</v>
      </c>
      <c r="G2804" t="s">
        <v>1265</v>
      </c>
      <c r="H2804" t="s">
        <v>329</v>
      </c>
      <c r="I2804" t="s">
        <v>382</v>
      </c>
      <c r="J2804" t="s">
        <v>383</v>
      </c>
      <c r="K2804" t="s">
        <v>388</v>
      </c>
      <c r="L2804" t="s">
        <v>30</v>
      </c>
      <c r="M2804" t="s">
        <v>386</v>
      </c>
      <c r="N2804" t="s">
        <v>907</v>
      </c>
      <c r="O2804" t="s">
        <v>1710</v>
      </c>
      <c r="P2804" t="s">
        <v>83</v>
      </c>
    </row>
    <row r="2805" spans="1:16">
      <c r="A2805" t="s">
        <v>6059</v>
      </c>
      <c r="B2805" t="s">
        <v>6056</v>
      </c>
      <c r="C2805" t="s">
        <v>912</v>
      </c>
      <c r="D2805">
        <v>61</v>
      </c>
      <c r="E2805" t="s">
        <v>2031</v>
      </c>
      <c r="F2805" t="s">
        <v>277</v>
      </c>
      <c r="G2805" t="s">
        <v>1265</v>
      </c>
      <c r="H2805" t="s">
        <v>329</v>
      </c>
      <c r="I2805" t="s">
        <v>382</v>
      </c>
      <c r="J2805" t="s">
        <v>383</v>
      </c>
      <c r="K2805" t="s">
        <v>388</v>
      </c>
      <c r="L2805" t="s">
        <v>30</v>
      </c>
      <c r="M2805" t="s">
        <v>386</v>
      </c>
      <c r="N2805" t="s">
        <v>907</v>
      </c>
      <c r="O2805" t="s">
        <v>1710</v>
      </c>
      <c r="P2805" t="s">
        <v>83</v>
      </c>
    </row>
    <row r="2806" spans="1:16">
      <c r="A2806" t="s">
        <v>6060</v>
      </c>
      <c r="B2806" t="s">
        <v>6061</v>
      </c>
      <c r="C2806" t="s">
        <v>956</v>
      </c>
      <c r="D2806">
        <v>55</v>
      </c>
      <c r="E2806" t="s">
        <v>6062</v>
      </c>
      <c r="F2806" t="s">
        <v>53</v>
      </c>
      <c r="G2806" t="s">
        <v>1265</v>
      </c>
      <c r="H2806" t="s">
        <v>329</v>
      </c>
      <c r="I2806" t="s">
        <v>382</v>
      </c>
      <c r="J2806" t="s">
        <v>383</v>
      </c>
      <c r="K2806" t="s">
        <v>388</v>
      </c>
      <c r="L2806" t="s">
        <v>30</v>
      </c>
      <c r="M2806" t="s">
        <v>386</v>
      </c>
      <c r="N2806" t="s">
        <v>907</v>
      </c>
      <c r="O2806" t="s">
        <v>928</v>
      </c>
      <c r="P2806" t="s">
        <v>53</v>
      </c>
    </row>
    <row r="2807" spans="1:16">
      <c r="A2807" t="s">
        <v>6063</v>
      </c>
      <c r="B2807" t="s">
        <v>6061</v>
      </c>
      <c r="C2807" t="s">
        <v>904</v>
      </c>
      <c r="D2807">
        <v>57</v>
      </c>
      <c r="E2807" t="s">
        <v>6062</v>
      </c>
      <c r="F2807" t="s">
        <v>53</v>
      </c>
      <c r="G2807" t="s">
        <v>1265</v>
      </c>
      <c r="H2807" t="s">
        <v>329</v>
      </c>
      <c r="I2807" t="s">
        <v>382</v>
      </c>
      <c r="J2807" t="s">
        <v>383</v>
      </c>
      <c r="K2807" t="s">
        <v>388</v>
      </c>
      <c r="L2807" t="s">
        <v>30</v>
      </c>
      <c r="M2807" t="s">
        <v>386</v>
      </c>
      <c r="N2807" t="s">
        <v>907</v>
      </c>
      <c r="O2807" t="s">
        <v>928</v>
      </c>
      <c r="P2807" t="s">
        <v>53</v>
      </c>
    </row>
    <row r="2808" spans="1:16">
      <c r="A2808" t="s">
        <v>6064</v>
      </c>
      <c r="B2808" t="s">
        <v>6061</v>
      </c>
      <c r="C2808" t="s">
        <v>910</v>
      </c>
      <c r="D2808">
        <v>59</v>
      </c>
      <c r="E2808" t="s">
        <v>6062</v>
      </c>
      <c r="F2808" t="s">
        <v>53</v>
      </c>
      <c r="G2808" t="s">
        <v>1265</v>
      </c>
      <c r="H2808" t="s">
        <v>329</v>
      </c>
      <c r="I2808" t="s">
        <v>382</v>
      </c>
      <c r="J2808" t="s">
        <v>383</v>
      </c>
      <c r="K2808" t="s">
        <v>388</v>
      </c>
      <c r="L2808" t="s">
        <v>30</v>
      </c>
      <c r="M2808" t="s">
        <v>386</v>
      </c>
      <c r="N2808" t="s">
        <v>907</v>
      </c>
      <c r="O2808" t="s">
        <v>928</v>
      </c>
      <c r="P2808" t="s">
        <v>53</v>
      </c>
    </row>
    <row r="2809" spans="1:16">
      <c r="A2809" t="s">
        <v>6065</v>
      </c>
      <c r="B2809" t="s">
        <v>6061</v>
      </c>
      <c r="C2809" t="s">
        <v>912</v>
      </c>
      <c r="D2809">
        <v>61</v>
      </c>
      <c r="E2809" t="s">
        <v>6062</v>
      </c>
      <c r="F2809" t="s">
        <v>53</v>
      </c>
      <c r="G2809" t="s">
        <v>1265</v>
      </c>
      <c r="H2809" t="s">
        <v>329</v>
      </c>
      <c r="I2809" t="s">
        <v>382</v>
      </c>
      <c r="J2809" t="s">
        <v>383</v>
      </c>
      <c r="K2809" t="s">
        <v>388</v>
      </c>
      <c r="L2809" t="s">
        <v>30</v>
      </c>
      <c r="M2809" t="s">
        <v>386</v>
      </c>
      <c r="N2809" t="s">
        <v>907</v>
      </c>
      <c r="O2809" t="s">
        <v>928</v>
      </c>
      <c r="P2809" t="s">
        <v>53</v>
      </c>
    </row>
    <row r="2810" spans="1:16">
      <c r="A2810" t="s">
        <v>6066</v>
      </c>
      <c r="B2810" t="s">
        <v>6067</v>
      </c>
      <c r="C2810" t="s">
        <v>904</v>
      </c>
      <c r="D2810">
        <v>57</v>
      </c>
      <c r="E2810" t="s">
        <v>6068</v>
      </c>
      <c r="F2810" t="s">
        <v>53</v>
      </c>
      <c r="G2810" t="s">
        <v>1265</v>
      </c>
      <c r="H2810" t="s">
        <v>330</v>
      </c>
      <c r="I2810" t="s">
        <v>382</v>
      </c>
      <c r="J2810" t="s">
        <v>383</v>
      </c>
      <c r="K2810" t="s">
        <v>388</v>
      </c>
      <c r="L2810" t="s">
        <v>30</v>
      </c>
      <c r="M2810" t="s">
        <v>386</v>
      </c>
      <c r="N2810" t="s">
        <v>907</v>
      </c>
      <c r="O2810" t="s">
        <v>928</v>
      </c>
      <c r="P2810" t="s">
        <v>53</v>
      </c>
    </row>
    <row r="2811" spans="1:16">
      <c r="A2811" t="s">
        <v>6069</v>
      </c>
      <c r="B2811" t="s">
        <v>6067</v>
      </c>
      <c r="C2811" t="s">
        <v>910</v>
      </c>
      <c r="D2811">
        <v>59</v>
      </c>
      <c r="E2811" t="s">
        <v>6068</v>
      </c>
      <c r="F2811" t="s">
        <v>53</v>
      </c>
      <c r="G2811" t="s">
        <v>1265</v>
      </c>
      <c r="H2811" t="s">
        <v>330</v>
      </c>
      <c r="I2811" t="s">
        <v>382</v>
      </c>
      <c r="J2811" t="s">
        <v>383</v>
      </c>
      <c r="K2811" t="s">
        <v>388</v>
      </c>
      <c r="L2811" t="s">
        <v>30</v>
      </c>
      <c r="M2811" t="s">
        <v>386</v>
      </c>
      <c r="N2811" t="s">
        <v>907</v>
      </c>
      <c r="O2811" t="s">
        <v>928</v>
      </c>
      <c r="P2811" t="s">
        <v>53</v>
      </c>
    </row>
    <row r="2812" spans="1:16">
      <c r="A2812" t="s">
        <v>6070</v>
      </c>
      <c r="B2812" t="s">
        <v>6067</v>
      </c>
      <c r="C2812" t="s">
        <v>912</v>
      </c>
      <c r="D2812">
        <v>61</v>
      </c>
      <c r="E2812" t="s">
        <v>6068</v>
      </c>
      <c r="F2812" t="s">
        <v>53</v>
      </c>
      <c r="G2812" t="s">
        <v>1265</v>
      </c>
      <c r="H2812" t="s">
        <v>330</v>
      </c>
      <c r="I2812" t="s">
        <v>382</v>
      </c>
      <c r="J2812" t="s">
        <v>383</v>
      </c>
      <c r="K2812" t="s">
        <v>388</v>
      </c>
      <c r="L2812" t="s">
        <v>30</v>
      </c>
      <c r="M2812" t="s">
        <v>386</v>
      </c>
      <c r="N2812" t="s">
        <v>907</v>
      </c>
      <c r="O2812" t="s">
        <v>928</v>
      </c>
      <c r="P2812" t="s">
        <v>53</v>
      </c>
    </row>
    <row r="2813" spans="1:16">
      <c r="A2813" t="s">
        <v>6071</v>
      </c>
      <c r="B2813" t="s">
        <v>6067</v>
      </c>
      <c r="C2813" t="s">
        <v>956</v>
      </c>
      <c r="D2813">
        <v>55</v>
      </c>
      <c r="E2813" t="s">
        <v>6068</v>
      </c>
      <c r="F2813" t="s">
        <v>53</v>
      </c>
      <c r="G2813" t="s">
        <v>1265</v>
      </c>
      <c r="H2813" t="s">
        <v>330</v>
      </c>
      <c r="I2813" t="s">
        <v>382</v>
      </c>
      <c r="J2813" t="s">
        <v>383</v>
      </c>
      <c r="K2813" t="s">
        <v>388</v>
      </c>
      <c r="L2813" t="s">
        <v>30</v>
      </c>
      <c r="M2813" t="s">
        <v>386</v>
      </c>
      <c r="N2813" t="s">
        <v>907</v>
      </c>
      <c r="O2813" t="s">
        <v>928</v>
      </c>
      <c r="P2813" t="s">
        <v>53</v>
      </c>
    </row>
    <row r="2814" spans="1:16">
      <c r="A2814" t="s">
        <v>6072</v>
      </c>
      <c r="B2814" t="s">
        <v>6073</v>
      </c>
      <c r="C2814" t="s">
        <v>904</v>
      </c>
      <c r="D2814">
        <v>57</v>
      </c>
      <c r="E2814" t="s">
        <v>6068</v>
      </c>
      <c r="F2814" t="s">
        <v>86</v>
      </c>
      <c r="G2814" t="s">
        <v>1265</v>
      </c>
      <c r="H2814" t="s">
        <v>330</v>
      </c>
      <c r="I2814" t="s">
        <v>382</v>
      </c>
      <c r="J2814" t="s">
        <v>383</v>
      </c>
      <c r="K2814" t="s">
        <v>388</v>
      </c>
      <c r="L2814" t="s">
        <v>30</v>
      </c>
      <c r="M2814" t="s">
        <v>386</v>
      </c>
      <c r="N2814" t="s">
        <v>907</v>
      </c>
      <c r="O2814" t="s">
        <v>1033</v>
      </c>
      <c r="P2814" t="s">
        <v>86</v>
      </c>
    </row>
    <row r="2815" spans="1:16">
      <c r="A2815" t="s">
        <v>6074</v>
      </c>
      <c r="B2815" t="s">
        <v>6073</v>
      </c>
      <c r="C2815" t="s">
        <v>910</v>
      </c>
      <c r="D2815">
        <v>59</v>
      </c>
      <c r="E2815" t="s">
        <v>6068</v>
      </c>
      <c r="F2815" t="s">
        <v>86</v>
      </c>
      <c r="G2815" t="s">
        <v>1265</v>
      </c>
      <c r="H2815" t="s">
        <v>330</v>
      </c>
      <c r="I2815" t="s">
        <v>382</v>
      </c>
      <c r="J2815" t="s">
        <v>383</v>
      </c>
      <c r="K2815" t="s">
        <v>388</v>
      </c>
      <c r="L2815" t="s">
        <v>30</v>
      </c>
      <c r="M2815" t="s">
        <v>386</v>
      </c>
      <c r="N2815" t="s">
        <v>907</v>
      </c>
      <c r="O2815" t="s">
        <v>1033</v>
      </c>
      <c r="P2815" t="s">
        <v>86</v>
      </c>
    </row>
    <row r="2816" spans="1:16">
      <c r="A2816" t="s">
        <v>6075</v>
      </c>
      <c r="B2816" t="s">
        <v>6073</v>
      </c>
      <c r="C2816" t="s">
        <v>912</v>
      </c>
      <c r="D2816">
        <v>61</v>
      </c>
      <c r="E2816" t="s">
        <v>6068</v>
      </c>
      <c r="F2816" t="s">
        <v>86</v>
      </c>
      <c r="G2816" t="s">
        <v>1265</v>
      </c>
      <c r="H2816" t="s">
        <v>330</v>
      </c>
      <c r="I2816" t="s">
        <v>382</v>
      </c>
      <c r="J2816" t="s">
        <v>383</v>
      </c>
      <c r="K2816" t="s">
        <v>388</v>
      </c>
      <c r="L2816" t="s">
        <v>30</v>
      </c>
      <c r="M2816" t="s">
        <v>386</v>
      </c>
      <c r="N2816" t="s">
        <v>907</v>
      </c>
      <c r="O2816" t="s">
        <v>1033</v>
      </c>
      <c r="P2816" t="s">
        <v>86</v>
      </c>
    </row>
    <row r="2817" spans="1:16">
      <c r="A2817" t="s">
        <v>6076</v>
      </c>
      <c r="B2817" t="s">
        <v>6073</v>
      </c>
      <c r="C2817" t="s">
        <v>956</v>
      </c>
      <c r="D2817">
        <v>55</v>
      </c>
      <c r="E2817" t="s">
        <v>6068</v>
      </c>
      <c r="F2817" t="s">
        <v>86</v>
      </c>
      <c r="G2817" t="s">
        <v>1265</v>
      </c>
      <c r="H2817" t="s">
        <v>330</v>
      </c>
      <c r="I2817" t="s">
        <v>382</v>
      </c>
      <c r="J2817" t="s">
        <v>383</v>
      </c>
      <c r="K2817" t="s">
        <v>388</v>
      </c>
      <c r="L2817" t="s">
        <v>30</v>
      </c>
      <c r="M2817" t="s">
        <v>386</v>
      </c>
      <c r="N2817" t="s">
        <v>907</v>
      </c>
      <c r="O2817" t="s">
        <v>1033</v>
      </c>
      <c r="P2817" t="s">
        <v>86</v>
      </c>
    </row>
    <row r="2818" spans="1:16">
      <c r="A2818" t="s">
        <v>6077</v>
      </c>
      <c r="B2818" t="s">
        <v>6078</v>
      </c>
      <c r="C2818" t="s">
        <v>904</v>
      </c>
      <c r="D2818">
        <v>57</v>
      </c>
      <c r="E2818" t="s">
        <v>6068</v>
      </c>
      <c r="F2818" t="s">
        <v>83</v>
      </c>
      <c r="G2818" t="s">
        <v>1265</v>
      </c>
      <c r="H2818" t="s">
        <v>330</v>
      </c>
      <c r="I2818" t="s">
        <v>382</v>
      </c>
      <c r="J2818" t="s">
        <v>383</v>
      </c>
      <c r="K2818" t="s">
        <v>388</v>
      </c>
      <c r="L2818" t="s">
        <v>30</v>
      </c>
      <c r="M2818" t="s">
        <v>386</v>
      </c>
      <c r="N2818" t="s">
        <v>907</v>
      </c>
      <c r="O2818" t="s">
        <v>1710</v>
      </c>
      <c r="P2818" t="s">
        <v>83</v>
      </c>
    </row>
    <row r="2819" spans="1:16">
      <c r="A2819" t="s">
        <v>6079</v>
      </c>
      <c r="B2819" t="s">
        <v>6078</v>
      </c>
      <c r="C2819" t="s">
        <v>910</v>
      </c>
      <c r="D2819">
        <v>59</v>
      </c>
      <c r="E2819" t="s">
        <v>6068</v>
      </c>
      <c r="F2819" t="s">
        <v>83</v>
      </c>
      <c r="G2819" t="s">
        <v>1265</v>
      </c>
      <c r="H2819" t="s">
        <v>330</v>
      </c>
      <c r="I2819" t="s">
        <v>382</v>
      </c>
      <c r="J2819" t="s">
        <v>383</v>
      </c>
      <c r="K2819" t="s">
        <v>388</v>
      </c>
      <c r="L2819" t="s">
        <v>30</v>
      </c>
      <c r="M2819" t="s">
        <v>386</v>
      </c>
      <c r="N2819" t="s">
        <v>907</v>
      </c>
      <c r="O2819" t="s">
        <v>1710</v>
      </c>
      <c r="P2819" t="s">
        <v>83</v>
      </c>
    </row>
    <row r="2820" spans="1:16">
      <c r="A2820" t="s">
        <v>6080</v>
      </c>
      <c r="B2820" t="s">
        <v>6078</v>
      </c>
      <c r="C2820" t="s">
        <v>912</v>
      </c>
      <c r="D2820">
        <v>61</v>
      </c>
      <c r="E2820" t="s">
        <v>6068</v>
      </c>
      <c r="F2820" t="s">
        <v>83</v>
      </c>
      <c r="G2820" t="s">
        <v>1265</v>
      </c>
      <c r="H2820" t="s">
        <v>330</v>
      </c>
      <c r="I2820" t="s">
        <v>382</v>
      </c>
      <c r="J2820" t="s">
        <v>383</v>
      </c>
      <c r="K2820" t="s">
        <v>388</v>
      </c>
      <c r="L2820" t="s">
        <v>30</v>
      </c>
      <c r="M2820" t="s">
        <v>386</v>
      </c>
      <c r="N2820" t="s">
        <v>907</v>
      </c>
      <c r="O2820" t="s">
        <v>1710</v>
      </c>
      <c r="P2820" t="s">
        <v>83</v>
      </c>
    </row>
    <row r="2821" spans="1:16">
      <c r="A2821" t="s">
        <v>6081</v>
      </c>
      <c r="B2821" t="s">
        <v>6078</v>
      </c>
      <c r="C2821" t="s">
        <v>956</v>
      </c>
      <c r="D2821">
        <v>55</v>
      </c>
      <c r="E2821" t="s">
        <v>6068</v>
      </c>
      <c r="F2821" t="s">
        <v>83</v>
      </c>
      <c r="G2821" t="s">
        <v>1265</v>
      </c>
      <c r="H2821" t="s">
        <v>330</v>
      </c>
      <c r="I2821" t="s">
        <v>382</v>
      </c>
      <c r="J2821" t="s">
        <v>383</v>
      </c>
      <c r="K2821" t="s">
        <v>388</v>
      </c>
      <c r="L2821" t="s">
        <v>30</v>
      </c>
      <c r="M2821" t="s">
        <v>386</v>
      </c>
      <c r="N2821" t="s">
        <v>907</v>
      </c>
      <c r="O2821" t="s">
        <v>1710</v>
      </c>
      <c r="P2821" t="s">
        <v>83</v>
      </c>
    </row>
    <row r="2822" spans="1:16">
      <c r="A2822" t="s">
        <v>6082</v>
      </c>
      <c r="B2822" t="s">
        <v>6083</v>
      </c>
      <c r="C2822" t="s">
        <v>904</v>
      </c>
      <c r="D2822">
        <v>57</v>
      </c>
      <c r="E2822" t="s">
        <v>5359</v>
      </c>
      <c r="F2822" t="s">
        <v>53</v>
      </c>
      <c r="G2822" t="s">
        <v>1265</v>
      </c>
      <c r="H2822" t="s">
        <v>330</v>
      </c>
      <c r="I2822" t="s">
        <v>382</v>
      </c>
      <c r="J2822" t="s">
        <v>383</v>
      </c>
      <c r="K2822" t="s">
        <v>388</v>
      </c>
      <c r="L2822" t="s">
        <v>30</v>
      </c>
      <c r="M2822" t="s">
        <v>386</v>
      </c>
      <c r="N2822" t="s">
        <v>907</v>
      </c>
      <c r="O2822" t="s">
        <v>928</v>
      </c>
      <c r="P2822" t="s">
        <v>53</v>
      </c>
    </row>
    <row r="2823" spans="1:16">
      <c r="A2823" t="s">
        <v>6084</v>
      </c>
      <c r="B2823" t="s">
        <v>6083</v>
      </c>
      <c r="C2823" t="s">
        <v>910</v>
      </c>
      <c r="D2823">
        <v>59</v>
      </c>
      <c r="E2823" t="s">
        <v>5359</v>
      </c>
      <c r="F2823" t="s">
        <v>53</v>
      </c>
      <c r="G2823" t="s">
        <v>1265</v>
      </c>
      <c r="H2823" t="s">
        <v>330</v>
      </c>
      <c r="I2823" t="s">
        <v>382</v>
      </c>
      <c r="J2823" t="s">
        <v>383</v>
      </c>
      <c r="K2823" t="s">
        <v>388</v>
      </c>
      <c r="L2823" t="s">
        <v>30</v>
      </c>
      <c r="M2823" t="s">
        <v>386</v>
      </c>
      <c r="N2823" t="s">
        <v>907</v>
      </c>
      <c r="O2823" t="s">
        <v>928</v>
      </c>
      <c r="P2823" t="s">
        <v>53</v>
      </c>
    </row>
    <row r="2824" spans="1:16">
      <c r="A2824" t="s">
        <v>6085</v>
      </c>
      <c r="B2824" t="s">
        <v>6083</v>
      </c>
      <c r="C2824" t="s">
        <v>912</v>
      </c>
      <c r="D2824">
        <v>61</v>
      </c>
      <c r="E2824" t="s">
        <v>5359</v>
      </c>
      <c r="F2824" t="s">
        <v>53</v>
      </c>
      <c r="G2824" t="s">
        <v>1265</v>
      </c>
      <c r="H2824" t="s">
        <v>330</v>
      </c>
      <c r="I2824" t="s">
        <v>382</v>
      </c>
      <c r="J2824" t="s">
        <v>383</v>
      </c>
      <c r="K2824" t="s">
        <v>388</v>
      </c>
      <c r="L2824" t="s">
        <v>30</v>
      </c>
      <c r="M2824" t="s">
        <v>386</v>
      </c>
      <c r="N2824" t="s">
        <v>907</v>
      </c>
      <c r="O2824" t="s">
        <v>928</v>
      </c>
      <c r="P2824" t="s">
        <v>53</v>
      </c>
    </row>
    <row r="2825" spans="1:16">
      <c r="A2825" t="s">
        <v>6086</v>
      </c>
      <c r="B2825" t="s">
        <v>6087</v>
      </c>
      <c r="C2825" t="s">
        <v>904</v>
      </c>
      <c r="D2825">
        <v>57</v>
      </c>
      <c r="E2825" t="s">
        <v>5359</v>
      </c>
      <c r="F2825" t="s">
        <v>86</v>
      </c>
      <c r="G2825" t="s">
        <v>1265</v>
      </c>
      <c r="H2825" t="s">
        <v>330</v>
      </c>
      <c r="I2825" t="s">
        <v>382</v>
      </c>
      <c r="J2825" t="s">
        <v>383</v>
      </c>
      <c r="K2825" t="s">
        <v>388</v>
      </c>
      <c r="L2825" t="s">
        <v>30</v>
      </c>
      <c r="M2825" t="s">
        <v>386</v>
      </c>
      <c r="N2825" t="s">
        <v>907</v>
      </c>
      <c r="O2825" t="s">
        <v>1033</v>
      </c>
      <c r="P2825" t="s">
        <v>86</v>
      </c>
    </row>
    <row r="2826" spans="1:16">
      <c r="A2826" t="s">
        <v>6088</v>
      </c>
      <c r="B2826" t="s">
        <v>6087</v>
      </c>
      <c r="C2826" t="s">
        <v>910</v>
      </c>
      <c r="D2826">
        <v>59</v>
      </c>
      <c r="E2826" t="s">
        <v>5359</v>
      </c>
      <c r="F2826" t="s">
        <v>86</v>
      </c>
      <c r="G2826" t="s">
        <v>1265</v>
      </c>
      <c r="H2826" t="s">
        <v>330</v>
      </c>
      <c r="I2826" t="s">
        <v>382</v>
      </c>
      <c r="J2826" t="s">
        <v>383</v>
      </c>
      <c r="K2826" t="s">
        <v>388</v>
      </c>
      <c r="L2826" t="s">
        <v>30</v>
      </c>
      <c r="M2826" t="s">
        <v>386</v>
      </c>
      <c r="N2826" t="s">
        <v>907</v>
      </c>
      <c r="O2826" t="s">
        <v>1033</v>
      </c>
      <c r="P2826" t="s">
        <v>86</v>
      </c>
    </row>
    <row r="2827" spans="1:16">
      <c r="A2827" t="s">
        <v>6089</v>
      </c>
      <c r="B2827" t="s">
        <v>6087</v>
      </c>
      <c r="C2827" t="s">
        <v>912</v>
      </c>
      <c r="D2827">
        <v>61</v>
      </c>
      <c r="E2827" t="s">
        <v>5359</v>
      </c>
      <c r="F2827" t="s">
        <v>86</v>
      </c>
      <c r="G2827" t="s">
        <v>1265</v>
      </c>
      <c r="H2827" t="s">
        <v>330</v>
      </c>
      <c r="I2827" t="s">
        <v>382</v>
      </c>
      <c r="J2827" t="s">
        <v>383</v>
      </c>
      <c r="K2827" t="s">
        <v>388</v>
      </c>
      <c r="L2827" t="s">
        <v>30</v>
      </c>
      <c r="M2827" t="s">
        <v>386</v>
      </c>
      <c r="N2827" t="s">
        <v>907</v>
      </c>
      <c r="O2827" t="s">
        <v>1033</v>
      </c>
      <c r="P2827" t="s">
        <v>86</v>
      </c>
    </row>
    <row r="2828" spans="1:16">
      <c r="A2828" t="s">
        <v>6090</v>
      </c>
      <c r="B2828" t="s">
        <v>6091</v>
      </c>
      <c r="C2828" t="s">
        <v>915</v>
      </c>
      <c r="D2828">
        <v>56</v>
      </c>
      <c r="E2828" t="s">
        <v>1694</v>
      </c>
      <c r="F2828" t="s">
        <v>63</v>
      </c>
      <c r="G2828" t="s">
        <v>1265</v>
      </c>
      <c r="H2828" t="s">
        <v>330</v>
      </c>
      <c r="I2828" t="s">
        <v>387</v>
      </c>
      <c r="J2828" t="s">
        <v>383</v>
      </c>
      <c r="K2828" t="s">
        <v>388</v>
      </c>
      <c r="L2828" t="s">
        <v>30</v>
      </c>
      <c r="M2828" t="s">
        <v>385</v>
      </c>
      <c r="N2828" t="s">
        <v>907</v>
      </c>
      <c r="O2828" t="s">
        <v>937</v>
      </c>
      <c r="P2828" t="s">
        <v>63</v>
      </c>
    </row>
    <row r="2829" spans="1:16">
      <c r="A2829" t="s">
        <v>6092</v>
      </c>
      <c r="B2829" t="s">
        <v>6091</v>
      </c>
      <c r="C2829" t="s">
        <v>920</v>
      </c>
      <c r="D2829">
        <v>58</v>
      </c>
      <c r="E2829" t="s">
        <v>1694</v>
      </c>
      <c r="F2829" t="s">
        <v>63</v>
      </c>
      <c r="G2829" t="s">
        <v>1265</v>
      </c>
      <c r="H2829" t="s">
        <v>330</v>
      </c>
      <c r="I2829" t="s">
        <v>387</v>
      </c>
      <c r="J2829" t="s">
        <v>383</v>
      </c>
      <c r="K2829" t="s">
        <v>388</v>
      </c>
      <c r="L2829" t="s">
        <v>30</v>
      </c>
      <c r="M2829" t="s">
        <v>385</v>
      </c>
      <c r="N2829" t="s">
        <v>907</v>
      </c>
      <c r="O2829" t="s">
        <v>937</v>
      </c>
      <c r="P2829" t="s">
        <v>63</v>
      </c>
    </row>
    <row r="2830" spans="1:16">
      <c r="A2830" t="s">
        <v>6093</v>
      </c>
      <c r="B2830" t="s">
        <v>6094</v>
      </c>
      <c r="C2830" t="s">
        <v>915</v>
      </c>
      <c r="D2830">
        <v>56</v>
      </c>
      <c r="E2830" t="s">
        <v>1694</v>
      </c>
      <c r="F2830" t="s">
        <v>233</v>
      </c>
      <c r="G2830" t="s">
        <v>1265</v>
      </c>
      <c r="H2830" t="s">
        <v>330</v>
      </c>
      <c r="I2830" t="s">
        <v>387</v>
      </c>
      <c r="J2830" t="s">
        <v>383</v>
      </c>
      <c r="K2830" t="s">
        <v>388</v>
      </c>
      <c r="L2830" t="s">
        <v>30</v>
      </c>
      <c r="M2830" t="s">
        <v>385</v>
      </c>
      <c r="N2830" t="s">
        <v>907</v>
      </c>
      <c r="O2830" t="s">
        <v>932</v>
      </c>
      <c r="P2830" t="s">
        <v>71</v>
      </c>
    </row>
    <row r="2831" spans="1:16">
      <c r="A2831" t="s">
        <v>6095</v>
      </c>
      <c r="B2831" t="s">
        <v>6094</v>
      </c>
      <c r="C2831" t="s">
        <v>920</v>
      </c>
      <c r="D2831">
        <v>58</v>
      </c>
      <c r="E2831" t="s">
        <v>1694</v>
      </c>
      <c r="F2831" t="s">
        <v>233</v>
      </c>
      <c r="G2831" t="s">
        <v>1265</v>
      </c>
      <c r="H2831" t="s">
        <v>330</v>
      </c>
      <c r="I2831" t="s">
        <v>387</v>
      </c>
      <c r="J2831" t="s">
        <v>383</v>
      </c>
      <c r="K2831" t="s">
        <v>388</v>
      </c>
      <c r="L2831" t="s">
        <v>30</v>
      </c>
      <c r="M2831" t="s">
        <v>385</v>
      </c>
      <c r="N2831" t="s">
        <v>907</v>
      </c>
      <c r="O2831" t="s">
        <v>932</v>
      </c>
      <c r="P2831" t="s">
        <v>71</v>
      </c>
    </row>
    <row r="2832" spans="1:16">
      <c r="A2832" t="s">
        <v>6096</v>
      </c>
      <c r="B2832" t="s">
        <v>6097</v>
      </c>
      <c r="C2832" t="s">
        <v>915</v>
      </c>
      <c r="D2832">
        <v>56</v>
      </c>
      <c r="E2832" t="s">
        <v>6098</v>
      </c>
      <c r="F2832" t="s">
        <v>83</v>
      </c>
      <c r="G2832" t="s">
        <v>1265</v>
      </c>
      <c r="H2832" t="s">
        <v>330</v>
      </c>
      <c r="I2832" t="s">
        <v>387</v>
      </c>
      <c r="J2832" t="s">
        <v>383</v>
      </c>
      <c r="K2832" t="s">
        <v>388</v>
      </c>
      <c r="L2832" t="s">
        <v>30</v>
      </c>
      <c r="M2832" t="s">
        <v>385</v>
      </c>
      <c r="N2832" t="s">
        <v>907</v>
      </c>
      <c r="O2832" t="s">
        <v>917</v>
      </c>
      <c r="P2832" t="s">
        <v>83</v>
      </c>
    </row>
    <row r="2833" spans="1:16">
      <c r="A2833" t="s">
        <v>6099</v>
      </c>
      <c r="B2833" t="s">
        <v>6097</v>
      </c>
      <c r="C2833" t="s">
        <v>920</v>
      </c>
      <c r="D2833">
        <v>58</v>
      </c>
      <c r="E2833" t="s">
        <v>6098</v>
      </c>
      <c r="F2833" t="s">
        <v>83</v>
      </c>
      <c r="G2833" t="s">
        <v>1265</v>
      </c>
      <c r="H2833" t="s">
        <v>330</v>
      </c>
      <c r="I2833" t="s">
        <v>387</v>
      </c>
      <c r="J2833" t="s">
        <v>383</v>
      </c>
      <c r="K2833" t="s">
        <v>388</v>
      </c>
      <c r="L2833" t="s">
        <v>30</v>
      </c>
      <c r="M2833" t="s">
        <v>385</v>
      </c>
      <c r="N2833" t="s">
        <v>907</v>
      </c>
      <c r="O2833" t="s">
        <v>917</v>
      </c>
      <c r="P2833" t="s">
        <v>83</v>
      </c>
    </row>
    <row r="2834" spans="1:16">
      <c r="A2834" t="s">
        <v>6100</v>
      </c>
      <c r="B2834" t="s">
        <v>6101</v>
      </c>
      <c r="C2834" t="s">
        <v>915</v>
      </c>
      <c r="D2834">
        <v>56</v>
      </c>
      <c r="E2834" t="s">
        <v>6098</v>
      </c>
      <c r="F2834" t="s">
        <v>68</v>
      </c>
      <c r="G2834" t="s">
        <v>1265</v>
      </c>
      <c r="H2834" t="s">
        <v>330</v>
      </c>
      <c r="I2834" t="s">
        <v>387</v>
      </c>
      <c r="J2834" t="s">
        <v>383</v>
      </c>
      <c r="K2834" t="s">
        <v>388</v>
      </c>
      <c r="L2834" t="s">
        <v>30</v>
      </c>
      <c r="M2834" t="s">
        <v>385</v>
      </c>
      <c r="N2834" t="s">
        <v>907</v>
      </c>
      <c r="O2834" t="s">
        <v>1119</v>
      </c>
      <c r="P2834" t="s">
        <v>68</v>
      </c>
    </row>
    <row r="2835" spans="1:16">
      <c r="A2835" t="s">
        <v>6102</v>
      </c>
      <c r="B2835" t="s">
        <v>6101</v>
      </c>
      <c r="C2835" t="s">
        <v>920</v>
      </c>
      <c r="D2835">
        <v>58</v>
      </c>
      <c r="E2835" t="s">
        <v>6098</v>
      </c>
      <c r="F2835" t="s">
        <v>68</v>
      </c>
      <c r="G2835" t="s">
        <v>1265</v>
      </c>
      <c r="H2835" t="s">
        <v>330</v>
      </c>
      <c r="I2835" t="s">
        <v>387</v>
      </c>
      <c r="J2835" t="s">
        <v>383</v>
      </c>
      <c r="K2835" t="s">
        <v>388</v>
      </c>
      <c r="L2835" t="s">
        <v>30</v>
      </c>
      <c r="M2835" t="s">
        <v>385</v>
      </c>
      <c r="N2835" t="s">
        <v>907</v>
      </c>
      <c r="O2835" t="s">
        <v>1119</v>
      </c>
      <c r="P2835" t="s">
        <v>68</v>
      </c>
    </row>
    <row r="2836" spans="1:16">
      <c r="A2836" t="s">
        <v>6103</v>
      </c>
      <c r="B2836" t="s">
        <v>6104</v>
      </c>
      <c r="C2836" t="s">
        <v>956</v>
      </c>
      <c r="D2836">
        <v>55</v>
      </c>
      <c r="E2836" t="s">
        <v>5380</v>
      </c>
      <c r="F2836" t="s">
        <v>60</v>
      </c>
      <c r="G2836" t="s">
        <v>1265</v>
      </c>
      <c r="H2836" t="s">
        <v>330</v>
      </c>
      <c r="I2836" t="s">
        <v>382</v>
      </c>
      <c r="J2836" t="s">
        <v>383</v>
      </c>
      <c r="K2836" t="s">
        <v>388</v>
      </c>
      <c r="L2836" t="s">
        <v>30</v>
      </c>
      <c r="M2836" t="s">
        <v>386</v>
      </c>
      <c r="N2836" t="s">
        <v>907</v>
      </c>
      <c r="O2836" t="s">
        <v>990</v>
      </c>
      <c r="P2836" t="s">
        <v>60</v>
      </c>
    </row>
    <row r="2837" spans="1:16">
      <c r="A2837" t="s">
        <v>6105</v>
      </c>
      <c r="B2837" t="s">
        <v>6104</v>
      </c>
      <c r="C2837" t="s">
        <v>904</v>
      </c>
      <c r="D2837">
        <v>57</v>
      </c>
      <c r="E2837" t="s">
        <v>5380</v>
      </c>
      <c r="F2837" t="s">
        <v>60</v>
      </c>
      <c r="G2837" t="s">
        <v>1265</v>
      </c>
      <c r="H2837" t="s">
        <v>330</v>
      </c>
      <c r="I2837" t="s">
        <v>382</v>
      </c>
      <c r="J2837" t="s">
        <v>383</v>
      </c>
      <c r="K2837" t="s">
        <v>388</v>
      </c>
      <c r="L2837" t="s">
        <v>30</v>
      </c>
      <c r="M2837" t="s">
        <v>386</v>
      </c>
      <c r="N2837" t="s">
        <v>907</v>
      </c>
      <c r="O2837" t="s">
        <v>990</v>
      </c>
      <c r="P2837" t="s">
        <v>60</v>
      </c>
    </row>
    <row r="2838" spans="1:16">
      <c r="A2838" t="s">
        <v>6106</v>
      </c>
      <c r="B2838" t="s">
        <v>6104</v>
      </c>
      <c r="C2838" t="s">
        <v>910</v>
      </c>
      <c r="D2838">
        <v>59</v>
      </c>
      <c r="E2838" t="s">
        <v>5380</v>
      </c>
      <c r="F2838" t="s">
        <v>60</v>
      </c>
      <c r="G2838" t="s">
        <v>1265</v>
      </c>
      <c r="H2838" t="s">
        <v>330</v>
      </c>
      <c r="I2838" t="s">
        <v>382</v>
      </c>
      <c r="J2838" t="s">
        <v>383</v>
      </c>
      <c r="K2838" t="s">
        <v>388</v>
      </c>
      <c r="L2838" t="s">
        <v>30</v>
      </c>
      <c r="M2838" t="s">
        <v>386</v>
      </c>
      <c r="N2838" t="s">
        <v>907</v>
      </c>
      <c r="O2838" t="s">
        <v>990</v>
      </c>
      <c r="P2838" t="s">
        <v>60</v>
      </c>
    </row>
    <row r="2839" spans="1:16">
      <c r="A2839" t="s">
        <v>6107</v>
      </c>
      <c r="B2839" t="s">
        <v>6108</v>
      </c>
      <c r="C2839" t="s">
        <v>956</v>
      </c>
      <c r="D2839">
        <v>55</v>
      </c>
      <c r="E2839" t="s">
        <v>5380</v>
      </c>
      <c r="F2839" t="s">
        <v>78</v>
      </c>
      <c r="G2839" t="s">
        <v>1265</v>
      </c>
      <c r="H2839" t="s">
        <v>330</v>
      </c>
      <c r="I2839" t="s">
        <v>382</v>
      </c>
      <c r="J2839" t="s">
        <v>383</v>
      </c>
      <c r="K2839" t="s">
        <v>388</v>
      </c>
      <c r="L2839" t="s">
        <v>30</v>
      </c>
      <c r="M2839" t="s">
        <v>386</v>
      </c>
      <c r="N2839" t="s">
        <v>907</v>
      </c>
      <c r="O2839" t="s">
        <v>969</v>
      </c>
      <c r="P2839" t="s">
        <v>78</v>
      </c>
    </row>
    <row r="2840" spans="1:16">
      <c r="A2840" t="s">
        <v>6109</v>
      </c>
      <c r="B2840" t="s">
        <v>6108</v>
      </c>
      <c r="C2840" t="s">
        <v>904</v>
      </c>
      <c r="D2840">
        <v>57</v>
      </c>
      <c r="E2840" t="s">
        <v>5380</v>
      </c>
      <c r="F2840" t="s">
        <v>78</v>
      </c>
      <c r="G2840" t="s">
        <v>1265</v>
      </c>
      <c r="H2840" t="s">
        <v>330</v>
      </c>
      <c r="I2840" t="s">
        <v>382</v>
      </c>
      <c r="J2840" t="s">
        <v>383</v>
      </c>
      <c r="K2840" t="s">
        <v>388</v>
      </c>
      <c r="L2840" t="s">
        <v>30</v>
      </c>
      <c r="M2840" t="s">
        <v>386</v>
      </c>
      <c r="N2840" t="s">
        <v>907</v>
      </c>
      <c r="O2840" t="s">
        <v>969</v>
      </c>
      <c r="P2840" t="s">
        <v>78</v>
      </c>
    </row>
    <row r="2841" spans="1:16">
      <c r="A2841" t="s">
        <v>6110</v>
      </c>
      <c r="B2841" t="s">
        <v>6108</v>
      </c>
      <c r="C2841" t="s">
        <v>910</v>
      </c>
      <c r="D2841">
        <v>59</v>
      </c>
      <c r="E2841" t="s">
        <v>5380</v>
      </c>
      <c r="F2841" t="s">
        <v>78</v>
      </c>
      <c r="G2841" t="s">
        <v>1265</v>
      </c>
      <c r="H2841" t="s">
        <v>330</v>
      </c>
      <c r="I2841" t="s">
        <v>382</v>
      </c>
      <c r="J2841" t="s">
        <v>383</v>
      </c>
      <c r="K2841" t="s">
        <v>388</v>
      </c>
      <c r="L2841" t="s">
        <v>30</v>
      </c>
      <c r="M2841" t="s">
        <v>386</v>
      </c>
      <c r="N2841" t="s">
        <v>907</v>
      </c>
      <c r="O2841" t="s">
        <v>969</v>
      </c>
      <c r="P2841" t="s">
        <v>78</v>
      </c>
    </row>
    <row r="2842" spans="1:16">
      <c r="A2842" t="s">
        <v>6111</v>
      </c>
      <c r="B2842" t="s">
        <v>6112</v>
      </c>
      <c r="C2842" t="s">
        <v>956</v>
      </c>
      <c r="D2842">
        <v>55</v>
      </c>
      <c r="E2842" t="s">
        <v>6113</v>
      </c>
      <c r="F2842" t="s">
        <v>86</v>
      </c>
      <c r="G2842" t="s">
        <v>1265</v>
      </c>
      <c r="H2842" t="s">
        <v>330</v>
      </c>
      <c r="I2842" t="s">
        <v>387</v>
      </c>
      <c r="J2842" t="s">
        <v>383</v>
      </c>
      <c r="K2842" t="s">
        <v>388</v>
      </c>
      <c r="L2842" t="s">
        <v>30</v>
      </c>
      <c r="M2842" t="s">
        <v>385</v>
      </c>
      <c r="N2842" t="s">
        <v>907</v>
      </c>
      <c r="O2842" t="s">
        <v>942</v>
      </c>
      <c r="P2842" t="s">
        <v>86</v>
      </c>
    </row>
    <row r="2843" spans="1:16">
      <c r="A2843" t="s">
        <v>6114</v>
      </c>
      <c r="B2843" t="s">
        <v>6112</v>
      </c>
      <c r="C2843" t="s">
        <v>904</v>
      </c>
      <c r="D2843">
        <v>57</v>
      </c>
      <c r="E2843" t="s">
        <v>6113</v>
      </c>
      <c r="F2843" t="s">
        <v>86</v>
      </c>
      <c r="G2843" t="s">
        <v>1265</v>
      </c>
      <c r="H2843" t="s">
        <v>330</v>
      </c>
      <c r="I2843" t="s">
        <v>387</v>
      </c>
      <c r="J2843" t="s">
        <v>383</v>
      </c>
      <c r="K2843" t="s">
        <v>388</v>
      </c>
      <c r="L2843" t="s">
        <v>30</v>
      </c>
      <c r="M2843" t="s">
        <v>385</v>
      </c>
      <c r="N2843" t="s">
        <v>907</v>
      </c>
      <c r="O2843" t="s">
        <v>942</v>
      </c>
      <c r="P2843" t="s">
        <v>86</v>
      </c>
    </row>
    <row r="2844" spans="1:16">
      <c r="A2844" t="s">
        <v>6115</v>
      </c>
      <c r="B2844" t="s">
        <v>6112</v>
      </c>
      <c r="C2844" t="s">
        <v>910</v>
      </c>
      <c r="D2844">
        <v>59</v>
      </c>
      <c r="E2844" t="s">
        <v>6113</v>
      </c>
      <c r="F2844" t="s">
        <v>86</v>
      </c>
      <c r="G2844" t="s">
        <v>1265</v>
      </c>
      <c r="H2844" t="s">
        <v>330</v>
      </c>
      <c r="I2844" t="s">
        <v>387</v>
      </c>
      <c r="J2844" t="s">
        <v>383</v>
      </c>
      <c r="K2844" t="s">
        <v>388</v>
      </c>
      <c r="L2844" t="s">
        <v>30</v>
      </c>
      <c r="M2844" t="s">
        <v>385</v>
      </c>
      <c r="N2844" t="s">
        <v>907</v>
      </c>
      <c r="O2844" t="s">
        <v>942</v>
      </c>
      <c r="P2844" t="s">
        <v>86</v>
      </c>
    </row>
    <row r="2845" spans="1:16">
      <c r="A2845" t="s">
        <v>6116</v>
      </c>
      <c r="B2845" t="s">
        <v>6117</v>
      </c>
      <c r="C2845" t="s">
        <v>956</v>
      </c>
      <c r="D2845">
        <v>55</v>
      </c>
      <c r="E2845" t="s">
        <v>1719</v>
      </c>
      <c r="F2845" t="s">
        <v>199</v>
      </c>
      <c r="G2845" t="s">
        <v>1265</v>
      </c>
      <c r="H2845" t="s">
        <v>330</v>
      </c>
      <c r="I2845" t="s">
        <v>387</v>
      </c>
      <c r="J2845" t="s">
        <v>383</v>
      </c>
      <c r="K2845" t="s">
        <v>388</v>
      </c>
      <c r="L2845" t="s">
        <v>30</v>
      </c>
      <c r="M2845" t="s">
        <v>386</v>
      </c>
      <c r="N2845" t="s">
        <v>907</v>
      </c>
      <c r="O2845" t="s">
        <v>1300</v>
      </c>
      <c r="P2845" t="s">
        <v>199</v>
      </c>
    </row>
    <row r="2846" spans="1:16">
      <c r="A2846" t="s">
        <v>6118</v>
      </c>
      <c r="B2846" t="s">
        <v>6117</v>
      </c>
      <c r="C2846" t="s">
        <v>904</v>
      </c>
      <c r="D2846">
        <v>57</v>
      </c>
      <c r="E2846" t="s">
        <v>1719</v>
      </c>
      <c r="F2846" t="s">
        <v>199</v>
      </c>
      <c r="G2846" t="s">
        <v>1265</v>
      </c>
      <c r="H2846" t="s">
        <v>330</v>
      </c>
      <c r="I2846" t="s">
        <v>387</v>
      </c>
      <c r="J2846" t="s">
        <v>383</v>
      </c>
      <c r="K2846" t="s">
        <v>388</v>
      </c>
      <c r="L2846" t="s">
        <v>30</v>
      </c>
      <c r="M2846" t="s">
        <v>386</v>
      </c>
      <c r="N2846" t="s">
        <v>907</v>
      </c>
      <c r="O2846" t="s">
        <v>1300</v>
      </c>
      <c r="P2846" t="s">
        <v>199</v>
      </c>
    </row>
    <row r="2847" spans="1:16">
      <c r="A2847" t="s">
        <v>6119</v>
      </c>
      <c r="B2847" t="s">
        <v>6117</v>
      </c>
      <c r="C2847" t="s">
        <v>910</v>
      </c>
      <c r="D2847">
        <v>59</v>
      </c>
      <c r="E2847" t="s">
        <v>1719</v>
      </c>
      <c r="F2847" t="s">
        <v>199</v>
      </c>
      <c r="G2847" t="s">
        <v>1265</v>
      </c>
      <c r="H2847" t="s">
        <v>330</v>
      </c>
      <c r="I2847" t="s">
        <v>387</v>
      </c>
      <c r="J2847" t="s">
        <v>383</v>
      </c>
      <c r="K2847" t="s">
        <v>388</v>
      </c>
      <c r="L2847" t="s">
        <v>30</v>
      </c>
      <c r="M2847" t="s">
        <v>386</v>
      </c>
      <c r="N2847" t="s">
        <v>907</v>
      </c>
      <c r="O2847" t="s">
        <v>1300</v>
      </c>
      <c r="P2847" t="s">
        <v>199</v>
      </c>
    </row>
    <row r="2848" spans="1:16">
      <c r="A2848" t="s">
        <v>6120</v>
      </c>
      <c r="B2848" t="s">
        <v>6121</v>
      </c>
      <c r="C2848" t="s">
        <v>931</v>
      </c>
      <c r="D2848">
        <v>0</v>
      </c>
      <c r="E2848" t="s">
        <v>1869</v>
      </c>
      <c r="F2848" t="s">
        <v>231</v>
      </c>
      <c r="G2848" t="s">
        <v>1631</v>
      </c>
      <c r="H2848" t="s">
        <v>337</v>
      </c>
      <c r="I2848" t="s">
        <v>387</v>
      </c>
      <c r="J2848" t="s">
        <v>383</v>
      </c>
      <c r="K2848" t="s">
        <v>388</v>
      </c>
      <c r="L2848" t="s">
        <v>46</v>
      </c>
      <c r="M2848" t="s">
        <v>386</v>
      </c>
      <c r="N2848" t="s">
        <v>907</v>
      </c>
      <c r="O2848" t="s">
        <v>917</v>
      </c>
      <c r="P2848" t="s">
        <v>83</v>
      </c>
    </row>
    <row r="2849" spans="1:16">
      <c r="A2849" t="s">
        <v>6122</v>
      </c>
      <c r="B2849" t="s">
        <v>6123</v>
      </c>
      <c r="C2849" t="s">
        <v>956</v>
      </c>
      <c r="D2849">
        <v>55</v>
      </c>
      <c r="E2849" t="s">
        <v>3616</v>
      </c>
      <c r="F2849" t="s">
        <v>78</v>
      </c>
      <c r="G2849" t="s">
        <v>3617</v>
      </c>
      <c r="H2849" t="s">
        <v>320</v>
      </c>
      <c r="I2849" t="s">
        <v>382</v>
      </c>
      <c r="J2849" t="s">
        <v>383</v>
      </c>
      <c r="K2849" t="s">
        <v>388</v>
      </c>
      <c r="L2849" t="s">
        <v>44</v>
      </c>
      <c r="M2849" t="s">
        <v>385</v>
      </c>
      <c r="N2849" t="s">
        <v>907</v>
      </c>
      <c r="O2849" t="s">
        <v>969</v>
      </c>
      <c r="P2849" t="s">
        <v>78</v>
      </c>
    </row>
    <row r="2850" spans="1:16">
      <c r="A2850" t="s">
        <v>6124</v>
      </c>
      <c r="B2850" t="s">
        <v>6123</v>
      </c>
      <c r="C2850" t="s">
        <v>904</v>
      </c>
      <c r="D2850">
        <v>57</v>
      </c>
      <c r="E2850" t="s">
        <v>3616</v>
      </c>
      <c r="F2850" t="s">
        <v>78</v>
      </c>
      <c r="G2850" t="s">
        <v>3617</v>
      </c>
      <c r="H2850" t="s">
        <v>320</v>
      </c>
      <c r="I2850" t="s">
        <v>382</v>
      </c>
      <c r="J2850" t="s">
        <v>383</v>
      </c>
      <c r="K2850" t="s">
        <v>388</v>
      </c>
      <c r="L2850" t="s">
        <v>44</v>
      </c>
      <c r="M2850" t="s">
        <v>385</v>
      </c>
      <c r="N2850" t="s">
        <v>907</v>
      </c>
      <c r="O2850" t="s">
        <v>969</v>
      </c>
      <c r="P2850" t="s">
        <v>78</v>
      </c>
    </row>
    <row r="2851" spans="1:16">
      <c r="A2851" t="s">
        <v>6125</v>
      </c>
      <c r="B2851" t="s">
        <v>6123</v>
      </c>
      <c r="C2851" t="s">
        <v>910</v>
      </c>
      <c r="D2851">
        <v>59</v>
      </c>
      <c r="E2851" t="s">
        <v>3616</v>
      </c>
      <c r="F2851" t="s">
        <v>78</v>
      </c>
      <c r="G2851" t="s">
        <v>3617</v>
      </c>
      <c r="H2851" t="s">
        <v>320</v>
      </c>
      <c r="I2851" t="s">
        <v>382</v>
      </c>
      <c r="J2851" t="s">
        <v>383</v>
      </c>
      <c r="K2851" t="s">
        <v>388</v>
      </c>
      <c r="L2851" t="s">
        <v>44</v>
      </c>
      <c r="M2851" t="s">
        <v>385</v>
      </c>
      <c r="N2851" t="s">
        <v>907</v>
      </c>
      <c r="O2851" t="s">
        <v>969</v>
      </c>
      <c r="P2851" t="s">
        <v>78</v>
      </c>
    </row>
    <row r="2852" spans="1:16">
      <c r="A2852" t="s">
        <v>6126</v>
      </c>
      <c r="B2852" t="s">
        <v>6123</v>
      </c>
      <c r="C2852" t="s">
        <v>912</v>
      </c>
      <c r="D2852">
        <v>61</v>
      </c>
      <c r="E2852" t="s">
        <v>3616</v>
      </c>
      <c r="F2852" t="s">
        <v>78</v>
      </c>
      <c r="G2852" t="s">
        <v>3617</v>
      </c>
      <c r="H2852" t="s">
        <v>320</v>
      </c>
      <c r="I2852" t="s">
        <v>382</v>
      </c>
      <c r="J2852" t="s">
        <v>383</v>
      </c>
      <c r="K2852" t="s">
        <v>388</v>
      </c>
      <c r="L2852" t="s">
        <v>44</v>
      </c>
      <c r="M2852" t="s">
        <v>385</v>
      </c>
      <c r="N2852" t="s">
        <v>907</v>
      </c>
      <c r="O2852" t="s">
        <v>969</v>
      </c>
      <c r="P2852" t="s">
        <v>78</v>
      </c>
    </row>
    <row r="2853" spans="1:16">
      <c r="A2853" t="s">
        <v>6127</v>
      </c>
      <c r="B2853" t="s">
        <v>6128</v>
      </c>
      <c r="C2853" t="s">
        <v>904</v>
      </c>
      <c r="D2853">
        <v>57</v>
      </c>
      <c r="E2853" t="s">
        <v>4769</v>
      </c>
      <c r="F2853" t="s">
        <v>53</v>
      </c>
      <c r="G2853" t="s">
        <v>4770</v>
      </c>
      <c r="H2853" t="s">
        <v>327</v>
      </c>
      <c r="I2853" t="s">
        <v>390</v>
      </c>
      <c r="J2853" t="s">
        <v>383</v>
      </c>
      <c r="K2853" t="s">
        <v>388</v>
      </c>
      <c r="L2853" t="s">
        <v>43</v>
      </c>
      <c r="M2853" t="s">
        <v>385</v>
      </c>
      <c r="N2853" t="s">
        <v>907</v>
      </c>
      <c r="O2853" t="s">
        <v>928</v>
      </c>
      <c r="P2853" t="s">
        <v>53</v>
      </c>
    </row>
    <row r="2854" spans="1:16">
      <c r="A2854" t="s">
        <v>6129</v>
      </c>
      <c r="B2854" t="s">
        <v>6128</v>
      </c>
      <c r="C2854" t="s">
        <v>910</v>
      </c>
      <c r="D2854">
        <v>59</v>
      </c>
      <c r="E2854" t="s">
        <v>4769</v>
      </c>
      <c r="F2854" t="s">
        <v>53</v>
      </c>
      <c r="G2854" t="s">
        <v>4770</v>
      </c>
      <c r="H2854" t="s">
        <v>327</v>
      </c>
      <c r="I2854" t="s">
        <v>390</v>
      </c>
      <c r="J2854" t="s">
        <v>383</v>
      </c>
      <c r="K2854" t="s">
        <v>388</v>
      </c>
      <c r="L2854" t="s">
        <v>43</v>
      </c>
      <c r="M2854" t="s">
        <v>385</v>
      </c>
      <c r="N2854" t="s">
        <v>907</v>
      </c>
      <c r="O2854" t="s">
        <v>928</v>
      </c>
      <c r="P2854" t="s">
        <v>53</v>
      </c>
    </row>
    <row r="2855" spans="1:16">
      <c r="A2855" t="s">
        <v>6130</v>
      </c>
      <c r="B2855" t="s">
        <v>6128</v>
      </c>
      <c r="C2855" t="s">
        <v>912</v>
      </c>
      <c r="D2855">
        <v>61</v>
      </c>
      <c r="E2855" t="s">
        <v>4769</v>
      </c>
      <c r="F2855" t="s">
        <v>53</v>
      </c>
      <c r="G2855" t="s">
        <v>4770</v>
      </c>
      <c r="H2855" t="s">
        <v>327</v>
      </c>
      <c r="I2855" t="s">
        <v>390</v>
      </c>
      <c r="J2855" t="s">
        <v>383</v>
      </c>
      <c r="K2855" t="s">
        <v>388</v>
      </c>
      <c r="L2855" t="s">
        <v>43</v>
      </c>
      <c r="M2855" t="s">
        <v>385</v>
      </c>
      <c r="N2855" t="s">
        <v>907</v>
      </c>
      <c r="O2855" t="s">
        <v>928</v>
      </c>
      <c r="P2855" t="s">
        <v>53</v>
      </c>
    </row>
    <row r="2856" spans="1:16">
      <c r="A2856" t="s">
        <v>6131</v>
      </c>
      <c r="B2856" t="s">
        <v>6132</v>
      </c>
      <c r="C2856" t="s">
        <v>904</v>
      </c>
      <c r="D2856">
        <v>57</v>
      </c>
      <c r="E2856" t="s">
        <v>4853</v>
      </c>
      <c r="F2856" t="s">
        <v>277</v>
      </c>
      <c r="G2856" t="s">
        <v>1211</v>
      </c>
      <c r="H2856" t="s">
        <v>336</v>
      </c>
      <c r="I2856" t="s">
        <v>390</v>
      </c>
      <c r="J2856" t="s">
        <v>383</v>
      </c>
      <c r="K2856" t="s">
        <v>389</v>
      </c>
      <c r="L2856" t="s">
        <v>32</v>
      </c>
      <c r="M2856" t="s">
        <v>385</v>
      </c>
      <c r="N2856" t="s">
        <v>907</v>
      </c>
      <c r="O2856" t="s">
        <v>1405</v>
      </c>
      <c r="P2856" t="s">
        <v>83</v>
      </c>
    </row>
    <row r="2857" spans="1:16">
      <c r="A2857" t="s">
        <v>6133</v>
      </c>
      <c r="B2857" t="s">
        <v>6132</v>
      </c>
      <c r="C2857" t="s">
        <v>920</v>
      </c>
      <c r="D2857">
        <v>58</v>
      </c>
      <c r="E2857" t="s">
        <v>4853</v>
      </c>
      <c r="F2857" t="s">
        <v>277</v>
      </c>
      <c r="G2857" t="s">
        <v>1211</v>
      </c>
      <c r="H2857" t="s">
        <v>336</v>
      </c>
      <c r="I2857" t="s">
        <v>390</v>
      </c>
      <c r="J2857" t="s">
        <v>383</v>
      </c>
      <c r="K2857" t="s">
        <v>389</v>
      </c>
      <c r="L2857" t="s">
        <v>32</v>
      </c>
      <c r="M2857" t="s">
        <v>385</v>
      </c>
      <c r="N2857" t="s">
        <v>907</v>
      </c>
      <c r="O2857" t="s">
        <v>1405</v>
      </c>
      <c r="P2857" t="s">
        <v>83</v>
      </c>
    </row>
    <row r="2858" spans="1:16">
      <c r="A2858" t="s">
        <v>6134</v>
      </c>
      <c r="B2858" t="s">
        <v>6132</v>
      </c>
      <c r="C2858" t="s">
        <v>910</v>
      </c>
      <c r="D2858">
        <v>59</v>
      </c>
      <c r="E2858" t="s">
        <v>4853</v>
      </c>
      <c r="F2858" t="s">
        <v>277</v>
      </c>
      <c r="G2858" t="s">
        <v>1211</v>
      </c>
      <c r="H2858" t="s">
        <v>336</v>
      </c>
      <c r="I2858" t="s">
        <v>390</v>
      </c>
      <c r="J2858" t="s">
        <v>383</v>
      </c>
      <c r="K2858" t="s">
        <v>389</v>
      </c>
      <c r="L2858" t="s">
        <v>32</v>
      </c>
      <c r="M2858" t="s">
        <v>385</v>
      </c>
      <c r="N2858" t="s">
        <v>907</v>
      </c>
      <c r="O2858" t="s">
        <v>1405</v>
      </c>
      <c r="P2858" t="s">
        <v>83</v>
      </c>
    </row>
    <row r="2859" spans="1:16">
      <c r="A2859" t="s">
        <v>6135</v>
      </c>
      <c r="B2859" t="s">
        <v>6132</v>
      </c>
      <c r="C2859" t="s">
        <v>922</v>
      </c>
      <c r="D2859">
        <v>60</v>
      </c>
      <c r="E2859" t="s">
        <v>4853</v>
      </c>
      <c r="F2859" t="s">
        <v>277</v>
      </c>
      <c r="G2859" t="s">
        <v>1211</v>
      </c>
      <c r="H2859" t="s">
        <v>336</v>
      </c>
      <c r="I2859" t="s">
        <v>390</v>
      </c>
      <c r="J2859" t="s">
        <v>383</v>
      </c>
      <c r="K2859" t="s">
        <v>389</v>
      </c>
      <c r="L2859" t="s">
        <v>32</v>
      </c>
      <c r="M2859" t="s">
        <v>385</v>
      </c>
      <c r="N2859" t="s">
        <v>907</v>
      </c>
      <c r="O2859" t="s">
        <v>1405</v>
      </c>
      <c r="P2859" t="s">
        <v>83</v>
      </c>
    </row>
    <row r="2860" spans="1:16">
      <c r="A2860" t="s">
        <v>6136</v>
      </c>
      <c r="B2860" t="s">
        <v>6132</v>
      </c>
      <c r="C2860" t="s">
        <v>912</v>
      </c>
      <c r="D2860">
        <v>61</v>
      </c>
      <c r="E2860" t="s">
        <v>4853</v>
      </c>
      <c r="F2860" t="s">
        <v>277</v>
      </c>
      <c r="G2860" t="s">
        <v>1211</v>
      </c>
      <c r="H2860" t="s">
        <v>336</v>
      </c>
      <c r="I2860" t="s">
        <v>390</v>
      </c>
      <c r="J2860" t="s">
        <v>383</v>
      </c>
      <c r="K2860" t="s">
        <v>389</v>
      </c>
      <c r="L2860" t="s">
        <v>32</v>
      </c>
      <c r="M2860" t="s">
        <v>385</v>
      </c>
      <c r="N2860" t="s">
        <v>907</v>
      </c>
      <c r="O2860" t="s">
        <v>1405</v>
      </c>
      <c r="P2860" t="s">
        <v>83</v>
      </c>
    </row>
    <row r="2861" spans="1:16">
      <c r="A2861" t="s">
        <v>6137</v>
      </c>
      <c r="B2861" t="s">
        <v>6138</v>
      </c>
      <c r="C2861" t="s">
        <v>910</v>
      </c>
      <c r="D2861">
        <v>59</v>
      </c>
      <c r="E2861" t="s">
        <v>4888</v>
      </c>
      <c r="F2861" t="s">
        <v>86</v>
      </c>
      <c r="G2861" t="s">
        <v>1265</v>
      </c>
      <c r="H2861" t="s">
        <v>324</v>
      </c>
      <c r="I2861" t="s">
        <v>390</v>
      </c>
      <c r="J2861" t="s">
        <v>383</v>
      </c>
      <c r="K2861" t="s">
        <v>388</v>
      </c>
      <c r="L2861" t="s">
        <v>44</v>
      </c>
      <c r="M2861" t="s">
        <v>385</v>
      </c>
      <c r="N2861" t="s">
        <v>907</v>
      </c>
      <c r="O2861" t="s">
        <v>1033</v>
      </c>
      <c r="P2861" t="s">
        <v>86</v>
      </c>
    </row>
    <row r="2862" spans="1:16">
      <c r="A2862" t="s">
        <v>6139</v>
      </c>
      <c r="B2862" t="s">
        <v>6138</v>
      </c>
      <c r="C2862" t="s">
        <v>912</v>
      </c>
      <c r="D2862">
        <v>61</v>
      </c>
      <c r="E2862" t="s">
        <v>4888</v>
      </c>
      <c r="F2862" t="s">
        <v>86</v>
      </c>
      <c r="G2862" t="s">
        <v>1265</v>
      </c>
      <c r="H2862" t="s">
        <v>324</v>
      </c>
      <c r="I2862" t="s">
        <v>390</v>
      </c>
      <c r="J2862" t="s">
        <v>383</v>
      </c>
      <c r="K2862" t="s">
        <v>388</v>
      </c>
      <c r="L2862" t="s">
        <v>44</v>
      </c>
      <c r="M2862" t="s">
        <v>385</v>
      </c>
      <c r="N2862" t="s">
        <v>907</v>
      </c>
      <c r="O2862" t="s">
        <v>1033</v>
      </c>
      <c r="P2862" t="s">
        <v>86</v>
      </c>
    </row>
    <row r="2863" spans="1:16">
      <c r="A2863" t="s">
        <v>6140</v>
      </c>
      <c r="B2863" t="s">
        <v>6141</v>
      </c>
      <c r="C2863" t="s">
        <v>915</v>
      </c>
      <c r="D2863">
        <v>56</v>
      </c>
      <c r="E2863" t="s">
        <v>4953</v>
      </c>
      <c r="F2863" t="s">
        <v>217</v>
      </c>
      <c r="G2863" t="s">
        <v>1211</v>
      </c>
      <c r="H2863" t="s">
        <v>320</v>
      </c>
      <c r="I2863" t="s">
        <v>390</v>
      </c>
      <c r="J2863" t="s">
        <v>383</v>
      </c>
      <c r="K2863" t="s">
        <v>388</v>
      </c>
      <c r="L2863" t="s">
        <v>32</v>
      </c>
      <c r="M2863" t="s">
        <v>385</v>
      </c>
      <c r="N2863" t="s">
        <v>907</v>
      </c>
      <c r="O2863" t="s">
        <v>1193</v>
      </c>
      <c r="P2863" t="s">
        <v>199</v>
      </c>
    </row>
    <row r="2864" spans="1:16">
      <c r="A2864" t="s">
        <v>6142</v>
      </c>
      <c r="B2864" t="s">
        <v>6141</v>
      </c>
      <c r="C2864" t="s">
        <v>904</v>
      </c>
      <c r="D2864">
        <v>57</v>
      </c>
      <c r="E2864" t="s">
        <v>4953</v>
      </c>
      <c r="F2864" t="s">
        <v>217</v>
      </c>
      <c r="G2864" t="s">
        <v>1211</v>
      </c>
      <c r="H2864" t="s">
        <v>320</v>
      </c>
      <c r="I2864" t="s">
        <v>390</v>
      </c>
      <c r="J2864" t="s">
        <v>383</v>
      </c>
      <c r="K2864" t="s">
        <v>388</v>
      </c>
      <c r="L2864" t="s">
        <v>32</v>
      </c>
      <c r="M2864" t="s">
        <v>385</v>
      </c>
      <c r="N2864" t="s">
        <v>907</v>
      </c>
      <c r="O2864" t="s">
        <v>1193</v>
      </c>
      <c r="P2864" t="s">
        <v>199</v>
      </c>
    </row>
    <row r="2865" spans="1:16">
      <c r="A2865" t="s">
        <v>6143</v>
      </c>
      <c r="B2865" t="s">
        <v>6141</v>
      </c>
      <c r="C2865" t="s">
        <v>920</v>
      </c>
      <c r="D2865">
        <v>58</v>
      </c>
      <c r="E2865" t="s">
        <v>4953</v>
      </c>
      <c r="F2865" t="s">
        <v>217</v>
      </c>
      <c r="G2865" t="s">
        <v>1211</v>
      </c>
      <c r="H2865" t="s">
        <v>320</v>
      </c>
      <c r="I2865" t="s">
        <v>390</v>
      </c>
      <c r="J2865" t="s">
        <v>383</v>
      </c>
      <c r="K2865" t="s">
        <v>388</v>
      </c>
      <c r="L2865" t="s">
        <v>32</v>
      </c>
      <c r="M2865" t="s">
        <v>385</v>
      </c>
      <c r="N2865" t="s">
        <v>907</v>
      </c>
      <c r="O2865" t="s">
        <v>1193</v>
      </c>
      <c r="P2865" t="s">
        <v>199</v>
      </c>
    </row>
    <row r="2866" spans="1:16">
      <c r="A2866" t="s">
        <v>6144</v>
      </c>
      <c r="B2866" t="s">
        <v>6141</v>
      </c>
      <c r="C2866" t="s">
        <v>910</v>
      </c>
      <c r="D2866">
        <v>59</v>
      </c>
      <c r="E2866" t="s">
        <v>4953</v>
      </c>
      <c r="F2866" t="s">
        <v>217</v>
      </c>
      <c r="G2866" t="s">
        <v>1211</v>
      </c>
      <c r="H2866" t="s">
        <v>320</v>
      </c>
      <c r="I2866" t="s">
        <v>390</v>
      </c>
      <c r="J2866" t="s">
        <v>383</v>
      </c>
      <c r="K2866" t="s">
        <v>388</v>
      </c>
      <c r="L2866" t="s">
        <v>32</v>
      </c>
      <c r="M2866" t="s">
        <v>385</v>
      </c>
      <c r="N2866" t="s">
        <v>907</v>
      </c>
      <c r="O2866" t="s">
        <v>1193</v>
      </c>
      <c r="P2866" t="s">
        <v>199</v>
      </c>
    </row>
    <row r="2867" spans="1:16">
      <c r="A2867" t="s">
        <v>6145</v>
      </c>
      <c r="B2867" t="s">
        <v>6141</v>
      </c>
      <c r="C2867" t="s">
        <v>912</v>
      </c>
      <c r="D2867">
        <v>61</v>
      </c>
      <c r="E2867" t="s">
        <v>4953</v>
      </c>
      <c r="F2867" t="s">
        <v>217</v>
      </c>
      <c r="G2867" t="s">
        <v>1211</v>
      </c>
      <c r="H2867" t="s">
        <v>320</v>
      </c>
      <c r="I2867" t="s">
        <v>390</v>
      </c>
      <c r="J2867" t="s">
        <v>383</v>
      </c>
      <c r="K2867" t="s">
        <v>388</v>
      </c>
      <c r="L2867" t="s">
        <v>32</v>
      </c>
      <c r="M2867" t="s">
        <v>385</v>
      </c>
      <c r="N2867" t="s">
        <v>907</v>
      </c>
      <c r="O2867" t="s">
        <v>1193</v>
      </c>
      <c r="P2867" t="s">
        <v>199</v>
      </c>
    </row>
    <row r="2868" spans="1:16">
      <c r="A2868" t="s">
        <v>6146</v>
      </c>
      <c r="B2868" t="s">
        <v>6141</v>
      </c>
      <c r="C2868" t="s">
        <v>1046</v>
      </c>
      <c r="D2868">
        <v>62</v>
      </c>
      <c r="E2868" t="s">
        <v>4953</v>
      </c>
      <c r="F2868" t="s">
        <v>217</v>
      </c>
      <c r="G2868" t="s">
        <v>1211</v>
      </c>
      <c r="H2868" t="s">
        <v>320</v>
      </c>
      <c r="I2868" t="s">
        <v>390</v>
      </c>
      <c r="J2868" t="s">
        <v>383</v>
      </c>
      <c r="K2868" t="s">
        <v>388</v>
      </c>
      <c r="L2868" t="s">
        <v>32</v>
      </c>
      <c r="M2868" t="s">
        <v>385</v>
      </c>
      <c r="N2868" t="s">
        <v>907</v>
      </c>
      <c r="O2868" t="s">
        <v>1193</v>
      </c>
      <c r="P2868" t="s">
        <v>199</v>
      </c>
    </row>
    <row r="2869" spans="1:16">
      <c r="A2869" t="s">
        <v>6147</v>
      </c>
      <c r="B2869" t="s">
        <v>6148</v>
      </c>
      <c r="C2869" t="s">
        <v>956</v>
      </c>
      <c r="D2869">
        <v>55</v>
      </c>
      <c r="E2869" t="s">
        <v>5971</v>
      </c>
      <c r="F2869" t="s">
        <v>195</v>
      </c>
      <c r="G2869" t="s">
        <v>906</v>
      </c>
      <c r="H2869" t="s">
        <v>325</v>
      </c>
      <c r="I2869" t="s">
        <v>382</v>
      </c>
      <c r="J2869" t="s">
        <v>383</v>
      </c>
      <c r="K2869" t="s">
        <v>388</v>
      </c>
      <c r="L2869" t="s">
        <v>43</v>
      </c>
      <c r="M2869" t="s">
        <v>386</v>
      </c>
      <c r="N2869" t="s">
        <v>907</v>
      </c>
      <c r="O2869" t="s">
        <v>1291</v>
      </c>
      <c r="P2869" t="s">
        <v>195</v>
      </c>
    </row>
    <row r="2870" spans="1:16">
      <c r="A2870" t="s">
        <v>6149</v>
      </c>
      <c r="B2870" t="s">
        <v>6148</v>
      </c>
      <c r="C2870" t="s">
        <v>904</v>
      </c>
      <c r="D2870">
        <v>57</v>
      </c>
      <c r="E2870" t="s">
        <v>5971</v>
      </c>
      <c r="F2870" t="s">
        <v>195</v>
      </c>
      <c r="G2870" t="s">
        <v>906</v>
      </c>
      <c r="H2870" t="s">
        <v>325</v>
      </c>
      <c r="I2870" t="s">
        <v>382</v>
      </c>
      <c r="J2870" t="s">
        <v>383</v>
      </c>
      <c r="K2870" t="s">
        <v>388</v>
      </c>
      <c r="L2870" t="s">
        <v>43</v>
      </c>
      <c r="M2870" t="s">
        <v>386</v>
      </c>
      <c r="N2870" t="s">
        <v>907</v>
      </c>
      <c r="O2870" t="s">
        <v>1291</v>
      </c>
      <c r="P2870" t="s">
        <v>195</v>
      </c>
    </row>
    <row r="2871" spans="1:16">
      <c r="A2871" t="s">
        <v>6150</v>
      </c>
      <c r="B2871" t="s">
        <v>6148</v>
      </c>
      <c r="C2871" t="s">
        <v>910</v>
      </c>
      <c r="D2871">
        <v>59</v>
      </c>
      <c r="E2871" t="s">
        <v>5971</v>
      </c>
      <c r="F2871" t="s">
        <v>195</v>
      </c>
      <c r="G2871" t="s">
        <v>906</v>
      </c>
      <c r="H2871" t="s">
        <v>325</v>
      </c>
      <c r="I2871" t="s">
        <v>382</v>
      </c>
      <c r="J2871" t="s">
        <v>383</v>
      </c>
      <c r="K2871" t="s">
        <v>388</v>
      </c>
      <c r="L2871" t="s">
        <v>43</v>
      </c>
      <c r="M2871" t="s">
        <v>386</v>
      </c>
      <c r="N2871" t="s">
        <v>907</v>
      </c>
      <c r="O2871" t="s">
        <v>1291</v>
      </c>
      <c r="P2871" t="s">
        <v>195</v>
      </c>
    </row>
    <row r="2872" spans="1:16">
      <c r="A2872" t="s">
        <v>6151</v>
      </c>
      <c r="B2872" t="s">
        <v>6148</v>
      </c>
      <c r="C2872" t="s">
        <v>912</v>
      </c>
      <c r="D2872">
        <v>61</v>
      </c>
      <c r="E2872" t="s">
        <v>5971</v>
      </c>
      <c r="F2872" t="s">
        <v>195</v>
      </c>
      <c r="G2872" t="s">
        <v>906</v>
      </c>
      <c r="H2872" t="s">
        <v>325</v>
      </c>
      <c r="I2872" t="s">
        <v>382</v>
      </c>
      <c r="J2872" t="s">
        <v>383</v>
      </c>
      <c r="K2872" t="s">
        <v>388</v>
      </c>
      <c r="L2872" t="s">
        <v>43</v>
      </c>
      <c r="M2872" t="s">
        <v>386</v>
      </c>
      <c r="N2872" t="s">
        <v>907</v>
      </c>
      <c r="O2872" t="s">
        <v>1291</v>
      </c>
      <c r="P2872" t="s">
        <v>195</v>
      </c>
    </row>
    <row r="2873" spans="1:16">
      <c r="A2873" t="s">
        <v>6152</v>
      </c>
      <c r="B2873" t="s">
        <v>6153</v>
      </c>
      <c r="C2873" t="s">
        <v>956</v>
      </c>
      <c r="D2873">
        <v>55</v>
      </c>
      <c r="E2873" t="s">
        <v>6154</v>
      </c>
      <c r="F2873" t="s">
        <v>53</v>
      </c>
      <c r="G2873" t="s">
        <v>906</v>
      </c>
      <c r="H2873" t="s">
        <v>325</v>
      </c>
      <c r="I2873" t="s">
        <v>382</v>
      </c>
      <c r="J2873" t="s">
        <v>383</v>
      </c>
      <c r="K2873" t="s">
        <v>388</v>
      </c>
      <c r="L2873" t="s">
        <v>43</v>
      </c>
      <c r="M2873" t="s">
        <v>386</v>
      </c>
      <c r="N2873" t="s">
        <v>907</v>
      </c>
      <c r="O2873" t="s">
        <v>928</v>
      </c>
      <c r="P2873" t="s">
        <v>53</v>
      </c>
    </row>
    <row r="2874" spans="1:16">
      <c r="A2874" t="s">
        <v>6155</v>
      </c>
      <c r="B2874" t="s">
        <v>6153</v>
      </c>
      <c r="C2874" t="s">
        <v>904</v>
      </c>
      <c r="D2874">
        <v>57</v>
      </c>
      <c r="E2874" t="s">
        <v>6154</v>
      </c>
      <c r="F2874" t="s">
        <v>53</v>
      </c>
      <c r="G2874" t="s">
        <v>906</v>
      </c>
      <c r="H2874" t="s">
        <v>325</v>
      </c>
      <c r="I2874" t="s">
        <v>382</v>
      </c>
      <c r="J2874" t="s">
        <v>383</v>
      </c>
      <c r="K2874" t="s">
        <v>388</v>
      </c>
      <c r="L2874" t="s">
        <v>43</v>
      </c>
      <c r="M2874" t="s">
        <v>386</v>
      </c>
      <c r="N2874" t="s">
        <v>907</v>
      </c>
      <c r="O2874" t="s">
        <v>928</v>
      </c>
      <c r="P2874" t="s">
        <v>53</v>
      </c>
    </row>
    <row r="2875" spans="1:16">
      <c r="A2875" t="s">
        <v>6156</v>
      </c>
      <c r="B2875" t="s">
        <v>6153</v>
      </c>
      <c r="C2875" t="s">
        <v>910</v>
      </c>
      <c r="D2875">
        <v>59</v>
      </c>
      <c r="E2875" t="s">
        <v>6154</v>
      </c>
      <c r="F2875" t="s">
        <v>53</v>
      </c>
      <c r="G2875" t="s">
        <v>906</v>
      </c>
      <c r="H2875" t="s">
        <v>325</v>
      </c>
      <c r="I2875" t="s">
        <v>382</v>
      </c>
      <c r="J2875" t="s">
        <v>383</v>
      </c>
      <c r="K2875" t="s">
        <v>388</v>
      </c>
      <c r="L2875" t="s">
        <v>43</v>
      </c>
      <c r="M2875" t="s">
        <v>386</v>
      </c>
      <c r="N2875" t="s">
        <v>907</v>
      </c>
      <c r="O2875" t="s">
        <v>928</v>
      </c>
      <c r="P2875" t="s">
        <v>53</v>
      </c>
    </row>
    <row r="2876" spans="1:16">
      <c r="A2876" t="s">
        <v>6157</v>
      </c>
      <c r="B2876" t="s">
        <v>6153</v>
      </c>
      <c r="C2876" t="s">
        <v>912</v>
      </c>
      <c r="D2876">
        <v>61</v>
      </c>
      <c r="E2876" t="s">
        <v>6154</v>
      </c>
      <c r="F2876" t="s">
        <v>53</v>
      </c>
      <c r="G2876" t="s">
        <v>906</v>
      </c>
      <c r="H2876" t="s">
        <v>325</v>
      </c>
      <c r="I2876" t="s">
        <v>382</v>
      </c>
      <c r="J2876" t="s">
        <v>383</v>
      </c>
      <c r="K2876" t="s">
        <v>388</v>
      </c>
      <c r="L2876" t="s">
        <v>43</v>
      </c>
      <c r="M2876" t="s">
        <v>386</v>
      </c>
      <c r="N2876" t="s">
        <v>907</v>
      </c>
      <c r="O2876" t="s">
        <v>928</v>
      </c>
      <c r="P2876" t="s">
        <v>53</v>
      </c>
    </row>
    <row r="2877" spans="1:16">
      <c r="A2877" t="s">
        <v>6158</v>
      </c>
      <c r="B2877" t="s">
        <v>6159</v>
      </c>
      <c r="C2877" t="s">
        <v>956</v>
      </c>
      <c r="D2877">
        <v>55</v>
      </c>
      <c r="E2877" t="s">
        <v>6154</v>
      </c>
      <c r="F2877" t="s">
        <v>86</v>
      </c>
      <c r="G2877" t="s">
        <v>906</v>
      </c>
      <c r="H2877" t="s">
        <v>325</v>
      </c>
      <c r="I2877" t="s">
        <v>390</v>
      </c>
      <c r="J2877" t="s">
        <v>383</v>
      </c>
      <c r="K2877" t="s">
        <v>388</v>
      </c>
      <c r="L2877" t="s">
        <v>43</v>
      </c>
      <c r="M2877" t="s">
        <v>386</v>
      </c>
      <c r="N2877" t="s">
        <v>907</v>
      </c>
      <c r="O2877" t="s">
        <v>1033</v>
      </c>
      <c r="P2877" t="s">
        <v>86</v>
      </c>
    </row>
    <row r="2878" spans="1:16">
      <c r="A2878" t="s">
        <v>6160</v>
      </c>
      <c r="B2878" t="s">
        <v>6159</v>
      </c>
      <c r="C2878" t="s">
        <v>904</v>
      </c>
      <c r="D2878">
        <v>57</v>
      </c>
      <c r="E2878" t="s">
        <v>6154</v>
      </c>
      <c r="F2878" t="s">
        <v>86</v>
      </c>
      <c r="G2878" t="s">
        <v>906</v>
      </c>
      <c r="H2878" t="s">
        <v>325</v>
      </c>
      <c r="I2878" t="s">
        <v>390</v>
      </c>
      <c r="J2878" t="s">
        <v>383</v>
      </c>
      <c r="K2878" t="s">
        <v>388</v>
      </c>
      <c r="L2878" t="s">
        <v>43</v>
      </c>
      <c r="M2878" t="s">
        <v>386</v>
      </c>
      <c r="N2878" t="s">
        <v>907</v>
      </c>
      <c r="O2878" t="s">
        <v>1033</v>
      </c>
      <c r="P2878" t="s">
        <v>86</v>
      </c>
    </row>
    <row r="2879" spans="1:16">
      <c r="A2879" t="s">
        <v>6161</v>
      </c>
      <c r="B2879" t="s">
        <v>6159</v>
      </c>
      <c r="C2879" t="s">
        <v>910</v>
      </c>
      <c r="D2879">
        <v>59</v>
      </c>
      <c r="E2879" t="s">
        <v>6154</v>
      </c>
      <c r="F2879" t="s">
        <v>86</v>
      </c>
      <c r="G2879" t="s">
        <v>906</v>
      </c>
      <c r="H2879" t="s">
        <v>325</v>
      </c>
      <c r="I2879" t="s">
        <v>390</v>
      </c>
      <c r="J2879" t="s">
        <v>383</v>
      </c>
      <c r="K2879" t="s">
        <v>388</v>
      </c>
      <c r="L2879" t="s">
        <v>43</v>
      </c>
      <c r="M2879" t="s">
        <v>386</v>
      </c>
      <c r="N2879" t="s">
        <v>907</v>
      </c>
      <c r="O2879" t="s">
        <v>1033</v>
      </c>
      <c r="P2879" t="s">
        <v>86</v>
      </c>
    </row>
    <row r="2880" spans="1:16">
      <c r="A2880" t="s">
        <v>6162</v>
      </c>
      <c r="B2880" t="s">
        <v>6159</v>
      </c>
      <c r="C2880" t="s">
        <v>912</v>
      </c>
      <c r="D2880">
        <v>61</v>
      </c>
      <c r="E2880" t="s">
        <v>6154</v>
      </c>
      <c r="F2880" t="s">
        <v>86</v>
      </c>
      <c r="G2880" t="s">
        <v>906</v>
      </c>
      <c r="H2880" t="s">
        <v>325</v>
      </c>
      <c r="I2880" t="s">
        <v>390</v>
      </c>
      <c r="J2880" t="s">
        <v>383</v>
      </c>
      <c r="K2880" t="s">
        <v>388</v>
      </c>
      <c r="L2880" t="s">
        <v>43</v>
      </c>
      <c r="M2880" t="s">
        <v>386</v>
      </c>
      <c r="N2880" t="s">
        <v>907</v>
      </c>
      <c r="O2880" t="s">
        <v>1033</v>
      </c>
      <c r="P2880" t="s">
        <v>86</v>
      </c>
    </row>
    <row r="2881" spans="1:16">
      <c r="A2881" t="s">
        <v>6163</v>
      </c>
      <c r="B2881" t="s">
        <v>6164</v>
      </c>
      <c r="C2881" t="s">
        <v>931</v>
      </c>
      <c r="D2881">
        <v>0</v>
      </c>
      <c r="E2881" t="s">
        <v>3713</v>
      </c>
      <c r="F2881" t="s">
        <v>63</v>
      </c>
      <c r="G2881" t="s">
        <v>1631</v>
      </c>
      <c r="H2881" t="s">
        <v>340</v>
      </c>
      <c r="I2881" t="s">
        <v>382</v>
      </c>
      <c r="J2881" t="s">
        <v>383</v>
      </c>
      <c r="K2881" t="s">
        <v>389</v>
      </c>
      <c r="L2881" t="s">
        <v>46</v>
      </c>
      <c r="M2881" t="s">
        <v>386</v>
      </c>
      <c r="N2881" t="s">
        <v>907</v>
      </c>
      <c r="O2881" t="s">
        <v>937</v>
      </c>
      <c r="P2881" t="s">
        <v>63</v>
      </c>
    </row>
    <row r="2882" spans="1:16">
      <c r="A2882" t="s">
        <v>6165</v>
      </c>
      <c r="B2882" t="s">
        <v>6166</v>
      </c>
      <c r="C2882" t="s">
        <v>931</v>
      </c>
      <c r="D2882">
        <v>0</v>
      </c>
      <c r="E2882" t="s">
        <v>5149</v>
      </c>
      <c r="F2882" t="s">
        <v>71</v>
      </c>
      <c r="G2882" t="s">
        <v>1631</v>
      </c>
      <c r="H2882" t="s">
        <v>340</v>
      </c>
      <c r="I2882" t="s">
        <v>382</v>
      </c>
      <c r="J2882" t="s">
        <v>383</v>
      </c>
      <c r="K2882" t="s">
        <v>389</v>
      </c>
      <c r="L2882" t="s">
        <v>46</v>
      </c>
      <c r="M2882" t="s">
        <v>395</v>
      </c>
      <c r="N2882" t="s">
        <v>907</v>
      </c>
      <c r="O2882" t="s">
        <v>932</v>
      </c>
      <c r="P2882" t="s">
        <v>71</v>
      </c>
    </row>
    <row r="2883" spans="1:16">
      <c r="A2883" t="s">
        <v>6167</v>
      </c>
      <c r="B2883" t="s">
        <v>6168</v>
      </c>
      <c r="C2883" t="s">
        <v>956</v>
      </c>
      <c r="D2883">
        <v>55</v>
      </c>
      <c r="E2883" t="s">
        <v>6169</v>
      </c>
      <c r="F2883" t="s">
        <v>53</v>
      </c>
      <c r="G2883" t="s">
        <v>1265</v>
      </c>
      <c r="H2883" t="s">
        <v>330</v>
      </c>
      <c r="I2883" t="s">
        <v>382</v>
      </c>
      <c r="J2883" t="s">
        <v>383</v>
      </c>
      <c r="K2883" t="s">
        <v>388</v>
      </c>
      <c r="L2883" t="s">
        <v>30</v>
      </c>
      <c r="M2883" t="s">
        <v>386</v>
      </c>
      <c r="N2883" t="s">
        <v>907</v>
      </c>
      <c r="O2883" t="s">
        <v>928</v>
      </c>
      <c r="P2883" t="s">
        <v>53</v>
      </c>
    </row>
    <row r="2884" spans="1:16">
      <c r="A2884" t="s">
        <v>6170</v>
      </c>
      <c r="B2884" t="s">
        <v>6168</v>
      </c>
      <c r="C2884" t="s">
        <v>904</v>
      </c>
      <c r="D2884">
        <v>57</v>
      </c>
      <c r="E2884" t="s">
        <v>6169</v>
      </c>
      <c r="F2884" t="s">
        <v>53</v>
      </c>
      <c r="G2884" t="s">
        <v>1265</v>
      </c>
      <c r="H2884" t="s">
        <v>330</v>
      </c>
      <c r="I2884" t="s">
        <v>382</v>
      </c>
      <c r="J2884" t="s">
        <v>383</v>
      </c>
      <c r="K2884" t="s">
        <v>388</v>
      </c>
      <c r="L2884" t="s">
        <v>30</v>
      </c>
      <c r="M2884" t="s">
        <v>386</v>
      </c>
      <c r="N2884" t="s">
        <v>907</v>
      </c>
      <c r="O2884" t="s">
        <v>928</v>
      </c>
      <c r="P2884" t="s">
        <v>53</v>
      </c>
    </row>
    <row r="2885" spans="1:16">
      <c r="A2885" t="s">
        <v>6171</v>
      </c>
      <c r="B2885" t="s">
        <v>6168</v>
      </c>
      <c r="C2885" t="s">
        <v>910</v>
      </c>
      <c r="D2885">
        <v>59</v>
      </c>
      <c r="E2885" t="s">
        <v>6169</v>
      </c>
      <c r="F2885" t="s">
        <v>53</v>
      </c>
      <c r="G2885" t="s">
        <v>1265</v>
      </c>
      <c r="H2885" t="s">
        <v>330</v>
      </c>
      <c r="I2885" t="s">
        <v>382</v>
      </c>
      <c r="J2885" t="s">
        <v>383</v>
      </c>
      <c r="K2885" t="s">
        <v>388</v>
      </c>
      <c r="L2885" t="s">
        <v>30</v>
      </c>
      <c r="M2885" t="s">
        <v>386</v>
      </c>
      <c r="N2885" t="s">
        <v>907</v>
      </c>
      <c r="O2885" t="s">
        <v>928</v>
      </c>
      <c r="P2885" t="s">
        <v>53</v>
      </c>
    </row>
    <row r="2886" spans="1:16">
      <c r="A2886" t="s">
        <v>6172</v>
      </c>
      <c r="B2886" t="s">
        <v>6168</v>
      </c>
      <c r="C2886" t="s">
        <v>912</v>
      </c>
      <c r="D2886">
        <v>61</v>
      </c>
      <c r="E2886" t="s">
        <v>6169</v>
      </c>
      <c r="F2886" t="s">
        <v>53</v>
      </c>
      <c r="G2886" t="s">
        <v>1265</v>
      </c>
      <c r="H2886" t="s">
        <v>330</v>
      </c>
      <c r="I2886" t="s">
        <v>382</v>
      </c>
      <c r="J2886" t="s">
        <v>383</v>
      </c>
      <c r="K2886" t="s">
        <v>388</v>
      </c>
      <c r="L2886" t="s">
        <v>30</v>
      </c>
      <c r="M2886" t="s">
        <v>386</v>
      </c>
      <c r="N2886" t="s">
        <v>907</v>
      </c>
      <c r="O2886" t="s">
        <v>928</v>
      </c>
      <c r="P2886" t="s">
        <v>53</v>
      </c>
    </row>
    <row r="2887" spans="1:16">
      <c r="A2887" t="s">
        <v>6173</v>
      </c>
      <c r="B2887" t="s">
        <v>6174</v>
      </c>
      <c r="C2887" t="s">
        <v>956</v>
      </c>
      <c r="D2887">
        <v>55</v>
      </c>
      <c r="E2887" t="s">
        <v>6175</v>
      </c>
      <c r="F2887" t="s">
        <v>86</v>
      </c>
      <c r="G2887" t="s">
        <v>5045</v>
      </c>
      <c r="H2887" t="s">
        <v>330</v>
      </c>
      <c r="I2887" t="s">
        <v>382</v>
      </c>
      <c r="J2887" t="s">
        <v>383</v>
      </c>
      <c r="K2887" t="s">
        <v>388</v>
      </c>
      <c r="L2887" t="s">
        <v>43</v>
      </c>
      <c r="M2887" t="s">
        <v>386</v>
      </c>
      <c r="N2887" t="s">
        <v>907</v>
      </c>
      <c r="O2887" t="s">
        <v>1033</v>
      </c>
      <c r="P2887" t="s">
        <v>86</v>
      </c>
    </row>
    <row r="2888" spans="1:16">
      <c r="A2888" t="s">
        <v>6176</v>
      </c>
      <c r="B2888" t="s">
        <v>6174</v>
      </c>
      <c r="C2888" t="s">
        <v>904</v>
      </c>
      <c r="D2888">
        <v>57</v>
      </c>
      <c r="E2888" t="s">
        <v>6175</v>
      </c>
      <c r="F2888" t="s">
        <v>86</v>
      </c>
      <c r="G2888" t="s">
        <v>5045</v>
      </c>
      <c r="H2888" t="s">
        <v>330</v>
      </c>
      <c r="I2888" t="s">
        <v>382</v>
      </c>
      <c r="J2888" t="s">
        <v>383</v>
      </c>
      <c r="K2888" t="s">
        <v>388</v>
      </c>
      <c r="L2888" t="s">
        <v>43</v>
      </c>
      <c r="M2888" t="s">
        <v>386</v>
      </c>
      <c r="N2888" t="s">
        <v>907</v>
      </c>
      <c r="O2888" t="s">
        <v>1033</v>
      </c>
      <c r="P2888" t="s">
        <v>86</v>
      </c>
    </row>
    <row r="2889" spans="1:16">
      <c r="A2889" t="s">
        <v>6177</v>
      </c>
      <c r="B2889" t="s">
        <v>6174</v>
      </c>
      <c r="C2889" t="s">
        <v>910</v>
      </c>
      <c r="D2889">
        <v>59</v>
      </c>
      <c r="E2889" t="s">
        <v>6175</v>
      </c>
      <c r="F2889" t="s">
        <v>86</v>
      </c>
      <c r="G2889" t="s">
        <v>5045</v>
      </c>
      <c r="H2889" t="s">
        <v>330</v>
      </c>
      <c r="I2889" t="s">
        <v>382</v>
      </c>
      <c r="J2889" t="s">
        <v>383</v>
      </c>
      <c r="K2889" t="s">
        <v>388</v>
      </c>
      <c r="L2889" t="s">
        <v>43</v>
      </c>
      <c r="M2889" t="s">
        <v>386</v>
      </c>
      <c r="N2889" t="s">
        <v>907</v>
      </c>
      <c r="O2889" t="s">
        <v>1033</v>
      </c>
      <c r="P2889" t="s">
        <v>86</v>
      </c>
    </row>
    <row r="2890" spans="1:16">
      <c r="A2890" t="s">
        <v>6178</v>
      </c>
      <c r="B2890" t="s">
        <v>6174</v>
      </c>
      <c r="C2890" t="s">
        <v>912</v>
      </c>
      <c r="D2890">
        <v>61</v>
      </c>
      <c r="E2890" t="s">
        <v>6175</v>
      </c>
      <c r="F2890" t="s">
        <v>86</v>
      </c>
      <c r="G2890" t="s">
        <v>5045</v>
      </c>
      <c r="H2890" t="s">
        <v>330</v>
      </c>
      <c r="I2890" t="s">
        <v>382</v>
      </c>
      <c r="J2890" t="s">
        <v>383</v>
      </c>
      <c r="K2890" t="s">
        <v>388</v>
      </c>
      <c r="L2890" t="s">
        <v>43</v>
      </c>
      <c r="M2890" t="s">
        <v>386</v>
      </c>
      <c r="N2890" t="s">
        <v>907</v>
      </c>
      <c r="O2890" t="s">
        <v>1033</v>
      </c>
      <c r="P2890" t="s">
        <v>86</v>
      </c>
    </row>
    <row r="2891" spans="1:16">
      <c r="A2891" t="s">
        <v>6179</v>
      </c>
      <c r="B2891" t="s">
        <v>6180</v>
      </c>
      <c r="C2891" t="s">
        <v>956</v>
      </c>
      <c r="D2891">
        <v>55</v>
      </c>
      <c r="E2891" t="s">
        <v>6175</v>
      </c>
      <c r="F2891" t="s">
        <v>63</v>
      </c>
      <c r="G2891" t="s">
        <v>906</v>
      </c>
      <c r="H2891" t="s">
        <v>330</v>
      </c>
      <c r="I2891" t="s">
        <v>390</v>
      </c>
      <c r="J2891" t="s">
        <v>383</v>
      </c>
      <c r="K2891" t="s">
        <v>388</v>
      </c>
      <c r="L2891" t="s">
        <v>43</v>
      </c>
      <c r="M2891" t="s">
        <v>386</v>
      </c>
      <c r="N2891" t="s">
        <v>907</v>
      </c>
      <c r="O2891" t="s">
        <v>1291</v>
      </c>
      <c r="P2891" t="s">
        <v>63</v>
      </c>
    </row>
    <row r="2892" spans="1:16">
      <c r="A2892" t="s">
        <v>6181</v>
      </c>
      <c r="B2892" t="s">
        <v>6180</v>
      </c>
      <c r="C2892" t="s">
        <v>904</v>
      </c>
      <c r="D2892">
        <v>57</v>
      </c>
      <c r="E2892" t="s">
        <v>6175</v>
      </c>
      <c r="F2892" t="s">
        <v>63</v>
      </c>
      <c r="G2892" t="s">
        <v>906</v>
      </c>
      <c r="H2892" t="s">
        <v>330</v>
      </c>
      <c r="I2892" t="s">
        <v>390</v>
      </c>
      <c r="J2892" t="s">
        <v>383</v>
      </c>
      <c r="K2892" t="s">
        <v>388</v>
      </c>
      <c r="L2892" t="s">
        <v>43</v>
      </c>
      <c r="M2892" t="s">
        <v>386</v>
      </c>
      <c r="N2892" t="s">
        <v>907</v>
      </c>
      <c r="O2892" t="s">
        <v>1291</v>
      </c>
      <c r="P2892" t="s">
        <v>63</v>
      </c>
    </row>
    <row r="2893" spans="1:16">
      <c r="A2893" t="s">
        <v>6182</v>
      </c>
      <c r="B2893" t="s">
        <v>6180</v>
      </c>
      <c r="C2893" t="s">
        <v>910</v>
      </c>
      <c r="D2893">
        <v>59</v>
      </c>
      <c r="E2893" t="s">
        <v>6175</v>
      </c>
      <c r="F2893" t="s">
        <v>63</v>
      </c>
      <c r="G2893" t="s">
        <v>906</v>
      </c>
      <c r="H2893" t="s">
        <v>330</v>
      </c>
      <c r="I2893" t="s">
        <v>390</v>
      </c>
      <c r="J2893" t="s">
        <v>383</v>
      </c>
      <c r="K2893" t="s">
        <v>388</v>
      </c>
      <c r="L2893" t="s">
        <v>43</v>
      </c>
      <c r="M2893" t="s">
        <v>386</v>
      </c>
      <c r="N2893" t="s">
        <v>907</v>
      </c>
      <c r="O2893" t="s">
        <v>1291</v>
      </c>
      <c r="P2893" t="s">
        <v>63</v>
      </c>
    </row>
    <row r="2894" spans="1:16">
      <c r="A2894" t="s">
        <v>6183</v>
      </c>
      <c r="B2894" t="s">
        <v>6180</v>
      </c>
      <c r="C2894" t="s">
        <v>912</v>
      </c>
      <c r="D2894">
        <v>61</v>
      </c>
      <c r="E2894" t="s">
        <v>6175</v>
      </c>
      <c r="F2894" t="s">
        <v>63</v>
      </c>
      <c r="G2894" t="s">
        <v>906</v>
      </c>
      <c r="H2894" t="s">
        <v>330</v>
      </c>
      <c r="I2894" t="s">
        <v>390</v>
      </c>
      <c r="J2894" t="s">
        <v>383</v>
      </c>
      <c r="K2894" t="s">
        <v>388</v>
      </c>
      <c r="L2894" t="s">
        <v>43</v>
      </c>
      <c r="M2894" t="s">
        <v>386</v>
      </c>
      <c r="N2894" t="s">
        <v>907</v>
      </c>
      <c r="O2894" t="s">
        <v>1291</v>
      </c>
      <c r="P2894" t="s">
        <v>63</v>
      </c>
    </row>
    <row r="2895" spans="1:16">
      <c r="A2895" t="s">
        <v>6184</v>
      </c>
      <c r="B2895" t="s">
        <v>6185</v>
      </c>
      <c r="C2895" t="s">
        <v>956</v>
      </c>
      <c r="D2895">
        <v>55</v>
      </c>
      <c r="E2895" t="s">
        <v>5389</v>
      </c>
      <c r="F2895" t="s">
        <v>277</v>
      </c>
      <c r="G2895" t="s">
        <v>1265</v>
      </c>
      <c r="H2895" t="s">
        <v>330</v>
      </c>
      <c r="I2895" t="s">
        <v>387</v>
      </c>
      <c r="J2895" t="s">
        <v>383</v>
      </c>
      <c r="K2895" t="s">
        <v>388</v>
      </c>
      <c r="L2895" t="s">
        <v>30</v>
      </c>
      <c r="M2895" t="s">
        <v>386</v>
      </c>
      <c r="N2895" t="s">
        <v>907</v>
      </c>
      <c r="O2895" t="s">
        <v>1405</v>
      </c>
      <c r="P2895" t="s">
        <v>83</v>
      </c>
    </row>
    <row r="2896" spans="1:16">
      <c r="A2896" t="s">
        <v>6186</v>
      </c>
      <c r="B2896" t="s">
        <v>6185</v>
      </c>
      <c r="C2896" t="s">
        <v>904</v>
      </c>
      <c r="D2896">
        <v>57</v>
      </c>
      <c r="E2896" t="s">
        <v>5389</v>
      </c>
      <c r="F2896" t="s">
        <v>277</v>
      </c>
      <c r="G2896" t="s">
        <v>1265</v>
      </c>
      <c r="H2896" t="s">
        <v>330</v>
      </c>
      <c r="I2896" t="s">
        <v>387</v>
      </c>
      <c r="J2896" t="s">
        <v>383</v>
      </c>
      <c r="K2896" t="s">
        <v>388</v>
      </c>
      <c r="L2896" t="s">
        <v>30</v>
      </c>
      <c r="M2896" t="s">
        <v>386</v>
      </c>
      <c r="N2896" t="s">
        <v>907</v>
      </c>
      <c r="O2896" t="s">
        <v>1405</v>
      </c>
      <c r="P2896" t="s">
        <v>83</v>
      </c>
    </row>
    <row r="2897" spans="1:16">
      <c r="A2897" t="s">
        <v>6187</v>
      </c>
      <c r="B2897" t="s">
        <v>6185</v>
      </c>
      <c r="C2897" t="s">
        <v>910</v>
      </c>
      <c r="D2897">
        <v>59</v>
      </c>
      <c r="E2897" t="s">
        <v>5389</v>
      </c>
      <c r="F2897" t="s">
        <v>277</v>
      </c>
      <c r="G2897" t="s">
        <v>1265</v>
      </c>
      <c r="H2897" t="s">
        <v>330</v>
      </c>
      <c r="I2897" t="s">
        <v>387</v>
      </c>
      <c r="J2897" t="s">
        <v>383</v>
      </c>
      <c r="K2897" t="s">
        <v>388</v>
      </c>
      <c r="L2897" t="s">
        <v>30</v>
      </c>
      <c r="M2897" t="s">
        <v>386</v>
      </c>
      <c r="N2897" t="s">
        <v>907</v>
      </c>
      <c r="O2897" t="s">
        <v>1405</v>
      </c>
      <c r="P2897" t="s">
        <v>83</v>
      </c>
    </row>
    <row r="2898" spans="1:16">
      <c r="A2898" t="s">
        <v>6188</v>
      </c>
      <c r="B2898" t="s">
        <v>6189</v>
      </c>
      <c r="C2898" t="s">
        <v>956</v>
      </c>
      <c r="D2898">
        <v>55</v>
      </c>
      <c r="E2898" t="s">
        <v>2031</v>
      </c>
      <c r="F2898" t="s">
        <v>86</v>
      </c>
      <c r="G2898" t="s">
        <v>1265</v>
      </c>
      <c r="H2898" t="s">
        <v>329</v>
      </c>
      <c r="I2898" t="s">
        <v>382</v>
      </c>
      <c r="J2898" t="s">
        <v>383</v>
      </c>
      <c r="K2898" t="s">
        <v>388</v>
      </c>
      <c r="L2898" t="s">
        <v>30</v>
      </c>
      <c r="M2898" t="s">
        <v>386</v>
      </c>
      <c r="N2898" t="s">
        <v>907</v>
      </c>
      <c r="O2898" t="s">
        <v>1033</v>
      </c>
      <c r="P2898" t="s">
        <v>86</v>
      </c>
    </row>
    <row r="2899" spans="1:16">
      <c r="A2899" t="s">
        <v>6190</v>
      </c>
      <c r="B2899" t="s">
        <v>6189</v>
      </c>
      <c r="C2899" t="s">
        <v>904</v>
      </c>
      <c r="D2899">
        <v>57</v>
      </c>
      <c r="E2899" t="s">
        <v>2031</v>
      </c>
      <c r="F2899" t="s">
        <v>86</v>
      </c>
      <c r="G2899" t="s">
        <v>1265</v>
      </c>
      <c r="H2899" t="s">
        <v>329</v>
      </c>
      <c r="I2899" t="s">
        <v>382</v>
      </c>
      <c r="J2899" t="s">
        <v>383</v>
      </c>
      <c r="K2899" t="s">
        <v>388</v>
      </c>
      <c r="L2899" t="s">
        <v>30</v>
      </c>
      <c r="M2899" t="s">
        <v>386</v>
      </c>
      <c r="N2899" t="s">
        <v>907</v>
      </c>
      <c r="O2899" t="s">
        <v>1033</v>
      </c>
      <c r="P2899" t="s">
        <v>86</v>
      </c>
    </row>
    <row r="2900" spans="1:16">
      <c r="A2900" t="s">
        <v>6191</v>
      </c>
      <c r="B2900" t="s">
        <v>6189</v>
      </c>
      <c r="C2900" t="s">
        <v>910</v>
      </c>
      <c r="D2900">
        <v>59</v>
      </c>
      <c r="E2900" t="s">
        <v>2031</v>
      </c>
      <c r="F2900" t="s">
        <v>86</v>
      </c>
      <c r="G2900" t="s">
        <v>1265</v>
      </c>
      <c r="H2900" t="s">
        <v>329</v>
      </c>
      <c r="I2900" t="s">
        <v>382</v>
      </c>
      <c r="J2900" t="s">
        <v>383</v>
      </c>
      <c r="K2900" t="s">
        <v>388</v>
      </c>
      <c r="L2900" t="s">
        <v>30</v>
      </c>
      <c r="M2900" t="s">
        <v>386</v>
      </c>
      <c r="N2900" t="s">
        <v>907</v>
      </c>
      <c r="O2900" t="s">
        <v>1033</v>
      </c>
      <c r="P2900" t="s">
        <v>86</v>
      </c>
    </row>
    <row r="2901" spans="1:16">
      <c r="A2901" t="s">
        <v>6192</v>
      </c>
      <c r="B2901" t="s">
        <v>6189</v>
      </c>
      <c r="C2901" t="s">
        <v>912</v>
      </c>
      <c r="D2901">
        <v>61</v>
      </c>
      <c r="E2901" t="s">
        <v>2031</v>
      </c>
      <c r="F2901" t="s">
        <v>86</v>
      </c>
      <c r="G2901" t="s">
        <v>1265</v>
      </c>
      <c r="H2901" t="s">
        <v>329</v>
      </c>
      <c r="I2901" t="s">
        <v>382</v>
      </c>
      <c r="J2901" t="s">
        <v>383</v>
      </c>
      <c r="K2901" t="s">
        <v>388</v>
      </c>
      <c r="L2901" t="s">
        <v>30</v>
      </c>
      <c r="M2901" t="s">
        <v>386</v>
      </c>
      <c r="N2901" t="s">
        <v>907</v>
      </c>
      <c r="O2901" t="s">
        <v>1033</v>
      </c>
      <c r="P2901" t="s">
        <v>86</v>
      </c>
    </row>
    <row r="2902" spans="1:16">
      <c r="A2902" t="s">
        <v>6193</v>
      </c>
      <c r="B2902" t="s">
        <v>6194</v>
      </c>
      <c r="C2902" t="s">
        <v>956</v>
      </c>
      <c r="D2902">
        <v>55</v>
      </c>
      <c r="E2902" t="s">
        <v>6195</v>
      </c>
      <c r="F2902" t="s">
        <v>53</v>
      </c>
      <c r="G2902" t="s">
        <v>906</v>
      </c>
      <c r="H2902" t="s">
        <v>318</v>
      </c>
      <c r="I2902" t="s">
        <v>390</v>
      </c>
      <c r="J2902" t="s">
        <v>383</v>
      </c>
      <c r="K2902" t="s">
        <v>388</v>
      </c>
      <c r="L2902" t="s">
        <v>43</v>
      </c>
      <c r="M2902" t="s">
        <v>385</v>
      </c>
      <c r="N2902" t="s">
        <v>907</v>
      </c>
      <c r="O2902" t="s">
        <v>928</v>
      </c>
      <c r="P2902" t="s">
        <v>53</v>
      </c>
    </row>
    <row r="2903" spans="1:16">
      <c r="A2903" t="s">
        <v>6196</v>
      </c>
      <c r="B2903" t="s">
        <v>6194</v>
      </c>
      <c r="C2903" t="s">
        <v>915</v>
      </c>
      <c r="D2903">
        <v>56</v>
      </c>
      <c r="E2903" t="s">
        <v>6195</v>
      </c>
      <c r="F2903" t="s">
        <v>53</v>
      </c>
      <c r="G2903" t="s">
        <v>906</v>
      </c>
      <c r="H2903" t="s">
        <v>318</v>
      </c>
      <c r="I2903" t="s">
        <v>390</v>
      </c>
      <c r="J2903" t="s">
        <v>383</v>
      </c>
      <c r="K2903" t="s">
        <v>388</v>
      </c>
      <c r="L2903" t="s">
        <v>43</v>
      </c>
      <c r="M2903" t="s">
        <v>385</v>
      </c>
      <c r="N2903" t="s">
        <v>907</v>
      </c>
      <c r="O2903" t="s">
        <v>928</v>
      </c>
      <c r="P2903" t="s">
        <v>53</v>
      </c>
    </row>
    <row r="2904" spans="1:16">
      <c r="A2904" t="s">
        <v>6197</v>
      </c>
      <c r="B2904" t="s">
        <v>6194</v>
      </c>
      <c r="C2904" t="s">
        <v>904</v>
      </c>
      <c r="D2904">
        <v>57</v>
      </c>
      <c r="E2904" t="s">
        <v>6195</v>
      </c>
      <c r="F2904" t="s">
        <v>53</v>
      </c>
      <c r="G2904" t="s">
        <v>906</v>
      </c>
      <c r="H2904" t="s">
        <v>318</v>
      </c>
      <c r="I2904" t="s">
        <v>390</v>
      </c>
      <c r="J2904" t="s">
        <v>383</v>
      </c>
      <c r="K2904" t="s">
        <v>388</v>
      </c>
      <c r="L2904" t="s">
        <v>43</v>
      </c>
      <c r="M2904" t="s">
        <v>385</v>
      </c>
      <c r="N2904" t="s">
        <v>907</v>
      </c>
      <c r="O2904" t="s">
        <v>928</v>
      </c>
      <c r="P2904" t="s">
        <v>53</v>
      </c>
    </row>
    <row r="2905" spans="1:16">
      <c r="A2905" t="s">
        <v>6198</v>
      </c>
      <c r="B2905" t="s">
        <v>6194</v>
      </c>
      <c r="C2905" t="s">
        <v>920</v>
      </c>
      <c r="D2905">
        <v>58</v>
      </c>
      <c r="E2905" t="s">
        <v>6195</v>
      </c>
      <c r="F2905" t="s">
        <v>53</v>
      </c>
      <c r="G2905" t="s">
        <v>906</v>
      </c>
      <c r="H2905" t="s">
        <v>318</v>
      </c>
      <c r="I2905" t="s">
        <v>390</v>
      </c>
      <c r="J2905" t="s">
        <v>383</v>
      </c>
      <c r="K2905" t="s">
        <v>388</v>
      </c>
      <c r="L2905" t="s">
        <v>43</v>
      </c>
      <c r="M2905" t="s">
        <v>385</v>
      </c>
      <c r="N2905" t="s">
        <v>907</v>
      </c>
      <c r="O2905" t="s">
        <v>928</v>
      </c>
      <c r="P2905" t="s">
        <v>53</v>
      </c>
    </row>
    <row r="2906" spans="1:16">
      <c r="A2906" t="s">
        <v>6199</v>
      </c>
      <c r="B2906" t="s">
        <v>6194</v>
      </c>
      <c r="C2906" t="s">
        <v>910</v>
      </c>
      <c r="D2906">
        <v>59</v>
      </c>
      <c r="E2906" t="s">
        <v>6195</v>
      </c>
      <c r="F2906" t="s">
        <v>53</v>
      </c>
      <c r="G2906" t="s">
        <v>906</v>
      </c>
      <c r="H2906" t="s">
        <v>318</v>
      </c>
      <c r="I2906" t="s">
        <v>390</v>
      </c>
      <c r="J2906" t="s">
        <v>383</v>
      </c>
      <c r="K2906" t="s">
        <v>388</v>
      </c>
      <c r="L2906" t="s">
        <v>43</v>
      </c>
      <c r="M2906" t="s">
        <v>385</v>
      </c>
      <c r="N2906" t="s">
        <v>907</v>
      </c>
      <c r="O2906" t="s">
        <v>928</v>
      </c>
      <c r="P2906" t="s">
        <v>53</v>
      </c>
    </row>
    <row r="2907" spans="1:16">
      <c r="A2907" t="s">
        <v>6200</v>
      </c>
      <c r="B2907" t="s">
        <v>6194</v>
      </c>
      <c r="C2907" t="s">
        <v>912</v>
      </c>
      <c r="D2907">
        <v>61</v>
      </c>
      <c r="E2907" t="s">
        <v>6195</v>
      </c>
      <c r="F2907" t="s">
        <v>53</v>
      </c>
      <c r="G2907" t="s">
        <v>906</v>
      </c>
      <c r="H2907" t="s">
        <v>318</v>
      </c>
      <c r="I2907" t="s">
        <v>390</v>
      </c>
      <c r="J2907" t="s">
        <v>383</v>
      </c>
      <c r="K2907" t="s">
        <v>388</v>
      </c>
      <c r="L2907" t="s">
        <v>43</v>
      </c>
      <c r="M2907" t="s">
        <v>385</v>
      </c>
      <c r="N2907" t="s">
        <v>907</v>
      </c>
      <c r="O2907" t="s">
        <v>928</v>
      </c>
      <c r="P2907" t="s">
        <v>53</v>
      </c>
    </row>
    <row r="2908" spans="1:16">
      <c r="A2908" t="s">
        <v>6201</v>
      </c>
      <c r="B2908" t="s">
        <v>6202</v>
      </c>
      <c r="C2908" t="s">
        <v>956</v>
      </c>
      <c r="D2908">
        <v>55</v>
      </c>
      <c r="E2908" t="s">
        <v>6195</v>
      </c>
      <c r="F2908" t="s">
        <v>71</v>
      </c>
      <c r="G2908" t="s">
        <v>906</v>
      </c>
      <c r="H2908" t="s">
        <v>318</v>
      </c>
      <c r="I2908" t="s">
        <v>390</v>
      </c>
      <c r="J2908" t="s">
        <v>383</v>
      </c>
      <c r="K2908" t="s">
        <v>388</v>
      </c>
      <c r="L2908" t="s">
        <v>43</v>
      </c>
      <c r="M2908" t="s">
        <v>385</v>
      </c>
      <c r="N2908" t="s">
        <v>907</v>
      </c>
      <c r="O2908" t="s">
        <v>932</v>
      </c>
      <c r="P2908" t="s">
        <v>71</v>
      </c>
    </row>
    <row r="2909" spans="1:16">
      <c r="A2909" t="s">
        <v>6203</v>
      </c>
      <c r="B2909" t="s">
        <v>6202</v>
      </c>
      <c r="C2909" t="s">
        <v>915</v>
      </c>
      <c r="D2909">
        <v>56</v>
      </c>
      <c r="E2909" t="s">
        <v>6195</v>
      </c>
      <c r="F2909" t="s">
        <v>71</v>
      </c>
      <c r="G2909" t="s">
        <v>906</v>
      </c>
      <c r="H2909" t="s">
        <v>318</v>
      </c>
      <c r="I2909" t="s">
        <v>390</v>
      </c>
      <c r="J2909" t="s">
        <v>383</v>
      </c>
      <c r="K2909" t="s">
        <v>388</v>
      </c>
      <c r="L2909" t="s">
        <v>43</v>
      </c>
      <c r="M2909" t="s">
        <v>385</v>
      </c>
      <c r="N2909" t="s">
        <v>907</v>
      </c>
      <c r="O2909" t="s">
        <v>932</v>
      </c>
      <c r="P2909" t="s">
        <v>71</v>
      </c>
    </row>
    <row r="2910" spans="1:16">
      <c r="A2910" t="s">
        <v>6204</v>
      </c>
      <c r="B2910" t="s">
        <v>6202</v>
      </c>
      <c r="C2910" t="s">
        <v>904</v>
      </c>
      <c r="D2910">
        <v>57</v>
      </c>
      <c r="E2910" t="s">
        <v>6195</v>
      </c>
      <c r="F2910" t="s">
        <v>71</v>
      </c>
      <c r="G2910" t="s">
        <v>906</v>
      </c>
      <c r="H2910" t="s">
        <v>318</v>
      </c>
      <c r="I2910" t="s">
        <v>390</v>
      </c>
      <c r="J2910" t="s">
        <v>383</v>
      </c>
      <c r="K2910" t="s">
        <v>388</v>
      </c>
      <c r="L2910" t="s">
        <v>43</v>
      </c>
      <c r="M2910" t="s">
        <v>385</v>
      </c>
      <c r="N2910" t="s">
        <v>907</v>
      </c>
      <c r="O2910" t="s">
        <v>932</v>
      </c>
      <c r="P2910" t="s">
        <v>71</v>
      </c>
    </row>
    <row r="2911" spans="1:16">
      <c r="A2911" t="s">
        <v>6205</v>
      </c>
      <c r="B2911" t="s">
        <v>6202</v>
      </c>
      <c r="C2911" t="s">
        <v>920</v>
      </c>
      <c r="D2911">
        <v>58</v>
      </c>
      <c r="E2911" t="s">
        <v>6195</v>
      </c>
      <c r="F2911" t="s">
        <v>71</v>
      </c>
      <c r="G2911" t="s">
        <v>906</v>
      </c>
      <c r="H2911" t="s">
        <v>318</v>
      </c>
      <c r="I2911" t="s">
        <v>390</v>
      </c>
      <c r="J2911" t="s">
        <v>383</v>
      </c>
      <c r="K2911" t="s">
        <v>388</v>
      </c>
      <c r="L2911" t="s">
        <v>43</v>
      </c>
      <c r="M2911" t="s">
        <v>385</v>
      </c>
      <c r="N2911" t="s">
        <v>907</v>
      </c>
      <c r="O2911" t="s">
        <v>932</v>
      </c>
      <c r="P2911" t="s">
        <v>71</v>
      </c>
    </row>
    <row r="2912" spans="1:16">
      <c r="A2912" t="s">
        <v>6206</v>
      </c>
      <c r="B2912" t="s">
        <v>6202</v>
      </c>
      <c r="C2912" t="s">
        <v>910</v>
      </c>
      <c r="D2912">
        <v>59</v>
      </c>
      <c r="E2912" t="s">
        <v>6195</v>
      </c>
      <c r="F2912" t="s">
        <v>71</v>
      </c>
      <c r="G2912" t="s">
        <v>906</v>
      </c>
      <c r="H2912" t="s">
        <v>318</v>
      </c>
      <c r="I2912" t="s">
        <v>390</v>
      </c>
      <c r="J2912" t="s">
        <v>383</v>
      </c>
      <c r="K2912" t="s">
        <v>388</v>
      </c>
      <c r="L2912" t="s">
        <v>43</v>
      </c>
      <c r="M2912" t="s">
        <v>385</v>
      </c>
      <c r="N2912" t="s">
        <v>907</v>
      </c>
      <c r="O2912" t="s">
        <v>932</v>
      </c>
      <c r="P2912" t="s">
        <v>71</v>
      </c>
    </row>
    <row r="2913" spans="1:16">
      <c r="A2913" t="s">
        <v>6207</v>
      </c>
      <c r="B2913" t="s">
        <v>6202</v>
      </c>
      <c r="C2913" t="s">
        <v>922</v>
      </c>
      <c r="D2913">
        <v>60</v>
      </c>
      <c r="E2913" t="s">
        <v>6195</v>
      </c>
      <c r="F2913" t="s">
        <v>71</v>
      </c>
      <c r="G2913" t="s">
        <v>906</v>
      </c>
      <c r="H2913" t="s">
        <v>318</v>
      </c>
      <c r="I2913" t="s">
        <v>390</v>
      </c>
      <c r="J2913" t="s">
        <v>383</v>
      </c>
      <c r="K2913" t="s">
        <v>388</v>
      </c>
      <c r="L2913" t="s">
        <v>43</v>
      </c>
      <c r="M2913" t="s">
        <v>385</v>
      </c>
      <c r="N2913" t="s">
        <v>907</v>
      </c>
      <c r="O2913" t="s">
        <v>932</v>
      </c>
      <c r="P2913" t="s">
        <v>71</v>
      </c>
    </row>
    <row r="2914" spans="1:16">
      <c r="A2914" t="s">
        <v>6208</v>
      </c>
      <c r="B2914" t="s">
        <v>6202</v>
      </c>
      <c r="C2914" t="s">
        <v>912</v>
      </c>
      <c r="D2914">
        <v>61</v>
      </c>
      <c r="E2914" t="s">
        <v>6195</v>
      </c>
      <c r="F2914" t="s">
        <v>71</v>
      </c>
      <c r="G2914" t="s">
        <v>906</v>
      </c>
      <c r="H2914" t="s">
        <v>318</v>
      </c>
      <c r="I2914" t="s">
        <v>390</v>
      </c>
      <c r="J2914" t="s">
        <v>383</v>
      </c>
      <c r="K2914" t="s">
        <v>388</v>
      </c>
      <c r="L2914" t="s">
        <v>43</v>
      </c>
      <c r="M2914" t="s">
        <v>385</v>
      </c>
      <c r="N2914" t="s">
        <v>907</v>
      </c>
      <c r="O2914" t="s">
        <v>932</v>
      </c>
      <c r="P2914" t="s">
        <v>71</v>
      </c>
    </row>
    <row r="2915" spans="1:16">
      <c r="A2915" t="s">
        <v>6209</v>
      </c>
      <c r="B2915" t="s">
        <v>6210</v>
      </c>
      <c r="C2915" t="s">
        <v>956</v>
      </c>
      <c r="D2915">
        <v>55</v>
      </c>
      <c r="E2915" t="s">
        <v>6211</v>
      </c>
      <c r="F2915" t="s">
        <v>71</v>
      </c>
      <c r="G2915" t="s">
        <v>1265</v>
      </c>
      <c r="H2915" t="s">
        <v>324</v>
      </c>
      <c r="I2915" t="s">
        <v>390</v>
      </c>
      <c r="J2915" t="s">
        <v>383</v>
      </c>
      <c r="K2915" t="s">
        <v>388</v>
      </c>
      <c r="L2915" t="s">
        <v>44</v>
      </c>
      <c r="M2915" t="s">
        <v>385</v>
      </c>
      <c r="N2915" t="s">
        <v>907</v>
      </c>
      <c r="O2915" t="s">
        <v>932</v>
      </c>
      <c r="P2915" t="s">
        <v>71</v>
      </c>
    </row>
    <row r="2916" spans="1:16">
      <c r="A2916" t="s">
        <v>6212</v>
      </c>
      <c r="B2916" t="s">
        <v>6210</v>
      </c>
      <c r="C2916" t="s">
        <v>915</v>
      </c>
      <c r="D2916">
        <v>56</v>
      </c>
      <c r="E2916" t="s">
        <v>6211</v>
      </c>
      <c r="F2916" t="s">
        <v>71</v>
      </c>
      <c r="G2916" t="s">
        <v>1265</v>
      </c>
      <c r="H2916" t="s">
        <v>324</v>
      </c>
      <c r="I2916" t="s">
        <v>390</v>
      </c>
      <c r="J2916" t="s">
        <v>383</v>
      </c>
      <c r="K2916" t="s">
        <v>388</v>
      </c>
      <c r="L2916" t="s">
        <v>44</v>
      </c>
      <c r="M2916" t="s">
        <v>385</v>
      </c>
      <c r="N2916" t="s">
        <v>907</v>
      </c>
      <c r="O2916" t="s">
        <v>932</v>
      </c>
      <c r="P2916" t="s">
        <v>71</v>
      </c>
    </row>
    <row r="2917" spans="1:16">
      <c r="A2917" t="s">
        <v>6213</v>
      </c>
      <c r="B2917" t="s">
        <v>6210</v>
      </c>
      <c r="C2917" t="s">
        <v>904</v>
      </c>
      <c r="D2917">
        <v>57</v>
      </c>
      <c r="E2917" t="s">
        <v>6211</v>
      </c>
      <c r="F2917" t="s">
        <v>71</v>
      </c>
      <c r="G2917" t="s">
        <v>1265</v>
      </c>
      <c r="H2917" t="s">
        <v>324</v>
      </c>
      <c r="I2917" t="s">
        <v>390</v>
      </c>
      <c r="J2917" t="s">
        <v>383</v>
      </c>
      <c r="K2917" t="s">
        <v>388</v>
      </c>
      <c r="L2917" t="s">
        <v>44</v>
      </c>
      <c r="M2917" t="s">
        <v>385</v>
      </c>
      <c r="N2917" t="s">
        <v>907</v>
      </c>
      <c r="O2917" t="s">
        <v>932</v>
      </c>
      <c r="P2917" t="s">
        <v>71</v>
      </c>
    </row>
    <row r="2918" spans="1:16">
      <c r="A2918" t="s">
        <v>6214</v>
      </c>
      <c r="B2918" t="s">
        <v>6210</v>
      </c>
      <c r="C2918" t="s">
        <v>910</v>
      </c>
      <c r="D2918">
        <v>59</v>
      </c>
      <c r="E2918" t="s">
        <v>6211</v>
      </c>
      <c r="F2918" t="s">
        <v>71</v>
      </c>
      <c r="G2918" t="s">
        <v>1265</v>
      </c>
      <c r="H2918" t="s">
        <v>324</v>
      </c>
      <c r="I2918" t="s">
        <v>390</v>
      </c>
      <c r="J2918" t="s">
        <v>383</v>
      </c>
      <c r="K2918" t="s">
        <v>388</v>
      </c>
      <c r="L2918" t="s">
        <v>44</v>
      </c>
      <c r="M2918" t="s">
        <v>385</v>
      </c>
      <c r="N2918" t="s">
        <v>907</v>
      </c>
      <c r="O2918" t="s">
        <v>932</v>
      </c>
      <c r="P2918" t="s">
        <v>71</v>
      </c>
    </row>
    <row r="2919" spans="1:16">
      <c r="A2919" t="s">
        <v>6215</v>
      </c>
      <c r="B2919" t="s">
        <v>6210</v>
      </c>
      <c r="C2919" t="s">
        <v>912</v>
      </c>
      <c r="D2919">
        <v>61</v>
      </c>
      <c r="E2919" t="s">
        <v>6211</v>
      </c>
      <c r="F2919" t="s">
        <v>71</v>
      </c>
      <c r="G2919" t="s">
        <v>1265</v>
      </c>
      <c r="H2919" t="s">
        <v>324</v>
      </c>
      <c r="I2919" t="s">
        <v>390</v>
      </c>
      <c r="J2919" t="s">
        <v>383</v>
      </c>
      <c r="K2919" t="s">
        <v>388</v>
      </c>
      <c r="L2919" t="s">
        <v>44</v>
      </c>
      <c r="M2919" t="s">
        <v>385</v>
      </c>
      <c r="N2919" t="s">
        <v>907</v>
      </c>
      <c r="O2919" t="s">
        <v>932</v>
      </c>
      <c r="P2919" t="s">
        <v>71</v>
      </c>
    </row>
    <row r="2920" spans="1:16">
      <c r="A2920" t="s">
        <v>6216</v>
      </c>
      <c r="B2920" t="s">
        <v>6217</v>
      </c>
      <c r="C2920" t="s">
        <v>956</v>
      </c>
      <c r="D2920">
        <v>55</v>
      </c>
      <c r="E2920" t="s">
        <v>6218</v>
      </c>
      <c r="F2920" t="s">
        <v>53</v>
      </c>
      <c r="G2920" t="s">
        <v>1265</v>
      </c>
      <c r="H2920" t="s">
        <v>324</v>
      </c>
      <c r="I2920" t="s">
        <v>390</v>
      </c>
      <c r="J2920" t="s">
        <v>383</v>
      </c>
      <c r="K2920" t="s">
        <v>388</v>
      </c>
      <c r="L2920" t="s">
        <v>44</v>
      </c>
      <c r="M2920" t="s">
        <v>385</v>
      </c>
      <c r="N2920" t="s">
        <v>907</v>
      </c>
      <c r="O2920" t="s">
        <v>928</v>
      </c>
      <c r="P2920" t="s">
        <v>53</v>
      </c>
    </row>
    <row r="2921" spans="1:16">
      <c r="A2921" t="s">
        <v>6219</v>
      </c>
      <c r="B2921" t="s">
        <v>6217</v>
      </c>
      <c r="C2921" t="s">
        <v>915</v>
      </c>
      <c r="D2921">
        <v>56</v>
      </c>
      <c r="E2921" t="s">
        <v>6218</v>
      </c>
      <c r="F2921" t="s">
        <v>53</v>
      </c>
      <c r="G2921" t="s">
        <v>1265</v>
      </c>
      <c r="H2921" t="s">
        <v>324</v>
      </c>
      <c r="I2921" t="s">
        <v>390</v>
      </c>
      <c r="J2921" t="s">
        <v>383</v>
      </c>
      <c r="K2921" t="s">
        <v>388</v>
      </c>
      <c r="L2921" t="s">
        <v>44</v>
      </c>
      <c r="M2921" t="s">
        <v>385</v>
      </c>
      <c r="N2921" t="s">
        <v>907</v>
      </c>
      <c r="O2921" t="s">
        <v>928</v>
      </c>
      <c r="P2921" t="s">
        <v>53</v>
      </c>
    </row>
    <row r="2922" spans="1:16">
      <c r="A2922" t="s">
        <v>6220</v>
      </c>
      <c r="B2922" t="s">
        <v>6217</v>
      </c>
      <c r="C2922" t="s">
        <v>904</v>
      </c>
      <c r="D2922">
        <v>57</v>
      </c>
      <c r="E2922" t="s">
        <v>6218</v>
      </c>
      <c r="F2922" t="s">
        <v>53</v>
      </c>
      <c r="G2922" t="s">
        <v>1265</v>
      </c>
      <c r="H2922" t="s">
        <v>324</v>
      </c>
      <c r="I2922" t="s">
        <v>390</v>
      </c>
      <c r="J2922" t="s">
        <v>383</v>
      </c>
      <c r="K2922" t="s">
        <v>388</v>
      </c>
      <c r="L2922" t="s">
        <v>44</v>
      </c>
      <c r="M2922" t="s">
        <v>385</v>
      </c>
      <c r="N2922" t="s">
        <v>907</v>
      </c>
      <c r="O2922" t="s">
        <v>928</v>
      </c>
      <c r="P2922" t="s">
        <v>53</v>
      </c>
    </row>
    <row r="2923" spans="1:16">
      <c r="A2923" t="s">
        <v>6221</v>
      </c>
      <c r="B2923" t="s">
        <v>6217</v>
      </c>
      <c r="C2923" t="s">
        <v>920</v>
      </c>
      <c r="D2923">
        <v>58</v>
      </c>
      <c r="E2923" t="s">
        <v>6218</v>
      </c>
      <c r="F2923" t="s">
        <v>53</v>
      </c>
      <c r="G2923" t="s">
        <v>1265</v>
      </c>
      <c r="H2923" t="s">
        <v>324</v>
      </c>
      <c r="I2923" t="s">
        <v>390</v>
      </c>
      <c r="J2923" t="s">
        <v>383</v>
      </c>
      <c r="K2923" t="s">
        <v>388</v>
      </c>
      <c r="L2923" t="s">
        <v>44</v>
      </c>
      <c r="M2923" t="s">
        <v>385</v>
      </c>
      <c r="N2923" t="s">
        <v>907</v>
      </c>
      <c r="O2923" t="s">
        <v>928</v>
      </c>
      <c r="P2923" t="s">
        <v>53</v>
      </c>
    </row>
    <row r="2924" spans="1:16">
      <c r="A2924" t="s">
        <v>6222</v>
      </c>
      <c r="B2924" t="s">
        <v>6217</v>
      </c>
      <c r="C2924" t="s">
        <v>910</v>
      </c>
      <c r="D2924">
        <v>59</v>
      </c>
      <c r="E2924" t="s">
        <v>6218</v>
      </c>
      <c r="F2924" t="s">
        <v>53</v>
      </c>
      <c r="G2924" t="s">
        <v>1265</v>
      </c>
      <c r="H2924" t="s">
        <v>324</v>
      </c>
      <c r="I2924" t="s">
        <v>390</v>
      </c>
      <c r="J2924" t="s">
        <v>383</v>
      </c>
      <c r="K2924" t="s">
        <v>388</v>
      </c>
      <c r="L2924" t="s">
        <v>44</v>
      </c>
      <c r="M2924" t="s">
        <v>385</v>
      </c>
      <c r="N2924" t="s">
        <v>907</v>
      </c>
      <c r="O2924" t="s">
        <v>928</v>
      </c>
      <c r="P2924" t="s">
        <v>53</v>
      </c>
    </row>
    <row r="2925" spans="1:16">
      <c r="A2925" t="s">
        <v>6223</v>
      </c>
      <c r="B2925" t="s">
        <v>6217</v>
      </c>
      <c r="C2925" t="s">
        <v>922</v>
      </c>
      <c r="D2925">
        <v>60</v>
      </c>
      <c r="E2925" t="s">
        <v>6218</v>
      </c>
      <c r="F2925" t="s">
        <v>53</v>
      </c>
      <c r="G2925" t="s">
        <v>1265</v>
      </c>
      <c r="H2925" t="s">
        <v>324</v>
      </c>
      <c r="I2925" t="s">
        <v>390</v>
      </c>
      <c r="J2925" t="s">
        <v>383</v>
      </c>
      <c r="K2925" t="s">
        <v>388</v>
      </c>
      <c r="L2925" t="s">
        <v>44</v>
      </c>
      <c r="M2925" t="s">
        <v>385</v>
      </c>
      <c r="N2925" t="s">
        <v>907</v>
      </c>
      <c r="O2925" t="s">
        <v>928</v>
      </c>
      <c r="P2925" t="s">
        <v>53</v>
      </c>
    </row>
    <row r="2926" spans="1:16">
      <c r="A2926" t="s">
        <v>6224</v>
      </c>
      <c r="B2926" t="s">
        <v>6217</v>
      </c>
      <c r="C2926" t="s">
        <v>912</v>
      </c>
      <c r="D2926">
        <v>61</v>
      </c>
      <c r="E2926" t="s">
        <v>6218</v>
      </c>
      <c r="F2926" t="s">
        <v>53</v>
      </c>
      <c r="G2926" t="s">
        <v>1265</v>
      </c>
      <c r="H2926" t="s">
        <v>324</v>
      </c>
      <c r="I2926" t="s">
        <v>390</v>
      </c>
      <c r="J2926" t="s">
        <v>383</v>
      </c>
      <c r="K2926" t="s">
        <v>388</v>
      </c>
      <c r="L2926" t="s">
        <v>44</v>
      </c>
      <c r="M2926" t="s">
        <v>385</v>
      </c>
      <c r="N2926" t="s">
        <v>907</v>
      </c>
      <c r="O2926" t="s">
        <v>928</v>
      </c>
      <c r="P2926" t="s">
        <v>53</v>
      </c>
    </row>
    <row r="2927" spans="1:16">
      <c r="A2927" t="s">
        <v>6225</v>
      </c>
      <c r="B2927" t="s">
        <v>6226</v>
      </c>
      <c r="C2927" t="s">
        <v>956</v>
      </c>
      <c r="D2927">
        <v>55</v>
      </c>
      <c r="E2927" t="s">
        <v>6218</v>
      </c>
      <c r="F2927" t="s">
        <v>71</v>
      </c>
      <c r="G2927" t="s">
        <v>1265</v>
      </c>
      <c r="H2927" t="s">
        <v>324</v>
      </c>
      <c r="I2927" t="s">
        <v>390</v>
      </c>
      <c r="J2927" t="s">
        <v>383</v>
      </c>
      <c r="K2927" t="s">
        <v>388</v>
      </c>
      <c r="L2927" t="s">
        <v>44</v>
      </c>
      <c r="M2927" t="s">
        <v>385</v>
      </c>
      <c r="N2927" t="s">
        <v>907</v>
      </c>
      <c r="O2927" t="s">
        <v>932</v>
      </c>
      <c r="P2927" t="s">
        <v>71</v>
      </c>
    </row>
    <row r="2928" spans="1:16">
      <c r="A2928" t="s">
        <v>6227</v>
      </c>
      <c r="B2928" t="s">
        <v>6226</v>
      </c>
      <c r="C2928" t="s">
        <v>915</v>
      </c>
      <c r="D2928">
        <v>56</v>
      </c>
      <c r="E2928" t="s">
        <v>6218</v>
      </c>
      <c r="F2928" t="s">
        <v>71</v>
      </c>
      <c r="G2928" t="s">
        <v>1265</v>
      </c>
      <c r="H2928" t="s">
        <v>324</v>
      </c>
      <c r="I2928" t="s">
        <v>390</v>
      </c>
      <c r="J2928" t="s">
        <v>383</v>
      </c>
      <c r="K2928" t="s">
        <v>388</v>
      </c>
      <c r="L2928" t="s">
        <v>44</v>
      </c>
      <c r="M2928" t="s">
        <v>385</v>
      </c>
      <c r="N2928" t="s">
        <v>907</v>
      </c>
      <c r="O2928" t="s">
        <v>932</v>
      </c>
      <c r="P2928" t="s">
        <v>71</v>
      </c>
    </row>
    <row r="2929" spans="1:16">
      <c r="A2929" t="s">
        <v>6228</v>
      </c>
      <c r="B2929" t="s">
        <v>6226</v>
      </c>
      <c r="C2929" t="s">
        <v>904</v>
      </c>
      <c r="D2929">
        <v>57</v>
      </c>
      <c r="E2929" t="s">
        <v>6218</v>
      </c>
      <c r="F2929" t="s">
        <v>71</v>
      </c>
      <c r="G2929" t="s">
        <v>1265</v>
      </c>
      <c r="H2929" t="s">
        <v>324</v>
      </c>
      <c r="I2929" t="s">
        <v>390</v>
      </c>
      <c r="J2929" t="s">
        <v>383</v>
      </c>
      <c r="K2929" t="s">
        <v>388</v>
      </c>
      <c r="L2929" t="s">
        <v>44</v>
      </c>
      <c r="M2929" t="s">
        <v>385</v>
      </c>
      <c r="N2929" t="s">
        <v>907</v>
      </c>
      <c r="O2929" t="s">
        <v>932</v>
      </c>
      <c r="P2929" t="s">
        <v>71</v>
      </c>
    </row>
    <row r="2930" spans="1:16">
      <c r="A2930" t="s">
        <v>6229</v>
      </c>
      <c r="B2930" t="s">
        <v>6226</v>
      </c>
      <c r="C2930" t="s">
        <v>920</v>
      </c>
      <c r="D2930">
        <v>58</v>
      </c>
      <c r="E2930" t="s">
        <v>6218</v>
      </c>
      <c r="F2930" t="s">
        <v>71</v>
      </c>
      <c r="G2930" t="s">
        <v>1265</v>
      </c>
      <c r="H2930" t="s">
        <v>324</v>
      </c>
      <c r="I2930" t="s">
        <v>390</v>
      </c>
      <c r="J2930" t="s">
        <v>383</v>
      </c>
      <c r="K2930" t="s">
        <v>388</v>
      </c>
      <c r="L2930" t="s">
        <v>44</v>
      </c>
      <c r="M2930" t="s">
        <v>385</v>
      </c>
      <c r="N2930" t="s">
        <v>907</v>
      </c>
      <c r="O2930" t="s">
        <v>932</v>
      </c>
      <c r="P2930" t="s">
        <v>71</v>
      </c>
    </row>
    <row r="2931" spans="1:16">
      <c r="A2931" t="s">
        <v>6230</v>
      </c>
      <c r="B2931" t="s">
        <v>6226</v>
      </c>
      <c r="C2931" t="s">
        <v>910</v>
      </c>
      <c r="D2931">
        <v>59</v>
      </c>
      <c r="E2931" t="s">
        <v>6218</v>
      </c>
      <c r="F2931" t="s">
        <v>71</v>
      </c>
      <c r="G2931" t="s">
        <v>1265</v>
      </c>
      <c r="H2931" t="s">
        <v>324</v>
      </c>
      <c r="I2931" t="s">
        <v>390</v>
      </c>
      <c r="J2931" t="s">
        <v>383</v>
      </c>
      <c r="K2931" t="s">
        <v>388</v>
      </c>
      <c r="L2931" t="s">
        <v>44</v>
      </c>
      <c r="M2931" t="s">
        <v>385</v>
      </c>
      <c r="N2931" t="s">
        <v>907</v>
      </c>
      <c r="O2931" t="s">
        <v>932</v>
      </c>
      <c r="P2931" t="s">
        <v>71</v>
      </c>
    </row>
    <row r="2932" spans="1:16">
      <c r="A2932" t="s">
        <v>6231</v>
      </c>
      <c r="B2932" t="s">
        <v>6226</v>
      </c>
      <c r="C2932" t="s">
        <v>922</v>
      </c>
      <c r="D2932">
        <v>60</v>
      </c>
      <c r="E2932" t="s">
        <v>6218</v>
      </c>
      <c r="F2932" t="s">
        <v>71</v>
      </c>
      <c r="G2932" t="s">
        <v>1265</v>
      </c>
      <c r="H2932" t="s">
        <v>324</v>
      </c>
      <c r="I2932" t="s">
        <v>390</v>
      </c>
      <c r="J2932" t="s">
        <v>383</v>
      </c>
      <c r="K2932" t="s">
        <v>388</v>
      </c>
      <c r="L2932" t="s">
        <v>44</v>
      </c>
      <c r="M2932" t="s">
        <v>385</v>
      </c>
      <c r="N2932" t="s">
        <v>907</v>
      </c>
      <c r="O2932" t="s">
        <v>932</v>
      </c>
      <c r="P2932" t="s">
        <v>71</v>
      </c>
    </row>
    <row r="2933" spans="1:16">
      <c r="A2933" t="s">
        <v>6232</v>
      </c>
      <c r="B2933" t="s">
        <v>6226</v>
      </c>
      <c r="C2933" t="s">
        <v>912</v>
      </c>
      <c r="D2933">
        <v>61</v>
      </c>
      <c r="E2933" t="s">
        <v>6218</v>
      </c>
      <c r="F2933" t="s">
        <v>71</v>
      </c>
      <c r="G2933" t="s">
        <v>1265</v>
      </c>
      <c r="H2933" t="s">
        <v>324</v>
      </c>
      <c r="I2933" t="s">
        <v>390</v>
      </c>
      <c r="J2933" t="s">
        <v>383</v>
      </c>
      <c r="K2933" t="s">
        <v>388</v>
      </c>
      <c r="L2933" t="s">
        <v>44</v>
      </c>
      <c r="M2933" t="s">
        <v>385</v>
      </c>
      <c r="N2933" t="s">
        <v>907</v>
      </c>
      <c r="O2933" t="s">
        <v>932</v>
      </c>
      <c r="P2933" t="s">
        <v>71</v>
      </c>
    </row>
    <row r="2934" spans="1:16">
      <c r="A2934" t="s">
        <v>6233</v>
      </c>
      <c r="B2934" t="s">
        <v>6234</v>
      </c>
      <c r="C2934" t="s">
        <v>956</v>
      </c>
      <c r="D2934">
        <v>55</v>
      </c>
      <c r="E2934" t="s">
        <v>6218</v>
      </c>
      <c r="F2934" t="s">
        <v>60</v>
      </c>
      <c r="G2934" t="s">
        <v>1265</v>
      </c>
      <c r="H2934" t="s">
        <v>324</v>
      </c>
      <c r="I2934" t="s">
        <v>390</v>
      </c>
      <c r="J2934" t="s">
        <v>383</v>
      </c>
      <c r="K2934" t="s">
        <v>388</v>
      </c>
      <c r="L2934" t="s">
        <v>44</v>
      </c>
      <c r="M2934" t="s">
        <v>385</v>
      </c>
      <c r="N2934" t="s">
        <v>907</v>
      </c>
      <c r="O2934" t="s">
        <v>990</v>
      </c>
      <c r="P2934" t="s">
        <v>60</v>
      </c>
    </row>
    <row r="2935" spans="1:16">
      <c r="A2935" t="s">
        <v>6235</v>
      </c>
      <c r="B2935" t="s">
        <v>6234</v>
      </c>
      <c r="C2935" t="s">
        <v>915</v>
      </c>
      <c r="D2935">
        <v>56</v>
      </c>
      <c r="E2935" t="s">
        <v>6218</v>
      </c>
      <c r="F2935" t="s">
        <v>60</v>
      </c>
      <c r="G2935" t="s">
        <v>1265</v>
      </c>
      <c r="H2935" t="s">
        <v>324</v>
      </c>
      <c r="I2935" t="s">
        <v>390</v>
      </c>
      <c r="J2935" t="s">
        <v>383</v>
      </c>
      <c r="K2935" t="s">
        <v>388</v>
      </c>
      <c r="L2935" t="s">
        <v>44</v>
      </c>
      <c r="M2935" t="s">
        <v>385</v>
      </c>
      <c r="N2935" t="s">
        <v>907</v>
      </c>
      <c r="O2935" t="s">
        <v>990</v>
      </c>
      <c r="P2935" t="s">
        <v>60</v>
      </c>
    </row>
    <row r="2936" spans="1:16">
      <c r="A2936" t="s">
        <v>6236</v>
      </c>
      <c r="B2936" t="s">
        <v>6234</v>
      </c>
      <c r="C2936" t="s">
        <v>904</v>
      </c>
      <c r="D2936">
        <v>57</v>
      </c>
      <c r="E2936" t="s">
        <v>6218</v>
      </c>
      <c r="F2936" t="s">
        <v>60</v>
      </c>
      <c r="G2936" t="s">
        <v>1265</v>
      </c>
      <c r="H2936" t="s">
        <v>324</v>
      </c>
      <c r="I2936" t="s">
        <v>390</v>
      </c>
      <c r="J2936" t="s">
        <v>383</v>
      </c>
      <c r="K2936" t="s">
        <v>388</v>
      </c>
      <c r="L2936" t="s">
        <v>44</v>
      </c>
      <c r="M2936" t="s">
        <v>385</v>
      </c>
      <c r="N2936" t="s">
        <v>907</v>
      </c>
      <c r="O2936" t="s">
        <v>990</v>
      </c>
      <c r="P2936" t="s">
        <v>60</v>
      </c>
    </row>
    <row r="2937" spans="1:16">
      <c r="A2937" t="s">
        <v>6237</v>
      </c>
      <c r="B2937" t="s">
        <v>6234</v>
      </c>
      <c r="C2937" t="s">
        <v>920</v>
      </c>
      <c r="D2937">
        <v>58</v>
      </c>
      <c r="E2937" t="s">
        <v>6218</v>
      </c>
      <c r="F2937" t="s">
        <v>60</v>
      </c>
      <c r="G2937" t="s">
        <v>1265</v>
      </c>
      <c r="H2937" t="s">
        <v>324</v>
      </c>
      <c r="I2937" t="s">
        <v>390</v>
      </c>
      <c r="J2937" t="s">
        <v>383</v>
      </c>
      <c r="K2937" t="s">
        <v>388</v>
      </c>
      <c r="L2937" t="s">
        <v>44</v>
      </c>
      <c r="M2937" t="s">
        <v>385</v>
      </c>
      <c r="N2937" t="s">
        <v>907</v>
      </c>
      <c r="O2937" t="s">
        <v>990</v>
      </c>
      <c r="P2937" t="s">
        <v>60</v>
      </c>
    </row>
    <row r="2938" spans="1:16">
      <c r="A2938" t="s">
        <v>6238</v>
      </c>
      <c r="B2938" t="s">
        <v>6234</v>
      </c>
      <c r="C2938" t="s">
        <v>910</v>
      </c>
      <c r="D2938">
        <v>59</v>
      </c>
      <c r="E2938" t="s">
        <v>6218</v>
      </c>
      <c r="F2938" t="s">
        <v>60</v>
      </c>
      <c r="G2938" t="s">
        <v>1265</v>
      </c>
      <c r="H2938" t="s">
        <v>324</v>
      </c>
      <c r="I2938" t="s">
        <v>390</v>
      </c>
      <c r="J2938" t="s">
        <v>383</v>
      </c>
      <c r="K2938" t="s">
        <v>388</v>
      </c>
      <c r="L2938" t="s">
        <v>44</v>
      </c>
      <c r="M2938" t="s">
        <v>385</v>
      </c>
      <c r="N2938" t="s">
        <v>907</v>
      </c>
      <c r="O2938" t="s">
        <v>990</v>
      </c>
      <c r="P2938" t="s">
        <v>60</v>
      </c>
    </row>
    <row r="2939" spans="1:16">
      <c r="A2939" t="s">
        <v>6239</v>
      </c>
      <c r="B2939" t="s">
        <v>6234</v>
      </c>
      <c r="C2939" t="s">
        <v>922</v>
      </c>
      <c r="D2939">
        <v>60</v>
      </c>
      <c r="E2939" t="s">
        <v>6218</v>
      </c>
      <c r="F2939" t="s">
        <v>60</v>
      </c>
      <c r="G2939" t="s">
        <v>1265</v>
      </c>
      <c r="H2939" t="s">
        <v>324</v>
      </c>
      <c r="I2939" t="s">
        <v>390</v>
      </c>
      <c r="J2939" t="s">
        <v>383</v>
      </c>
      <c r="K2939" t="s">
        <v>388</v>
      </c>
      <c r="L2939" t="s">
        <v>44</v>
      </c>
      <c r="M2939" t="s">
        <v>385</v>
      </c>
      <c r="N2939" t="s">
        <v>907</v>
      </c>
      <c r="O2939" t="s">
        <v>990</v>
      </c>
      <c r="P2939" t="s">
        <v>60</v>
      </c>
    </row>
    <row r="2940" spans="1:16">
      <c r="A2940" t="s">
        <v>6240</v>
      </c>
      <c r="B2940" t="s">
        <v>6234</v>
      </c>
      <c r="C2940" t="s">
        <v>912</v>
      </c>
      <c r="D2940">
        <v>61</v>
      </c>
      <c r="E2940" t="s">
        <v>6218</v>
      </c>
      <c r="F2940" t="s">
        <v>60</v>
      </c>
      <c r="G2940" t="s">
        <v>1265</v>
      </c>
      <c r="H2940" t="s">
        <v>324</v>
      </c>
      <c r="I2940" t="s">
        <v>390</v>
      </c>
      <c r="J2940" t="s">
        <v>383</v>
      </c>
      <c r="K2940" t="s">
        <v>388</v>
      </c>
      <c r="L2940" t="s">
        <v>44</v>
      </c>
      <c r="M2940" t="s">
        <v>385</v>
      </c>
      <c r="N2940" t="s">
        <v>907</v>
      </c>
      <c r="O2940" t="s">
        <v>990</v>
      </c>
      <c r="P2940" t="s">
        <v>60</v>
      </c>
    </row>
    <row r="2941" spans="1:16">
      <c r="A2941" t="s">
        <v>6241</v>
      </c>
      <c r="B2941" t="s">
        <v>6242</v>
      </c>
      <c r="C2941" t="s">
        <v>956</v>
      </c>
      <c r="D2941">
        <v>55</v>
      </c>
      <c r="E2941" t="s">
        <v>6243</v>
      </c>
      <c r="F2941" t="s">
        <v>86</v>
      </c>
      <c r="G2941" t="s">
        <v>2043</v>
      </c>
      <c r="H2941" t="s">
        <v>318</v>
      </c>
      <c r="I2941" t="s">
        <v>390</v>
      </c>
      <c r="J2941" t="s">
        <v>383</v>
      </c>
      <c r="K2941" t="s">
        <v>388</v>
      </c>
      <c r="L2941" t="s">
        <v>44</v>
      </c>
      <c r="M2941" t="s">
        <v>385</v>
      </c>
      <c r="N2941" t="s">
        <v>907</v>
      </c>
      <c r="O2941" t="s">
        <v>1033</v>
      </c>
      <c r="P2941" t="s">
        <v>86</v>
      </c>
    </row>
    <row r="2942" spans="1:16">
      <c r="A2942" t="s">
        <v>6244</v>
      </c>
      <c r="B2942" t="s">
        <v>6242</v>
      </c>
      <c r="C2942" t="s">
        <v>915</v>
      </c>
      <c r="D2942">
        <v>56</v>
      </c>
      <c r="E2942" t="s">
        <v>6243</v>
      </c>
      <c r="F2942" t="s">
        <v>86</v>
      </c>
      <c r="G2942" t="s">
        <v>2043</v>
      </c>
      <c r="H2942" t="s">
        <v>318</v>
      </c>
      <c r="I2942" t="s">
        <v>390</v>
      </c>
      <c r="J2942" t="s">
        <v>383</v>
      </c>
      <c r="K2942" t="s">
        <v>388</v>
      </c>
      <c r="L2942" t="s">
        <v>44</v>
      </c>
      <c r="M2942" t="s">
        <v>385</v>
      </c>
      <c r="N2942" t="s">
        <v>907</v>
      </c>
      <c r="O2942" t="s">
        <v>1033</v>
      </c>
      <c r="P2942" t="s">
        <v>86</v>
      </c>
    </row>
    <row r="2943" spans="1:16">
      <c r="A2943" t="s">
        <v>6245</v>
      </c>
      <c r="B2943" t="s">
        <v>6242</v>
      </c>
      <c r="C2943" t="s">
        <v>904</v>
      </c>
      <c r="D2943">
        <v>57</v>
      </c>
      <c r="E2943" t="s">
        <v>6243</v>
      </c>
      <c r="F2943" t="s">
        <v>86</v>
      </c>
      <c r="G2943" t="s">
        <v>2043</v>
      </c>
      <c r="H2943" t="s">
        <v>318</v>
      </c>
      <c r="I2943" t="s">
        <v>390</v>
      </c>
      <c r="J2943" t="s">
        <v>383</v>
      </c>
      <c r="K2943" t="s">
        <v>388</v>
      </c>
      <c r="L2943" t="s">
        <v>44</v>
      </c>
      <c r="M2943" t="s">
        <v>385</v>
      </c>
      <c r="N2943" t="s">
        <v>907</v>
      </c>
      <c r="O2943" t="s">
        <v>1033</v>
      </c>
      <c r="P2943" t="s">
        <v>86</v>
      </c>
    </row>
    <row r="2944" spans="1:16">
      <c r="A2944" t="s">
        <v>6246</v>
      </c>
      <c r="B2944" t="s">
        <v>6242</v>
      </c>
      <c r="C2944" t="s">
        <v>920</v>
      </c>
      <c r="D2944">
        <v>58</v>
      </c>
      <c r="E2944" t="s">
        <v>6243</v>
      </c>
      <c r="F2944" t="s">
        <v>86</v>
      </c>
      <c r="G2944" t="s">
        <v>2043</v>
      </c>
      <c r="H2944" t="s">
        <v>318</v>
      </c>
      <c r="I2944" t="s">
        <v>390</v>
      </c>
      <c r="J2944" t="s">
        <v>383</v>
      </c>
      <c r="K2944" t="s">
        <v>388</v>
      </c>
      <c r="L2944" t="s">
        <v>44</v>
      </c>
      <c r="M2944" t="s">
        <v>385</v>
      </c>
      <c r="N2944" t="s">
        <v>907</v>
      </c>
      <c r="O2944" t="s">
        <v>1033</v>
      </c>
      <c r="P2944" t="s">
        <v>86</v>
      </c>
    </row>
    <row r="2945" spans="1:16">
      <c r="A2945" t="s">
        <v>6247</v>
      </c>
      <c r="B2945" t="s">
        <v>6242</v>
      </c>
      <c r="C2945" t="s">
        <v>910</v>
      </c>
      <c r="D2945">
        <v>59</v>
      </c>
      <c r="E2945" t="s">
        <v>6243</v>
      </c>
      <c r="F2945" t="s">
        <v>86</v>
      </c>
      <c r="G2945" t="s">
        <v>2043</v>
      </c>
      <c r="H2945" t="s">
        <v>318</v>
      </c>
      <c r="I2945" t="s">
        <v>390</v>
      </c>
      <c r="J2945" t="s">
        <v>383</v>
      </c>
      <c r="K2945" t="s">
        <v>388</v>
      </c>
      <c r="L2945" t="s">
        <v>44</v>
      </c>
      <c r="M2945" t="s">
        <v>385</v>
      </c>
      <c r="N2945" t="s">
        <v>907</v>
      </c>
      <c r="O2945" t="s">
        <v>1033</v>
      </c>
      <c r="P2945" t="s">
        <v>86</v>
      </c>
    </row>
    <row r="2946" spans="1:16">
      <c r="A2946" t="s">
        <v>6248</v>
      </c>
      <c r="B2946" t="s">
        <v>6242</v>
      </c>
      <c r="C2946" t="s">
        <v>922</v>
      </c>
      <c r="D2946">
        <v>60</v>
      </c>
      <c r="E2946" t="s">
        <v>6243</v>
      </c>
      <c r="F2946" t="s">
        <v>86</v>
      </c>
      <c r="G2946" t="s">
        <v>2043</v>
      </c>
      <c r="H2946" t="s">
        <v>318</v>
      </c>
      <c r="I2946" t="s">
        <v>390</v>
      </c>
      <c r="J2946" t="s">
        <v>383</v>
      </c>
      <c r="K2946" t="s">
        <v>388</v>
      </c>
      <c r="L2946" t="s">
        <v>44</v>
      </c>
      <c r="M2946" t="s">
        <v>385</v>
      </c>
      <c r="N2946" t="s">
        <v>907</v>
      </c>
      <c r="O2946" t="s">
        <v>1033</v>
      </c>
      <c r="P2946" t="s">
        <v>86</v>
      </c>
    </row>
    <row r="2947" spans="1:16">
      <c r="A2947" t="s">
        <v>6249</v>
      </c>
      <c r="B2947" t="s">
        <v>6242</v>
      </c>
      <c r="C2947" t="s">
        <v>912</v>
      </c>
      <c r="D2947">
        <v>61</v>
      </c>
      <c r="E2947" t="s">
        <v>6243</v>
      </c>
      <c r="F2947" t="s">
        <v>86</v>
      </c>
      <c r="G2947" t="s">
        <v>2043</v>
      </c>
      <c r="H2947" t="s">
        <v>318</v>
      </c>
      <c r="I2947" t="s">
        <v>390</v>
      </c>
      <c r="J2947" t="s">
        <v>383</v>
      </c>
      <c r="K2947" t="s">
        <v>388</v>
      </c>
      <c r="L2947" t="s">
        <v>44</v>
      </c>
      <c r="M2947" t="s">
        <v>385</v>
      </c>
      <c r="N2947" t="s">
        <v>907</v>
      </c>
      <c r="O2947" t="s">
        <v>1033</v>
      </c>
      <c r="P2947" t="s">
        <v>86</v>
      </c>
    </row>
    <row r="2948" spans="1:16">
      <c r="A2948" t="s">
        <v>6250</v>
      </c>
      <c r="B2948" t="s">
        <v>6242</v>
      </c>
      <c r="C2948" t="s">
        <v>1046</v>
      </c>
      <c r="D2948">
        <v>62</v>
      </c>
      <c r="E2948" t="s">
        <v>6243</v>
      </c>
      <c r="F2948" t="s">
        <v>86</v>
      </c>
      <c r="G2948" t="s">
        <v>2043</v>
      </c>
      <c r="H2948" t="s">
        <v>318</v>
      </c>
      <c r="I2948" t="s">
        <v>390</v>
      </c>
      <c r="J2948" t="s">
        <v>383</v>
      </c>
      <c r="K2948" t="s">
        <v>388</v>
      </c>
      <c r="L2948" t="s">
        <v>44</v>
      </c>
      <c r="M2948" t="s">
        <v>385</v>
      </c>
      <c r="N2948" t="s">
        <v>907</v>
      </c>
      <c r="O2948" t="s">
        <v>1033</v>
      </c>
      <c r="P2948" t="s">
        <v>86</v>
      </c>
    </row>
    <row r="2949" spans="1:16">
      <c r="A2949" t="s">
        <v>6251</v>
      </c>
      <c r="B2949" t="s">
        <v>6242</v>
      </c>
      <c r="C2949" t="s">
        <v>4858</v>
      </c>
      <c r="D2949">
        <v>63</v>
      </c>
      <c r="E2949" t="s">
        <v>6243</v>
      </c>
      <c r="F2949" t="s">
        <v>86</v>
      </c>
      <c r="G2949" t="s">
        <v>2043</v>
      </c>
      <c r="H2949" t="s">
        <v>318</v>
      </c>
      <c r="I2949" t="s">
        <v>390</v>
      </c>
      <c r="J2949" t="s">
        <v>383</v>
      </c>
      <c r="K2949" t="s">
        <v>388</v>
      </c>
      <c r="L2949" t="s">
        <v>44</v>
      </c>
      <c r="M2949" t="s">
        <v>385</v>
      </c>
      <c r="N2949" t="s">
        <v>907</v>
      </c>
      <c r="O2949" t="s">
        <v>1033</v>
      </c>
      <c r="P2949" t="s">
        <v>86</v>
      </c>
    </row>
    <row r="2950" spans="1:16">
      <c r="A2950" t="s">
        <v>6252</v>
      </c>
      <c r="B2950" t="s">
        <v>6253</v>
      </c>
      <c r="C2950" t="s">
        <v>956</v>
      </c>
      <c r="D2950">
        <v>55</v>
      </c>
      <c r="E2950" t="s">
        <v>6254</v>
      </c>
      <c r="F2950" t="s">
        <v>63</v>
      </c>
      <c r="G2950" t="s">
        <v>906</v>
      </c>
      <c r="H2950" t="s">
        <v>318</v>
      </c>
      <c r="I2950" t="s">
        <v>390</v>
      </c>
      <c r="J2950" t="s">
        <v>383</v>
      </c>
      <c r="K2950" t="s">
        <v>388</v>
      </c>
      <c r="L2950" t="s">
        <v>4759</v>
      </c>
      <c r="M2950" t="s">
        <v>385</v>
      </c>
      <c r="N2950" t="s">
        <v>907</v>
      </c>
      <c r="O2950" t="s">
        <v>937</v>
      </c>
      <c r="P2950" t="s">
        <v>63</v>
      </c>
    </row>
    <row r="2951" spans="1:16">
      <c r="A2951" t="s">
        <v>6255</v>
      </c>
      <c r="B2951" t="s">
        <v>6253</v>
      </c>
      <c r="C2951" t="s">
        <v>904</v>
      </c>
      <c r="D2951">
        <v>57</v>
      </c>
      <c r="E2951" t="s">
        <v>6254</v>
      </c>
      <c r="F2951" t="s">
        <v>63</v>
      </c>
      <c r="G2951" t="s">
        <v>906</v>
      </c>
      <c r="H2951" t="s">
        <v>318</v>
      </c>
      <c r="I2951" t="s">
        <v>390</v>
      </c>
      <c r="J2951" t="s">
        <v>383</v>
      </c>
      <c r="K2951" t="s">
        <v>388</v>
      </c>
      <c r="L2951" t="s">
        <v>4759</v>
      </c>
      <c r="M2951" t="s">
        <v>385</v>
      </c>
      <c r="N2951" t="s">
        <v>907</v>
      </c>
      <c r="O2951" t="s">
        <v>937</v>
      </c>
      <c r="P2951" t="s">
        <v>63</v>
      </c>
    </row>
    <row r="2952" spans="1:16">
      <c r="A2952" t="s">
        <v>6256</v>
      </c>
      <c r="B2952" t="s">
        <v>6253</v>
      </c>
      <c r="C2952" t="s">
        <v>910</v>
      </c>
      <c r="D2952">
        <v>59</v>
      </c>
      <c r="E2952" t="s">
        <v>6254</v>
      </c>
      <c r="F2952" t="s">
        <v>63</v>
      </c>
      <c r="G2952" t="s">
        <v>906</v>
      </c>
      <c r="H2952" t="s">
        <v>318</v>
      </c>
      <c r="I2952" t="s">
        <v>390</v>
      </c>
      <c r="J2952" t="s">
        <v>383</v>
      </c>
      <c r="K2952" t="s">
        <v>388</v>
      </c>
      <c r="L2952" t="s">
        <v>4759</v>
      </c>
      <c r="M2952" t="s">
        <v>385</v>
      </c>
      <c r="N2952" t="s">
        <v>907</v>
      </c>
      <c r="O2952" t="s">
        <v>937</v>
      </c>
      <c r="P2952" t="s">
        <v>63</v>
      </c>
    </row>
    <row r="2953" spans="1:16">
      <c r="A2953" t="s">
        <v>6257</v>
      </c>
      <c r="B2953" t="s">
        <v>6253</v>
      </c>
      <c r="C2953" t="s">
        <v>912</v>
      </c>
      <c r="D2953">
        <v>61</v>
      </c>
      <c r="E2953" t="s">
        <v>6254</v>
      </c>
      <c r="F2953" t="s">
        <v>63</v>
      </c>
      <c r="G2953" t="s">
        <v>906</v>
      </c>
      <c r="H2953" t="s">
        <v>318</v>
      </c>
      <c r="I2953" t="s">
        <v>390</v>
      </c>
      <c r="J2953" t="s">
        <v>383</v>
      </c>
      <c r="K2953" t="s">
        <v>388</v>
      </c>
      <c r="L2953" t="s">
        <v>4759</v>
      </c>
      <c r="M2953" t="s">
        <v>385</v>
      </c>
      <c r="N2953" t="s">
        <v>907</v>
      </c>
      <c r="O2953" t="s">
        <v>937</v>
      </c>
      <c r="P2953" t="s">
        <v>63</v>
      </c>
    </row>
    <row r="2954" spans="1:16">
      <c r="A2954" t="s">
        <v>6258</v>
      </c>
      <c r="B2954" t="s">
        <v>6259</v>
      </c>
      <c r="C2954" t="s">
        <v>956</v>
      </c>
      <c r="D2954">
        <v>55</v>
      </c>
      <c r="E2954" t="s">
        <v>6254</v>
      </c>
      <c r="F2954" t="s">
        <v>53</v>
      </c>
      <c r="G2954" t="s">
        <v>906</v>
      </c>
      <c r="H2954" t="s">
        <v>318</v>
      </c>
      <c r="I2954" t="s">
        <v>390</v>
      </c>
      <c r="J2954" t="s">
        <v>383</v>
      </c>
      <c r="K2954" t="s">
        <v>388</v>
      </c>
      <c r="L2954" t="s">
        <v>4759</v>
      </c>
      <c r="M2954" t="s">
        <v>385</v>
      </c>
      <c r="N2954" t="s">
        <v>907</v>
      </c>
      <c r="O2954" t="s">
        <v>928</v>
      </c>
      <c r="P2954" t="s">
        <v>53</v>
      </c>
    </row>
    <row r="2955" spans="1:16">
      <c r="A2955" t="s">
        <v>6260</v>
      </c>
      <c r="B2955" t="s">
        <v>6259</v>
      </c>
      <c r="C2955" t="s">
        <v>904</v>
      </c>
      <c r="D2955">
        <v>57</v>
      </c>
      <c r="E2955" t="s">
        <v>6254</v>
      </c>
      <c r="F2955" t="s">
        <v>53</v>
      </c>
      <c r="G2955" t="s">
        <v>906</v>
      </c>
      <c r="H2955" t="s">
        <v>318</v>
      </c>
      <c r="I2955" t="s">
        <v>390</v>
      </c>
      <c r="J2955" t="s">
        <v>383</v>
      </c>
      <c r="K2955" t="s">
        <v>388</v>
      </c>
      <c r="L2955" t="s">
        <v>4759</v>
      </c>
      <c r="M2955" t="s">
        <v>385</v>
      </c>
      <c r="N2955" t="s">
        <v>907</v>
      </c>
      <c r="O2955" t="s">
        <v>928</v>
      </c>
      <c r="P2955" t="s">
        <v>53</v>
      </c>
    </row>
    <row r="2956" spans="1:16">
      <c r="A2956" t="s">
        <v>6261</v>
      </c>
      <c r="B2956" t="s">
        <v>6259</v>
      </c>
      <c r="C2956" t="s">
        <v>910</v>
      </c>
      <c r="D2956">
        <v>59</v>
      </c>
      <c r="E2956" t="s">
        <v>6254</v>
      </c>
      <c r="F2956" t="s">
        <v>53</v>
      </c>
      <c r="G2956" t="s">
        <v>906</v>
      </c>
      <c r="H2956" t="s">
        <v>318</v>
      </c>
      <c r="I2956" t="s">
        <v>390</v>
      </c>
      <c r="J2956" t="s">
        <v>383</v>
      </c>
      <c r="K2956" t="s">
        <v>388</v>
      </c>
      <c r="L2956" t="s">
        <v>4759</v>
      </c>
      <c r="M2956" t="s">
        <v>385</v>
      </c>
      <c r="N2956" t="s">
        <v>907</v>
      </c>
      <c r="O2956" t="s">
        <v>928</v>
      </c>
      <c r="P2956" t="s">
        <v>53</v>
      </c>
    </row>
    <row r="2957" spans="1:16">
      <c r="A2957" t="s">
        <v>6262</v>
      </c>
      <c r="B2957" t="s">
        <v>6259</v>
      </c>
      <c r="C2957" t="s">
        <v>912</v>
      </c>
      <c r="D2957">
        <v>61</v>
      </c>
      <c r="E2957" t="s">
        <v>6254</v>
      </c>
      <c r="F2957" t="s">
        <v>53</v>
      </c>
      <c r="G2957" t="s">
        <v>906</v>
      </c>
      <c r="H2957" t="s">
        <v>318</v>
      </c>
      <c r="I2957" t="s">
        <v>390</v>
      </c>
      <c r="J2957" t="s">
        <v>383</v>
      </c>
      <c r="K2957" t="s">
        <v>388</v>
      </c>
      <c r="L2957" t="s">
        <v>4759</v>
      </c>
      <c r="M2957" t="s">
        <v>385</v>
      </c>
      <c r="N2957" t="s">
        <v>907</v>
      </c>
      <c r="O2957" t="s">
        <v>928</v>
      </c>
      <c r="P2957" t="s">
        <v>53</v>
      </c>
    </row>
    <row r="2958" spans="1:16">
      <c r="A2958" t="s">
        <v>6263</v>
      </c>
      <c r="B2958" t="s">
        <v>6264</v>
      </c>
      <c r="C2958" t="s">
        <v>956</v>
      </c>
      <c r="D2958">
        <v>55</v>
      </c>
      <c r="E2958" t="s">
        <v>6254</v>
      </c>
      <c r="F2958" t="s">
        <v>60</v>
      </c>
      <c r="G2958" t="s">
        <v>906</v>
      </c>
      <c r="H2958" t="s">
        <v>318</v>
      </c>
      <c r="I2958" t="s">
        <v>390</v>
      </c>
      <c r="J2958" t="s">
        <v>383</v>
      </c>
      <c r="K2958" t="s">
        <v>388</v>
      </c>
      <c r="L2958" t="s">
        <v>4759</v>
      </c>
      <c r="M2958" t="s">
        <v>385</v>
      </c>
      <c r="N2958" t="s">
        <v>907</v>
      </c>
      <c r="O2958" t="s">
        <v>990</v>
      </c>
      <c r="P2958" t="s">
        <v>60</v>
      </c>
    </row>
    <row r="2959" spans="1:16">
      <c r="A2959" t="s">
        <v>6265</v>
      </c>
      <c r="B2959" t="s">
        <v>6264</v>
      </c>
      <c r="C2959" t="s">
        <v>904</v>
      </c>
      <c r="D2959">
        <v>57</v>
      </c>
      <c r="E2959" t="s">
        <v>6254</v>
      </c>
      <c r="F2959" t="s">
        <v>60</v>
      </c>
      <c r="G2959" t="s">
        <v>906</v>
      </c>
      <c r="H2959" t="s">
        <v>318</v>
      </c>
      <c r="I2959" t="s">
        <v>390</v>
      </c>
      <c r="J2959" t="s">
        <v>383</v>
      </c>
      <c r="K2959" t="s">
        <v>388</v>
      </c>
      <c r="L2959" t="s">
        <v>4759</v>
      </c>
      <c r="M2959" t="s">
        <v>385</v>
      </c>
      <c r="N2959" t="s">
        <v>907</v>
      </c>
      <c r="O2959" t="s">
        <v>990</v>
      </c>
      <c r="P2959" t="s">
        <v>60</v>
      </c>
    </row>
    <row r="2960" spans="1:16">
      <c r="A2960" t="s">
        <v>6266</v>
      </c>
      <c r="B2960" t="s">
        <v>6264</v>
      </c>
      <c r="C2960" t="s">
        <v>910</v>
      </c>
      <c r="D2960">
        <v>59</v>
      </c>
      <c r="E2960" t="s">
        <v>6254</v>
      </c>
      <c r="F2960" t="s">
        <v>60</v>
      </c>
      <c r="G2960" t="s">
        <v>906</v>
      </c>
      <c r="H2960" t="s">
        <v>318</v>
      </c>
      <c r="I2960" t="s">
        <v>390</v>
      </c>
      <c r="J2960" t="s">
        <v>383</v>
      </c>
      <c r="K2960" t="s">
        <v>388</v>
      </c>
      <c r="L2960" t="s">
        <v>4759</v>
      </c>
      <c r="M2960" t="s">
        <v>385</v>
      </c>
      <c r="N2960" t="s">
        <v>907</v>
      </c>
      <c r="O2960" t="s">
        <v>990</v>
      </c>
      <c r="P2960" t="s">
        <v>60</v>
      </c>
    </row>
    <row r="2961" spans="1:16">
      <c r="A2961" t="s">
        <v>6267</v>
      </c>
      <c r="B2961" t="s">
        <v>6264</v>
      </c>
      <c r="C2961" t="s">
        <v>912</v>
      </c>
      <c r="D2961">
        <v>61</v>
      </c>
      <c r="E2961" t="s">
        <v>6254</v>
      </c>
      <c r="F2961" t="s">
        <v>60</v>
      </c>
      <c r="G2961" t="s">
        <v>906</v>
      </c>
      <c r="H2961" t="s">
        <v>318</v>
      </c>
      <c r="I2961" t="s">
        <v>390</v>
      </c>
      <c r="J2961" t="s">
        <v>383</v>
      </c>
      <c r="K2961" t="s">
        <v>388</v>
      </c>
      <c r="L2961" t="s">
        <v>4759</v>
      </c>
      <c r="M2961" t="s">
        <v>385</v>
      </c>
      <c r="N2961" t="s">
        <v>907</v>
      </c>
      <c r="O2961" t="s">
        <v>990</v>
      </c>
      <c r="P2961" t="s">
        <v>60</v>
      </c>
    </row>
    <row r="2962" spans="1:16">
      <c r="A2962" t="s">
        <v>6268</v>
      </c>
      <c r="B2962" t="s">
        <v>6269</v>
      </c>
      <c r="C2962" t="s">
        <v>956</v>
      </c>
      <c r="D2962">
        <v>55</v>
      </c>
      <c r="E2962" t="s">
        <v>6270</v>
      </c>
      <c r="F2962" t="s">
        <v>63</v>
      </c>
      <c r="G2962" t="s">
        <v>5045</v>
      </c>
      <c r="H2962" t="s">
        <v>348</v>
      </c>
      <c r="I2962" t="s">
        <v>387</v>
      </c>
      <c r="J2962" t="s">
        <v>383</v>
      </c>
      <c r="K2962" t="s">
        <v>388</v>
      </c>
      <c r="L2962" t="s">
        <v>4759</v>
      </c>
      <c r="M2962" t="s">
        <v>385</v>
      </c>
      <c r="N2962" t="s">
        <v>907</v>
      </c>
      <c r="O2962" t="s">
        <v>937</v>
      </c>
      <c r="P2962" t="s">
        <v>63</v>
      </c>
    </row>
    <row r="2963" spans="1:16">
      <c r="A2963" t="s">
        <v>6271</v>
      </c>
      <c r="B2963" t="s">
        <v>6269</v>
      </c>
      <c r="C2963" t="s">
        <v>904</v>
      </c>
      <c r="D2963">
        <v>57</v>
      </c>
      <c r="E2963" t="s">
        <v>6270</v>
      </c>
      <c r="F2963" t="s">
        <v>63</v>
      </c>
      <c r="G2963" t="s">
        <v>5045</v>
      </c>
      <c r="H2963" t="s">
        <v>348</v>
      </c>
      <c r="I2963" t="s">
        <v>387</v>
      </c>
      <c r="J2963" t="s">
        <v>383</v>
      </c>
      <c r="K2963" t="s">
        <v>388</v>
      </c>
      <c r="L2963" t="s">
        <v>4759</v>
      </c>
      <c r="M2963" t="s">
        <v>385</v>
      </c>
      <c r="N2963" t="s">
        <v>907</v>
      </c>
      <c r="O2963" t="s">
        <v>937</v>
      </c>
      <c r="P2963" t="s">
        <v>63</v>
      </c>
    </row>
    <row r="2964" spans="1:16">
      <c r="A2964" t="s">
        <v>6272</v>
      </c>
      <c r="B2964" t="s">
        <v>6269</v>
      </c>
      <c r="C2964" t="s">
        <v>910</v>
      </c>
      <c r="D2964">
        <v>59</v>
      </c>
      <c r="E2964" t="s">
        <v>6270</v>
      </c>
      <c r="F2964" t="s">
        <v>63</v>
      </c>
      <c r="G2964" t="s">
        <v>5045</v>
      </c>
      <c r="H2964" t="s">
        <v>348</v>
      </c>
      <c r="I2964" t="s">
        <v>387</v>
      </c>
      <c r="J2964" t="s">
        <v>383</v>
      </c>
      <c r="K2964" t="s">
        <v>388</v>
      </c>
      <c r="L2964" t="s">
        <v>4759</v>
      </c>
      <c r="M2964" t="s">
        <v>385</v>
      </c>
      <c r="N2964" t="s">
        <v>907</v>
      </c>
      <c r="O2964" t="s">
        <v>937</v>
      </c>
      <c r="P2964" t="s">
        <v>63</v>
      </c>
    </row>
    <row r="2965" spans="1:16">
      <c r="A2965" t="s">
        <v>6273</v>
      </c>
      <c r="B2965" t="s">
        <v>6269</v>
      </c>
      <c r="C2965" t="s">
        <v>915</v>
      </c>
      <c r="D2965">
        <v>56</v>
      </c>
      <c r="E2965" t="s">
        <v>6270</v>
      </c>
      <c r="F2965" t="s">
        <v>63</v>
      </c>
      <c r="G2965" t="s">
        <v>5045</v>
      </c>
      <c r="H2965" t="s">
        <v>348</v>
      </c>
      <c r="I2965" t="s">
        <v>387</v>
      </c>
      <c r="J2965" t="s">
        <v>383</v>
      </c>
      <c r="K2965" t="s">
        <v>388</v>
      </c>
      <c r="L2965" t="s">
        <v>4759</v>
      </c>
      <c r="M2965" t="s">
        <v>385</v>
      </c>
      <c r="N2965" t="s">
        <v>907</v>
      </c>
      <c r="O2965" t="s">
        <v>937</v>
      </c>
      <c r="P2965" t="s">
        <v>63</v>
      </c>
    </row>
    <row r="2966" spans="1:16">
      <c r="A2966" t="s">
        <v>6274</v>
      </c>
      <c r="B2966" t="s">
        <v>6275</v>
      </c>
      <c r="C2966" t="s">
        <v>956</v>
      </c>
      <c r="D2966">
        <v>55</v>
      </c>
      <c r="E2966" t="s">
        <v>6270</v>
      </c>
      <c r="F2966" t="s">
        <v>53</v>
      </c>
      <c r="G2966" t="s">
        <v>906</v>
      </c>
      <c r="H2966" t="s">
        <v>348</v>
      </c>
      <c r="I2966" t="s">
        <v>387</v>
      </c>
      <c r="J2966" t="s">
        <v>383</v>
      </c>
      <c r="K2966" t="s">
        <v>388</v>
      </c>
      <c r="L2966" t="s">
        <v>4759</v>
      </c>
      <c r="M2966" t="s">
        <v>385</v>
      </c>
      <c r="N2966" t="s">
        <v>907</v>
      </c>
      <c r="O2966" t="s">
        <v>928</v>
      </c>
      <c r="P2966" t="s">
        <v>53</v>
      </c>
    </row>
    <row r="2967" spans="1:16">
      <c r="A2967" t="s">
        <v>6276</v>
      </c>
      <c r="B2967" t="s">
        <v>6275</v>
      </c>
      <c r="C2967" t="s">
        <v>904</v>
      </c>
      <c r="D2967">
        <v>57</v>
      </c>
      <c r="E2967" t="s">
        <v>6270</v>
      </c>
      <c r="F2967" t="s">
        <v>53</v>
      </c>
      <c r="G2967" t="s">
        <v>906</v>
      </c>
      <c r="H2967" t="s">
        <v>348</v>
      </c>
      <c r="I2967" t="s">
        <v>387</v>
      </c>
      <c r="J2967" t="s">
        <v>383</v>
      </c>
      <c r="K2967" t="s">
        <v>388</v>
      </c>
      <c r="L2967" t="s">
        <v>4759</v>
      </c>
      <c r="M2967" t="s">
        <v>385</v>
      </c>
      <c r="N2967" t="s">
        <v>907</v>
      </c>
      <c r="O2967" t="s">
        <v>928</v>
      </c>
      <c r="P2967" t="s">
        <v>53</v>
      </c>
    </row>
    <row r="2968" spans="1:16">
      <c r="A2968" t="s">
        <v>6277</v>
      </c>
      <c r="B2968" t="s">
        <v>6278</v>
      </c>
      <c r="C2968" t="s">
        <v>956</v>
      </c>
      <c r="D2968">
        <v>55</v>
      </c>
      <c r="E2968" t="s">
        <v>6270</v>
      </c>
      <c r="F2968" t="s">
        <v>55</v>
      </c>
      <c r="G2968" t="s">
        <v>906</v>
      </c>
      <c r="H2968" t="s">
        <v>348</v>
      </c>
      <c r="I2968" t="s">
        <v>387</v>
      </c>
      <c r="J2968" t="s">
        <v>383</v>
      </c>
      <c r="K2968" t="s">
        <v>388</v>
      </c>
      <c r="L2968" t="s">
        <v>4759</v>
      </c>
      <c r="M2968" t="s">
        <v>385</v>
      </c>
      <c r="N2968" t="s">
        <v>907</v>
      </c>
      <c r="O2968" t="s">
        <v>1003</v>
      </c>
      <c r="P2968" t="s">
        <v>71</v>
      </c>
    </row>
    <row r="2969" spans="1:16">
      <c r="A2969" t="s">
        <v>6279</v>
      </c>
      <c r="B2969" t="s">
        <v>6278</v>
      </c>
      <c r="C2969" t="s">
        <v>904</v>
      </c>
      <c r="D2969">
        <v>57</v>
      </c>
      <c r="E2969" t="s">
        <v>6270</v>
      </c>
      <c r="F2969" t="s">
        <v>55</v>
      </c>
      <c r="G2969" t="s">
        <v>906</v>
      </c>
      <c r="H2969" t="s">
        <v>348</v>
      </c>
      <c r="I2969" t="s">
        <v>387</v>
      </c>
      <c r="J2969" t="s">
        <v>383</v>
      </c>
      <c r="K2969" t="s">
        <v>388</v>
      </c>
      <c r="L2969" t="s">
        <v>4759</v>
      </c>
      <c r="M2969" t="s">
        <v>385</v>
      </c>
      <c r="N2969" t="s">
        <v>907</v>
      </c>
      <c r="O2969" t="s">
        <v>1003</v>
      </c>
      <c r="P2969" t="s">
        <v>71</v>
      </c>
    </row>
    <row r="2970" spans="1:16">
      <c r="A2970" t="s">
        <v>6280</v>
      </c>
      <c r="B2970" t="s">
        <v>6281</v>
      </c>
      <c r="C2970" t="s">
        <v>956</v>
      </c>
      <c r="D2970">
        <v>55</v>
      </c>
      <c r="E2970" t="s">
        <v>6282</v>
      </c>
      <c r="F2970" t="s">
        <v>63</v>
      </c>
      <c r="G2970" t="s">
        <v>2043</v>
      </c>
      <c r="H2970" t="s">
        <v>324</v>
      </c>
      <c r="I2970" t="s">
        <v>390</v>
      </c>
      <c r="J2970" t="s">
        <v>383</v>
      </c>
      <c r="K2970" t="s">
        <v>388</v>
      </c>
      <c r="L2970" t="s">
        <v>44</v>
      </c>
      <c r="M2970" t="s">
        <v>386</v>
      </c>
      <c r="N2970" t="s">
        <v>907</v>
      </c>
      <c r="O2970" t="s">
        <v>937</v>
      </c>
      <c r="P2970" t="s">
        <v>63</v>
      </c>
    </row>
    <row r="2971" spans="1:16">
      <c r="A2971" t="s">
        <v>6283</v>
      </c>
      <c r="B2971" t="s">
        <v>6281</v>
      </c>
      <c r="C2971" t="s">
        <v>904</v>
      </c>
      <c r="D2971">
        <v>57</v>
      </c>
      <c r="E2971" t="s">
        <v>6282</v>
      </c>
      <c r="F2971" t="s">
        <v>63</v>
      </c>
      <c r="G2971" t="s">
        <v>2043</v>
      </c>
      <c r="H2971" t="s">
        <v>324</v>
      </c>
      <c r="I2971" t="s">
        <v>390</v>
      </c>
      <c r="J2971" t="s">
        <v>383</v>
      </c>
      <c r="K2971" t="s">
        <v>388</v>
      </c>
      <c r="L2971" t="s">
        <v>44</v>
      </c>
      <c r="M2971" t="s">
        <v>386</v>
      </c>
      <c r="N2971" t="s">
        <v>907</v>
      </c>
      <c r="O2971" t="s">
        <v>937</v>
      </c>
      <c r="P2971" t="s">
        <v>63</v>
      </c>
    </row>
    <row r="2972" spans="1:16">
      <c r="A2972" t="s">
        <v>6284</v>
      </c>
      <c r="B2972" t="s">
        <v>6281</v>
      </c>
      <c r="C2972" t="s">
        <v>910</v>
      </c>
      <c r="D2972">
        <v>59</v>
      </c>
      <c r="E2972" t="s">
        <v>6282</v>
      </c>
      <c r="F2972" t="s">
        <v>63</v>
      </c>
      <c r="G2972" t="s">
        <v>2043</v>
      </c>
      <c r="H2972" t="s">
        <v>324</v>
      </c>
      <c r="I2972" t="s">
        <v>390</v>
      </c>
      <c r="J2972" t="s">
        <v>383</v>
      </c>
      <c r="K2972" t="s">
        <v>388</v>
      </c>
      <c r="L2972" t="s">
        <v>44</v>
      </c>
      <c r="M2972" t="s">
        <v>386</v>
      </c>
      <c r="N2972" t="s">
        <v>907</v>
      </c>
      <c r="O2972" t="s">
        <v>937</v>
      </c>
      <c r="P2972" t="s">
        <v>63</v>
      </c>
    </row>
    <row r="2973" spans="1:16">
      <c r="A2973" t="s">
        <v>6285</v>
      </c>
      <c r="B2973" t="s">
        <v>6281</v>
      </c>
      <c r="C2973" t="s">
        <v>912</v>
      </c>
      <c r="D2973">
        <v>61</v>
      </c>
      <c r="E2973" t="s">
        <v>6282</v>
      </c>
      <c r="F2973" t="s">
        <v>63</v>
      </c>
      <c r="G2973" t="s">
        <v>2043</v>
      </c>
      <c r="H2973" t="s">
        <v>324</v>
      </c>
      <c r="I2973" t="s">
        <v>390</v>
      </c>
      <c r="J2973" t="s">
        <v>383</v>
      </c>
      <c r="K2973" t="s">
        <v>388</v>
      </c>
      <c r="L2973" t="s">
        <v>44</v>
      </c>
      <c r="M2973" t="s">
        <v>386</v>
      </c>
      <c r="N2973" t="s">
        <v>907</v>
      </c>
      <c r="O2973" t="s">
        <v>937</v>
      </c>
      <c r="P2973" t="s">
        <v>63</v>
      </c>
    </row>
    <row r="2974" spans="1:16">
      <c r="A2974" t="s">
        <v>6286</v>
      </c>
      <c r="B2974" t="s">
        <v>6287</v>
      </c>
      <c r="C2974" t="s">
        <v>956</v>
      </c>
      <c r="D2974">
        <v>55</v>
      </c>
      <c r="E2974" t="s">
        <v>6282</v>
      </c>
      <c r="F2974" t="s">
        <v>83</v>
      </c>
      <c r="G2974" t="s">
        <v>2043</v>
      </c>
      <c r="H2974" t="s">
        <v>324</v>
      </c>
      <c r="I2974" t="s">
        <v>390</v>
      </c>
      <c r="J2974" t="s">
        <v>383</v>
      </c>
      <c r="K2974" t="s">
        <v>388</v>
      </c>
      <c r="L2974" t="s">
        <v>44</v>
      </c>
      <c r="M2974" t="s">
        <v>386</v>
      </c>
      <c r="N2974" t="s">
        <v>907</v>
      </c>
      <c r="O2974" t="s">
        <v>917</v>
      </c>
      <c r="P2974" t="s">
        <v>83</v>
      </c>
    </row>
    <row r="2975" spans="1:16">
      <c r="A2975" t="s">
        <v>6288</v>
      </c>
      <c r="B2975" t="s">
        <v>6287</v>
      </c>
      <c r="C2975" t="s">
        <v>904</v>
      </c>
      <c r="D2975">
        <v>57</v>
      </c>
      <c r="E2975" t="s">
        <v>6282</v>
      </c>
      <c r="F2975" t="s">
        <v>83</v>
      </c>
      <c r="G2975" t="s">
        <v>2043</v>
      </c>
      <c r="H2975" t="s">
        <v>324</v>
      </c>
      <c r="I2975" t="s">
        <v>390</v>
      </c>
      <c r="J2975" t="s">
        <v>383</v>
      </c>
      <c r="K2975" t="s">
        <v>388</v>
      </c>
      <c r="L2975" t="s">
        <v>44</v>
      </c>
      <c r="M2975" t="s">
        <v>386</v>
      </c>
      <c r="N2975" t="s">
        <v>907</v>
      </c>
      <c r="O2975" t="s">
        <v>917</v>
      </c>
      <c r="P2975" t="s">
        <v>83</v>
      </c>
    </row>
    <row r="2976" spans="1:16">
      <c r="A2976" t="s">
        <v>6289</v>
      </c>
      <c r="B2976" t="s">
        <v>6287</v>
      </c>
      <c r="C2976" t="s">
        <v>910</v>
      </c>
      <c r="D2976">
        <v>59</v>
      </c>
      <c r="E2976" t="s">
        <v>6282</v>
      </c>
      <c r="F2976" t="s">
        <v>83</v>
      </c>
      <c r="G2976" t="s">
        <v>2043</v>
      </c>
      <c r="H2976" t="s">
        <v>324</v>
      </c>
      <c r="I2976" t="s">
        <v>390</v>
      </c>
      <c r="J2976" t="s">
        <v>383</v>
      </c>
      <c r="K2976" t="s">
        <v>388</v>
      </c>
      <c r="L2976" t="s">
        <v>44</v>
      </c>
      <c r="M2976" t="s">
        <v>386</v>
      </c>
      <c r="N2976" t="s">
        <v>907</v>
      </c>
      <c r="O2976" t="s">
        <v>917</v>
      </c>
      <c r="P2976" t="s">
        <v>83</v>
      </c>
    </row>
    <row r="2977" spans="1:16">
      <c r="A2977" t="s">
        <v>6290</v>
      </c>
      <c r="B2977" t="s">
        <v>6287</v>
      </c>
      <c r="C2977" t="s">
        <v>912</v>
      </c>
      <c r="D2977">
        <v>61</v>
      </c>
      <c r="E2977" t="s">
        <v>6282</v>
      </c>
      <c r="F2977" t="s">
        <v>83</v>
      </c>
      <c r="G2977" t="s">
        <v>2043</v>
      </c>
      <c r="H2977" t="s">
        <v>324</v>
      </c>
      <c r="I2977" t="s">
        <v>390</v>
      </c>
      <c r="J2977" t="s">
        <v>383</v>
      </c>
      <c r="K2977" t="s">
        <v>388</v>
      </c>
      <c r="L2977" t="s">
        <v>44</v>
      </c>
      <c r="M2977" t="s">
        <v>386</v>
      </c>
      <c r="N2977" t="s">
        <v>907</v>
      </c>
      <c r="O2977" t="s">
        <v>917</v>
      </c>
      <c r="P2977" t="s">
        <v>83</v>
      </c>
    </row>
    <row r="2978" spans="1:16">
      <c r="A2978" t="s">
        <v>6291</v>
      </c>
      <c r="B2978" t="s">
        <v>6292</v>
      </c>
      <c r="C2978" t="s">
        <v>956</v>
      </c>
      <c r="D2978">
        <v>55</v>
      </c>
      <c r="E2978" t="s">
        <v>6293</v>
      </c>
      <c r="F2978" t="s">
        <v>71</v>
      </c>
      <c r="G2978" t="s">
        <v>2043</v>
      </c>
      <c r="H2978" t="s">
        <v>320</v>
      </c>
      <c r="I2978" t="s">
        <v>390</v>
      </c>
      <c r="J2978" t="s">
        <v>383</v>
      </c>
      <c r="K2978" t="s">
        <v>388</v>
      </c>
      <c r="L2978" t="s">
        <v>44</v>
      </c>
      <c r="M2978" t="s">
        <v>385</v>
      </c>
      <c r="N2978" t="s">
        <v>907</v>
      </c>
      <c r="O2978" t="s">
        <v>932</v>
      </c>
      <c r="P2978" t="s">
        <v>71</v>
      </c>
    </row>
    <row r="2979" spans="1:16">
      <c r="A2979" t="s">
        <v>6294</v>
      </c>
      <c r="B2979" t="s">
        <v>6292</v>
      </c>
      <c r="C2979" t="s">
        <v>915</v>
      </c>
      <c r="D2979">
        <v>56</v>
      </c>
      <c r="E2979" t="s">
        <v>6293</v>
      </c>
      <c r="F2979" t="s">
        <v>71</v>
      </c>
      <c r="G2979" t="s">
        <v>2043</v>
      </c>
      <c r="H2979" t="s">
        <v>320</v>
      </c>
      <c r="I2979" t="s">
        <v>390</v>
      </c>
      <c r="J2979" t="s">
        <v>383</v>
      </c>
      <c r="K2979" t="s">
        <v>388</v>
      </c>
      <c r="L2979" t="s">
        <v>44</v>
      </c>
      <c r="M2979" t="s">
        <v>385</v>
      </c>
      <c r="N2979" t="s">
        <v>907</v>
      </c>
      <c r="O2979" t="s">
        <v>932</v>
      </c>
      <c r="P2979" t="s">
        <v>71</v>
      </c>
    </row>
    <row r="2980" spans="1:16">
      <c r="A2980" t="s">
        <v>6295</v>
      </c>
      <c r="B2980" t="s">
        <v>6292</v>
      </c>
      <c r="C2980" t="s">
        <v>904</v>
      </c>
      <c r="D2980">
        <v>57</v>
      </c>
      <c r="E2980" t="s">
        <v>6293</v>
      </c>
      <c r="F2980" t="s">
        <v>71</v>
      </c>
      <c r="G2980" t="s">
        <v>2043</v>
      </c>
      <c r="H2980" t="s">
        <v>320</v>
      </c>
      <c r="I2980" t="s">
        <v>390</v>
      </c>
      <c r="J2980" t="s">
        <v>383</v>
      </c>
      <c r="K2980" t="s">
        <v>388</v>
      </c>
      <c r="L2980" t="s">
        <v>44</v>
      </c>
      <c r="M2980" t="s">
        <v>385</v>
      </c>
      <c r="N2980" t="s">
        <v>907</v>
      </c>
      <c r="O2980" t="s">
        <v>932</v>
      </c>
      <c r="P2980" t="s">
        <v>71</v>
      </c>
    </row>
    <row r="2981" spans="1:16">
      <c r="A2981" t="s">
        <v>6296</v>
      </c>
      <c r="B2981" t="s">
        <v>6292</v>
      </c>
      <c r="C2981" t="s">
        <v>920</v>
      </c>
      <c r="D2981">
        <v>58</v>
      </c>
      <c r="E2981" t="s">
        <v>6293</v>
      </c>
      <c r="F2981" t="s">
        <v>71</v>
      </c>
      <c r="G2981" t="s">
        <v>2043</v>
      </c>
      <c r="H2981" t="s">
        <v>320</v>
      </c>
      <c r="I2981" t="s">
        <v>390</v>
      </c>
      <c r="J2981" t="s">
        <v>383</v>
      </c>
      <c r="K2981" t="s">
        <v>388</v>
      </c>
      <c r="L2981" t="s">
        <v>44</v>
      </c>
      <c r="M2981" t="s">
        <v>385</v>
      </c>
      <c r="N2981" t="s">
        <v>907</v>
      </c>
      <c r="O2981" t="s">
        <v>932</v>
      </c>
      <c r="P2981" t="s">
        <v>71</v>
      </c>
    </row>
    <row r="2982" spans="1:16">
      <c r="A2982" t="s">
        <v>6297</v>
      </c>
      <c r="B2982" t="s">
        <v>6292</v>
      </c>
      <c r="C2982" t="s">
        <v>910</v>
      </c>
      <c r="D2982">
        <v>59</v>
      </c>
      <c r="E2982" t="s">
        <v>6293</v>
      </c>
      <c r="F2982" t="s">
        <v>71</v>
      </c>
      <c r="G2982" t="s">
        <v>2043</v>
      </c>
      <c r="H2982" t="s">
        <v>320</v>
      </c>
      <c r="I2982" t="s">
        <v>390</v>
      </c>
      <c r="J2982" t="s">
        <v>383</v>
      </c>
      <c r="K2982" t="s">
        <v>388</v>
      </c>
      <c r="L2982" t="s">
        <v>44</v>
      </c>
      <c r="M2982" t="s">
        <v>385</v>
      </c>
      <c r="N2982" t="s">
        <v>907</v>
      </c>
      <c r="O2982" t="s">
        <v>932</v>
      </c>
      <c r="P2982" t="s">
        <v>71</v>
      </c>
    </row>
    <row r="2983" spans="1:16">
      <c r="A2983" t="s">
        <v>6298</v>
      </c>
      <c r="B2983" t="s">
        <v>6292</v>
      </c>
      <c r="C2983" t="s">
        <v>922</v>
      </c>
      <c r="D2983">
        <v>60</v>
      </c>
      <c r="E2983" t="s">
        <v>6293</v>
      </c>
      <c r="F2983" t="s">
        <v>71</v>
      </c>
      <c r="G2983" t="s">
        <v>2043</v>
      </c>
      <c r="H2983" t="s">
        <v>320</v>
      </c>
      <c r="I2983" t="s">
        <v>390</v>
      </c>
      <c r="J2983" t="s">
        <v>383</v>
      </c>
      <c r="K2983" t="s">
        <v>388</v>
      </c>
      <c r="L2983" t="s">
        <v>44</v>
      </c>
      <c r="M2983" t="s">
        <v>385</v>
      </c>
      <c r="N2983" t="s">
        <v>907</v>
      </c>
      <c r="O2983" t="s">
        <v>932</v>
      </c>
      <c r="P2983" t="s">
        <v>71</v>
      </c>
    </row>
    <row r="2984" spans="1:16">
      <c r="A2984" t="s">
        <v>6299</v>
      </c>
      <c r="B2984" t="s">
        <v>6292</v>
      </c>
      <c r="C2984" t="s">
        <v>912</v>
      </c>
      <c r="D2984">
        <v>61</v>
      </c>
      <c r="E2984" t="s">
        <v>6293</v>
      </c>
      <c r="F2984" t="s">
        <v>71</v>
      </c>
      <c r="G2984" t="s">
        <v>2043</v>
      </c>
      <c r="H2984" t="s">
        <v>320</v>
      </c>
      <c r="I2984" t="s">
        <v>390</v>
      </c>
      <c r="J2984" t="s">
        <v>383</v>
      </c>
      <c r="K2984" t="s">
        <v>388</v>
      </c>
      <c r="L2984" t="s">
        <v>44</v>
      </c>
      <c r="M2984" t="s">
        <v>385</v>
      </c>
      <c r="N2984" t="s">
        <v>907</v>
      </c>
      <c r="O2984" t="s">
        <v>932</v>
      </c>
      <c r="P2984" t="s">
        <v>71</v>
      </c>
    </row>
    <row r="2985" spans="1:16">
      <c r="A2985" t="s">
        <v>6300</v>
      </c>
      <c r="B2985" t="s">
        <v>6301</v>
      </c>
      <c r="C2985" t="s">
        <v>904</v>
      </c>
      <c r="D2985">
        <v>57</v>
      </c>
      <c r="E2985" t="s">
        <v>6293</v>
      </c>
      <c r="F2985" t="s">
        <v>60</v>
      </c>
      <c r="G2985" t="s">
        <v>2043</v>
      </c>
      <c r="H2985" t="s">
        <v>320</v>
      </c>
      <c r="I2985" t="s">
        <v>390</v>
      </c>
      <c r="J2985" t="s">
        <v>383</v>
      </c>
      <c r="K2985" t="s">
        <v>388</v>
      </c>
      <c r="L2985" t="s">
        <v>44</v>
      </c>
      <c r="M2985" t="s">
        <v>385</v>
      </c>
      <c r="N2985" t="s">
        <v>907</v>
      </c>
      <c r="O2985" t="s">
        <v>990</v>
      </c>
      <c r="P2985" t="s">
        <v>60</v>
      </c>
    </row>
    <row r="2986" spans="1:16">
      <c r="A2986" t="s">
        <v>6302</v>
      </c>
      <c r="B2986" t="s">
        <v>6301</v>
      </c>
      <c r="C2986" t="s">
        <v>910</v>
      </c>
      <c r="D2986">
        <v>59</v>
      </c>
      <c r="E2986" t="s">
        <v>6293</v>
      </c>
      <c r="F2986" t="s">
        <v>60</v>
      </c>
      <c r="G2986" t="s">
        <v>2043</v>
      </c>
      <c r="H2986" t="s">
        <v>320</v>
      </c>
      <c r="I2986" t="s">
        <v>390</v>
      </c>
      <c r="J2986" t="s">
        <v>383</v>
      </c>
      <c r="K2986" t="s">
        <v>388</v>
      </c>
      <c r="L2986" t="s">
        <v>44</v>
      </c>
      <c r="M2986" t="s">
        <v>385</v>
      </c>
      <c r="N2986" t="s">
        <v>907</v>
      </c>
      <c r="O2986" t="s">
        <v>990</v>
      </c>
      <c r="P2986" t="s">
        <v>60</v>
      </c>
    </row>
    <row r="2987" spans="1:16">
      <c r="A2987" t="s">
        <v>6303</v>
      </c>
      <c r="B2987" t="s">
        <v>6301</v>
      </c>
      <c r="C2987" t="s">
        <v>912</v>
      </c>
      <c r="D2987">
        <v>61</v>
      </c>
      <c r="E2987" t="s">
        <v>6293</v>
      </c>
      <c r="F2987" t="s">
        <v>60</v>
      </c>
      <c r="G2987" t="s">
        <v>2043</v>
      </c>
      <c r="H2987" t="s">
        <v>320</v>
      </c>
      <c r="I2987" t="s">
        <v>390</v>
      </c>
      <c r="J2987" t="s">
        <v>383</v>
      </c>
      <c r="K2987" t="s">
        <v>388</v>
      </c>
      <c r="L2987" t="s">
        <v>44</v>
      </c>
      <c r="M2987" t="s">
        <v>385</v>
      </c>
      <c r="N2987" t="s">
        <v>907</v>
      </c>
      <c r="O2987" t="s">
        <v>990</v>
      </c>
      <c r="P2987" t="s">
        <v>60</v>
      </c>
    </row>
    <row r="2988" spans="1:16">
      <c r="A2988" t="s">
        <v>6304</v>
      </c>
      <c r="B2988" t="s">
        <v>6305</v>
      </c>
      <c r="C2988" t="s">
        <v>956</v>
      </c>
      <c r="D2988">
        <v>55</v>
      </c>
      <c r="E2988" t="s">
        <v>6306</v>
      </c>
      <c r="F2988" t="s">
        <v>101</v>
      </c>
      <c r="G2988" t="s">
        <v>6307</v>
      </c>
      <c r="H2988" t="s">
        <v>324</v>
      </c>
      <c r="I2988" t="s">
        <v>390</v>
      </c>
      <c r="J2988" t="s">
        <v>383</v>
      </c>
      <c r="K2988" t="s">
        <v>388</v>
      </c>
      <c r="L2988" t="s">
        <v>44</v>
      </c>
      <c r="M2988" t="s">
        <v>386</v>
      </c>
      <c r="N2988" t="s">
        <v>907</v>
      </c>
      <c r="O2988" t="s">
        <v>937</v>
      </c>
      <c r="P2988" t="s">
        <v>63</v>
      </c>
    </row>
    <row r="2989" spans="1:16">
      <c r="A2989" t="s">
        <v>6308</v>
      </c>
      <c r="B2989" t="s">
        <v>6305</v>
      </c>
      <c r="C2989" t="s">
        <v>904</v>
      </c>
      <c r="D2989">
        <v>57</v>
      </c>
      <c r="E2989" t="s">
        <v>6306</v>
      </c>
      <c r="F2989" t="s">
        <v>101</v>
      </c>
      <c r="G2989" t="s">
        <v>6307</v>
      </c>
      <c r="H2989" t="s">
        <v>324</v>
      </c>
      <c r="I2989" t="s">
        <v>390</v>
      </c>
      <c r="J2989" t="s">
        <v>383</v>
      </c>
      <c r="K2989" t="s">
        <v>388</v>
      </c>
      <c r="L2989" t="s">
        <v>44</v>
      </c>
      <c r="M2989" t="s">
        <v>386</v>
      </c>
      <c r="N2989" t="s">
        <v>907</v>
      </c>
      <c r="O2989" t="s">
        <v>937</v>
      </c>
      <c r="P2989" t="s">
        <v>63</v>
      </c>
    </row>
    <row r="2990" spans="1:16">
      <c r="A2990" t="s">
        <v>6309</v>
      </c>
      <c r="B2990" t="s">
        <v>6305</v>
      </c>
      <c r="C2990" t="s">
        <v>910</v>
      </c>
      <c r="D2990">
        <v>59</v>
      </c>
      <c r="E2990" t="s">
        <v>6306</v>
      </c>
      <c r="F2990" t="s">
        <v>101</v>
      </c>
      <c r="G2990" t="s">
        <v>6307</v>
      </c>
      <c r="H2990" t="s">
        <v>324</v>
      </c>
      <c r="I2990" t="s">
        <v>390</v>
      </c>
      <c r="J2990" t="s">
        <v>383</v>
      </c>
      <c r="K2990" t="s">
        <v>388</v>
      </c>
      <c r="L2990" t="s">
        <v>44</v>
      </c>
      <c r="M2990" t="s">
        <v>386</v>
      </c>
      <c r="N2990" t="s">
        <v>907</v>
      </c>
      <c r="O2990" t="s">
        <v>937</v>
      </c>
      <c r="P2990" t="s">
        <v>63</v>
      </c>
    </row>
    <row r="2991" spans="1:16">
      <c r="A2991" t="s">
        <v>6310</v>
      </c>
      <c r="B2991" t="s">
        <v>6305</v>
      </c>
      <c r="C2991" t="s">
        <v>912</v>
      </c>
      <c r="D2991">
        <v>61</v>
      </c>
      <c r="E2991" t="s">
        <v>6306</v>
      </c>
      <c r="F2991" t="s">
        <v>101</v>
      </c>
      <c r="G2991" t="s">
        <v>6307</v>
      </c>
      <c r="H2991" t="s">
        <v>324</v>
      </c>
      <c r="I2991" t="s">
        <v>390</v>
      </c>
      <c r="J2991" t="s">
        <v>383</v>
      </c>
      <c r="K2991" t="s">
        <v>388</v>
      </c>
      <c r="L2991" t="s">
        <v>44</v>
      </c>
      <c r="M2991" t="s">
        <v>386</v>
      </c>
      <c r="N2991" t="s">
        <v>907</v>
      </c>
      <c r="O2991" t="s">
        <v>937</v>
      </c>
      <c r="P2991" t="s">
        <v>63</v>
      </c>
    </row>
    <row r="2992" spans="1:16">
      <c r="A2992" t="s">
        <v>6311</v>
      </c>
      <c r="B2992" t="s">
        <v>6312</v>
      </c>
      <c r="C2992" t="s">
        <v>956</v>
      </c>
      <c r="D2992">
        <v>55</v>
      </c>
      <c r="E2992" t="s">
        <v>6306</v>
      </c>
      <c r="F2992" t="s">
        <v>293</v>
      </c>
      <c r="G2992" t="s">
        <v>6307</v>
      </c>
      <c r="H2992" t="s">
        <v>324</v>
      </c>
      <c r="I2992" t="s">
        <v>390</v>
      </c>
      <c r="J2992" t="s">
        <v>383</v>
      </c>
      <c r="K2992" t="s">
        <v>388</v>
      </c>
      <c r="L2992" t="s">
        <v>44</v>
      </c>
      <c r="M2992" t="s">
        <v>386</v>
      </c>
      <c r="N2992" t="s">
        <v>907</v>
      </c>
      <c r="O2992" t="s">
        <v>928</v>
      </c>
      <c r="P2992" t="s">
        <v>53</v>
      </c>
    </row>
    <row r="2993" spans="1:16">
      <c r="A2993" t="s">
        <v>6313</v>
      </c>
      <c r="B2993" t="s">
        <v>6312</v>
      </c>
      <c r="C2993" t="s">
        <v>904</v>
      </c>
      <c r="D2993">
        <v>57</v>
      </c>
      <c r="E2993" t="s">
        <v>6306</v>
      </c>
      <c r="F2993" t="s">
        <v>293</v>
      </c>
      <c r="G2993" t="s">
        <v>6307</v>
      </c>
      <c r="H2993" t="s">
        <v>324</v>
      </c>
      <c r="I2993" t="s">
        <v>390</v>
      </c>
      <c r="J2993" t="s">
        <v>383</v>
      </c>
      <c r="K2993" t="s">
        <v>388</v>
      </c>
      <c r="L2993" t="s">
        <v>44</v>
      </c>
      <c r="M2993" t="s">
        <v>386</v>
      </c>
      <c r="N2993" t="s">
        <v>907</v>
      </c>
      <c r="O2993" t="s">
        <v>928</v>
      </c>
      <c r="P2993" t="s">
        <v>53</v>
      </c>
    </row>
    <row r="2994" spans="1:16">
      <c r="A2994" t="s">
        <v>6314</v>
      </c>
      <c r="B2994" t="s">
        <v>6312</v>
      </c>
      <c r="C2994" t="s">
        <v>910</v>
      </c>
      <c r="D2994">
        <v>59</v>
      </c>
      <c r="E2994" t="s">
        <v>6306</v>
      </c>
      <c r="F2994" t="s">
        <v>293</v>
      </c>
      <c r="G2994" t="s">
        <v>6307</v>
      </c>
      <c r="H2994" t="s">
        <v>324</v>
      </c>
      <c r="I2994" t="s">
        <v>390</v>
      </c>
      <c r="J2994" t="s">
        <v>383</v>
      </c>
      <c r="K2994" t="s">
        <v>388</v>
      </c>
      <c r="L2994" t="s">
        <v>44</v>
      </c>
      <c r="M2994" t="s">
        <v>386</v>
      </c>
      <c r="N2994" t="s">
        <v>907</v>
      </c>
      <c r="O2994" t="s">
        <v>928</v>
      </c>
      <c r="P2994" t="s">
        <v>53</v>
      </c>
    </row>
    <row r="2995" spans="1:16">
      <c r="A2995" t="s">
        <v>6315</v>
      </c>
      <c r="B2995" t="s">
        <v>6312</v>
      </c>
      <c r="C2995" t="s">
        <v>912</v>
      </c>
      <c r="D2995">
        <v>61</v>
      </c>
      <c r="E2995" t="s">
        <v>6306</v>
      </c>
      <c r="F2995" t="s">
        <v>293</v>
      </c>
      <c r="G2995" t="s">
        <v>6307</v>
      </c>
      <c r="H2995" t="s">
        <v>324</v>
      </c>
      <c r="I2995" t="s">
        <v>390</v>
      </c>
      <c r="J2995" t="s">
        <v>383</v>
      </c>
      <c r="K2995" t="s">
        <v>388</v>
      </c>
      <c r="L2995" t="s">
        <v>44</v>
      </c>
      <c r="M2995" t="s">
        <v>386</v>
      </c>
      <c r="N2995" t="s">
        <v>907</v>
      </c>
      <c r="O2995" t="s">
        <v>928</v>
      </c>
      <c r="P2995" t="s">
        <v>53</v>
      </c>
    </row>
    <row r="2996" spans="1:16">
      <c r="A2996" t="s">
        <v>6316</v>
      </c>
      <c r="B2996" t="s">
        <v>6317</v>
      </c>
      <c r="C2996" t="s">
        <v>956</v>
      </c>
      <c r="D2996">
        <v>55</v>
      </c>
      <c r="E2996" t="s">
        <v>6318</v>
      </c>
      <c r="F2996" t="s">
        <v>63</v>
      </c>
      <c r="G2996" t="s">
        <v>1265</v>
      </c>
      <c r="H2996" t="s">
        <v>318</v>
      </c>
      <c r="I2996" t="s">
        <v>390</v>
      </c>
      <c r="J2996" t="s">
        <v>383</v>
      </c>
      <c r="K2996" t="s">
        <v>388</v>
      </c>
      <c r="L2996" t="s">
        <v>44</v>
      </c>
      <c r="M2996" t="s">
        <v>385</v>
      </c>
      <c r="N2996" t="s">
        <v>907</v>
      </c>
      <c r="O2996" t="s">
        <v>937</v>
      </c>
      <c r="P2996" t="s">
        <v>63</v>
      </c>
    </row>
    <row r="2997" spans="1:16">
      <c r="A2997" t="s">
        <v>6319</v>
      </c>
      <c r="B2997" t="s">
        <v>6317</v>
      </c>
      <c r="C2997" t="s">
        <v>915</v>
      </c>
      <c r="D2997">
        <v>56</v>
      </c>
      <c r="E2997" t="s">
        <v>6318</v>
      </c>
      <c r="F2997" t="s">
        <v>63</v>
      </c>
      <c r="G2997" t="s">
        <v>1265</v>
      </c>
      <c r="H2997" t="s">
        <v>318</v>
      </c>
      <c r="I2997" t="s">
        <v>390</v>
      </c>
      <c r="J2997" t="s">
        <v>383</v>
      </c>
      <c r="K2997" t="s">
        <v>388</v>
      </c>
      <c r="L2997" t="s">
        <v>44</v>
      </c>
      <c r="M2997" t="s">
        <v>385</v>
      </c>
      <c r="N2997" t="s">
        <v>907</v>
      </c>
      <c r="O2997" t="s">
        <v>937</v>
      </c>
      <c r="P2997" t="s">
        <v>63</v>
      </c>
    </row>
    <row r="2998" spans="1:16">
      <c r="A2998" t="s">
        <v>6320</v>
      </c>
      <c r="B2998" t="s">
        <v>6317</v>
      </c>
      <c r="C2998" t="s">
        <v>904</v>
      </c>
      <c r="D2998">
        <v>57</v>
      </c>
      <c r="E2998" t="s">
        <v>6318</v>
      </c>
      <c r="F2998" t="s">
        <v>63</v>
      </c>
      <c r="G2998" t="s">
        <v>1265</v>
      </c>
      <c r="H2998" t="s">
        <v>318</v>
      </c>
      <c r="I2998" t="s">
        <v>390</v>
      </c>
      <c r="J2998" t="s">
        <v>383</v>
      </c>
      <c r="K2998" t="s">
        <v>388</v>
      </c>
      <c r="L2998" t="s">
        <v>44</v>
      </c>
      <c r="M2998" t="s">
        <v>385</v>
      </c>
      <c r="N2998" t="s">
        <v>907</v>
      </c>
      <c r="O2998" t="s">
        <v>937</v>
      </c>
      <c r="P2998" t="s">
        <v>63</v>
      </c>
    </row>
    <row r="2999" spans="1:16">
      <c r="A2999" t="s">
        <v>6321</v>
      </c>
      <c r="B2999" t="s">
        <v>6317</v>
      </c>
      <c r="C2999" t="s">
        <v>910</v>
      </c>
      <c r="D2999">
        <v>59</v>
      </c>
      <c r="E2999" t="s">
        <v>6318</v>
      </c>
      <c r="F2999" t="s">
        <v>63</v>
      </c>
      <c r="G2999" t="s">
        <v>1265</v>
      </c>
      <c r="H2999" t="s">
        <v>318</v>
      </c>
      <c r="I2999" t="s">
        <v>390</v>
      </c>
      <c r="J2999" t="s">
        <v>383</v>
      </c>
      <c r="K2999" t="s">
        <v>388</v>
      </c>
      <c r="L2999" t="s">
        <v>44</v>
      </c>
      <c r="M2999" t="s">
        <v>385</v>
      </c>
      <c r="N2999" t="s">
        <v>907</v>
      </c>
      <c r="O2999" t="s">
        <v>937</v>
      </c>
      <c r="P2999" t="s">
        <v>63</v>
      </c>
    </row>
    <row r="3000" spans="1:16">
      <c r="A3000" t="s">
        <v>6322</v>
      </c>
      <c r="B3000" t="s">
        <v>6317</v>
      </c>
      <c r="C3000" t="s">
        <v>912</v>
      </c>
      <c r="D3000">
        <v>61</v>
      </c>
      <c r="E3000" t="s">
        <v>6318</v>
      </c>
      <c r="F3000" t="s">
        <v>63</v>
      </c>
      <c r="G3000" t="s">
        <v>1265</v>
      </c>
      <c r="H3000" t="s">
        <v>318</v>
      </c>
      <c r="I3000" t="s">
        <v>390</v>
      </c>
      <c r="J3000" t="s">
        <v>383</v>
      </c>
      <c r="K3000" t="s">
        <v>388</v>
      </c>
      <c r="L3000" t="s">
        <v>44</v>
      </c>
      <c r="M3000" t="s">
        <v>385</v>
      </c>
      <c r="N3000" t="s">
        <v>907</v>
      </c>
      <c r="O3000" t="s">
        <v>937</v>
      </c>
      <c r="P3000" t="s">
        <v>63</v>
      </c>
    </row>
    <row r="3001" spans="1:16">
      <c r="A3001" t="s">
        <v>6323</v>
      </c>
      <c r="B3001" t="s">
        <v>6324</v>
      </c>
      <c r="C3001" t="s">
        <v>956</v>
      </c>
      <c r="D3001">
        <v>55</v>
      </c>
      <c r="E3001" t="s">
        <v>6318</v>
      </c>
      <c r="F3001" t="s">
        <v>71</v>
      </c>
      <c r="G3001" t="s">
        <v>1265</v>
      </c>
      <c r="H3001" t="s">
        <v>318</v>
      </c>
      <c r="I3001" t="s">
        <v>390</v>
      </c>
      <c r="J3001" t="s">
        <v>383</v>
      </c>
      <c r="K3001" t="s">
        <v>388</v>
      </c>
      <c r="L3001" t="s">
        <v>44</v>
      </c>
      <c r="M3001" t="s">
        <v>385</v>
      </c>
      <c r="N3001" t="s">
        <v>907</v>
      </c>
      <c r="O3001" t="s">
        <v>932</v>
      </c>
      <c r="P3001" t="s">
        <v>71</v>
      </c>
    </row>
    <row r="3002" spans="1:16">
      <c r="A3002" t="s">
        <v>6325</v>
      </c>
      <c r="B3002" t="s">
        <v>6324</v>
      </c>
      <c r="C3002" t="s">
        <v>904</v>
      </c>
      <c r="D3002">
        <v>57</v>
      </c>
      <c r="E3002" t="s">
        <v>6318</v>
      </c>
      <c r="F3002" t="s">
        <v>71</v>
      </c>
      <c r="G3002" t="s">
        <v>1265</v>
      </c>
      <c r="H3002" t="s">
        <v>318</v>
      </c>
      <c r="I3002" t="s">
        <v>390</v>
      </c>
      <c r="J3002" t="s">
        <v>383</v>
      </c>
      <c r="K3002" t="s">
        <v>388</v>
      </c>
      <c r="L3002" t="s">
        <v>44</v>
      </c>
      <c r="M3002" t="s">
        <v>385</v>
      </c>
      <c r="N3002" t="s">
        <v>907</v>
      </c>
      <c r="O3002" t="s">
        <v>932</v>
      </c>
      <c r="P3002" t="s">
        <v>71</v>
      </c>
    </row>
    <row r="3003" spans="1:16">
      <c r="A3003" t="s">
        <v>6326</v>
      </c>
      <c r="B3003" t="s">
        <v>6324</v>
      </c>
      <c r="C3003" t="s">
        <v>910</v>
      </c>
      <c r="D3003">
        <v>59</v>
      </c>
      <c r="E3003" t="s">
        <v>6318</v>
      </c>
      <c r="F3003" t="s">
        <v>71</v>
      </c>
      <c r="G3003" t="s">
        <v>1265</v>
      </c>
      <c r="H3003" t="s">
        <v>318</v>
      </c>
      <c r="I3003" t="s">
        <v>390</v>
      </c>
      <c r="J3003" t="s">
        <v>383</v>
      </c>
      <c r="K3003" t="s">
        <v>388</v>
      </c>
      <c r="L3003" t="s">
        <v>44</v>
      </c>
      <c r="M3003" t="s">
        <v>385</v>
      </c>
      <c r="N3003" t="s">
        <v>907</v>
      </c>
      <c r="O3003" t="s">
        <v>932</v>
      </c>
      <c r="P3003" t="s">
        <v>71</v>
      </c>
    </row>
    <row r="3004" spans="1:16">
      <c r="A3004" t="s">
        <v>6327</v>
      </c>
      <c r="B3004" t="s">
        <v>6324</v>
      </c>
      <c r="C3004" t="s">
        <v>912</v>
      </c>
      <c r="D3004">
        <v>61</v>
      </c>
      <c r="E3004" t="s">
        <v>6318</v>
      </c>
      <c r="F3004" t="s">
        <v>71</v>
      </c>
      <c r="G3004" t="s">
        <v>1265</v>
      </c>
      <c r="H3004" t="s">
        <v>318</v>
      </c>
      <c r="I3004" t="s">
        <v>390</v>
      </c>
      <c r="J3004" t="s">
        <v>383</v>
      </c>
      <c r="K3004" t="s">
        <v>388</v>
      </c>
      <c r="L3004" t="s">
        <v>44</v>
      </c>
      <c r="M3004" t="s">
        <v>385</v>
      </c>
      <c r="N3004" t="s">
        <v>907</v>
      </c>
      <c r="O3004" t="s">
        <v>932</v>
      </c>
      <c r="P3004" t="s">
        <v>71</v>
      </c>
    </row>
    <row r="3005" spans="1:16">
      <c r="A3005" t="s">
        <v>6328</v>
      </c>
      <c r="B3005" t="s">
        <v>6329</v>
      </c>
      <c r="C3005" t="s">
        <v>956</v>
      </c>
      <c r="D3005">
        <v>55</v>
      </c>
      <c r="E3005" t="s">
        <v>6330</v>
      </c>
      <c r="F3005" t="s">
        <v>71</v>
      </c>
      <c r="G3005" t="s">
        <v>6331</v>
      </c>
      <c r="H3005" t="s">
        <v>320</v>
      </c>
      <c r="I3005" t="s">
        <v>390</v>
      </c>
      <c r="J3005" t="s">
        <v>383</v>
      </c>
      <c r="K3005" t="s">
        <v>388</v>
      </c>
      <c r="L3005" t="s">
        <v>44</v>
      </c>
      <c r="M3005" t="s">
        <v>385</v>
      </c>
      <c r="N3005" t="s">
        <v>907</v>
      </c>
      <c r="O3005" t="s">
        <v>932</v>
      </c>
      <c r="P3005" t="s">
        <v>71</v>
      </c>
    </row>
    <row r="3006" spans="1:16">
      <c r="A3006" t="s">
        <v>6332</v>
      </c>
      <c r="B3006" t="s">
        <v>6329</v>
      </c>
      <c r="C3006" t="s">
        <v>915</v>
      </c>
      <c r="D3006">
        <v>56</v>
      </c>
      <c r="E3006" t="s">
        <v>6330</v>
      </c>
      <c r="F3006" t="s">
        <v>71</v>
      </c>
      <c r="G3006" t="s">
        <v>6331</v>
      </c>
      <c r="H3006" t="s">
        <v>320</v>
      </c>
      <c r="I3006" t="s">
        <v>390</v>
      </c>
      <c r="J3006" t="s">
        <v>383</v>
      </c>
      <c r="K3006" t="s">
        <v>388</v>
      </c>
      <c r="L3006" t="s">
        <v>44</v>
      </c>
      <c r="M3006" t="s">
        <v>385</v>
      </c>
      <c r="N3006" t="s">
        <v>907</v>
      </c>
      <c r="O3006" t="s">
        <v>932</v>
      </c>
      <c r="P3006" t="s">
        <v>71</v>
      </c>
    </row>
    <row r="3007" spans="1:16">
      <c r="A3007" t="s">
        <v>6333</v>
      </c>
      <c r="B3007" t="s">
        <v>6329</v>
      </c>
      <c r="C3007" t="s">
        <v>904</v>
      </c>
      <c r="D3007">
        <v>57</v>
      </c>
      <c r="E3007" t="s">
        <v>6330</v>
      </c>
      <c r="F3007" t="s">
        <v>71</v>
      </c>
      <c r="G3007" t="s">
        <v>6331</v>
      </c>
      <c r="H3007" t="s">
        <v>320</v>
      </c>
      <c r="I3007" t="s">
        <v>390</v>
      </c>
      <c r="J3007" t="s">
        <v>383</v>
      </c>
      <c r="K3007" t="s">
        <v>388</v>
      </c>
      <c r="L3007" t="s">
        <v>44</v>
      </c>
      <c r="M3007" t="s">
        <v>385</v>
      </c>
      <c r="N3007" t="s">
        <v>907</v>
      </c>
      <c r="O3007" t="s">
        <v>932</v>
      </c>
      <c r="P3007" t="s">
        <v>71</v>
      </c>
    </row>
    <row r="3008" spans="1:16">
      <c r="A3008" t="s">
        <v>6334</v>
      </c>
      <c r="B3008" t="s">
        <v>6329</v>
      </c>
      <c r="C3008" t="s">
        <v>920</v>
      </c>
      <c r="D3008">
        <v>58</v>
      </c>
      <c r="E3008" t="s">
        <v>6330</v>
      </c>
      <c r="F3008" t="s">
        <v>71</v>
      </c>
      <c r="G3008" t="s">
        <v>6331</v>
      </c>
      <c r="H3008" t="s">
        <v>320</v>
      </c>
      <c r="I3008" t="s">
        <v>390</v>
      </c>
      <c r="J3008" t="s">
        <v>383</v>
      </c>
      <c r="K3008" t="s">
        <v>388</v>
      </c>
      <c r="L3008" t="s">
        <v>44</v>
      </c>
      <c r="M3008" t="s">
        <v>385</v>
      </c>
      <c r="N3008" t="s">
        <v>907</v>
      </c>
      <c r="O3008" t="s">
        <v>932</v>
      </c>
      <c r="P3008" t="s">
        <v>71</v>
      </c>
    </row>
    <row r="3009" spans="1:16">
      <c r="A3009" t="s">
        <v>6335</v>
      </c>
      <c r="B3009" t="s">
        <v>6329</v>
      </c>
      <c r="C3009" t="s">
        <v>910</v>
      </c>
      <c r="D3009">
        <v>59</v>
      </c>
      <c r="E3009" t="s">
        <v>6330</v>
      </c>
      <c r="F3009" t="s">
        <v>71</v>
      </c>
      <c r="G3009" t="s">
        <v>6331</v>
      </c>
      <c r="H3009" t="s">
        <v>320</v>
      </c>
      <c r="I3009" t="s">
        <v>390</v>
      </c>
      <c r="J3009" t="s">
        <v>383</v>
      </c>
      <c r="K3009" t="s">
        <v>388</v>
      </c>
      <c r="L3009" t="s">
        <v>44</v>
      </c>
      <c r="M3009" t="s">
        <v>385</v>
      </c>
      <c r="N3009" t="s">
        <v>907</v>
      </c>
      <c r="O3009" t="s">
        <v>932</v>
      </c>
      <c r="P3009" t="s">
        <v>71</v>
      </c>
    </row>
    <row r="3010" spans="1:16">
      <c r="A3010" t="s">
        <v>6336</v>
      </c>
      <c r="B3010" t="s">
        <v>6329</v>
      </c>
      <c r="C3010" t="s">
        <v>922</v>
      </c>
      <c r="D3010">
        <v>60</v>
      </c>
      <c r="E3010" t="s">
        <v>6330</v>
      </c>
      <c r="F3010" t="s">
        <v>71</v>
      </c>
      <c r="G3010" t="s">
        <v>6331</v>
      </c>
      <c r="H3010" t="s">
        <v>320</v>
      </c>
      <c r="I3010" t="s">
        <v>390</v>
      </c>
      <c r="J3010" t="s">
        <v>383</v>
      </c>
      <c r="K3010" t="s">
        <v>388</v>
      </c>
      <c r="L3010" t="s">
        <v>44</v>
      </c>
      <c r="M3010" t="s">
        <v>385</v>
      </c>
      <c r="N3010" t="s">
        <v>907</v>
      </c>
      <c r="O3010" t="s">
        <v>932</v>
      </c>
      <c r="P3010" t="s">
        <v>71</v>
      </c>
    </row>
    <row r="3011" spans="1:16">
      <c r="A3011" t="s">
        <v>6337</v>
      </c>
      <c r="B3011" t="s">
        <v>6329</v>
      </c>
      <c r="C3011" t="s">
        <v>912</v>
      </c>
      <c r="D3011">
        <v>61</v>
      </c>
      <c r="E3011" t="s">
        <v>6330</v>
      </c>
      <c r="F3011" t="s">
        <v>71</v>
      </c>
      <c r="G3011" t="s">
        <v>6331</v>
      </c>
      <c r="H3011" t="s">
        <v>320</v>
      </c>
      <c r="I3011" t="s">
        <v>390</v>
      </c>
      <c r="J3011" t="s">
        <v>383</v>
      </c>
      <c r="K3011" t="s">
        <v>388</v>
      </c>
      <c r="L3011" t="s">
        <v>44</v>
      </c>
      <c r="M3011" t="s">
        <v>385</v>
      </c>
      <c r="N3011" t="s">
        <v>907</v>
      </c>
      <c r="O3011" t="s">
        <v>932</v>
      </c>
      <c r="P3011" t="s">
        <v>71</v>
      </c>
    </row>
    <row r="3012" spans="1:16">
      <c r="A3012" t="s">
        <v>6338</v>
      </c>
      <c r="B3012" t="s">
        <v>6329</v>
      </c>
      <c r="C3012" t="s">
        <v>4858</v>
      </c>
      <c r="D3012">
        <v>63</v>
      </c>
      <c r="E3012" t="s">
        <v>6330</v>
      </c>
      <c r="F3012" t="s">
        <v>71</v>
      </c>
      <c r="G3012" t="s">
        <v>6331</v>
      </c>
      <c r="H3012" t="s">
        <v>320</v>
      </c>
      <c r="I3012" t="s">
        <v>390</v>
      </c>
      <c r="J3012" t="s">
        <v>383</v>
      </c>
      <c r="K3012" t="s">
        <v>388</v>
      </c>
      <c r="L3012" t="s">
        <v>44</v>
      </c>
      <c r="M3012" t="s">
        <v>385</v>
      </c>
      <c r="N3012" t="s">
        <v>907</v>
      </c>
      <c r="O3012" t="s">
        <v>932</v>
      </c>
      <c r="P3012" t="s">
        <v>71</v>
      </c>
    </row>
    <row r="3013" spans="1:16">
      <c r="A3013" t="s">
        <v>6339</v>
      </c>
      <c r="B3013" t="s">
        <v>6340</v>
      </c>
      <c r="C3013" t="s">
        <v>956</v>
      </c>
      <c r="D3013">
        <v>55</v>
      </c>
      <c r="E3013" t="s">
        <v>5044</v>
      </c>
      <c r="F3013" t="s">
        <v>55</v>
      </c>
      <c r="G3013" t="s">
        <v>906</v>
      </c>
      <c r="H3013" t="s">
        <v>320</v>
      </c>
      <c r="I3013" t="s">
        <v>390</v>
      </c>
      <c r="J3013" t="s">
        <v>383</v>
      </c>
      <c r="K3013" t="s">
        <v>388</v>
      </c>
      <c r="L3013" t="s">
        <v>4759</v>
      </c>
      <c r="M3013" t="s">
        <v>385</v>
      </c>
      <c r="N3013" t="s">
        <v>907</v>
      </c>
      <c r="O3013" t="s">
        <v>932</v>
      </c>
      <c r="P3013" t="s">
        <v>71</v>
      </c>
    </row>
    <row r="3014" spans="1:16">
      <c r="A3014" t="s">
        <v>6341</v>
      </c>
      <c r="B3014" t="s">
        <v>6340</v>
      </c>
      <c r="C3014" t="s">
        <v>915</v>
      </c>
      <c r="D3014">
        <v>56</v>
      </c>
      <c r="E3014" t="s">
        <v>5044</v>
      </c>
      <c r="F3014" t="s">
        <v>55</v>
      </c>
      <c r="G3014" t="s">
        <v>906</v>
      </c>
      <c r="H3014" t="s">
        <v>320</v>
      </c>
      <c r="I3014" t="s">
        <v>390</v>
      </c>
      <c r="J3014" t="s">
        <v>383</v>
      </c>
      <c r="K3014" t="s">
        <v>388</v>
      </c>
      <c r="L3014" t="s">
        <v>4759</v>
      </c>
      <c r="M3014" t="s">
        <v>385</v>
      </c>
      <c r="N3014" t="s">
        <v>907</v>
      </c>
      <c r="O3014" t="s">
        <v>932</v>
      </c>
      <c r="P3014" t="s">
        <v>71</v>
      </c>
    </row>
    <row r="3015" spans="1:16">
      <c r="A3015" t="s">
        <v>6342</v>
      </c>
      <c r="B3015" t="s">
        <v>6340</v>
      </c>
      <c r="C3015" t="s">
        <v>904</v>
      </c>
      <c r="D3015">
        <v>57</v>
      </c>
      <c r="E3015" t="s">
        <v>5044</v>
      </c>
      <c r="F3015" t="s">
        <v>55</v>
      </c>
      <c r="G3015" t="s">
        <v>906</v>
      </c>
      <c r="H3015" t="s">
        <v>320</v>
      </c>
      <c r="I3015" t="s">
        <v>390</v>
      </c>
      <c r="J3015" t="s">
        <v>383</v>
      </c>
      <c r="K3015" t="s">
        <v>388</v>
      </c>
      <c r="L3015" t="s">
        <v>4759</v>
      </c>
      <c r="M3015" t="s">
        <v>385</v>
      </c>
      <c r="N3015" t="s">
        <v>907</v>
      </c>
      <c r="O3015" t="s">
        <v>932</v>
      </c>
      <c r="P3015" t="s">
        <v>71</v>
      </c>
    </row>
    <row r="3016" spans="1:16">
      <c r="A3016" t="s">
        <v>6343</v>
      </c>
      <c r="B3016" t="s">
        <v>6340</v>
      </c>
      <c r="C3016" t="s">
        <v>920</v>
      </c>
      <c r="D3016">
        <v>58</v>
      </c>
      <c r="E3016" t="s">
        <v>5044</v>
      </c>
      <c r="F3016" t="s">
        <v>55</v>
      </c>
      <c r="G3016" t="s">
        <v>906</v>
      </c>
      <c r="H3016" t="s">
        <v>320</v>
      </c>
      <c r="I3016" t="s">
        <v>390</v>
      </c>
      <c r="J3016" t="s">
        <v>383</v>
      </c>
      <c r="K3016" t="s">
        <v>388</v>
      </c>
      <c r="L3016" t="s">
        <v>4759</v>
      </c>
      <c r="M3016" t="s">
        <v>385</v>
      </c>
      <c r="N3016" t="s">
        <v>907</v>
      </c>
      <c r="O3016" t="s">
        <v>932</v>
      </c>
      <c r="P3016" t="s">
        <v>71</v>
      </c>
    </row>
    <row r="3017" spans="1:16">
      <c r="A3017" t="s">
        <v>6344</v>
      </c>
      <c r="B3017" t="s">
        <v>6340</v>
      </c>
      <c r="C3017" t="s">
        <v>910</v>
      </c>
      <c r="D3017">
        <v>59</v>
      </c>
      <c r="E3017" t="s">
        <v>5044</v>
      </c>
      <c r="F3017" t="s">
        <v>55</v>
      </c>
      <c r="G3017" t="s">
        <v>906</v>
      </c>
      <c r="H3017" t="s">
        <v>320</v>
      </c>
      <c r="I3017" t="s">
        <v>390</v>
      </c>
      <c r="J3017" t="s">
        <v>383</v>
      </c>
      <c r="K3017" t="s">
        <v>388</v>
      </c>
      <c r="L3017" t="s">
        <v>4759</v>
      </c>
      <c r="M3017" t="s">
        <v>385</v>
      </c>
      <c r="N3017" t="s">
        <v>907</v>
      </c>
      <c r="O3017" t="s">
        <v>932</v>
      </c>
      <c r="P3017" t="s">
        <v>71</v>
      </c>
    </row>
    <row r="3018" spans="1:16">
      <c r="A3018" t="s">
        <v>6345</v>
      </c>
      <c r="B3018" t="s">
        <v>6340</v>
      </c>
      <c r="C3018" t="s">
        <v>922</v>
      </c>
      <c r="D3018">
        <v>60</v>
      </c>
      <c r="E3018" t="s">
        <v>5044</v>
      </c>
      <c r="F3018" t="s">
        <v>55</v>
      </c>
      <c r="G3018" t="s">
        <v>906</v>
      </c>
      <c r="H3018" t="s">
        <v>320</v>
      </c>
      <c r="I3018" t="s">
        <v>390</v>
      </c>
      <c r="J3018" t="s">
        <v>383</v>
      </c>
      <c r="K3018" t="s">
        <v>388</v>
      </c>
      <c r="L3018" t="s">
        <v>4759</v>
      </c>
      <c r="M3018" t="s">
        <v>385</v>
      </c>
      <c r="N3018" t="s">
        <v>907</v>
      </c>
      <c r="O3018" t="s">
        <v>932</v>
      </c>
      <c r="P3018" t="s">
        <v>71</v>
      </c>
    </row>
    <row r="3019" spans="1:16">
      <c r="A3019" t="s">
        <v>6346</v>
      </c>
      <c r="B3019" t="s">
        <v>6340</v>
      </c>
      <c r="C3019" t="s">
        <v>912</v>
      </c>
      <c r="D3019">
        <v>61</v>
      </c>
      <c r="E3019" t="s">
        <v>5044</v>
      </c>
      <c r="F3019" t="s">
        <v>55</v>
      </c>
      <c r="G3019" t="s">
        <v>906</v>
      </c>
      <c r="H3019" t="s">
        <v>320</v>
      </c>
      <c r="I3019" t="s">
        <v>390</v>
      </c>
      <c r="J3019" t="s">
        <v>383</v>
      </c>
      <c r="K3019" t="s">
        <v>388</v>
      </c>
      <c r="L3019" t="s">
        <v>4759</v>
      </c>
      <c r="M3019" t="s">
        <v>385</v>
      </c>
      <c r="N3019" t="s">
        <v>907</v>
      </c>
      <c r="O3019" t="s">
        <v>932</v>
      </c>
      <c r="P3019" t="s">
        <v>71</v>
      </c>
    </row>
    <row r="3020" spans="1:16">
      <c r="A3020" t="s">
        <v>6347</v>
      </c>
      <c r="B3020" t="s">
        <v>6348</v>
      </c>
      <c r="C3020" t="s">
        <v>956</v>
      </c>
      <c r="D3020">
        <v>55</v>
      </c>
      <c r="E3020" t="s">
        <v>6349</v>
      </c>
      <c r="F3020" t="s">
        <v>71</v>
      </c>
      <c r="G3020" t="s">
        <v>6350</v>
      </c>
      <c r="H3020" t="s">
        <v>325</v>
      </c>
      <c r="I3020" t="s">
        <v>382</v>
      </c>
      <c r="J3020" t="s">
        <v>383</v>
      </c>
      <c r="K3020" t="s">
        <v>388</v>
      </c>
      <c r="L3020" t="s">
        <v>44</v>
      </c>
      <c r="M3020" t="s">
        <v>386</v>
      </c>
      <c r="N3020" t="s">
        <v>907</v>
      </c>
      <c r="O3020" t="s">
        <v>932</v>
      </c>
      <c r="P3020" t="s">
        <v>71</v>
      </c>
    </row>
    <row r="3021" spans="1:16">
      <c r="A3021" t="s">
        <v>6351</v>
      </c>
      <c r="B3021" t="s">
        <v>6348</v>
      </c>
      <c r="C3021" t="s">
        <v>904</v>
      </c>
      <c r="D3021">
        <v>57</v>
      </c>
      <c r="E3021" t="s">
        <v>6349</v>
      </c>
      <c r="F3021" t="s">
        <v>71</v>
      </c>
      <c r="G3021" t="s">
        <v>6350</v>
      </c>
      <c r="H3021" t="s">
        <v>325</v>
      </c>
      <c r="I3021" t="s">
        <v>382</v>
      </c>
      <c r="J3021" t="s">
        <v>383</v>
      </c>
      <c r="K3021" t="s">
        <v>388</v>
      </c>
      <c r="L3021" t="s">
        <v>44</v>
      </c>
      <c r="M3021" t="s">
        <v>386</v>
      </c>
      <c r="N3021" t="s">
        <v>907</v>
      </c>
      <c r="O3021" t="s">
        <v>932</v>
      </c>
      <c r="P3021" t="s">
        <v>71</v>
      </c>
    </row>
    <row r="3022" spans="1:16">
      <c r="A3022" t="s">
        <v>6352</v>
      </c>
      <c r="B3022" t="s">
        <v>6348</v>
      </c>
      <c r="C3022" t="s">
        <v>910</v>
      </c>
      <c r="D3022">
        <v>59</v>
      </c>
      <c r="E3022" t="s">
        <v>6349</v>
      </c>
      <c r="F3022" t="s">
        <v>71</v>
      </c>
      <c r="G3022" t="s">
        <v>6350</v>
      </c>
      <c r="H3022" t="s">
        <v>325</v>
      </c>
      <c r="I3022" t="s">
        <v>382</v>
      </c>
      <c r="J3022" t="s">
        <v>383</v>
      </c>
      <c r="K3022" t="s">
        <v>388</v>
      </c>
      <c r="L3022" t="s">
        <v>44</v>
      </c>
      <c r="M3022" t="s">
        <v>386</v>
      </c>
      <c r="N3022" t="s">
        <v>907</v>
      </c>
      <c r="O3022" t="s">
        <v>932</v>
      </c>
      <c r="P3022" t="s">
        <v>71</v>
      </c>
    </row>
    <row r="3023" spans="1:16">
      <c r="A3023" t="s">
        <v>6353</v>
      </c>
      <c r="B3023" t="s">
        <v>6354</v>
      </c>
      <c r="C3023" t="s">
        <v>956</v>
      </c>
      <c r="D3023">
        <v>55</v>
      </c>
      <c r="E3023" t="s">
        <v>6349</v>
      </c>
      <c r="F3023" t="s">
        <v>86</v>
      </c>
      <c r="G3023" t="s">
        <v>6355</v>
      </c>
      <c r="H3023" t="s">
        <v>325</v>
      </c>
      <c r="I3023" t="s">
        <v>382</v>
      </c>
      <c r="J3023" t="s">
        <v>383</v>
      </c>
      <c r="K3023" t="s">
        <v>388</v>
      </c>
      <c r="L3023" t="s">
        <v>44</v>
      </c>
      <c r="M3023" t="s">
        <v>386</v>
      </c>
      <c r="N3023" t="s">
        <v>907</v>
      </c>
      <c r="O3023" t="s">
        <v>1033</v>
      </c>
      <c r="P3023" t="s">
        <v>86</v>
      </c>
    </row>
    <row r="3024" spans="1:16">
      <c r="A3024" t="s">
        <v>6356</v>
      </c>
      <c r="B3024" t="s">
        <v>6354</v>
      </c>
      <c r="C3024" t="s">
        <v>904</v>
      </c>
      <c r="D3024">
        <v>57</v>
      </c>
      <c r="E3024" t="s">
        <v>6349</v>
      </c>
      <c r="F3024" t="s">
        <v>86</v>
      </c>
      <c r="G3024" t="s">
        <v>6355</v>
      </c>
      <c r="H3024" t="s">
        <v>325</v>
      </c>
      <c r="I3024" t="s">
        <v>382</v>
      </c>
      <c r="J3024" t="s">
        <v>383</v>
      </c>
      <c r="K3024" t="s">
        <v>388</v>
      </c>
      <c r="L3024" t="s">
        <v>44</v>
      </c>
      <c r="M3024" t="s">
        <v>386</v>
      </c>
      <c r="N3024" t="s">
        <v>907</v>
      </c>
      <c r="O3024" t="s">
        <v>1033</v>
      </c>
      <c r="P3024" t="s">
        <v>86</v>
      </c>
    </row>
    <row r="3025" spans="1:16">
      <c r="A3025" t="s">
        <v>6357</v>
      </c>
      <c r="B3025" t="s">
        <v>6354</v>
      </c>
      <c r="C3025" t="s">
        <v>910</v>
      </c>
      <c r="D3025">
        <v>59</v>
      </c>
      <c r="E3025" t="s">
        <v>6349</v>
      </c>
      <c r="F3025" t="s">
        <v>86</v>
      </c>
      <c r="G3025" t="s">
        <v>6355</v>
      </c>
      <c r="H3025" t="s">
        <v>325</v>
      </c>
      <c r="I3025" t="s">
        <v>382</v>
      </c>
      <c r="J3025" t="s">
        <v>383</v>
      </c>
      <c r="K3025" t="s">
        <v>388</v>
      </c>
      <c r="L3025" t="s">
        <v>44</v>
      </c>
      <c r="M3025" t="s">
        <v>386</v>
      </c>
      <c r="N3025" t="s">
        <v>907</v>
      </c>
      <c r="O3025" t="s">
        <v>1033</v>
      </c>
      <c r="P3025" t="s">
        <v>86</v>
      </c>
    </row>
    <row r="3026" spans="1:16">
      <c r="A3026" t="s">
        <v>6358</v>
      </c>
      <c r="B3026" t="s">
        <v>6359</v>
      </c>
      <c r="C3026" t="s">
        <v>956</v>
      </c>
      <c r="D3026">
        <v>55</v>
      </c>
      <c r="E3026" t="s">
        <v>6360</v>
      </c>
      <c r="F3026" t="s">
        <v>53</v>
      </c>
      <c r="G3026" t="s">
        <v>1265</v>
      </c>
      <c r="H3026" t="s">
        <v>330</v>
      </c>
      <c r="I3026" t="s">
        <v>382</v>
      </c>
      <c r="J3026" t="s">
        <v>383</v>
      </c>
      <c r="K3026" t="s">
        <v>388</v>
      </c>
      <c r="L3026" t="s">
        <v>30</v>
      </c>
      <c r="M3026" t="s">
        <v>386</v>
      </c>
      <c r="N3026" t="s">
        <v>907</v>
      </c>
      <c r="O3026" t="s">
        <v>928</v>
      </c>
      <c r="P3026" t="s">
        <v>53</v>
      </c>
    </row>
    <row r="3027" spans="1:16">
      <c r="A3027" t="s">
        <v>6361</v>
      </c>
      <c r="B3027" t="s">
        <v>6359</v>
      </c>
      <c r="C3027" t="s">
        <v>904</v>
      </c>
      <c r="D3027">
        <v>57</v>
      </c>
      <c r="E3027" t="s">
        <v>6360</v>
      </c>
      <c r="F3027" t="s">
        <v>53</v>
      </c>
      <c r="G3027" t="s">
        <v>1265</v>
      </c>
      <c r="H3027" t="s">
        <v>330</v>
      </c>
      <c r="I3027" t="s">
        <v>382</v>
      </c>
      <c r="J3027" t="s">
        <v>383</v>
      </c>
      <c r="K3027" t="s">
        <v>388</v>
      </c>
      <c r="L3027" t="s">
        <v>30</v>
      </c>
      <c r="M3027" t="s">
        <v>386</v>
      </c>
      <c r="N3027" t="s">
        <v>907</v>
      </c>
      <c r="O3027" t="s">
        <v>928</v>
      </c>
      <c r="P3027" t="s">
        <v>53</v>
      </c>
    </row>
    <row r="3028" spans="1:16">
      <c r="A3028" t="s">
        <v>6362</v>
      </c>
      <c r="B3028" t="s">
        <v>6359</v>
      </c>
      <c r="C3028" t="s">
        <v>910</v>
      </c>
      <c r="D3028">
        <v>59</v>
      </c>
      <c r="E3028" t="s">
        <v>6360</v>
      </c>
      <c r="F3028" t="s">
        <v>53</v>
      </c>
      <c r="G3028" t="s">
        <v>1265</v>
      </c>
      <c r="H3028" t="s">
        <v>330</v>
      </c>
      <c r="I3028" t="s">
        <v>382</v>
      </c>
      <c r="J3028" t="s">
        <v>383</v>
      </c>
      <c r="K3028" t="s">
        <v>388</v>
      </c>
      <c r="L3028" t="s">
        <v>30</v>
      </c>
      <c r="M3028" t="s">
        <v>386</v>
      </c>
      <c r="N3028" t="s">
        <v>907</v>
      </c>
      <c r="O3028" t="s">
        <v>928</v>
      </c>
      <c r="P3028" t="s">
        <v>53</v>
      </c>
    </row>
    <row r="3029" spans="1:16">
      <c r="A3029" t="s">
        <v>6363</v>
      </c>
      <c r="B3029" t="s">
        <v>6359</v>
      </c>
      <c r="C3029" t="s">
        <v>912</v>
      </c>
      <c r="D3029">
        <v>61</v>
      </c>
      <c r="E3029" t="s">
        <v>6360</v>
      </c>
      <c r="F3029" t="s">
        <v>53</v>
      </c>
      <c r="G3029" t="s">
        <v>1265</v>
      </c>
      <c r="H3029" t="s">
        <v>330</v>
      </c>
      <c r="I3029" t="s">
        <v>382</v>
      </c>
      <c r="J3029" t="s">
        <v>383</v>
      </c>
      <c r="K3029" t="s">
        <v>388</v>
      </c>
      <c r="L3029" t="s">
        <v>30</v>
      </c>
      <c r="M3029" t="s">
        <v>386</v>
      </c>
      <c r="N3029" t="s">
        <v>907</v>
      </c>
      <c r="O3029" t="s">
        <v>928</v>
      </c>
      <c r="P3029" t="s">
        <v>53</v>
      </c>
    </row>
    <row r="3030" spans="1:16">
      <c r="A3030" t="s">
        <v>6364</v>
      </c>
      <c r="B3030" t="s">
        <v>6365</v>
      </c>
      <c r="C3030" t="s">
        <v>956</v>
      </c>
      <c r="D3030">
        <v>55</v>
      </c>
      <c r="E3030" t="s">
        <v>6360</v>
      </c>
      <c r="F3030" t="s">
        <v>60</v>
      </c>
      <c r="G3030" t="s">
        <v>1265</v>
      </c>
      <c r="H3030" t="s">
        <v>330</v>
      </c>
      <c r="I3030" t="s">
        <v>382</v>
      </c>
      <c r="J3030" t="s">
        <v>383</v>
      </c>
      <c r="K3030" t="s">
        <v>388</v>
      </c>
      <c r="L3030" t="s">
        <v>30</v>
      </c>
      <c r="M3030" t="s">
        <v>386</v>
      </c>
      <c r="N3030" t="s">
        <v>907</v>
      </c>
      <c r="O3030" t="s">
        <v>990</v>
      </c>
      <c r="P3030" t="s">
        <v>60</v>
      </c>
    </row>
    <row r="3031" spans="1:16">
      <c r="A3031" t="s">
        <v>6366</v>
      </c>
      <c r="B3031" t="s">
        <v>6365</v>
      </c>
      <c r="C3031" t="s">
        <v>904</v>
      </c>
      <c r="D3031">
        <v>57</v>
      </c>
      <c r="E3031" t="s">
        <v>6360</v>
      </c>
      <c r="F3031" t="s">
        <v>60</v>
      </c>
      <c r="G3031" t="s">
        <v>1265</v>
      </c>
      <c r="H3031" t="s">
        <v>330</v>
      </c>
      <c r="I3031" t="s">
        <v>382</v>
      </c>
      <c r="J3031" t="s">
        <v>383</v>
      </c>
      <c r="K3031" t="s">
        <v>388</v>
      </c>
      <c r="L3031" t="s">
        <v>30</v>
      </c>
      <c r="M3031" t="s">
        <v>386</v>
      </c>
      <c r="N3031" t="s">
        <v>907</v>
      </c>
      <c r="O3031" t="s">
        <v>990</v>
      </c>
      <c r="P3031" t="s">
        <v>60</v>
      </c>
    </row>
    <row r="3032" spans="1:16">
      <c r="A3032" t="s">
        <v>6367</v>
      </c>
      <c r="B3032" t="s">
        <v>6365</v>
      </c>
      <c r="C3032" t="s">
        <v>910</v>
      </c>
      <c r="D3032">
        <v>59</v>
      </c>
      <c r="E3032" t="s">
        <v>6360</v>
      </c>
      <c r="F3032" t="s">
        <v>60</v>
      </c>
      <c r="G3032" t="s">
        <v>1265</v>
      </c>
      <c r="H3032" t="s">
        <v>330</v>
      </c>
      <c r="I3032" t="s">
        <v>382</v>
      </c>
      <c r="J3032" t="s">
        <v>383</v>
      </c>
      <c r="K3032" t="s">
        <v>388</v>
      </c>
      <c r="L3032" t="s">
        <v>30</v>
      </c>
      <c r="M3032" t="s">
        <v>386</v>
      </c>
      <c r="N3032" t="s">
        <v>907</v>
      </c>
      <c r="O3032" t="s">
        <v>990</v>
      </c>
      <c r="P3032" t="s">
        <v>60</v>
      </c>
    </row>
    <row r="3033" spans="1:16">
      <c r="A3033" t="s">
        <v>6368</v>
      </c>
      <c r="B3033" t="s">
        <v>6365</v>
      </c>
      <c r="C3033" t="s">
        <v>912</v>
      </c>
      <c r="D3033">
        <v>61</v>
      </c>
      <c r="E3033" t="s">
        <v>6360</v>
      </c>
      <c r="F3033" t="s">
        <v>60</v>
      </c>
      <c r="G3033" t="s">
        <v>1265</v>
      </c>
      <c r="H3033" t="s">
        <v>330</v>
      </c>
      <c r="I3033" t="s">
        <v>382</v>
      </c>
      <c r="J3033" t="s">
        <v>383</v>
      </c>
      <c r="K3033" t="s">
        <v>388</v>
      </c>
      <c r="L3033" t="s">
        <v>30</v>
      </c>
      <c r="M3033" t="s">
        <v>386</v>
      </c>
      <c r="N3033" t="s">
        <v>907</v>
      </c>
      <c r="O3033" t="s">
        <v>990</v>
      </c>
      <c r="P3033" t="s">
        <v>60</v>
      </c>
    </row>
    <row r="3034" spans="1:16">
      <c r="A3034" t="s">
        <v>6369</v>
      </c>
      <c r="B3034" t="s">
        <v>6370</v>
      </c>
      <c r="C3034" t="s">
        <v>956</v>
      </c>
      <c r="D3034">
        <v>55</v>
      </c>
      <c r="E3034" t="s">
        <v>6360</v>
      </c>
      <c r="F3034" t="s">
        <v>55</v>
      </c>
      <c r="G3034" t="s">
        <v>1265</v>
      </c>
      <c r="H3034" t="s">
        <v>330</v>
      </c>
      <c r="I3034" t="s">
        <v>382</v>
      </c>
      <c r="J3034" t="s">
        <v>383</v>
      </c>
      <c r="K3034" t="s">
        <v>388</v>
      </c>
      <c r="L3034" t="s">
        <v>30</v>
      </c>
      <c r="M3034" t="s">
        <v>386</v>
      </c>
      <c r="N3034" t="s">
        <v>907</v>
      </c>
      <c r="O3034" t="s">
        <v>1003</v>
      </c>
      <c r="P3034" t="s">
        <v>71</v>
      </c>
    </row>
    <row r="3035" spans="1:16">
      <c r="A3035" t="s">
        <v>6371</v>
      </c>
      <c r="B3035" t="s">
        <v>6370</v>
      </c>
      <c r="C3035" t="s">
        <v>904</v>
      </c>
      <c r="D3035">
        <v>57</v>
      </c>
      <c r="E3035" t="s">
        <v>6360</v>
      </c>
      <c r="F3035" t="s">
        <v>55</v>
      </c>
      <c r="G3035" t="s">
        <v>1265</v>
      </c>
      <c r="H3035" t="s">
        <v>330</v>
      </c>
      <c r="I3035" t="s">
        <v>382</v>
      </c>
      <c r="J3035" t="s">
        <v>383</v>
      </c>
      <c r="K3035" t="s">
        <v>388</v>
      </c>
      <c r="L3035" t="s">
        <v>30</v>
      </c>
      <c r="M3035" t="s">
        <v>386</v>
      </c>
      <c r="N3035" t="s">
        <v>907</v>
      </c>
      <c r="O3035" t="s">
        <v>1003</v>
      </c>
      <c r="P3035" t="s">
        <v>71</v>
      </c>
    </row>
    <row r="3036" spans="1:16">
      <c r="A3036" t="s">
        <v>6372</v>
      </c>
      <c r="B3036" t="s">
        <v>6370</v>
      </c>
      <c r="C3036" t="s">
        <v>910</v>
      </c>
      <c r="D3036">
        <v>59</v>
      </c>
      <c r="E3036" t="s">
        <v>6360</v>
      </c>
      <c r="F3036" t="s">
        <v>55</v>
      </c>
      <c r="G3036" t="s">
        <v>1265</v>
      </c>
      <c r="H3036" t="s">
        <v>330</v>
      </c>
      <c r="I3036" t="s">
        <v>382</v>
      </c>
      <c r="J3036" t="s">
        <v>383</v>
      </c>
      <c r="K3036" t="s">
        <v>388</v>
      </c>
      <c r="L3036" t="s">
        <v>30</v>
      </c>
      <c r="M3036" t="s">
        <v>386</v>
      </c>
      <c r="N3036" t="s">
        <v>907</v>
      </c>
      <c r="O3036" t="s">
        <v>1003</v>
      </c>
      <c r="P3036" t="s">
        <v>71</v>
      </c>
    </row>
    <row r="3037" spans="1:16">
      <c r="A3037" t="s">
        <v>6373</v>
      </c>
      <c r="B3037" t="s">
        <v>6370</v>
      </c>
      <c r="C3037" t="s">
        <v>912</v>
      </c>
      <c r="D3037">
        <v>61</v>
      </c>
      <c r="E3037" t="s">
        <v>6360</v>
      </c>
      <c r="F3037" t="s">
        <v>55</v>
      </c>
      <c r="G3037" t="s">
        <v>1265</v>
      </c>
      <c r="H3037" t="s">
        <v>330</v>
      </c>
      <c r="I3037" t="s">
        <v>382</v>
      </c>
      <c r="J3037" t="s">
        <v>383</v>
      </c>
      <c r="K3037" t="s">
        <v>388</v>
      </c>
      <c r="L3037" t="s">
        <v>30</v>
      </c>
      <c r="M3037" t="s">
        <v>386</v>
      </c>
      <c r="N3037" t="s">
        <v>907</v>
      </c>
      <c r="O3037" t="s">
        <v>1003</v>
      </c>
      <c r="P3037" t="s">
        <v>71</v>
      </c>
    </row>
    <row r="3038" spans="1:16">
      <c r="A3038" t="s">
        <v>6374</v>
      </c>
      <c r="B3038" t="s">
        <v>6375</v>
      </c>
      <c r="C3038" t="s">
        <v>956</v>
      </c>
      <c r="D3038">
        <v>55</v>
      </c>
      <c r="E3038" t="s">
        <v>6376</v>
      </c>
      <c r="F3038" t="s">
        <v>86</v>
      </c>
      <c r="G3038" t="s">
        <v>1265</v>
      </c>
      <c r="H3038" t="s">
        <v>330</v>
      </c>
      <c r="I3038" t="s">
        <v>390</v>
      </c>
      <c r="J3038" t="s">
        <v>383</v>
      </c>
      <c r="K3038" t="s">
        <v>388</v>
      </c>
      <c r="L3038" t="s">
        <v>30</v>
      </c>
      <c r="M3038" t="s">
        <v>386</v>
      </c>
      <c r="N3038" t="s">
        <v>907</v>
      </c>
      <c r="O3038" t="s">
        <v>1033</v>
      </c>
      <c r="P3038" t="s">
        <v>86</v>
      </c>
    </row>
    <row r="3039" spans="1:16">
      <c r="A3039" t="s">
        <v>6377</v>
      </c>
      <c r="B3039" t="s">
        <v>6375</v>
      </c>
      <c r="C3039" t="s">
        <v>904</v>
      </c>
      <c r="D3039">
        <v>57</v>
      </c>
      <c r="E3039" t="s">
        <v>6376</v>
      </c>
      <c r="F3039" t="s">
        <v>86</v>
      </c>
      <c r="G3039" t="s">
        <v>1265</v>
      </c>
      <c r="H3039" t="s">
        <v>330</v>
      </c>
      <c r="I3039" t="s">
        <v>390</v>
      </c>
      <c r="J3039" t="s">
        <v>383</v>
      </c>
      <c r="K3039" t="s">
        <v>388</v>
      </c>
      <c r="L3039" t="s">
        <v>30</v>
      </c>
      <c r="M3039" t="s">
        <v>386</v>
      </c>
      <c r="N3039" t="s">
        <v>907</v>
      </c>
      <c r="O3039" t="s">
        <v>1033</v>
      </c>
      <c r="P3039" t="s">
        <v>86</v>
      </c>
    </row>
    <row r="3040" spans="1:16">
      <c r="A3040" t="s">
        <v>6378</v>
      </c>
      <c r="B3040" t="s">
        <v>6375</v>
      </c>
      <c r="C3040" t="s">
        <v>910</v>
      </c>
      <c r="D3040">
        <v>59</v>
      </c>
      <c r="E3040" t="s">
        <v>6376</v>
      </c>
      <c r="F3040" t="s">
        <v>86</v>
      </c>
      <c r="G3040" t="s">
        <v>1265</v>
      </c>
      <c r="H3040" t="s">
        <v>330</v>
      </c>
      <c r="I3040" t="s">
        <v>390</v>
      </c>
      <c r="J3040" t="s">
        <v>383</v>
      </c>
      <c r="K3040" t="s">
        <v>388</v>
      </c>
      <c r="L3040" t="s">
        <v>30</v>
      </c>
      <c r="M3040" t="s">
        <v>386</v>
      </c>
      <c r="N3040" t="s">
        <v>907</v>
      </c>
      <c r="O3040" t="s">
        <v>1033</v>
      </c>
      <c r="P3040" t="s">
        <v>86</v>
      </c>
    </row>
    <row r="3041" spans="1:16">
      <c r="A3041" t="s">
        <v>6379</v>
      </c>
      <c r="B3041" t="s">
        <v>6375</v>
      </c>
      <c r="C3041" t="s">
        <v>912</v>
      </c>
      <c r="D3041">
        <v>61</v>
      </c>
      <c r="E3041" t="s">
        <v>6376</v>
      </c>
      <c r="F3041" t="s">
        <v>86</v>
      </c>
      <c r="G3041" t="s">
        <v>1265</v>
      </c>
      <c r="H3041" t="s">
        <v>330</v>
      </c>
      <c r="I3041" t="s">
        <v>390</v>
      </c>
      <c r="J3041" t="s">
        <v>383</v>
      </c>
      <c r="K3041" t="s">
        <v>388</v>
      </c>
      <c r="L3041" t="s">
        <v>30</v>
      </c>
      <c r="M3041" t="s">
        <v>386</v>
      </c>
      <c r="N3041" t="s">
        <v>907</v>
      </c>
      <c r="O3041" t="s">
        <v>1033</v>
      </c>
      <c r="P3041" t="s">
        <v>86</v>
      </c>
    </row>
    <row r="3042" spans="1:16">
      <c r="A3042" t="s">
        <v>6380</v>
      </c>
      <c r="B3042" t="s">
        <v>6381</v>
      </c>
      <c r="C3042" t="s">
        <v>956</v>
      </c>
      <c r="D3042">
        <v>55</v>
      </c>
      <c r="E3042" t="s">
        <v>6376</v>
      </c>
      <c r="F3042" t="s">
        <v>277</v>
      </c>
      <c r="G3042" t="s">
        <v>1265</v>
      </c>
      <c r="H3042" t="s">
        <v>330</v>
      </c>
      <c r="I3042" t="s">
        <v>390</v>
      </c>
      <c r="J3042" t="s">
        <v>383</v>
      </c>
      <c r="K3042" t="s">
        <v>388</v>
      </c>
      <c r="L3042" t="s">
        <v>30</v>
      </c>
      <c r="M3042" t="s">
        <v>386</v>
      </c>
      <c r="N3042" t="s">
        <v>907</v>
      </c>
      <c r="O3042" t="s">
        <v>1710</v>
      </c>
      <c r="P3042" t="s">
        <v>83</v>
      </c>
    </row>
    <row r="3043" spans="1:16">
      <c r="A3043" t="s">
        <v>6382</v>
      </c>
      <c r="B3043" t="s">
        <v>6381</v>
      </c>
      <c r="C3043" t="s">
        <v>904</v>
      </c>
      <c r="D3043">
        <v>57</v>
      </c>
      <c r="E3043" t="s">
        <v>6376</v>
      </c>
      <c r="F3043" t="s">
        <v>277</v>
      </c>
      <c r="G3043" t="s">
        <v>1265</v>
      </c>
      <c r="H3043" t="s">
        <v>330</v>
      </c>
      <c r="I3043" t="s">
        <v>390</v>
      </c>
      <c r="J3043" t="s">
        <v>383</v>
      </c>
      <c r="K3043" t="s">
        <v>388</v>
      </c>
      <c r="L3043" t="s">
        <v>30</v>
      </c>
      <c r="M3043" t="s">
        <v>386</v>
      </c>
      <c r="N3043" t="s">
        <v>907</v>
      </c>
      <c r="O3043" t="s">
        <v>1710</v>
      </c>
      <c r="P3043" t="s">
        <v>83</v>
      </c>
    </row>
    <row r="3044" spans="1:16">
      <c r="A3044" t="s">
        <v>6383</v>
      </c>
      <c r="B3044" t="s">
        <v>6381</v>
      </c>
      <c r="C3044" t="s">
        <v>910</v>
      </c>
      <c r="D3044">
        <v>59</v>
      </c>
      <c r="E3044" t="s">
        <v>6376</v>
      </c>
      <c r="F3044" t="s">
        <v>277</v>
      </c>
      <c r="G3044" t="s">
        <v>1265</v>
      </c>
      <c r="H3044" t="s">
        <v>330</v>
      </c>
      <c r="I3044" t="s">
        <v>390</v>
      </c>
      <c r="J3044" t="s">
        <v>383</v>
      </c>
      <c r="K3044" t="s">
        <v>388</v>
      </c>
      <c r="L3044" t="s">
        <v>30</v>
      </c>
      <c r="M3044" t="s">
        <v>386</v>
      </c>
      <c r="N3044" t="s">
        <v>907</v>
      </c>
      <c r="O3044" t="s">
        <v>1710</v>
      </c>
      <c r="P3044" t="s">
        <v>83</v>
      </c>
    </row>
    <row r="3045" spans="1:16">
      <c r="A3045" t="s">
        <v>6384</v>
      </c>
      <c r="B3045" t="s">
        <v>6381</v>
      </c>
      <c r="C3045" t="s">
        <v>912</v>
      </c>
      <c r="D3045">
        <v>61</v>
      </c>
      <c r="E3045" t="s">
        <v>6376</v>
      </c>
      <c r="F3045" t="s">
        <v>277</v>
      </c>
      <c r="G3045" t="s">
        <v>1265</v>
      </c>
      <c r="H3045" t="s">
        <v>330</v>
      </c>
      <c r="I3045" t="s">
        <v>390</v>
      </c>
      <c r="J3045" t="s">
        <v>383</v>
      </c>
      <c r="K3045" t="s">
        <v>388</v>
      </c>
      <c r="L3045" t="s">
        <v>30</v>
      </c>
      <c r="M3045" t="s">
        <v>386</v>
      </c>
      <c r="N3045" t="s">
        <v>907</v>
      </c>
      <c r="O3045" t="s">
        <v>1710</v>
      </c>
      <c r="P3045" t="s">
        <v>83</v>
      </c>
    </row>
    <row r="3046" spans="1:16">
      <c r="A3046" t="s">
        <v>6385</v>
      </c>
      <c r="B3046" t="s">
        <v>6386</v>
      </c>
      <c r="C3046" t="s">
        <v>956</v>
      </c>
      <c r="D3046">
        <v>55</v>
      </c>
      <c r="E3046" t="s">
        <v>6376</v>
      </c>
      <c r="F3046" t="s">
        <v>60</v>
      </c>
      <c r="G3046" t="s">
        <v>1265</v>
      </c>
      <c r="H3046" t="s">
        <v>330</v>
      </c>
      <c r="I3046" t="s">
        <v>390</v>
      </c>
      <c r="J3046" t="s">
        <v>383</v>
      </c>
      <c r="K3046" t="s">
        <v>388</v>
      </c>
      <c r="L3046" t="s">
        <v>30</v>
      </c>
      <c r="M3046" t="s">
        <v>386</v>
      </c>
      <c r="N3046" t="s">
        <v>907</v>
      </c>
      <c r="O3046" t="s">
        <v>990</v>
      </c>
      <c r="P3046" t="s">
        <v>60</v>
      </c>
    </row>
    <row r="3047" spans="1:16">
      <c r="A3047" t="s">
        <v>6387</v>
      </c>
      <c r="B3047" t="s">
        <v>6386</v>
      </c>
      <c r="C3047" t="s">
        <v>904</v>
      </c>
      <c r="D3047">
        <v>57</v>
      </c>
      <c r="E3047" t="s">
        <v>6376</v>
      </c>
      <c r="F3047" t="s">
        <v>60</v>
      </c>
      <c r="G3047" t="s">
        <v>1265</v>
      </c>
      <c r="H3047" t="s">
        <v>330</v>
      </c>
      <c r="I3047" t="s">
        <v>390</v>
      </c>
      <c r="J3047" t="s">
        <v>383</v>
      </c>
      <c r="K3047" t="s">
        <v>388</v>
      </c>
      <c r="L3047" t="s">
        <v>30</v>
      </c>
      <c r="M3047" t="s">
        <v>386</v>
      </c>
      <c r="N3047" t="s">
        <v>907</v>
      </c>
      <c r="O3047" t="s">
        <v>990</v>
      </c>
      <c r="P3047" t="s">
        <v>60</v>
      </c>
    </row>
    <row r="3048" spans="1:16">
      <c r="A3048" t="s">
        <v>6388</v>
      </c>
      <c r="B3048" t="s">
        <v>6386</v>
      </c>
      <c r="C3048" t="s">
        <v>910</v>
      </c>
      <c r="D3048">
        <v>59</v>
      </c>
      <c r="E3048" t="s">
        <v>6376</v>
      </c>
      <c r="F3048" t="s">
        <v>60</v>
      </c>
      <c r="G3048" t="s">
        <v>1265</v>
      </c>
      <c r="H3048" t="s">
        <v>330</v>
      </c>
      <c r="I3048" t="s">
        <v>390</v>
      </c>
      <c r="J3048" t="s">
        <v>383</v>
      </c>
      <c r="K3048" t="s">
        <v>388</v>
      </c>
      <c r="L3048" t="s">
        <v>30</v>
      </c>
      <c r="M3048" t="s">
        <v>386</v>
      </c>
      <c r="N3048" t="s">
        <v>907</v>
      </c>
      <c r="O3048" t="s">
        <v>990</v>
      </c>
      <c r="P3048" t="s">
        <v>60</v>
      </c>
    </row>
    <row r="3049" spans="1:16">
      <c r="A3049" t="s">
        <v>6389</v>
      </c>
      <c r="B3049" t="s">
        <v>6386</v>
      </c>
      <c r="C3049" t="s">
        <v>912</v>
      </c>
      <c r="D3049">
        <v>61</v>
      </c>
      <c r="E3049" t="s">
        <v>6376</v>
      </c>
      <c r="F3049" t="s">
        <v>60</v>
      </c>
      <c r="G3049" t="s">
        <v>1265</v>
      </c>
      <c r="H3049" t="s">
        <v>330</v>
      </c>
      <c r="I3049" t="s">
        <v>390</v>
      </c>
      <c r="J3049" t="s">
        <v>383</v>
      </c>
      <c r="K3049" t="s">
        <v>388</v>
      </c>
      <c r="L3049" t="s">
        <v>30</v>
      </c>
      <c r="M3049" t="s">
        <v>386</v>
      </c>
      <c r="N3049" t="s">
        <v>907</v>
      </c>
      <c r="O3049" t="s">
        <v>990</v>
      </c>
      <c r="P3049" t="s">
        <v>60</v>
      </c>
    </row>
    <row r="3050" spans="1:16">
      <c r="A3050" t="s">
        <v>6390</v>
      </c>
      <c r="B3050" t="s">
        <v>6391</v>
      </c>
      <c r="C3050" t="s">
        <v>956</v>
      </c>
      <c r="D3050">
        <v>55</v>
      </c>
      <c r="E3050" t="s">
        <v>6376</v>
      </c>
      <c r="F3050" t="s">
        <v>83</v>
      </c>
      <c r="G3050" t="s">
        <v>1265</v>
      </c>
      <c r="H3050" t="s">
        <v>330</v>
      </c>
      <c r="I3050" t="s">
        <v>382</v>
      </c>
      <c r="J3050" t="s">
        <v>383</v>
      </c>
      <c r="K3050" t="s">
        <v>388</v>
      </c>
      <c r="L3050" t="s">
        <v>30</v>
      </c>
      <c r="M3050" t="s">
        <v>386</v>
      </c>
      <c r="N3050" t="s">
        <v>907</v>
      </c>
      <c r="O3050" t="s">
        <v>917</v>
      </c>
      <c r="P3050" t="s">
        <v>83</v>
      </c>
    </row>
    <row r="3051" spans="1:16">
      <c r="A3051" t="s">
        <v>6392</v>
      </c>
      <c r="B3051" t="s">
        <v>6391</v>
      </c>
      <c r="C3051" t="s">
        <v>904</v>
      </c>
      <c r="D3051">
        <v>57</v>
      </c>
      <c r="E3051" t="s">
        <v>6376</v>
      </c>
      <c r="F3051" t="s">
        <v>83</v>
      </c>
      <c r="G3051" t="s">
        <v>1265</v>
      </c>
      <c r="H3051" t="s">
        <v>330</v>
      </c>
      <c r="I3051" t="s">
        <v>382</v>
      </c>
      <c r="J3051" t="s">
        <v>383</v>
      </c>
      <c r="K3051" t="s">
        <v>388</v>
      </c>
      <c r="L3051" t="s">
        <v>30</v>
      </c>
      <c r="M3051" t="s">
        <v>386</v>
      </c>
      <c r="N3051" t="s">
        <v>907</v>
      </c>
      <c r="O3051" t="s">
        <v>917</v>
      </c>
      <c r="P3051" t="s">
        <v>83</v>
      </c>
    </row>
    <row r="3052" spans="1:16">
      <c r="A3052" t="s">
        <v>6393</v>
      </c>
      <c r="B3052" t="s">
        <v>6391</v>
      </c>
      <c r="C3052" t="s">
        <v>910</v>
      </c>
      <c r="D3052">
        <v>59</v>
      </c>
      <c r="E3052" t="s">
        <v>6376</v>
      </c>
      <c r="F3052" t="s">
        <v>83</v>
      </c>
      <c r="G3052" t="s">
        <v>1265</v>
      </c>
      <c r="H3052" t="s">
        <v>330</v>
      </c>
      <c r="I3052" t="s">
        <v>382</v>
      </c>
      <c r="J3052" t="s">
        <v>383</v>
      </c>
      <c r="K3052" t="s">
        <v>388</v>
      </c>
      <c r="L3052" t="s">
        <v>30</v>
      </c>
      <c r="M3052" t="s">
        <v>386</v>
      </c>
      <c r="N3052" t="s">
        <v>907</v>
      </c>
      <c r="O3052" t="s">
        <v>917</v>
      </c>
      <c r="P3052" t="s">
        <v>83</v>
      </c>
    </row>
    <row r="3053" spans="1:16">
      <c r="A3053" t="s">
        <v>6394</v>
      </c>
      <c r="B3053" t="s">
        <v>6391</v>
      </c>
      <c r="C3053" t="s">
        <v>912</v>
      </c>
      <c r="D3053">
        <v>61</v>
      </c>
      <c r="E3053" t="s">
        <v>6376</v>
      </c>
      <c r="F3053" t="s">
        <v>83</v>
      </c>
      <c r="G3053" t="s">
        <v>1265</v>
      </c>
      <c r="H3053" t="s">
        <v>330</v>
      </c>
      <c r="I3053" t="s">
        <v>382</v>
      </c>
      <c r="J3053" t="s">
        <v>383</v>
      </c>
      <c r="K3053" t="s">
        <v>388</v>
      </c>
      <c r="L3053" t="s">
        <v>30</v>
      </c>
      <c r="M3053" t="s">
        <v>386</v>
      </c>
      <c r="N3053" t="s">
        <v>907</v>
      </c>
      <c r="O3053" t="s">
        <v>917</v>
      </c>
      <c r="P3053" t="s">
        <v>83</v>
      </c>
    </row>
    <row r="3054" spans="1:16">
      <c r="A3054" t="s">
        <v>6395</v>
      </c>
      <c r="B3054" t="s">
        <v>6396</v>
      </c>
      <c r="C3054" t="s">
        <v>956</v>
      </c>
      <c r="D3054">
        <v>55</v>
      </c>
      <c r="E3054" t="s">
        <v>1719</v>
      </c>
      <c r="F3054" t="s">
        <v>71</v>
      </c>
      <c r="G3054" t="s">
        <v>1265</v>
      </c>
      <c r="H3054" t="s">
        <v>330</v>
      </c>
      <c r="I3054" t="s">
        <v>387</v>
      </c>
      <c r="J3054" t="s">
        <v>383</v>
      </c>
      <c r="K3054" t="s">
        <v>388</v>
      </c>
      <c r="L3054" t="s">
        <v>30</v>
      </c>
      <c r="M3054" t="s">
        <v>386</v>
      </c>
      <c r="N3054" t="s">
        <v>907</v>
      </c>
      <c r="O3054" t="s">
        <v>932</v>
      </c>
      <c r="P3054" t="s">
        <v>71</v>
      </c>
    </row>
    <row r="3055" spans="1:16">
      <c r="A3055" t="s">
        <v>6397</v>
      </c>
      <c r="B3055" t="s">
        <v>6396</v>
      </c>
      <c r="C3055" t="s">
        <v>904</v>
      </c>
      <c r="D3055">
        <v>57</v>
      </c>
      <c r="E3055" t="s">
        <v>1719</v>
      </c>
      <c r="F3055" t="s">
        <v>71</v>
      </c>
      <c r="G3055" t="s">
        <v>1265</v>
      </c>
      <c r="H3055" t="s">
        <v>330</v>
      </c>
      <c r="I3055" t="s">
        <v>387</v>
      </c>
      <c r="J3055" t="s">
        <v>383</v>
      </c>
      <c r="K3055" t="s">
        <v>388</v>
      </c>
      <c r="L3055" t="s">
        <v>30</v>
      </c>
      <c r="M3055" t="s">
        <v>386</v>
      </c>
      <c r="N3055" t="s">
        <v>907</v>
      </c>
      <c r="O3055" t="s">
        <v>932</v>
      </c>
      <c r="P3055" t="s">
        <v>71</v>
      </c>
    </row>
    <row r="3056" spans="1:16">
      <c r="A3056" t="s">
        <v>6398</v>
      </c>
      <c r="B3056" t="s">
        <v>6396</v>
      </c>
      <c r="C3056" t="s">
        <v>910</v>
      </c>
      <c r="D3056">
        <v>59</v>
      </c>
      <c r="E3056" t="s">
        <v>1719</v>
      </c>
      <c r="F3056" t="s">
        <v>71</v>
      </c>
      <c r="G3056" t="s">
        <v>1265</v>
      </c>
      <c r="H3056" t="s">
        <v>330</v>
      </c>
      <c r="I3056" t="s">
        <v>387</v>
      </c>
      <c r="J3056" t="s">
        <v>383</v>
      </c>
      <c r="K3056" t="s">
        <v>388</v>
      </c>
      <c r="L3056" t="s">
        <v>30</v>
      </c>
      <c r="M3056" t="s">
        <v>386</v>
      </c>
      <c r="N3056" t="s">
        <v>907</v>
      </c>
      <c r="O3056" t="s">
        <v>932</v>
      </c>
      <c r="P3056" t="s">
        <v>71</v>
      </c>
    </row>
    <row r="3057" spans="1:16">
      <c r="A3057" t="s">
        <v>6399</v>
      </c>
      <c r="B3057" t="s">
        <v>6400</v>
      </c>
      <c r="C3057" t="s">
        <v>956</v>
      </c>
      <c r="D3057">
        <v>55</v>
      </c>
      <c r="E3057" t="s">
        <v>2072</v>
      </c>
      <c r="F3057" t="s">
        <v>205</v>
      </c>
      <c r="G3057" t="s">
        <v>1265</v>
      </c>
      <c r="H3057" t="s">
        <v>330</v>
      </c>
      <c r="I3057" t="s">
        <v>390</v>
      </c>
      <c r="J3057" t="s">
        <v>383</v>
      </c>
      <c r="K3057" t="s">
        <v>388</v>
      </c>
      <c r="L3057" t="s">
        <v>30</v>
      </c>
      <c r="M3057" t="s">
        <v>385</v>
      </c>
      <c r="N3057" t="s">
        <v>907</v>
      </c>
      <c r="O3057" t="s">
        <v>6401</v>
      </c>
      <c r="P3057" t="s">
        <v>63</v>
      </c>
    </row>
    <row r="3058" spans="1:16">
      <c r="A3058" t="s">
        <v>6402</v>
      </c>
      <c r="B3058" t="s">
        <v>6400</v>
      </c>
      <c r="C3058" t="s">
        <v>904</v>
      </c>
      <c r="D3058">
        <v>57</v>
      </c>
      <c r="E3058" t="s">
        <v>2072</v>
      </c>
      <c r="F3058" t="s">
        <v>205</v>
      </c>
      <c r="G3058" t="s">
        <v>1265</v>
      </c>
      <c r="H3058" t="s">
        <v>330</v>
      </c>
      <c r="I3058" t="s">
        <v>390</v>
      </c>
      <c r="J3058" t="s">
        <v>383</v>
      </c>
      <c r="K3058" t="s">
        <v>388</v>
      </c>
      <c r="L3058" t="s">
        <v>30</v>
      </c>
      <c r="M3058" t="s">
        <v>385</v>
      </c>
      <c r="N3058" t="s">
        <v>907</v>
      </c>
      <c r="O3058" t="s">
        <v>6401</v>
      </c>
      <c r="P3058" t="s">
        <v>63</v>
      </c>
    </row>
    <row r="3059" spans="1:16">
      <c r="A3059" t="s">
        <v>6403</v>
      </c>
      <c r="B3059" t="s">
        <v>6400</v>
      </c>
      <c r="C3059" t="s">
        <v>910</v>
      </c>
      <c r="D3059">
        <v>59</v>
      </c>
      <c r="E3059" t="s">
        <v>2072</v>
      </c>
      <c r="F3059" t="s">
        <v>205</v>
      </c>
      <c r="G3059" t="s">
        <v>1265</v>
      </c>
      <c r="H3059" t="s">
        <v>330</v>
      </c>
      <c r="I3059" t="s">
        <v>390</v>
      </c>
      <c r="J3059" t="s">
        <v>383</v>
      </c>
      <c r="K3059" t="s">
        <v>388</v>
      </c>
      <c r="L3059" t="s">
        <v>30</v>
      </c>
      <c r="M3059" t="s">
        <v>385</v>
      </c>
      <c r="N3059" t="s">
        <v>907</v>
      </c>
      <c r="O3059" t="s">
        <v>6401</v>
      </c>
      <c r="P3059" t="s">
        <v>63</v>
      </c>
    </row>
    <row r="3060" spans="1:16">
      <c r="A3060" t="s">
        <v>6404</v>
      </c>
      <c r="B3060" t="s">
        <v>6405</v>
      </c>
      <c r="C3060" t="s">
        <v>956</v>
      </c>
      <c r="D3060">
        <v>55</v>
      </c>
      <c r="E3060" t="s">
        <v>2072</v>
      </c>
      <c r="F3060" t="s">
        <v>60</v>
      </c>
      <c r="G3060" t="s">
        <v>1265</v>
      </c>
      <c r="H3060" t="s">
        <v>330</v>
      </c>
      <c r="I3060" t="s">
        <v>390</v>
      </c>
      <c r="J3060" t="s">
        <v>383</v>
      </c>
      <c r="K3060" t="s">
        <v>388</v>
      </c>
      <c r="L3060" t="s">
        <v>30</v>
      </c>
      <c r="M3060" t="s">
        <v>385</v>
      </c>
      <c r="N3060" t="s">
        <v>907</v>
      </c>
      <c r="O3060" t="s">
        <v>990</v>
      </c>
      <c r="P3060" t="s">
        <v>60</v>
      </c>
    </row>
    <row r="3061" spans="1:16">
      <c r="A3061" t="s">
        <v>6406</v>
      </c>
      <c r="B3061" t="s">
        <v>6405</v>
      </c>
      <c r="C3061" t="s">
        <v>904</v>
      </c>
      <c r="D3061">
        <v>57</v>
      </c>
      <c r="E3061" t="s">
        <v>2072</v>
      </c>
      <c r="F3061" t="s">
        <v>60</v>
      </c>
      <c r="G3061" t="s">
        <v>1265</v>
      </c>
      <c r="H3061" t="s">
        <v>330</v>
      </c>
      <c r="I3061" t="s">
        <v>390</v>
      </c>
      <c r="J3061" t="s">
        <v>383</v>
      </c>
      <c r="K3061" t="s">
        <v>388</v>
      </c>
      <c r="L3061" t="s">
        <v>30</v>
      </c>
      <c r="M3061" t="s">
        <v>385</v>
      </c>
      <c r="N3061" t="s">
        <v>907</v>
      </c>
      <c r="O3061" t="s">
        <v>990</v>
      </c>
      <c r="P3061" t="s">
        <v>60</v>
      </c>
    </row>
    <row r="3062" spans="1:16">
      <c r="A3062" t="s">
        <v>6407</v>
      </c>
      <c r="B3062" t="s">
        <v>6405</v>
      </c>
      <c r="C3062" t="s">
        <v>910</v>
      </c>
      <c r="D3062">
        <v>59</v>
      </c>
      <c r="E3062" t="s">
        <v>2072</v>
      </c>
      <c r="F3062" t="s">
        <v>60</v>
      </c>
      <c r="G3062" t="s">
        <v>1265</v>
      </c>
      <c r="H3062" t="s">
        <v>330</v>
      </c>
      <c r="I3062" t="s">
        <v>390</v>
      </c>
      <c r="J3062" t="s">
        <v>383</v>
      </c>
      <c r="K3062" t="s">
        <v>388</v>
      </c>
      <c r="L3062" t="s">
        <v>30</v>
      </c>
      <c r="M3062" t="s">
        <v>385</v>
      </c>
      <c r="N3062" t="s">
        <v>907</v>
      </c>
      <c r="O3062" t="s">
        <v>990</v>
      </c>
      <c r="P3062" t="s">
        <v>60</v>
      </c>
    </row>
    <row r="3063" spans="1:16">
      <c r="A3063" t="s">
        <v>6408</v>
      </c>
      <c r="B3063" t="s">
        <v>6409</v>
      </c>
      <c r="C3063" t="s">
        <v>956</v>
      </c>
      <c r="D3063">
        <v>55</v>
      </c>
      <c r="E3063" t="s">
        <v>2072</v>
      </c>
      <c r="F3063" t="s">
        <v>83</v>
      </c>
      <c r="G3063" t="s">
        <v>1265</v>
      </c>
      <c r="H3063" t="s">
        <v>330</v>
      </c>
      <c r="I3063" t="s">
        <v>390</v>
      </c>
      <c r="J3063" t="s">
        <v>383</v>
      </c>
      <c r="K3063" t="s">
        <v>388</v>
      </c>
      <c r="L3063" t="s">
        <v>30</v>
      </c>
      <c r="M3063" t="s">
        <v>385</v>
      </c>
      <c r="N3063" t="s">
        <v>907</v>
      </c>
      <c r="O3063" t="s">
        <v>917</v>
      </c>
      <c r="P3063" t="s">
        <v>83</v>
      </c>
    </row>
    <row r="3064" spans="1:16">
      <c r="A3064" t="s">
        <v>6410</v>
      </c>
      <c r="B3064" t="s">
        <v>6409</v>
      </c>
      <c r="C3064" t="s">
        <v>904</v>
      </c>
      <c r="D3064">
        <v>57</v>
      </c>
      <c r="E3064" t="s">
        <v>2072</v>
      </c>
      <c r="F3064" t="s">
        <v>83</v>
      </c>
      <c r="G3064" t="s">
        <v>1265</v>
      </c>
      <c r="H3064" t="s">
        <v>330</v>
      </c>
      <c r="I3064" t="s">
        <v>390</v>
      </c>
      <c r="J3064" t="s">
        <v>383</v>
      </c>
      <c r="K3064" t="s">
        <v>388</v>
      </c>
      <c r="L3064" t="s">
        <v>30</v>
      </c>
      <c r="M3064" t="s">
        <v>385</v>
      </c>
      <c r="N3064" t="s">
        <v>907</v>
      </c>
      <c r="O3064" t="s">
        <v>917</v>
      </c>
      <c r="P3064" t="s">
        <v>83</v>
      </c>
    </row>
    <row r="3065" spans="1:16">
      <c r="A3065" t="s">
        <v>6411</v>
      </c>
      <c r="B3065" t="s">
        <v>6409</v>
      </c>
      <c r="C3065" t="s">
        <v>910</v>
      </c>
      <c r="D3065">
        <v>59</v>
      </c>
      <c r="E3065" t="s">
        <v>2072</v>
      </c>
      <c r="F3065" t="s">
        <v>83</v>
      </c>
      <c r="G3065" t="s">
        <v>1265</v>
      </c>
      <c r="H3065" t="s">
        <v>330</v>
      </c>
      <c r="I3065" t="s">
        <v>390</v>
      </c>
      <c r="J3065" t="s">
        <v>383</v>
      </c>
      <c r="K3065" t="s">
        <v>388</v>
      </c>
      <c r="L3065" t="s">
        <v>30</v>
      </c>
      <c r="M3065" t="s">
        <v>385</v>
      </c>
      <c r="N3065" t="s">
        <v>907</v>
      </c>
      <c r="O3065" t="s">
        <v>917</v>
      </c>
      <c r="P3065" t="s">
        <v>83</v>
      </c>
    </row>
    <row r="3066" spans="1:16">
      <c r="A3066" t="s">
        <v>6412</v>
      </c>
      <c r="B3066" t="s">
        <v>6413</v>
      </c>
      <c r="C3066" t="s">
        <v>956</v>
      </c>
      <c r="D3066">
        <v>55</v>
      </c>
      <c r="E3066" t="s">
        <v>2072</v>
      </c>
      <c r="F3066" t="s">
        <v>65</v>
      </c>
      <c r="G3066" t="s">
        <v>1265</v>
      </c>
      <c r="H3066" t="s">
        <v>330</v>
      </c>
      <c r="I3066" t="s">
        <v>390</v>
      </c>
      <c r="J3066" t="s">
        <v>383</v>
      </c>
      <c r="K3066" t="s">
        <v>388</v>
      </c>
      <c r="L3066" t="s">
        <v>30</v>
      </c>
      <c r="M3066" t="s">
        <v>385</v>
      </c>
      <c r="N3066" t="s">
        <v>907</v>
      </c>
      <c r="O3066" t="s">
        <v>1383</v>
      </c>
      <c r="P3066" t="s">
        <v>65</v>
      </c>
    </row>
    <row r="3067" spans="1:16">
      <c r="A3067" t="s">
        <v>6414</v>
      </c>
      <c r="B3067" t="s">
        <v>6413</v>
      </c>
      <c r="C3067" t="s">
        <v>904</v>
      </c>
      <c r="D3067">
        <v>57</v>
      </c>
      <c r="E3067" t="s">
        <v>2072</v>
      </c>
      <c r="F3067" t="s">
        <v>65</v>
      </c>
      <c r="G3067" t="s">
        <v>1265</v>
      </c>
      <c r="H3067" t="s">
        <v>330</v>
      </c>
      <c r="I3067" t="s">
        <v>390</v>
      </c>
      <c r="J3067" t="s">
        <v>383</v>
      </c>
      <c r="K3067" t="s">
        <v>388</v>
      </c>
      <c r="L3067" t="s">
        <v>30</v>
      </c>
      <c r="M3067" t="s">
        <v>385</v>
      </c>
      <c r="N3067" t="s">
        <v>907</v>
      </c>
      <c r="O3067" t="s">
        <v>1383</v>
      </c>
      <c r="P3067" t="s">
        <v>65</v>
      </c>
    </row>
    <row r="3068" spans="1:16">
      <c r="A3068" t="s">
        <v>6415</v>
      </c>
      <c r="B3068" t="s">
        <v>6416</v>
      </c>
      <c r="C3068" t="s">
        <v>915</v>
      </c>
      <c r="D3068">
        <v>56</v>
      </c>
      <c r="E3068" t="s">
        <v>4853</v>
      </c>
      <c r="F3068" t="s">
        <v>217</v>
      </c>
      <c r="G3068" t="s">
        <v>1211</v>
      </c>
      <c r="H3068" t="s">
        <v>336</v>
      </c>
      <c r="I3068" t="s">
        <v>390</v>
      </c>
      <c r="J3068" t="s">
        <v>383</v>
      </c>
      <c r="K3068" t="s">
        <v>388</v>
      </c>
      <c r="L3068" t="s">
        <v>32</v>
      </c>
      <c r="M3068" t="s">
        <v>385</v>
      </c>
      <c r="N3068" t="s">
        <v>907</v>
      </c>
      <c r="O3068" t="s">
        <v>1193</v>
      </c>
      <c r="P3068" t="s">
        <v>199</v>
      </c>
    </row>
    <row r="3069" spans="1:16">
      <c r="A3069" t="s">
        <v>6417</v>
      </c>
      <c r="B3069" t="s">
        <v>6416</v>
      </c>
      <c r="C3069" t="s">
        <v>904</v>
      </c>
      <c r="D3069">
        <v>57</v>
      </c>
      <c r="E3069" t="s">
        <v>4853</v>
      </c>
      <c r="F3069" t="s">
        <v>217</v>
      </c>
      <c r="G3069" t="s">
        <v>1211</v>
      </c>
      <c r="H3069" t="s">
        <v>336</v>
      </c>
      <c r="I3069" t="s">
        <v>390</v>
      </c>
      <c r="J3069" t="s">
        <v>383</v>
      </c>
      <c r="K3069" t="s">
        <v>388</v>
      </c>
      <c r="L3069" t="s">
        <v>32</v>
      </c>
      <c r="M3069" t="s">
        <v>385</v>
      </c>
      <c r="N3069" t="s">
        <v>907</v>
      </c>
      <c r="O3069" t="s">
        <v>1193</v>
      </c>
      <c r="P3069" t="s">
        <v>199</v>
      </c>
    </row>
    <row r="3070" spans="1:16">
      <c r="A3070" t="s">
        <v>6418</v>
      </c>
      <c r="B3070" t="s">
        <v>6416</v>
      </c>
      <c r="C3070" t="s">
        <v>920</v>
      </c>
      <c r="D3070">
        <v>58</v>
      </c>
      <c r="E3070" t="s">
        <v>4853</v>
      </c>
      <c r="F3070" t="s">
        <v>217</v>
      </c>
      <c r="G3070" t="s">
        <v>1211</v>
      </c>
      <c r="H3070" t="s">
        <v>336</v>
      </c>
      <c r="I3070" t="s">
        <v>390</v>
      </c>
      <c r="J3070" t="s">
        <v>383</v>
      </c>
      <c r="K3070" t="s">
        <v>388</v>
      </c>
      <c r="L3070" t="s">
        <v>32</v>
      </c>
      <c r="M3070" t="s">
        <v>385</v>
      </c>
      <c r="N3070" t="s">
        <v>907</v>
      </c>
      <c r="O3070" t="s">
        <v>1193</v>
      </c>
      <c r="P3070" t="s">
        <v>199</v>
      </c>
    </row>
    <row r="3071" spans="1:16">
      <c r="A3071" t="s">
        <v>6419</v>
      </c>
      <c r="B3071" t="s">
        <v>6416</v>
      </c>
      <c r="C3071" t="s">
        <v>910</v>
      </c>
      <c r="D3071">
        <v>59</v>
      </c>
      <c r="E3071" t="s">
        <v>4853</v>
      </c>
      <c r="F3071" t="s">
        <v>217</v>
      </c>
      <c r="G3071" t="s">
        <v>1211</v>
      </c>
      <c r="H3071" t="s">
        <v>336</v>
      </c>
      <c r="I3071" t="s">
        <v>390</v>
      </c>
      <c r="J3071" t="s">
        <v>383</v>
      </c>
      <c r="K3071" t="s">
        <v>388</v>
      </c>
      <c r="L3071" t="s">
        <v>32</v>
      </c>
      <c r="M3071" t="s">
        <v>385</v>
      </c>
      <c r="N3071" t="s">
        <v>907</v>
      </c>
      <c r="O3071" t="s">
        <v>1193</v>
      </c>
      <c r="P3071" t="s">
        <v>199</v>
      </c>
    </row>
    <row r="3072" spans="1:16">
      <c r="A3072" t="s">
        <v>6420</v>
      </c>
      <c r="B3072" t="s">
        <v>6416</v>
      </c>
      <c r="C3072" t="s">
        <v>922</v>
      </c>
      <c r="D3072">
        <v>60</v>
      </c>
      <c r="E3072" t="s">
        <v>4853</v>
      </c>
      <c r="F3072" t="s">
        <v>217</v>
      </c>
      <c r="G3072" t="s">
        <v>1211</v>
      </c>
      <c r="H3072" t="s">
        <v>336</v>
      </c>
      <c r="I3072" t="s">
        <v>390</v>
      </c>
      <c r="J3072" t="s">
        <v>383</v>
      </c>
      <c r="K3072" t="s">
        <v>388</v>
      </c>
      <c r="L3072" t="s">
        <v>32</v>
      </c>
      <c r="M3072" t="s">
        <v>385</v>
      </c>
      <c r="N3072" t="s">
        <v>907</v>
      </c>
      <c r="O3072" t="s">
        <v>1193</v>
      </c>
      <c r="P3072" t="s">
        <v>199</v>
      </c>
    </row>
    <row r="3073" spans="1:16">
      <c r="A3073" t="s">
        <v>6421</v>
      </c>
      <c r="B3073" t="s">
        <v>6416</v>
      </c>
      <c r="C3073" t="s">
        <v>912</v>
      </c>
      <c r="D3073">
        <v>61</v>
      </c>
      <c r="E3073" t="s">
        <v>4853</v>
      </c>
      <c r="F3073" t="s">
        <v>217</v>
      </c>
      <c r="G3073" t="s">
        <v>1211</v>
      </c>
      <c r="H3073" t="s">
        <v>336</v>
      </c>
      <c r="I3073" t="s">
        <v>390</v>
      </c>
      <c r="J3073" t="s">
        <v>383</v>
      </c>
      <c r="K3073" t="s">
        <v>388</v>
      </c>
      <c r="L3073" t="s">
        <v>32</v>
      </c>
      <c r="M3073" t="s">
        <v>385</v>
      </c>
      <c r="N3073" t="s">
        <v>907</v>
      </c>
      <c r="O3073" t="s">
        <v>1193</v>
      </c>
      <c r="P3073" t="s">
        <v>199</v>
      </c>
    </row>
    <row r="3074" spans="1:16">
      <c r="A3074" t="s">
        <v>6422</v>
      </c>
      <c r="B3074" t="s">
        <v>6423</v>
      </c>
      <c r="C3074" t="s">
        <v>931</v>
      </c>
      <c r="D3074">
        <v>0</v>
      </c>
      <c r="E3074" t="s">
        <v>6424</v>
      </c>
      <c r="F3074" t="s">
        <v>53</v>
      </c>
      <c r="G3074" t="s">
        <v>1631</v>
      </c>
      <c r="H3074" t="s">
        <v>340</v>
      </c>
      <c r="I3074" t="s">
        <v>382</v>
      </c>
      <c r="J3074" t="s">
        <v>383</v>
      </c>
      <c r="K3074" t="s">
        <v>389</v>
      </c>
      <c r="L3074" t="s">
        <v>46</v>
      </c>
      <c r="M3074" t="s">
        <v>386</v>
      </c>
      <c r="N3074" t="s">
        <v>907</v>
      </c>
      <c r="O3074" t="s">
        <v>928</v>
      </c>
      <c r="P3074" t="s">
        <v>53</v>
      </c>
    </row>
    <row r="3075" spans="1:16">
      <c r="A3075" t="s">
        <v>6425</v>
      </c>
      <c r="B3075" t="s">
        <v>6426</v>
      </c>
      <c r="C3075" t="s">
        <v>904</v>
      </c>
      <c r="D3075">
        <v>57</v>
      </c>
      <c r="E3075" t="s">
        <v>5414</v>
      </c>
      <c r="F3075" t="s">
        <v>60</v>
      </c>
      <c r="G3075" t="s">
        <v>906</v>
      </c>
      <c r="H3075" t="s">
        <v>327</v>
      </c>
      <c r="I3075" t="s">
        <v>390</v>
      </c>
      <c r="J3075" t="s">
        <v>383</v>
      </c>
      <c r="K3075" t="s">
        <v>388</v>
      </c>
      <c r="L3075" t="s">
        <v>43</v>
      </c>
      <c r="M3075" t="s">
        <v>386</v>
      </c>
      <c r="N3075" t="s">
        <v>907</v>
      </c>
      <c r="O3075" t="s">
        <v>990</v>
      </c>
      <c r="P3075" t="s">
        <v>60</v>
      </c>
    </row>
    <row r="3076" spans="1:16">
      <c r="A3076" t="s">
        <v>6427</v>
      </c>
      <c r="B3076" t="s">
        <v>6426</v>
      </c>
      <c r="C3076" t="s">
        <v>910</v>
      </c>
      <c r="D3076">
        <v>59</v>
      </c>
      <c r="E3076" t="s">
        <v>5414</v>
      </c>
      <c r="F3076" t="s">
        <v>60</v>
      </c>
      <c r="G3076" t="s">
        <v>906</v>
      </c>
      <c r="H3076" t="s">
        <v>327</v>
      </c>
      <c r="I3076" t="s">
        <v>390</v>
      </c>
      <c r="J3076" t="s">
        <v>383</v>
      </c>
      <c r="K3076" t="s">
        <v>388</v>
      </c>
      <c r="L3076" t="s">
        <v>43</v>
      </c>
      <c r="M3076" t="s">
        <v>386</v>
      </c>
      <c r="N3076" t="s">
        <v>907</v>
      </c>
      <c r="O3076" t="s">
        <v>990</v>
      </c>
      <c r="P3076" t="s">
        <v>60</v>
      </c>
    </row>
    <row r="3077" spans="1:16">
      <c r="A3077" t="s">
        <v>6428</v>
      </c>
      <c r="B3077" t="s">
        <v>6429</v>
      </c>
      <c r="C3077" t="s">
        <v>904</v>
      </c>
      <c r="D3077">
        <v>57</v>
      </c>
      <c r="E3077" t="s">
        <v>5418</v>
      </c>
      <c r="F3077" t="s">
        <v>121</v>
      </c>
      <c r="G3077" t="s">
        <v>906</v>
      </c>
      <c r="H3077" t="s">
        <v>327</v>
      </c>
      <c r="I3077" t="s">
        <v>390</v>
      </c>
      <c r="J3077" t="s">
        <v>383</v>
      </c>
      <c r="K3077" t="s">
        <v>388</v>
      </c>
      <c r="L3077" t="s">
        <v>43</v>
      </c>
      <c r="M3077" t="s">
        <v>386</v>
      </c>
      <c r="N3077" t="s">
        <v>907</v>
      </c>
      <c r="O3077" t="s">
        <v>1546</v>
      </c>
      <c r="P3077" t="s">
        <v>121</v>
      </c>
    </row>
    <row r="3078" spans="1:16">
      <c r="A3078" t="s">
        <v>6430</v>
      </c>
      <c r="B3078" t="s">
        <v>6429</v>
      </c>
      <c r="C3078" t="s">
        <v>910</v>
      </c>
      <c r="D3078">
        <v>59</v>
      </c>
      <c r="E3078" t="s">
        <v>5418</v>
      </c>
      <c r="F3078" t="s">
        <v>121</v>
      </c>
      <c r="G3078" t="s">
        <v>906</v>
      </c>
      <c r="H3078" t="s">
        <v>327</v>
      </c>
      <c r="I3078" t="s">
        <v>390</v>
      </c>
      <c r="J3078" t="s">
        <v>383</v>
      </c>
      <c r="K3078" t="s">
        <v>388</v>
      </c>
      <c r="L3078" t="s">
        <v>43</v>
      </c>
      <c r="M3078" t="s">
        <v>386</v>
      </c>
      <c r="N3078" t="s">
        <v>907</v>
      </c>
      <c r="O3078" t="s">
        <v>1546</v>
      </c>
      <c r="P3078" t="s">
        <v>121</v>
      </c>
    </row>
    <row r="3079" spans="1:16">
      <c r="A3079" t="s">
        <v>6431</v>
      </c>
      <c r="B3079" t="s">
        <v>6432</v>
      </c>
      <c r="C3079" t="s">
        <v>904</v>
      </c>
      <c r="D3079">
        <v>57</v>
      </c>
      <c r="E3079" t="s">
        <v>5418</v>
      </c>
      <c r="F3079" t="s">
        <v>68</v>
      </c>
      <c r="G3079" t="s">
        <v>906</v>
      </c>
      <c r="H3079" t="s">
        <v>327</v>
      </c>
      <c r="I3079" t="s">
        <v>390</v>
      </c>
      <c r="J3079" t="s">
        <v>383</v>
      </c>
      <c r="K3079" t="s">
        <v>388</v>
      </c>
      <c r="L3079" t="s">
        <v>43</v>
      </c>
      <c r="M3079" t="s">
        <v>386</v>
      </c>
      <c r="N3079" t="s">
        <v>907</v>
      </c>
      <c r="O3079" t="s">
        <v>1119</v>
      </c>
      <c r="P3079" t="s">
        <v>68</v>
      </c>
    </row>
    <row r="3080" spans="1:16">
      <c r="A3080" t="s">
        <v>6433</v>
      </c>
      <c r="B3080" t="s">
        <v>6432</v>
      </c>
      <c r="C3080" t="s">
        <v>910</v>
      </c>
      <c r="D3080">
        <v>59</v>
      </c>
      <c r="E3080" t="s">
        <v>5418</v>
      </c>
      <c r="F3080" t="s">
        <v>68</v>
      </c>
      <c r="G3080" t="s">
        <v>906</v>
      </c>
      <c r="H3080" t="s">
        <v>327</v>
      </c>
      <c r="I3080" t="s">
        <v>390</v>
      </c>
      <c r="J3080" t="s">
        <v>383</v>
      </c>
      <c r="K3080" t="s">
        <v>388</v>
      </c>
      <c r="L3080" t="s">
        <v>43</v>
      </c>
      <c r="M3080" t="s">
        <v>386</v>
      </c>
      <c r="N3080" t="s">
        <v>907</v>
      </c>
      <c r="O3080" t="s">
        <v>1119</v>
      </c>
      <c r="P3080" t="s">
        <v>68</v>
      </c>
    </row>
    <row r="3081" spans="1:16">
      <c r="A3081" t="s">
        <v>6434</v>
      </c>
      <c r="B3081" t="s">
        <v>6435</v>
      </c>
      <c r="C3081" t="s">
        <v>904</v>
      </c>
      <c r="D3081">
        <v>57</v>
      </c>
      <c r="E3081" t="s">
        <v>6436</v>
      </c>
      <c r="F3081" t="s">
        <v>277</v>
      </c>
      <c r="G3081" t="s">
        <v>6437</v>
      </c>
      <c r="H3081" t="s">
        <v>327</v>
      </c>
      <c r="I3081" t="s">
        <v>390</v>
      </c>
      <c r="J3081" t="s">
        <v>383</v>
      </c>
      <c r="K3081" t="s">
        <v>388</v>
      </c>
      <c r="L3081" t="s">
        <v>43</v>
      </c>
      <c r="M3081" t="s">
        <v>386</v>
      </c>
      <c r="N3081" t="s">
        <v>907</v>
      </c>
      <c r="O3081" t="s">
        <v>1405</v>
      </c>
      <c r="P3081" t="s">
        <v>83</v>
      </c>
    </row>
    <row r="3082" spans="1:16">
      <c r="A3082" t="s">
        <v>6438</v>
      </c>
      <c r="B3082" t="s">
        <v>6435</v>
      </c>
      <c r="C3082" t="s">
        <v>910</v>
      </c>
      <c r="D3082">
        <v>59</v>
      </c>
      <c r="E3082" t="s">
        <v>6436</v>
      </c>
      <c r="F3082" t="s">
        <v>277</v>
      </c>
      <c r="G3082" t="s">
        <v>6437</v>
      </c>
      <c r="H3082" t="s">
        <v>327</v>
      </c>
      <c r="I3082" t="s">
        <v>390</v>
      </c>
      <c r="J3082" t="s">
        <v>383</v>
      </c>
      <c r="K3082" t="s">
        <v>388</v>
      </c>
      <c r="L3082" t="s">
        <v>43</v>
      </c>
      <c r="M3082" t="s">
        <v>386</v>
      </c>
      <c r="N3082" t="s">
        <v>907</v>
      </c>
      <c r="O3082" t="s">
        <v>1405</v>
      </c>
      <c r="P3082" t="s">
        <v>83</v>
      </c>
    </row>
    <row r="3083" spans="1:16">
      <c r="A3083" t="s">
        <v>6439</v>
      </c>
      <c r="B3083" t="s">
        <v>6440</v>
      </c>
      <c r="C3083" t="s">
        <v>904</v>
      </c>
      <c r="D3083">
        <v>57</v>
      </c>
      <c r="E3083" t="s">
        <v>6441</v>
      </c>
      <c r="F3083" t="s">
        <v>60</v>
      </c>
      <c r="G3083" t="s">
        <v>6442</v>
      </c>
      <c r="H3083" t="s">
        <v>327</v>
      </c>
      <c r="I3083" t="s">
        <v>390</v>
      </c>
      <c r="J3083" t="s">
        <v>383</v>
      </c>
      <c r="K3083" t="s">
        <v>388</v>
      </c>
      <c r="L3083" t="s">
        <v>43</v>
      </c>
      <c r="M3083" t="s">
        <v>386</v>
      </c>
      <c r="N3083" t="s">
        <v>907</v>
      </c>
      <c r="O3083" t="s">
        <v>990</v>
      </c>
      <c r="P3083" t="s">
        <v>60</v>
      </c>
    </row>
    <row r="3084" spans="1:16">
      <c r="A3084" t="s">
        <v>6443</v>
      </c>
      <c r="B3084" t="s">
        <v>6440</v>
      </c>
      <c r="C3084" t="s">
        <v>910</v>
      </c>
      <c r="D3084">
        <v>59</v>
      </c>
      <c r="E3084" t="s">
        <v>6441</v>
      </c>
      <c r="F3084" t="s">
        <v>60</v>
      </c>
      <c r="G3084" t="s">
        <v>6442</v>
      </c>
      <c r="H3084" t="s">
        <v>327</v>
      </c>
      <c r="I3084" t="s">
        <v>390</v>
      </c>
      <c r="J3084" t="s">
        <v>383</v>
      </c>
      <c r="K3084" t="s">
        <v>388</v>
      </c>
      <c r="L3084" t="s">
        <v>43</v>
      </c>
      <c r="M3084" t="s">
        <v>386</v>
      </c>
      <c r="N3084" t="s">
        <v>907</v>
      </c>
      <c r="O3084" t="s">
        <v>990</v>
      </c>
      <c r="P3084" t="s">
        <v>60</v>
      </c>
    </row>
    <row r="3085" spans="1:16">
      <c r="A3085" t="s">
        <v>6444</v>
      </c>
      <c r="B3085" t="s">
        <v>6445</v>
      </c>
      <c r="C3085" t="s">
        <v>904</v>
      </c>
      <c r="D3085">
        <v>57</v>
      </c>
      <c r="E3085" t="s">
        <v>6441</v>
      </c>
      <c r="F3085" t="s">
        <v>55</v>
      </c>
      <c r="G3085" t="s">
        <v>6442</v>
      </c>
      <c r="H3085" t="s">
        <v>327</v>
      </c>
      <c r="I3085" t="s">
        <v>390</v>
      </c>
      <c r="J3085" t="s">
        <v>383</v>
      </c>
      <c r="K3085" t="s">
        <v>388</v>
      </c>
      <c r="L3085" t="s">
        <v>43</v>
      </c>
      <c r="M3085" t="s">
        <v>386</v>
      </c>
      <c r="N3085" t="s">
        <v>907</v>
      </c>
      <c r="O3085" t="s">
        <v>1003</v>
      </c>
      <c r="P3085" t="s">
        <v>71</v>
      </c>
    </row>
    <row r="3086" spans="1:16">
      <c r="A3086" t="s">
        <v>6446</v>
      </c>
      <c r="B3086" t="s">
        <v>6445</v>
      </c>
      <c r="C3086" t="s">
        <v>910</v>
      </c>
      <c r="D3086">
        <v>59</v>
      </c>
      <c r="E3086" t="s">
        <v>6441</v>
      </c>
      <c r="F3086" t="s">
        <v>55</v>
      </c>
      <c r="G3086" t="s">
        <v>6442</v>
      </c>
      <c r="H3086" t="s">
        <v>327</v>
      </c>
      <c r="I3086" t="s">
        <v>390</v>
      </c>
      <c r="J3086" t="s">
        <v>383</v>
      </c>
      <c r="K3086" t="s">
        <v>388</v>
      </c>
      <c r="L3086" t="s">
        <v>43</v>
      </c>
      <c r="M3086" t="s">
        <v>386</v>
      </c>
      <c r="N3086" t="s">
        <v>907</v>
      </c>
      <c r="O3086" t="s">
        <v>1003</v>
      </c>
      <c r="P3086" t="s">
        <v>71</v>
      </c>
    </row>
    <row r="3087" spans="1:16">
      <c r="A3087" t="s">
        <v>6447</v>
      </c>
      <c r="B3087" t="s">
        <v>6448</v>
      </c>
      <c r="C3087" t="s">
        <v>904</v>
      </c>
      <c r="D3087">
        <v>57</v>
      </c>
      <c r="E3087" t="s">
        <v>6441</v>
      </c>
      <c r="F3087" t="s">
        <v>199</v>
      </c>
      <c r="G3087" t="s">
        <v>6442</v>
      </c>
      <c r="H3087" t="s">
        <v>327</v>
      </c>
      <c r="I3087" t="s">
        <v>390</v>
      </c>
      <c r="J3087" t="s">
        <v>383</v>
      </c>
      <c r="K3087" t="s">
        <v>388</v>
      </c>
      <c r="L3087" t="s">
        <v>43</v>
      </c>
      <c r="M3087" t="s">
        <v>386</v>
      </c>
      <c r="N3087" t="s">
        <v>907</v>
      </c>
      <c r="O3087" t="s">
        <v>1300</v>
      </c>
      <c r="P3087" t="s">
        <v>199</v>
      </c>
    </row>
    <row r="3088" spans="1:16">
      <c r="A3088" t="s">
        <v>6449</v>
      </c>
      <c r="B3088" t="s">
        <v>6448</v>
      </c>
      <c r="C3088" t="s">
        <v>910</v>
      </c>
      <c r="D3088">
        <v>59</v>
      </c>
      <c r="E3088" t="s">
        <v>6441</v>
      </c>
      <c r="F3088" t="s">
        <v>199</v>
      </c>
      <c r="G3088" t="s">
        <v>6442</v>
      </c>
      <c r="H3088" t="s">
        <v>327</v>
      </c>
      <c r="I3088" t="s">
        <v>390</v>
      </c>
      <c r="J3088" t="s">
        <v>383</v>
      </c>
      <c r="K3088" t="s">
        <v>388</v>
      </c>
      <c r="L3088" t="s">
        <v>43</v>
      </c>
      <c r="M3088" t="s">
        <v>386</v>
      </c>
      <c r="N3088" t="s">
        <v>907</v>
      </c>
      <c r="O3088" t="s">
        <v>1300</v>
      </c>
      <c r="P3088" t="s">
        <v>199</v>
      </c>
    </row>
    <row r="3089" spans="1:16">
      <c r="A3089" t="s">
        <v>6450</v>
      </c>
      <c r="B3089" t="s">
        <v>6451</v>
      </c>
      <c r="C3089" t="s">
        <v>904</v>
      </c>
      <c r="D3089">
        <v>57</v>
      </c>
      <c r="E3089" t="s">
        <v>5421</v>
      </c>
      <c r="F3089" t="s">
        <v>55</v>
      </c>
      <c r="G3089" t="s">
        <v>906</v>
      </c>
      <c r="H3089" t="s">
        <v>327</v>
      </c>
      <c r="I3089" t="s">
        <v>390</v>
      </c>
      <c r="J3089" t="s">
        <v>383</v>
      </c>
      <c r="K3089" t="s">
        <v>388</v>
      </c>
      <c r="L3089" t="s">
        <v>43</v>
      </c>
      <c r="M3089" t="s">
        <v>386</v>
      </c>
      <c r="N3089" t="s">
        <v>907</v>
      </c>
      <c r="O3089" t="s">
        <v>1003</v>
      </c>
      <c r="P3089" t="s">
        <v>71</v>
      </c>
    </row>
    <row r="3090" spans="1:16">
      <c r="A3090" t="s">
        <v>6452</v>
      </c>
      <c r="B3090" t="s">
        <v>6451</v>
      </c>
      <c r="C3090" t="s">
        <v>910</v>
      </c>
      <c r="D3090">
        <v>59</v>
      </c>
      <c r="E3090" t="s">
        <v>5421</v>
      </c>
      <c r="F3090" t="s">
        <v>55</v>
      </c>
      <c r="G3090" t="s">
        <v>906</v>
      </c>
      <c r="H3090" t="s">
        <v>327</v>
      </c>
      <c r="I3090" t="s">
        <v>390</v>
      </c>
      <c r="J3090" t="s">
        <v>383</v>
      </c>
      <c r="K3090" t="s">
        <v>388</v>
      </c>
      <c r="L3090" t="s">
        <v>43</v>
      </c>
      <c r="M3090" t="s">
        <v>386</v>
      </c>
      <c r="N3090" t="s">
        <v>907</v>
      </c>
      <c r="O3090" t="s">
        <v>1003</v>
      </c>
      <c r="P3090" t="s">
        <v>71</v>
      </c>
    </row>
    <row r="3091" spans="1:16">
      <c r="A3091" t="s">
        <v>6453</v>
      </c>
      <c r="B3091" t="s">
        <v>6454</v>
      </c>
      <c r="C3091" t="s">
        <v>910</v>
      </c>
      <c r="D3091">
        <v>59</v>
      </c>
      <c r="E3091" t="s">
        <v>6455</v>
      </c>
      <c r="F3091" t="s">
        <v>71</v>
      </c>
      <c r="G3091" t="s">
        <v>906</v>
      </c>
      <c r="H3091" t="s">
        <v>327</v>
      </c>
      <c r="I3091" t="s">
        <v>390</v>
      </c>
      <c r="J3091" t="s">
        <v>383</v>
      </c>
      <c r="K3091" t="s">
        <v>388</v>
      </c>
      <c r="L3091" t="s">
        <v>43</v>
      </c>
      <c r="M3091" t="s">
        <v>386</v>
      </c>
      <c r="N3091" t="s">
        <v>907</v>
      </c>
      <c r="O3091" t="s">
        <v>932</v>
      </c>
      <c r="P3091" t="s">
        <v>71</v>
      </c>
    </row>
    <row r="3092" spans="1:16">
      <c r="A3092" t="s">
        <v>6456</v>
      </c>
      <c r="B3092" t="s">
        <v>6457</v>
      </c>
      <c r="C3092" t="s">
        <v>956</v>
      </c>
      <c r="D3092">
        <v>55</v>
      </c>
      <c r="E3092" t="s">
        <v>6458</v>
      </c>
      <c r="F3092" t="s">
        <v>71</v>
      </c>
      <c r="G3092" t="s">
        <v>2835</v>
      </c>
      <c r="H3092" t="s">
        <v>320</v>
      </c>
      <c r="I3092" t="s">
        <v>390</v>
      </c>
      <c r="J3092" t="s">
        <v>383</v>
      </c>
      <c r="K3092" t="s">
        <v>384</v>
      </c>
      <c r="L3092" t="s">
        <v>37</v>
      </c>
      <c r="M3092" t="s">
        <v>385</v>
      </c>
      <c r="N3092" t="s">
        <v>907</v>
      </c>
      <c r="O3092" t="s">
        <v>932</v>
      </c>
      <c r="P3092" t="s">
        <v>71</v>
      </c>
    </row>
    <row r="3093" spans="1:16">
      <c r="A3093" t="s">
        <v>6459</v>
      </c>
      <c r="B3093" t="s">
        <v>6457</v>
      </c>
      <c r="C3093" t="s">
        <v>915</v>
      </c>
      <c r="D3093">
        <v>56</v>
      </c>
      <c r="E3093" t="s">
        <v>6458</v>
      </c>
      <c r="F3093" t="s">
        <v>71</v>
      </c>
      <c r="G3093" t="s">
        <v>2835</v>
      </c>
      <c r="H3093" t="s">
        <v>320</v>
      </c>
      <c r="I3093" t="s">
        <v>390</v>
      </c>
      <c r="J3093" t="s">
        <v>383</v>
      </c>
      <c r="K3093" t="s">
        <v>384</v>
      </c>
      <c r="L3093" t="s">
        <v>37</v>
      </c>
      <c r="M3093" t="s">
        <v>385</v>
      </c>
      <c r="N3093" t="s">
        <v>907</v>
      </c>
      <c r="O3093" t="s">
        <v>932</v>
      </c>
      <c r="P3093" t="s">
        <v>71</v>
      </c>
    </row>
    <row r="3094" spans="1:16">
      <c r="A3094" t="s">
        <v>6460</v>
      </c>
      <c r="B3094" t="s">
        <v>6457</v>
      </c>
      <c r="C3094" t="s">
        <v>904</v>
      </c>
      <c r="D3094">
        <v>57</v>
      </c>
      <c r="E3094" t="s">
        <v>6458</v>
      </c>
      <c r="F3094" t="s">
        <v>71</v>
      </c>
      <c r="G3094" t="s">
        <v>2835</v>
      </c>
      <c r="H3094" t="s">
        <v>320</v>
      </c>
      <c r="I3094" t="s">
        <v>390</v>
      </c>
      <c r="J3094" t="s">
        <v>383</v>
      </c>
      <c r="K3094" t="s">
        <v>384</v>
      </c>
      <c r="L3094" t="s">
        <v>37</v>
      </c>
      <c r="M3094" t="s">
        <v>385</v>
      </c>
      <c r="N3094" t="s">
        <v>907</v>
      </c>
      <c r="O3094" t="s">
        <v>932</v>
      </c>
      <c r="P3094" t="s">
        <v>71</v>
      </c>
    </row>
    <row r="3095" spans="1:16">
      <c r="A3095" t="s">
        <v>6461</v>
      </c>
      <c r="B3095" t="s">
        <v>6457</v>
      </c>
      <c r="C3095" t="s">
        <v>920</v>
      </c>
      <c r="D3095">
        <v>58</v>
      </c>
      <c r="E3095" t="s">
        <v>6458</v>
      </c>
      <c r="F3095" t="s">
        <v>71</v>
      </c>
      <c r="G3095" t="s">
        <v>2835</v>
      </c>
      <c r="H3095" t="s">
        <v>320</v>
      </c>
      <c r="I3095" t="s">
        <v>390</v>
      </c>
      <c r="J3095" t="s">
        <v>383</v>
      </c>
      <c r="K3095" t="s">
        <v>384</v>
      </c>
      <c r="L3095" t="s">
        <v>37</v>
      </c>
      <c r="M3095" t="s">
        <v>385</v>
      </c>
      <c r="N3095" t="s">
        <v>907</v>
      </c>
      <c r="O3095" t="s">
        <v>932</v>
      </c>
      <c r="P3095" t="s">
        <v>71</v>
      </c>
    </row>
    <row r="3096" spans="1:16">
      <c r="A3096" t="s">
        <v>6462</v>
      </c>
      <c r="B3096" t="s">
        <v>6457</v>
      </c>
      <c r="C3096" t="s">
        <v>910</v>
      </c>
      <c r="D3096">
        <v>59</v>
      </c>
      <c r="E3096" t="s">
        <v>6458</v>
      </c>
      <c r="F3096" t="s">
        <v>71</v>
      </c>
      <c r="G3096" t="s">
        <v>2835</v>
      </c>
      <c r="H3096" t="s">
        <v>320</v>
      </c>
      <c r="I3096" t="s">
        <v>390</v>
      </c>
      <c r="J3096" t="s">
        <v>383</v>
      </c>
      <c r="K3096" t="s">
        <v>384</v>
      </c>
      <c r="L3096" t="s">
        <v>37</v>
      </c>
      <c r="M3096" t="s">
        <v>385</v>
      </c>
      <c r="N3096" t="s">
        <v>907</v>
      </c>
      <c r="O3096" t="s">
        <v>932</v>
      </c>
      <c r="P3096" t="s">
        <v>71</v>
      </c>
    </row>
    <row r="3097" spans="1:16">
      <c r="A3097" t="s">
        <v>6463</v>
      </c>
      <c r="B3097" t="s">
        <v>6457</v>
      </c>
      <c r="C3097" t="s">
        <v>922</v>
      </c>
      <c r="D3097">
        <v>60</v>
      </c>
      <c r="E3097" t="s">
        <v>6458</v>
      </c>
      <c r="F3097" t="s">
        <v>71</v>
      </c>
      <c r="G3097" t="s">
        <v>2835</v>
      </c>
      <c r="H3097" t="s">
        <v>320</v>
      </c>
      <c r="I3097" t="s">
        <v>390</v>
      </c>
      <c r="J3097" t="s">
        <v>383</v>
      </c>
      <c r="K3097" t="s">
        <v>384</v>
      </c>
      <c r="L3097" t="s">
        <v>37</v>
      </c>
      <c r="M3097" t="s">
        <v>385</v>
      </c>
      <c r="N3097" t="s">
        <v>907</v>
      </c>
      <c r="O3097" t="s">
        <v>932</v>
      </c>
      <c r="P3097" t="s">
        <v>71</v>
      </c>
    </row>
    <row r="3098" spans="1:16">
      <c r="A3098" t="s">
        <v>6464</v>
      </c>
      <c r="B3098" t="s">
        <v>6457</v>
      </c>
      <c r="C3098" t="s">
        <v>912</v>
      </c>
      <c r="D3098">
        <v>61</v>
      </c>
      <c r="E3098" t="s">
        <v>6458</v>
      </c>
      <c r="F3098" t="s">
        <v>71</v>
      </c>
      <c r="G3098" t="s">
        <v>2835</v>
      </c>
      <c r="H3098" t="s">
        <v>320</v>
      </c>
      <c r="I3098" t="s">
        <v>390</v>
      </c>
      <c r="J3098" t="s">
        <v>383</v>
      </c>
      <c r="K3098" t="s">
        <v>384</v>
      </c>
      <c r="L3098" t="s">
        <v>37</v>
      </c>
      <c r="M3098" t="s">
        <v>385</v>
      </c>
      <c r="N3098" t="s">
        <v>907</v>
      </c>
      <c r="O3098" t="s">
        <v>932</v>
      </c>
      <c r="P3098" t="s">
        <v>71</v>
      </c>
    </row>
    <row r="3099" spans="1:16">
      <c r="A3099" t="s">
        <v>6465</v>
      </c>
      <c r="B3099" t="s">
        <v>6466</v>
      </c>
      <c r="C3099" t="s">
        <v>956</v>
      </c>
      <c r="D3099">
        <v>55</v>
      </c>
      <c r="E3099" t="s">
        <v>6458</v>
      </c>
      <c r="F3099" t="s">
        <v>60</v>
      </c>
      <c r="G3099" t="s">
        <v>2835</v>
      </c>
      <c r="H3099" t="s">
        <v>320</v>
      </c>
      <c r="I3099" t="s">
        <v>390</v>
      </c>
      <c r="J3099" t="s">
        <v>383</v>
      </c>
      <c r="K3099" t="s">
        <v>384</v>
      </c>
      <c r="L3099" t="s">
        <v>37</v>
      </c>
      <c r="M3099" t="s">
        <v>385</v>
      </c>
      <c r="N3099" t="s">
        <v>907</v>
      </c>
      <c r="O3099" t="s">
        <v>990</v>
      </c>
      <c r="P3099" t="s">
        <v>60</v>
      </c>
    </row>
    <row r="3100" spans="1:16">
      <c r="A3100" t="s">
        <v>6467</v>
      </c>
      <c r="B3100" t="s">
        <v>6466</v>
      </c>
      <c r="C3100" t="s">
        <v>915</v>
      </c>
      <c r="D3100">
        <v>56</v>
      </c>
      <c r="E3100" t="s">
        <v>6458</v>
      </c>
      <c r="F3100" t="s">
        <v>60</v>
      </c>
      <c r="G3100" t="s">
        <v>2835</v>
      </c>
      <c r="H3100" t="s">
        <v>320</v>
      </c>
      <c r="I3100" t="s">
        <v>390</v>
      </c>
      <c r="J3100" t="s">
        <v>383</v>
      </c>
      <c r="K3100" t="s">
        <v>384</v>
      </c>
      <c r="L3100" t="s">
        <v>37</v>
      </c>
      <c r="M3100" t="s">
        <v>385</v>
      </c>
      <c r="N3100" t="s">
        <v>907</v>
      </c>
      <c r="O3100" t="s">
        <v>990</v>
      </c>
      <c r="P3100" t="s">
        <v>60</v>
      </c>
    </row>
    <row r="3101" spans="1:16">
      <c r="A3101" t="s">
        <v>6468</v>
      </c>
      <c r="B3101" t="s">
        <v>6466</v>
      </c>
      <c r="C3101" t="s">
        <v>904</v>
      </c>
      <c r="D3101">
        <v>57</v>
      </c>
      <c r="E3101" t="s">
        <v>6458</v>
      </c>
      <c r="F3101" t="s">
        <v>60</v>
      </c>
      <c r="G3101" t="s">
        <v>2835</v>
      </c>
      <c r="H3101" t="s">
        <v>320</v>
      </c>
      <c r="I3101" t="s">
        <v>390</v>
      </c>
      <c r="J3101" t="s">
        <v>383</v>
      </c>
      <c r="K3101" t="s">
        <v>384</v>
      </c>
      <c r="L3101" t="s">
        <v>37</v>
      </c>
      <c r="M3101" t="s">
        <v>385</v>
      </c>
      <c r="N3101" t="s">
        <v>907</v>
      </c>
      <c r="O3101" t="s">
        <v>990</v>
      </c>
      <c r="P3101" t="s">
        <v>60</v>
      </c>
    </row>
    <row r="3102" spans="1:16">
      <c r="A3102" t="s">
        <v>6469</v>
      </c>
      <c r="B3102" t="s">
        <v>6466</v>
      </c>
      <c r="C3102" t="s">
        <v>920</v>
      </c>
      <c r="D3102">
        <v>58</v>
      </c>
      <c r="E3102" t="s">
        <v>6458</v>
      </c>
      <c r="F3102" t="s">
        <v>60</v>
      </c>
      <c r="G3102" t="s">
        <v>2835</v>
      </c>
      <c r="H3102" t="s">
        <v>320</v>
      </c>
      <c r="I3102" t="s">
        <v>390</v>
      </c>
      <c r="J3102" t="s">
        <v>383</v>
      </c>
      <c r="K3102" t="s">
        <v>384</v>
      </c>
      <c r="L3102" t="s">
        <v>37</v>
      </c>
      <c r="M3102" t="s">
        <v>385</v>
      </c>
      <c r="N3102" t="s">
        <v>907</v>
      </c>
      <c r="O3102" t="s">
        <v>990</v>
      </c>
      <c r="P3102" t="s">
        <v>60</v>
      </c>
    </row>
    <row r="3103" spans="1:16">
      <c r="A3103" t="s">
        <v>6470</v>
      </c>
      <c r="B3103" t="s">
        <v>6466</v>
      </c>
      <c r="C3103" t="s">
        <v>910</v>
      </c>
      <c r="D3103">
        <v>59</v>
      </c>
      <c r="E3103" t="s">
        <v>6458</v>
      </c>
      <c r="F3103" t="s">
        <v>60</v>
      </c>
      <c r="G3103" t="s">
        <v>2835</v>
      </c>
      <c r="H3103" t="s">
        <v>320</v>
      </c>
      <c r="I3103" t="s">
        <v>390</v>
      </c>
      <c r="J3103" t="s">
        <v>383</v>
      </c>
      <c r="K3103" t="s">
        <v>384</v>
      </c>
      <c r="L3103" t="s">
        <v>37</v>
      </c>
      <c r="M3103" t="s">
        <v>385</v>
      </c>
      <c r="N3103" t="s">
        <v>907</v>
      </c>
      <c r="O3103" t="s">
        <v>990</v>
      </c>
      <c r="P3103" t="s">
        <v>60</v>
      </c>
    </row>
    <row r="3104" spans="1:16">
      <c r="A3104" t="s">
        <v>6471</v>
      </c>
      <c r="B3104" t="s">
        <v>6466</v>
      </c>
      <c r="C3104" t="s">
        <v>922</v>
      </c>
      <c r="D3104">
        <v>60</v>
      </c>
      <c r="E3104" t="s">
        <v>6458</v>
      </c>
      <c r="F3104" t="s">
        <v>60</v>
      </c>
      <c r="G3104" t="s">
        <v>2835</v>
      </c>
      <c r="H3104" t="s">
        <v>320</v>
      </c>
      <c r="I3104" t="s">
        <v>390</v>
      </c>
      <c r="J3104" t="s">
        <v>383</v>
      </c>
      <c r="K3104" t="s">
        <v>384</v>
      </c>
      <c r="L3104" t="s">
        <v>37</v>
      </c>
      <c r="M3104" t="s">
        <v>385</v>
      </c>
      <c r="N3104" t="s">
        <v>907</v>
      </c>
      <c r="O3104" t="s">
        <v>990</v>
      </c>
      <c r="P3104" t="s">
        <v>60</v>
      </c>
    </row>
    <row r="3105" spans="1:16">
      <c r="A3105" t="s">
        <v>6472</v>
      </c>
      <c r="B3105" t="s">
        <v>6466</v>
      </c>
      <c r="C3105" t="s">
        <v>912</v>
      </c>
      <c r="D3105">
        <v>61</v>
      </c>
      <c r="E3105" t="s">
        <v>6458</v>
      </c>
      <c r="F3105" t="s">
        <v>60</v>
      </c>
      <c r="G3105" t="s">
        <v>2835</v>
      </c>
      <c r="H3105" t="s">
        <v>320</v>
      </c>
      <c r="I3105" t="s">
        <v>390</v>
      </c>
      <c r="J3105" t="s">
        <v>383</v>
      </c>
      <c r="K3105" t="s">
        <v>384</v>
      </c>
      <c r="L3105" t="s">
        <v>37</v>
      </c>
      <c r="M3105" t="s">
        <v>385</v>
      </c>
      <c r="N3105" t="s">
        <v>907</v>
      </c>
      <c r="O3105" t="s">
        <v>990</v>
      </c>
      <c r="P3105" t="s">
        <v>60</v>
      </c>
    </row>
    <row r="3106" spans="1:16">
      <c r="A3106" t="s">
        <v>6473</v>
      </c>
      <c r="B3106" t="s">
        <v>6474</v>
      </c>
      <c r="C3106" t="s">
        <v>915</v>
      </c>
      <c r="D3106">
        <v>56</v>
      </c>
      <c r="E3106" t="s">
        <v>6458</v>
      </c>
      <c r="F3106" t="s">
        <v>124</v>
      </c>
      <c r="G3106" t="s">
        <v>2835</v>
      </c>
      <c r="H3106" t="s">
        <v>320</v>
      </c>
      <c r="I3106" t="s">
        <v>390</v>
      </c>
      <c r="J3106" t="s">
        <v>383</v>
      </c>
      <c r="K3106" t="s">
        <v>384</v>
      </c>
      <c r="L3106" t="s">
        <v>37</v>
      </c>
      <c r="M3106" t="s">
        <v>385</v>
      </c>
      <c r="N3106" t="s">
        <v>907</v>
      </c>
      <c r="O3106" t="s">
        <v>969</v>
      </c>
      <c r="P3106" t="s">
        <v>121</v>
      </c>
    </row>
    <row r="3107" spans="1:16">
      <c r="A3107" t="s">
        <v>6475</v>
      </c>
      <c r="B3107" t="s">
        <v>6474</v>
      </c>
      <c r="C3107" t="s">
        <v>904</v>
      </c>
      <c r="D3107">
        <v>57</v>
      </c>
      <c r="E3107" t="s">
        <v>6458</v>
      </c>
      <c r="F3107" t="s">
        <v>124</v>
      </c>
      <c r="G3107" t="s">
        <v>2835</v>
      </c>
      <c r="H3107" t="s">
        <v>320</v>
      </c>
      <c r="I3107" t="s">
        <v>390</v>
      </c>
      <c r="J3107" t="s">
        <v>383</v>
      </c>
      <c r="K3107" t="s">
        <v>384</v>
      </c>
      <c r="L3107" t="s">
        <v>37</v>
      </c>
      <c r="M3107" t="s">
        <v>385</v>
      </c>
      <c r="N3107" t="s">
        <v>907</v>
      </c>
      <c r="O3107" t="s">
        <v>969</v>
      </c>
      <c r="P3107" t="s">
        <v>121</v>
      </c>
    </row>
    <row r="3108" spans="1:16">
      <c r="A3108" t="s">
        <v>6476</v>
      </c>
      <c r="B3108" t="s">
        <v>6474</v>
      </c>
      <c r="C3108" t="s">
        <v>920</v>
      </c>
      <c r="D3108">
        <v>58</v>
      </c>
      <c r="E3108" t="s">
        <v>6458</v>
      </c>
      <c r="F3108" t="s">
        <v>124</v>
      </c>
      <c r="G3108" t="s">
        <v>2835</v>
      </c>
      <c r="H3108" t="s">
        <v>320</v>
      </c>
      <c r="I3108" t="s">
        <v>390</v>
      </c>
      <c r="J3108" t="s">
        <v>383</v>
      </c>
      <c r="K3108" t="s">
        <v>384</v>
      </c>
      <c r="L3108" t="s">
        <v>37</v>
      </c>
      <c r="M3108" t="s">
        <v>385</v>
      </c>
      <c r="N3108" t="s">
        <v>907</v>
      </c>
      <c r="O3108" t="s">
        <v>969</v>
      </c>
      <c r="P3108" t="s">
        <v>121</v>
      </c>
    </row>
    <row r="3109" spans="1:16">
      <c r="A3109" t="s">
        <v>6477</v>
      </c>
      <c r="B3109" t="s">
        <v>6474</v>
      </c>
      <c r="C3109" t="s">
        <v>910</v>
      </c>
      <c r="D3109">
        <v>59</v>
      </c>
      <c r="E3109" t="s">
        <v>6458</v>
      </c>
      <c r="F3109" t="s">
        <v>124</v>
      </c>
      <c r="G3109" t="s">
        <v>2835</v>
      </c>
      <c r="H3109" t="s">
        <v>320</v>
      </c>
      <c r="I3109" t="s">
        <v>390</v>
      </c>
      <c r="J3109" t="s">
        <v>383</v>
      </c>
      <c r="K3109" t="s">
        <v>384</v>
      </c>
      <c r="L3109" t="s">
        <v>37</v>
      </c>
      <c r="M3109" t="s">
        <v>385</v>
      </c>
      <c r="N3109" t="s">
        <v>907</v>
      </c>
      <c r="O3109" t="s">
        <v>969</v>
      </c>
      <c r="P3109" t="s">
        <v>121</v>
      </c>
    </row>
    <row r="3110" spans="1:16">
      <c r="A3110" t="s">
        <v>6478</v>
      </c>
      <c r="B3110" t="s">
        <v>6474</v>
      </c>
      <c r="C3110" t="s">
        <v>922</v>
      </c>
      <c r="D3110">
        <v>60</v>
      </c>
      <c r="E3110" t="s">
        <v>6458</v>
      </c>
      <c r="F3110" t="s">
        <v>124</v>
      </c>
      <c r="G3110" t="s">
        <v>2835</v>
      </c>
      <c r="H3110" t="s">
        <v>320</v>
      </c>
      <c r="I3110" t="s">
        <v>390</v>
      </c>
      <c r="J3110" t="s">
        <v>383</v>
      </c>
      <c r="K3110" t="s">
        <v>384</v>
      </c>
      <c r="L3110" t="s">
        <v>37</v>
      </c>
      <c r="M3110" t="s">
        <v>385</v>
      </c>
      <c r="N3110" t="s">
        <v>907</v>
      </c>
      <c r="O3110" t="s">
        <v>969</v>
      </c>
      <c r="P3110" t="s">
        <v>121</v>
      </c>
    </row>
    <row r="3111" spans="1:16">
      <c r="A3111" t="s">
        <v>6479</v>
      </c>
      <c r="B3111" t="s">
        <v>6480</v>
      </c>
      <c r="C3111" t="s">
        <v>956</v>
      </c>
      <c r="D3111">
        <v>55</v>
      </c>
      <c r="E3111" t="s">
        <v>6481</v>
      </c>
      <c r="F3111" t="s">
        <v>121</v>
      </c>
      <c r="G3111" t="s">
        <v>906</v>
      </c>
      <c r="H3111" t="s">
        <v>320</v>
      </c>
      <c r="I3111" t="s">
        <v>390</v>
      </c>
      <c r="J3111" t="s">
        <v>383</v>
      </c>
      <c r="K3111" t="s">
        <v>388</v>
      </c>
      <c r="L3111" t="s">
        <v>43</v>
      </c>
      <c r="M3111" t="s">
        <v>386</v>
      </c>
      <c r="N3111" t="s">
        <v>907</v>
      </c>
      <c r="O3111" t="s">
        <v>1546</v>
      </c>
      <c r="P3111" t="s">
        <v>121</v>
      </c>
    </row>
    <row r="3112" spans="1:16">
      <c r="A3112" t="s">
        <v>6482</v>
      </c>
      <c r="B3112" t="s">
        <v>6480</v>
      </c>
      <c r="C3112" t="s">
        <v>904</v>
      </c>
      <c r="D3112">
        <v>57</v>
      </c>
      <c r="E3112" t="s">
        <v>6481</v>
      </c>
      <c r="F3112" t="s">
        <v>121</v>
      </c>
      <c r="G3112" t="s">
        <v>906</v>
      </c>
      <c r="H3112" t="s">
        <v>320</v>
      </c>
      <c r="I3112" t="s">
        <v>390</v>
      </c>
      <c r="J3112" t="s">
        <v>383</v>
      </c>
      <c r="K3112" t="s">
        <v>388</v>
      </c>
      <c r="L3112" t="s">
        <v>43</v>
      </c>
      <c r="M3112" t="s">
        <v>386</v>
      </c>
      <c r="N3112" t="s">
        <v>907</v>
      </c>
      <c r="O3112" t="s">
        <v>1546</v>
      </c>
      <c r="P3112" t="s">
        <v>121</v>
      </c>
    </row>
    <row r="3113" spans="1:16">
      <c r="A3113" t="s">
        <v>6483</v>
      </c>
      <c r="B3113" t="s">
        <v>6480</v>
      </c>
      <c r="C3113" t="s">
        <v>910</v>
      </c>
      <c r="D3113">
        <v>59</v>
      </c>
      <c r="E3113" t="s">
        <v>6481</v>
      </c>
      <c r="F3113" t="s">
        <v>121</v>
      </c>
      <c r="G3113" t="s">
        <v>906</v>
      </c>
      <c r="H3113" t="s">
        <v>320</v>
      </c>
      <c r="I3113" t="s">
        <v>390</v>
      </c>
      <c r="J3113" t="s">
        <v>383</v>
      </c>
      <c r="K3113" t="s">
        <v>388</v>
      </c>
      <c r="L3113" t="s">
        <v>43</v>
      </c>
      <c r="M3113" t="s">
        <v>386</v>
      </c>
      <c r="N3113" t="s">
        <v>907</v>
      </c>
      <c r="O3113" t="s">
        <v>1546</v>
      </c>
      <c r="P3113" t="s">
        <v>121</v>
      </c>
    </row>
    <row r="3114" spans="1:16">
      <c r="A3114" t="s">
        <v>6484</v>
      </c>
      <c r="B3114" t="s">
        <v>6480</v>
      </c>
      <c r="C3114" t="s">
        <v>912</v>
      </c>
      <c r="D3114">
        <v>61</v>
      </c>
      <c r="E3114" t="s">
        <v>6481</v>
      </c>
      <c r="F3114" t="s">
        <v>121</v>
      </c>
      <c r="G3114" t="s">
        <v>906</v>
      </c>
      <c r="H3114" t="s">
        <v>320</v>
      </c>
      <c r="I3114" t="s">
        <v>390</v>
      </c>
      <c r="J3114" t="s">
        <v>383</v>
      </c>
      <c r="K3114" t="s">
        <v>388</v>
      </c>
      <c r="L3114" t="s">
        <v>43</v>
      </c>
      <c r="M3114" t="s">
        <v>386</v>
      </c>
      <c r="N3114" t="s">
        <v>907</v>
      </c>
      <c r="O3114" t="s">
        <v>1546</v>
      </c>
      <c r="P3114" t="s">
        <v>121</v>
      </c>
    </row>
    <row r="3115" spans="1:16">
      <c r="A3115" t="s">
        <v>6485</v>
      </c>
      <c r="B3115" t="s">
        <v>6486</v>
      </c>
      <c r="C3115" t="s">
        <v>956</v>
      </c>
      <c r="D3115">
        <v>55</v>
      </c>
      <c r="E3115" t="s">
        <v>6481</v>
      </c>
      <c r="F3115" t="s">
        <v>57</v>
      </c>
      <c r="G3115" t="s">
        <v>906</v>
      </c>
      <c r="H3115" t="s">
        <v>320</v>
      </c>
      <c r="I3115" t="s">
        <v>390</v>
      </c>
      <c r="J3115" t="s">
        <v>383</v>
      </c>
      <c r="K3115" t="s">
        <v>388</v>
      </c>
      <c r="L3115" t="s">
        <v>43</v>
      </c>
      <c r="M3115" t="s">
        <v>386</v>
      </c>
      <c r="N3115" t="s">
        <v>907</v>
      </c>
      <c r="O3115" t="s">
        <v>908</v>
      </c>
      <c r="P3115" t="s">
        <v>57</v>
      </c>
    </row>
    <row r="3116" spans="1:16">
      <c r="A3116" t="s">
        <v>6487</v>
      </c>
      <c r="B3116" t="s">
        <v>6486</v>
      </c>
      <c r="C3116" t="s">
        <v>904</v>
      </c>
      <c r="D3116">
        <v>57</v>
      </c>
      <c r="E3116" t="s">
        <v>6481</v>
      </c>
      <c r="F3116" t="s">
        <v>57</v>
      </c>
      <c r="G3116" t="s">
        <v>906</v>
      </c>
      <c r="H3116" t="s">
        <v>320</v>
      </c>
      <c r="I3116" t="s">
        <v>390</v>
      </c>
      <c r="J3116" t="s">
        <v>383</v>
      </c>
      <c r="K3116" t="s">
        <v>388</v>
      </c>
      <c r="L3116" t="s">
        <v>43</v>
      </c>
      <c r="M3116" t="s">
        <v>386</v>
      </c>
      <c r="N3116" t="s">
        <v>907</v>
      </c>
      <c r="O3116" t="s">
        <v>908</v>
      </c>
      <c r="P3116" t="s">
        <v>57</v>
      </c>
    </row>
    <row r="3117" spans="1:16">
      <c r="A3117" t="s">
        <v>6488</v>
      </c>
      <c r="B3117" t="s">
        <v>6486</v>
      </c>
      <c r="C3117" t="s">
        <v>910</v>
      </c>
      <c r="D3117">
        <v>59</v>
      </c>
      <c r="E3117" t="s">
        <v>6481</v>
      </c>
      <c r="F3117" t="s">
        <v>57</v>
      </c>
      <c r="G3117" t="s">
        <v>906</v>
      </c>
      <c r="H3117" t="s">
        <v>320</v>
      </c>
      <c r="I3117" t="s">
        <v>390</v>
      </c>
      <c r="J3117" t="s">
        <v>383</v>
      </c>
      <c r="K3117" t="s">
        <v>388</v>
      </c>
      <c r="L3117" t="s">
        <v>43</v>
      </c>
      <c r="M3117" t="s">
        <v>386</v>
      </c>
      <c r="N3117" t="s">
        <v>907</v>
      </c>
      <c r="O3117" t="s">
        <v>908</v>
      </c>
      <c r="P3117" t="s">
        <v>57</v>
      </c>
    </row>
    <row r="3118" spans="1:16">
      <c r="A3118" t="s">
        <v>6489</v>
      </c>
      <c r="B3118" t="s">
        <v>6486</v>
      </c>
      <c r="C3118" t="s">
        <v>912</v>
      </c>
      <c r="D3118">
        <v>61</v>
      </c>
      <c r="E3118" t="s">
        <v>6481</v>
      </c>
      <c r="F3118" t="s">
        <v>57</v>
      </c>
      <c r="G3118" t="s">
        <v>906</v>
      </c>
      <c r="H3118" t="s">
        <v>320</v>
      </c>
      <c r="I3118" t="s">
        <v>390</v>
      </c>
      <c r="J3118" t="s">
        <v>383</v>
      </c>
      <c r="K3118" t="s">
        <v>388</v>
      </c>
      <c r="L3118" t="s">
        <v>43</v>
      </c>
      <c r="M3118" t="s">
        <v>386</v>
      </c>
      <c r="N3118" t="s">
        <v>907</v>
      </c>
      <c r="O3118" t="s">
        <v>908</v>
      </c>
      <c r="P3118" t="s">
        <v>57</v>
      </c>
    </row>
    <row r="3119" spans="1:16">
      <c r="A3119" t="s">
        <v>6490</v>
      </c>
      <c r="B3119" t="s">
        <v>6491</v>
      </c>
      <c r="C3119" t="s">
        <v>904</v>
      </c>
      <c r="D3119">
        <v>57</v>
      </c>
      <c r="E3119" t="s">
        <v>6492</v>
      </c>
      <c r="F3119" t="s">
        <v>63</v>
      </c>
      <c r="G3119" t="s">
        <v>6493</v>
      </c>
      <c r="H3119" t="s">
        <v>320</v>
      </c>
      <c r="I3119" t="s">
        <v>390</v>
      </c>
      <c r="J3119" t="s">
        <v>383</v>
      </c>
      <c r="K3119" t="s">
        <v>388</v>
      </c>
      <c r="M3119" t="s">
        <v>386</v>
      </c>
      <c r="N3119" t="s">
        <v>907</v>
      </c>
      <c r="O3119" t="s">
        <v>937</v>
      </c>
      <c r="P3119" t="s">
        <v>63</v>
      </c>
    </row>
    <row r="3120" spans="1:16">
      <c r="A3120" t="s">
        <v>6494</v>
      </c>
      <c r="B3120" t="s">
        <v>6491</v>
      </c>
      <c r="C3120" t="s">
        <v>910</v>
      </c>
      <c r="D3120">
        <v>59</v>
      </c>
      <c r="E3120" t="s">
        <v>6492</v>
      </c>
      <c r="F3120" t="s">
        <v>63</v>
      </c>
      <c r="G3120" t="s">
        <v>6493</v>
      </c>
      <c r="H3120" t="s">
        <v>320</v>
      </c>
      <c r="I3120" t="s">
        <v>390</v>
      </c>
      <c r="J3120" t="s">
        <v>383</v>
      </c>
      <c r="K3120" t="s">
        <v>388</v>
      </c>
      <c r="M3120" t="s">
        <v>386</v>
      </c>
      <c r="N3120" t="s">
        <v>907</v>
      </c>
      <c r="O3120" t="s">
        <v>937</v>
      </c>
      <c r="P3120" t="s">
        <v>63</v>
      </c>
    </row>
    <row r="3121" spans="1:16">
      <c r="A3121" t="s">
        <v>6495</v>
      </c>
      <c r="B3121" t="s">
        <v>6491</v>
      </c>
      <c r="C3121" t="s">
        <v>912</v>
      </c>
      <c r="D3121">
        <v>61</v>
      </c>
      <c r="E3121" t="s">
        <v>6492</v>
      </c>
      <c r="F3121" t="s">
        <v>63</v>
      </c>
      <c r="G3121" t="s">
        <v>6493</v>
      </c>
      <c r="H3121" t="s">
        <v>320</v>
      </c>
      <c r="I3121" t="s">
        <v>390</v>
      </c>
      <c r="J3121" t="s">
        <v>383</v>
      </c>
      <c r="K3121" t="s">
        <v>388</v>
      </c>
      <c r="M3121" t="s">
        <v>386</v>
      </c>
      <c r="N3121" t="s">
        <v>907</v>
      </c>
      <c r="O3121" t="s">
        <v>937</v>
      </c>
      <c r="P3121" t="s">
        <v>63</v>
      </c>
    </row>
    <row r="3122" spans="1:16">
      <c r="A3122" t="s">
        <v>6496</v>
      </c>
      <c r="B3122" t="s">
        <v>6497</v>
      </c>
      <c r="C3122" t="s">
        <v>904</v>
      </c>
      <c r="D3122">
        <v>57</v>
      </c>
      <c r="E3122" t="s">
        <v>6492</v>
      </c>
      <c r="F3122" t="s">
        <v>91</v>
      </c>
      <c r="G3122" t="s">
        <v>6493</v>
      </c>
      <c r="H3122" t="s">
        <v>320</v>
      </c>
      <c r="I3122" t="s">
        <v>390</v>
      </c>
      <c r="J3122" t="s">
        <v>383</v>
      </c>
      <c r="K3122" t="s">
        <v>388</v>
      </c>
      <c r="M3122" t="s">
        <v>386</v>
      </c>
      <c r="N3122" t="s">
        <v>907</v>
      </c>
      <c r="O3122" t="s">
        <v>932</v>
      </c>
      <c r="P3122" t="s">
        <v>91</v>
      </c>
    </row>
    <row r="3123" spans="1:16">
      <c r="A3123" t="s">
        <v>6498</v>
      </c>
      <c r="B3123" t="s">
        <v>6497</v>
      </c>
      <c r="C3123" t="s">
        <v>910</v>
      </c>
      <c r="D3123">
        <v>59</v>
      </c>
      <c r="E3123" t="s">
        <v>6492</v>
      </c>
      <c r="F3123" t="s">
        <v>91</v>
      </c>
      <c r="G3123" t="s">
        <v>6493</v>
      </c>
      <c r="H3123" t="s">
        <v>320</v>
      </c>
      <c r="I3123" t="s">
        <v>390</v>
      </c>
      <c r="J3123" t="s">
        <v>383</v>
      </c>
      <c r="K3123" t="s">
        <v>388</v>
      </c>
      <c r="M3123" t="s">
        <v>386</v>
      </c>
      <c r="N3123" t="s">
        <v>907</v>
      </c>
      <c r="O3123" t="s">
        <v>932</v>
      </c>
      <c r="P3123" t="s">
        <v>91</v>
      </c>
    </row>
    <row r="3124" spans="1:16">
      <c r="A3124" t="s">
        <v>6499</v>
      </c>
      <c r="B3124" t="s">
        <v>6497</v>
      </c>
      <c r="C3124" t="s">
        <v>912</v>
      </c>
      <c r="D3124">
        <v>61</v>
      </c>
      <c r="E3124" t="s">
        <v>6492</v>
      </c>
      <c r="F3124" t="s">
        <v>91</v>
      </c>
      <c r="G3124" t="s">
        <v>6493</v>
      </c>
      <c r="H3124" t="s">
        <v>320</v>
      </c>
      <c r="I3124" t="s">
        <v>390</v>
      </c>
      <c r="J3124" t="s">
        <v>383</v>
      </c>
      <c r="K3124" t="s">
        <v>388</v>
      </c>
      <c r="M3124" t="s">
        <v>386</v>
      </c>
      <c r="N3124" t="s">
        <v>907</v>
      </c>
      <c r="O3124" t="s">
        <v>932</v>
      </c>
      <c r="P3124" t="s">
        <v>91</v>
      </c>
    </row>
    <row r="3125" spans="1:16">
      <c r="A3125" t="s">
        <v>6500</v>
      </c>
      <c r="B3125" t="s">
        <v>6501</v>
      </c>
      <c r="C3125" t="s">
        <v>904</v>
      </c>
      <c r="D3125">
        <v>57</v>
      </c>
      <c r="E3125" t="s">
        <v>6502</v>
      </c>
      <c r="F3125" t="s">
        <v>91</v>
      </c>
      <c r="G3125" t="s">
        <v>6503</v>
      </c>
      <c r="H3125" t="s">
        <v>318</v>
      </c>
      <c r="I3125" t="s">
        <v>390</v>
      </c>
      <c r="J3125" t="s">
        <v>383</v>
      </c>
      <c r="K3125" t="s">
        <v>388</v>
      </c>
      <c r="L3125" t="s">
        <v>43</v>
      </c>
      <c r="M3125" t="s">
        <v>385</v>
      </c>
      <c r="N3125" t="s">
        <v>907</v>
      </c>
      <c r="O3125" t="s">
        <v>932</v>
      </c>
      <c r="P3125" t="s">
        <v>91</v>
      </c>
    </row>
    <row r="3126" spans="1:16">
      <c r="A3126" t="s">
        <v>6504</v>
      </c>
      <c r="B3126" t="s">
        <v>6501</v>
      </c>
      <c r="C3126" t="s">
        <v>910</v>
      </c>
      <c r="D3126">
        <v>59</v>
      </c>
      <c r="E3126" t="s">
        <v>6502</v>
      </c>
      <c r="F3126" t="s">
        <v>91</v>
      </c>
      <c r="G3126" t="s">
        <v>6503</v>
      </c>
      <c r="H3126" t="s">
        <v>318</v>
      </c>
      <c r="I3126" t="s">
        <v>390</v>
      </c>
      <c r="J3126" t="s">
        <v>383</v>
      </c>
      <c r="K3126" t="s">
        <v>388</v>
      </c>
      <c r="L3126" t="s">
        <v>43</v>
      </c>
      <c r="M3126" t="s">
        <v>385</v>
      </c>
      <c r="N3126" t="s">
        <v>907</v>
      </c>
      <c r="O3126" t="s">
        <v>932</v>
      </c>
      <c r="P3126" t="s">
        <v>91</v>
      </c>
    </row>
    <row r="3127" spans="1:16">
      <c r="A3127" t="s">
        <v>6505</v>
      </c>
      <c r="B3127" t="s">
        <v>6501</v>
      </c>
      <c r="C3127" t="s">
        <v>912</v>
      </c>
      <c r="D3127">
        <v>61</v>
      </c>
      <c r="E3127" t="s">
        <v>6502</v>
      </c>
      <c r="F3127" t="s">
        <v>91</v>
      </c>
      <c r="G3127" t="s">
        <v>6503</v>
      </c>
      <c r="H3127" t="s">
        <v>318</v>
      </c>
      <c r="I3127" t="s">
        <v>390</v>
      </c>
      <c r="J3127" t="s">
        <v>383</v>
      </c>
      <c r="K3127" t="s">
        <v>388</v>
      </c>
      <c r="L3127" t="s">
        <v>43</v>
      </c>
      <c r="M3127" t="s">
        <v>385</v>
      </c>
      <c r="N3127" t="s">
        <v>907</v>
      </c>
      <c r="O3127" t="s">
        <v>932</v>
      </c>
      <c r="P3127" t="s">
        <v>91</v>
      </c>
    </row>
    <row r="3128" spans="1:16">
      <c r="A3128" t="s">
        <v>6506</v>
      </c>
      <c r="B3128" t="s">
        <v>6507</v>
      </c>
      <c r="C3128" t="s">
        <v>904</v>
      </c>
      <c r="D3128">
        <v>57</v>
      </c>
      <c r="E3128" t="s">
        <v>6502</v>
      </c>
      <c r="F3128" t="s">
        <v>83</v>
      </c>
      <c r="G3128" t="s">
        <v>6503</v>
      </c>
      <c r="H3128" t="s">
        <v>318</v>
      </c>
      <c r="I3128" t="s">
        <v>390</v>
      </c>
      <c r="J3128" t="s">
        <v>383</v>
      </c>
      <c r="K3128" t="s">
        <v>388</v>
      </c>
      <c r="L3128" t="s">
        <v>43</v>
      </c>
      <c r="M3128" t="s">
        <v>385</v>
      </c>
      <c r="N3128" t="s">
        <v>907</v>
      </c>
      <c r="O3128" t="s">
        <v>917</v>
      </c>
      <c r="P3128" t="s">
        <v>83</v>
      </c>
    </row>
    <row r="3129" spans="1:16">
      <c r="A3129" t="s">
        <v>6508</v>
      </c>
      <c r="B3129" t="s">
        <v>6507</v>
      </c>
      <c r="C3129" t="s">
        <v>910</v>
      </c>
      <c r="D3129">
        <v>59</v>
      </c>
      <c r="E3129" t="s">
        <v>6502</v>
      </c>
      <c r="F3129" t="s">
        <v>83</v>
      </c>
      <c r="G3129" t="s">
        <v>6503</v>
      </c>
      <c r="H3129" t="s">
        <v>318</v>
      </c>
      <c r="I3129" t="s">
        <v>390</v>
      </c>
      <c r="J3129" t="s">
        <v>383</v>
      </c>
      <c r="K3129" t="s">
        <v>388</v>
      </c>
      <c r="L3129" t="s">
        <v>43</v>
      </c>
      <c r="M3129" t="s">
        <v>385</v>
      </c>
      <c r="N3129" t="s">
        <v>907</v>
      </c>
      <c r="O3129" t="s">
        <v>917</v>
      </c>
      <c r="P3129" t="s">
        <v>83</v>
      </c>
    </row>
    <row r="3130" spans="1:16">
      <c r="A3130" t="s">
        <v>6509</v>
      </c>
      <c r="B3130" t="s">
        <v>6507</v>
      </c>
      <c r="C3130" t="s">
        <v>912</v>
      </c>
      <c r="D3130">
        <v>61</v>
      </c>
      <c r="E3130" t="s">
        <v>6502</v>
      </c>
      <c r="F3130" t="s">
        <v>83</v>
      </c>
      <c r="G3130" t="s">
        <v>6503</v>
      </c>
      <c r="H3130" t="s">
        <v>318</v>
      </c>
      <c r="I3130" t="s">
        <v>390</v>
      </c>
      <c r="J3130" t="s">
        <v>383</v>
      </c>
      <c r="K3130" t="s">
        <v>388</v>
      </c>
      <c r="L3130" t="s">
        <v>43</v>
      </c>
      <c r="M3130" t="s">
        <v>385</v>
      </c>
      <c r="N3130" t="s">
        <v>907</v>
      </c>
      <c r="O3130" t="s">
        <v>917</v>
      </c>
      <c r="P3130" t="s">
        <v>83</v>
      </c>
    </row>
    <row r="3131" spans="1:16">
      <c r="A3131" t="s">
        <v>6510</v>
      </c>
      <c r="B3131" t="s">
        <v>6511</v>
      </c>
      <c r="C3131" t="s">
        <v>956</v>
      </c>
      <c r="D3131">
        <v>55</v>
      </c>
      <c r="E3131" t="s">
        <v>5471</v>
      </c>
      <c r="F3131" t="s">
        <v>53</v>
      </c>
      <c r="G3131" t="s">
        <v>5475</v>
      </c>
      <c r="H3131" t="s">
        <v>320</v>
      </c>
      <c r="I3131" t="s">
        <v>390</v>
      </c>
      <c r="J3131" t="s">
        <v>383</v>
      </c>
      <c r="K3131" t="s">
        <v>388</v>
      </c>
      <c r="L3131" t="s">
        <v>43</v>
      </c>
      <c r="M3131" t="s">
        <v>386</v>
      </c>
      <c r="N3131" t="s">
        <v>907</v>
      </c>
      <c r="O3131" t="s">
        <v>928</v>
      </c>
      <c r="P3131" t="s">
        <v>53</v>
      </c>
    </row>
    <row r="3132" spans="1:16">
      <c r="A3132" t="s">
        <v>6512</v>
      </c>
      <c r="B3132" t="s">
        <v>6511</v>
      </c>
      <c r="C3132" t="s">
        <v>904</v>
      </c>
      <c r="D3132">
        <v>57</v>
      </c>
      <c r="E3132" t="s">
        <v>5471</v>
      </c>
      <c r="F3132" t="s">
        <v>53</v>
      </c>
      <c r="G3132" t="s">
        <v>5475</v>
      </c>
      <c r="H3132" t="s">
        <v>320</v>
      </c>
      <c r="I3132" t="s">
        <v>390</v>
      </c>
      <c r="J3132" t="s">
        <v>383</v>
      </c>
      <c r="K3132" t="s">
        <v>388</v>
      </c>
      <c r="L3132" t="s">
        <v>43</v>
      </c>
      <c r="M3132" t="s">
        <v>386</v>
      </c>
      <c r="N3132" t="s">
        <v>907</v>
      </c>
      <c r="O3132" t="s">
        <v>928</v>
      </c>
      <c r="P3132" t="s">
        <v>53</v>
      </c>
    </row>
    <row r="3133" spans="1:16">
      <c r="A3133" t="s">
        <v>6513</v>
      </c>
      <c r="B3133" t="s">
        <v>6511</v>
      </c>
      <c r="C3133" t="s">
        <v>910</v>
      </c>
      <c r="D3133">
        <v>59</v>
      </c>
      <c r="E3133" t="s">
        <v>5471</v>
      </c>
      <c r="F3133" t="s">
        <v>53</v>
      </c>
      <c r="G3133" t="s">
        <v>5475</v>
      </c>
      <c r="H3133" t="s">
        <v>320</v>
      </c>
      <c r="I3133" t="s">
        <v>390</v>
      </c>
      <c r="J3133" t="s">
        <v>383</v>
      </c>
      <c r="K3133" t="s">
        <v>388</v>
      </c>
      <c r="L3133" t="s">
        <v>43</v>
      </c>
      <c r="M3133" t="s">
        <v>386</v>
      </c>
      <c r="N3133" t="s">
        <v>907</v>
      </c>
      <c r="O3133" t="s">
        <v>928</v>
      </c>
      <c r="P3133" t="s">
        <v>53</v>
      </c>
    </row>
    <row r="3134" spans="1:16">
      <c r="A3134" t="s">
        <v>6514</v>
      </c>
      <c r="B3134" t="s">
        <v>6511</v>
      </c>
      <c r="C3134" t="s">
        <v>912</v>
      </c>
      <c r="D3134">
        <v>61</v>
      </c>
      <c r="E3134" t="s">
        <v>5471</v>
      </c>
      <c r="F3134" t="s">
        <v>53</v>
      </c>
      <c r="G3134" t="s">
        <v>5475</v>
      </c>
      <c r="H3134" t="s">
        <v>320</v>
      </c>
      <c r="I3134" t="s">
        <v>390</v>
      </c>
      <c r="J3134" t="s">
        <v>383</v>
      </c>
      <c r="K3134" t="s">
        <v>388</v>
      </c>
      <c r="L3134" t="s">
        <v>43</v>
      </c>
      <c r="M3134" t="s">
        <v>386</v>
      </c>
      <c r="N3134" t="s">
        <v>907</v>
      </c>
      <c r="O3134" t="s">
        <v>928</v>
      </c>
      <c r="P3134" t="s">
        <v>53</v>
      </c>
    </row>
    <row r="3135" spans="1:16">
      <c r="A3135" t="s">
        <v>6515</v>
      </c>
      <c r="B3135" t="s">
        <v>6516</v>
      </c>
      <c r="C3135" t="s">
        <v>956</v>
      </c>
      <c r="D3135">
        <v>55</v>
      </c>
      <c r="E3135" t="s">
        <v>5474</v>
      </c>
      <c r="F3135" t="s">
        <v>53</v>
      </c>
      <c r="G3135" t="s">
        <v>5475</v>
      </c>
      <c r="H3135" t="s">
        <v>318</v>
      </c>
      <c r="I3135" t="s">
        <v>390</v>
      </c>
      <c r="J3135" t="s">
        <v>383</v>
      </c>
      <c r="K3135" t="s">
        <v>388</v>
      </c>
      <c r="L3135" t="s">
        <v>43</v>
      </c>
      <c r="M3135" t="s">
        <v>386</v>
      </c>
      <c r="N3135" t="s">
        <v>907</v>
      </c>
      <c r="O3135" t="s">
        <v>928</v>
      </c>
      <c r="P3135" t="s">
        <v>53</v>
      </c>
    </row>
    <row r="3136" spans="1:16">
      <c r="A3136" t="s">
        <v>6517</v>
      </c>
      <c r="B3136" t="s">
        <v>6516</v>
      </c>
      <c r="C3136" t="s">
        <v>904</v>
      </c>
      <c r="D3136">
        <v>57</v>
      </c>
      <c r="E3136" t="s">
        <v>5474</v>
      </c>
      <c r="F3136" t="s">
        <v>53</v>
      </c>
      <c r="G3136" t="s">
        <v>5475</v>
      </c>
      <c r="H3136" t="s">
        <v>318</v>
      </c>
      <c r="I3136" t="s">
        <v>390</v>
      </c>
      <c r="J3136" t="s">
        <v>383</v>
      </c>
      <c r="K3136" t="s">
        <v>388</v>
      </c>
      <c r="L3136" t="s">
        <v>43</v>
      </c>
      <c r="M3136" t="s">
        <v>386</v>
      </c>
      <c r="N3136" t="s">
        <v>907</v>
      </c>
      <c r="O3136" t="s">
        <v>928</v>
      </c>
      <c r="P3136" t="s">
        <v>53</v>
      </c>
    </row>
    <row r="3137" spans="1:16">
      <c r="A3137" t="s">
        <v>6518</v>
      </c>
      <c r="B3137" t="s">
        <v>6516</v>
      </c>
      <c r="C3137" t="s">
        <v>910</v>
      </c>
      <c r="D3137">
        <v>59</v>
      </c>
      <c r="E3137" t="s">
        <v>5474</v>
      </c>
      <c r="F3137" t="s">
        <v>53</v>
      </c>
      <c r="G3137" t="s">
        <v>5475</v>
      </c>
      <c r="H3137" t="s">
        <v>318</v>
      </c>
      <c r="I3137" t="s">
        <v>390</v>
      </c>
      <c r="J3137" t="s">
        <v>383</v>
      </c>
      <c r="K3137" t="s">
        <v>388</v>
      </c>
      <c r="L3137" t="s">
        <v>43</v>
      </c>
      <c r="M3137" t="s">
        <v>386</v>
      </c>
      <c r="N3137" t="s">
        <v>907</v>
      </c>
      <c r="O3137" t="s">
        <v>928</v>
      </c>
      <c r="P3137" t="s">
        <v>53</v>
      </c>
    </row>
    <row r="3138" spans="1:16">
      <c r="A3138" t="s">
        <v>6519</v>
      </c>
      <c r="B3138" t="s">
        <v>6516</v>
      </c>
      <c r="C3138" t="s">
        <v>912</v>
      </c>
      <c r="D3138">
        <v>61</v>
      </c>
      <c r="E3138" t="s">
        <v>5474</v>
      </c>
      <c r="F3138" t="s">
        <v>53</v>
      </c>
      <c r="G3138" t="s">
        <v>5475</v>
      </c>
      <c r="H3138" t="s">
        <v>318</v>
      </c>
      <c r="I3138" t="s">
        <v>390</v>
      </c>
      <c r="J3138" t="s">
        <v>383</v>
      </c>
      <c r="K3138" t="s">
        <v>388</v>
      </c>
      <c r="L3138" t="s">
        <v>43</v>
      </c>
      <c r="M3138" t="s">
        <v>386</v>
      </c>
      <c r="N3138" t="s">
        <v>907</v>
      </c>
      <c r="O3138" t="s">
        <v>928</v>
      </c>
      <c r="P3138" t="s">
        <v>53</v>
      </c>
    </row>
    <row r="3139" spans="1:16">
      <c r="A3139" t="s">
        <v>6520</v>
      </c>
      <c r="B3139" t="s">
        <v>6521</v>
      </c>
      <c r="C3139" t="s">
        <v>956</v>
      </c>
      <c r="D3139">
        <v>55</v>
      </c>
      <c r="E3139" t="s">
        <v>6522</v>
      </c>
      <c r="F3139" t="s">
        <v>71</v>
      </c>
      <c r="G3139" t="s">
        <v>2200</v>
      </c>
      <c r="H3139" t="s">
        <v>320</v>
      </c>
      <c r="I3139" t="s">
        <v>390</v>
      </c>
      <c r="J3139" t="s">
        <v>383</v>
      </c>
      <c r="K3139" t="s">
        <v>384</v>
      </c>
      <c r="L3139" t="s">
        <v>37</v>
      </c>
      <c r="M3139" t="s">
        <v>385</v>
      </c>
      <c r="N3139" t="s">
        <v>907</v>
      </c>
      <c r="O3139" t="s">
        <v>932</v>
      </c>
      <c r="P3139" t="s">
        <v>71</v>
      </c>
    </row>
    <row r="3140" spans="1:16">
      <c r="A3140" t="s">
        <v>6523</v>
      </c>
      <c r="B3140" t="s">
        <v>6521</v>
      </c>
      <c r="C3140" t="s">
        <v>915</v>
      </c>
      <c r="D3140">
        <v>56</v>
      </c>
      <c r="E3140" t="s">
        <v>6522</v>
      </c>
      <c r="F3140" t="s">
        <v>71</v>
      </c>
      <c r="G3140" t="s">
        <v>2200</v>
      </c>
      <c r="H3140" t="s">
        <v>320</v>
      </c>
      <c r="I3140" t="s">
        <v>390</v>
      </c>
      <c r="J3140" t="s">
        <v>383</v>
      </c>
      <c r="K3140" t="s">
        <v>384</v>
      </c>
      <c r="L3140" t="s">
        <v>37</v>
      </c>
      <c r="M3140" t="s">
        <v>385</v>
      </c>
      <c r="N3140" t="s">
        <v>907</v>
      </c>
      <c r="O3140" t="s">
        <v>932</v>
      </c>
      <c r="P3140" t="s">
        <v>71</v>
      </c>
    </row>
    <row r="3141" spans="1:16">
      <c r="A3141" t="s">
        <v>6524</v>
      </c>
      <c r="B3141" t="s">
        <v>6521</v>
      </c>
      <c r="C3141" t="s">
        <v>904</v>
      </c>
      <c r="D3141">
        <v>57</v>
      </c>
      <c r="E3141" t="s">
        <v>6522</v>
      </c>
      <c r="F3141" t="s">
        <v>71</v>
      </c>
      <c r="G3141" t="s">
        <v>2200</v>
      </c>
      <c r="H3141" t="s">
        <v>320</v>
      </c>
      <c r="I3141" t="s">
        <v>390</v>
      </c>
      <c r="J3141" t="s">
        <v>383</v>
      </c>
      <c r="K3141" t="s">
        <v>384</v>
      </c>
      <c r="L3141" t="s">
        <v>37</v>
      </c>
      <c r="M3141" t="s">
        <v>385</v>
      </c>
      <c r="N3141" t="s">
        <v>907</v>
      </c>
      <c r="O3141" t="s">
        <v>932</v>
      </c>
      <c r="P3141" t="s">
        <v>71</v>
      </c>
    </row>
    <row r="3142" spans="1:16">
      <c r="A3142" t="s">
        <v>6525</v>
      </c>
      <c r="B3142" t="s">
        <v>6521</v>
      </c>
      <c r="C3142" t="s">
        <v>920</v>
      </c>
      <c r="D3142">
        <v>58</v>
      </c>
      <c r="E3142" t="s">
        <v>6522</v>
      </c>
      <c r="F3142" t="s">
        <v>71</v>
      </c>
      <c r="G3142" t="s">
        <v>2200</v>
      </c>
      <c r="H3142" t="s">
        <v>320</v>
      </c>
      <c r="I3142" t="s">
        <v>390</v>
      </c>
      <c r="J3142" t="s">
        <v>383</v>
      </c>
      <c r="K3142" t="s">
        <v>384</v>
      </c>
      <c r="L3142" t="s">
        <v>37</v>
      </c>
      <c r="M3142" t="s">
        <v>385</v>
      </c>
      <c r="N3142" t="s">
        <v>907</v>
      </c>
      <c r="O3142" t="s">
        <v>932</v>
      </c>
      <c r="P3142" t="s">
        <v>71</v>
      </c>
    </row>
    <row r="3143" spans="1:16">
      <c r="A3143" t="s">
        <v>6526</v>
      </c>
      <c r="B3143" t="s">
        <v>6521</v>
      </c>
      <c r="C3143" t="s">
        <v>910</v>
      </c>
      <c r="D3143">
        <v>59</v>
      </c>
      <c r="E3143" t="s">
        <v>6522</v>
      </c>
      <c r="F3143" t="s">
        <v>71</v>
      </c>
      <c r="G3143" t="s">
        <v>2200</v>
      </c>
      <c r="H3143" t="s">
        <v>320</v>
      </c>
      <c r="I3143" t="s">
        <v>390</v>
      </c>
      <c r="J3143" t="s">
        <v>383</v>
      </c>
      <c r="K3143" t="s">
        <v>384</v>
      </c>
      <c r="L3143" t="s">
        <v>37</v>
      </c>
      <c r="M3143" t="s">
        <v>385</v>
      </c>
      <c r="N3143" t="s">
        <v>907</v>
      </c>
      <c r="O3143" t="s">
        <v>932</v>
      </c>
      <c r="P3143" t="s">
        <v>71</v>
      </c>
    </row>
    <row r="3144" spans="1:16">
      <c r="A3144" t="s">
        <v>6527</v>
      </c>
      <c r="B3144" t="s">
        <v>6521</v>
      </c>
      <c r="C3144" t="s">
        <v>922</v>
      </c>
      <c r="D3144">
        <v>60</v>
      </c>
      <c r="E3144" t="s">
        <v>6522</v>
      </c>
      <c r="F3144" t="s">
        <v>71</v>
      </c>
      <c r="G3144" t="s">
        <v>2200</v>
      </c>
      <c r="H3144" t="s">
        <v>320</v>
      </c>
      <c r="I3144" t="s">
        <v>390</v>
      </c>
      <c r="J3144" t="s">
        <v>383</v>
      </c>
      <c r="K3144" t="s">
        <v>384</v>
      </c>
      <c r="L3144" t="s">
        <v>37</v>
      </c>
      <c r="M3144" t="s">
        <v>385</v>
      </c>
      <c r="N3144" t="s">
        <v>907</v>
      </c>
      <c r="O3144" t="s">
        <v>932</v>
      </c>
      <c r="P3144" t="s">
        <v>71</v>
      </c>
    </row>
    <row r="3145" spans="1:16">
      <c r="A3145" t="s">
        <v>6528</v>
      </c>
      <c r="B3145" t="s">
        <v>6521</v>
      </c>
      <c r="C3145" t="s">
        <v>912</v>
      </c>
      <c r="D3145">
        <v>61</v>
      </c>
      <c r="E3145" t="s">
        <v>6522</v>
      </c>
      <c r="F3145" t="s">
        <v>71</v>
      </c>
      <c r="G3145" t="s">
        <v>2200</v>
      </c>
      <c r="H3145" t="s">
        <v>320</v>
      </c>
      <c r="I3145" t="s">
        <v>390</v>
      </c>
      <c r="J3145" t="s">
        <v>383</v>
      </c>
      <c r="K3145" t="s">
        <v>384</v>
      </c>
      <c r="L3145" t="s">
        <v>37</v>
      </c>
      <c r="M3145" t="s">
        <v>385</v>
      </c>
      <c r="N3145" t="s">
        <v>907</v>
      </c>
      <c r="O3145" t="s">
        <v>932</v>
      </c>
      <c r="P3145" t="s">
        <v>71</v>
      </c>
    </row>
    <row r="3146" spans="1:16">
      <c r="A3146" t="s">
        <v>6529</v>
      </c>
      <c r="B3146" t="s">
        <v>6530</v>
      </c>
      <c r="C3146" t="s">
        <v>956</v>
      </c>
      <c r="D3146">
        <v>55</v>
      </c>
      <c r="E3146" t="s">
        <v>6522</v>
      </c>
      <c r="F3146" t="s">
        <v>83</v>
      </c>
      <c r="G3146" t="s">
        <v>2200</v>
      </c>
      <c r="H3146" t="s">
        <v>320</v>
      </c>
      <c r="I3146" t="s">
        <v>390</v>
      </c>
      <c r="J3146" t="s">
        <v>383</v>
      </c>
      <c r="K3146" t="s">
        <v>384</v>
      </c>
      <c r="L3146" t="s">
        <v>37</v>
      </c>
      <c r="M3146" t="s">
        <v>385</v>
      </c>
      <c r="N3146" t="s">
        <v>907</v>
      </c>
      <c r="O3146" t="s">
        <v>917</v>
      </c>
      <c r="P3146" t="s">
        <v>83</v>
      </c>
    </row>
    <row r="3147" spans="1:16">
      <c r="A3147" t="s">
        <v>6531</v>
      </c>
      <c r="B3147" t="s">
        <v>6530</v>
      </c>
      <c r="C3147" t="s">
        <v>915</v>
      </c>
      <c r="D3147">
        <v>56</v>
      </c>
      <c r="E3147" t="s">
        <v>6522</v>
      </c>
      <c r="F3147" t="s">
        <v>83</v>
      </c>
      <c r="G3147" t="s">
        <v>2200</v>
      </c>
      <c r="H3147" t="s">
        <v>320</v>
      </c>
      <c r="I3147" t="s">
        <v>390</v>
      </c>
      <c r="J3147" t="s">
        <v>383</v>
      </c>
      <c r="K3147" t="s">
        <v>384</v>
      </c>
      <c r="L3147" t="s">
        <v>37</v>
      </c>
      <c r="M3147" t="s">
        <v>385</v>
      </c>
      <c r="N3147" t="s">
        <v>907</v>
      </c>
      <c r="O3147" t="s">
        <v>917</v>
      </c>
      <c r="P3147" t="s">
        <v>83</v>
      </c>
    </row>
    <row r="3148" spans="1:16">
      <c r="A3148" t="s">
        <v>6532</v>
      </c>
      <c r="B3148" t="s">
        <v>6530</v>
      </c>
      <c r="C3148" t="s">
        <v>904</v>
      </c>
      <c r="D3148">
        <v>57</v>
      </c>
      <c r="E3148" t="s">
        <v>6522</v>
      </c>
      <c r="F3148" t="s">
        <v>83</v>
      </c>
      <c r="G3148" t="s">
        <v>2200</v>
      </c>
      <c r="H3148" t="s">
        <v>320</v>
      </c>
      <c r="I3148" t="s">
        <v>390</v>
      </c>
      <c r="J3148" t="s">
        <v>383</v>
      </c>
      <c r="K3148" t="s">
        <v>384</v>
      </c>
      <c r="L3148" t="s">
        <v>37</v>
      </c>
      <c r="M3148" t="s">
        <v>385</v>
      </c>
      <c r="N3148" t="s">
        <v>907</v>
      </c>
      <c r="O3148" t="s">
        <v>917</v>
      </c>
      <c r="P3148" t="s">
        <v>83</v>
      </c>
    </row>
    <row r="3149" spans="1:16">
      <c r="A3149" t="s">
        <v>6533</v>
      </c>
      <c r="B3149" t="s">
        <v>6530</v>
      </c>
      <c r="C3149" t="s">
        <v>920</v>
      </c>
      <c r="D3149">
        <v>58</v>
      </c>
      <c r="E3149" t="s">
        <v>6522</v>
      </c>
      <c r="F3149" t="s">
        <v>83</v>
      </c>
      <c r="G3149" t="s">
        <v>2200</v>
      </c>
      <c r="H3149" t="s">
        <v>320</v>
      </c>
      <c r="I3149" t="s">
        <v>390</v>
      </c>
      <c r="J3149" t="s">
        <v>383</v>
      </c>
      <c r="K3149" t="s">
        <v>384</v>
      </c>
      <c r="L3149" t="s">
        <v>37</v>
      </c>
      <c r="M3149" t="s">
        <v>385</v>
      </c>
      <c r="N3149" t="s">
        <v>907</v>
      </c>
      <c r="O3149" t="s">
        <v>917</v>
      </c>
      <c r="P3149" t="s">
        <v>83</v>
      </c>
    </row>
    <row r="3150" spans="1:16">
      <c r="A3150" t="s">
        <v>6534</v>
      </c>
      <c r="B3150" t="s">
        <v>6530</v>
      </c>
      <c r="C3150" t="s">
        <v>910</v>
      </c>
      <c r="D3150">
        <v>59</v>
      </c>
      <c r="E3150" t="s">
        <v>6522</v>
      </c>
      <c r="F3150" t="s">
        <v>83</v>
      </c>
      <c r="G3150" t="s">
        <v>2200</v>
      </c>
      <c r="H3150" t="s">
        <v>320</v>
      </c>
      <c r="I3150" t="s">
        <v>390</v>
      </c>
      <c r="J3150" t="s">
        <v>383</v>
      </c>
      <c r="K3150" t="s">
        <v>384</v>
      </c>
      <c r="L3150" t="s">
        <v>37</v>
      </c>
      <c r="M3150" t="s">
        <v>385</v>
      </c>
      <c r="N3150" t="s">
        <v>907</v>
      </c>
      <c r="O3150" t="s">
        <v>917</v>
      </c>
      <c r="P3150" t="s">
        <v>83</v>
      </c>
    </row>
    <row r="3151" spans="1:16">
      <c r="A3151" t="s">
        <v>6535</v>
      </c>
      <c r="B3151" t="s">
        <v>6530</v>
      </c>
      <c r="C3151" t="s">
        <v>922</v>
      </c>
      <c r="D3151">
        <v>60</v>
      </c>
      <c r="E3151" t="s">
        <v>6522</v>
      </c>
      <c r="F3151" t="s">
        <v>83</v>
      </c>
      <c r="G3151" t="s">
        <v>2200</v>
      </c>
      <c r="H3151" t="s">
        <v>320</v>
      </c>
      <c r="I3151" t="s">
        <v>390</v>
      </c>
      <c r="J3151" t="s">
        <v>383</v>
      </c>
      <c r="K3151" t="s">
        <v>384</v>
      </c>
      <c r="L3151" t="s">
        <v>37</v>
      </c>
      <c r="M3151" t="s">
        <v>385</v>
      </c>
      <c r="N3151" t="s">
        <v>907</v>
      </c>
      <c r="O3151" t="s">
        <v>917</v>
      </c>
      <c r="P3151" t="s">
        <v>83</v>
      </c>
    </row>
    <row r="3152" spans="1:16">
      <c r="A3152" t="s">
        <v>6536</v>
      </c>
      <c r="B3152" t="s">
        <v>6530</v>
      </c>
      <c r="C3152" t="s">
        <v>912</v>
      </c>
      <c r="D3152">
        <v>61</v>
      </c>
      <c r="E3152" t="s">
        <v>6522</v>
      </c>
      <c r="F3152" t="s">
        <v>83</v>
      </c>
      <c r="G3152" t="s">
        <v>2200</v>
      </c>
      <c r="H3152" t="s">
        <v>320</v>
      </c>
      <c r="I3152" t="s">
        <v>390</v>
      </c>
      <c r="J3152" t="s">
        <v>383</v>
      </c>
      <c r="K3152" t="s">
        <v>384</v>
      </c>
      <c r="L3152" t="s">
        <v>37</v>
      </c>
      <c r="M3152" t="s">
        <v>385</v>
      </c>
      <c r="N3152" t="s">
        <v>907</v>
      </c>
      <c r="O3152" t="s">
        <v>917</v>
      </c>
      <c r="P3152" t="s">
        <v>83</v>
      </c>
    </row>
    <row r="3153" spans="1:16">
      <c r="A3153" t="s">
        <v>6537</v>
      </c>
      <c r="B3153" t="s">
        <v>6538</v>
      </c>
      <c r="C3153" t="s">
        <v>956</v>
      </c>
      <c r="D3153">
        <v>55</v>
      </c>
      <c r="E3153" t="s">
        <v>6539</v>
      </c>
      <c r="F3153" t="s">
        <v>63</v>
      </c>
      <c r="G3153" t="s">
        <v>1021</v>
      </c>
      <c r="H3153" t="s">
        <v>320</v>
      </c>
      <c r="I3153" t="s">
        <v>390</v>
      </c>
      <c r="J3153" t="s">
        <v>383</v>
      </c>
      <c r="K3153" t="s">
        <v>384</v>
      </c>
      <c r="L3153" t="s">
        <v>37</v>
      </c>
      <c r="M3153" t="s">
        <v>385</v>
      </c>
      <c r="N3153" t="s">
        <v>907</v>
      </c>
      <c r="O3153" t="s">
        <v>937</v>
      </c>
      <c r="P3153" t="s">
        <v>63</v>
      </c>
    </row>
    <row r="3154" spans="1:16">
      <c r="A3154" t="s">
        <v>6540</v>
      </c>
      <c r="B3154" t="s">
        <v>6538</v>
      </c>
      <c r="C3154" t="s">
        <v>915</v>
      </c>
      <c r="D3154">
        <v>56</v>
      </c>
      <c r="E3154" t="s">
        <v>6539</v>
      </c>
      <c r="F3154" t="s">
        <v>63</v>
      </c>
      <c r="G3154" t="s">
        <v>1021</v>
      </c>
      <c r="H3154" t="s">
        <v>320</v>
      </c>
      <c r="I3154" t="s">
        <v>390</v>
      </c>
      <c r="J3154" t="s">
        <v>383</v>
      </c>
      <c r="K3154" t="s">
        <v>384</v>
      </c>
      <c r="L3154" t="s">
        <v>37</v>
      </c>
      <c r="M3154" t="s">
        <v>385</v>
      </c>
      <c r="N3154" t="s">
        <v>907</v>
      </c>
      <c r="O3154" t="s">
        <v>937</v>
      </c>
      <c r="P3154" t="s">
        <v>63</v>
      </c>
    </row>
    <row r="3155" spans="1:16">
      <c r="A3155" t="s">
        <v>6541</v>
      </c>
      <c r="B3155" t="s">
        <v>6538</v>
      </c>
      <c r="C3155" t="s">
        <v>904</v>
      </c>
      <c r="D3155">
        <v>57</v>
      </c>
      <c r="E3155" t="s">
        <v>6539</v>
      </c>
      <c r="F3155" t="s">
        <v>63</v>
      </c>
      <c r="G3155" t="s">
        <v>1021</v>
      </c>
      <c r="H3155" t="s">
        <v>320</v>
      </c>
      <c r="I3155" t="s">
        <v>390</v>
      </c>
      <c r="J3155" t="s">
        <v>383</v>
      </c>
      <c r="K3155" t="s">
        <v>384</v>
      </c>
      <c r="L3155" t="s">
        <v>37</v>
      </c>
      <c r="M3155" t="s">
        <v>385</v>
      </c>
      <c r="N3155" t="s">
        <v>907</v>
      </c>
      <c r="O3155" t="s">
        <v>937</v>
      </c>
      <c r="P3155" t="s">
        <v>63</v>
      </c>
    </row>
    <row r="3156" spans="1:16">
      <c r="A3156" t="s">
        <v>6542</v>
      </c>
      <c r="B3156" t="s">
        <v>6538</v>
      </c>
      <c r="C3156" t="s">
        <v>920</v>
      </c>
      <c r="D3156">
        <v>58</v>
      </c>
      <c r="E3156" t="s">
        <v>6539</v>
      </c>
      <c r="F3156" t="s">
        <v>63</v>
      </c>
      <c r="G3156" t="s">
        <v>1021</v>
      </c>
      <c r="H3156" t="s">
        <v>320</v>
      </c>
      <c r="I3156" t="s">
        <v>390</v>
      </c>
      <c r="J3156" t="s">
        <v>383</v>
      </c>
      <c r="K3156" t="s">
        <v>384</v>
      </c>
      <c r="L3156" t="s">
        <v>37</v>
      </c>
      <c r="M3156" t="s">
        <v>385</v>
      </c>
      <c r="N3156" t="s">
        <v>907</v>
      </c>
      <c r="O3156" t="s">
        <v>937</v>
      </c>
      <c r="P3156" t="s">
        <v>63</v>
      </c>
    </row>
    <row r="3157" spans="1:16">
      <c r="A3157" t="s">
        <v>6543</v>
      </c>
      <c r="B3157" t="s">
        <v>6538</v>
      </c>
      <c r="C3157" t="s">
        <v>910</v>
      </c>
      <c r="D3157">
        <v>59</v>
      </c>
      <c r="E3157" t="s">
        <v>6539</v>
      </c>
      <c r="F3157" t="s">
        <v>63</v>
      </c>
      <c r="G3157" t="s">
        <v>1021</v>
      </c>
      <c r="H3157" t="s">
        <v>320</v>
      </c>
      <c r="I3157" t="s">
        <v>390</v>
      </c>
      <c r="J3157" t="s">
        <v>383</v>
      </c>
      <c r="K3157" t="s">
        <v>384</v>
      </c>
      <c r="L3157" t="s">
        <v>37</v>
      </c>
      <c r="M3157" t="s">
        <v>385</v>
      </c>
      <c r="N3157" t="s">
        <v>907</v>
      </c>
      <c r="O3157" t="s">
        <v>937</v>
      </c>
      <c r="P3157" t="s">
        <v>63</v>
      </c>
    </row>
    <row r="3158" spans="1:16">
      <c r="A3158" t="s">
        <v>6544</v>
      </c>
      <c r="B3158" t="s">
        <v>6538</v>
      </c>
      <c r="C3158" t="s">
        <v>922</v>
      </c>
      <c r="D3158">
        <v>60</v>
      </c>
      <c r="E3158" t="s">
        <v>6539</v>
      </c>
      <c r="F3158" t="s">
        <v>63</v>
      </c>
      <c r="G3158" t="s">
        <v>1021</v>
      </c>
      <c r="H3158" t="s">
        <v>320</v>
      </c>
      <c r="I3158" t="s">
        <v>390</v>
      </c>
      <c r="J3158" t="s">
        <v>383</v>
      </c>
      <c r="K3158" t="s">
        <v>384</v>
      </c>
      <c r="L3158" t="s">
        <v>37</v>
      </c>
      <c r="M3158" t="s">
        <v>385</v>
      </c>
      <c r="N3158" t="s">
        <v>907</v>
      </c>
      <c r="O3158" t="s">
        <v>937</v>
      </c>
      <c r="P3158" t="s">
        <v>63</v>
      </c>
    </row>
    <row r="3159" spans="1:16">
      <c r="A3159" t="s">
        <v>6545</v>
      </c>
      <c r="B3159" t="s">
        <v>6538</v>
      </c>
      <c r="C3159" t="s">
        <v>912</v>
      </c>
      <c r="D3159">
        <v>61</v>
      </c>
      <c r="E3159" t="s">
        <v>6539</v>
      </c>
      <c r="F3159" t="s">
        <v>63</v>
      </c>
      <c r="G3159" t="s">
        <v>1021</v>
      </c>
      <c r="H3159" t="s">
        <v>320</v>
      </c>
      <c r="I3159" t="s">
        <v>390</v>
      </c>
      <c r="J3159" t="s">
        <v>383</v>
      </c>
      <c r="K3159" t="s">
        <v>384</v>
      </c>
      <c r="L3159" t="s">
        <v>37</v>
      </c>
      <c r="M3159" t="s">
        <v>385</v>
      </c>
      <c r="N3159" t="s">
        <v>907</v>
      </c>
      <c r="O3159" t="s">
        <v>937</v>
      </c>
      <c r="P3159" t="s">
        <v>63</v>
      </c>
    </row>
    <row r="3160" spans="1:16">
      <c r="A3160" t="s">
        <v>6546</v>
      </c>
      <c r="B3160" t="s">
        <v>6547</v>
      </c>
      <c r="C3160" t="s">
        <v>956</v>
      </c>
      <c r="D3160">
        <v>55</v>
      </c>
      <c r="E3160" t="s">
        <v>6539</v>
      </c>
      <c r="F3160" t="s">
        <v>315</v>
      </c>
      <c r="G3160" t="s">
        <v>1021</v>
      </c>
      <c r="H3160" t="s">
        <v>320</v>
      </c>
      <c r="I3160" t="s">
        <v>390</v>
      </c>
      <c r="J3160" t="s">
        <v>383</v>
      </c>
      <c r="K3160" t="s">
        <v>384</v>
      </c>
      <c r="L3160" t="s">
        <v>37</v>
      </c>
      <c r="M3160" t="s">
        <v>385</v>
      </c>
      <c r="N3160" t="s">
        <v>907</v>
      </c>
      <c r="O3160" t="s">
        <v>1003</v>
      </c>
      <c r="P3160" t="s">
        <v>53</v>
      </c>
    </row>
    <row r="3161" spans="1:16">
      <c r="A3161" t="s">
        <v>6548</v>
      </c>
      <c r="B3161" t="s">
        <v>6547</v>
      </c>
      <c r="C3161" t="s">
        <v>915</v>
      </c>
      <c r="D3161">
        <v>56</v>
      </c>
      <c r="E3161" t="s">
        <v>6539</v>
      </c>
      <c r="F3161" t="s">
        <v>315</v>
      </c>
      <c r="G3161" t="s">
        <v>1021</v>
      </c>
      <c r="H3161" t="s">
        <v>320</v>
      </c>
      <c r="I3161" t="s">
        <v>390</v>
      </c>
      <c r="J3161" t="s">
        <v>383</v>
      </c>
      <c r="K3161" t="s">
        <v>384</v>
      </c>
      <c r="L3161" t="s">
        <v>37</v>
      </c>
      <c r="M3161" t="s">
        <v>385</v>
      </c>
      <c r="N3161" t="s">
        <v>907</v>
      </c>
      <c r="O3161" t="s">
        <v>1003</v>
      </c>
      <c r="P3161" t="s">
        <v>53</v>
      </c>
    </row>
    <row r="3162" spans="1:16">
      <c r="A3162" t="s">
        <v>6549</v>
      </c>
      <c r="B3162" t="s">
        <v>6547</v>
      </c>
      <c r="C3162" t="s">
        <v>904</v>
      </c>
      <c r="D3162">
        <v>57</v>
      </c>
      <c r="E3162" t="s">
        <v>6539</v>
      </c>
      <c r="F3162" t="s">
        <v>315</v>
      </c>
      <c r="G3162" t="s">
        <v>1021</v>
      </c>
      <c r="H3162" t="s">
        <v>320</v>
      </c>
      <c r="I3162" t="s">
        <v>390</v>
      </c>
      <c r="J3162" t="s">
        <v>383</v>
      </c>
      <c r="K3162" t="s">
        <v>384</v>
      </c>
      <c r="L3162" t="s">
        <v>37</v>
      </c>
      <c r="M3162" t="s">
        <v>385</v>
      </c>
      <c r="N3162" t="s">
        <v>907</v>
      </c>
      <c r="O3162" t="s">
        <v>1003</v>
      </c>
      <c r="P3162" t="s">
        <v>53</v>
      </c>
    </row>
    <row r="3163" spans="1:16">
      <c r="A3163" t="s">
        <v>6550</v>
      </c>
      <c r="B3163" t="s">
        <v>6547</v>
      </c>
      <c r="C3163" t="s">
        <v>920</v>
      </c>
      <c r="D3163">
        <v>58</v>
      </c>
      <c r="E3163" t="s">
        <v>6539</v>
      </c>
      <c r="F3163" t="s">
        <v>315</v>
      </c>
      <c r="G3163" t="s">
        <v>1021</v>
      </c>
      <c r="H3163" t="s">
        <v>320</v>
      </c>
      <c r="I3163" t="s">
        <v>390</v>
      </c>
      <c r="J3163" t="s">
        <v>383</v>
      </c>
      <c r="K3163" t="s">
        <v>384</v>
      </c>
      <c r="L3163" t="s">
        <v>37</v>
      </c>
      <c r="M3163" t="s">
        <v>385</v>
      </c>
      <c r="N3163" t="s">
        <v>907</v>
      </c>
      <c r="O3163" t="s">
        <v>1003</v>
      </c>
      <c r="P3163" t="s">
        <v>53</v>
      </c>
    </row>
    <row r="3164" spans="1:16">
      <c r="A3164" t="s">
        <v>6551</v>
      </c>
      <c r="B3164" t="s">
        <v>6547</v>
      </c>
      <c r="C3164" t="s">
        <v>910</v>
      </c>
      <c r="D3164">
        <v>59</v>
      </c>
      <c r="E3164" t="s">
        <v>6539</v>
      </c>
      <c r="F3164" t="s">
        <v>315</v>
      </c>
      <c r="G3164" t="s">
        <v>1021</v>
      </c>
      <c r="H3164" t="s">
        <v>320</v>
      </c>
      <c r="I3164" t="s">
        <v>390</v>
      </c>
      <c r="J3164" t="s">
        <v>383</v>
      </c>
      <c r="K3164" t="s">
        <v>384</v>
      </c>
      <c r="L3164" t="s">
        <v>37</v>
      </c>
      <c r="M3164" t="s">
        <v>385</v>
      </c>
      <c r="N3164" t="s">
        <v>907</v>
      </c>
      <c r="O3164" t="s">
        <v>1003</v>
      </c>
      <c r="P3164" t="s">
        <v>53</v>
      </c>
    </row>
    <row r="3165" spans="1:16">
      <c r="A3165" t="s">
        <v>6552</v>
      </c>
      <c r="B3165" t="s">
        <v>6547</v>
      </c>
      <c r="C3165" t="s">
        <v>922</v>
      </c>
      <c r="D3165">
        <v>60</v>
      </c>
      <c r="E3165" t="s">
        <v>6539</v>
      </c>
      <c r="F3165" t="s">
        <v>315</v>
      </c>
      <c r="G3165" t="s">
        <v>1021</v>
      </c>
      <c r="H3165" t="s">
        <v>320</v>
      </c>
      <c r="I3165" t="s">
        <v>390</v>
      </c>
      <c r="J3165" t="s">
        <v>383</v>
      </c>
      <c r="K3165" t="s">
        <v>384</v>
      </c>
      <c r="L3165" t="s">
        <v>37</v>
      </c>
      <c r="M3165" t="s">
        <v>385</v>
      </c>
      <c r="N3165" t="s">
        <v>907</v>
      </c>
      <c r="O3165" t="s">
        <v>1003</v>
      </c>
      <c r="P3165" t="s">
        <v>53</v>
      </c>
    </row>
    <row r="3166" spans="1:16">
      <c r="A3166" t="s">
        <v>6553</v>
      </c>
      <c r="B3166" t="s">
        <v>6547</v>
      </c>
      <c r="C3166" t="s">
        <v>912</v>
      </c>
      <c r="D3166">
        <v>61</v>
      </c>
      <c r="E3166" t="s">
        <v>6539</v>
      </c>
      <c r="F3166" t="s">
        <v>315</v>
      </c>
      <c r="G3166" t="s">
        <v>1021</v>
      </c>
      <c r="H3166" t="s">
        <v>320</v>
      </c>
      <c r="I3166" t="s">
        <v>390</v>
      </c>
      <c r="J3166" t="s">
        <v>383</v>
      </c>
      <c r="K3166" t="s">
        <v>384</v>
      </c>
      <c r="L3166" t="s">
        <v>37</v>
      </c>
      <c r="M3166" t="s">
        <v>385</v>
      </c>
      <c r="N3166" t="s">
        <v>907</v>
      </c>
      <c r="O3166" t="s">
        <v>1003</v>
      </c>
      <c r="P3166" t="s">
        <v>53</v>
      </c>
    </row>
    <row r="3167" spans="1:16">
      <c r="A3167" t="s">
        <v>6554</v>
      </c>
      <c r="B3167" t="s">
        <v>6555</v>
      </c>
      <c r="C3167" t="s">
        <v>956</v>
      </c>
      <c r="D3167">
        <v>55</v>
      </c>
      <c r="E3167" t="s">
        <v>6556</v>
      </c>
      <c r="F3167" t="s">
        <v>245</v>
      </c>
      <c r="G3167" t="s">
        <v>2835</v>
      </c>
      <c r="H3167" t="s">
        <v>320</v>
      </c>
      <c r="I3167" t="s">
        <v>390</v>
      </c>
      <c r="J3167" t="s">
        <v>383</v>
      </c>
      <c r="K3167" t="s">
        <v>384</v>
      </c>
      <c r="L3167" t="s">
        <v>37</v>
      </c>
      <c r="M3167" t="s">
        <v>385</v>
      </c>
      <c r="N3167" t="s">
        <v>907</v>
      </c>
      <c r="O3167" t="s">
        <v>1387</v>
      </c>
      <c r="P3167" t="s">
        <v>83</v>
      </c>
    </row>
    <row r="3168" spans="1:16">
      <c r="A3168" t="s">
        <v>6557</v>
      </c>
      <c r="B3168" t="s">
        <v>6555</v>
      </c>
      <c r="C3168" t="s">
        <v>915</v>
      </c>
      <c r="D3168">
        <v>56</v>
      </c>
      <c r="E3168" t="s">
        <v>6556</v>
      </c>
      <c r="F3168" t="s">
        <v>245</v>
      </c>
      <c r="G3168" t="s">
        <v>2835</v>
      </c>
      <c r="H3168" t="s">
        <v>320</v>
      </c>
      <c r="I3168" t="s">
        <v>390</v>
      </c>
      <c r="J3168" t="s">
        <v>383</v>
      </c>
      <c r="K3168" t="s">
        <v>384</v>
      </c>
      <c r="L3168" t="s">
        <v>37</v>
      </c>
      <c r="M3168" t="s">
        <v>385</v>
      </c>
      <c r="N3168" t="s">
        <v>907</v>
      </c>
      <c r="O3168" t="s">
        <v>1387</v>
      </c>
      <c r="P3168" t="s">
        <v>83</v>
      </c>
    </row>
    <row r="3169" spans="1:16">
      <c r="A3169" t="s">
        <v>6558</v>
      </c>
      <c r="B3169" t="s">
        <v>6555</v>
      </c>
      <c r="C3169" t="s">
        <v>904</v>
      </c>
      <c r="D3169">
        <v>57</v>
      </c>
      <c r="E3169" t="s">
        <v>6556</v>
      </c>
      <c r="F3169" t="s">
        <v>245</v>
      </c>
      <c r="G3169" t="s">
        <v>2835</v>
      </c>
      <c r="H3169" t="s">
        <v>320</v>
      </c>
      <c r="I3169" t="s">
        <v>390</v>
      </c>
      <c r="J3169" t="s">
        <v>383</v>
      </c>
      <c r="K3169" t="s">
        <v>384</v>
      </c>
      <c r="L3169" t="s">
        <v>37</v>
      </c>
      <c r="M3169" t="s">
        <v>385</v>
      </c>
      <c r="N3169" t="s">
        <v>907</v>
      </c>
      <c r="O3169" t="s">
        <v>1387</v>
      </c>
      <c r="P3169" t="s">
        <v>83</v>
      </c>
    </row>
    <row r="3170" spans="1:16">
      <c r="A3170" t="s">
        <v>6559</v>
      </c>
      <c r="B3170" t="s">
        <v>6555</v>
      </c>
      <c r="C3170" t="s">
        <v>920</v>
      </c>
      <c r="D3170">
        <v>58</v>
      </c>
      <c r="E3170" t="s">
        <v>6556</v>
      </c>
      <c r="F3170" t="s">
        <v>245</v>
      </c>
      <c r="G3170" t="s">
        <v>2835</v>
      </c>
      <c r="H3170" t="s">
        <v>320</v>
      </c>
      <c r="I3170" t="s">
        <v>390</v>
      </c>
      <c r="J3170" t="s">
        <v>383</v>
      </c>
      <c r="K3170" t="s">
        <v>384</v>
      </c>
      <c r="L3170" t="s">
        <v>37</v>
      </c>
      <c r="M3170" t="s">
        <v>385</v>
      </c>
      <c r="N3170" t="s">
        <v>907</v>
      </c>
      <c r="O3170" t="s">
        <v>1387</v>
      </c>
      <c r="P3170" t="s">
        <v>83</v>
      </c>
    </row>
    <row r="3171" spans="1:16">
      <c r="A3171" t="s">
        <v>6560</v>
      </c>
      <c r="B3171" t="s">
        <v>6555</v>
      </c>
      <c r="C3171" t="s">
        <v>910</v>
      </c>
      <c r="D3171">
        <v>59</v>
      </c>
      <c r="E3171" t="s">
        <v>6556</v>
      </c>
      <c r="F3171" t="s">
        <v>245</v>
      </c>
      <c r="G3171" t="s">
        <v>2835</v>
      </c>
      <c r="H3171" t="s">
        <v>320</v>
      </c>
      <c r="I3171" t="s">
        <v>390</v>
      </c>
      <c r="J3171" t="s">
        <v>383</v>
      </c>
      <c r="K3171" t="s">
        <v>384</v>
      </c>
      <c r="L3171" t="s">
        <v>37</v>
      </c>
      <c r="M3171" t="s">
        <v>385</v>
      </c>
      <c r="N3171" t="s">
        <v>907</v>
      </c>
      <c r="O3171" t="s">
        <v>1387</v>
      </c>
      <c r="P3171" t="s">
        <v>83</v>
      </c>
    </row>
    <row r="3172" spans="1:16">
      <c r="A3172" t="s">
        <v>6561</v>
      </c>
      <c r="B3172" t="s">
        <v>6555</v>
      </c>
      <c r="C3172" t="s">
        <v>922</v>
      </c>
      <c r="D3172">
        <v>60</v>
      </c>
      <c r="E3172" t="s">
        <v>6556</v>
      </c>
      <c r="F3172" t="s">
        <v>245</v>
      </c>
      <c r="G3172" t="s">
        <v>2835</v>
      </c>
      <c r="H3172" t="s">
        <v>320</v>
      </c>
      <c r="I3172" t="s">
        <v>390</v>
      </c>
      <c r="J3172" t="s">
        <v>383</v>
      </c>
      <c r="K3172" t="s">
        <v>384</v>
      </c>
      <c r="L3172" t="s">
        <v>37</v>
      </c>
      <c r="M3172" t="s">
        <v>385</v>
      </c>
      <c r="N3172" t="s">
        <v>907</v>
      </c>
      <c r="O3172" t="s">
        <v>1387</v>
      </c>
      <c r="P3172" t="s">
        <v>83</v>
      </c>
    </row>
    <row r="3173" spans="1:16">
      <c r="A3173" t="s">
        <v>6562</v>
      </c>
      <c r="B3173" t="s">
        <v>6555</v>
      </c>
      <c r="C3173" t="s">
        <v>912</v>
      </c>
      <c r="D3173">
        <v>61</v>
      </c>
      <c r="E3173" t="s">
        <v>6556</v>
      </c>
      <c r="F3173" t="s">
        <v>245</v>
      </c>
      <c r="G3173" t="s">
        <v>2835</v>
      </c>
      <c r="H3173" t="s">
        <v>320</v>
      </c>
      <c r="I3173" t="s">
        <v>390</v>
      </c>
      <c r="J3173" t="s">
        <v>383</v>
      </c>
      <c r="K3173" t="s">
        <v>384</v>
      </c>
      <c r="L3173" t="s">
        <v>37</v>
      </c>
      <c r="M3173" t="s">
        <v>385</v>
      </c>
      <c r="N3173" t="s">
        <v>907</v>
      </c>
      <c r="O3173" t="s">
        <v>1387</v>
      </c>
      <c r="P3173" t="s">
        <v>83</v>
      </c>
    </row>
    <row r="3174" spans="1:16">
      <c r="A3174" t="s">
        <v>6563</v>
      </c>
      <c r="B3174" t="s">
        <v>6564</v>
      </c>
      <c r="C3174" t="s">
        <v>931</v>
      </c>
      <c r="D3174">
        <v>0</v>
      </c>
      <c r="E3174" t="s">
        <v>5431</v>
      </c>
      <c r="F3174" t="s">
        <v>53</v>
      </c>
      <c r="G3174" t="s">
        <v>2511</v>
      </c>
      <c r="H3174" t="s">
        <v>351</v>
      </c>
      <c r="I3174" t="s">
        <v>387</v>
      </c>
      <c r="J3174" t="s">
        <v>383</v>
      </c>
      <c r="K3174" t="s">
        <v>384</v>
      </c>
      <c r="L3174" t="s">
        <v>36</v>
      </c>
      <c r="M3174" t="s">
        <v>386</v>
      </c>
      <c r="N3174" t="s">
        <v>907</v>
      </c>
      <c r="O3174" t="s">
        <v>928</v>
      </c>
      <c r="P3174" t="s">
        <v>53</v>
      </c>
    </row>
    <row r="3175" spans="1:16">
      <c r="A3175" t="s">
        <v>6565</v>
      </c>
      <c r="B3175" t="s">
        <v>6566</v>
      </c>
      <c r="C3175" t="s">
        <v>931</v>
      </c>
      <c r="D3175">
        <v>0</v>
      </c>
      <c r="E3175" t="s">
        <v>5431</v>
      </c>
      <c r="F3175" t="s">
        <v>57</v>
      </c>
      <c r="G3175" t="s">
        <v>2511</v>
      </c>
      <c r="H3175" t="s">
        <v>351</v>
      </c>
      <c r="I3175" t="s">
        <v>387</v>
      </c>
      <c r="J3175" t="s">
        <v>383</v>
      </c>
      <c r="K3175" t="s">
        <v>384</v>
      </c>
      <c r="L3175" t="s">
        <v>36</v>
      </c>
      <c r="M3175" t="s">
        <v>386</v>
      </c>
      <c r="N3175" t="s">
        <v>907</v>
      </c>
      <c r="O3175" t="s">
        <v>908</v>
      </c>
      <c r="P3175" t="s">
        <v>57</v>
      </c>
    </row>
    <row r="3176" spans="1:16">
      <c r="A3176" t="s">
        <v>6567</v>
      </c>
      <c r="B3176" t="s">
        <v>6568</v>
      </c>
      <c r="C3176" t="s">
        <v>956</v>
      </c>
      <c r="D3176">
        <v>55</v>
      </c>
      <c r="E3176" t="s">
        <v>5509</v>
      </c>
      <c r="F3176" t="s">
        <v>63</v>
      </c>
      <c r="G3176" t="s">
        <v>906</v>
      </c>
      <c r="H3176" t="s">
        <v>325</v>
      </c>
      <c r="I3176" t="s">
        <v>387</v>
      </c>
      <c r="J3176" t="s">
        <v>383</v>
      </c>
      <c r="K3176" t="s">
        <v>388</v>
      </c>
      <c r="L3176" t="s">
        <v>43</v>
      </c>
      <c r="M3176" t="s">
        <v>386</v>
      </c>
      <c r="N3176" t="s">
        <v>907</v>
      </c>
      <c r="O3176" t="s">
        <v>937</v>
      </c>
      <c r="P3176" t="s">
        <v>63</v>
      </c>
    </row>
    <row r="3177" spans="1:16">
      <c r="A3177" t="s">
        <v>6569</v>
      </c>
      <c r="B3177" t="s">
        <v>6568</v>
      </c>
      <c r="C3177" t="s">
        <v>904</v>
      </c>
      <c r="D3177">
        <v>57</v>
      </c>
      <c r="E3177" t="s">
        <v>5509</v>
      </c>
      <c r="F3177" t="s">
        <v>63</v>
      </c>
      <c r="G3177" t="s">
        <v>906</v>
      </c>
      <c r="H3177" t="s">
        <v>325</v>
      </c>
      <c r="I3177" t="s">
        <v>387</v>
      </c>
      <c r="J3177" t="s">
        <v>383</v>
      </c>
      <c r="K3177" t="s">
        <v>388</v>
      </c>
      <c r="L3177" t="s">
        <v>43</v>
      </c>
      <c r="M3177" t="s">
        <v>386</v>
      </c>
      <c r="N3177" t="s">
        <v>907</v>
      </c>
      <c r="O3177" t="s">
        <v>937</v>
      </c>
      <c r="P3177" t="s">
        <v>63</v>
      </c>
    </row>
    <row r="3178" spans="1:16">
      <c r="A3178" t="s">
        <v>6570</v>
      </c>
      <c r="B3178" t="s">
        <v>6568</v>
      </c>
      <c r="C3178" t="s">
        <v>910</v>
      </c>
      <c r="D3178">
        <v>59</v>
      </c>
      <c r="E3178" t="s">
        <v>5509</v>
      </c>
      <c r="F3178" t="s">
        <v>63</v>
      </c>
      <c r="G3178" t="s">
        <v>906</v>
      </c>
      <c r="H3178" t="s">
        <v>325</v>
      </c>
      <c r="I3178" t="s">
        <v>387</v>
      </c>
      <c r="J3178" t="s">
        <v>383</v>
      </c>
      <c r="K3178" t="s">
        <v>388</v>
      </c>
      <c r="L3178" t="s">
        <v>43</v>
      </c>
      <c r="M3178" t="s">
        <v>386</v>
      </c>
      <c r="N3178" t="s">
        <v>907</v>
      </c>
      <c r="O3178" t="s">
        <v>937</v>
      </c>
      <c r="P3178" t="s">
        <v>63</v>
      </c>
    </row>
    <row r="3179" spans="1:16">
      <c r="A3179" t="s">
        <v>6571</v>
      </c>
      <c r="B3179" t="s">
        <v>6572</v>
      </c>
      <c r="C3179" t="s">
        <v>956</v>
      </c>
      <c r="D3179">
        <v>55</v>
      </c>
      <c r="E3179" t="s">
        <v>5509</v>
      </c>
      <c r="F3179" t="s">
        <v>55</v>
      </c>
      <c r="G3179" t="s">
        <v>906</v>
      </c>
      <c r="H3179" t="s">
        <v>325</v>
      </c>
      <c r="I3179" t="s">
        <v>387</v>
      </c>
      <c r="J3179" t="s">
        <v>383</v>
      </c>
      <c r="K3179" t="s">
        <v>388</v>
      </c>
      <c r="L3179" t="s">
        <v>43</v>
      </c>
      <c r="M3179" t="s">
        <v>386</v>
      </c>
      <c r="N3179" t="s">
        <v>907</v>
      </c>
      <c r="O3179" t="s">
        <v>1003</v>
      </c>
      <c r="P3179" t="s">
        <v>71</v>
      </c>
    </row>
    <row r="3180" spans="1:16">
      <c r="A3180" t="s">
        <v>6573</v>
      </c>
      <c r="B3180" t="s">
        <v>6572</v>
      </c>
      <c r="C3180" t="s">
        <v>904</v>
      </c>
      <c r="D3180">
        <v>57</v>
      </c>
      <c r="E3180" t="s">
        <v>5509</v>
      </c>
      <c r="F3180" t="s">
        <v>55</v>
      </c>
      <c r="G3180" t="s">
        <v>906</v>
      </c>
      <c r="H3180" t="s">
        <v>325</v>
      </c>
      <c r="I3180" t="s">
        <v>387</v>
      </c>
      <c r="J3180" t="s">
        <v>383</v>
      </c>
      <c r="K3180" t="s">
        <v>388</v>
      </c>
      <c r="L3180" t="s">
        <v>43</v>
      </c>
      <c r="M3180" t="s">
        <v>386</v>
      </c>
      <c r="N3180" t="s">
        <v>907</v>
      </c>
      <c r="O3180" t="s">
        <v>1003</v>
      </c>
      <c r="P3180" t="s">
        <v>71</v>
      </c>
    </row>
    <row r="3181" spans="1:16">
      <c r="A3181" t="s">
        <v>6574</v>
      </c>
      <c r="B3181" t="s">
        <v>6572</v>
      </c>
      <c r="C3181" t="s">
        <v>910</v>
      </c>
      <c r="D3181">
        <v>59</v>
      </c>
      <c r="E3181" t="s">
        <v>5509</v>
      </c>
      <c r="F3181" t="s">
        <v>55</v>
      </c>
      <c r="G3181" t="s">
        <v>906</v>
      </c>
      <c r="H3181" t="s">
        <v>325</v>
      </c>
      <c r="I3181" t="s">
        <v>387</v>
      </c>
      <c r="J3181" t="s">
        <v>383</v>
      </c>
      <c r="K3181" t="s">
        <v>388</v>
      </c>
      <c r="L3181" t="s">
        <v>43</v>
      </c>
      <c r="M3181" t="s">
        <v>386</v>
      </c>
      <c r="N3181" t="s">
        <v>907</v>
      </c>
      <c r="O3181" t="s">
        <v>1003</v>
      </c>
      <c r="P3181" t="s">
        <v>71</v>
      </c>
    </row>
    <row r="3182" spans="1:16">
      <c r="A3182" t="s">
        <v>6575</v>
      </c>
      <c r="B3182" t="s">
        <v>6576</v>
      </c>
      <c r="C3182" t="s">
        <v>956</v>
      </c>
      <c r="D3182">
        <v>55</v>
      </c>
      <c r="E3182" t="s">
        <v>4147</v>
      </c>
      <c r="F3182" t="s">
        <v>83</v>
      </c>
      <c r="G3182" t="s">
        <v>906</v>
      </c>
      <c r="H3182" t="s">
        <v>325</v>
      </c>
      <c r="I3182" t="s">
        <v>390</v>
      </c>
      <c r="J3182" t="s">
        <v>383</v>
      </c>
      <c r="K3182" t="s">
        <v>388</v>
      </c>
      <c r="L3182" t="s">
        <v>43</v>
      </c>
      <c r="M3182" t="s">
        <v>386</v>
      </c>
      <c r="N3182" t="s">
        <v>907</v>
      </c>
      <c r="O3182" t="s">
        <v>917</v>
      </c>
      <c r="P3182" t="s">
        <v>83</v>
      </c>
    </row>
    <row r="3183" spans="1:16">
      <c r="A3183" t="s">
        <v>6577</v>
      </c>
      <c r="B3183" t="s">
        <v>6576</v>
      </c>
      <c r="C3183" t="s">
        <v>904</v>
      </c>
      <c r="D3183">
        <v>57</v>
      </c>
      <c r="E3183" t="s">
        <v>4147</v>
      </c>
      <c r="F3183" t="s">
        <v>83</v>
      </c>
      <c r="G3183" t="s">
        <v>906</v>
      </c>
      <c r="H3183" t="s">
        <v>325</v>
      </c>
      <c r="I3183" t="s">
        <v>390</v>
      </c>
      <c r="J3183" t="s">
        <v>383</v>
      </c>
      <c r="K3183" t="s">
        <v>388</v>
      </c>
      <c r="L3183" t="s">
        <v>43</v>
      </c>
      <c r="M3183" t="s">
        <v>386</v>
      </c>
      <c r="N3183" t="s">
        <v>907</v>
      </c>
      <c r="O3183" t="s">
        <v>917</v>
      </c>
      <c r="P3183" t="s">
        <v>83</v>
      </c>
    </row>
    <row r="3184" spans="1:16">
      <c r="A3184" t="s">
        <v>6578</v>
      </c>
      <c r="B3184" t="s">
        <v>6576</v>
      </c>
      <c r="C3184" t="s">
        <v>910</v>
      </c>
      <c r="D3184">
        <v>59</v>
      </c>
      <c r="E3184" t="s">
        <v>4147</v>
      </c>
      <c r="F3184" t="s">
        <v>83</v>
      </c>
      <c r="G3184" t="s">
        <v>906</v>
      </c>
      <c r="H3184" t="s">
        <v>325</v>
      </c>
      <c r="I3184" t="s">
        <v>390</v>
      </c>
      <c r="J3184" t="s">
        <v>383</v>
      </c>
      <c r="K3184" t="s">
        <v>388</v>
      </c>
      <c r="L3184" t="s">
        <v>43</v>
      </c>
      <c r="M3184" t="s">
        <v>386</v>
      </c>
      <c r="N3184" t="s">
        <v>907</v>
      </c>
      <c r="O3184" t="s">
        <v>917</v>
      </c>
      <c r="P3184" t="s">
        <v>83</v>
      </c>
    </row>
    <row r="3185" spans="1:16">
      <c r="A3185" t="s">
        <v>6579</v>
      </c>
      <c r="B3185" t="s">
        <v>6576</v>
      </c>
      <c r="C3185" t="s">
        <v>912</v>
      </c>
      <c r="D3185">
        <v>61</v>
      </c>
      <c r="E3185" t="s">
        <v>4147</v>
      </c>
      <c r="F3185" t="s">
        <v>83</v>
      </c>
      <c r="G3185" t="s">
        <v>906</v>
      </c>
      <c r="H3185" t="s">
        <v>325</v>
      </c>
      <c r="I3185" t="s">
        <v>390</v>
      </c>
      <c r="J3185" t="s">
        <v>383</v>
      </c>
      <c r="K3185" t="s">
        <v>388</v>
      </c>
      <c r="L3185" t="s">
        <v>43</v>
      </c>
      <c r="M3185" t="s">
        <v>386</v>
      </c>
      <c r="N3185" t="s">
        <v>907</v>
      </c>
      <c r="O3185" t="s">
        <v>917</v>
      </c>
      <c r="P3185" t="s">
        <v>83</v>
      </c>
    </row>
    <row r="3186" spans="1:16">
      <c r="A3186" t="s">
        <v>6580</v>
      </c>
      <c r="B3186" t="s">
        <v>6581</v>
      </c>
      <c r="C3186" t="s">
        <v>956</v>
      </c>
      <c r="D3186">
        <v>55</v>
      </c>
      <c r="E3186" t="s">
        <v>6582</v>
      </c>
      <c r="F3186" t="s">
        <v>299</v>
      </c>
      <c r="G3186" t="s">
        <v>906</v>
      </c>
      <c r="H3186" t="s">
        <v>325</v>
      </c>
      <c r="I3186" t="s">
        <v>390</v>
      </c>
      <c r="J3186" t="s">
        <v>383</v>
      </c>
      <c r="K3186" t="s">
        <v>388</v>
      </c>
      <c r="L3186" t="s">
        <v>43</v>
      </c>
      <c r="M3186" t="s">
        <v>386</v>
      </c>
      <c r="N3186" t="s">
        <v>907</v>
      </c>
      <c r="O3186" t="s">
        <v>928</v>
      </c>
      <c r="P3186" t="s">
        <v>53</v>
      </c>
    </row>
    <row r="3187" spans="1:16">
      <c r="A3187" t="s">
        <v>6583</v>
      </c>
      <c r="B3187" t="s">
        <v>6581</v>
      </c>
      <c r="C3187" t="s">
        <v>904</v>
      </c>
      <c r="D3187">
        <v>57</v>
      </c>
      <c r="E3187" t="s">
        <v>6582</v>
      </c>
      <c r="F3187" t="s">
        <v>299</v>
      </c>
      <c r="G3187" t="s">
        <v>906</v>
      </c>
      <c r="H3187" t="s">
        <v>325</v>
      </c>
      <c r="I3187" t="s">
        <v>390</v>
      </c>
      <c r="J3187" t="s">
        <v>383</v>
      </c>
      <c r="K3187" t="s">
        <v>388</v>
      </c>
      <c r="L3187" t="s">
        <v>43</v>
      </c>
      <c r="M3187" t="s">
        <v>386</v>
      </c>
      <c r="N3187" t="s">
        <v>907</v>
      </c>
      <c r="O3187" t="s">
        <v>928</v>
      </c>
      <c r="P3187" t="s">
        <v>53</v>
      </c>
    </row>
    <row r="3188" spans="1:16">
      <c r="A3188" t="s">
        <v>6584</v>
      </c>
      <c r="B3188" t="s">
        <v>6581</v>
      </c>
      <c r="C3188" t="s">
        <v>910</v>
      </c>
      <c r="D3188">
        <v>59</v>
      </c>
      <c r="E3188" t="s">
        <v>6582</v>
      </c>
      <c r="F3188" t="s">
        <v>299</v>
      </c>
      <c r="G3188" t="s">
        <v>906</v>
      </c>
      <c r="H3188" t="s">
        <v>325</v>
      </c>
      <c r="I3188" t="s">
        <v>390</v>
      </c>
      <c r="J3188" t="s">
        <v>383</v>
      </c>
      <c r="K3188" t="s">
        <v>388</v>
      </c>
      <c r="L3188" t="s">
        <v>43</v>
      </c>
      <c r="M3188" t="s">
        <v>386</v>
      </c>
      <c r="N3188" t="s">
        <v>907</v>
      </c>
      <c r="O3188" t="s">
        <v>928</v>
      </c>
      <c r="P3188" t="s">
        <v>53</v>
      </c>
    </row>
    <row r="3189" spans="1:16">
      <c r="A3189" t="s">
        <v>6585</v>
      </c>
      <c r="B3189" t="s">
        <v>6581</v>
      </c>
      <c r="C3189" t="s">
        <v>912</v>
      </c>
      <c r="D3189">
        <v>61</v>
      </c>
      <c r="E3189" t="s">
        <v>6582</v>
      </c>
      <c r="F3189" t="s">
        <v>299</v>
      </c>
      <c r="G3189" t="s">
        <v>906</v>
      </c>
      <c r="H3189" t="s">
        <v>325</v>
      </c>
      <c r="I3189" t="s">
        <v>390</v>
      </c>
      <c r="J3189" t="s">
        <v>383</v>
      </c>
      <c r="K3189" t="s">
        <v>388</v>
      </c>
      <c r="L3189" t="s">
        <v>43</v>
      </c>
      <c r="M3189" t="s">
        <v>386</v>
      </c>
      <c r="N3189" t="s">
        <v>907</v>
      </c>
      <c r="O3189" t="s">
        <v>928</v>
      </c>
      <c r="P3189" t="s">
        <v>53</v>
      </c>
    </row>
    <row r="3190" spans="1:16">
      <c r="A3190" t="s">
        <v>6586</v>
      </c>
      <c r="B3190" t="s">
        <v>6587</v>
      </c>
      <c r="C3190" t="s">
        <v>956</v>
      </c>
      <c r="D3190">
        <v>55</v>
      </c>
      <c r="E3190" t="s">
        <v>6582</v>
      </c>
      <c r="F3190" t="s">
        <v>106</v>
      </c>
      <c r="G3190" t="s">
        <v>906</v>
      </c>
      <c r="H3190" t="s">
        <v>325</v>
      </c>
      <c r="I3190" t="s">
        <v>390</v>
      </c>
      <c r="J3190" t="s">
        <v>383</v>
      </c>
      <c r="K3190" t="s">
        <v>388</v>
      </c>
      <c r="L3190" t="s">
        <v>43</v>
      </c>
      <c r="M3190" t="s">
        <v>386</v>
      </c>
      <c r="N3190" t="s">
        <v>907</v>
      </c>
      <c r="O3190" t="s">
        <v>908</v>
      </c>
      <c r="P3190" t="s">
        <v>57</v>
      </c>
    </row>
    <row r="3191" spans="1:16">
      <c r="A3191" t="s">
        <v>6588</v>
      </c>
      <c r="B3191" t="s">
        <v>6587</v>
      </c>
      <c r="C3191" t="s">
        <v>904</v>
      </c>
      <c r="D3191">
        <v>57</v>
      </c>
      <c r="E3191" t="s">
        <v>6582</v>
      </c>
      <c r="F3191" t="s">
        <v>106</v>
      </c>
      <c r="G3191" t="s">
        <v>906</v>
      </c>
      <c r="H3191" t="s">
        <v>325</v>
      </c>
      <c r="I3191" t="s">
        <v>390</v>
      </c>
      <c r="J3191" t="s">
        <v>383</v>
      </c>
      <c r="K3191" t="s">
        <v>388</v>
      </c>
      <c r="L3191" t="s">
        <v>43</v>
      </c>
      <c r="M3191" t="s">
        <v>386</v>
      </c>
      <c r="N3191" t="s">
        <v>907</v>
      </c>
      <c r="O3191" t="s">
        <v>908</v>
      </c>
      <c r="P3191" t="s">
        <v>57</v>
      </c>
    </row>
    <row r="3192" spans="1:16">
      <c r="A3192" t="s">
        <v>6589</v>
      </c>
      <c r="B3192" t="s">
        <v>6587</v>
      </c>
      <c r="C3192" t="s">
        <v>910</v>
      </c>
      <c r="D3192">
        <v>59</v>
      </c>
      <c r="E3192" t="s">
        <v>6582</v>
      </c>
      <c r="F3192" t="s">
        <v>106</v>
      </c>
      <c r="G3192" t="s">
        <v>906</v>
      </c>
      <c r="H3192" t="s">
        <v>325</v>
      </c>
      <c r="I3192" t="s">
        <v>390</v>
      </c>
      <c r="J3192" t="s">
        <v>383</v>
      </c>
      <c r="K3192" t="s">
        <v>388</v>
      </c>
      <c r="L3192" t="s">
        <v>43</v>
      </c>
      <c r="M3192" t="s">
        <v>386</v>
      </c>
      <c r="N3192" t="s">
        <v>907</v>
      </c>
      <c r="O3192" t="s">
        <v>908</v>
      </c>
      <c r="P3192" t="s">
        <v>57</v>
      </c>
    </row>
    <row r="3193" spans="1:16">
      <c r="A3193" t="s">
        <v>6590</v>
      </c>
      <c r="B3193" t="s">
        <v>6587</v>
      </c>
      <c r="C3193" t="s">
        <v>912</v>
      </c>
      <c r="D3193">
        <v>61</v>
      </c>
      <c r="E3193" t="s">
        <v>6582</v>
      </c>
      <c r="F3193" t="s">
        <v>106</v>
      </c>
      <c r="G3193" t="s">
        <v>906</v>
      </c>
      <c r="H3193" t="s">
        <v>325</v>
      </c>
      <c r="I3193" t="s">
        <v>390</v>
      </c>
      <c r="J3193" t="s">
        <v>383</v>
      </c>
      <c r="K3193" t="s">
        <v>388</v>
      </c>
      <c r="L3193" t="s">
        <v>43</v>
      </c>
      <c r="M3193" t="s">
        <v>386</v>
      </c>
      <c r="N3193" t="s">
        <v>907</v>
      </c>
      <c r="O3193" t="s">
        <v>908</v>
      </c>
      <c r="P3193" t="s">
        <v>57</v>
      </c>
    </row>
    <row r="3194" spans="1:16">
      <c r="A3194" t="s">
        <v>6591</v>
      </c>
      <c r="B3194" t="s">
        <v>6592</v>
      </c>
      <c r="C3194" t="s">
        <v>956</v>
      </c>
      <c r="D3194">
        <v>55</v>
      </c>
      <c r="E3194" t="s">
        <v>6593</v>
      </c>
      <c r="F3194" t="s">
        <v>53</v>
      </c>
      <c r="G3194" t="s">
        <v>906</v>
      </c>
      <c r="H3194" t="s">
        <v>325</v>
      </c>
      <c r="I3194" t="s">
        <v>390</v>
      </c>
      <c r="J3194" t="s">
        <v>383</v>
      </c>
      <c r="K3194" t="s">
        <v>388</v>
      </c>
      <c r="L3194" t="s">
        <v>43</v>
      </c>
      <c r="M3194" t="s">
        <v>386</v>
      </c>
      <c r="N3194" t="s">
        <v>907</v>
      </c>
      <c r="O3194" t="s">
        <v>928</v>
      </c>
      <c r="P3194" t="s">
        <v>53</v>
      </c>
    </row>
    <row r="3195" spans="1:16">
      <c r="A3195" t="s">
        <v>6594</v>
      </c>
      <c r="B3195" t="s">
        <v>6592</v>
      </c>
      <c r="C3195" t="s">
        <v>904</v>
      </c>
      <c r="D3195">
        <v>57</v>
      </c>
      <c r="E3195" t="s">
        <v>6593</v>
      </c>
      <c r="F3195" t="s">
        <v>53</v>
      </c>
      <c r="G3195" t="s">
        <v>906</v>
      </c>
      <c r="H3195" t="s">
        <v>325</v>
      </c>
      <c r="I3195" t="s">
        <v>390</v>
      </c>
      <c r="J3195" t="s">
        <v>383</v>
      </c>
      <c r="K3195" t="s">
        <v>388</v>
      </c>
      <c r="L3195" t="s">
        <v>43</v>
      </c>
      <c r="M3195" t="s">
        <v>386</v>
      </c>
      <c r="N3195" t="s">
        <v>907</v>
      </c>
      <c r="O3195" t="s">
        <v>928</v>
      </c>
      <c r="P3195" t="s">
        <v>53</v>
      </c>
    </row>
    <row r="3196" spans="1:16">
      <c r="A3196" t="s">
        <v>6595</v>
      </c>
      <c r="B3196" t="s">
        <v>6592</v>
      </c>
      <c r="C3196" t="s">
        <v>910</v>
      </c>
      <c r="D3196">
        <v>59</v>
      </c>
      <c r="E3196" t="s">
        <v>6593</v>
      </c>
      <c r="F3196" t="s">
        <v>53</v>
      </c>
      <c r="G3196" t="s">
        <v>906</v>
      </c>
      <c r="H3196" t="s">
        <v>325</v>
      </c>
      <c r="I3196" t="s">
        <v>390</v>
      </c>
      <c r="J3196" t="s">
        <v>383</v>
      </c>
      <c r="K3196" t="s">
        <v>388</v>
      </c>
      <c r="L3196" t="s">
        <v>43</v>
      </c>
      <c r="M3196" t="s">
        <v>386</v>
      </c>
      <c r="N3196" t="s">
        <v>907</v>
      </c>
      <c r="O3196" t="s">
        <v>928</v>
      </c>
      <c r="P3196" t="s">
        <v>53</v>
      </c>
    </row>
    <row r="3197" spans="1:16">
      <c r="A3197" t="s">
        <v>6596</v>
      </c>
      <c r="B3197" t="s">
        <v>6592</v>
      </c>
      <c r="C3197" t="s">
        <v>912</v>
      </c>
      <c r="D3197">
        <v>61</v>
      </c>
      <c r="E3197" t="s">
        <v>6593</v>
      </c>
      <c r="F3197" t="s">
        <v>53</v>
      </c>
      <c r="G3197" t="s">
        <v>906</v>
      </c>
      <c r="H3197" t="s">
        <v>325</v>
      </c>
      <c r="I3197" t="s">
        <v>390</v>
      </c>
      <c r="J3197" t="s">
        <v>383</v>
      </c>
      <c r="K3197" t="s">
        <v>388</v>
      </c>
      <c r="L3197" t="s">
        <v>43</v>
      </c>
      <c r="M3197" t="s">
        <v>386</v>
      </c>
      <c r="N3197" t="s">
        <v>907</v>
      </c>
      <c r="O3197" t="s">
        <v>928</v>
      </c>
      <c r="P3197" t="s">
        <v>53</v>
      </c>
    </row>
    <row r="3198" spans="1:16">
      <c r="A3198" t="s">
        <v>6597</v>
      </c>
      <c r="B3198" t="s">
        <v>6598</v>
      </c>
      <c r="C3198" t="s">
        <v>956</v>
      </c>
      <c r="D3198">
        <v>55</v>
      </c>
      <c r="E3198" t="s">
        <v>6593</v>
      </c>
      <c r="F3198" t="s">
        <v>121</v>
      </c>
      <c r="G3198" t="s">
        <v>906</v>
      </c>
      <c r="H3198" t="s">
        <v>325</v>
      </c>
      <c r="I3198" t="s">
        <v>390</v>
      </c>
      <c r="J3198" t="s">
        <v>383</v>
      </c>
      <c r="K3198" t="s">
        <v>388</v>
      </c>
      <c r="L3198" t="s">
        <v>43</v>
      </c>
      <c r="M3198" t="s">
        <v>386</v>
      </c>
      <c r="N3198" t="s">
        <v>907</v>
      </c>
      <c r="O3198" t="s">
        <v>1546</v>
      </c>
      <c r="P3198" t="s">
        <v>121</v>
      </c>
    </row>
    <row r="3199" spans="1:16">
      <c r="A3199" t="s">
        <v>6599</v>
      </c>
      <c r="B3199" t="s">
        <v>6598</v>
      </c>
      <c r="C3199" t="s">
        <v>904</v>
      </c>
      <c r="D3199">
        <v>57</v>
      </c>
      <c r="E3199" t="s">
        <v>6593</v>
      </c>
      <c r="F3199" t="s">
        <v>121</v>
      </c>
      <c r="G3199" t="s">
        <v>906</v>
      </c>
      <c r="H3199" t="s">
        <v>325</v>
      </c>
      <c r="I3199" t="s">
        <v>390</v>
      </c>
      <c r="J3199" t="s">
        <v>383</v>
      </c>
      <c r="K3199" t="s">
        <v>388</v>
      </c>
      <c r="L3199" t="s">
        <v>43</v>
      </c>
      <c r="M3199" t="s">
        <v>386</v>
      </c>
      <c r="N3199" t="s">
        <v>907</v>
      </c>
      <c r="O3199" t="s">
        <v>1546</v>
      </c>
      <c r="P3199" t="s">
        <v>121</v>
      </c>
    </row>
    <row r="3200" spans="1:16">
      <c r="A3200" t="s">
        <v>6600</v>
      </c>
      <c r="B3200" t="s">
        <v>6598</v>
      </c>
      <c r="C3200" t="s">
        <v>910</v>
      </c>
      <c r="D3200">
        <v>59</v>
      </c>
      <c r="E3200" t="s">
        <v>6593</v>
      </c>
      <c r="F3200" t="s">
        <v>121</v>
      </c>
      <c r="G3200" t="s">
        <v>906</v>
      </c>
      <c r="H3200" t="s">
        <v>325</v>
      </c>
      <c r="I3200" t="s">
        <v>390</v>
      </c>
      <c r="J3200" t="s">
        <v>383</v>
      </c>
      <c r="K3200" t="s">
        <v>388</v>
      </c>
      <c r="L3200" t="s">
        <v>43</v>
      </c>
      <c r="M3200" t="s">
        <v>386</v>
      </c>
      <c r="N3200" t="s">
        <v>907</v>
      </c>
      <c r="O3200" t="s">
        <v>1546</v>
      </c>
      <c r="P3200" t="s">
        <v>121</v>
      </c>
    </row>
    <row r="3201" spans="1:16">
      <c r="A3201" t="s">
        <v>6601</v>
      </c>
      <c r="B3201" t="s">
        <v>6598</v>
      </c>
      <c r="C3201" t="s">
        <v>912</v>
      </c>
      <c r="D3201">
        <v>61</v>
      </c>
      <c r="E3201" t="s">
        <v>6593</v>
      </c>
      <c r="F3201" t="s">
        <v>121</v>
      </c>
      <c r="G3201" t="s">
        <v>906</v>
      </c>
      <c r="H3201" t="s">
        <v>325</v>
      </c>
      <c r="I3201" t="s">
        <v>390</v>
      </c>
      <c r="J3201" t="s">
        <v>383</v>
      </c>
      <c r="K3201" t="s">
        <v>388</v>
      </c>
      <c r="L3201" t="s">
        <v>43</v>
      </c>
      <c r="M3201" t="s">
        <v>386</v>
      </c>
      <c r="N3201" t="s">
        <v>907</v>
      </c>
      <c r="O3201" t="s">
        <v>1546</v>
      </c>
      <c r="P3201" t="s">
        <v>121</v>
      </c>
    </row>
    <row r="3202" spans="1:16">
      <c r="A3202" t="s">
        <v>6602</v>
      </c>
      <c r="B3202" t="s">
        <v>6603</v>
      </c>
      <c r="C3202" t="s">
        <v>956</v>
      </c>
      <c r="D3202">
        <v>55</v>
      </c>
      <c r="E3202" t="s">
        <v>6593</v>
      </c>
      <c r="F3202" t="s">
        <v>83</v>
      </c>
      <c r="G3202" t="s">
        <v>906</v>
      </c>
      <c r="H3202" t="s">
        <v>325</v>
      </c>
      <c r="I3202" t="s">
        <v>390</v>
      </c>
      <c r="J3202" t="s">
        <v>383</v>
      </c>
      <c r="K3202" t="s">
        <v>388</v>
      </c>
      <c r="L3202" t="s">
        <v>43</v>
      </c>
      <c r="M3202" t="s">
        <v>386</v>
      </c>
      <c r="N3202" t="s">
        <v>907</v>
      </c>
      <c r="O3202" t="s">
        <v>917</v>
      </c>
      <c r="P3202" t="s">
        <v>83</v>
      </c>
    </row>
    <row r="3203" spans="1:16">
      <c r="A3203" t="s">
        <v>6604</v>
      </c>
      <c r="B3203" t="s">
        <v>6603</v>
      </c>
      <c r="C3203" t="s">
        <v>904</v>
      </c>
      <c r="D3203">
        <v>57</v>
      </c>
      <c r="E3203" t="s">
        <v>6593</v>
      </c>
      <c r="F3203" t="s">
        <v>83</v>
      </c>
      <c r="G3203" t="s">
        <v>906</v>
      </c>
      <c r="H3203" t="s">
        <v>325</v>
      </c>
      <c r="I3203" t="s">
        <v>390</v>
      </c>
      <c r="J3203" t="s">
        <v>383</v>
      </c>
      <c r="K3203" t="s">
        <v>388</v>
      </c>
      <c r="L3203" t="s">
        <v>43</v>
      </c>
      <c r="M3203" t="s">
        <v>386</v>
      </c>
      <c r="N3203" t="s">
        <v>907</v>
      </c>
      <c r="O3203" t="s">
        <v>917</v>
      </c>
      <c r="P3203" t="s">
        <v>83</v>
      </c>
    </row>
    <row r="3204" spans="1:16">
      <c r="A3204" t="s">
        <v>6605</v>
      </c>
      <c r="B3204" t="s">
        <v>6603</v>
      </c>
      <c r="C3204" t="s">
        <v>910</v>
      </c>
      <c r="D3204">
        <v>59</v>
      </c>
      <c r="E3204" t="s">
        <v>6593</v>
      </c>
      <c r="F3204" t="s">
        <v>83</v>
      </c>
      <c r="G3204" t="s">
        <v>906</v>
      </c>
      <c r="H3204" t="s">
        <v>325</v>
      </c>
      <c r="I3204" t="s">
        <v>390</v>
      </c>
      <c r="J3204" t="s">
        <v>383</v>
      </c>
      <c r="K3204" t="s">
        <v>388</v>
      </c>
      <c r="L3204" t="s">
        <v>43</v>
      </c>
      <c r="M3204" t="s">
        <v>386</v>
      </c>
      <c r="N3204" t="s">
        <v>907</v>
      </c>
      <c r="O3204" t="s">
        <v>917</v>
      </c>
      <c r="P3204" t="s">
        <v>83</v>
      </c>
    </row>
    <row r="3205" spans="1:16">
      <c r="A3205" t="s">
        <v>6606</v>
      </c>
      <c r="B3205" t="s">
        <v>6603</v>
      </c>
      <c r="C3205" t="s">
        <v>912</v>
      </c>
      <c r="D3205">
        <v>61</v>
      </c>
      <c r="E3205" t="s">
        <v>6593</v>
      </c>
      <c r="F3205" t="s">
        <v>83</v>
      </c>
      <c r="G3205" t="s">
        <v>906</v>
      </c>
      <c r="H3205" t="s">
        <v>325</v>
      </c>
      <c r="I3205" t="s">
        <v>390</v>
      </c>
      <c r="J3205" t="s">
        <v>383</v>
      </c>
      <c r="K3205" t="s">
        <v>388</v>
      </c>
      <c r="L3205" t="s">
        <v>43</v>
      </c>
      <c r="M3205" t="s">
        <v>386</v>
      </c>
      <c r="N3205" t="s">
        <v>907</v>
      </c>
      <c r="O3205" t="s">
        <v>917</v>
      </c>
      <c r="P3205" t="s">
        <v>83</v>
      </c>
    </row>
    <row r="3206" spans="1:16">
      <c r="A3206" t="s">
        <v>6607</v>
      </c>
      <c r="B3206" t="s">
        <v>6608</v>
      </c>
      <c r="C3206" t="s">
        <v>956</v>
      </c>
      <c r="D3206">
        <v>55</v>
      </c>
      <c r="E3206" t="s">
        <v>6593</v>
      </c>
      <c r="F3206" t="s">
        <v>55</v>
      </c>
      <c r="G3206" t="s">
        <v>906</v>
      </c>
      <c r="H3206" t="s">
        <v>325</v>
      </c>
      <c r="I3206" t="s">
        <v>390</v>
      </c>
      <c r="J3206" t="s">
        <v>383</v>
      </c>
      <c r="K3206" t="s">
        <v>388</v>
      </c>
      <c r="L3206" t="s">
        <v>43</v>
      </c>
      <c r="M3206" t="s">
        <v>386</v>
      </c>
      <c r="N3206" t="s">
        <v>907</v>
      </c>
      <c r="O3206" t="s">
        <v>1003</v>
      </c>
      <c r="P3206" t="s">
        <v>71</v>
      </c>
    </row>
    <row r="3207" spans="1:16">
      <c r="A3207" t="s">
        <v>6609</v>
      </c>
      <c r="B3207" t="s">
        <v>6608</v>
      </c>
      <c r="C3207" t="s">
        <v>904</v>
      </c>
      <c r="D3207">
        <v>57</v>
      </c>
      <c r="E3207" t="s">
        <v>6593</v>
      </c>
      <c r="F3207" t="s">
        <v>55</v>
      </c>
      <c r="G3207" t="s">
        <v>906</v>
      </c>
      <c r="H3207" t="s">
        <v>325</v>
      </c>
      <c r="I3207" t="s">
        <v>390</v>
      </c>
      <c r="J3207" t="s">
        <v>383</v>
      </c>
      <c r="K3207" t="s">
        <v>388</v>
      </c>
      <c r="L3207" t="s">
        <v>43</v>
      </c>
      <c r="M3207" t="s">
        <v>386</v>
      </c>
      <c r="N3207" t="s">
        <v>907</v>
      </c>
      <c r="O3207" t="s">
        <v>1003</v>
      </c>
      <c r="P3207" t="s">
        <v>71</v>
      </c>
    </row>
    <row r="3208" spans="1:16">
      <c r="A3208" t="s">
        <v>6610</v>
      </c>
      <c r="B3208" t="s">
        <v>6608</v>
      </c>
      <c r="C3208" t="s">
        <v>910</v>
      </c>
      <c r="D3208">
        <v>59</v>
      </c>
      <c r="E3208" t="s">
        <v>6593</v>
      </c>
      <c r="F3208" t="s">
        <v>55</v>
      </c>
      <c r="G3208" t="s">
        <v>906</v>
      </c>
      <c r="H3208" t="s">
        <v>325</v>
      </c>
      <c r="I3208" t="s">
        <v>390</v>
      </c>
      <c r="J3208" t="s">
        <v>383</v>
      </c>
      <c r="K3208" t="s">
        <v>388</v>
      </c>
      <c r="L3208" t="s">
        <v>43</v>
      </c>
      <c r="M3208" t="s">
        <v>386</v>
      </c>
      <c r="N3208" t="s">
        <v>907</v>
      </c>
      <c r="O3208" t="s">
        <v>1003</v>
      </c>
      <c r="P3208" t="s">
        <v>71</v>
      </c>
    </row>
    <row r="3209" spans="1:16">
      <c r="A3209" t="s">
        <v>6611</v>
      </c>
      <c r="B3209" t="s">
        <v>6608</v>
      </c>
      <c r="C3209" t="s">
        <v>912</v>
      </c>
      <c r="D3209">
        <v>61</v>
      </c>
      <c r="E3209" t="s">
        <v>6593</v>
      </c>
      <c r="F3209" t="s">
        <v>55</v>
      </c>
      <c r="G3209" t="s">
        <v>906</v>
      </c>
      <c r="H3209" t="s">
        <v>325</v>
      </c>
      <c r="I3209" t="s">
        <v>390</v>
      </c>
      <c r="J3209" t="s">
        <v>383</v>
      </c>
      <c r="K3209" t="s">
        <v>388</v>
      </c>
      <c r="L3209" t="s">
        <v>43</v>
      </c>
      <c r="M3209" t="s">
        <v>386</v>
      </c>
      <c r="N3209" t="s">
        <v>907</v>
      </c>
      <c r="O3209" t="s">
        <v>1003</v>
      </c>
      <c r="P3209" t="s">
        <v>71</v>
      </c>
    </row>
    <row r="3210" spans="1:16">
      <c r="A3210" t="s">
        <v>6612</v>
      </c>
      <c r="B3210" t="s">
        <v>6613</v>
      </c>
      <c r="C3210" t="s">
        <v>956</v>
      </c>
      <c r="D3210">
        <v>55</v>
      </c>
      <c r="E3210" t="s">
        <v>6593</v>
      </c>
      <c r="F3210" t="s">
        <v>68</v>
      </c>
      <c r="G3210" t="s">
        <v>906</v>
      </c>
      <c r="H3210" t="s">
        <v>325</v>
      </c>
      <c r="I3210" t="s">
        <v>390</v>
      </c>
      <c r="J3210" t="s">
        <v>383</v>
      </c>
      <c r="K3210" t="s">
        <v>388</v>
      </c>
      <c r="L3210" t="s">
        <v>43</v>
      </c>
      <c r="M3210" t="s">
        <v>386</v>
      </c>
      <c r="N3210" t="s">
        <v>907</v>
      </c>
      <c r="O3210" t="s">
        <v>1119</v>
      </c>
      <c r="P3210" t="s">
        <v>68</v>
      </c>
    </row>
    <row r="3211" spans="1:16">
      <c r="A3211" t="s">
        <v>6614</v>
      </c>
      <c r="B3211" t="s">
        <v>6613</v>
      </c>
      <c r="C3211" t="s">
        <v>904</v>
      </c>
      <c r="D3211">
        <v>57</v>
      </c>
      <c r="E3211" t="s">
        <v>6593</v>
      </c>
      <c r="F3211" t="s">
        <v>68</v>
      </c>
      <c r="G3211" t="s">
        <v>906</v>
      </c>
      <c r="H3211" t="s">
        <v>325</v>
      </c>
      <c r="I3211" t="s">
        <v>390</v>
      </c>
      <c r="J3211" t="s">
        <v>383</v>
      </c>
      <c r="K3211" t="s">
        <v>388</v>
      </c>
      <c r="L3211" t="s">
        <v>43</v>
      </c>
      <c r="M3211" t="s">
        <v>386</v>
      </c>
      <c r="N3211" t="s">
        <v>907</v>
      </c>
      <c r="O3211" t="s">
        <v>1119</v>
      </c>
      <c r="P3211" t="s">
        <v>68</v>
      </c>
    </row>
    <row r="3212" spans="1:16">
      <c r="A3212" t="s">
        <v>6615</v>
      </c>
      <c r="B3212" t="s">
        <v>6613</v>
      </c>
      <c r="C3212" t="s">
        <v>910</v>
      </c>
      <c r="D3212">
        <v>59</v>
      </c>
      <c r="E3212" t="s">
        <v>6593</v>
      </c>
      <c r="F3212" t="s">
        <v>68</v>
      </c>
      <c r="G3212" t="s">
        <v>906</v>
      </c>
      <c r="H3212" t="s">
        <v>325</v>
      </c>
      <c r="I3212" t="s">
        <v>390</v>
      </c>
      <c r="J3212" t="s">
        <v>383</v>
      </c>
      <c r="K3212" t="s">
        <v>388</v>
      </c>
      <c r="L3212" t="s">
        <v>43</v>
      </c>
      <c r="M3212" t="s">
        <v>386</v>
      </c>
      <c r="N3212" t="s">
        <v>907</v>
      </c>
      <c r="O3212" t="s">
        <v>1119</v>
      </c>
      <c r="P3212" t="s">
        <v>68</v>
      </c>
    </row>
    <row r="3213" spans="1:16">
      <c r="A3213" t="s">
        <v>6616</v>
      </c>
      <c r="B3213" t="s">
        <v>6617</v>
      </c>
      <c r="C3213" t="s">
        <v>956</v>
      </c>
      <c r="D3213">
        <v>55</v>
      </c>
      <c r="E3213" t="s">
        <v>6593</v>
      </c>
      <c r="F3213" t="s">
        <v>57</v>
      </c>
      <c r="G3213" t="s">
        <v>906</v>
      </c>
      <c r="H3213" t="s">
        <v>325</v>
      </c>
      <c r="I3213" t="s">
        <v>390</v>
      </c>
      <c r="J3213" t="s">
        <v>383</v>
      </c>
      <c r="K3213" t="s">
        <v>388</v>
      </c>
      <c r="L3213" t="s">
        <v>43</v>
      </c>
      <c r="M3213" t="s">
        <v>386</v>
      </c>
      <c r="N3213" t="s">
        <v>907</v>
      </c>
      <c r="O3213" t="s">
        <v>908</v>
      </c>
      <c r="P3213" t="s">
        <v>57</v>
      </c>
    </row>
    <row r="3214" spans="1:16">
      <c r="A3214" t="s">
        <v>6618</v>
      </c>
      <c r="B3214" t="s">
        <v>6617</v>
      </c>
      <c r="C3214" t="s">
        <v>904</v>
      </c>
      <c r="D3214">
        <v>57</v>
      </c>
      <c r="E3214" t="s">
        <v>6593</v>
      </c>
      <c r="F3214" t="s">
        <v>57</v>
      </c>
      <c r="G3214" t="s">
        <v>906</v>
      </c>
      <c r="H3214" t="s">
        <v>325</v>
      </c>
      <c r="I3214" t="s">
        <v>390</v>
      </c>
      <c r="J3214" t="s">
        <v>383</v>
      </c>
      <c r="K3214" t="s">
        <v>388</v>
      </c>
      <c r="L3214" t="s">
        <v>43</v>
      </c>
      <c r="M3214" t="s">
        <v>386</v>
      </c>
      <c r="N3214" t="s">
        <v>907</v>
      </c>
      <c r="O3214" t="s">
        <v>908</v>
      </c>
      <c r="P3214" t="s">
        <v>57</v>
      </c>
    </row>
    <row r="3215" spans="1:16">
      <c r="A3215" t="s">
        <v>6619</v>
      </c>
      <c r="B3215" t="s">
        <v>6617</v>
      </c>
      <c r="C3215" t="s">
        <v>910</v>
      </c>
      <c r="D3215">
        <v>59</v>
      </c>
      <c r="E3215" t="s">
        <v>6593</v>
      </c>
      <c r="F3215" t="s">
        <v>57</v>
      </c>
      <c r="G3215" t="s">
        <v>906</v>
      </c>
      <c r="H3215" t="s">
        <v>325</v>
      </c>
      <c r="I3215" t="s">
        <v>390</v>
      </c>
      <c r="J3215" t="s">
        <v>383</v>
      </c>
      <c r="K3215" t="s">
        <v>388</v>
      </c>
      <c r="L3215" t="s">
        <v>43</v>
      </c>
      <c r="M3215" t="s">
        <v>386</v>
      </c>
      <c r="N3215" t="s">
        <v>907</v>
      </c>
      <c r="O3215" t="s">
        <v>908</v>
      </c>
      <c r="P3215" t="s">
        <v>57</v>
      </c>
    </row>
    <row r="3216" spans="1:16">
      <c r="A3216" t="s">
        <v>6620</v>
      </c>
      <c r="B3216" t="s">
        <v>6617</v>
      </c>
      <c r="C3216" t="s">
        <v>912</v>
      </c>
      <c r="D3216">
        <v>61</v>
      </c>
      <c r="E3216" t="s">
        <v>6593</v>
      </c>
      <c r="F3216" t="s">
        <v>57</v>
      </c>
      <c r="G3216" t="s">
        <v>906</v>
      </c>
      <c r="H3216" t="s">
        <v>325</v>
      </c>
      <c r="I3216" t="s">
        <v>390</v>
      </c>
      <c r="J3216" t="s">
        <v>383</v>
      </c>
      <c r="K3216" t="s">
        <v>388</v>
      </c>
      <c r="L3216" t="s">
        <v>43</v>
      </c>
      <c r="M3216" t="s">
        <v>386</v>
      </c>
      <c r="N3216" t="s">
        <v>907</v>
      </c>
      <c r="O3216" t="s">
        <v>908</v>
      </c>
      <c r="P3216" t="s">
        <v>57</v>
      </c>
    </row>
    <row r="3217" spans="1:16">
      <c r="A3217" t="s">
        <v>6621</v>
      </c>
      <c r="B3217" t="s">
        <v>6622</v>
      </c>
      <c r="C3217" t="s">
        <v>956</v>
      </c>
      <c r="D3217">
        <v>55</v>
      </c>
      <c r="E3217" t="s">
        <v>6623</v>
      </c>
      <c r="F3217" t="s">
        <v>86</v>
      </c>
      <c r="G3217" t="s">
        <v>6437</v>
      </c>
      <c r="H3217" t="s">
        <v>325</v>
      </c>
      <c r="I3217" t="s">
        <v>390</v>
      </c>
      <c r="J3217" t="s">
        <v>383</v>
      </c>
      <c r="K3217" t="s">
        <v>388</v>
      </c>
      <c r="L3217" t="s">
        <v>43</v>
      </c>
      <c r="M3217" t="s">
        <v>386</v>
      </c>
      <c r="N3217" t="s">
        <v>907</v>
      </c>
      <c r="O3217" t="s">
        <v>1033</v>
      </c>
      <c r="P3217" t="s">
        <v>86</v>
      </c>
    </row>
    <row r="3218" spans="1:16">
      <c r="A3218" t="s">
        <v>6624</v>
      </c>
      <c r="B3218" t="s">
        <v>6622</v>
      </c>
      <c r="C3218" t="s">
        <v>904</v>
      </c>
      <c r="D3218">
        <v>57</v>
      </c>
      <c r="E3218" t="s">
        <v>6623</v>
      </c>
      <c r="F3218" t="s">
        <v>86</v>
      </c>
      <c r="G3218" t="s">
        <v>6437</v>
      </c>
      <c r="H3218" t="s">
        <v>325</v>
      </c>
      <c r="I3218" t="s">
        <v>390</v>
      </c>
      <c r="J3218" t="s">
        <v>383</v>
      </c>
      <c r="K3218" t="s">
        <v>388</v>
      </c>
      <c r="L3218" t="s">
        <v>43</v>
      </c>
      <c r="M3218" t="s">
        <v>386</v>
      </c>
      <c r="N3218" t="s">
        <v>907</v>
      </c>
      <c r="O3218" t="s">
        <v>1033</v>
      </c>
      <c r="P3218" t="s">
        <v>86</v>
      </c>
    </row>
    <row r="3219" spans="1:16">
      <c r="A3219" t="s">
        <v>6625</v>
      </c>
      <c r="B3219" t="s">
        <v>6622</v>
      </c>
      <c r="C3219" t="s">
        <v>910</v>
      </c>
      <c r="D3219">
        <v>59</v>
      </c>
      <c r="E3219" t="s">
        <v>6623</v>
      </c>
      <c r="F3219" t="s">
        <v>86</v>
      </c>
      <c r="G3219" t="s">
        <v>6437</v>
      </c>
      <c r="H3219" t="s">
        <v>325</v>
      </c>
      <c r="I3219" t="s">
        <v>390</v>
      </c>
      <c r="J3219" t="s">
        <v>383</v>
      </c>
      <c r="K3219" t="s">
        <v>388</v>
      </c>
      <c r="L3219" t="s">
        <v>43</v>
      </c>
      <c r="M3219" t="s">
        <v>386</v>
      </c>
      <c r="N3219" t="s">
        <v>907</v>
      </c>
      <c r="O3219" t="s">
        <v>1033</v>
      </c>
      <c r="P3219" t="s">
        <v>86</v>
      </c>
    </row>
    <row r="3220" spans="1:16">
      <c r="A3220" t="s">
        <v>6626</v>
      </c>
      <c r="B3220" t="s">
        <v>6622</v>
      </c>
      <c r="C3220" t="s">
        <v>912</v>
      </c>
      <c r="D3220">
        <v>61</v>
      </c>
      <c r="E3220" t="s">
        <v>6623</v>
      </c>
      <c r="F3220" t="s">
        <v>86</v>
      </c>
      <c r="G3220" t="s">
        <v>6437</v>
      </c>
      <c r="H3220" t="s">
        <v>325</v>
      </c>
      <c r="I3220" t="s">
        <v>390</v>
      </c>
      <c r="J3220" t="s">
        <v>383</v>
      </c>
      <c r="K3220" t="s">
        <v>388</v>
      </c>
      <c r="L3220" t="s">
        <v>43</v>
      </c>
      <c r="M3220" t="s">
        <v>386</v>
      </c>
      <c r="N3220" t="s">
        <v>907</v>
      </c>
      <c r="O3220" t="s">
        <v>1033</v>
      </c>
      <c r="P3220" t="s">
        <v>86</v>
      </c>
    </row>
    <row r="3221" spans="1:16">
      <c r="A3221" t="s">
        <v>6627</v>
      </c>
      <c r="B3221" t="s">
        <v>6628</v>
      </c>
      <c r="C3221" t="s">
        <v>956</v>
      </c>
      <c r="D3221">
        <v>55</v>
      </c>
      <c r="E3221" t="s">
        <v>6623</v>
      </c>
      <c r="F3221" t="s">
        <v>277</v>
      </c>
      <c r="G3221" t="s">
        <v>6437</v>
      </c>
      <c r="H3221" t="s">
        <v>325</v>
      </c>
      <c r="I3221" t="s">
        <v>390</v>
      </c>
      <c r="J3221" t="s">
        <v>383</v>
      </c>
      <c r="K3221" t="s">
        <v>388</v>
      </c>
      <c r="L3221" t="s">
        <v>43</v>
      </c>
      <c r="M3221" t="s">
        <v>386</v>
      </c>
      <c r="N3221" t="s">
        <v>907</v>
      </c>
      <c r="O3221" t="s">
        <v>1405</v>
      </c>
      <c r="P3221" t="s">
        <v>83</v>
      </c>
    </row>
    <row r="3222" spans="1:16">
      <c r="A3222" t="s">
        <v>6629</v>
      </c>
      <c r="B3222" t="s">
        <v>6628</v>
      </c>
      <c r="C3222" t="s">
        <v>904</v>
      </c>
      <c r="D3222">
        <v>57</v>
      </c>
      <c r="E3222" t="s">
        <v>6623</v>
      </c>
      <c r="F3222" t="s">
        <v>277</v>
      </c>
      <c r="G3222" t="s">
        <v>6437</v>
      </c>
      <c r="H3222" t="s">
        <v>325</v>
      </c>
      <c r="I3222" t="s">
        <v>390</v>
      </c>
      <c r="J3222" t="s">
        <v>383</v>
      </c>
      <c r="K3222" t="s">
        <v>388</v>
      </c>
      <c r="L3222" t="s">
        <v>43</v>
      </c>
      <c r="M3222" t="s">
        <v>386</v>
      </c>
      <c r="N3222" t="s">
        <v>907</v>
      </c>
      <c r="O3222" t="s">
        <v>1405</v>
      </c>
      <c r="P3222" t="s">
        <v>83</v>
      </c>
    </row>
    <row r="3223" spans="1:16">
      <c r="A3223" t="s">
        <v>6630</v>
      </c>
      <c r="B3223" t="s">
        <v>6628</v>
      </c>
      <c r="C3223" t="s">
        <v>910</v>
      </c>
      <c r="D3223">
        <v>59</v>
      </c>
      <c r="E3223" t="s">
        <v>6623</v>
      </c>
      <c r="F3223" t="s">
        <v>277</v>
      </c>
      <c r="G3223" t="s">
        <v>6437</v>
      </c>
      <c r="H3223" t="s">
        <v>325</v>
      </c>
      <c r="I3223" t="s">
        <v>390</v>
      </c>
      <c r="J3223" t="s">
        <v>383</v>
      </c>
      <c r="K3223" t="s">
        <v>388</v>
      </c>
      <c r="L3223" t="s">
        <v>43</v>
      </c>
      <c r="M3223" t="s">
        <v>386</v>
      </c>
      <c r="N3223" t="s">
        <v>907</v>
      </c>
      <c r="O3223" t="s">
        <v>1405</v>
      </c>
      <c r="P3223" t="s">
        <v>83</v>
      </c>
    </row>
    <row r="3224" spans="1:16">
      <c r="A3224" t="s">
        <v>6631</v>
      </c>
      <c r="B3224" t="s">
        <v>6628</v>
      </c>
      <c r="C3224" t="s">
        <v>912</v>
      </c>
      <c r="D3224">
        <v>61</v>
      </c>
      <c r="E3224" t="s">
        <v>6623</v>
      </c>
      <c r="F3224" t="s">
        <v>277</v>
      </c>
      <c r="G3224" t="s">
        <v>6437</v>
      </c>
      <c r="H3224" t="s">
        <v>325</v>
      </c>
      <c r="I3224" t="s">
        <v>390</v>
      </c>
      <c r="J3224" t="s">
        <v>383</v>
      </c>
      <c r="K3224" t="s">
        <v>388</v>
      </c>
      <c r="L3224" t="s">
        <v>43</v>
      </c>
      <c r="M3224" t="s">
        <v>386</v>
      </c>
      <c r="N3224" t="s">
        <v>907</v>
      </c>
      <c r="O3224" t="s">
        <v>1405</v>
      </c>
      <c r="P3224" t="s">
        <v>83</v>
      </c>
    </row>
    <row r="3225" spans="1:16">
      <c r="A3225" t="s">
        <v>6632</v>
      </c>
      <c r="B3225" t="s">
        <v>6633</v>
      </c>
      <c r="C3225" t="s">
        <v>956</v>
      </c>
      <c r="D3225">
        <v>55</v>
      </c>
      <c r="E3225" t="s">
        <v>5493</v>
      </c>
      <c r="F3225" t="s">
        <v>248</v>
      </c>
      <c r="G3225" t="s">
        <v>906</v>
      </c>
      <c r="H3225" t="s">
        <v>325</v>
      </c>
      <c r="I3225" t="s">
        <v>390</v>
      </c>
      <c r="J3225" t="s">
        <v>383</v>
      </c>
      <c r="K3225" t="s">
        <v>388</v>
      </c>
      <c r="L3225" t="s">
        <v>43</v>
      </c>
      <c r="M3225" t="s">
        <v>386</v>
      </c>
      <c r="N3225" t="s">
        <v>907</v>
      </c>
      <c r="O3225" t="s">
        <v>932</v>
      </c>
      <c r="P3225" t="s">
        <v>71</v>
      </c>
    </row>
    <row r="3226" spans="1:16">
      <c r="A3226" t="s">
        <v>6634</v>
      </c>
      <c r="B3226" t="s">
        <v>6633</v>
      </c>
      <c r="C3226" t="s">
        <v>904</v>
      </c>
      <c r="D3226">
        <v>57</v>
      </c>
      <c r="E3226" t="s">
        <v>5493</v>
      </c>
      <c r="F3226" t="s">
        <v>248</v>
      </c>
      <c r="G3226" t="s">
        <v>906</v>
      </c>
      <c r="H3226" t="s">
        <v>325</v>
      </c>
      <c r="I3226" t="s">
        <v>390</v>
      </c>
      <c r="J3226" t="s">
        <v>383</v>
      </c>
      <c r="K3226" t="s">
        <v>388</v>
      </c>
      <c r="L3226" t="s">
        <v>43</v>
      </c>
      <c r="M3226" t="s">
        <v>386</v>
      </c>
      <c r="N3226" t="s">
        <v>907</v>
      </c>
      <c r="O3226" t="s">
        <v>932</v>
      </c>
      <c r="P3226" t="s">
        <v>71</v>
      </c>
    </row>
    <row r="3227" spans="1:16">
      <c r="A3227" t="s">
        <v>6635</v>
      </c>
      <c r="B3227" t="s">
        <v>6633</v>
      </c>
      <c r="C3227" t="s">
        <v>910</v>
      </c>
      <c r="D3227">
        <v>59</v>
      </c>
      <c r="E3227" t="s">
        <v>5493</v>
      </c>
      <c r="F3227" t="s">
        <v>248</v>
      </c>
      <c r="G3227" t="s">
        <v>906</v>
      </c>
      <c r="H3227" t="s">
        <v>325</v>
      </c>
      <c r="I3227" t="s">
        <v>390</v>
      </c>
      <c r="J3227" t="s">
        <v>383</v>
      </c>
      <c r="K3227" t="s">
        <v>388</v>
      </c>
      <c r="L3227" t="s">
        <v>43</v>
      </c>
      <c r="M3227" t="s">
        <v>386</v>
      </c>
      <c r="N3227" t="s">
        <v>907</v>
      </c>
      <c r="O3227" t="s">
        <v>932</v>
      </c>
      <c r="P3227" t="s">
        <v>71</v>
      </c>
    </row>
    <row r="3228" spans="1:16">
      <c r="A3228" t="s">
        <v>6636</v>
      </c>
      <c r="B3228" t="s">
        <v>6633</v>
      </c>
      <c r="C3228" t="s">
        <v>912</v>
      </c>
      <c r="D3228">
        <v>61</v>
      </c>
      <c r="E3228" t="s">
        <v>5493</v>
      </c>
      <c r="F3228" t="s">
        <v>248</v>
      </c>
      <c r="G3228" t="s">
        <v>906</v>
      </c>
      <c r="H3228" t="s">
        <v>325</v>
      </c>
      <c r="I3228" t="s">
        <v>390</v>
      </c>
      <c r="J3228" t="s">
        <v>383</v>
      </c>
      <c r="K3228" t="s">
        <v>388</v>
      </c>
      <c r="L3228" t="s">
        <v>43</v>
      </c>
      <c r="M3228" t="s">
        <v>386</v>
      </c>
      <c r="N3228" t="s">
        <v>907</v>
      </c>
      <c r="O3228" t="s">
        <v>932</v>
      </c>
      <c r="P3228" t="s">
        <v>71</v>
      </c>
    </row>
    <row r="3229" spans="1:16">
      <c r="A3229" t="s">
        <v>6637</v>
      </c>
      <c r="B3229" t="s">
        <v>6638</v>
      </c>
      <c r="C3229" t="s">
        <v>956</v>
      </c>
      <c r="D3229">
        <v>55</v>
      </c>
      <c r="E3229" t="s">
        <v>4183</v>
      </c>
      <c r="F3229" t="s">
        <v>226</v>
      </c>
      <c r="G3229" t="s">
        <v>906</v>
      </c>
      <c r="H3229" t="s">
        <v>325</v>
      </c>
      <c r="I3229" t="s">
        <v>390</v>
      </c>
      <c r="J3229" t="s">
        <v>383</v>
      </c>
      <c r="K3229" t="s">
        <v>388</v>
      </c>
      <c r="L3229" t="s">
        <v>43</v>
      </c>
      <c r="M3229" t="s">
        <v>386</v>
      </c>
      <c r="N3229" t="s">
        <v>907</v>
      </c>
      <c r="O3229" t="s">
        <v>1291</v>
      </c>
      <c r="P3229" t="s">
        <v>86</v>
      </c>
    </row>
    <row r="3230" spans="1:16">
      <c r="A3230" t="s">
        <v>6639</v>
      </c>
      <c r="B3230" t="s">
        <v>6638</v>
      </c>
      <c r="C3230" t="s">
        <v>904</v>
      </c>
      <c r="D3230">
        <v>57</v>
      </c>
      <c r="E3230" t="s">
        <v>4183</v>
      </c>
      <c r="F3230" t="s">
        <v>226</v>
      </c>
      <c r="G3230" t="s">
        <v>906</v>
      </c>
      <c r="H3230" t="s">
        <v>325</v>
      </c>
      <c r="I3230" t="s">
        <v>390</v>
      </c>
      <c r="J3230" t="s">
        <v>383</v>
      </c>
      <c r="K3230" t="s">
        <v>388</v>
      </c>
      <c r="L3230" t="s">
        <v>43</v>
      </c>
      <c r="M3230" t="s">
        <v>386</v>
      </c>
      <c r="N3230" t="s">
        <v>907</v>
      </c>
      <c r="O3230" t="s">
        <v>1291</v>
      </c>
      <c r="P3230" t="s">
        <v>86</v>
      </c>
    </row>
    <row r="3231" spans="1:16">
      <c r="A3231" t="s">
        <v>6640</v>
      </c>
      <c r="B3231" t="s">
        <v>6638</v>
      </c>
      <c r="C3231" t="s">
        <v>910</v>
      </c>
      <c r="D3231">
        <v>59</v>
      </c>
      <c r="E3231" t="s">
        <v>4183</v>
      </c>
      <c r="F3231" t="s">
        <v>226</v>
      </c>
      <c r="G3231" t="s">
        <v>906</v>
      </c>
      <c r="H3231" t="s">
        <v>325</v>
      </c>
      <c r="I3231" t="s">
        <v>390</v>
      </c>
      <c r="J3231" t="s">
        <v>383</v>
      </c>
      <c r="K3231" t="s">
        <v>388</v>
      </c>
      <c r="L3231" t="s">
        <v>43</v>
      </c>
      <c r="M3231" t="s">
        <v>386</v>
      </c>
      <c r="N3231" t="s">
        <v>907</v>
      </c>
      <c r="O3231" t="s">
        <v>1291</v>
      </c>
      <c r="P3231" t="s">
        <v>86</v>
      </c>
    </row>
    <row r="3232" spans="1:16">
      <c r="A3232" t="s">
        <v>6641</v>
      </c>
      <c r="B3232" t="s">
        <v>6638</v>
      </c>
      <c r="C3232" t="s">
        <v>912</v>
      </c>
      <c r="D3232">
        <v>61</v>
      </c>
      <c r="E3232" t="s">
        <v>4183</v>
      </c>
      <c r="F3232" t="s">
        <v>226</v>
      </c>
      <c r="G3232" t="s">
        <v>906</v>
      </c>
      <c r="H3232" t="s">
        <v>325</v>
      </c>
      <c r="I3232" t="s">
        <v>390</v>
      </c>
      <c r="J3232" t="s">
        <v>383</v>
      </c>
      <c r="K3232" t="s">
        <v>388</v>
      </c>
      <c r="L3232" t="s">
        <v>43</v>
      </c>
      <c r="M3232" t="s">
        <v>386</v>
      </c>
      <c r="N3232" t="s">
        <v>907</v>
      </c>
      <c r="O3232" t="s">
        <v>1291</v>
      </c>
      <c r="P3232" t="s">
        <v>86</v>
      </c>
    </row>
    <row r="3233" spans="1:16">
      <c r="A3233" t="s">
        <v>6642</v>
      </c>
      <c r="B3233" t="s">
        <v>6643</v>
      </c>
      <c r="C3233" t="s">
        <v>956</v>
      </c>
      <c r="D3233">
        <v>55</v>
      </c>
      <c r="E3233" t="s">
        <v>5122</v>
      </c>
      <c r="F3233" t="s">
        <v>86</v>
      </c>
      <c r="G3233" t="s">
        <v>964</v>
      </c>
      <c r="H3233" t="s">
        <v>343</v>
      </c>
      <c r="I3233" t="s">
        <v>390</v>
      </c>
      <c r="J3233" t="s">
        <v>383</v>
      </c>
      <c r="K3233" t="s">
        <v>389</v>
      </c>
      <c r="M3233" t="s">
        <v>386</v>
      </c>
      <c r="N3233" t="s">
        <v>907</v>
      </c>
      <c r="O3233" t="s">
        <v>1033</v>
      </c>
      <c r="P3233" t="s">
        <v>86</v>
      </c>
    </row>
    <row r="3234" spans="1:16">
      <c r="A3234" t="s">
        <v>6644</v>
      </c>
      <c r="B3234" t="s">
        <v>6643</v>
      </c>
      <c r="C3234" t="s">
        <v>904</v>
      </c>
      <c r="D3234">
        <v>57</v>
      </c>
      <c r="E3234" t="s">
        <v>5122</v>
      </c>
      <c r="F3234" t="s">
        <v>86</v>
      </c>
      <c r="G3234" t="s">
        <v>964</v>
      </c>
      <c r="H3234" t="s">
        <v>343</v>
      </c>
      <c r="I3234" t="s">
        <v>390</v>
      </c>
      <c r="J3234" t="s">
        <v>383</v>
      </c>
      <c r="K3234" t="s">
        <v>389</v>
      </c>
      <c r="M3234" t="s">
        <v>386</v>
      </c>
      <c r="N3234" t="s">
        <v>907</v>
      </c>
      <c r="O3234" t="s">
        <v>1033</v>
      </c>
      <c r="P3234" t="s">
        <v>86</v>
      </c>
    </row>
    <row r="3235" spans="1:16">
      <c r="A3235" t="s">
        <v>6645</v>
      </c>
      <c r="B3235" t="s">
        <v>6643</v>
      </c>
      <c r="C3235" t="s">
        <v>910</v>
      </c>
      <c r="D3235">
        <v>59</v>
      </c>
      <c r="E3235" t="s">
        <v>5122</v>
      </c>
      <c r="F3235" t="s">
        <v>86</v>
      </c>
      <c r="G3235" t="s">
        <v>964</v>
      </c>
      <c r="H3235" t="s">
        <v>343</v>
      </c>
      <c r="I3235" t="s">
        <v>390</v>
      </c>
      <c r="J3235" t="s">
        <v>383</v>
      </c>
      <c r="K3235" t="s">
        <v>389</v>
      </c>
      <c r="M3235" t="s">
        <v>386</v>
      </c>
      <c r="N3235" t="s">
        <v>907</v>
      </c>
      <c r="O3235" t="s">
        <v>1033</v>
      </c>
      <c r="P3235" t="s">
        <v>86</v>
      </c>
    </row>
    <row r="3236" spans="1:16">
      <c r="A3236" t="s">
        <v>6646</v>
      </c>
      <c r="B3236" t="s">
        <v>6643</v>
      </c>
      <c r="C3236" t="s">
        <v>912</v>
      </c>
      <c r="D3236">
        <v>61</v>
      </c>
      <c r="E3236" t="s">
        <v>5122</v>
      </c>
      <c r="F3236" t="s">
        <v>86</v>
      </c>
      <c r="G3236" t="s">
        <v>964</v>
      </c>
      <c r="H3236" t="s">
        <v>343</v>
      </c>
      <c r="I3236" t="s">
        <v>390</v>
      </c>
      <c r="J3236" t="s">
        <v>383</v>
      </c>
      <c r="K3236" t="s">
        <v>389</v>
      </c>
      <c r="M3236" t="s">
        <v>386</v>
      </c>
      <c r="N3236" t="s">
        <v>907</v>
      </c>
      <c r="O3236" t="s">
        <v>1033</v>
      </c>
      <c r="P3236" t="s">
        <v>86</v>
      </c>
    </row>
    <row r="3237" spans="1:16">
      <c r="A3237" t="s">
        <v>6647</v>
      </c>
      <c r="B3237" t="s">
        <v>6648</v>
      </c>
      <c r="C3237" t="s">
        <v>931</v>
      </c>
      <c r="D3237">
        <v>0</v>
      </c>
      <c r="E3237" t="s">
        <v>5143</v>
      </c>
      <c r="F3237" t="s">
        <v>63</v>
      </c>
      <c r="G3237" t="s">
        <v>1631</v>
      </c>
      <c r="H3237" t="s">
        <v>340</v>
      </c>
      <c r="I3237" t="s">
        <v>382</v>
      </c>
      <c r="J3237" t="s">
        <v>383</v>
      </c>
      <c r="K3237" t="s">
        <v>389</v>
      </c>
      <c r="M3237" t="s">
        <v>395</v>
      </c>
      <c r="N3237" t="s">
        <v>907</v>
      </c>
      <c r="O3237" t="s">
        <v>937</v>
      </c>
      <c r="P3237" t="s">
        <v>63</v>
      </c>
    </row>
    <row r="3238" spans="1:16">
      <c r="A3238" t="s">
        <v>6649</v>
      </c>
      <c r="B3238" t="s">
        <v>6650</v>
      </c>
      <c r="C3238" t="s">
        <v>931</v>
      </c>
      <c r="D3238">
        <v>0</v>
      </c>
      <c r="E3238" t="s">
        <v>5146</v>
      </c>
      <c r="F3238" t="s">
        <v>53</v>
      </c>
      <c r="G3238" t="s">
        <v>1631</v>
      </c>
      <c r="H3238" t="s">
        <v>340</v>
      </c>
      <c r="I3238" t="s">
        <v>382</v>
      </c>
      <c r="J3238" t="s">
        <v>383</v>
      </c>
      <c r="K3238" t="s">
        <v>389</v>
      </c>
      <c r="M3238" t="s">
        <v>395</v>
      </c>
      <c r="N3238" t="s">
        <v>907</v>
      </c>
      <c r="O3238" t="s">
        <v>928</v>
      </c>
      <c r="P3238" t="s">
        <v>53</v>
      </c>
    </row>
    <row r="3239" spans="1:16">
      <c r="A3239" t="s">
        <v>6651</v>
      </c>
      <c r="B3239" t="s">
        <v>6652</v>
      </c>
      <c r="C3239" t="s">
        <v>931</v>
      </c>
      <c r="D3239">
        <v>0</v>
      </c>
      <c r="E3239" t="s">
        <v>5146</v>
      </c>
      <c r="F3239" t="s">
        <v>55</v>
      </c>
      <c r="G3239" t="s">
        <v>1631</v>
      </c>
      <c r="H3239" t="s">
        <v>340</v>
      </c>
      <c r="I3239" t="s">
        <v>382</v>
      </c>
      <c r="J3239" t="s">
        <v>383</v>
      </c>
      <c r="K3239" t="s">
        <v>389</v>
      </c>
      <c r="M3239" t="s">
        <v>395</v>
      </c>
      <c r="N3239" t="s">
        <v>907</v>
      </c>
      <c r="O3239" t="s">
        <v>1003</v>
      </c>
      <c r="P3239" t="s">
        <v>71</v>
      </c>
    </row>
    <row r="3240" spans="1:16">
      <c r="A3240" t="s">
        <v>6653</v>
      </c>
      <c r="B3240" t="s">
        <v>6654</v>
      </c>
      <c r="C3240" t="s">
        <v>931</v>
      </c>
      <c r="D3240">
        <v>0</v>
      </c>
      <c r="E3240" t="s">
        <v>6655</v>
      </c>
      <c r="F3240" t="s">
        <v>53</v>
      </c>
      <c r="G3240" t="s">
        <v>906</v>
      </c>
      <c r="H3240" t="s">
        <v>361</v>
      </c>
      <c r="I3240" t="s">
        <v>390</v>
      </c>
      <c r="J3240" t="s">
        <v>383</v>
      </c>
      <c r="K3240" t="s">
        <v>388</v>
      </c>
      <c r="L3240" t="s">
        <v>43</v>
      </c>
      <c r="M3240" t="s">
        <v>386</v>
      </c>
      <c r="N3240" t="s">
        <v>907</v>
      </c>
      <c r="O3240" t="s">
        <v>928</v>
      </c>
      <c r="P3240" t="s">
        <v>53</v>
      </c>
    </row>
    <row r="3241" spans="1:16">
      <c r="A3241" t="s">
        <v>6656</v>
      </c>
      <c r="B3241" t="s">
        <v>6657</v>
      </c>
      <c r="C3241" t="s">
        <v>931</v>
      </c>
      <c r="D3241">
        <v>0</v>
      </c>
      <c r="E3241" t="s">
        <v>6655</v>
      </c>
      <c r="F3241" t="s">
        <v>55</v>
      </c>
      <c r="G3241" t="s">
        <v>906</v>
      </c>
      <c r="H3241" t="s">
        <v>361</v>
      </c>
      <c r="I3241" t="s">
        <v>390</v>
      </c>
      <c r="J3241" t="s">
        <v>383</v>
      </c>
      <c r="K3241" t="s">
        <v>388</v>
      </c>
      <c r="L3241" t="s">
        <v>43</v>
      </c>
      <c r="M3241" t="s">
        <v>386</v>
      </c>
      <c r="N3241" t="s">
        <v>907</v>
      </c>
      <c r="O3241" t="s">
        <v>1003</v>
      </c>
      <c r="P3241" t="s">
        <v>71</v>
      </c>
    </row>
    <row r="3242" spans="1:16">
      <c r="A3242" t="s">
        <v>6658</v>
      </c>
      <c r="B3242" t="s">
        <v>6659</v>
      </c>
      <c r="C3242" t="s">
        <v>931</v>
      </c>
      <c r="D3242">
        <v>0</v>
      </c>
      <c r="E3242" t="s">
        <v>6660</v>
      </c>
      <c r="F3242" t="s">
        <v>53</v>
      </c>
      <c r="G3242" t="s">
        <v>906</v>
      </c>
      <c r="H3242" t="s">
        <v>361</v>
      </c>
      <c r="I3242" t="s">
        <v>390</v>
      </c>
      <c r="J3242" t="s">
        <v>383</v>
      </c>
      <c r="K3242" t="s">
        <v>388</v>
      </c>
      <c r="L3242" t="s">
        <v>4759</v>
      </c>
      <c r="M3242" t="s">
        <v>386</v>
      </c>
      <c r="N3242" t="s">
        <v>907</v>
      </c>
      <c r="O3242" t="s">
        <v>928</v>
      </c>
      <c r="P3242" t="s">
        <v>53</v>
      </c>
    </row>
    <row r="3243" spans="1:16">
      <c r="A3243" t="s">
        <v>6661</v>
      </c>
      <c r="B3243" t="s">
        <v>6662</v>
      </c>
      <c r="C3243" t="s">
        <v>931</v>
      </c>
      <c r="D3243">
        <v>0</v>
      </c>
      <c r="E3243" t="s">
        <v>6660</v>
      </c>
      <c r="F3243" t="s">
        <v>55</v>
      </c>
      <c r="G3243" t="s">
        <v>906</v>
      </c>
      <c r="H3243" t="s">
        <v>361</v>
      </c>
      <c r="I3243" t="s">
        <v>390</v>
      </c>
      <c r="J3243" t="s">
        <v>383</v>
      </c>
      <c r="K3243" t="s">
        <v>388</v>
      </c>
      <c r="L3243" t="s">
        <v>4759</v>
      </c>
      <c r="M3243" t="s">
        <v>386</v>
      </c>
      <c r="N3243" t="s">
        <v>907</v>
      </c>
      <c r="O3243" t="s">
        <v>1003</v>
      </c>
      <c r="P3243" t="s">
        <v>71</v>
      </c>
    </row>
    <row r="3244" spans="1:16">
      <c r="A3244" t="s">
        <v>6663</v>
      </c>
      <c r="B3244" t="s">
        <v>6664</v>
      </c>
      <c r="C3244" t="s">
        <v>956</v>
      </c>
      <c r="D3244">
        <v>55</v>
      </c>
      <c r="E3244" t="s">
        <v>6665</v>
      </c>
      <c r="F3244" t="s">
        <v>277</v>
      </c>
      <c r="G3244" t="s">
        <v>6437</v>
      </c>
      <c r="H3244" t="s">
        <v>330</v>
      </c>
      <c r="I3244" t="s">
        <v>390</v>
      </c>
      <c r="J3244" t="s">
        <v>383</v>
      </c>
      <c r="K3244" t="s">
        <v>388</v>
      </c>
      <c r="L3244" t="s">
        <v>43</v>
      </c>
      <c r="M3244" t="s">
        <v>386</v>
      </c>
      <c r="N3244" t="s">
        <v>907</v>
      </c>
      <c r="O3244" t="s">
        <v>1405</v>
      </c>
      <c r="P3244" t="s">
        <v>83</v>
      </c>
    </row>
    <row r="3245" spans="1:16">
      <c r="A3245" t="s">
        <v>6666</v>
      </c>
      <c r="B3245" t="s">
        <v>6664</v>
      </c>
      <c r="C3245" t="s">
        <v>904</v>
      </c>
      <c r="D3245">
        <v>57</v>
      </c>
      <c r="E3245" t="s">
        <v>6665</v>
      </c>
      <c r="F3245" t="s">
        <v>277</v>
      </c>
      <c r="G3245" t="s">
        <v>6437</v>
      </c>
      <c r="H3245" t="s">
        <v>330</v>
      </c>
      <c r="I3245" t="s">
        <v>390</v>
      </c>
      <c r="J3245" t="s">
        <v>383</v>
      </c>
      <c r="K3245" t="s">
        <v>388</v>
      </c>
      <c r="L3245" t="s">
        <v>43</v>
      </c>
      <c r="M3245" t="s">
        <v>386</v>
      </c>
      <c r="N3245" t="s">
        <v>907</v>
      </c>
      <c r="O3245" t="s">
        <v>1405</v>
      </c>
      <c r="P3245" t="s">
        <v>83</v>
      </c>
    </row>
    <row r="3246" spans="1:16">
      <c r="A3246" t="s">
        <v>6667</v>
      </c>
      <c r="B3246" t="s">
        <v>6664</v>
      </c>
      <c r="C3246" t="s">
        <v>910</v>
      </c>
      <c r="D3246">
        <v>59</v>
      </c>
      <c r="E3246" t="s">
        <v>6665</v>
      </c>
      <c r="F3246" t="s">
        <v>277</v>
      </c>
      <c r="G3246" t="s">
        <v>6437</v>
      </c>
      <c r="H3246" t="s">
        <v>330</v>
      </c>
      <c r="I3246" t="s">
        <v>390</v>
      </c>
      <c r="J3246" t="s">
        <v>383</v>
      </c>
      <c r="K3246" t="s">
        <v>388</v>
      </c>
      <c r="L3246" t="s">
        <v>43</v>
      </c>
      <c r="M3246" t="s">
        <v>386</v>
      </c>
      <c r="N3246" t="s">
        <v>907</v>
      </c>
      <c r="O3246" t="s">
        <v>1405</v>
      </c>
      <c r="P3246" t="s">
        <v>83</v>
      </c>
    </row>
    <row r="3247" spans="1:16">
      <c r="A3247" t="s">
        <v>6668</v>
      </c>
      <c r="B3247" t="s">
        <v>6664</v>
      </c>
      <c r="C3247" t="s">
        <v>912</v>
      </c>
      <c r="D3247">
        <v>61</v>
      </c>
      <c r="E3247" t="s">
        <v>6665</v>
      </c>
      <c r="F3247" t="s">
        <v>277</v>
      </c>
      <c r="G3247" t="s">
        <v>6437</v>
      </c>
      <c r="H3247" t="s">
        <v>330</v>
      </c>
      <c r="I3247" t="s">
        <v>390</v>
      </c>
      <c r="J3247" t="s">
        <v>383</v>
      </c>
      <c r="K3247" t="s">
        <v>388</v>
      </c>
      <c r="L3247" t="s">
        <v>43</v>
      </c>
      <c r="M3247" t="s">
        <v>386</v>
      </c>
      <c r="N3247" t="s">
        <v>907</v>
      </c>
      <c r="O3247" t="s">
        <v>1405</v>
      </c>
      <c r="P3247" t="s">
        <v>83</v>
      </c>
    </row>
    <row r="3248" spans="1:16">
      <c r="A3248" t="s">
        <v>6669</v>
      </c>
      <c r="B3248" t="s">
        <v>6670</v>
      </c>
      <c r="C3248" t="s">
        <v>956</v>
      </c>
      <c r="D3248">
        <v>55</v>
      </c>
      <c r="E3248" t="s">
        <v>6671</v>
      </c>
      <c r="F3248" t="s">
        <v>97</v>
      </c>
      <c r="G3248" t="s">
        <v>936</v>
      </c>
      <c r="H3248" t="s">
        <v>329</v>
      </c>
      <c r="I3248" t="s">
        <v>390</v>
      </c>
      <c r="J3248" t="s">
        <v>383</v>
      </c>
      <c r="K3248" t="s">
        <v>384</v>
      </c>
      <c r="L3248" t="s">
        <v>35</v>
      </c>
      <c r="M3248" t="s">
        <v>386</v>
      </c>
      <c r="N3248" t="s">
        <v>907</v>
      </c>
      <c r="O3248" t="s">
        <v>932</v>
      </c>
      <c r="P3248" t="s">
        <v>63</v>
      </c>
    </row>
    <row r="3249" spans="1:16">
      <c r="A3249" t="s">
        <v>6672</v>
      </c>
      <c r="B3249" t="s">
        <v>6670</v>
      </c>
      <c r="C3249" t="s">
        <v>904</v>
      </c>
      <c r="D3249">
        <v>57</v>
      </c>
      <c r="E3249" t="s">
        <v>6671</v>
      </c>
      <c r="F3249" t="s">
        <v>97</v>
      </c>
      <c r="G3249" t="s">
        <v>936</v>
      </c>
      <c r="H3249" t="s">
        <v>329</v>
      </c>
      <c r="I3249" t="s">
        <v>390</v>
      </c>
      <c r="J3249" t="s">
        <v>383</v>
      </c>
      <c r="K3249" t="s">
        <v>384</v>
      </c>
      <c r="L3249" t="s">
        <v>35</v>
      </c>
      <c r="M3249" t="s">
        <v>386</v>
      </c>
      <c r="N3249" t="s">
        <v>907</v>
      </c>
      <c r="O3249" t="s">
        <v>932</v>
      </c>
      <c r="P3249" t="s">
        <v>63</v>
      </c>
    </row>
    <row r="3250" spans="1:16">
      <c r="A3250" t="s">
        <v>6673</v>
      </c>
      <c r="B3250" t="s">
        <v>6670</v>
      </c>
      <c r="C3250" t="s">
        <v>910</v>
      </c>
      <c r="D3250">
        <v>59</v>
      </c>
      <c r="E3250" t="s">
        <v>6671</v>
      </c>
      <c r="F3250" t="s">
        <v>97</v>
      </c>
      <c r="G3250" t="s">
        <v>936</v>
      </c>
      <c r="H3250" t="s">
        <v>329</v>
      </c>
      <c r="I3250" t="s">
        <v>390</v>
      </c>
      <c r="J3250" t="s">
        <v>383</v>
      </c>
      <c r="K3250" t="s">
        <v>384</v>
      </c>
      <c r="L3250" t="s">
        <v>35</v>
      </c>
      <c r="M3250" t="s">
        <v>386</v>
      </c>
      <c r="N3250" t="s">
        <v>907</v>
      </c>
      <c r="O3250" t="s">
        <v>932</v>
      </c>
      <c r="P3250" t="s">
        <v>63</v>
      </c>
    </row>
    <row r="3251" spans="1:16">
      <c r="A3251" t="s">
        <v>6674</v>
      </c>
      <c r="B3251" t="s">
        <v>6670</v>
      </c>
      <c r="C3251" t="s">
        <v>912</v>
      </c>
      <c r="D3251">
        <v>61</v>
      </c>
      <c r="E3251" t="s">
        <v>6671</v>
      </c>
      <c r="F3251" t="s">
        <v>97</v>
      </c>
      <c r="G3251" t="s">
        <v>936</v>
      </c>
      <c r="H3251" t="s">
        <v>329</v>
      </c>
      <c r="I3251" t="s">
        <v>390</v>
      </c>
      <c r="J3251" t="s">
        <v>383</v>
      </c>
      <c r="K3251" t="s">
        <v>384</v>
      </c>
      <c r="L3251" t="s">
        <v>35</v>
      </c>
      <c r="M3251" t="s">
        <v>386</v>
      </c>
      <c r="N3251" t="s">
        <v>907</v>
      </c>
      <c r="O3251" t="s">
        <v>932</v>
      </c>
      <c r="P3251" t="s">
        <v>63</v>
      </c>
    </row>
    <row r="3252" spans="1:16">
      <c r="A3252" t="s">
        <v>6675</v>
      </c>
      <c r="B3252" t="s">
        <v>6676</v>
      </c>
      <c r="C3252" t="s">
        <v>956</v>
      </c>
      <c r="D3252">
        <v>55</v>
      </c>
      <c r="E3252" t="s">
        <v>6677</v>
      </c>
      <c r="F3252" t="s">
        <v>63</v>
      </c>
      <c r="G3252" t="s">
        <v>2355</v>
      </c>
      <c r="H3252" t="s">
        <v>330</v>
      </c>
      <c r="I3252" t="s">
        <v>390</v>
      </c>
      <c r="J3252" t="s">
        <v>383</v>
      </c>
      <c r="K3252" t="s">
        <v>384</v>
      </c>
      <c r="M3252" t="s">
        <v>386</v>
      </c>
      <c r="N3252" t="s">
        <v>907</v>
      </c>
      <c r="O3252" t="s">
        <v>6678</v>
      </c>
      <c r="P3252" t="s">
        <v>63</v>
      </c>
    </row>
    <row r="3253" spans="1:16">
      <c r="A3253" t="s">
        <v>6679</v>
      </c>
      <c r="B3253" t="s">
        <v>6676</v>
      </c>
      <c r="C3253" t="s">
        <v>904</v>
      </c>
      <c r="D3253">
        <v>57</v>
      </c>
      <c r="E3253" t="s">
        <v>6677</v>
      </c>
      <c r="F3253" t="s">
        <v>63</v>
      </c>
      <c r="G3253" t="s">
        <v>2355</v>
      </c>
      <c r="H3253" t="s">
        <v>330</v>
      </c>
      <c r="I3253" t="s">
        <v>390</v>
      </c>
      <c r="J3253" t="s">
        <v>383</v>
      </c>
      <c r="K3253" t="s">
        <v>384</v>
      </c>
      <c r="M3253" t="s">
        <v>386</v>
      </c>
      <c r="N3253" t="s">
        <v>907</v>
      </c>
      <c r="O3253" t="s">
        <v>6678</v>
      </c>
      <c r="P3253" t="s">
        <v>63</v>
      </c>
    </row>
    <row r="3254" spans="1:16">
      <c r="A3254" t="s">
        <v>6680</v>
      </c>
      <c r="B3254" t="s">
        <v>6676</v>
      </c>
      <c r="C3254" t="s">
        <v>910</v>
      </c>
      <c r="D3254">
        <v>59</v>
      </c>
      <c r="E3254" t="s">
        <v>6677</v>
      </c>
      <c r="F3254" t="s">
        <v>63</v>
      </c>
      <c r="G3254" t="s">
        <v>2355</v>
      </c>
      <c r="H3254" t="s">
        <v>330</v>
      </c>
      <c r="I3254" t="s">
        <v>390</v>
      </c>
      <c r="J3254" t="s">
        <v>383</v>
      </c>
      <c r="K3254" t="s">
        <v>384</v>
      </c>
      <c r="M3254" t="s">
        <v>386</v>
      </c>
      <c r="N3254" t="s">
        <v>907</v>
      </c>
      <c r="O3254" t="s">
        <v>6678</v>
      </c>
      <c r="P3254" t="s">
        <v>63</v>
      </c>
    </row>
    <row r="3255" spans="1:16">
      <c r="A3255" t="s">
        <v>6681</v>
      </c>
      <c r="B3255" t="s">
        <v>6676</v>
      </c>
      <c r="C3255" t="s">
        <v>912</v>
      </c>
      <c r="D3255">
        <v>61</v>
      </c>
      <c r="E3255" t="s">
        <v>6677</v>
      </c>
      <c r="F3255" t="s">
        <v>63</v>
      </c>
      <c r="G3255" t="s">
        <v>2355</v>
      </c>
      <c r="H3255" t="s">
        <v>330</v>
      </c>
      <c r="I3255" t="s">
        <v>390</v>
      </c>
      <c r="J3255" t="s">
        <v>383</v>
      </c>
      <c r="K3255" t="s">
        <v>384</v>
      </c>
      <c r="M3255" t="s">
        <v>386</v>
      </c>
      <c r="N3255" t="s">
        <v>907</v>
      </c>
      <c r="O3255" t="s">
        <v>6678</v>
      </c>
      <c r="P3255" t="s">
        <v>63</v>
      </c>
    </row>
    <row r="3256" spans="1:16">
      <c r="A3256" t="s">
        <v>6682</v>
      </c>
      <c r="B3256" t="s">
        <v>6683</v>
      </c>
      <c r="C3256" t="s">
        <v>956</v>
      </c>
      <c r="D3256">
        <v>55</v>
      </c>
      <c r="E3256" t="s">
        <v>6677</v>
      </c>
      <c r="F3256" t="s">
        <v>57</v>
      </c>
      <c r="G3256" t="s">
        <v>2355</v>
      </c>
      <c r="H3256" t="s">
        <v>330</v>
      </c>
      <c r="I3256" t="s">
        <v>390</v>
      </c>
      <c r="J3256" t="s">
        <v>383</v>
      </c>
      <c r="K3256" t="s">
        <v>384</v>
      </c>
      <c r="M3256" t="s">
        <v>386</v>
      </c>
      <c r="N3256" t="s">
        <v>907</v>
      </c>
      <c r="O3256" t="s">
        <v>908</v>
      </c>
      <c r="P3256" t="s">
        <v>57</v>
      </c>
    </row>
    <row r="3257" spans="1:16">
      <c r="A3257" t="s">
        <v>6684</v>
      </c>
      <c r="B3257" t="s">
        <v>6683</v>
      </c>
      <c r="C3257" t="s">
        <v>904</v>
      </c>
      <c r="D3257">
        <v>57</v>
      </c>
      <c r="E3257" t="s">
        <v>6677</v>
      </c>
      <c r="F3257" t="s">
        <v>57</v>
      </c>
      <c r="G3257" t="s">
        <v>2355</v>
      </c>
      <c r="H3257" t="s">
        <v>330</v>
      </c>
      <c r="I3257" t="s">
        <v>390</v>
      </c>
      <c r="J3257" t="s">
        <v>383</v>
      </c>
      <c r="K3257" t="s">
        <v>384</v>
      </c>
      <c r="M3257" t="s">
        <v>386</v>
      </c>
      <c r="N3257" t="s">
        <v>907</v>
      </c>
      <c r="O3257" t="s">
        <v>908</v>
      </c>
      <c r="P3257" t="s">
        <v>57</v>
      </c>
    </row>
    <row r="3258" spans="1:16">
      <c r="A3258" t="s">
        <v>6685</v>
      </c>
      <c r="B3258" t="s">
        <v>6683</v>
      </c>
      <c r="C3258" t="s">
        <v>910</v>
      </c>
      <c r="D3258">
        <v>59</v>
      </c>
      <c r="E3258" t="s">
        <v>6677</v>
      </c>
      <c r="F3258" t="s">
        <v>57</v>
      </c>
      <c r="G3258" t="s">
        <v>2355</v>
      </c>
      <c r="H3258" t="s">
        <v>330</v>
      </c>
      <c r="I3258" t="s">
        <v>390</v>
      </c>
      <c r="J3258" t="s">
        <v>383</v>
      </c>
      <c r="K3258" t="s">
        <v>384</v>
      </c>
      <c r="M3258" t="s">
        <v>386</v>
      </c>
      <c r="N3258" t="s">
        <v>907</v>
      </c>
      <c r="O3258" t="s">
        <v>908</v>
      </c>
      <c r="P3258" t="s">
        <v>57</v>
      </c>
    </row>
    <row r="3259" spans="1:16">
      <c r="A3259" t="s">
        <v>6686</v>
      </c>
      <c r="B3259" t="s">
        <v>6683</v>
      </c>
      <c r="C3259" t="s">
        <v>912</v>
      </c>
      <c r="D3259">
        <v>61</v>
      </c>
      <c r="E3259" t="s">
        <v>6677</v>
      </c>
      <c r="F3259" t="s">
        <v>57</v>
      </c>
      <c r="G3259" t="s">
        <v>2355</v>
      </c>
      <c r="H3259" t="s">
        <v>330</v>
      </c>
      <c r="I3259" t="s">
        <v>390</v>
      </c>
      <c r="J3259" t="s">
        <v>383</v>
      </c>
      <c r="K3259" t="s">
        <v>384</v>
      </c>
      <c r="M3259" t="s">
        <v>386</v>
      </c>
      <c r="N3259" t="s">
        <v>907</v>
      </c>
      <c r="O3259" t="s">
        <v>908</v>
      </c>
      <c r="P3259" t="s">
        <v>57</v>
      </c>
    </row>
    <row r="3260" spans="1:16">
      <c r="A3260" t="s">
        <v>6687</v>
      </c>
      <c r="B3260" t="s">
        <v>6688</v>
      </c>
      <c r="C3260" t="s">
        <v>956</v>
      </c>
      <c r="D3260">
        <v>55</v>
      </c>
      <c r="E3260" t="s">
        <v>6689</v>
      </c>
      <c r="F3260" t="s">
        <v>101</v>
      </c>
      <c r="G3260" t="s">
        <v>936</v>
      </c>
      <c r="H3260" t="s">
        <v>321</v>
      </c>
      <c r="I3260" t="s">
        <v>390</v>
      </c>
      <c r="J3260" t="s">
        <v>383</v>
      </c>
      <c r="K3260" t="s">
        <v>384</v>
      </c>
      <c r="L3260" t="s">
        <v>35</v>
      </c>
      <c r="M3260" t="s">
        <v>386</v>
      </c>
      <c r="N3260" t="s">
        <v>907</v>
      </c>
      <c r="O3260" t="s">
        <v>928</v>
      </c>
      <c r="P3260" t="s">
        <v>63</v>
      </c>
    </row>
    <row r="3261" spans="1:16">
      <c r="A3261" t="s">
        <v>6690</v>
      </c>
      <c r="B3261" t="s">
        <v>6688</v>
      </c>
      <c r="C3261" t="s">
        <v>904</v>
      </c>
      <c r="D3261">
        <v>57</v>
      </c>
      <c r="E3261" t="s">
        <v>6689</v>
      </c>
      <c r="F3261" t="s">
        <v>101</v>
      </c>
      <c r="G3261" t="s">
        <v>936</v>
      </c>
      <c r="H3261" t="s">
        <v>321</v>
      </c>
      <c r="I3261" t="s">
        <v>390</v>
      </c>
      <c r="J3261" t="s">
        <v>383</v>
      </c>
      <c r="K3261" t="s">
        <v>384</v>
      </c>
      <c r="L3261" t="s">
        <v>35</v>
      </c>
      <c r="M3261" t="s">
        <v>386</v>
      </c>
      <c r="N3261" t="s">
        <v>907</v>
      </c>
      <c r="O3261" t="s">
        <v>928</v>
      </c>
      <c r="P3261" t="s">
        <v>63</v>
      </c>
    </row>
    <row r="3262" spans="1:16">
      <c r="A3262" t="s">
        <v>6691</v>
      </c>
      <c r="B3262" t="s">
        <v>6688</v>
      </c>
      <c r="C3262" t="s">
        <v>910</v>
      </c>
      <c r="D3262">
        <v>59</v>
      </c>
      <c r="E3262" t="s">
        <v>6689</v>
      </c>
      <c r="F3262" t="s">
        <v>101</v>
      </c>
      <c r="G3262" t="s">
        <v>936</v>
      </c>
      <c r="H3262" t="s">
        <v>321</v>
      </c>
      <c r="I3262" t="s">
        <v>390</v>
      </c>
      <c r="J3262" t="s">
        <v>383</v>
      </c>
      <c r="K3262" t="s">
        <v>384</v>
      </c>
      <c r="L3262" t="s">
        <v>35</v>
      </c>
      <c r="M3262" t="s">
        <v>386</v>
      </c>
      <c r="N3262" t="s">
        <v>907</v>
      </c>
      <c r="O3262" t="s">
        <v>928</v>
      </c>
      <c r="P3262" t="s">
        <v>63</v>
      </c>
    </row>
    <row r="3263" spans="1:16">
      <c r="A3263" t="s">
        <v>6692</v>
      </c>
      <c r="B3263" t="s">
        <v>6688</v>
      </c>
      <c r="C3263" t="s">
        <v>912</v>
      </c>
      <c r="D3263">
        <v>61</v>
      </c>
      <c r="E3263" t="s">
        <v>6689</v>
      </c>
      <c r="F3263" t="s">
        <v>101</v>
      </c>
      <c r="G3263" t="s">
        <v>936</v>
      </c>
      <c r="H3263" t="s">
        <v>321</v>
      </c>
      <c r="I3263" t="s">
        <v>390</v>
      </c>
      <c r="J3263" t="s">
        <v>383</v>
      </c>
      <c r="K3263" t="s">
        <v>384</v>
      </c>
      <c r="L3263" t="s">
        <v>35</v>
      </c>
      <c r="M3263" t="s">
        <v>386</v>
      </c>
      <c r="N3263" t="s">
        <v>907</v>
      </c>
      <c r="O3263" t="s">
        <v>928</v>
      </c>
      <c r="P3263" t="s">
        <v>63</v>
      </c>
    </row>
    <row r="3264" spans="1:16">
      <c r="A3264" t="s">
        <v>6693</v>
      </c>
      <c r="B3264" t="s">
        <v>6694</v>
      </c>
      <c r="C3264" t="s">
        <v>956</v>
      </c>
      <c r="D3264">
        <v>55</v>
      </c>
      <c r="E3264" t="s">
        <v>6695</v>
      </c>
      <c r="F3264" t="s">
        <v>95</v>
      </c>
      <c r="G3264" t="s">
        <v>936</v>
      </c>
      <c r="H3264" t="s">
        <v>329</v>
      </c>
      <c r="I3264" t="s">
        <v>390</v>
      </c>
      <c r="J3264" t="s">
        <v>383</v>
      </c>
      <c r="K3264" t="s">
        <v>384</v>
      </c>
      <c r="L3264" t="s">
        <v>35</v>
      </c>
      <c r="M3264" t="s">
        <v>386</v>
      </c>
      <c r="N3264" t="s">
        <v>907</v>
      </c>
      <c r="O3264" t="s">
        <v>1119</v>
      </c>
      <c r="P3264" t="s">
        <v>63</v>
      </c>
    </row>
    <row r="3265" spans="1:16">
      <c r="A3265" t="s">
        <v>6696</v>
      </c>
      <c r="B3265" t="s">
        <v>6694</v>
      </c>
      <c r="C3265" t="s">
        <v>904</v>
      </c>
      <c r="D3265">
        <v>57</v>
      </c>
      <c r="E3265" t="s">
        <v>6695</v>
      </c>
      <c r="F3265" t="s">
        <v>95</v>
      </c>
      <c r="G3265" t="s">
        <v>936</v>
      </c>
      <c r="H3265" t="s">
        <v>329</v>
      </c>
      <c r="I3265" t="s">
        <v>390</v>
      </c>
      <c r="J3265" t="s">
        <v>383</v>
      </c>
      <c r="K3265" t="s">
        <v>384</v>
      </c>
      <c r="L3265" t="s">
        <v>35</v>
      </c>
      <c r="M3265" t="s">
        <v>386</v>
      </c>
      <c r="N3265" t="s">
        <v>907</v>
      </c>
      <c r="O3265" t="s">
        <v>1119</v>
      </c>
      <c r="P3265" t="s">
        <v>63</v>
      </c>
    </row>
    <row r="3266" spans="1:16">
      <c r="A3266" t="s">
        <v>6697</v>
      </c>
      <c r="B3266" t="s">
        <v>6694</v>
      </c>
      <c r="C3266" t="s">
        <v>910</v>
      </c>
      <c r="D3266">
        <v>59</v>
      </c>
      <c r="E3266" t="s">
        <v>6695</v>
      </c>
      <c r="F3266" t="s">
        <v>95</v>
      </c>
      <c r="G3266" t="s">
        <v>936</v>
      </c>
      <c r="H3266" t="s">
        <v>329</v>
      </c>
      <c r="I3266" t="s">
        <v>390</v>
      </c>
      <c r="J3266" t="s">
        <v>383</v>
      </c>
      <c r="K3266" t="s">
        <v>384</v>
      </c>
      <c r="L3266" t="s">
        <v>35</v>
      </c>
      <c r="M3266" t="s">
        <v>386</v>
      </c>
      <c r="N3266" t="s">
        <v>907</v>
      </c>
      <c r="O3266" t="s">
        <v>1119</v>
      </c>
      <c r="P3266" t="s">
        <v>63</v>
      </c>
    </row>
    <row r="3267" spans="1:16">
      <c r="A3267" t="s">
        <v>6698</v>
      </c>
      <c r="B3267" t="s">
        <v>6694</v>
      </c>
      <c r="C3267" t="s">
        <v>912</v>
      </c>
      <c r="D3267">
        <v>61</v>
      </c>
      <c r="E3267" t="s">
        <v>6695</v>
      </c>
      <c r="F3267" t="s">
        <v>95</v>
      </c>
      <c r="G3267" t="s">
        <v>936</v>
      </c>
      <c r="H3267" t="s">
        <v>329</v>
      </c>
      <c r="I3267" t="s">
        <v>390</v>
      </c>
      <c r="J3267" t="s">
        <v>383</v>
      </c>
      <c r="K3267" t="s">
        <v>384</v>
      </c>
      <c r="L3267" t="s">
        <v>35</v>
      </c>
      <c r="M3267" t="s">
        <v>386</v>
      </c>
      <c r="N3267" t="s">
        <v>907</v>
      </c>
      <c r="O3267" t="s">
        <v>1119</v>
      </c>
      <c r="P3267" t="s">
        <v>63</v>
      </c>
    </row>
    <row r="3268" spans="1:16">
      <c r="A3268" t="s">
        <v>6699</v>
      </c>
      <c r="B3268" t="s">
        <v>6700</v>
      </c>
      <c r="C3268" t="s">
        <v>956</v>
      </c>
      <c r="D3268">
        <v>55</v>
      </c>
      <c r="E3268" t="s">
        <v>6701</v>
      </c>
      <c r="F3268" t="s">
        <v>101</v>
      </c>
      <c r="G3268" t="s">
        <v>936</v>
      </c>
      <c r="H3268" t="s">
        <v>330</v>
      </c>
      <c r="I3268" t="s">
        <v>390</v>
      </c>
      <c r="J3268" t="s">
        <v>383</v>
      </c>
      <c r="K3268" t="s">
        <v>384</v>
      </c>
      <c r="L3268" t="s">
        <v>35</v>
      </c>
      <c r="M3268" t="s">
        <v>386</v>
      </c>
      <c r="N3268" t="s">
        <v>907</v>
      </c>
      <c r="O3268" t="s">
        <v>928</v>
      </c>
      <c r="P3268" t="s">
        <v>63</v>
      </c>
    </row>
    <row r="3269" spans="1:16">
      <c r="A3269" t="s">
        <v>6702</v>
      </c>
      <c r="B3269" t="s">
        <v>6700</v>
      </c>
      <c r="C3269" t="s">
        <v>904</v>
      </c>
      <c r="D3269">
        <v>57</v>
      </c>
      <c r="E3269" t="s">
        <v>6701</v>
      </c>
      <c r="F3269" t="s">
        <v>101</v>
      </c>
      <c r="G3269" t="s">
        <v>936</v>
      </c>
      <c r="H3269" t="s">
        <v>330</v>
      </c>
      <c r="I3269" t="s">
        <v>390</v>
      </c>
      <c r="J3269" t="s">
        <v>383</v>
      </c>
      <c r="K3269" t="s">
        <v>384</v>
      </c>
      <c r="L3269" t="s">
        <v>35</v>
      </c>
      <c r="M3269" t="s">
        <v>386</v>
      </c>
      <c r="N3269" t="s">
        <v>907</v>
      </c>
      <c r="O3269" t="s">
        <v>928</v>
      </c>
      <c r="P3269" t="s">
        <v>63</v>
      </c>
    </row>
    <row r="3270" spans="1:16">
      <c r="A3270" t="s">
        <v>6703</v>
      </c>
      <c r="B3270" t="s">
        <v>6700</v>
      </c>
      <c r="C3270" t="s">
        <v>910</v>
      </c>
      <c r="D3270">
        <v>59</v>
      </c>
      <c r="E3270" t="s">
        <v>6701</v>
      </c>
      <c r="F3270" t="s">
        <v>101</v>
      </c>
      <c r="G3270" t="s">
        <v>936</v>
      </c>
      <c r="H3270" t="s">
        <v>330</v>
      </c>
      <c r="I3270" t="s">
        <v>390</v>
      </c>
      <c r="J3270" t="s">
        <v>383</v>
      </c>
      <c r="K3270" t="s">
        <v>384</v>
      </c>
      <c r="L3270" t="s">
        <v>35</v>
      </c>
      <c r="M3270" t="s">
        <v>386</v>
      </c>
      <c r="N3270" t="s">
        <v>907</v>
      </c>
      <c r="O3270" t="s">
        <v>928</v>
      </c>
      <c r="P3270" t="s">
        <v>63</v>
      </c>
    </row>
    <row r="3271" spans="1:16">
      <c r="A3271" t="s">
        <v>6704</v>
      </c>
      <c r="B3271" t="s">
        <v>6700</v>
      </c>
      <c r="C3271" t="s">
        <v>912</v>
      </c>
      <c r="D3271">
        <v>61</v>
      </c>
      <c r="E3271" t="s">
        <v>6701</v>
      </c>
      <c r="F3271" t="s">
        <v>101</v>
      </c>
      <c r="G3271" t="s">
        <v>936</v>
      </c>
      <c r="H3271" t="s">
        <v>330</v>
      </c>
      <c r="I3271" t="s">
        <v>390</v>
      </c>
      <c r="J3271" t="s">
        <v>383</v>
      </c>
      <c r="K3271" t="s">
        <v>384</v>
      </c>
      <c r="L3271" t="s">
        <v>35</v>
      </c>
      <c r="M3271" t="s">
        <v>386</v>
      </c>
      <c r="N3271" t="s">
        <v>907</v>
      </c>
      <c r="O3271" t="s">
        <v>928</v>
      </c>
      <c r="P3271" t="s">
        <v>63</v>
      </c>
    </row>
    <row r="3272" spans="1:16">
      <c r="A3272" t="s">
        <v>6705</v>
      </c>
      <c r="B3272" t="s">
        <v>6706</v>
      </c>
      <c r="C3272" t="s">
        <v>956</v>
      </c>
      <c r="D3272">
        <v>55</v>
      </c>
      <c r="E3272" t="s">
        <v>6701</v>
      </c>
      <c r="F3272" t="s">
        <v>97</v>
      </c>
      <c r="G3272" t="s">
        <v>936</v>
      </c>
      <c r="H3272" t="s">
        <v>330</v>
      </c>
      <c r="I3272" t="s">
        <v>390</v>
      </c>
      <c r="J3272" t="s">
        <v>383</v>
      </c>
      <c r="K3272" t="s">
        <v>384</v>
      </c>
      <c r="L3272" t="s">
        <v>35</v>
      </c>
      <c r="M3272" t="s">
        <v>386</v>
      </c>
      <c r="N3272" t="s">
        <v>907</v>
      </c>
      <c r="O3272" t="s">
        <v>6707</v>
      </c>
      <c r="P3272" t="s">
        <v>63</v>
      </c>
    </row>
    <row r="3273" spans="1:16">
      <c r="A3273" t="s">
        <v>6708</v>
      </c>
      <c r="B3273" t="s">
        <v>6706</v>
      </c>
      <c r="C3273" t="s">
        <v>904</v>
      </c>
      <c r="D3273">
        <v>57</v>
      </c>
      <c r="E3273" t="s">
        <v>6701</v>
      </c>
      <c r="F3273" t="s">
        <v>97</v>
      </c>
      <c r="G3273" t="s">
        <v>936</v>
      </c>
      <c r="H3273" t="s">
        <v>330</v>
      </c>
      <c r="I3273" t="s">
        <v>390</v>
      </c>
      <c r="J3273" t="s">
        <v>383</v>
      </c>
      <c r="K3273" t="s">
        <v>384</v>
      </c>
      <c r="L3273" t="s">
        <v>35</v>
      </c>
      <c r="M3273" t="s">
        <v>386</v>
      </c>
      <c r="N3273" t="s">
        <v>907</v>
      </c>
      <c r="O3273" t="s">
        <v>6707</v>
      </c>
      <c r="P3273" t="s">
        <v>63</v>
      </c>
    </row>
    <row r="3274" spans="1:16">
      <c r="A3274" t="s">
        <v>6709</v>
      </c>
      <c r="B3274" t="s">
        <v>6706</v>
      </c>
      <c r="C3274" t="s">
        <v>910</v>
      </c>
      <c r="D3274">
        <v>59</v>
      </c>
      <c r="E3274" t="s">
        <v>6701</v>
      </c>
      <c r="F3274" t="s">
        <v>97</v>
      </c>
      <c r="G3274" t="s">
        <v>936</v>
      </c>
      <c r="H3274" t="s">
        <v>330</v>
      </c>
      <c r="I3274" t="s">
        <v>390</v>
      </c>
      <c r="J3274" t="s">
        <v>383</v>
      </c>
      <c r="K3274" t="s">
        <v>384</v>
      </c>
      <c r="L3274" t="s">
        <v>35</v>
      </c>
      <c r="M3274" t="s">
        <v>386</v>
      </c>
      <c r="N3274" t="s">
        <v>907</v>
      </c>
      <c r="O3274" t="s">
        <v>6707</v>
      </c>
      <c r="P3274" t="s">
        <v>63</v>
      </c>
    </row>
    <row r="3275" spans="1:16">
      <c r="A3275" t="s">
        <v>6710</v>
      </c>
      <c r="B3275" t="s">
        <v>6706</v>
      </c>
      <c r="C3275" t="s">
        <v>912</v>
      </c>
      <c r="D3275">
        <v>61</v>
      </c>
      <c r="E3275" t="s">
        <v>6701</v>
      </c>
      <c r="F3275" t="s">
        <v>97</v>
      </c>
      <c r="G3275" t="s">
        <v>936</v>
      </c>
      <c r="H3275" t="s">
        <v>330</v>
      </c>
      <c r="I3275" t="s">
        <v>390</v>
      </c>
      <c r="J3275" t="s">
        <v>383</v>
      </c>
      <c r="K3275" t="s">
        <v>384</v>
      </c>
      <c r="L3275" t="s">
        <v>35</v>
      </c>
      <c r="M3275" t="s">
        <v>386</v>
      </c>
      <c r="N3275" t="s">
        <v>907</v>
      </c>
      <c r="O3275" t="s">
        <v>6707</v>
      </c>
      <c r="P3275" t="s">
        <v>63</v>
      </c>
    </row>
    <row r="3276" spans="1:16">
      <c r="A3276" t="s">
        <v>6711</v>
      </c>
      <c r="B3276" t="s">
        <v>6712</v>
      </c>
      <c r="C3276" t="s">
        <v>956</v>
      </c>
      <c r="D3276">
        <v>55</v>
      </c>
      <c r="E3276" t="s">
        <v>6713</v>
      </c>
      <c r="F3276" t="s">
        <v>63</v>
      </c>
      <c r="G3276" t="s">
        <v>927</v>
      </c>
      <c r="H3276" t="s">
        <v>330</v>
      </c>
      <c r="I3276" t="s">
        <v>390</v>
      </c>
      <c r="J3276" t="s">
        <v>383</v>
      </c>
      <c r="K3276" t="s">
        <v>384</v>
      </c>
      <c r="L3276" t="s">
        <v>36</v>
      </c>
      <c r="M3276" t="s">
        <v>386</v>
      </c>
      <c r="N3276" t="s">
        <v>907</v>
      </c>
      <c r="O3276" t="s">
        <v>937</v>
      </c>
      <c r="P3276" t="s">
        <v>63</v>
      </c>
    </row>
    <row r="3277" spans="1:16">
      <c r="A3277" t="s">
        <v>6714</v>
      </c>
      <c r="B3277" t="s">
        <v>6712</v>
      </c>
      <c r="C3277" t="s">
        <v>904</v>
      </c>
      <c r="D3277">
        <v>57</v>
      </c>
      <c r="E3277" t="s">
        <v>6713</v>
      </c>
      <c r="F3277" t="s">
        <v>63</v>
      </c>
      <c r="G3277" t="s">
        <v>927</v>
      </c>
      <c r="H3277" t="s">
        <v>330</v>
      </c>
      <c r="I3277" t="s">
        <v>390</v>
      </c>
      <c r="J3277" t="s">
        <v>383</v>
      </c>
      <c r="K3277" t="s">
        <v>384</v>
      </c>
      <c r="L3277" t="s">
        <v>36</v>
      </c>
      <c r="M3277" t="s">
        <v>386</v>
      </c>
      <c r="N3277" t="s">
        <v>907</v>
      </c>
      <c r="O3277" t="s">
        <v>937</v>
      </c>
      <c r="P3277" t="s">
        <v>63</v>
      </c>
    </row>
    <row r="3278" spans="1:16">
      <c r="A3278" t="s">
        <v>6715</v>
      </c>
      <c r="B3278" t="s">
        <v>6712</v>
      </c>
      <c r="C3278" t="s">
        <v>910</v>
      </c>
      <c r="D3278">
        <v>59</v>
      </c>
      <c r="E3278" t="s">
        <v>6713</v>
      </c>
      <c r="F3278" t="s">
        <v>63</v>
      </c>
      <c r="G3278" t="s">
        <v>927</v>
      </c>
      <c r="H3278" t="s">
        <v>330</v>
      </c>
      <c r="I3278" t="s">
        <v>390</v>
      </c>
      <c r="J3278" t="s">
        <v>383</v>
      </c>
      <c r="K3278" t="s">
        <v>384</v>
      </c>
      <c r="L3278" t="s">
        <v>36</v>
      </c>
      <c r="M3278" t="s">
        <v>386</v>
      </c>
      <c r="N3278" t="s">
        <v>907</v>
      </c>
      <c r="O3278" t="s">
        <v>937</v>
      </c>
      <c r="P3278" t="s">
        <v>63</v>
      </c>
    </row>
    <row r="3279" spans="1:16">
      <c r="A3279" t="s">
        <v>6716</v>
      </c>
      <c r="B3279" t="s">
        <v>6712</v>
      </c>
      <c r="C3279" t="s">
        <v>912</v>
      </c>
      <c r="D3279">
        <v>61</v>
      </c>
      <c r="E3279" t="s">
        <v>6713</v>
      </c>
      <c r="F3279" t="s">
        <v>63</v>
      </c>
      <c r="G3279" t="s">
        <v>927</v>
      </c>
      <c r="H3279" t="s">
        <v>330</v>
      </c>
      <c r="I3279" t="s">
        <v>390</v>
      </c>
      <c r="J3279" t="s">
        <v>383</v>
      </c>
      <c r="K3279" t="s">
        <v>384</v>
      </c>
      <c r="L3279" t="s">
        <v>36</v>
      </c>
      <c r="M3279" t="s">
        <v>386</v>
      </c>
      <c r="N3279" t="s">
        <v>907</v>
      </c>
      <c r="O3279" t="s">
        <v>937</v>
      </c>
      <c r="P3279" t="s">
        <v>63</v>
      </c>
    </row>
    <row r="3280" spans="1:16">
      <c r="A3280" t="s">
        <v>6717</v>
      </c>
      <c r="B3280" t="s">
        <v>6718</v>
      </c>
      <c r="C3280" t="s">
        <v>956</v>
      </c>
      <c r="D3280">
        <v>55</v>
      </c>
      <c r="E3280" t="s">
        <v>6713</v>
      </c>
      <c r="F3280" t="s">
        <v>57</v>
      </c>
      <c r="G3280" t="s">
        <v>927</v>
      </c>
      <c r="H3280" t="s">
        <v>330</v>
      </c>
      <c r="I3280" t="s">
        <v>390</v>
      </c>
      <c r="J3280" t="s">
        <v>383</v>
      </c>
      <c r="K3280" t="s">
        <v>384</v>
      </c>
      <c r="L3280" t="s">
        <v>36</v>
      </c>
      <c r="M3280" t="s">
        <v>386</v>
      </c>
      <c r="N3280" t="s">
        <v>907</v>
      </c>
      <c r="O3280" t="s">
        <v>908</v>
      </c>
      <c r="P3280" t="s">
        <v>57</v>
      </c>
    </row>
    <row r="3281" spans="1:16">
      <c r="A3281" t="s">
        <v>6719</v>
      </c>
      <c r="B3281" t="s">
        <v>6718</v>
      </c>
      <c r="C3281" t="s">
        <v>904</v>
      </c>
      <c r="D3281">
        <v>57</v>
      </c>
      <c r="E3281" t="s">
        <v>6713</v>
      </c>
      <c r="F3281" t="s">
        <v>57</v>
      </c>
      <c r="G3281" t="s">
        <v>927</v>
      </c>
      <c r="H3281" t="s">
        <v>330</v>
      </c>
      <c r="I3281" t="s">
        <v>390</v>
      </c>
      <c r="J3281" t="s">
        <v>383</v>
      </c>
      <c r="K3281" t="s">
        <v>384</v>
      </c>
      <c r="L3281" t="s">
        <v>36</v>
      </c>
      <c r="M3281" t="s">
        <v>386</v>
      </c>
      <c r="N3281" t="s">
        <v>907</v>
      </c>
      <c r="O3281" t="s">
        <v>908</v>
      </c>
      <c r="P3281" t="s">
        <v>57</v>
      </c>
    </row>
    <row r="3282" spans="1:16">
      <c r="A3282" t="s">
        <v>6720</v>
      </c>
      <c r="B3282" t="s">
        <v>6718</v>
      </c>
      <c r="C3282" t="s">
        <v>910</v>
      </c>
      <c r="D3282">
        <v>59</v>
      </c>
      <c r="E3282" t="s">
        <v>6713</v>
      </c>
      <c r="F3282" t="s">
        <v>57</v>
      </c>
      <c r="G3282" t="s">
        <v>927</v>
      </c>
      <c r="H3282" t="s">
        <v>330</v>
      </c>
      <c r="I3282" t="s">
        <v>390</v>
      </c>
      <c r="J3282" t="s">
        <v>383</v>
      </c>
      <c r="K3282" t="s">
        <v>384</v>
      </c>
      <c r="L3282" t="s">
        <v>36</v>
      </c>
      <c r="M3282" t="s">
        <v>386</v>
      </c>
      <c r="N3282" t="s">
        <v>907</v>
      </c>
      <c r="O3282" t="s">
        <v>908</v>
      </c>
      <c r="P3282" t="s">
        <v>57</v>
      </c>
    </row>
    <row r="3283" spans="1:16">
      <c r="A3283" t="s">
        <v>6721</v>
      </c>
      <c r="B3283" t="s">
        <v>6718</v>
      </c>
      <c r="C3283" t="s">
        <v>912</v>
      </c>
      <c r="D3283">
        <v>61</v>
      </c>
      <c r="E3283" t="s">
        <v>6713</v>
      </c>
      <c r="F3283" t="s">
        <v>57</v>
      </c>
      <c r="G3283" t="s">
        <v>927</v>
      </c>
      <c r="H3283" t="s">
        <v>330</v>
      </c>
      <c r="I3283" t="s">
        <v>390</v>
      </c>
      <c r="J3283" t="s">
        <v>383</v>
      </c>
      <c r="K3283" t="s">
        <v>384</v>
      </c>
      <c r="L3283" t="s">
        <v>36</v>
      </c>
      <c r="M3283" t="s">
        <v>386</v>
      </c>
      <c r="N3283" t="s">
        <v>907</v>
      </c>
      <c r="O3283" t="s">
        <v>908</v>
      </c>
      <c r="P3283" t="s">
        <v>57</v>
      </c>
    </row>
    <row r="3284" spans="1:16">
      <c r="A3284" t="s">
        <v>6722</v>
      </c>
      <c r="B3284" t="s">
        <v>6723</v>
      </c>
      <c r="C3284" t="s">
        <v>956</v>
      </c>
      <c r="D3284">
        <v>55</v>
      </c>
      <c r="E3284" t="s">
        <v>6724</v>
      </c>
      <c r="F3284" t="s">
        <v>86</v>
      </c>
      <c r="G3284" t="s">
        <v>936</v>
      </c>
      <c r="H3284" t="s">
        <v>330</v>
      </c>
      <c r="I3284" t="s">
        <v>390</v>
      </c>
      <c r="J3284" t="s">
        <v>383</v>
      </c>
      <c r="K3284" t="s">
        <v>384</v>
      </c>
      <c r="L3284" t="s">
        <v>35</v>
      </c>
      <c r="M3284" t="s">
        <v>386</v>
      </c>
      <c r="N3284" t="s">
        <v>907</v>
      </c>
      <c r="O3284" t="s">
        <v>1033</v>
      </c>
      <c r="P3284" t="s">
        <v>86</v>
      </c>
    </row>
    <row r="3285" spans="1:16">
      <c r="A3285" t="s">
        <v>6725</v>
      </c>
      <c r="B3285" t="s">
        <v>6723</v>
      </c>
      <c r="C3285" t="s">
        <v>904</v>
      </c>
      <c r="D3285">
        <v>57</v>
      </c>
      <c r="E3285" t="s">
        <v>6724</v>
      </c>
      <c r="F3285" t="s">
        <v>86</v>
      </c>
      <c r="G3285" t="s">
        <v>936</v>
      </c>
      <c r="H3285" t="s">
        <v>330</v>
      </c>
      <c r="I3285" t="s">
        <v>390</v>
      </c>
      <c r="J3285" t="s">
        <v>383</v>
      </c>
      <c r="K3285" t="s">
        <v>384</v>
      </c>
      <c r="L3285" t="s">
        <v>35</v>
      </c>
      <c r="M3285" t="s">
        <v>386</v>
      </c>
      <c r="N3285" t="s">
        <v>907</v>
      </c>
      <c r="O3285" t="s">
        <v>1033</v>
      </c>
      <c r="P3285" t="s">
        <v>86</v>
      </c>
    </row>
    <row r="3286" spans="1:16">
      <c r="A3286" t="s">
        <v>6726</v>
      </c>
      <c r="B3286" t="s">
        <v>6723</v>
      </c>
      <c r="C3286" t="s">
        <v>910</v>
      </c>
      <c r="D3286">
        <v>59</v>
      </c>
      <c r="E3286" t="s">
        <v>6724</v>
      </c>
      <c r="F3286" t="s">
        <v>86</v>
      </c>
      <c r="G3286" t="s">
        <v>936</v>
      </c>
      <c r="H3286" t="s">
        <v>330</v>
      </c>
      <c r="I3286" t="s">
        <v>390</v>
      </c>
      <c r="J3286" t="s">
        <v>383</v>
      </c>
      <c r="K3286" t="s">
        <v>384</v>
      </c>
      <c r="L3286" t="s">
        <v>35</v>
      </c>
      <c r="M3286" t="s">
        <v>386</v>
      </c>
      <c r="N3286" t="s">
        <v>907</v>
      </c>
      <c r="O3286" t="s">
        <v>1033</v>
      </c>
      <c r="P3286" t="s">
        <v>86</v>
      </c>
    </row>
    <row r="3287" spans="1:16">
      <c r="A3287" t="s">
        <v>6727</v>
      </c>
      <c r="B3287" t="s">
        <v>6723</v>
      </c>
      <c r="C3287" t="s">
        <v>912</v>
      </c>
      <c r="D3287">
        <v>61</v>
      </c>
      <c r="E3287" t="s">
        <v>6724</v>
      </c>
      <c r="F3287" t="s">
        <v>86</v>
      </c>
      <c r="G3287" t="s">
        <v>936</v>
      </c>
      <c r="H3287" t="s">
        <v>330</v>
      </c>
      <c r="I3287" t="s">
        <v>390</v>
      </c>
      <c r="J3287" t="s">
        <v>383</v>
      </c>
      <c r="K3287" t="s">
        <v>384</v>
      </c>
      <c r="L3287" t="s">
        <v>35</v>
      </c>
      <c r="M3287" t="s">
        <v>386</v>
      </c>
      <c r="N3287" t="s">
        <v>907</v>
      </c>
      <c r="O3287" t="s">
        <v>1033</v>
      </c>
      <c r="P3287" t="s">
        <v>86</v>
      </c>
    </row>
    <row r="3288" spans="1:16">
      <c r="A3288" t="s">
        <v>6728</v>
      </c>
      <c r="B3288" t="s">
        <v>6729</v>
      </c>
      <c r="C3288" t="s">
        <v>956</v>
      </c>
      <c r="D3288">
        <v>55</v>
      </c>
      <c r="E3288" t="s">
        <v>6724</v>
      </c>
      <c r="F3288" t="s">
        <v>63</v>
      </c>
      <c r="G3288" t="s">
        <v>936</v>
      </c>
      <c r="H3288" t="s">
        <v>330</v>
      </c>
      <c r="I3288" t="s">
        <v>390</v>
      </c>
      <c r="J3288" t="s">
        <v>383</v>
      </c>
      <c r="K3288" t="s">
        <v>384</v>
      </c>
      <c r="L3288" t="s">
        <v>35</v>
      </c>
      <c r="M3288" t="s">
        <v>386</v>
      </c>
      <c r="N3288" t="s">
        <v>907</v>
      </c>
      <c r="O3288" t="s">
        <v>947</v>
      </c>
      <c r="P3288" t="s">
        <v>63</v>
      </c>
    </row>
    <row r="3289" spans="1:16">
      <c r="A3289" t="s">
        <v>6730</v>
      </c>
      <c r="B3289" t="s">
        <v>6729</v>
      </c>
      <c r="C3289" t="s">
        <v>904</v>
      </c>
      <c r="D3289">
        <v>57</v>
      </c>
      <c r="E3289" t="s">
        <v>6724</v>
      </c>
      <c r="F3289" t="s">
        <v>63</v>
      </c>
      <c r="G3289" t="s">
        <v>936</v>
      </c>
      <c r="H3289" t="s">
        <v>330</v>
      </c>
      <c r="I3289" t="s">
        <v>390</v>
      </c>
      <c r="J3289" t="s">
        <v>383</v>
      </c>
      <c r="K3289" t="s">
        <v>384</v>
      </c>
      <c r="L3289" t="s">
        <v>35</v>
      </c>
      <c r="M3289" t="s">
        <v>386</v>
      </c>
      <c r="N3289" t="s">
        <v>907</v>
      </c>
      <c r="O3289" t="s">
        <v>947</v>
      </c>
      <c r="P3289" t="s">
        <v>63</v>
      </c>
    </row>
    <row r="3290" spans="1:16">
      <c r="A3290" t="s">
        <v>6731</v>
      </c>
      <c r="B3290" t="s">
        <v>6729</v>
      </c>
      <c r="C3290" t="s">
        <v>910</v>
      </c>
      <c r="D3290">
        <v>59</v>
      </c>
      <c r="E3290" t="s">
        <v>6724</v>
      </c>
      <c r="F3290" t="s">
        <v>63</v>
      </c>
      <c r="G3290" t="s">
        <v>936</v>
      </c>
      <c r="H3290" t="s">
        <v>330</v>
      </c>
      <c r="I3290" t="s">
        <v>390</v>
      </c>
      <c r="J3290" t="s">
        <v>383</v>
      </c>
      <c r="K3290" t="s">
        <v>384</v>
      </c>
      <c r="L3290" t="s">
        <v>35</v>
      </c>
      <c r="M3290" t="s">
        <v>386</v>
      </c>
      <c r="N3290" t="s">
        <v>907</v>
      </c>
      <c r="O3290" t="s">
        <v>947</v>
      </c>
      <c r="P3290" t="s">
        <v>63</v>
      </c>
    </row>
    <row r="3291" spans="1:16">
      <c r="A3291" t="s">
        <v>6732</v>
      </c>
      <c r="B3291" t="s">
        <v>6729</v>
      </c>
      <c r="C3291" t="s">
        <v>912</v>
      </c>
      <c r="D3291">
        <v>61</v>
      </c>
      <c r="E3291" t="s">
        <v>6724</v>
      </c>
      <c r="F3291" t="s">
        <v>63</v>
      </c>
      <c r="G3291" t="s">
        <v>936</v>
      </c>
      <c r="H3291" t="s">
        <v>330</v>
      </c>
      <c r="I3291" t="s">
        <v>390</v>
      </c>
      <c r="J3291" t="s">
        <v>383</v>
      </c>
      <c r="K3291" t="s">
        <v>384</v>
      </c>
      <c r="L3291" t="s">
        <v>35</v>
      </c>
      <c r="M3291" t="s">
        <v>386</v>
      </c>
      <c r="N3291" t="s">
        <v>907</v>
      </c>
      <c r="O3291" t="s">
        <v>947</v>
      </c>
      <c r="P3291" t="s">
        <v>63</v>
      </c>
    </row>
    <row r="3292" spans="1:16">
      <c r="A3292" t="s">
        <v>6733</v>
      </c>
      <c r="B3292" t="s">
        <v>6734</v>
      </c>
      <c r="C3292" t="s">
        <v>956</v>
      </c>
      <c r="D3292">
        <v>55</v>
      </c>
      <c r="E3292" t="s">
        <v>6735</v>
      </c>
      <c r="F3292" t="s">
        <v>86</v>
      </c>
      <c r="G3292" t="s">
        <v>6437</v>
      </c>
      <c r="H3292" t="s">
        <v>330</v>
      </c>
      <c r="I3292" t="s">
        <v>390</v>
      </c>
      <c r="J3292" t="s">
        <v>383</v>
      </c>
      <c r="K3292" t="s">
        <v>388</v>
      </c>
      <c r="L3292" t="s">
        <v>43</v>
      </c>
      <c r="M3292" t="s">
        <v>386</v>
      </c>
      <c r="N3292" t="s">
        <v>907</v>
      </c>
      <c r="O3292" t="s">
        <v>6736</v>
      </c>
      <c r="P3292" t="s">
        <v>86</v>
      </c>
    </row>
    <row r="3293" spans="1:16">
      <c r="A3293" t="s">
        <v>6737</v>
      </c>
      <c r="B3293" t="s">
        <v>6734</v>
      </c>
      <c r="C3293" t="s">
        <v>904</v>
      </c>
      <c r="D3293">
        <v>57</v>
      </c>
      <c r="E3293" t="s">
        <v>6735</v>
      </c>
      <c r="F3293" t="s">
        <v>86</v>
      </c>
      <c r="G3293" t="s">
        <v>6437</v>
      </c>
      <c r="H3293" t="s">
        <v>330</v>
      </c>
      <c r="I3293" t="s">
        <v>390</v>
      </c>
      <c r="J3293" t="s">
        <v>383</v>
      </c>
      <c r="K3293" t="s">
        <v>388</v>
      </c>
      <c r="L3293" t="s">
        <v>43</v>
      </c>
      <c r="M3293" t="s">
        <v>386</v>
      </c>
      <c r="N3293" t="s">
        <v>907</v>
      </c>
      <c r="O3293" t="s">
        <v>6736</v>
      </c>
      <c r="P3293" t="s">
        <v>86</v>
      </c>
    </row>
    <row r="3294" spans="1:16">
      <c r="A3294" t="s">
        <v>6738</v>
      </c>
      <c r="B3294" t="s">
        <v>6734</v>
      </c>
      <c r="C3294" t="s">
        <v>910</v>
      </c>
      <c r="D3294">
        <v>59</v>
      </c>
      <c r="E3294" t="s">
        <v>6735</v>
      </c>
      <c r="F3294" t="s">
        <v>86</v>
      </c>
      <c r="G3294" t="s">
        <v>6437</v>
      </c>
      <c r="H3294" t="s">
        <v>330</v>
      </c>
      <c r="I3294" t="s">
        <v>390</v>
      </c>
      <c r="J3294" t="s">
        <v>383</v>
      </c>
      <c r="K3294" t="s">
        <v>388</v>
      </c>
      <c r="L3294" t="s">
        <v>43</v>
      </c>
      <c r="M3294" t="s">
        <v>386</v>
      </c>
      <c r="N3294" t="s">
        <v>907</v>
      </c>
      <c r="O3294" t="s">
        <v>6736</v>
      </c>
      <c r="P3294" t="s">
        <v>86</v>
      </c>
    </row>
    <row r="3295" spans="1:16">
      <c r="A3295" t="s">
        <v>6739</v>
      </c>
      <c r="B3295" t="s">
        <v>6734</v>
      </c>
      <c r="C3295" t="s">
        <v>912</v>
      </c>
      <c r="D3295">
        <v>61</v>
      </c>
      <c r="E3295" t="s">
        <v>6735</v>
      </c>
      <c r="F3295" t="s">
        <v>86</v>
      </c>
      <c r="G3295" t="s">
        <v>6437</v>
      </c>
      <c r="H3295" t="s">
        <v>330</v>
      </c>
      <c r="I3295" t="s">
        <v>390</v>
      </c>
      <c r="J3295" t="s">
        <v>383</v>
      </c>
      <c r="K3295" t="s">
        <v>388</v>
      </c>
      <c r="L3295" t="s">
        <v>43</v>
      </c>
      <c r="M3295" t="s">
        <v>386</v>
      </c>
      <c r="N3295" t="s">
        <v>907</v>
      </c>
      <c r="O3295" t="s">
        <v>6736</v>
      </c>
      <c r="P3295" t="s">
        <v>86</v>
      </c>
    </row>
    <row r="3296" spans="1:16">
      <c r="A3296" t="s">
        <v>6740</v>
      </c>
      <c r="B3296" t="s">
        <v>6741</v>
      </c>
      <c r="C3296" t="s">
        <v>904</v>
      </c>
      <c r="D3296">
        <v>57</v>
      </c>
      <c r="E3296" t="s">
        <v>5615</v>
      </c>
      <c r="F3296" t="s">
        <v>68</v>
      </c>
      <c r="G3296" t="s">
        <v>936</v>
      </c>
      <c r="H3296" t="s">
        <v>323</v>
      </c>
      <c r="I3296" t="s">
        <v>387</v>
      </c>
      <c r="J3296" t="s">
        <v>383</v>
      </c>
      <c r="K3296" t="s">
        <v>384</v>
      </c>
      <c r="L3296" t="s">
        <v>35</v>
      </c>
      <c r="M3296" t="s">
        <v>386</v>
      </c>
      <c r="N3296" t="s">
        <v>907</v>
      </c>
      <c r="O3296" t="s">
        <v>1119</v>
      </c>
      <c r="P3296" t="s">
        <v>68</v>
      </c>
    </row>
    <row r="3297" spans="1:16">
      <c r="A3297" t="s">
        <v>6742</v>
      </c>
      <c r="B3297" t="s">
        <v>6743</v>
      </c>
      <c r="C3297" t="s">
        <v>956</v>
      </c>
      <c r="D3297">
        <v>55</v>
      </c>
      <c r="E3297" t="s">
        <v>6744</v>
      </c>
      <c r="F3297" t="s">
        <v>63</v>
      </c>
      <c r="G3297" t="s">
        <v>927</v>
      </c>
      <c r="H3297" t="s">
        <v>329</v>
      </c>
      <c r="I3297" t="s">
        <v>390</v>
      </c>
      <c r="J3297" t="s">
        <v>383</v>
      </c>
      <c r="K3297" t="s">
        <v>384</v>
      </c>
      <c r="L3297" t="s">
        <v>36</v>
      </c>
      <c r="M3297" t="s">
        <v>386</v>
      </c>
      <c r="N3297" t="s">
        <v>907</v>
      </c>
      <c r="O3297" t="s">
        <v>937</v>
      </c>
      <c r="P3297" t="s">
        <v>63</v>
      </c>
    </row>
    <row r="3298" spans="1:16">
      <c r="A3298" t="s">
        <v>6745</v>
      </c>
      <c r="B3298" t="s">
        <v>6743</v>
      </c>
      <c r="C3298" t="s">
        <v>904</v>
      </c>
      <c r="D3298">
        <v>57</v>
      </c>
      <c r="E3298" t="s">
        <v>6744</v>
      </c>
      <c r="F3298" t="s">
        <v>63</v>
      </c>
      <c r="G3298" t="s">
        <v>927</v>
      </c>
      <c r="H3298" t="s">
        <v>329</v>
      </c>
      <c r="I3298" t="s">
        <v>390</v>
      </c>
      <c r="J3298" t="s">
        <v>383</v>
      </c>
      <c r="K3298" t="s">
        <v>384</v>
      </c>
      <c r="L3298" t="s">
        <v>36</v>
      </c>
      <c r="M3298" t="s">
        <v>386</v>
      </c>
      <c r="N3298" t="s">
        <v>907</v>
      </c>
      <c r="O3298" t="s">
        <v>937</v>
      </c>
      <c r="P3298" t="s">
        <v>63</v>
      </c>
    </row>
    <row r="3299" spans="1:16">
      <c r="A3299" t="s">
        <v>6746</v>
      </c>
      <c r="B3299" t="s">
        <v>6743</v>
      </c>
      <c r="C3299" t="s">
        <v>910</v>
      </c>
      <c r="D3299">
        <v>59</v>
      </c>
      <c r="E3299" t="s">
        <v>6744</v>
      </c>
      <c r="F3299" t="s">
        <v>63</v>
      </c>
      <c r="G3299" t="s">
        <v>927</v>
      </c>
      <c r="H3299" t="s">
        <v>329</v>
      </c>
      <c r="I3299" t="s">
        <v>390</v>
      </c>
      <c r="J3299" t="s">
        <v>383</v>
      </c>
      <c r="K3299" t="s">
        <v>384</v>
      </c>
      <c r="L3299" t="s">
        <v>36</v>
      </c>
      <c r="M3299" t="s">
        <v>386</v>
      </c>
      <c r="N3299" t="s">
        <v>907</v>
      </c>
      <c r="O3299" t="s">
        <v>937</v>
      </c>
      <c r="P3299" t="s">
        <v>63</v>
      </c>
    </row>
    <row r="3300" spans="1:16">
      <c r="A3300" t="s">
        <v>6747</v>
      </c>
      <c r="B3300" t="s">
        <v>6743</v>
      </c>
      <c r="C3300" t="s">
        <v>912</v>
      </c>
      <c r="D3300">
        <v>61</v>
      </c>
      <c r="E3300" t="s">
        <v>6744</v>
      </c>
      <c r="F3300" t="s">
        <v>63</v>
      </c>
      <c r="G3300" t="s">
        <v>927</v>
      </c>
      <c r="H3300" t="s">
        <v>329</v>
      </c>
      <c r="I3300" t="s">
        <v>390</v>
      </c>
      <c r="J3300" t="s">
        <v>383</v>
      </c>
      <c r="K3300" t="s">
        <v>384</v>
      </c>
      <c r="L3300" t="s">
        <v>36</v>
      </c>
      <c r="M3300" t="s">
        <v>386</v>
      </c>
      <c r="N3300" t="s">
        <v>907</v>
      </c>
      <c r="O3300" t="s">
        <v>937</v>
      </c>
      <c r="P3300" t="s">
        <v>63</v>
      </c>
    </row>
    <row r="3301" spans="1:16">
      <c r="A3301" t="s">
        <v>6748</v>
      </c>
      <c r="B3301" t="s">
        <v>6749</v>
      </c>
      <c r="C3301" t="s">
        <v>956</v>
      </c>
      <c r="D3301">
        <v>55</v>
      </c>
      <c r="E3301" t="s">
        <v>6750</v>
      </c>
      <c r="F3301" t="s">
        <v>63</v>
      </c>
      <c r="G3301" t="s">
        <v>936</v>
      </c>
      <c r="H3301" t="s">
        <v>329</v>
      </c>
      <c r="I3301" t="s">
        <v>390</v>
      </c>
      <c r="J3301" t="s">
        <v>383</v>
      </c>
      <c r="K3301" t="s">
        <v>384</v>
      </c>
      <c r="L3301" t="s">
        <v>35</v>
      </c>
      <c r="M3301" t="s">
        <v>386</v>
      </c>
      <c r="N3301" t="s">
        <v>907</v>
      </c>
      <c r="O3301" t="s">
        <v>947</v>
      </c>
      <c r="P3301" t="s">
        <v>63</v>
      </c>
    </row>
    <row r="3302" spans="1:16">
      <c r="A3302" t="s">
        <v>6751</v>
      </c>
      <c r="B3302" t="s">
        <v>6749</v>
      </c>
      <c r="C3302" t="s">
        <v>904</v>
      </c>
      <c r="D3302">
        <v>57</v>
      </c>
      <c r="E3302" t="s">
        <v>6750</v>
      </c>
      <c r="F3302" t="s">
        <v>63</v>
      </c>
      <c r="G3302" t="s">
        <v>936</v>
      </c>
      <c r="H3302" t="s">
        <v>329</v>
      </c>
      <c r="I3302" t="s">
        <v>390</v>
      </c>
      <c r="J3302" t="s">
        <v>383</v>
      </c>
      <c r="K3302" t="s">
        <v>384</v>
      </c>
      <c r="L3302" t="s">
        <v>35</v>
      </c>
      <c r="M3302" t="s">
        <v>386</v>
      </c>
      <c r="N3302" t="s">
        <v>907</v>
      </c>
      <c r="O3302" t="s">
        <v>947</v>
      </c>
      <c r="P3302" t="s">
        <v>63</v>
      </c>
    </row>
    <row r="3303" spans="1:16">
      <c r="A3303" t="s">
        <v>6752</v>
      </c>
      <c r="B3303" t="s">
        <v>6749</v>
      </c>
      <c r="C3303" t="s">
        <v>910</v>
      </c>
      <c r="D3303">
        <v>59</v>
      </c>
      <c r="E3303" t="s">
        <v>6750</v>
      </c>
      <c r="F3303" t="s">
        <v>63</v>
      </c>
      <c r="G3303" t="s">
        <v>936</v>
      </c>
      <c r="H3303" t="s">
        <v>329</v>
      </c>
      <c r="I3303" t="s">
        <v>390</v>
      </c>
      <c r="J3303" t="s">
        <v>383</v>
      </c>
      <c r="K3303" t="s">
        <v>384</v>
      </c>
      <c r="L3303" t="s">
        <v>35</v>
      </c>
      <c r="M3303" t="s">
        <v>386</v>
      </c>
      <c r="N3303" t="s">
        <v>907</v>
      </c>
      <c r="O3303" t="s">
        <v>947</v>
      </c>
      <c r="P3303" t="s">
        <v>63</v>
      </c>
    </row>
    <row r="3304" spans="1:16">
      <c r="A3304" t="s">
        <v>6753</v>
      </c>
      <c r="B3304" t="s">
        <v>6749</v>
      </c>
      <c r="C3304" t="s">
        <v>912</v>
      </c>
      <c r="D3304">
        <v>61</v>
      </c>
      <c r="E3304" t="s">
        <v>6750</v>
      </c>
      <c r="F3304" t="s">
        <v>63</v>
      </c>
      <c r="G3304" t="s">
        <v>936</v>
      </c>
      <c r="H3304" t="s">
        <v>329</v>
      </c>
      <c r="I3304" t="s">
        <v>390</v>
      </c>
      <c r="J3304" t="s">
        <v>383</v>
      </c>
      <c r="K3304" t="s">
        <v>384</v>
      </c>
      <c r="L3304" t="s">
        <v>35</v>
      </c>
      <c r="M3304" t="s">
        <v>386</v>
      </c>
      <c r="N3304" t="s">
        <v>907</v>
      </c>
      <c r="O3304" t="s">
        <v>947</v>
      </c>
      <c r="P3304" t="s">
        <v>63</v>
      </c>
    </row>
    <row r="3305" spans="1:16">
      <c r="A3305" t="s">
        <v>6754</v>
      </c>
      <c r="B3305" t="s">
        <v>6755</v>
      </c>
      <c r="C3305" t="s">
        <v>956</v>
      </c>
      <c r="D3305">
        <v>55</v>
      </c>
      <c r="E3305" t="s">
        <v>6756</v>
      </c>
      <c r="F3305" t="s">
        <v>97</v>
      </c>
      <c r="G3305" t="s">
        <v>927</v>
      </c>
      <c r="H3305" t="s">
        <v>329</v>
      </c>
      <c r="I3305" t="s">
        <v>390</v>
      </c>
      <c r="J3305" t="s">
        <v>383</v>
      </c>
      <c r="K3305" t="s">
        <v>384</v>
      </c>
      <c r="L3305" t="s">
        <v>36</v>
      </c>
      <c r="M3305" t="s">
        <v>386</v>
      </c>
      <c r="N3305" t="s">
        <v>907</v>
      </c>
      <c r="O3305" t="s">
        <v>1003</v>
      </c>
      <c r="P3305" t="s">
        <v>63</v>
      </c>
    </row>
    <row r="3306" spans="1:16">
      <c r="A3306" t="s">
        <v>6757</v>
      </c>
      <c r="B3306" t="s">
        <v>6755</v>
      </c>
      <c r="C3306" t="s">
        <v>904</v>
      </c>
      <c r="D3306">
        <v>57</v>
      </c>
      <c r="E3306" t="s">
        <v>6756</v>
      </c>
      <c r="F3306" t="s">
        <v>97</v>
      </c>
      <c r="G3306" t="s">
        <v>927</v>
      </c>
      <c r="H3306" t="s">
        <v>329</v>
      </c>
      <c r="I3306" t="s">
        <v>390</v>
      </c>
      <c r="J3306" t="s">
        <v>383</v>
      </c>
      <c r="K3306" t="s">
        <v>384</v>
      </c>
      <c r="L3306" t="s">
        <v>36</v>
      </c>
      <c r="M3306" t="s">
        <v>386</v>
      </c>
      <c r="N3306" t="s">
        <v>907</v>
      </c>
      <c r="O3306" t="s">
        <v>1003</v>
      </c>
      <c r="P3306" t="s">
        <v>63</v>
      </c>
    </row>
    <row r="3307" spans="1:16">
      <c r="A3307" t="s">
        <v>6758</v>
      </c>
      <c r="B3307" t="s">
        <v>6755</v>
      </c>
      <c r="C3307" t="s">
        <v>910</v>
      </c>
      <c r="D3307">
        <v>59</v>
      </c>
      <c r="E3307" t="s">
        <v>6756</v>
      </c>
      <c r="F3307" t="s">
        <v>97</v>
      </c>
      <c r="G3307" t="s">
        <v>927</v>
      </c>
      <c r="H3307" t="s">
        <v>329</v>
      </c>
      <c r="I3307" t="s">
        <v>390</v>
      </c>
      <c r="J3307" t="s">
        <v>383</v>
      </c>
      <c r="K3307" t="s">
        <v>384</v>
      </c>
      <c r="L3307" t="s">
        <v>36</v>
      </c>
      <c r="M3307" t="s">
        <v>386</v>
      </c>
      <c r="N3307" t="s">
        <v>907</v>
      </c>
      <c r="O3307" t="s">
        <v>1003</v>
      </c>
      <c r="P3307" t="s">
        <v>63</v>
      </c>
    </row>
    <row r="3308" spans="1:16">
      <c r="A3308" t="s">
        <v>6759</v>
      </c>
      <c r="B3308" t="s">
        <v>6755</v>
      </c>
      <c r="C3308" t="s">
        <v>912</v>
      </c>
      <c r="D3308">
        <v>61</v>
      </c>
      <c r="E3308" t="s">
        <v>6756</v>
      </c>
      <c r="F3308" t="s">
        <v>97</v>
      </c>
      <c r="G3308" t="s">
        <v>927</v>
      </c>
      <c r="H3308" t="s">
        <v>329</v>
      </c>
      <c r="I3308" t="s">
        <v>390</v>
      </c>
      <c r="J3308" t="s">
        <v>383</v>
      </c>
      <c r="K3308" t="s">
        <v>384</v>
      </c>
      <c r="L3308" t="s">
        <v>36</v>
      </c>
      <c r="M3308" t="s">
        <v>386</v>
      </c>
      <c r="N3308" t="s">
        <v>907</v>
      </c>
      <c r="O3308" t="s">
        <v>1003</v>
      </c>
      <c r="P3308" t="s">
        <v>63</v>
      </c>
    </row>
    <row r="3309" spans="1:16">
      <c r="A3309" t="s">
        <v>6760</v>
      </c>
      <c r="B3309" t="s">
        <v>6761</v>
      </c>
      <c r="C3309" t="s">
        <v>956</v>
      </c>
      <c r="D3309">
        <v>55</v>
      </c>
      <c r="E3309" t="s">
        <v>6762</v>
      </c>
      <c r="F3309" t="s">
        <v>63</v>
      </c>
      <c r="G3309" t="s">
        <v>936</v>
      </c>
      <c r="H3309" t="s">
        <v>330</v>
      </c>
      <c r="I3309" t="s">
        <v>390</v>
      </c>
      <c r="J3309" t="s">
        <v>383</v>
      </c>
      <c r="K3309" t="s">
        <v>384</v>
      </c>
      <c r="L3309" t="s">
        <v>35</v>
      </c>
      <c r="M3309" t="s">
        <v>386</v>
      </c>
      <c r="N3309" t="s">
        <v>907</v>
      </c>
      <c r="O3309" t="s">
        <v>947</v>
      </c>
      <c r="P3309" t="s">
        <v>63</v>
      </c>
    </row>
    <row r="3310" spans="1:16">
      <c r="A3310" t="s">
        <v>6763</v>
      </c>
      <c r="B3310" t="s">
        <v>6761</v>
      </c>
      <c r="C3310" t="s">
        <v>904</v>
      </c>
      <c r="D3310">
        <v>57</v>
      </c>
      <c r="E3310" t="s">
        <v>6762</v>
      </c>
      <c r="F3310" t="s">
        <v>63</v>
      </c>
      <c r="G3310" t="s">
        <v>936</v>
      </c>
      <c r="H3310" t="s">
        <v>330</v>
      </c>
      <c r="I3310" t="s">
        <v>390</v>
      </c>
      <c r="J3310" t="s">
        <v>383</v>
      </c>
      <c r="K3310" t="s">
        <v>384</v>
      </c>
      <c r="L3310" t="s">
        <v>35</v>
      </c>
      <c r="M3310" t="s">
        <v>386</v>
      </c>
      <c r="N3310" t="s">
        <v>907</v>
      </c>
      <c r="O3310" t="s">
        <v>947</v>
      </c>
      <c r="P3310" t="s">
        <v>63</v>
      </c>
    </row>
    <row r="3311" spans="1:16">
      <c r="A3311" t="s">
        <v>6764</v>
      </c>
      <c r="B3311" t="s">
        <v>6761</v>
      </c>
      <c r="C3311" t="s">
        <v>910</v>
      </c>
      <c r="D3311">
        <v>59</v>
      </c>
      <c r="E3311" t="s">
        <v>6762</v>
      </c>
      <c r="F3311" t="s">
        <v>63</v>
      </c>
      <c r="G3311" t="s">
        <v>936</v>
      </c>
      <c r="H3311" t="s">
        <v>330</v>
      </c>
      <c r="I3311" t="s">
        <v>390</v>
      </c>
      <c r="J3311" t="s">
        <v>383</v>
      </c>
      <c r="K3311" t="s">
        <v>384</v>
      </c>
      <c r="L3311" t="s">
        <v>35</v>
      </c>
      <c r="M3311" t="s">
        <v>386</v>
      </c>
      <c r="N3311" t="s">
        <v>907</v>
      </c>
      <c r="O3311" t="s">
        <v>947</v>
      </c>
      <c r="P3311" t="s">
        <v>63</v>
      </c>
    </row>
    <row r="3312" spans="1:16">
      <c r="A3312" t="s">
        <v>6765</v>
      </c>
      <c r="B3312" t="s">
        <v>6761</v>
      </c>
      <c r="C3312" t="s">
        <v>912</v>
      </c>
      <c r="D3312">
        <v>61</v>
      </c>
      <c r="E3312" t="s">
        <v>6762</v>
      </c>
      <c r="F3312" t="s">
        <v>63</v>
      </c>
      <c r="G3312" t="s">
        <v>936</v>
      </c>
      <c r="H3312" t="s">
        <v>330</v>
      </c>
      <c r="I3312" t="s">
        <v>390</v>
      </c>
      <c r="J3312" t="s">
        <v>383</v>
      </c>
      <c r="K3312" t="s">
        <v>384</v>
      </c>
      <c r="L3312" t="s">
        <v>35</v>
      </c>
      <c r="M3312" t="s">
        <v>386</v>
      </c>
      <c r="N3312" t="s">
        <v>907</v>
      </c>
      <c r="O3312" t="s">
        <v>947</v>
      </c>
      <c r="P3312" t="s">
        <v>63</v>
      </c>
    </row>
    <row r="3313" spans="1:16">
      <c r="A3313" t="s">
        <v>6766</v>
      </c>
      <c r="B3313" t="s">
        <v>6767</v>
      </c>
      <c r="C3313" t="s">
        <v>956</v>
      </c>
      <c r="D3313">
        <v>55</v>
      </c>
      <c r="E3313" t="s">
        <v>6768</v>
      </c>
      <c r="F3313" t="s">
        <v>97</v>
      </c>
      <c r="G3313" t="s">
        <v>936</v>
      </c>
      <c r="H3313" t="s">
        <v>329</v>
      </c>
      <c r="I3313" t="s">
        <v>390</v>
      </c>
      <c r="J3313" t="s">
        <v>383</v>
      </c>
      <c r="K3313" t="s">
        <v>384</v>
      </c>
      <c r="L3313" t="s">
        <v>35</v>
      </c>
      <c r="M3313" t="s">
        <v>386</v>
      </c>
      <c r="N3313" t="s">
        <v>907</v>
      </c>
      <c r="O3313" t="s">
        <v>947</v>
      </c>
      <c r="P3313" t="s">
        <v>63</v>
      </c>
    </row>
    <row r="3314" spans="1:16">
      <c r="A3314" t="s">
        <v>6769</v>
      </c>
      <c r="B3314" t="s">
        <v>6767</v>
      </c>
      <c r="C3314" t="s">
        <v>904</v>
      </c>
      <c r="D3314">
        <v>57</v>
      </c>
      <c r="E3314" t="s">
        <v>6768</v>
      </c>
      <c r="F3314" t="s">
        <v>97</v>
      </c>
      <c r="G3314" t="s">
        <v>936</v>
      </c>
      <c r="H3314" t="s">
        <v>329</v>
      </c>
      <c r="I3314" t="s">
        <v>390</v>
      </c>
      <c r="J3314" t="s">
        <v>383</v>
      </c>
      <c r="K3314" t="s">
        <v>384</v>
      </c>
      <c r="L3314" t="s">
        <v>35</v>
      </c>
      <c r="M3314" t="s">
        <v>386</v>
      </c>
      <c r="N3314" t="s">
        <v>907</v>
      </c>
      <c r="O3314" t="s">
        <v>947</v>
      </c>
      <c r="P3314" t="s">
        <v>63</v>
      </c>
    </row>
    <row r="3315" spans="1:16">
      <c r="A3315" t="s">
        <v>6770</v>
      </c>
      <c r="B3315" t="s">
        <v>6767</v>
      </c>
      <c r="C3315" t="s">
        <v>910</v>
      </c>
      <c r="D3315">
        <v>59</v>
      </c>
      <c r="E3315" t="s">
        <v>6768</v>
      </c>
      <c r="F3315" t="s">
        <v>97</v>
      </c>
      <c r="G3315" t="s">
        <v>936</v>
      </c>
      <c r="H3315" t="s">
        <v>329</v>
      </c>
      <c r="I3315" t="s">
        <v>390</v>
      </c>
      <c r="J3315" t="s">
        <v>383</v>
      </c>
      <c r="K3315" t="s">
        <v>384</v>
      </c>
      <c r="L3315" t="s">
        <v>35</v>
      </c>
      <c r="M3315" t="s">
        <v>386</v>
      </c>
      <c r="N3315" t="s">
        <v>907</v>
      </c>
      <c r="O3315" t="s">
        <v>947</v>
      </c>
      <c r="P3315" t="s">
        <v>63</v>
      </c>
    </row>
    <row r="3316" spans="1:16">
      <c r="A3316" t="s">
        <v>6771</v>
      </c>
      <c r="B3316" t="s">
        <v>6767</v>
      </c>
      <c r="C3316" t="s">
        <v>912</v>
      </c>
      <c r="D3316">
        <v>61</v>
      </c>
      <c r="E3316" t="s">
        <v>6768</v>
      </c>
      <c r="F3316" t="s">
        <v>97</v>
      </c>
      <c r="G3316" t="s">
        <v>936</v>
      </c>
      <c r="H3316" t="s">
        <v>329</v>
      </c>
      <c r="I3316" t="s">
        <v>390</v>
      </c>
      <c r="J3316" t="s">
        <v>383</v>
      </c>
      <c r="K3316" t="s">
        <v>384</v>
      </c>
      <c r="L3316" t="s">
        <v>35</v>
      </c>
      <c r="M3316" t="s">
        <v>386</v>
      </c>
      <c r="N3316" t="s">
        <v>907</v>
      </c>
      <c r="O3316" t="s">
        <v>947</v>
      </c>
      <c r="P3316" t="s">
        <v>63</v>
      </c>
    </row>
    <row r="3317" spans="1:16">
      <c r="A3317" t="s">
        <v>6772</v>
      </c>
      <c r="B3317" t="s">
        <v>6773</v>
      </c>
      <c r="C3317" t="s">
        <v>956</v>
      </c>
      <c r="D3317">
        <v>55</v>
      </c>
      <c r="E3317" t="s">
        <v>6768</v>
      </c>
      <c r="F3317" t="s">
        <v>86</v>
      </c>
      <c r="G3317" t="s">
        <v>936</v>
      </c>
      <c r="H3317" t="s">
        <v>329</v>
      </c>
      <c r="I3317" t="s">
        <v>390</v>
      </c>
      <c r="J3317" t="s">
        <v>383</v>
      </c>
      <c r="K3317" t="s">
        <v>384</v>
      </c>
      <c r="L3317" t="s">
        <v>35</v>
      </c>
      <c r="M3317" t="s">
        <v>386</v>
      </c>
      <c r="N3317" t="s">
        <v>907</v>
      </c>
      <c r="O3317" t="s">
        <v>942</v>
      </c>
      <c r="P3317" t="s">
        <v>86</v>
      </c>
    </row>
    <row r="3318" spans="1:16">
      <c r="A3318" t="s">
        <v>6774</v>
      </c>
      <c r="B3318" t="s">
        <v>6773</v>
      </c>
      <c r="C3318" t="s">
        <v>904</v>
      </c>
      <c r="D3318">
        <v>57</v>
      </c>
      <c r="E3318" t="s">
        <v>6768</v>
      </c>
      <c r="F3318" t="s">
        <v>86</v>
      </c>
      <c r="G3318" t="s">
        <v>936</v>
      </c>
      <c r="H3318" t="s">
        <v>329</v>
      </c>
      <c r="I3318" t="s">
        <v>390</v>
      </c>
      <c r="J3318" t="s">
        <v>383</v>
      </c>
      <c r="K3318" t="s">
        <v>384</v>
      </c>
      <c r="L3318" t="s">
        <v>35</v>
      </c>
      <c r="M3318" t="s">
        <v>386</v>
      </c>
      <c r="N3318" t="s">
        <v>907</v>
      </c>
      <c r="O3318" t="s">
        <v>942</v>
      </c>
      <c r="P3318" t="s">
        <v>86</v>
      </c>
    </row>
    <row r="3319" spans="1:16">
      <c r="A3319" t="s">
        <v>6775</v>
      </c>
      <c r="B3319" t="s">
        <v>6773</v>
      </c>
      <c r="C3319" t="s">
        <v>910</v>
      </c>
      <c r="D3319">
        <v>59</v>
      </c>
      <c r="E3319" t="s">
        <v>6768</v>
      </c>
      <c r="F3319" t="s">
        <v>86</v>
      </c>
      <c r="G3319" t="s">
        <v>936</v>
      </c>
      <c r="H3319" t="s">
        <v>329</v>
      </c>
      <c r="I3319" t="s">
        <v>390</v>
      </c>
      <c r="J3319" t="s">
        <v>383</v>
      </c>
      <c r="K3319" t="s">
        <v>384</v>
      </c>
      <c r="L3319" t="s">
        <v>35</v>
      </c>
      <c r="M3319" t="s">
        <v>386</v>
      </c>
      <c r="N3319" t="s">
        <v>907</v>
      </c>
      <c r="O3319" t="s">
        <v>942</v>
      </c>
      <c r="P3319" t="s">
        <v>86</v>
      </c>
    </row>
    <row r="3320" spans="1:16">
      <c r="A3320" t="s">
        <v>6776</v>
      </c>
      <c r="B3320" t="s">
        <v>6773</v>
      </c>
      <c r="C3320" t="s">
        <v>912</v>
      </c>
      <c r="D3320">
        <v>61</v>
      </c>
      <c r="E3320" t="s">
        <v>6768</v>
      </c>
      <c r="F3320" t="s">
        <v>86</v>
      </c>
      <c r="G3320" t="s">
        <v>936</v>
      </c>
      <c r="H3320" t="s">
        <v>329</v>
      </c>
      <c r="I3320" t="s">
        <v>390</v>
      </c>
      <c r="J3320" t="s">
        <v>383</v>
      </c>
      <c r="K3320" t="s">
        <v>384</v>
      </c>
      <c r="L3320" t="s">
        <v>35</v>
      </c>
      <c r="M3320" t="s">
        <v>386</v>
      </c>
      <c r="N3320" t="s">
        <v>907</v>
      </c>
      <c r="O3320" t="s">
        <v>942</v>
      </c>
      <c r="P3320" t="s">
        <v>86</v>
      </c>
    </row>
    <row r="3321" spans="1:16">
      <c r="A3321" t="s">
        <v>6777</v>
      </c>
      <c r="B3321" t="s">
        <v>6778</v>
      </c>
      <c r="C3321" t="s">
        <v>956</v>
      </c>
      <c r="D3321">
        <v>55</v>
      </c>
      <c r="E3321" t="s">
        <v>6779</v>
      </c>
      <c r="F3321" t="s">
        <v>101</v>
      </c>
      <c r="G3321" t="s">
        <v>936</v>
      </c>
      <c r="H3321" t="s">
        <v>330</v>
      </c>
      <c r="I3321" t="s">
        <v>390</v>
      </c>
      <c r="J3321" t="s">
        <v>383</v>
      </c>
      <c r="K3321" t="s">
        <v>384</v>
      </c>
      <c r="L3321" t="s">
        <v>35</v>
      </c>
      <c r="M3321" t="s">
        <v>386</v>
      </c>
      <c r="N3321" t="s">
        <v>907</v>
      </c>
      <c r="O3321" t="s">
        <v>928</v>
      </c>
      <c r="P3321" t="s">
        <v>63</v>
      </c>
    </row>
    <row r="3322" spans="1:16">
      <c r="A3322" t="s">
        <v>6780</v>
      </c>
      <c r="B3322" t="s">
        <v>6778</v>
      </c>
      <c r="C3322" t="s">
        <v>904</v>
      </c>
      <c r="D3322">
        <v>57</v>
      </c>
      <c r="E3322" t="s">
        <v>6779</v>
      </c>
      <c r="F3322" t="s">
        <v>101</v>
      </c>
      <c r="G3322" t="s">
        <v>936</v>
      </c>
      <c r="H3322" t="s">
        <v>330</v>
      </c>
      <c r="I3322" t="s">
        <v>390</v>
      </c>
      <c r="J3322" t="s">
        <v>383</v>
      </c>
      <c r="K3322" t="s">
        <v>384</v>
      </c>
      <c r="L3322" t="s">
        <v>35</v>
      </c>
      <c r="M3322" t="s">
        <v>386</v>
      </c>
      <c r="N3322" t="s">
        <v>907</v>
      </c>
      <c r="O3322" t="s">
        <v>928</v>
      </c>
      <c r="P3322" t="s">
        <v>63</v>
      </c>
    </row>
    <row r="3323" spans="1:16">
      <c r="A3323" t="s">
        <v>6781</v>
      </c>
      <c r="B3323" t="s">
        <v>6778</v>
      </c>
      <c r="C3323" t="s">
        <v>910</v>
      </c>
      <c r="D3323">
        <v>59</v>
      </c>
      <c r="E3323" t="s">
        <v>6779</v>
      </c>
      <c r="F3323" t="s">
        <v>101</v>
      </c>
      <c r="G3323" t="s">
        <v>936</v>
      </c>
      <c r="H3323" t="s">
        <v>330</v>
      </c>
      <c r="I3323" t="s">
        <v>390</v>
      </c>
      <c r="J3323" t="s">
        <v>383</v>
      </c>
      <c r="K3323" t="s">
        <v>384</v>
      </c>
      <c r="L3323" t="s">
        <v>35</v>
      </c>
      <c r="M3323" t="s">
        <v>386</v>
      </c>
      <c r="N3323" t="s">
        <v>907</v>
      </c>
      <c r="O3323" t="s">
        <v>928</v>
      </c>
      <c r="P3323" t="s">
        <v>63</v>
      </c>
    </row>
    <row r="3324" spans="1:16">
      <c r="A3324" t="s">
        <v>6782</v>
      </c>
      <c r="B3324" t="s">
        <v>6778</v>
      </c>
      <c r="C3324" t="s">
        <v>912</v>
      </c>
      <c r="D3324">
        <v>61</v>
      </c>
      <c r="E3324" t="s">
        <v>6779</v>
      </c>
      <c r="F3324" t="s">
        <v>101</v>
      </c>
      <c r="G3324" t="s">
        <v>936</v>
      </c>
      <c r="H3324" t="s">
        <v>330</v>
      </c>
      <c r="I3324" t="s">
        <v>390</v>
      </c>
      <c r="J3324" t="s">
        <v>383</v>
      </c>
      <c r="K3324" t="s">
        <v>384</v>
      </c>
      <c r="L3324" t="s">
        <v>35</v>
      </c>
      <c r="M3324" t="s">
        <v>386</v>
      </c>
      <c r="N3324" t="s">
        <v>907</v>
      </c>
      <c r="O3324" t="s">
        <v>928</v>
      </c>
      <c r="P3324" t="s">
        <v>63</v>
      </c>
    </row>
    <row r="3325" spans="1:16">
      <c r="A3325" t="s">
        <v>6783</v>
      </c>
      <c r="B3325" t="s">
        <v>6784</v>
      </c>
      <c r="C3325" t="s">
        <v>956</v>
      </c>
      <c r="D3325">
        <v>55</v>
      </c>
      <c r="E3325" t="s">
        <v>6779</v>
      </c>
      <c r="F3325" t="s">
        <v>97</v>
      </c>
      <c r="G3325" t="s">
        <v>936</v>
      </c>
      <c r="H3325" t="s">
        <v>330</v>
      </c>
      <c r="I3325" t="s">
        <v>390</v>
      </c>
      <c r="J3325" t="s">
        <v>383</v>
      </c>
      <c r="K3325" t="s">
        <v>384</v>
      </c>
      <c r="L3325" t="s">
        <v>35</v>
      </c>
      <c r="M3325" t="s">
        <v>386</v>
      </c>
      <c r="N3325" t="s">
        <v>907</v>
      </c>
      <c r="O3325" t="s">
        <v>6707</v>
      </c>
      <c r="P3325" t="s">
        <v>63</v>
      </c>
    </row>
    <row r="3326" spans="1:16">
      <c r="A3326" t="s">
        <v>6785</v>
      </c>
      <c r="B3326" t="s">
        <v>6784</v>
      </c>
      <c r="C3326" t="s">
        <v>904</v>
      </c>
      <c r="D3326">
        <v>57</v>
      </c>
      <c r="E3326" t="s">
        <v>6779</v>
      </c>
      <c r="F3326" t="s">
        <v>97</v>
      </c>
      <c r="G3326" t="s">
        <v>936</v>
      </c>
      <c r="H3326" t="s">
        <v>330</v>
      </c>
      <c r="I3326" t="s">
        <v>390</v>
      </c>
      <c r="J3326" t="s">
        <v>383</v>
      </c>
      <c r="K3326" t="s">
        <v>384</v>
      </c>
      <c r="L3326" t="s">
        <v>35</v>
      </c>
      <c r="M3326" t="s">
        <v>386</v>
      </c>
      <c r="N3326" t="s">
        <v>907</v>
      </c>
      <c r="O3326" t="s">
        <v>6707</v>
      </c>
      <c r="P3326" t="s">
        <v>63</v>
      </c>
    </row>
    <row r="3327" spans="1:16">
      <c r="A3327" t="s">
        <v>6786</v>
      </c>
      <c r="B3327" t="s">
        <v>6784</v>
      </c>
      <c r="C3327" t="s">
        <v>910</v>
      </c>
      <c r="D3327">
        <v>59</v>
      </c>
      <c r="E3327" t="s">
        <v>6779</v>
      </c>
      <c r="F3327" t="s">
        <v>97</v>
      </c>
      <c r="G3327" t="s">
        <v>936</v>
      </c>
      <c r="H3327" t="s">
        <v>330</v>
      </c>
      <c r="I3327" t="s">
        <v>390</v>
      </c>
      <c r="J3327" t="s">
        <v>383</v>
      </c>
      <c r="K3327" t="s">
        <v>384</v>
      </c>
      <c r="L3327" t="s">
        <v>35</v>
      </c>
      <c r="M3327" t="s">
        <v>386</v>
      </c>
      <c r="N3327" t="s">
        <v>907</v>
      </c>
      <c r="O3327" t="s">
        <v>6707</v>
      </c>
      <c r="P3327" t="s">
        <v>63</v>
      </c>
    </row>
    <row r="3328" spans="1:16">
      <c r="A3328" t="s">
        <v>6787</v>
      </c>
      <c r="B3328" t="s">
        <v>6784</v>
      </c>
      <c r="C3328" t="s">
        <v>912</v>
      </c>
      <c r="D3328">
        <v>61</v>
      </c>
      <c r="E3328" t="s">
        <v>6779</v>
      </c>
      <c r="F3328" t="s">
        <v>97</v>
      </c>
      <c r="G3328" t="s">
        <v>936</v>
      </c>
      <c r="H3328" t="s">
        <v>330</v>
      </c>
      <c r="I3328" t="s">
        <v>390</v>
      </c>
      <c r="J3328" t="s">
        <v>383</v>
      </c>
      <c r="K3328" t="s">
        <v>384</v>
      </c>
      <c r="L3328" t="s">
        <v>35</v>
      </c>
      <c r="M3328" t="s">
        <v>386</v>
      </c>
      <c r="N3328" t="s">
        <v>907</v>
      </c>
      <c r="O3328" t="s">
        <v>6707</v>
      </c>
      <c r="P3328" t="s">
        <v>63</v>
      </c>
    </row>
    <row r="3329" spans="1:16">
      <c r="A3329" t="s">
        <v>6788</v>
      </c>
      <c r="B3329" t="s">
        <v>6789</v>
      </c>
      <c r="C3329" t="s">
        <v>956</v>
      </c>
      <c r="D3329">
        <v>55</v>
      </c>
      <c r="E3329" t="s">
        <v>2768</v>
      </c>
      <c r="F3329" t="s">
        <v>86</v>
      </c>
      <c r="G3329" t="s">
        <v>936</v>
      </c>
      <c r="H3329" t="s">
        <v>330</v>
      </c>
      <c r="I3329" t="s">
        <v>382</v>
      </c>
      <c r="J3329" t="s">
        <v>383</v>
      </c>
      <c r="K3329" t="s">
        <v>384</v>
      </c>
      <c r="L3329" t="s">
        <v>35</v>
      </c>
      <c r="M3329" t="s">
        <v>386</v>
      </c>
      <c r="N3329" t="s">
        <v>907</v>
      </c>
      <c r="O3329" t="s">
        <v>1033</v>
      </c>
      <c r="P3329" t="s">
        <v>86</v>
      </c>
    </row>
    <row r="3330" spans="1:16">
      <c r="A3330" t="s">
        <v>6790</v>
      </c>
      <c r="B3330" t="s">
        <v>6789</v>
      </c>
      <c r="C3330" t="s">
        <v>904</v>
      </c>
      <c r="D3330">
        <v>57</v>
      </c>
      <c r="E3330" t="s">
        <v>2768</v>
      </c>
      <c r="F3330" t="s">
        <v>86</v>
      </c>
      <c r="G3330" t="s">
        <v>936</v>
      </c>
      <c r="H3330" t="s">
        <v>330</v>
      </c>
      <c r="I3330" t="s">
        <v>382</v>
      </c>
      <c r="J3330" t="s">
        <v>383</v>
      </c>
      <c r="K3330" t="s">
        <v>384</v>
      </c>
      <c r="L3330" t="s">
        <v>35</v>
      </c>
      <c r="M3330" t="s">
        <v>386</v>
      </c>
      <c r="N3330" t="s">
        <v>907</v>
      </c>
      <c r="O3330" t="s">
        <v>1033</v>
      </c>
      <c r="P3330" t="s">
        <v>86</v>
      </c>
    </row>
    <row r="3331" spans="1:16">
      <c r="A3331" t="s">
        <v>6791</v>
      </c>
      <c r="B3331" t="s">
        <v>6789</v>
      </c>
      <c r="C3331" t="s">
        <v>912</v>
      </c>
      <c r="D3331">
        <v>61</v>
      </c>
      <c r="E3331" t="s">
        <v>2768</v>
      </c>
      <c r="F3331" t="s">
        <v>86</v>
      </c>
      <c r="G3331" t="s">
        <v>936</v>
      </c>
      <c r="H3331" t="s">
        <v>330</v>
      </c>
      <c r="I3331" t="s">
        <v>382</v>
      </c>
      <c r="J3331" t="s">
        <v>383</v>
      </c>
      <c r="K3331" t="s">
        <v>384</v>
      </c>
      <c r="L3331" t="s">
        <v>35</v>
      </c>
      <c r="M3331" t="s">
        <v>386</v>
      </c>
      <c r="N3331" t="s">
        <v>907</v>
      </c>
      <c r="O3331" t="s">
        <v>1033</v>
      </c>
      <c r="P3331" t="s">
        <v>86</v>
      </c>
    </row>
    <row r="3332" spans="1:16">
      <c r="A3332" t="s">
        <v>6792</v>
      </c>
      <c r="B3332" t="s">
        <v>6789</v>
      </c>
      <c r="C3332" t="s">
        <v>910</v>
      </c>
      <c r="D3332">
        <v>59</v>
      </c>
      <c r="E3332" t="s">
        <v>2768</v>
      </c>
      <c r="F3332" t="s">
        <v>86</v>
      </c>
      <c r="G3332" t="s">
        <v>936</v>
      </c>
      <c r="H3332" t="s">
        <v>330</v>
      </c>
      <c r="I3332" t="s">
        <v>382</v>
      </c>
      <c r="J3332" t="s">
        <v>383</v>
      </c>
      <c r="K3332" t="s">
        <v>384</v>
      </c>
      <c r="L3332" t="s">
        <v>35</v>
      </c>
      <c r="M3332" t="s">
        <v>386</v>
      </c>
      <c r="N3332" t="s">
        <v>907</v>
      </c>
      <c r="O3332" t="s">
        <v>1033</v>
      </c>
      <c r="P3332" t="s">
        <v>86</v>
      </c>
    </row>
    <row r="3333" spans="1:16">
      <c r="B3333" t="s">
        <v>6793</v>
      </c>
      <c r="C3333" t="s">
        <v>931</v>
      </c>
      <c r="E3333" t="s">
        <v>6424</v>
      </c>
      <c r="F3333" t="s">
        <v>290</v>
      </c>
      <c r="G3333" t="s">
        <v>1631</v>
      </c>
      <c r="H3333" t="s">
        <v>340</v>
      </c>
      <c r="I3333" t="s">
        <v>382</v>
      </c>
      <c r="J3333" t="s">
        <v>383</v>
      </c>
      <c r="K3333" t="s">
        <v>389</v>
      </c>
      <c r="L3333" t="s">
        <v>46</v>
      </c>
      <c r="M3333" t="s">
        <v>386</v>
      </c>
      <c r="N3333" t="s">
        <v>907</v>
      </c>
      <c r="O3333" t="s">
        <v>2084</v>
      </c>
      <c r="P3333" t="s">
        <v>195</v>
      </c>
    </row>
    <row r="3334" spans="1:16">
      <c r="A3334" t="s">
        <v>6794</v>
      </c>
      <c r="B3334" t="s">
        <v>6795</v>
      </c>
      <c r="C3334" t="s">
        <v>910</v>
      </c>
      <c r="D3334">
        <v>59</v>
      </c>
      <c r="E3334" t="s">
        <v>5651</v>
      </c>
      <c r="F3334" t="s">
        <v>63</v>
      </c>
      <c r="G3334" t="s">
        <v>4764</v>
      </c>
      <c r="H3334" t="s">
        <v>327</v>
      </c>
      <c r="I3334" t="s">
        <v>382</v>
      </c>
      <c r="J3334" t="s">
        <v>383</v>
      </c>
      <c r="K3334" t="s">
        <v>388</v>
      </c>
      <c r="L3334" t="s">
        <v>4759</v>
      </c>
      <c r="M3334" t="s">
        <v>386</v>
      </c>
      <c r="N3334" t="s">
        <v>907</v>
      </c>
      <c r="O3334" t="s">
        <v>937</v>
      </c>
      <c r="P3334" t="s">
        <v>63</v>
      </c>
    </row>
    <row r="3335" spans="1:16">
      <c r="A3335" t="s">
        <v>6796</v>
      </c>
      <c r="B3335" t="s">
        <v>6797</v>
      </c>
      <c r="C3335" t="s">
        <v>931</v>
      </c>
      <c r="D3335">
        <v>0</v>
      </c>
      <c r="E3335" t="s">
        <v>6798</v>
      </c>
      <c r="F3335" t="s">
        <v>53</v>
      </c>
      <c r="G3335" t="s">
        <v>5093</v>
      </c>
      <c r="H3335" t="s">
        <v>327</v>
      </c>
      <c r="I3335" t="s">
        <v>382</v>
      </c>
      <c r="J3335" t="s">
        <v>383</v>
      </c>
      <c r="K3335" t="s">
        <v>388</v>
      </c>
      <c r="M3335" t="s">
        <v>386</v>
      </c>
      <c r="N3335" t="s">
        <v>907</v>
      </c>
      <c r="O3335" t="s">
        <v>928</v>
      </c>
      <c r="P3335" t="s">
        <v>53</v>
      </c>
    </row>
    <row r="3336" spans="1:16">
      <c r="A3336" t="s">
        <v>6799</v>
      </c>
      <c r="B3336" t="s">
        <v>6800</v>
      </c>
      <c r="C3336" t="s">
        <v>931</v>
      </c>
      <c r="D3336">
        <v>0</v>
      </c>
      <c r="E3336" t="s">
        <v>6798</v>
      </c>
      <c r="F3336" t="s">
        <v>71</v>
      </c>
      <c r="G3336" t="s">
        <v>5093</v>
      </c>
      <c r="H3336" t="s">
        <v>327</v>
      </c>
      <c r="I3336" t="s">
        <v>382</v>
      </c>
      <c r="J3336" t="s">
        <v>383</v>
      </c>
      <c r="K3336" t="s">
        <v>388</v>
      </c>
      <c r="M3336" t="s">
        <v>386</v>
      </c>
      <c r="N3336" t="s">
        <v>907</v>
      </c>
      <c r="O3336" t="s">
        <v>932</v>
      </c>
      <c r="P3336" t="s">
        <v>71</v>
      </c>
    </row>
    <row r="3337" spans="1:16">
      <c r="A3337" t="s">
        <v>6801</v>
      </c>
      <c r="B3337" t="s">
        <v>6802</v>
      </c>
      <c r="C3337" t="s">
        <v>931</v>
      </c>
      <c r="D3337">
        <v>0</v>
      </c>
      <c r="E3337" t="s">
        <v>6798</v>
      </c>
      <c r="F3337" t="s">
        <v>195</v>
      </c>
      <c r="G3337" t="s">
        <v>5093</v>
      </c>
      <c r="H3337" t="s">
        <v>327</v>
      </c>
      <c r="I3337" t="s">
        <v>382</v>
      </c>
      <c r="J3337" t="s">
        <v>383</v>
      </c>
      <c r="K3337" t="s">
        <v>388</v>
      </c>
      <c r="M3337" t="s">
        <v>386</v>
      </c>
      <c r="N3337" t="s">
        <v>907</v>
      </c>
      <c r="O3337" t="s">
        <v>2084</v>
      </c>
      <c r="P3337" t="s">
        <v>195</v>
      </c>
    </row>
    <row r="3338" spans="1:16">
      <c r="A3338" t="s">
        <v>6803</v>
      </c>
      <c r="B3338" t="s">
        <v>6804</v>
      </c>
      <c r="C3338" t="s">
        <v>904</v>
      </c>
      <c r="D3338">
        <v>57</v>
      </c>
      <c r="E3338" t="s">
        <v>6805</v>
      </c>
      <c r="F3338" t="s">
        <v>53</v>
      </c>
      <c r="G3338" t="s">
        <v>4954</v>
      </c>
      <c r="H3338" t="s">
        <v>327</v>
      </c>
      <c r="I3338" t="s">
        <v>382</v>
      </c>
      <c r="J3338" t="s">
        <v>383</v>
      </c>
      <c r="K3338" t="s">
        <v>388</v>
      </c>
      <c r="L3338" t="s">
        <v>32</v>
      </c>
      <c r="M3338" t="s">
        <v>385</v>
      </c>
      <c r="N3338" t="s">
        <v>907</v>
      </c>
      <c r="O3338" t="s">
        <v>928</v>
      </c>
      <c r="P3338" t="s">
        <v>53</v>
      </c>
    </row>
    <row r="3339" spans="1:16">
      <c r="A3339" t="s">
        <v>6806</v>
      </c>
      <c r="B3339" t="s">
        <v>6804</v>
      </c>
      <c r="C3339" t="s">
        <v>920</v>
      </c>
      <c r="D3339">
        <v>58</v>
      </c>
      <c r="E3339" t="s">
        <v>6805</v>
      </c>
      <c r="F3339" t="s">
        <v>53</v>
      </c>
      <c r="G3339" t="s">
        <v>4954</v>
      </c>
      <c r="H3339" t="s">
        <v>327</v>
      </c>
      <c r="I3339" t="s">
        <v>382</v>
      </c>
      <c r="J3339" t="s">
        <v>383</v>
      </c>
      <c r="K3339" t="s">
        <v>388</v>
      </c>
      <c r="L3339" t="s">
        <v>32</v>
      </c>
      <c r="M3339" t="s">
        <v>385</v>
      </c>
      <c r="N3339" t="s">
        <v>907</v>
      </c>
      <c r="O3339" t="s">
        <v>928</v>
      </c>
      <c r="P3339" t="s">
        <v>53</v>
      </c>
    </row>
    <row r="3340" spans="1:16">
      <c r="A3340" t="s">
        <v>6807</v>
      </c>
      <c r="B3340" t="s">
        <v>6804</v>
      </c>
      <c r="C3340" t="s">
        <v>910</v>
      </c>
      <c r="D3340">
        <v>59</v>
      </c>
      <c r="E3340" t="s">
        <v>6805</v>
      </c>
      <c r="F3340" t="s">
        <v>53</v>
      </c>
      <c r="G3340" t="s">
        <v>4954</v>
      </c>
      <c r="H3340" t="s">
        <v>327</v>
      </c>
      <c r="I3340" t="s">
        <v>382</v>
      </c>
      <c r="J3340" t="s">
        <v>383</v>
      </c>
      <c r="K3340" t="s">
        <v>388</v>
      </c>
      <c r="L3340" t="s">
        <v>32</v>
      </c>
      <c r="M3340" t="s">
        <v>385</v>
      </c>
      <c r="N3340" t="s">
        <v>907</v>
      </c>
      <c r="O3340" t="s">
        <v>928</v>
      </c>
      <c r="P3340" t="s">
        <v>53</v>
      </c>
    </row>
    <row r="3341" spans="1:16">
      <c r="A3341" t="s">
        <v>6808</v>
      </c>
      <c r="B3341" t="s">
        <v>6804</v>
      </c>
      <c r="C3341" t="s">
        <v>922</v>
      </c>
      <c r="D3341">
        <v>60</v>
      </c>
      <c r="E3341" t="s">
        <v>6805</v>
      </c>
      <c r="F3341" t="s">
        <v>53</v>
      </c>
      <c r="G3341" t="s">
        <v>4954</v>
      </c>
      <c r="H3341" t="s">
        <v>327</v>
      </c>
      <c r="I3341" t="s">
        <v>382</v>
      </c>
      <c r="J3341" t="s">
        <v>383</v>
      </c>
      <c r="K3341" t="s">
        <v>388</v>
      </c>
      <c r="L3341" t="s">
        <v>32</v>
      </c>
      <c r="M3341" t="s">
        <v>385</v>
      </c>
      <c r="N3341" t="s">
        <v>907</v>
      </c>
      <c r="O3341" t="s">
        <v>928</v>
      </c>
      <c r="P3341" t="s">
        <v>53</v>
      </c>
    </row>
    <row r="3342" spans="1:16">
      <c r="A3342" t="s">
        <v>6809</v>
      </c>
      <c r="B3342" t="s">
        <v>6804</v>
      </c>
      <c r="C3342" t="s">
        <v>912</v>
      </c>
      <c r="D3342">
        <v>61</v>
      </c>
      <c r="E3342" t="s">
        <v>6805</v>
      </c>
      <c r="F3342" t="s">
        <v>53</v>
      </c>
      <c r="G3342" t="s">
        <v>4954</v>
      </c>
      <c r="H3342" t="s">
        <v>327</v>
      </c>
      <c r="I3342" t="s">
        <v>382</v>
      </c>
      <c r="J3342" t="s">
        <v>383</v>
      </c>
      <c r="K3342" t="s">
        <v>388</v>
      </c>
      <c r="L3342" t="s">
        <v>32</v>
      </c>
      <c r="M3342" t="s">
        <v>385</v>
      </c>
      <c r="N3342" t="s">
        <v>907</v>
      </c>
      <c r="O3342" t="s">
        <v>928</v>
      </c>
      <c r="P3342" t="s">
        <v>53</v>
      </c>
    </row>
    <row r="3343" spans="1:16">
      <c r="A3343" t="s">
        <v>6810</v>
      </c>
      <c r="B3343" t="s">
        <v>6811</v>
      </c>
      <c r="C3343" t="s">
        <v>904</v>
      </c>
      <c r="D3343">
        <v>57</v>
      </c>
      <c r="E3343" t="s">
        <v>6805</v>
      </c>
      <c r="F3343" t="s">
        <v>86</v>
      </c>
      <c r="G3343" t="s">
        <v>4954</v>
      </c>
      <c r="H3343" t="s">
        <v>327</v>
      </c>
      <c r="I3343" t="s">
        <v>382</v>
      </c>
      <c r="J3343" t="s">
        <v>383</v>
      </c>
      <c r="K3343" t="s">
        <v>388</v>
      </c>
      <c r="L3343" t="s">
        <v>32</v>
      </c>
      <c r="M3343" t="s">
        <v>385</v>
      </c>
      <c r="N3343" t="s">
        <v>907</v>
      </c>
      <c r="O3343" t="s">
        <v>1033</v>
      </c>
      <c r="P3343" t="s">
        <v>86</v>
      </c>
    </row>
    <row r="3344" spans="1:16">
      <c r="A3344" t="s">
        <v>6812</v>
      </c>
      <c r="B3344" t="s">
        <v>6811</v>
      </c>
      <c r="C3344" t="s">
        <v>920</v>
      </c>
      <c r="D3344">
        <v>58</v>
      </c>
      <c r="E3344" t="s">
        <v>6805</v>
      </c>
      <c r="F3344" t="s">
        <v>86</v>
      </c>
      <c r="G3344" t="s">
        <v>4954</v>
      </c>
      <c r="H3344" t="s">
        <v>327</v>
      </c>
      <c r="I3344" t="s">
        <v>382</v>
      </c>
      <c r="J3344" t="s">
        <v>383</v>
      </c>
      <c r="K3344" t="s">
        <v>388</v>
      </c>
      <c r="L3344" t="s">
        <v>32</v>
      </c>
      <c r="M3344" t="s">
        <v>385</v>
      </c>
      <c r="N3344" t="s">
        <v>907</v>
      </c>
      <c r="O3344" t="s">
        <v>1033</v>
      </c>
      <c r="P3344" t="s">
        <v>86</v>
      </c>
    </row>
    <row r="3345" spans="1:16">
      <c r="A3345" t="s">
        <v>6813</v>
      </c>
      <c r="B3345" t="s">
        <v>6811</v>
      </c>
      <c r="C3345" t="s">
        <v>910</v>
      </c>
      <c r="D3345">
        <v>59</v>
      </c>
      <c r="E3345" t="s">
        <v>6805</v>
      </c>
      <c r="F3345" t="s">
        <v>86</v>
      </c>
      <c r="G3345" t="s">
        <v>4954</v>
      </c>
      <c r="H3345" t="s">
        <v>327</v>
      </c>
      <c r="I3345" t="s">
        <v>382</v>
      </c>
      <c r="J3345" t="s">
        <v>383</v>
      </c>
      <c r="K3345" t="s">
        <v>388</v>
      </c>
      <c r="L3345" t="s">
        <v>32</v>
      </c>
      <c r="M3345" t="s">
        <v>385</v>
      </c>
      <c r="N3345" t="s">
        <v>907</v>
      </c>
      <c r="O3345" t="s">
        <v>1033</v>
      </c>
      <c r="P3345" t="s">
        <v>86</v>
      </c>
    </row>
    <row r="3346" spans="1:16">
      <c r="A3346" t="s">
        <v>6814</v>
      </c>
      <c r="B3346" t="s">
        <v>6811</v>
      </c>
      <c r="C3346" t="s">
        <v>922</v>
      </c>
      <c r="D3346">
        <v>60</v>
      </c>
      <c r="E3346" t="s">
        <v>6805</v>
      </c>
      <c r="F3346" t="s">
        <v>86</v>
      </c>
      <c r="G3346" t="s">
        <v>4954</v>
      </c>
      <c r="H3346" t="s">
        <v>327</v>
      </c>
      <c r="I3346" t="s">
        <v>382</v>
      </c>
      <c r="J3346" t="s">
        <v>383</v>
      </c>
      <c r="K3346" t="s">
        <v>388</v>
      </c>
      <c r="L3346" t="s">
        <v>32</v>
      </c>
      <c r="M3346" t="s">
        <v>385</v>
      </c>
      <c r="N3346" t="s">
        <v>907</v>
      </c>
      <c r="O3346" t="s">
        <v>1033</v>
      </c>
      <c r="P3346" t="s">
        <v>86</v>
      </c>
    </row>
    <row r="3347" spans="1:16">
      <c r="A3347" t="s">
        <v>6815</v>
      </c>
      <c r="B3347" t="s">
        <v>6811</v>
      </c>
      <c r="C3347" t="s">
        <v>912</v>
      </c>
      <c r="D3347">
        <v>61</v>
      </c>
      <c r="E3347" t="s">
        <v>6805</v>
      </c>
      <c r="F3347" t="s">
        <v>86</v>
      </c>
      <c r="G3347" t="s">
        <v>4954</v>
      </c>
      <c r="H3347" t="s">
        <v>327</v>
      </c>
      <c r="I3347" t="s">
        <v>382</v>
      </c>
      <c r="J3347" t="s">
        <v>383</v>
      </c>
      <c r="K3347" t="s">
        <v>388</v>
      </c>
      <c r="L3347" t="s">
        <v>32</v>
      </c>
      <c r="M3347" t="s">
        <v>385</v>
      </c>
      <c r="N3347" t="s">
        <v>907</v>
      </c>
      <c r="O3347" t="s">
        <v>1033</v>
      </c>
      <c r="P3347" t="s">
        <v>86</v>
      </c>
    </row>
    <row r="3348" spans="1:16">
      <c r="A3348" t="s">
        <v>6816</v>
      </c>
      <c r="B3348" t="s">
        <v>6817</v>
      </c>
      <c r="C3348" t="s">
        <v>915</v>
      </c>
      <c r="D3348">
        <v>56</v>
      </c>
      <c r="E3348" t="s">
        <v>4902</v>
      </c>
      <c r="F3348" t="s">
        <v>53</v>
      </c>
      <c r="G3348" t="s">
        <v>5783</v>
      </c>
      <c r="H3348" t="s">
        <v>320</v>
      </c>
      <c r="I3348" t="s">
        <v>382</v>
      </c>
      <c r="J3348" t="s">
        <v>383</v>
      </c>
      <c r="K3348" t="s">
        <v>388</v>
      </c>
      <c r="L3348" t="s">
        <v>44</v>
      </c>
      <c r="M3348" t="s">
        <v>385</v>
      </c>
      <c r="N3348" t="s">
        <v>907</v>
      </c>
      <c r="O3348" t="s">
        <v>928</v>
      </c>
      <c r="P3348" t="s">
        <v>53</v>
      </c>
    </row>
    <row r="3349" spans="1:16">
      <c r="A3349" t="s">
        <v>6818</v>
      </c>
      <c r="B3349" t="s">
        <v>6817</v>
      </c>
      <c r="C3349" t="s">
        <v>904</v>
      </c>
      <c r="D3349">
        <v>57</v>
      </c>
      <c r="E3349" t="s">
        <v>4902</v>
      </c>
      <c r="F3349" t="s">
        <v>53</v>
      </c>
      <c r="G3349" t="s">
        <v>5783</v>
      </c>
      <c r="H3349" t="s">
        <v>320</v>
      </c>
      <c r="I3349" t="s">
        <v>382</v>
      </c>
      <c r="J3349" t="s">
        <v>383</v>
      </c>
      <c r="K3349" t="s">
        <v>388</v>
      </c>
      <c r="L3349" t="s">
        <v>44</v>
      </c>
      <c r="M3349" t="s">
        <v>385</v>
      </c>
      <c r="N3349" t="s">
        <v>907</v>
      </c>
      <c r="O3349" t="s">
        <v>928</v>
      </c>
      <c r="P3349" t="s">
        <v>53</v>
      </c>
    </row>
    <row r="3350" spans="1:16">
      <c r="A3350" t="s">
        <v>6819</v>
      </c>
      <c r="B3350" t="s">
        <v>6817</v>
      </c>
      <c r="C3350" t="s">
        <v>920</v>
      </c>
      <c r="D3350">
        <v>58</v>
      </c>
      <c r="E3350" t="s">
        <v>4902</v>
      </c>
      <c r="F3350" t="s">
        <v>53</v>
      </c>
      <c r="G3350" t="s">
        <v>5783</v>
      </c>
      <c r="H3350" t="s">
        <v>320</v>
      </c>
      <c r="I3350" t="s">
        <v>382</v>
      </c>
      <c r="J3350" t="s">
        <v>383</v>
      </c>
      <c r="K3350" t="s">
        <v>388</v>
      </c>
      <c r="L3350" t="s">
        <v>44</v>
      </c>
      <c r="M3350" t="s">
        <v>385</v>
      </c>
      <c r="N3350" t="s">
        <v>907</v>
      </c>
      <c r="O3350" t="s">
        <v>928</v>
      </c>
      <c r="P3350" t="s">
        <v>53</v>
      </c>
    </row>
    <row r="3351" spans="1:16">
      <c r="A3351" t="s">
        <v>6820</v>
      </c>
      <c r="B3351" t="s">
        <v>6817</v>
      </c>
      <c r="C3351" t="s">
        <v>910</v>
      </c>
      <c r="D3351">
        <v>59</v>
      </c>
      <c r="E3351" t="s">
        <v>4902</v>
      </c>
      <c r="F3351" t="s">
        <v>53</v>
      </c>
      <c r="G3351" t="s">
        <v>5783</v>
      </c>
      <c r="H3351" t="s">
        <v>320</v>
      </c>
      <c r="I3351" t="s">
        <v>382</v>
      </c>
      <c r="J3351" t="s">
        <v>383</v>
      </c>
      <c r="K3351" t="s">
        <v>388</v>
      </c>
      <c r="L3351" t="s">
        <v>44</v>
      </c>
      <c r="M3351" t="s">
        <v>385</v>
      </c>
      <c r="N3351" t="s">
        <v>907</v>
      </c>
      <c r="O3351" t="s">
        <v>928</v>
      </c>
      <c r="P3351" t="s">
        <v>53</v>
      </c>
    </row>
    <row r="3352" spans="1:16">
      <c r="A3352" t="s">
        <v>6821</v>
      </c>
      <c r="B3352" t="s">
        <v>6817</v>
      </c>
      <c r="C3352" t="s">
        <v>922</v>
      </c>
      <c r="D3352">
        <v>60</v>
      </c>
      <c r="E3352" t="s">
        <v>4902</v>
      </c>
      <c r="F3352" t="s">
        <v>53</v>
      </c>
      <c r="G3352" t="s">
        <v>5783</v>
      </c>
      <c r="H3352" t="s">
        <v>320</v>
      </c>
      <c r="I3352" t="s">
        <v>382</v>
      </c>
      <c r="J3352" t="s">
        <v>383</v>
      </c>
      <c r="K3352" t="s">
        <v>388</v>
      </c>
      <c r="L3352" t="s">
        <v>44</v>
      </c>
      <c r="M3352" t="s">
        <v>385</v>
      </c>
      <c r="N3352" t="s">
        <v>907</v>
      </c>
      <c r="O3352" t="s">
        <v>928</v>
      </c>
      <c r="P3352" t="s">
        <v>53</v>
      </c>
    </row>
    <row r="3353" spans="1:16">
      <c r="A3353" t="s">
        <v>6822</v>
      </c>
      <c r="B3353" t="s">
        <v>6817</v>
      </c>
      <c r="C3353" t="s">
        <v>912</v>
      </c>
      <c r="D3353">
        <v>61</v>
      </c>
      <c r="E3353" t="s">
        <v>4902</v>
      </c>
      <c r="F3353" t="s">
        <v>53</v>
      </c>
      <c r="G3353" t="s">
        <v>5783</v>
      </c>
      <c r="H3353" t="s">
        <v>320</v>
      </c>
      <c r="I3353" t="s">
        <v>382</v>
      </c>
      <c r="J3353" t="s">
        <v>383</v>
      </c>
      <c r="K3353" t="s">
        <v>388</v>
      </c>
      <c r="L3353" t="s">
        <v>44</v>
      </c>
      <c r="M3353" t="s">
        <v>385</v>
      </c>
      <c r="N3353" t="s">
        <v>907</v>
      </c>
      <c r="O3353" t="s">
        <v>928</v>
      </c>
      <c r="P3353" t="s">
        <v>53</v>
      </c>
    </row>
    <row r="3354" spans="1:16">
      <c r="A3354" t="s">
        <v>6823</v>
      </c>
      <c r="B3354" t="s">
        <v>6824</v>
      </c>
      <c r="C3354" t="s">
        <v>915</v>
      </c>
      <c r="D3354">
        <v>56</v>
      </c>
      <c r="E3354" t="s">
        <v>4902</v>
      </c>
      <c r="F3354" t="s">
        <v>71</v>
      </c>
      <c r="G3354" t="s">
        <v>5783</v>
      </c>
      <c r="H3354" t="s">
        <v>320</v>
      </c>
      <c r="I3354" t="s">
        <v>382</v>
      </c>
      <c r="J3354" t="s">
        <v>383</v>
      </c>
      <c r="K3354" t="s">
        <v>388</v>
      </c>
      <c r="L3354" t="s">
        <v>44</v>
      </c>
      <c r="M3354" t="s">
        <v>385</v>
      </c>
      <c r="N3354" t="s">
        <v>907</v>
      </c>
      <c r="O3354" t="s">
        <v>1003</v>
      </c>
      <c r="P3354" t="s">
        <v>71</v>
      </c>
    </row>
    <row r="3355" spans="1:16">
      <c r="A3355" t="s">
        <v>6825</v>
      </c>
      <c r="B3355" t="s">
        <v>6824</v>
      </c>
      <c r="C3355" t="s">
        <v>904</v>
      </c>
      <c r="D3355">
        <v>57</v>
      </c>
      <c r="E3355" t="s">
        <v>4902</v>
      </c>
      <c r="F3355" t="s">
        <v>71</v>
      </c>
      <c r="G3355" t="s">
        <v>5783</v>
      </c>
      <c r="H3355" t="s">
        <v>320</v>
      </c>
      <c r="I3355" t="s">
        <v>382</v>
      </c>
      <c r="J3355" t="s">
        <v>383</v>
      </c>
      <c r="K3355" t="s">
        <v>388</v>
      </c>
      <c r="L3355" t="s">
        <v>44</v>
      </c>
      <c r="M3355" t="s">
        <v>385</v>
      </c>
      <c r="N3355" t="s">
        <v>907</v>
      </c>
      <c r="O3355" t="s">
        <v>1003</v>
      </c>
      <c r="P3355" t="s">
        <v>71</v>
      </c>
    </row>
    <row r="3356" spans="1:16">
      <c r="A3356" t="s">
        <v>6826</v>
      </c>
      <c r="B3356" t="s">
        <v>6824</v>
      </c>
      <c r="C3356" t="s">
        <v>920</v>
      </c>
      <c r="D3356">
        <v>58</v>
      </c>
      <c r="E3356" t="s">
        <v>4902</v>
      </c>
      <c r="F3356" t="s">
        <v>71</v>
      </c>
      <c r="G3356" t="s">
        <v>5783</v>
      </c>
      <c r="H3356" t="s">
        <v>320</v>
      </c>
      <c r="I3356" t="s">
        <v>382</v>
      </c>
      <c r="J3356" t="s">
        <v>383</v>
      </c>
      <c r="K3356" t="s">
        <v>388</v>
      </c>
      <c r="L3356" t="s">
        <v>44</v>
      </c>
      <c r="M3356" t="s">
        <v>385</v>
      </c>
      <c r="N3356" t="s">
        <v>907</v>
      </c>
      <c r="O3356" t="s">
        <v>1003</v>
      </c>
      <c r="P3356" t="s">
        <v>71</v>
      </c>
    </row>
    <row r="3357" spans="1:16">
      <c r="A3357" t="s">
        <v>6827</v>
      </c>
      <c r="B3357" t="s">
        <v>6824</v>
      </c>
      <c r="C3357" t="s">
        <v>910</v>
      </c>
      <c r="D3357">
        <v>59</v>
      </c>
      <c r="E3357" t="s">
        <v>4902</v>
      </c>
      <c r="F3357" t="s">
        <v>71</v>
      </c>
      <c r="G3357" t="s">
        <v>5783</v>
      </c>
      <c r="H3357" t="s">
        <v>320</v>
      </c>
      <c r="I3357" t="s">
        <v>382</v>
      </c>
      <c r="J3357" t="s">
        <v>383</v>
      </c>
      <c r="K3357" t="s">
        <v>388</v>
      </c>
      <c r="L3357" t="s">
        <v>44</v>
      </c>
      <c r="M3357" t="s">
        <v>385</v>
      </c>
      <c r="N3357" t="s">
        <v>907</v>
      </c>
      <c r="O3357" t="s">
        <v>1003</v>
      </c>
      <c r="P3357" t="s">
        <v>71</v>
      </c>
    </row>
    <row r="3358" spans="1:16">
      <c r="A3358" t="s">
        <v>6828</v>
      </c>
      <c r="B3358" t="s">
        <v>6824</v>
      </c>
      <c r="C3358" t="s">
        <v>922</v>
      </c>
      <c r="D3358">
        <v>60</v>
      </c>
      <c r="E3358" t="s">
        <v>4902</v>
      </c>
      <c r="F3358" t="s">
        <v>71</v>
      </c>
      <c r="G3358" t="s">
        <v>5783</v>
      </c>
      <c r="H3358" t="s">
        <v>320</v>
      </c>
      <c r="I3358" t="s">
        <v>382</v>
      </c>
      <c r="J3358" t="s">
        <v>383</v>
      </c>
      <c r="K3358" t="s">
        <v>388</v>
      </c>
      <c r="L3358" t="s">
        <v>44</v>
      </c>
      <c r="M3358" t="s">
        <v>385</v>
      </c>
      <c r="N3358" t="s">
        <v>907</v>
      </c>
      <c r="O3358" t="s">
        <v>1003</v>
      </c>
      <c r="P3358" t="s">
        <v>71</v>
      </c>
    </row>
    <row r="3359" spans="1:16">
      <c r="A3359" t="s">
        <v>6829</v>
      </c>
      <c r="B3359" t="s">
        <v>6824</v>
      </c>
      <c r="C3359" t="s">
        <v>912</v>
      </c>
      <c r="D3359">
        <v>61</v>
      </c>
      <c r="E3359" t="s">
        <v>4902</v>
      </c>
      <c r="F3359" t="s">
        <v>71</v>
      </c>
      <c r="G3359" t="s">
        <v>5783</v>
      </c>
      <c r="H3359" t="s">
        <v>320</v>
      </c>
      <c r="I3359" t="s">
        <v>382</v>
      </c>
      <c r="J3359" t="s">
        <v>383</v>
      </c>
      <c r="K3359" t="s">
        <v>388</v>
      </c>
      <c r="L3359" t="s">
        <v>44</v>
      </c>
      <c r="M3359" t="s">
        <v>385</v>
      </c>
      <c r="N3359" t="s">
        <v>907</v>
      </c>
      <c r="O3359" t="s">
        <v>1003</v>
      </c>
      <c r="P3359" t="s">
        <v>71</v>
      </c>
    </row>
    <row r="3360" spans="1:16">
      <c r="A3360" t="s">
        <v>6830</v>
      </c>
      <c r="B3360" t="s">
        <v>6831</v>
      </c>
      <c r="C3360" t="s">
        <v>904</v>
      </c>
      <c r="D3360">
        <v>57</v>
      </c>
      <c r="E3360" t="s">
        <v>6832</v>
      </c>
      <c r="F3360" t="s">
        <v>217</v>
      </c>
      <c r="G3360" t="s">
        <v>4954</v>
      </c>
      <c r="H3360" t="s">
        <v>318</v>
      </c>
      <c r="I3360" t="s">
        <v>382</v>
      </c>
      <c r="J3360" t="s">
        <v>383</v>
      </c>
      <c r="K3360" t="s">
        <v>388</v>
      </c>
      <c r="L3360" t="s">
        <v>32</v>
      </c>
      <c r="M3360" t="s">
        <v>385</v>
      </c>
      <c r="N3360" t="s">
        <v>907</v>
      </c>
      <c r="O3360" t="s">
        <v>1193</v>
      </c>
      <c r="P3360" t="s">
        <v>199</v>
      </c>
    </row>
    <row r="3361" spans="1:16">
      <c r="A3361" t="s">
        <v>6833</v>
      </c>
      <c r="B3361" t="s">
        <v>6831</v>
      </c>
      <c r="C3361" t="s">
        <v>920</v>
      </c>
      <c r="D3361">
        <v>58</v>
      </c>
      <c r="E3361" t="s">
        <v>6832</v>
      </c>
      <c r="F3361" t="s">
        <v>217</v>
      </c>
      <c r="G3361" t="s">
        <v>4954</v>
      </c>
      <c r="H3361" t="s">
        <v>318</v>
      </c>
      <c r="I3361" t="s">
        <v>382</v>
      </c>
      <c r="J3361" t="s">
        <v>383</v>
      </c>
      <c r="K3361" t="s">
        <v>388</v>
      </c>
      <c r="L3361" t="s">
        <v>32</v>
      </c>
      <c r="M3361" t="s">
        <v>385</v>
      </c>
      <c r="N3361" t="s">
        <v>907</v>
      </c>
      <c r="O3361" t="s">
        <v>1193</v>
      </c>
      <c r="P3361" t="s">
        <v>199</v>
      </c>
    </row>
    <row r="3362" spans="1:16">
      <c r="A3362" t="s">
        <v>6834</v>
      </c>
      <c r="B3362" t="s">
        <v>6831</v>
      </c>
      <c r="C3362" t="s">
        <v>910</v>
      </c>
      <c r="D3362">
        <v>59</v>
      </c>
      <c r="E3362" t="s">
        <v>6832</v>
      </c>
      <c r="F3362" t="s">
        <v>217</v>
      </c>
      <c r="G3362" t="s">
        <v>4954</v>
      </c>
      <c r="H3362" t="s">
        <v>318</v>
      </c>
      <c r="I3362" t="s">
        <v>382</v>
      </c>
      <c r="J3362" t="s">
        <v>383</v>
      </c>
      <c r="K3362" t="s">
        <v>388</v>
      </c>
      <c r="L3362" t="s">
        <v>32</v>
      </c>
      <c r="M3362" t="s">
        <v>385</v>
      </c>
      <c r="N3362" t="s">
        <v>907</v>
      </c>
      <c r="O3362" t="s">
        <v>1193</v>
      </c>
      <c r="P3362" t="s">
        <v>199</v>
      </c>
    </row>
    <row r="3363" spans="1:16">
      <c r="A3363" t="s">
        <v>6835</v>
      </c>
      <c r="B3363" t="s">
        <v>6831</v>
      </c>
      <c r="C3363" t="s">
        <v>922</v>
      </c>
      <c r="D3363">
        <v>60</v>
      </c>
      <c r="E3363" t="s">
        <v>6832</v>
      </c>
      <c r="F3363" t="s">
        <v>217</v>
      </c>
      <c r="G3363" t="s">
        <v>4954</v>
      </c>
      <c r="H3363" t="s">
        <v>318</v>
      </c>
      <c r="I3363" t="s">
        <v>382</v>
      </c>
      <c r="J3363" t="s">
        <v>383</v>
      </c>
      <c r="K3363" t="s">
        <v>388</v>
      </c>
      <c r="L3363" t="s">
        <v>32</v>
      </c>
      <c r="M3363" t="s">
        <v>385</v>
      </c>
      <c r="N3363" t="s">
        <v>907</v>
      </c>
      <c r="O3363" t="s">
        <v>1193</v>
      </c>
      <c r="P3363" t="s">
        <v>199</v>
      </c>
    </row>
    <row r="3364" spans="1:16">
      <c r="A3364" t="s">
        <v>6836</v>
      </c>
      <c r="B3364" t="s">
        <v>6831</v>
      </c>
      <c r="C3364" t="s">
        <v>912</v>
      </c>
      <c r="D3364">
        <v>61</v>
      </c>
      <c r="E3364" t="s">
        <v>6832</v>
      </c>
      <c r="F3364" t="s">
        <v>217</v>
      </c>
      <c r="G3364" t="s">
        <v>4954</v>
      </c>
      <c r="H3364" t="s">
        <v>318</v>
      </c>
      <c r="I3364" t="s">
        <v>382</v>
      </c>
      <c r="J3364" t="s">
        <v>383</v>
      </c>
      <c r="K3364" t="s">
        <v>388</v>
      </c>
      <c r="L3364" t="s">
        <v>32</v>
      </c>
      <c r="M3364" t="s">
        <v>385</v>
      </c>
      <c r="N3364" t="s">
        <v>907</v>
      </c>
      <c r="O3364" t="s">
        <v>1193</v>
      </c>
      <c r="P3364" t="s">
        <v>199</v>
      </c>
    </row>
    <row r="3365" spans="1:16">
      <c r="A3365" t="s">
        <v>6837</v>
      </c>
      <c r="B3365" t="s">
        <v>6838</v>
      </c>
      <c r="C3365" t="s">
        <v>920</v>
      </c>
      <c r="D3365">
        <v>58</v>
      </c>
      <c r="E3365" t="s">
        <v>1770</v>
      </c>
      <c r="F3365" t="s">
        <v>121</v>
      </c>
      <c r="G3365" t="s">
        <v>6839</v>
      </c>
      <c r="H3365" t="s">
        <v>348</v>
      </c>
      <c r="I3365" t="s">
        <v>387</v>
      </c>
      <c r="J3365" t="s">
        <v>383</v>
      </c>
      <c r="K3365" t="s">
        <v>388</v>
      </c>
      <c r="L3365" t="s">
        <v>44</v>
      </c>
      <c r="M3365" t="s">
        <v>385</v>
      </c>
      <c r="N3365" t="s">
        <v>907</v>
      </c>
      <c r="O3365" t="s">
        <v>2065</v>
      </c>
      <c r="P3365" t="s">
        <v>121</v>
      </c>
    </row>
    <row r="3366" spans="1:16">
      <c r="A3366" t="s">
        <v>6840</v>
      </c>
      <c r="B3366" t="s">
        <v>6841</v>
      </c>
      <c r="C3366" t="s">
        <v>915</v>
      </c>
      <c r="D3366">
        <v>56</v>
      </c>
      <c r="E3366" t="s">
        <v>6842</v>
      </c>
      <c r="F3366" t="s">
        <v>71</v>
      </c>
      <c r="G3366" t="s">
        <v>1413</v>
      </c>
      <c r="H3366" t="s">
        <v>320</v>
      </c>
      <c r="I3366" t="s">
        <v>382</v>
      </c>
      <c r="J3366" t="s">
        <v>383</v>
      </c>
      <c r="K3366" t="s">
        <v>388</v>
      </c>
      <c r="L3366" t="s">
        <v>44</v>
      </c>
      <c r="M3366" t="s">
        <v>385</v>
      </c>
      <c r="N3366" t="s">
        <v>907</v>
      </c>
      <c r="O3366" t="s">
        <v>932</v>
      </c>
      <c r="P3366" t="s">
        <v>71</v>
      </c>
    </row>
    <row r="3367" spans="1:16">
      <c r="A3367" t="s">
        <v>6843</v>
      </c>
      <c r="B3367" t="s">
        <v>6841</v>
      </c>
      <c r="C3367" t="s">
        <v>904</v>
      </c>
      <c r="D3367">
        <v>57</v>
      </c>
      <c r="E3367" t="s">
        <v>6842</v>
      </c>
      <c r="F3367" t="s">
        <v>71</v>
      </c>
      <c r="G3367" t="s">
        <v>1413</v>
      </c>
      <c r="H3367" t="s">
        <v>320</v>
      </c>
      <c r="I3367" t="s">
        <v>382</v>
      </c>
      <c r="J3367" t="s">
        <v>383</v>
      </c>
      <c r="K3367" t="s">
        <v>388</v>
      </c>
      <c r="L3367" t="s">
        <v>44</v>
      </c>
      <c r="M3367" t="s">
        <v>385</v>
      </c>
      <c r="N3367" t="s">
        <v>907</v>
      </c>
      <c r="O3367" t="s">
        <v>932</v>
      </c>
      <c r="P3367" t="s">
        <v>71</v>
      </c>
    </row>
    <row r="3368" spans="1:16">
      <c r="A3368" t="s">
        <v>6844</v>
      </c>
      <c r="B3368" t="s">
        <v>6841</v>
      </c>
      <c r="C3368" t="s">
        <v>920</v>
      </c>
      <c r="D3368">
        <v>58</v>
      </c>
      <c r="E3368" t="s">
        <v>6842</v>
      </c>
      <c r="F3368" t="s">
        <v>71</v>
      </c>
      <c r="G3368" t="s">
        <v>1413</v>
      </c>
      <c r="H3368" t="s">
        <v>320</v>
      </c>
      <c r="I3368" t="s">
        <v>382</v>
      </c>
      <c r="J3368" t="s">
        <v>383</v>
      </c>
      <c r="K3368" t="s">
        <v>388</v>
      </c>
      <c r="L3368" t="s">
        <v>44</v>
      </c>
      <c r="M3368" t="s">
        <v>385</v>
      </c>
      <c r="N3368" t="s">
        <v>907</v>
      </c>
      <c r="O3368" t="s">
        <v>932</v>
      </c>
      <c r="P3368" t="s">
        <v>71</v>
      </c>
    </row>
    <row r="3369" spans="1:16">
      <c r="A3369" t="s">
        <v>6845</v>
      </c>
      <c r="B3369" t="s">
        <v>6841</v>
      </c>
      <c r="C3369" t="s">
        <v>910</v>
      </c>
      <c r="D3369">
        <v>59</v>
      </c>
      <c r="E3369" t="s">
        <v>6842</v>
      </c>
      <c r="F3369" t="s">
        <v>71</v>
      </c>
      <c r="G3369" t="s">
        <v>1413</v>
      </c>
      <c r="H3369" t="s">
        <v>320</v>
      </c>
      <c r="I3369" t="s">
        <v>382</v>
      </c>
      <c r="J3369" t="s">
        <v>383</v>
      </c>
      <c r="K3369" t="s">
        <v>388</v>
      </c>
      <c r="L3369" t="s">
        <v>44</v>
      </c>
      <c r="M3369" t="s">
        <v>385</v>
      </c>
      <c r="N3369" t="s">
        <v>907</v>
      </c>
      <c r="O3369" t="s">
        <v>932</v>
      </c>
      <c r="P3369" t="s">
        <v>71</v>
      </c>
    </row>
    <row r="3370" spans="1:16">
      <c r="A3370" t="s">
        <v>6846</v>
      </c>
      <c r="B3370" t="s">
        <v>6841</v>
      </c>
      <c r="C3370" t="s">
        <v>922</v>
      </c>
      <c r="D3370">
        <v>60</v>
      </c>
      <c r="E3370" t="s">
        <v>6842</v>
      </c>
      <c r="F3370" t="s">
        <v>71</v>
      </c>
      <c r="G3370" t="s">
        <v>1413</v>
      </c>
      <c r="H3370" t="s">
        <v>320</v>
      </c>
      <c r="I3370" t="s">
        <v>382</v>
      </c>
      <c r="J3370" t="s">
        <v>383</v>
      </c>
      <c r="K3370" t="s">
        <v>388</v>
      </c>
      <c r="L3370" t="s">
        <v>44</v>
      </c>
      <c r="M3370" t="s">
        <v>385</v>
      </c>
      <c r="N3370" t="s">
        <v>907</v>
      </c>
      <c r="O3370" t="s">
        <v>932</v>
      </c>
      <c r="P3370" t="s">
        <v>71</v>
      </c>
    </row>
    <row r="3371" spans="1:16">
      <c r="A3371" t="s">
        <v>6847</v>
      </c>
      <c r="B3371" t="s">
        <v>6841</v>
      </c>
      <c r="C3371" t="s">
        <v>912</v>
      </c>
      <c r="D3371">
        <v>61</v>
      </c>
      <c r="E3371" t="s">
        <v>6842</v>
      </c>
      <c r="F3371" t="s">
        <v>71</v>
      </c>
      <c r="G3371" t="s">
        <v>1413</v>
      </c>
      <c r="H3371" t="s">
        <v>320</v>
      </c>
      <c r="I3371" t="s">
        <v>382</v>
      </c>
      <c r="J3371" t="s">
        <v>383</v>
      </c>
      <c r="K3371" t="s">
        <v>388</v>
      </c>
      <c r="L3371" t="s">
        <v>44</v>
      </c>
      <c r="M3371" t="s">
        <v>385</v>
      </c>
      <c r="N3371" t="s">
        <v>907</v>
      </c>
      <c r="O3371" t="s">
        <v>932</v>
      </c>
      <c r="P3371" t="s">
        <v>71</v>
      </c>
    </row>
    <row r="3372" spans="1:16">
      <c r="A3372" t="s">
        <v>6848</v>
      </c>
      <c r="B3372" t="s">
        <v>6849</v>
      </c>
      <c r="C3372" t="s">
        <v>915</v>
      </c>
      <c r="D3372">
        <v>56</v>
      </c>
      <c r="E3372" t="s">
        <v>6842</v>
      </c>
      <c r="F3372" t="s">
        <v>86</v>
      </c>
      <c r="G3372" t="s">
        <v>1413</v>
      </c>
      <c r="H3372" t="s">
        <v>320</v>
      </c>
      <c r="I3372" t="s">
        <v>382</v>
      </c>
      <c r="J3372" t="s">
        <v>383</v>
      </c>
      <c r="K3372" t="s">
        <v>388</v>
      </c>
      <c r="L3372" t="s">
        <v>44</v>
      </c>
      <c r="M3372" t="s">
        <v>385</v>
      </c>
      <c r="N3372" t="s">
        <v>907</v>
      </c>
      <c r="O3372" t="s">
        <v>1033</v>
      </c>
      <c r="P3372" t="s">
        <v>86</v>
      </c>
    </row>
    <row r="3373" spans="1:16">
      <c r="A3373" t="s">
        <v>6850</v>
      </c>
      <c r="B3373" t="s">
        <v>6849</v>
      </c>
      <c r="C3373" t="s">
        <v>904</v>
      </c>
      <c r="D3373">
        <v>57</v>
      </c>
      <c r="E3373" t="s">
        <v>6842</v>
      </c>
      <c r="F3373" t="s">
        <v>86</v>
      </c>
      <c r="G3373" t="s">
        <v>1413</v>
      </c>
      <c r="H3373" t="s">
        <v>320</v>
      </c>
      <c r="I3373" t="s">
        <v>382</v>
      </c>
      <c r="J3373" t="s">
        <v>383</v>
      </c>
      <c r="K3373" t="s">
        <v>388</v>
      </c>
      <c r="L3373" t="s">
        <v>44</v>
      </c>
      <c r="M3373" t="s">
        <v>385</v>
      </c>
      <c r="N3373" t="s">
        <v>907</v>
      </c>
      <c r="O3373" t="s">
        <v>1033</v>
      </c>
      <c r="P3373" t="s">
        <v>86</v>
      </c>
    </row>
    <row r="3374" spans="1:16">
      <c r="A3374" t="s">
        <v>6851</v>
      </c>
      <c r="B3374" t="s">
        <v>6849</v>
      </c>
      <c r="C3374" t="s">
        <v>920</v>
      </c>
      <c r="D3374">
        <v>58</v>
      </c>
      <c r="E3374" t="s">
        <v>6842</v>
      </c>
      <c r="F3374" t="s">
        <v>86</v>
      </c>
      <c r="G3374" t="s">
        <v>1413</v>
      </c>
      <c r="H3374" t="s">
        <v>320</v>
      </c>
      <c r="I3374" t="s">
        <v>382</v>
      </c>
      <c r="J3374" t="s">
        <v>383</v>
      </c>
      <c r="K3374" t="s">
        <v>388</v>
      </c>
      <c r="L3374" t="s">
        <v>44</v>
      </c>
      <c r="M3374" t="s">
        <v>385</v>
      </c>
      <c r="N3374" t="s">
        <v>907</v>
      </c>
      <c r="O3374" t="s">
        <v>1033</v>
      </c>
      <c r="P3374" t="s">
        <v>86</v>
      </c>
    </row>
    <row r="3375" spans="1:16">
      <c r="A3375" t="s">
        <v>6852</v>
      </c>
      <c r="B3375" t="s">
        <v>6849</v>
      </c>
      <c r="C3375" t="s">
        <v>910</v>
      </c>
      <c r="D3375">
        <v>59</v>
      </c>
      <c r="E3375" t="s">
        <v>6842</v>
      </c>
      <c r="F3375" t="s">
        <v>86</v>
      </c>
      <c r="G3375" t="s">
        <v>1413</v>
      </c>
      <c r="H3375" t="s">
        <v>320</v>
      </c>
      <c r="I3375" t="s">
        <v>382</v>
      </c>
      <c r="J3375" t="s">
        <v>383</v>
      </c>
      <c r="K3375" t="s">
        <v>388</v>
      </c>
      <c r="L3375" t="s">
        <v>44</v>
      </c>
      <c r="M3375" t="s">
        <v>385</v>
      </c>
      <c r="N3375" t="s">
        <v>907</v>
      </c>
      <c r="O3375" t="s">
        <v>1033</v>
      </c>
      <c r="P3375" t="s">
        <v>86</v>
      </c>
    </row>
    <row r="3376" spans="1:16">
      <c r="A3376" t="s">
        <v>6853</v>
      </c>
      <c r="B3376" t="s">
        <v>6849</v>
      </c>
      <c r="C3376" t="s">
        <v>922</v>
      </c>
      <c r="D3376">
        <v>60</v>
      </c>
      <c r="E3376" t="s">
        <v>6842</v>
      </c>
      <c r="F3376" t="s">
        <v>86</v>
      </c>
      <c r="G3376" t="s">
        <v>1413</v>
      </c>
      <c r="H3376" t="s">
        <v>320</v>
      </c>
      <c r="I3376" t="s">
        <v>382</v>
      </c>
      <c r="J3376" t="s">
        <v>383</v>
      </c>
      <c r="K3376" t="s">
        <v>388</v>
      </c>
      <c r="L3376" t="s">
        <v>44</v>
      </c>
      <c r="M3376" t="s">
        <v>385</v>
      </c>
      <c r="N3376" t="s">
        <v>907</v>
      </c>
      <c r="O3376" t="s">
        <v>1033</v>
      </c>
      <c r="P3376" t="s">
        <v>86</v>
      </c>
    </row>
    <row r="3377" spans="1:16">
      <c r="A3377" t="s">
        <v>6854</v>
      </c>
      <c r="B3377" t="s">
        <v>6849</v>
      </c>
      <c r="C3377" t="s">
        <v>912</v>
      </c>
      <c r="D3377">
        <v>61</v>
      </c>
      <c r="E3377" t="s">
        <v>6842</v>
      </c>
      <c r="F3377" t="s">
        <v>86</v>
      </c>
      <c r="G3377" t="s">
        <v>1413</v>
      </c>
      <c r="H3377" t="s">
        <v>320</v>
      </c>
      <c r="I3377" t="s">
        <v>382</v>
      </c>
      <c r="J3377" t="s">
        <v>383</v>
      </c>
      <c r="K3377" t="s">
        <v>388</v>
      </c>
      <c r="L3377" t="s">
        <v>44</v>
      </c>
      <c r="M3377" t="s">
        <v>385</v>
      </c>
      <c r="N3377" t="s">
        <v>907</v>
      </c>
      <c r="O3377" t="s">
        <v>1033</v>
      </c>
      <c r="P3377" t="s">
        <v>86</v>
      </c>
    </row>
    <row r="3378" spans="1:16">
      <c r="A3378" t="s">
        <v>6855</v>
      </c>
      <c r="B3378" t="s">
        <v>6856</v>
      </c>
      <c r="C3378" t="s">
        <v>915</v>
      </c>
      <c r="D3378">
        <v>56</v>
      </c>
      <c r="E3378" t="s">
        <v>6842</v>
      </c>
      <c r="F3378" t="s">
        <v>217</v>
      </c>
      <c r="G3378" t="s">
        <v>1413</v>
      </c>
      <c r="H3378" t="s">
        <v>320</v>
      </c>
      <c r="I3378" t="s">
        <v>382</v>
      </c>
      <c r="J3378" t="s">
        <v>383</v>
      </c>
      <c r="K3378" t="s">
        <v>388</v>
      </c>
      <c r="L3378" t="s">
        <v>44</v>
      </c>
      <c r="M3378" t="s">
        <v>385</v>
      </c>
      <c r="N3378" t="s">
        <v>907</v>
      </c>
      <c r="O3378" t="s">
        <v>1300</v>
      </c>
      <c r="P3378" t="s">
        <v>199</v>
      </c>
    </row>
    <row r="3379" spans="1:16">
      <c r="A3379" t="s">
        <v>6857</v>
      </c>
      <c r="B3379" t="s">
        <v>6856</v>
      </c>
      <c r="C3379" t="s">
        <v>904</v>
      </c>
      <c r="D3379">
        <v>57</v>
      </c>
      <c r="E3379" t="s">
        <v>6842</v>
      </c>
      <c r="F3379" t="s">
        <v>217</v>
      </c>
      <c r="G3379" t="s">
        <v>1413</v>
      </c>
      <c r="H3379" t="s">
        <v>320</v>
      </c>
      <c r="I3379" t="s">
        <v>382</v>
      </c>
      <c r="J3379" t="s">
        <v>383</v>
      </c>
      <c r="K3379" t="s">
        <v>388</v>
      </c>
      <c r="L3379" t="s">
        <v>44</v>
      </c>
      <c r="M3379" t="s">
        <v>385</v>
      </c>
      <c r="N3379" t="s">
        <v>907</v>
      </c>
      <c r="O3379" t="s">
        <v>1300</v>
      </c>
      <c r="P3379" t="s">
        <v>199</v>
      </c>
    </row>
    <row r="3380" spans="1:16">
      <c r="A3380" t="s">
        <v>6858</v>
      </c>
      <c r="B3380" t="s">
        <v>6856</v>
      </c>
      <c r="C3380" t="s">
        <v>920</v>
      </c>
      <c r="D3380">
        <v>58</v>
      </c>
      <c r="E3380" t="s">
        <v>6842</v>
      </c>
      <c r="F3380" t="s">
        <v>217</v>
      </c>
      <c r="G3380" t="s">
        <v>1413</v>
      </c>
      <c r="H3380" t="s">
        <v>320</v>
      </c>
      <c r="I3380" t="s">
        <v>382</v>
      </c>
      <c r="J3380" t="s">
        <v>383</v>
      </c>
      <c r="K3380" t="s">
        <v>388</v>
      </c>
      <c r="L3380" t="s">
        <v>44</v>
      </c>
      <c r="M3380" t="s">
        <v>385</v>
      </c>
      <c r="N3380" t="s">
        <v>907</v>
      </c>
      <c r="O3380" t="s">
        <v>1300</v>
      </c>
      <c r="P3380" t="s">
        <v>199</v>
      </c>
    </row>
    <row r="3381" spans="1:16">
      <c r="A3381" t="s">
        <v>6859</v>
      </c>
      <c r="B3381" t="s">
        <v>6856</v>
      </c>
      <c r="C3381" t="s">
        <v>910</v>
      </c>
      <c r="D3381">
        <v>59</v>
      </c>
      <c r="E3381" t="s">
        <v>6842</v>
      </c>
      <c r="F3381" t="s">
        <v>217</v>
      </c>
      <c r="G3381" t="s">
        <v>1413</v>
      </c>
      <c r="H3381" t="s">
        <v>320</v>
      </c>
      <c r="I3381" t="s">
        <v>382</v>
      </c>
      <c r="J3381" t="s">
        <v>383</v>
      </c>
      <c r="K3381" t="s">
        <v>388</v>
      </c>
      <c r="L3381" t="s">
        <v>44</v>
      </c>
      <c r="M3381" t="s">
        <v>385</v>
      </c>
      <c r="N3381" t="s">
        <v>907</v>
      </c>
      <c r="O3381" t="s">
        <v>1300</v>
      </c>
      <c r="P3381" t="s">
        <v>199</v>
      </c>
    </row>
    <row r="3382" spans="1:16">
      <c r="A3382" t="s">
        <v>6860</v>
      </c>
      <c r="B3382" t="s">
        <v>6856</v>
      </c>
      <c r="C3382" t="s">
        <v>922</v>
      </c>
      <c r="D3382">
        <v>60</v>
      </c>
      <c r="E3382" t="s">
        <v>6842</v>
      </c>
      <c r="F3382" t="s">
        <v>217</v>
      </c>
      <c r="G3382" t="s">
        <v>1413</v>
      </c>
      <c r="H3382" t="s">
        <v>320</v>
      </c>
      <c r="I3382" t="s">
        <v>382</v>
      </c>
      <c r="J3382" t="s">
        <v>383</v>
      </c>
      <c r="K3382" t="s">
        <v>388</v>
      </c>
      <c r="L3382" t="s">
        <v>44</v>
      </c>
      <c r="M3382" t="s">
        <v>385</v>
      </c>
      <c r="N3382" t="s">
        <v>907</v>
      </c>
      <c r="O3382" t="s">
        <v>1300</v>
      </c>
      <c r="P3382" t="s">
        <v>199</v>
      </c>
    </row>
    <row r="3383" spans="1:16">
      <c r="A3383" t="s">
        <v>6861</v>
      </c>
      <c r="B3383" t="s">
        <v>6856</v>
      </c>
      <c r="C3383" t="s">
        <v>912</v>
      </c>
      <c r="D3383">
        <v>61</v>
      </c>
      <c r="E3383" t="s">
        <v>6842</v>
      </c>
      <c r="F3383" t="s">
        <v>217</v>
      </c>
      <c r="G3383" t="s">
        <v>1413</v>
      </c>
      <c r="H3383" t="s">
        <v>320</v>
      </c>
      <c r="I3383" t="s">
        <v>382</v>
      </c>
      <c r="J3383" t="s">
        <v>383</v>
      </c>
      <c r="K3383" t="s">
        <v>388</v>
      </c>
      <c r="L3383" t="s">
        <v>44</v>
      </c>
      <c r="M3383" t="s">
        <v>385</v>
      </c>
      <c r="N3383" t="s">
        <v>907</v>
      </c>
      <c r="O3383" t="s">
        <v>1300</v>
      </c>
      <c r="P3383" t="s">
        <v>199</v>
      </c>
    </row>
    <row r="3384" spans="1:16">
      <c r="A3384" t="s">
        <v>6862</v>
      </c>
      <c r="B3384" t="s">
        <v>6863</v>
      </c>
      <c r="C3384" t="s">
        <v>904</v>
      </c>
      <c r="D3384">
        <v>57</v>
      </c>
      <c r="E3384" t="s">
        <v>6864</v>
      </c>
      <c r="F3384" t="s">
        <v>53</v>
      </c>
      <c r="G3384" t="s">
        <v>4954</v>
      </c>
      <c r="H3384" t="s">
        <v>318</v>
      </c>
      <c r="I3384" t="s">
        <v>382</v>
      </c>
      <c r="J3384" t="s">
        <v>383</v>
      </c>
      <c r="K3384" t="s">
        <v>388</v>
      </c>
      <c r="L3384" t="s">
        <v>32</v>
      </c>
      <c r="M3384" t="s">
        <v>385</v>
      </c>
      <c r="N3384" t="s">
        <v>907</v>
      </c>
      <c r="O3384" t="s">
        <v>928</v>
      </c>
      <c r="P3384" t="s">
        <v>53</v>
      </c>
    </row>
    <row r="3385" spans="1:16">
      <c r="A3385" t="s">
        <v>6865</v>
      </c>
      <c r="B3385" t="s">
        <v>6863</v>
      </c>
      <c r="C3385" t="s">
        <v>920</v>
      </c>
      <c r="D3385">
        <v>58</v>
      </c>
      <c r="E3385" t="s">
        <v>6864</v>
      </c>
      <c r="F3385" t="s">
        <v>53</v>
      </c>
      <c r="G3385" t="s">
        <v>4954</v>
      </c>
      <c r="H3385" t="s">
        <v>318</v>
      </c>
      <c r="I3385" t="s">
        <v>382</v>
      </c>
      <c r="J3385" t="s">
        <v>383</v>
      </c>
      <c r="K3385" t="s">
        <v>388</v>
      </c>
      <c r="L3385" t="s">
        <v>32</v>
      </c>
      <c r="M3385" t="s">
        <v>385</v>
      </c>
      <c r="N3385" t="s">
        <v>907</v>
      </c>
      <c r="O3385" t="s">
        <v>928</v>
      </c>
      <c r="P3385" t="s">
        <v>53</v>
      </c>
    </row>
    <row r="3386" spans="1:16">
      <c r="A3386" t="s">
        <v>6866</v>
      </c>
      <c r="B3386" t="s">
        <v>6863</v>
      </c>
      <c r="C3386" t="s">
        <v>910</v>
      </c>
      <c r="D3386">
        <v>59</v>
      </c>
      <c r="E3386" t="s">
        <v>6864</v>
      </c>
      <c r="F3386" t="s">
        <v>53</v>
      </c>
      <c r="G3386" t="s">
        <v>4954</v>
      </c>
      <c r="H3386" t="s">
        <v>318</v>
      </c>
      <c r="I3386" t="s">
        <v>382</v>
      </c>
      <c r="J3386" t="s">
        <v>383</v>
      </c>
      <c r="K3386" t="s">
        <v>388</v>
      </c>
      <c r="L3386" t="s">
        <v>32</v>
      </c>
      <c r="M3386" t="s">
        <v>385</v>
      </c>
      <c r="N3386" t="s">
        <v>907</v>
      </c>
      <c r="O3386" t="s">
        <v>928</v>
      </c>
      <c r="P3386" t="s">
        <v>53</v>
      </c>
    </row>
    <row r="3387" spans="1:16">
      <c r="A3387" t="s">
        <v>6867</v>
      </c>
      <c r="B3387" t="s">
        <v>6863</v>
      </c>
      <c r="C3387" t="s">
        <v>922</v>
      </c>
      <c r="D3387">
        <v>60</v>
      </c>
      <c r="E3387" t="s">
        <v>6864</v>
      </c>
      <c r="F3387" t="s">
        <v>53</v>
      </c>
      <c r="G3387" t="s">
        <v>4954</v>
      </c>
      <c r="H3387" t="s">
        <v>318</v>
      </c>
      <c r="I3387" t="s">
        <v>382</v>
      </c>
      <c r="J3387" t="s">
        <v>383</v>
      </c>
      <c r="K3387" t="s">
        <v>388</v>
      </c>
      <c r="L3387" t="s">
        <v>32</v>
      </c>
      <c r="M3387" t="s">
        <v>385</v>
      </c>
      <c r="N3387" t="s">
        <v>907</v>
      </c>
      <c r="O3387" t="s">
        <v>928</v>
      </c>
      <c r="P3387" t="s">
        <v>53</v>
      </c>
    </row>
    <row r="3388" spans="1:16">
      <c r="A3388" t="s">
        <v>6868</v>
      </c>
      <c r="B3388" t="s">
        <v>6863</v>
      </c>
      <c r="C3388" t="s">
        <v>912</v>
      </c>
      <c r="D3388">
        <v>61</v>
      </c>
      <c r="E3388" t="s">
        <v>6864</v>
      </c>
      <c r="F3388" t="s">
        <v>53</v>
      </c>
      <c r="G3388" t="s">
        <v>4954</v>
      </c>
      <c r="H3388" t="s">
        <v>318</v>
      </c>
      <c r="I3388" t="s">
        <v>382</v>
      </c>
      <c r="J3388" t="s">
        <v>383</v>
      </c>
      <c r="K3388" t="s">
        <v>388</v>
      </c>
      <c r="L3388" t="s">
        <v>32</v>
      </c>
      <c r="M3388" t="s">
        <v>385</v>
      </c>
      <c r="N3388" t="s">
        <v>907</v>
      </c>
      <c r="O3388" t="s">
        <v>928</v>
      </c>
      <c r="P3388" t="s">
        <v>53</v>
      </c>
    </row>
    <row r="3389" spans="1:16">
      <c r="A3389" t="s">
        <v>6869</v>
      </c>
      <c r="B3389" t="s">
        <v>6870</v>
      </c>
      <c r="C3389" t="s">
        <v>904</v>
      </c>
      <c r="D3389">
        <v>57</v>
      </c>
      <c r="E3389" t="s">
        <v>6864</v>
      </c>
      <c r="F3389" t="s">
        <v>86</v>
      </c>
      <c r="G3389" t="s">
        <v>4954</v>
      </c>
      <c r="H3389" t="s">
        <v>318</v>
      </c>
      <c r="I3389" t="s">
        <v>382</v>
      </c>
      <c r="J3389" t="s">
        <v>383</v>
      </c>
      <c r="K3389" t="s">
        <v>388</v>
      </c>
      <c r="L3389" t="s">
        <v>32</v>
      </c>
      <c r="M3389" t="s">
        <v>385</v>
      </c>
      <c r="N3389" t="s">
        <v>907</v>
      </c>
      <c r="O3389" t="s">
        <v>1033</v>
      </c>
      <c r="P3389" t="s">
        <v>86</v>
      </c>
    </row>
    <row r="3390" spans="1:16">
      <c r="A3390" t="s">
        <v>6871</v>
      </c>
      <c r="B3390" t="s">
        <v>6870</v>
      </c>
      <c r="C3390" t="s">
        <v>920</v>
      </c>
      <c r="D3390">
        <v>58</v>
      </c>
      <c r="E3390" t="s">
        <v>6864</v>
      </c>
      <c r="F3390" t="s">
        <v>86</v>
      </c>
      <c r="G3390" t="s">
        <v>4954</v>
      </c>
      <c r="H3390" t="s">
        <v>318</v>
      </c>
      <c r="I3390" t="s">
        <v>382</v>
      </c>
      <c r="J3390" t="s">
        <v>383</v>
      </c>
      <c r="K3390" t="s">
        <v>388</v>
      </c>
      <c r="L3390" t="s">
        <v>32</v>
      </c>
      <c r="M3390" t="s">
        <v>385</v>
      </c>
      <c r="N3390" t="s">
        <v>907</v>
      </c>
      <c r="O3390" t="s">
        <v>1033</v>
      </c>
      <c r="P3390" t="s">
        <v>86</v>
      </c>
    </row>
    <row r="3391" spans="1:16">
      <c r="A3391" t="s">
        <v>6872</v>
      </c>
      <c r="B3391" t="s">
        <v>6870</v>
      </c>
      <c r="C3391" t="s">
        <v>910</v>
      </c>
      <c r="D3391">
        <v>59</v>
      </c>
      <c r="E3391" t="s">
        <v>6864</v>
      </c>
      <c r="F3391" t="s">
        <v>86</v>
      </c>
      <c r="G3391" t="s">
        <v>4954</v>
      </c>
      <c r="H3391" t="s">
        <v>318</v>
      </c>
      <c r="I3391" t="s">
        <v>382</v>
      </c>
      <c r="J3391" t="s">
        <v>383</v>
      </c>
      <c r="K3391" t="s">
        <v>388</v>
      </c>
      <c r="L3391" t="s">
        <v>32</v>
      </c>
      <c r="M3391" t="s">
        <v>385</v>
      </c>
      <c r="N3391" t="s">
        <v>907</v>
      </c>
      <c r="O3391" t="s">
        <v>1033</v>
      </c>
      <c r="P3391" t="s">
        <v>86</v>
      </c>
    </row>
    <row r="3392" spans="1:16">
      <c r="A3392" t="s">
        <v>6873</v>
      </c>
      <c r="B3392" t="s">
        <v>6870</v>
      </c>
      <c r="C3392" t="s">
        <v>922</v>
      </c>
      <c r="D3392">
        <v>60</v>
      </c>
      <c r="E3392" t="s">
        <v>6864</v>
      </c>
      <c r="F3392" t="s">
        <v>86</v>
      </c>
      <c r="G3392" t="s">
        <v>4954</v>
      </c>
      <c r="H3392" t="s">
        <v>318</v>
      </c>
      <c r="I3392" t="s">
        <v>382</v>
      </c>
      <c r="J3392" t="s">
        <v>383</v>
      </c>
      <c r="K3392" t="s">
        <v>388</v>
      </c>
      <c r="L3392" t="s">
        <v>32</v>
      </c>
      <c r="M3392" t="s">
        <v>385</v>
      </c>
      <c r="N3392" t="s">
        <v>907</v>
      </c>
      <c r="O3392" t="s">
        <v>1033</v>
      </c>
      <c r="P3392" t="s">
        <v>86</v>
      </c>
    </row>
    <row r="3393" spans="1:16">
      <c r="A3393" t="s">
        <v>6874</v>
      </c>
      <c r="B3393" t="s">
        <v>6870</v>
      </c>
      <c r="C3393" t="s">
        <v>912</v>
      </c>
      <c r="D3393">
        <v>61</v>
      </c>
      <c r="E3393" t="s">
        <v>6864</v>
      </c>
      <c r="F3393" t="s">
        <v>86</v>
      </c>
      <c r="G3393" t="s">
        <v>4954</v>
      </c>
      <c r="H3393" t="s">
        <v>318</v>
      </c>
      <c r="I3393" t="s">
        <v>382</v>
      </c>
      <c r="J3393" t="s">
        <v>383</v>
      </c>
      <c r="K3393" t="s">
        <v>388</v>
      </c>
      <c r="L3393" t="s">
        <v>32</v>
      </c>
      <c r="M3393" t="s">
        <v>385</v>
      </c>
      <c r="N3393" t="s">
        <v>907</v>
      </c>
      <c r="O3393" t="s">
        <v>1033</v>
      </c>
      <c r="P3393" t="s">
        <v>86</v>
      </c>
    </row>
    <row r="3394" spans="1:16">
      <c r="A3394" t="s">
        <v>6875</v>
      </c>
      <c r="B3394" t="s">
        <v>6876</v>
      </c>
      <c r="C3394" t="s">
        <v>904</v>
      </c>
      <c r="D3394">
        <v>57</v>
      </c>
      <c r="E3394" t="s">
        <v>5055</v>
      </c>
      <c r="F3394" t="s">
        <v>55</v>
      </c>
      <c r="G3394" t="s">
        <v>6877</v>
      </c>
      <c r="H3394" t="s">
        <v>320</v>
      </c>
      <c r="I3394" t="s">
        <v>382</v>
      </c>
      <c r="J3394" t="s">
        <v>383</v>
      </c>
      <c r="K3394" t="s">
        <v>388</v>
      </c>
      <c r="L3394" t="s">
        <v>44</v>
      </c>
      <c r="M3394" t="s">
        <v>385</v>
      </c>
      <c r="N3394" t="s">
        <v>907</v>
      </c>
      <c r="O3394" t="s">
        <v>1003</v>
      </c>
      <c r="P3394" t="s">
        <v>71</v>
      </c>
    </row>
    <row r="3395" spans="1:16">
      <c r="A3395" t="s">
        <v>6878</v>
      </c>
      <c r="B3395" t="s">
        <v>6876</v>
      </c>
      <c r="C3395" t="s">
        <v>920</v>
      </c>
      <c r="D3395">
        <v>58</v>
      </c>
      <c r="E3395" t="s">
        <v>5055</v>
      </c>
      <c r="F3395" t="s">
        <v>55</v>
      </c>
      <c r="G3395" t="s">
        <v>6877</v>
      </c>
      <c r="H3395" t="s">
        <v>320</v>
      </c>
      <c r="I3395" t="s">
        <v>382</v>
      </c>
      <c r="J3395" t="s">
        <v>383</v>
      </c>
      <c r="K3395" t="s">
        <v>388</v>
      </c>
      <c r="L3395" t="s">
        <v>44</v>
      </c>
      <c r="M3395" t="s">
        <v>385</v>
      </c>
      <c r="N3395" t="s">
        <v>907</v>
      </c>
      <c r="O3395" t="s">
        <v>1003</v>
      </c>
      <c r="P3395" t="s">
        <v>71</v>
      </c>
    </row>
    <row r="3396" spans="1:16">
      <c r="A3396" t="s">
        <v>6879</v>
      </c>
      <c r="B3396" t="s">
        <v>6876</v>
      </c>
      <c r="C3396" t="s">
        <v>910</v>
      </c>
      <c r="D3396">
        <v>59</v>
      </c>
      <c r="E3396" t="s">
        <v>5055</v>
      </c>
      <c r="F3396" t="s">
        <v>55</v>
      </c>
      <c r="G3396" t="s">
        <v>6877</v>
      </c>
      <c r="H3396" t="s">
        <v>320</v>
      </c>
      <c r="I3396" t="s">
        <v>382</v>
      </c>
      <c r="J3396" t="s">
        <v>383</v>
      </c>
      <c r="K3396" t="s">
        <v>388</v>
      </c>
      <c r="L3396" t="s">
        <v>44</v>
      </c>
      <c r="M3396" t="s">
        <v>385</v>
      </c>
      <c r="N3396" t="s">
        <v>907</v>
      </c>
      <c r="O3396" t="s">
        <v>1003</v>
      </c>
      <c r="P3396" t="s">
        <v>71</v>
      </c>
    </row>
    <row r="3397" spans="1:16">
      <c r="A3397" t="s">
        <v>6880</v>
      </c>
      <c r="B3397" t="s">
        <v>6876</v>
      </c>
      <c r="C3397" t="s">
        <v>922</v>
      </c>
      <c r="D3397">
        <v>60</v>
      </c>
      <c r="E3397" t="s">
        <v>5055</v>
      </c>
      <c r="F3397" t="s">
        <v>55</v>
      </c>
      <c r="G3397" t="s">
        <v>6877</v>
      </c>
      <c r="H3397" t="s">
        <v>320</v>
      </c>
      <c r="I3397" t="s">
        <v>382</v>
      </c>
      <c r="J3397" t="s">
        <v>383</v>
      </c>
      <c r="K3397" t="s">
        <v>388</v>
      </c>
      <c r="L3397" t="s">
        <v>44</v>
      </c>
      <c r="M3397" t="s">
        <v>385</v>
      </c>
      <c r="N3397" t="s">
        <v>907</v>
      </c>
      <c r="O3397" t="s">
        <v>1003</v>
      </c>
      <c r="P3397" t="s">
        <v>71</v>
      </c>
    </row>
    <row r="3398" spans="1:16">
      <c r="A3398" t="s">
        <v>6881</v>
      </c>
      <c r="B3398" t="s">
        <v>6882</v>
      </c>
      <c r="C3398" t="s">
        <v>915</v>
      </c>
      <c r="D3398">
        <v>56</v>
      </c>
      <c r="E3398" t="s">
        <v>6883</v>
      </c>
      <c r="F3398" t="s">
        <v>209</v>
      </c>
      <c r="G3398" t="s">
        <v>1413</v>
      </c>
      <c r="H3398" t="s">
        <v>318</v>
      </c>
      <c r="I3398" t="s">
        <v>382</v>
      </c>
      <c r="J3398" t="s">
        <v>383</v>
      </c>
      <c r="K3398" t="s">
        <v>388</v>
      </c>
      <c r="L3398" t="s">
        <v>44</v>
      </c>
      <c r="M3398" t="s">
        <v>385</v>
      </c>
      <c r="N3398" t="s">
        <v>907</v>
      </c>
      <c r="O3398" t="s">
        <v>1387</v>
      </c>
      <c r="P3398" t="s">
        <v>209</v>
      </c>
    </row>
    <row r="3399" spans="1:16">
      <c r="A3399" t="s">
        <v>6884</v>
      </c>
      <c r="B3399" t="s">
        <v>6882</v>
      </c>
      <c r="C3399" t="s">
        <v>904</v>
      </c>
      <c r="D3399">
        <v>57</v>
      </c>
      <c r="E3399" t="s">
        <v>6883</v>
      </c>
      <c r="F3399" t="s">
        <v>209</v>
      </c>
      <c r="G3399" t="s">
        <v>1413</v>
      </c>
      <c r="H3399" t="s">
        <v>318</v>
      </c>
      <c r="I3399" t="s">
        <v>382</v>
      </c>
      <c r="J3399" t="s">
        <v>383</v>
      </c>
      <c r="K3399" t="s">
        <v>388</v>
      </c>
      <c r="L3399" t="s">
        <v>44</v>
      </c>
      <c r="M3399" t="s">
        <v>385</v>
      </c>
      <c r="N3399" t="s">
        <v>907</v>
      </c>
      <c r="O3399" t="s">
        <v>1387</v>
      </c>
      <c r="P3399" t="s">
        <v>209</v>
      </c>
    </row>
    <row r="3400" spans="1:16">
      <c r="A3400" t="s">
        <v>6885</v>
      </c>
      <c r="B3400" t="s">
        <v>6882</v>
      </c>
      <c r="C3400" t="s">
        <v>920</v>
      </c>
      <c r="D3400">
        <v>58</v>
      </c>
      <c r="E3400" t="s">
        <v>6883</v>
      </c>
      <c r="F3400" t="s">
        <v>209</v>
      </c>
      <c r="G3400" t="s">
        <v>1413</v>
      </c>
      <c r="H3400" t="s">
        <v>318</v>
      </c>
      <c r="I3400" t="s">
        <v>382</v>
      </c>
      <c r="J3400" t="s">
        <v>383</v>
      </c>
      <c r="K3400" t="s">
        <v>388</v>
      </c>
      <c r="L3400" t="s">
        <v>44</v>
      </c>
      <c r="M3400" t="s">
        <v>385</v>
      </c>
      <c r="N3400" t="s">
        <v>907</v>
      </c>
      <c r="O3400" t="s">
        <v>1387</v>
      </c>
      <c r="P3400" t="s">
        <v>209</v>
      </c>
    </row>
    <row r="3401" spans="1:16">
      <c r="A3401" t="s">
        <v>6886</v>
      </c>
      <c r="B3401" t="s">
        <v>6882</v>
      </c>
      <c r="C3401" t="s">
        <v>910</v>
      </c>
      <c r="D3401">
        <v>59</v>
      </c>
      <c r="E3401" t="s">
        <v>6883</v>
      </c>
      <c r="F3401" t="s">
        <v>209</v>
      </c>
      <c r="G3401" t="s">
        <v>1413</v>
      </c>
      <c r="H3401" t="s">
        <v>318</v>
      </c>
      <c r="I3401" t="s">
        <v>382</v>
      </c>
      <c r="J3401" t="s">
        <v>383</v>
      </c>
      <c r="K3401" t="s">
        <v>388</v>
      </c>
      <c r="L3401" t="s">
        <v>44</v>
      </c>
      <c r="M3401" t="s">
        <v>385</v>
      </c>
      <c r="N3401" t="s">
        <v>907</v>
      </c>
      <c r="O3401" t="s">
        <v>1387</v>
      </c>
      <c r="P3401" t="s">
        <v>209</v>
      </c>
    </row>
    <row r="3402" spans="1:16">
      <c r="A3402" t="s">
        <v>6887</v>
      </c>
      <c r="B3402" t="s">
        <v>6882</v>
      </c>
      <c r="C3402" t="s">
        <v>922</v>
      </c>
      <c r="D3402">
        <v>60</v>
      </c>
      <c r="E3402" t="s">
        <v>6883</v>
      </c>
      <c r="F3402" t="s">
        <v>209</v>
      </c>
      <c r="G3402" t="s">
        <v>1413</v>
      </c>
      <c r="H3402" t="s">
        <v>318</v>
      </c>
      <c r="I3402" t="s">
        <v>382</v>
      </c>
      <c r="J3402" t="s">
        <v>383</v>
      </c>
      <c r="K3402" t="s">
        <v>388</v>
      </c>
      <c r="L3402" t="s">
        <v>44</v>
      </c>
      <c r="M3402" t="s">
        <v>385</v>
      </c>
      <c r="N3402" t="s">
        <v>907</v>
      </c>
      <c r="O3402" t="s">
        <v>1387</v>
      </c>
      <c r="P3402" t="s">
        <v>209</v>
      </c>
    </row>
    <row r="3403" spans="1:16">
      <c r="A3403" t="s">
        <v>6888</v>
      </c>
      <c r="B3403" t="s">
        <v>6882</v>
      </c>
      <c r="C3403" t="s">
        <v>912</v>
      </c>
      <c r="D3403">
        <v>61</v>
      </c>
      <c r="E3403" t="s">
        <v>6883</v>
      </c>
      <c r="F3403" t="s">
        <v>209</v>
      </c>
      <c r="G3403" t="s">
        <v>1413</v>
      </c>
      <c r="H3403" t="s">
        <v>318</v>
      </c>
      <c r="I3403" t="s">
        <v>382</v>
      </c>
      <c r="J3403" t="s">
        <v>383</v>
      </c>
      <c r="K3403" t="s">
        <v>388</v>
      </c>
      <c r="L3403" t="s">
        <v>44</v>
      </c>
      <c r="M3403" t="s">
        <v>385</v>
      </c>
      <c r="N3403" t="s">
        <v>907</v>
      </c>
      <c r="O3403" t="s">
        <v>1387</v>
      </c>
      <c r="P3403" t="s">
        <v>209</v>
      </c>
    </row>
    <row r="3404" spans="1:16">
      <c r="A3404" t="s">
        <v>6889</v>
      </c>
      <c r="B3404" t="s">
        <v>6890</v>
      </c>
      <c r="C3404" t="s">
        <v>931</v>
      </c>
      <c r="D3404">
        <v>0</v>
      </c>
      <c r="E3404" t="s">
        <v>2847</v>
      </c>
      <c r="F3404" t="s">
        <v>91</v>
      </c>
      <c r="G3404" t="s">
        <v>2511</v>
      </c>
      <c r="H3404" t="s">
        <v>351</v>
      </c>
      <c r="I3404" t="s">
        <v>387</v>
      </c>
      <c r="J3404" t="s">
        <v>383</v>
      </c>
      <c r="K3404" t="s">
        <v>384</v>
      </c>
      <c r="L3404" t="s">
        <v>36</v>
      </c>
      <c r="M3404" t="s">
        <v>386</v>
      </c>
      <c r="N3404" t="s">
        <v>907</v>
      </c>
      <c r="O3404" t="s">
        <v>932</v>
      </c>
      <c r="P3404" t="s">
        <v>91</v>
      </c>
    </row>
    <row r="3405" spans="1:16">
      <c r="A3405" t="s">
        <v>6891</v>
      </c>
      <c r="B3405" t="s">
        <v>6892</v>
      </c>
      <c r="C3405" t="s">
        <v>956</v>
      </c>
      <c r="D3405">
        <v>55</v>
      </c>
      <c r="E3405" t="s">
        <v>1832</v>
      </c>
      <c r="F3405" t="s">
        <v>86</v>
      </c>
      <c r="G3405" t="s">
        <v>1413</v>
      </c>
      <c r="H3405" t="s">
        <v>325</v>
      </c>
      <c r="I3405" t="s">
        <v>382</v>
      </c>
      <c r="J3405" t="s">
        <v>383</v>
      </c>
      <c r="K3405" t="s">
        <v>388</v>
      </c>
      <c r="L3405" t="s">
        <v>44</v>
      </c>
      <c r="M3405" t="s">
        <v>385</v>
      </c>
      <c r="N3405" t="s">
        <v>907</v>
      </c>
      <c r="O3405" t="s">
        <v>1033</v>
      </c>
      <c r="P3405" t="s">
        <v>86</v>
      </c>
    </row>
    <row r="3406" spans="1:16">
      <c r="A3406" t="s">
        <v>6893</v>
      </c>
      <c r="B3406" t="s">
        <v>6892</v>
      </c>
      <c r="C3406" t="s">
        <v>904</v>
      </c>
      <c r="D3406">
        <v>57</v>
      </c>
      <c r="E3406" t="s">
        <v>1832</v>
      </c>
      <c r="F3406" t="s">
        <v>86</v>
      </c>
      <c r="G3406" t="s">
        <v>1413</v>
      </c>
      <c r="H3406" t="s">
        <v>325</v>
      </c>
      <c r="I3406" t="s">
        <v>382</v>
      </c>
      <c r="J3406" t="s">
        <v>383</v>
      </c>
      <c r="K3406" t="s">
        <v>388</v>
      </c>
      <c r="L3406" t="s">
        <v>44</v>
      </c>
      <c r="M3406" t="s">
        <v>385</v>
      </c>
      <c r="N3406" t="s">
        <v>907</v>
      </c>
      <c r="O3406" t="s">
        <v>1033</v>
      </c>
      <c r="P3406" t="s">
        <v>86</v>
      </c>
    </row>
    <row r="3407" spans="1:16">
      <c r="A3407" t="s">
        <v>6894</v>
      </c>
      <c r="B3407" t="s">
        <v>6892</v>
      </c>
      <c r="C3407" t="s">
        <v>910</v>
      </c>
      <c r="D3407">
        <v>59</v>
      </c>
      <c r="E3407" t="s">
        <v>1832</v>
      </c>
      <c r="F3407" t="s">
        <v>86</v>
      </c>
      <c r="G3407" t="s">
        <v>1413</v>
      </c>
      <c r="H3407" t="s">
        <v>325</v>
      </c>
      <c r="I3407" t="s">
        <v>382</v>
      </c>
      <c r="J3407" t="s">
        <v>383</v>
      </c>
      <c r="K3407" t="s">
        <v>388</v>
      </c>
      <c r="L3407" t="s">
        <v>44</v>
      </c>
      <c r="M3407" t="s">
        <v>385</v>
      </c>
      <c r="N3407" t="s">
        <v>907</v>
      </c>
      <c r="O3407" t="s">
        <v>1033</v>
      </c>
      <c r="P3407" t="s">
        <v>86</v>
      </c>
    </row>
    <row r="3408" spans="1:16">
      <c r="A3408" t="s">
        <v>6895</v>
      </c>
      <c r="B3408" t="s">
        <v>6892</v>
      </c>
      <c r="C3408" t="s">
        <v>912</v>
      </c>
      <c r="D3408">
        <v>61</v>
      </c>
      <c r="E3408" t="s">
        <v>1832</v>
      </c>
      <c r="F3408" t="s">
        <v>86</v>
      </c>
      <c r="G3408" t="s">
        <v>1413</v>
      </c>
      <c r="H3408" t="s">
        <v>325</v>
      </c>
      <c r="I3408" t="s">
        <v>382</v>
      </c>
      <c r="J3408" t="s">
        <v>383</v>
      </c>
      <c r="K3408" t="s">
        <v>388</v>
      </c>
      <c r="L3408" t="s">
        <v>44</v>
      </c>
      <c r="M3408" t="s">
        <v>385</v>
      </c>
      <c r="N3408" t="s">
        <v>907</v>
      </c>
      <c r="O3408" t="s">
        <v>1033</v>
      </c>
      <c r="P3408" t="s">
        <v>86</v>
      </c>
    </row>
    <row r="3409" spans="1:16">
      <c r="A3409" t="s">
        <v>6896</v>
      </c>
      <c r="B3409" t="s">
        <v>6897</v>
      </c>
      <c r="C3409" t="s">
        <v>956</v>
      </c>
      <c r="D3409">
        <v>55</v>
      </c>
      <c r="E3409" t="s">
        <v>6898</v>
      </c>
      <c r="F3409" t="s">
        <v>83</v>
      </c>
      <c r="G3409" t="s">
        <v>3459</v>
      </c>
      <c r="H3409" t="s">
        <v>343</v>
      </c>
      <c r="I3409" t="s">
        <v>382</v>
      </c>
      <c r="J3409" t="s">
        <v>383</v>
      </c>
      <c r="K3409" t="s">
        <v>389</v>
      </c>
      <c r="L3409" t="s">
        <v>46</v>
      </c>
      <c r="M3409" t="s">
        <v>386</v>
      </c>
      <c r="N3409" t="s">
        <v>907</v>
      </c>
      <c r="O3409" t="s">
        <v>917</v>
      </c>
      <c r="P3409" t="s">
        <v>83</v>
      </c>
    </row>
    <row r="3410" spans="1:16">
      <c r="A3410" t="s">
        <v>6899</v>
      </c>
      <c r="B3410" t="s">
        <v>6897</v>
      </c>
      <c r="C3410" t="s">
        <v>904</v>
      </c>
      <c r="D3410">
        <v>57</v>
      </c>
      <c r="E3410" t="s">
        <v>6898</v>
      </c>
      <c r="F3410" t="s">
        <v>83</v>
      </c>
      <c r="G3410" t="s">
        <v>3459</v>
      </c>
      <c r="H3410" t="s">
        <v>343</v>
      </c>
      <c r="I3410" t="s">
        <v>382</v>
      </c>
      <c r="J3410" t="s">
        <v>383</v>
      </c>
      <c r="K3410" t="s">
        <v>389</v>
      </c>
      <c r="L3410" t="s">
        <v>46</v>
      </c>
      <c r="M3410" t="s">
        <v>386</v>
      </c>
      <c r="N3410" t="s">
        <v>907</v>
      </c>
      <c r="O3410" t="s">
        <v>917</v>
      </c>
      <c r="P3410" t="s">
        <v>83</v>
      </c>
    </row>
    <row r="3411" spans="1:16">
      <c r="A3411" t="s">
        <v>6900</v>
      </c>
      <c r="B3411" t="s">
        <v>6897</v>
      </c>
      <c r="C3411" t="s">
        <v>910</v>
      </c>
      <c r="D3411">
        <v>59</v>
      </c>
      <c r="E3411" t="s">
        <v>6898</v>
      </c>
      <c r="F3411" t="s">
        <v>83</v>
      </c>
      <c r="G3411" t="s">
        <v>3459</v>
      </c>
      <c r="H3411" t="s">
        <v>343</v>
      </c>
      <c r="I3411" t="s">
        <v>382</v>
      </c>
      <c r="J3411" t="s">
        <v>383</v>
      </c>
      <c r="K3411" t="s">
        <v>389</v>
      </c>
      <c r="L3411" t="s">
        <v>46</v>
      </c>
      <c r="M3411" t="s">
        <v>386</v>
      </c>
      <c r="N3411" t="s">
        <v>907</v>
      </c>
      <c r="O3411" t="s">
        <v>917</v>
      </c>
      <c r="P3411" t="s">
        <v>83</v>
      </c>
    </row>
    <row r="3412" spans="1:16">
      <c r="A3412" t="s">
        <v>6901</v>
      </c>
      <c r="B3412" t="s">
        <v>6897</v>
      </c>
      <c r="C3412" t="s">
        <v>912</v>
      </c>
      <c r="D3412">
        <v>61</v>
      </c>
      <c r="E3412" t="s">
        <v>6898</v>
      </c>
      <c r="F3412" t="s">
        <v>83</v>
      </c>
      <c r="G3412" t="s">
        <v>3459</v>
      </c>
      <c r="H3412" t="s">
        <v>343</v>
      </c>
      <c r="I3412" t="s">
        <v>382</v>
      </c>
      <c r="J3412" t="s">
        <v>383</v>
      </c>
      <c r="K3412" t="s">
        <v>389</v>
      </c>
      <c r="L3412" t="s">
        <v>46</v>
      </c>
      <c r="M3412" t="s">
        <v>386</v>
      </c>
      <c r="N3412" t="s">
        <v>907</v>
      </c>
      <c r="O3412" t="s">
        <v>917</v>
      </c>
      <c r="P3412" t="s">
        <v>83</v>
      </c>
    </row>
    <row r="3413" spans="1:16">
      <c r="A3413" t="s">
        <v>6902</v>
      </c>
      <c r="B3413" t="s">
        <v>6903</v>
      </c>
      <c r="C3413" t="s">
        <v>956</v>
      </c>
      <c r="D3413">
        <v>55</v>
      </c>
      <c r="E3413" t="s">
        <v>6898</v>
      </c>
      <c r="F3413" t="s">
        <v>86</v>
      </c>
      <c r="G3413" t="s">
        <v>3459</v>
      </c>
      <c r="H3413" t="s">
        <v>343</v>
      </c>
      <c r="I3413" t="s">
        <v>382</v>
      </c>
      <c r="J3413" t="s">
        <v>383</v>
      </c>
      <c r="K3413" t="s">
        <v>389</v>
      </c>
      <c r="L3413" t="s">
        <v>46</v>
      </c>
      <c r="M3413" t="s">
        <v>386</v>
      </c>
      <c r="N3413" t="s">
        <v>907</v>
      </c>
      <c r="O3413" t="s">
        <v>1033</v>
      </c>
      <c r="P3413" t="s">
        <v>86</v>
      </c>
    </row>
    <row r="3414" spans="1:16">
      <c r="A3414" t="s">
        <v>6904</v>
      </c>
      <c r="B3414" t="s">
        <v>6903</v>
      </c>
      <c r="C3414" t="s">
        <v>904</v>
      </c>
      <c r="D3414">
        <v>57</v>
      </c>
      <c r="E3414" t="s">
        <v>6898</v>
      </c>
      <c r="F3414" t="s">
        <v>86</v>
      </c>
      <c r="G3414" t="s">
        <v>3459</v>
      </c>
      <c r="H3414" t="s">
        <v>343</v>
      </c>
      <c r="I3414" t="s">
        <v>382</v>
      </c>
      <c r="J3414" t="s">
        <v>383</v>
      </c>
      <c r="K3414" t="s">
        <v>389</v>
      </c>
      <c r="L3414" t="s">
        <v>46</v>
      </c>
      <c r="M3414" t="s">
        <v>386</v>
      </c>
      <c r="N3414" t="s">
        <v>907</v>
      </c>
      <c r="O3414" t="s">
        <v>1033</v>
      </c>
      <c r="P3414" t="s">
        <v>86</v>
      </c>
    </row>
    <row r="3415" spans="1:16">
      <c r="A3415" t="s">
        <v>6905</v>
      </c>
      <c r="B3415" t="s">
        <v>6903</v>
      </c>
      <c r="C3415" t="s">
        <v>910</v>
      </c>
      <c r="D3415">
        <v>59</v>
      </c>
      <c r="E3415" t="s">
        <v>6898</v>
      </c>
      <c r="F3415" t="s">
        <v>86</v>
      </c>
      <c r="G3415" t="s">
        <v>3459</v>
      </c>
      <c r="H3415" t="s">
        <v>343</v>
      </c>
      <c r="I3415" t="s">
        <v>382</v>
      </c>
      <c r="J3415" t="s">
        <v>383</v>
      </c>
      <c r="K3415" t="s">
        <v>389</v>
      </c>
      <c r="L3415" t="s">
        <v>46</v>
      </c>
      <c r="M3415" t="s">
        <v>386</v>
      </c>
      <c r="N3415" t="s">
        <v>907</v>
      </c>
      <c r="O3415" t="s">
        <v>1033</v>
      </c>
      <c r="P3415" t="s">
        <v>86</v>
      </c>
    </row>
    <row r="3416" spans="1:16">
      <c r="A3416" t="s">
        <v>6906</v>
      </c>
      <c r="B3416" t="s">
        <v>6903</v>
      </c>
      <c r="C3416" t="s">
        <v>912</v>
      </c>
      <c r="D3416">
        <v>61</v>
      </c>
      <c r="E3416" t="s">
        <v>6898</v>
      </c>
      <c r="F3416" t="s">
        <v>86</v>
      </c>
      <c r="G3416" t="s">
        <v>3459</v>
      </c>
      <c r="H3416" t="s">
        <v>343</v>
      </c>
      <c r="I3416" t="s">
        <v>382</v>
      </c>
      <c r="J3416" t="s">
        <v>383</v>
      </c>
      <c r="K3416" t="s">
        <v>389</v>
      </c>
      <c r="L3416" t="s">
        <v>46</v>
      </c>
      <c r="M3416" t="s">
        <v>386</v>
      </c>
      <c r="N3416" t="s">
        <v>907</v>
      </c>
      <c r="O3416" t="s">
        <v>1033</v>
      </c>
      <c r="P3416" t="s">
        <v>86</v>
      </c>
    </row>
    <row r="3417" spans="1:16">
      <c r="A3417" t="s">
        <v>6907</v>
      </c>
      <c r="B3417" t="s">
        <v>6908</v>
      </c>
      <c r="C3417" t="s">
        <v>956</v>
      </c>
      <c r="D3417">
        <v>55</v>
      </c>
      <c r="E3417" t="s">
        <v>6909</v>
      </c>
      <c r="F3417" t="s">
        <v>78</v>
      </c>
      <c r="G3417" t="s">
        <v>6910</v>
      </c>
      <c r="H3417" t="s">
        <v>343</v>
      </c>
      <c r="I3417" t="s">
        <v>382</v>
      </c>
      <c r="J3417" t="s">
        <v>383</v>
      </c>
      <c r="K3417" t="s">
        <v>389</v>
      </c>
      <c r="L3417" t="s">
        <v>46</v>
      </c>
      <c r="M3417" t="s">
        <v>386</v>
      </c>
      <c r="N3417" t="s">
        <v>907</v>
      </c>
      <c r="O3417" t="s">
        <v>969</v>
      </c>
      <c r="P3417" t="s">
        <v>78</v>
      </c>
    </row>
    <row r="3418" spans="1:16">
      <c r="A3418" t="s">
        <v>6911</v>
      </c>
      <c r="B3418" t="s">
        <v>6908</v>
      </c>
      <c r="C3418" t="s">
        <v>904</v>
      </c>
      <c r="D3418">
        <v>57</v>
      </c>
      <c r="E3418" t="s">
        <v>6909</v>
      </c>
      <c r="F3418" t="s">
        <v>78</v>
      </c>
      <c r="G3418" t="s">
        <v>6910</v>
      </c>
      <c r="H3418" t="s">
        <v>343</v>
      </c>
      <c r="I3418" t="s">
        <v>382</v>
      </c>
      <c r="J3418" t="s">
        <v>383</v>
      </c>
      <c r="K3418" t="s">
        <v>389</v>
      </c>
      <c r="L3418" t="s">
        <v>46</v>
      </c>
      <c r="M3418" t="s">
        <v>386</v>
      </c>
      <c r="N3418" t="s">
        <v>907</v>
      </c>
      <c r="O3418" t="s">
        <v>969</v>
      </c>
      <c r="P3418" t="s">
        <v>78</v>
      </c>
    </row>
    <row r="3419" spans="1:16">
      <c r="A3419" t="s">
        <v>6912</v>
      </c>
      <c r="B3419" t="s">
        <v>6908</v>
      </c>
      <c r="C3419" t="s">
        <v>910</v>
      </c>
      <c r="D3419">
        <v>59</v>
      </c>
      <c r="E3419" t="s">
        <v>6909</v>
      </c>
      <c r="F3419" t="s">
        <v>78</v>
      </c>
      <c r="G3419" t="s">
        <v>6910</v>
      </c>
      <c r="H3419" t="s">
        <v>343</v>
      </c>
      <c r="I3419" t="s">
        <v>382</v>
      </c>
      <c r="J3419" t="s">
        <v>383</v>
      </c>
      <c r="K3419" t="s">
        <v>389</v>
      </c>
      <c r="L3419" t="s">
        <v>46</v>
      </c>
      <c r="M3419" t="s">
        <v>386</v>
      </c>
      <c r="N3419" t="s">
        <v>907</v>
      </c>
      <c r="O3419" t="s">
        <v>969</v>
      </c>
      <c r="P3419" t="s">
        <v>78</v>
      </c>
    </row>
    <row r="3420" spans="1:16">
      <c r="A3420" t="s">
        <v>6913</v>
      </c>
      <c r="B3420" t="s">
        <v>6908</v>
      </c>
      <c r="C3420" t="s">
        <v>912</v>
      </c>
      <c r="D3420">
        <v>61</v>
      </c>
      <c r="E3420" t="s">
        <v>6909</v>
      </c>
      <c r="F3420" t="s">
        <v>78</v>
      </c>
      <c r="G3420" t="s">
        <v>6910</v>
      </c>
      <c r="H3420" t="s">
        <v>343</v>
      </c>
      <c r="I3420" t="s">
        <v>382</v>
      </c>
      <c r="J3420" t="s">
        <v>383</v>
      </c>
      <c r="K3420" t="s">
        <v>389</v>
      </c>
      <c r="L3420" t="s">
        <v>46</v>
      </c>
      <c r="M3420" t="s">
        <v>386</v>
      </c>
      <c r="N3420" t="s">
        <v>907</v>
      </c>
      <c r="O3420" t="s">
        <v>969</v>
      </c>
      <c r="P3420" t="s">
        <v>78</v>
      </c>
    </row>
    <row r="3421" spans="1:16">
      <c r="A3421" t="s">
        <v>6914</v>
      </c>
      <c r="B3421" t="s">
        <v>6915</v>
      </c>
      <c r="C3421" t="s">
        <v>931</v>
      </c>
      <c r="D3421">
        <v>0</v>
      </c>
      <c r="E3421" t="s">
        <v>6916</v>
      </c>
      <c r="F3421" t="s">
        <v>252</v>
      </c>
      <c r="G3421" t="s">
        <v>1554</v>
      </c>
      <c r="H3421" t="s">
        <v>340</v>
      </c>
      <c r="I3421" t="s">
        <v>382</v>
      </c>
      <c r="J3421" t="s">
        <v>383</v>
      </c>
      <c r="K3421" t="s">
        <v>389</v>
      </c>
      <c r="L3421" t="s">
        <v>44</v>
      </c>
      <c r="M3421" t="s">
        <v>385</v>
      </c>
      <c r="N3421" t="s">
        <v>907</v>
      </c>
      <c r="O3421" t="s">
        <v>969</v>
      </c>
      <c r="P3421" t="s">
        <v>71</v>
      </c>
    </row>
    <row r="3422" spans="1:16">
      <c r="A3422" t="s">
        <v>6917</v>
      </c>
      <c r="B3422" t="s">
        <v>6918</v>
      </c>
      <c r="C3422" t="s">
        <v>931</v>
      </c>
      <c r="D3422">
        <v>0</v>
      </c>
      <c r="E3422" t="s">
        <v>6916</v>
      </c>
      <c r="F3422" t="s">
        <v>240</v>
      </c>
      <c r="G3422" t="s">
        <v>1554</v>
      </c>
      <c r="H3422" t="s">
        <v>340</v>
      </c>
      <c r="I3422" t="s">
        <v>382</v>
      </c>
      <c r="J3422" t="s">
        <v>383</v>
      </c>
      <c r="K3422" t="s">
        <v>389</v>
      </c>
      <c r="L3422" t="s">
        <v>44</v>
      </c>
      <c r="M3422" t="s">
        <v>385</v>
      </c>
      <c r="N3422" t="s">
        <v>907</v>
      </c>
      <c r="O3422" t="s">
        <v>1291</v>
      </c>
      <c r="P3422" t="s">
        <v>83</v>
      </c>
    </row>
    <row r="3423" spans="1:16">
      <c r="A3423" t="s">
        <v>6919</v>
      </c>
      <c r="B3423" t="s">
        <v>6920</v>
      </c>
      <c r="C3423" t="s">
        <v>956</v>
      </c>
      <c r="D3423">
        <v>55</v>
      </c>
      <c r="E3423" t="s">
        <v>6921</v>
      </c>
      <c r="F3423" t="s">
        <v>63</v>
      </c>
      <c r="G3423" t="s">
        <v>6922</v>
      </c>
      <c r="H3423" t="s">
        <v>343</v>
      </c>
      <c r="I3423" t="s">
        <v>382</v>
      </c>
      <c r="J3423" t="s">
        <v>383</v>
      </c>
      <c r="K3423" t="s">
        <v>389</v>
      </c>
      <c r="L3423" t="s">
        <v>46</v>
      </c>
      <c r="M3423" t="s">
        <v>386</v>
      </c>
      <c r="N3423" t="s">
        <v>907</v>
      </c>
      <c r="O3423" t="s">
        <v>937</v>
      </c>
      <c r="P3423" t="s">
        <v>63</v>
      </c>
    </row>
    <row r="3424" spans="1:16">
      <c r="A3424" t="s">
        <v>6923</v>
      </c>
      <c r="B3424" t="s">
        <v>6920</v>
      </c>
      <c r="C3424" t="s">
        <v>904</v>
      </c>
      <c r="D3424">
        <v>57</v>
      </c>
      <c r="E3424" t="s">
        <v>6921</v>
      </c>
      <c r="F3424" t="s">
        <v>63</v>
      </c>
      <c r="G3424" t="s">
        <v>6922</v>
      </c>
      <c r="H3424" t="s">
        <v>343</v>
      </c>
      <c r="I3424" t="s">
        <v>382</v>
      </c>
      <c r="J3424" t="s">
        <v>383</v>
      </c>
      <c r="K3424" t="s">
        <v>389</v>
      </c>
      <c r="L3424" t="s">
        <v>46</v>
      </c>
      <c r="M3424" t="s">
        <v>386</v>
      </c>
      <c r="N3424" t="s">
        <v>907</v>
      </c>
      <c r="O3424" t="s">
        <v>937</v>
      </c>
      <c r="P3424" t="s">
        <v>63</v>
      </c>
    </row>
    <row r="3425" spans="1:16">
      <c r="A3425" t="s">
        <v>6924</v>
      </c>
      <c r="B3425" t="s">
        <v>6920</v>
      </c>
      <c r="C3425" t="s">
        <v>910</v>
      </c>
      <c r="D3425">
        <v>59</v>
      </c>
      <c r="E3425" t="s">
        <v>6921</v>
      </c>
      <c r="F3425" t="s">
        <v>63</v>
      </c>
      <c r="G3425" t="s">
        <v>6922</v>
      </c>
      <c r="H3425" t="s">
        <v>343</v>
      </c>
      <c r="I3425" t="s">
        <v>382</v>
      </c>
      <c r="J3425" t="s">
        <v>383</v>
      </c>
      <c r="K3425" t="s">
        <v>389</v>
      </c>
      <c r="L3425" t="s">
        <v>46</v>
      </c>
      <c r="M3425" t="s">
        <v>386</v>
      </c>
      <c r="N3425" t="s">
        <v>907</v>
      </c>
      <c r="O3425" t="s">
        <v>937</v>
      </c>
      <c r="P3425" t="s">
        <v>63</v>
      </c>
    </row>
    <row r="3426" spans="1:16">
      <c r="A3426" t="s">
        <v>6925</v>
      </c>
      <c r="B3426" t="s">
        <v>6920</v>
      </c>
      <c r="C3426" t="s">
        <v>912</v>
      </c>
      <c r="D3426">
        <v>61</v>
      </c>
      <c r="E3426" t="s">
        <v>6921</v>
      </c>
      <c r="F3426" t="s">
        <v>63</v>
      </c>
      <c r="G3426" t="s">
        <v>6922</v>
      </c>
      <c r="H3426" t="s">
        <v>343</v>
      </c>
      <c r="I3426" t="s">
        <v>382</v>
      </c>
      <c r="J3426" t="s">
        <v>383</v>
      </c>
      <c r="K3426" t="s">
        <v>389</v>
      </c>
      <c r="L3426" t="s">
        <v>46</v>
      </c>
      <c r="M3426" t="s">
        <v>386</v>
      </c>
      <c r="N3426" t="s">
        <v>907</v>
      </c>
      <c r="O3426" t="s">
        <v>937</v>
      </c>
      <c r="P3426" t="s">
        <v>63</v>
      </c>
    </row>
    <row r="3427" spans="1:16">
      <c r="A3427" t="s">
        <v>6926</v>
      </c>
      <c r="B3427" t="s">
        <v>6927</v>
      </c>
      <c r="C3427" t="s">
        <v>904</v>
      </c>
      <c r="D3427">
        <v>57</v>
      </c>
      <c r="E3427" t="s">
        <v>6928</v>
      </c>
      <c r="F3427" t="s">
        <v>53</v>
      </c>
      <c r="G3427" t="s">
        <v>2445</v>
      </c>
      <c r="H3427" t="s">
        <v>331</v>
      </c>
      <c r="I3427" t="s">
        <v>382</v>
      </c>
      <c r="J3427" t="s">
        <v>383</v>
      </c>
      <c r="K3427" t="s">
        <v>388</v>
      </c>
      <c r="L3427" t="s">
        <v>32</v>
      </c>
      <c r="M3427" t="s">
        <v>386</v>
      </c>
      <c r="N3427" t="s">
        <v>907</v>
      </c>
      <c r="O3427" t="s">
        <v>928</v>
      </c>
      <c r="P3427" t="s">
        <v>53</v>
      </c>
    </row>
    <row r="3428" spans="1:16">
      <c r="A3428" t="s">
        <v>6929</v>
      </c>
      <c r="B3428" t="s">
        <v>6927</v>
      </c>
      <c r="C3428" t="s">
        <v>910</v>
      </c>
      <c r="D3428">
        <v>59</v>
      </c>
      <c r="E3428" t="s">
        <v>6928</v>
      </c>
      <c r="F3428" t="s">
        <v>53</v>
      </c>
      <c r="G3428" t="s">
        <v>2445</v>
      </c>
      <c r="H3428" t="s">
        <v>331</v>
      </c>
      <c r="I3428" t="s">
        <v>382</v>
      </c>
      <c r="J3428" t="s">
        <v>383</v>
      </c>
      <c r="K3428" t="s">
        <v>388</v>
      </c>
      <c r="L3428" t="s">
        <v>32</v>
      </c>
      <c r="M3428" t="s">
        <v>386</v>
      </c>
      <c r="N3428" t="s">
        <v>907</v>
      </c>
      <c r="O3428" t="s">
        <v>928</v>
      </c>
      <c r="P3428" t="s">
        <v>53</v>
      </c>
    </row>
    <row r="3429" spans="1:16">
      <c r="A3429" t="s">
        <v>6930</v>
      </c>
      <c r="B3429" t="s">
        <v>6927</v>
      </c>
      <c r="C3429" t="s">
        <v>912</v>
      </c>
      <c r="D3429">
        <v>61</v>
      </c>
      <c r="E3429" t="s">
        <v>6928</v>
      </c>
      <c r="F3429" t="s">
        <v>53</v>
      </c>
      <c r="G3429" t="s">
        <v>2445</v>
      </c>
      <c r="H3429" t="s">
        <v>331</v>
      </c>
      <c r="I3429" t="s">
        <v>382</v>
      </c>
      <c r="J3429" t="s">
        <v>383</v>
      </c>
      <c r="K3429" t="s">
        <v>388</v>
      </c>
      <c r="L3429" t="s">
        <v>32</v>
      </c>
      <c r="M3429" t="s">
        <v>386</v>
      </c>
      <c r="N3429" t="s">
        <v>907</v>
      </c>
      <c r="O3429" t="s">
        <v>928</v>
      </c>
      <c r="P3429" t="s">
        <v>53</v>
      </c>
    </row>
    <row r="3430" spans="1:16">
      <c r="A3430" t="s">
        <v>6931</v>
      </c>
      <c r="B3430" t="s">
        <v>6932</v>
      </c>
      <c r="C3430" t="s">
        <v>904</v>
      </c>
      <c r="D3430">
        <v>57</v>
      </c>
      <c r="E3430" t="s">
        <v>6928</v>
      </c>
      <c r="F3430" t="s">
        <v>86</v>
      </c>
      <c r="G3430" t="s">
        <v>2445</v>
      </c>
      <c r="H3430" t="s">
        <v>331</v>
      </c>
      <c r="I3430" t="s">
        <v>382</v>
      </c>
      <c r="J3430" t="s">
        <v>383</v>
      </c>
      <c r="K3430" t="s">
        <v>388</v>
      </c>
      <c r="L3430" t="s">
        <v>32</v>
      </c>
      <c r="M3430" t="s">
        <v>386</v>
      </c>
      <c r="N3430" t="s">
        <v>907</v>
      </c>
      <c r="O3430" t="s">
        <v>1033</v>
      </c>
      <c r="P3430" t="s">
        <v>86</v>
      </c>
    </row>
    <row r="3431" spans="1:16">
      <c r="A3431" t="s">
        <v>6933</v>
      </c>
      <c r="B3431" t="s">
        <v>6932</v>
      </c>
      <c r="C3431" t="s">
        <v>910</v>
      </c>
      <c r="D3431">
        <v>59</v>
      </c>
      <c r="E3431" t="s">
        <v>6928</v>
      </c>
      <c r="F3431" t="s">
        <v>86</v>
      </c>
      <c r="G3431" t="s">
        <v>2445</v>
      </c>
      <c r="H3431" t="s">
        <v>331</v>
      </c>
      <c r="I3431" t="s">
        <v>382</v>
      </c>
      <c r="J3431" t="s">
        <v>383</v>
      </c>
      <c r="K3431" t="s">
        <v>388</v>
      </c>
      <c r="L3431" t="s">
        <v>32</v>
      </c>
      <c r="M3431" t="s">
        <v>386</v>
      </c>
      <c r="N3431" t="s">
        <v>907</v>
      </c>
      <c r="O3431" t="s">
        <v>1033</v>
      </c>
      <c r="P3431" t="s">
        <v>86</v>
      </c>
    </row>
    <row r="3432" spans="1:16">
      <c r="A3432" t="s">
        <v>6934</v>
      </c>
      <c r="B3432" t="s">
        <v>6932</v>
      </c>
      <c r="C3432" t="s">
        <v>912</v>
      </c>
      <c r="D3432">
        <v>61</v>
      </c>
      <c r="E3432" t="s">
        <v>6928</v>
      </c>
      <c r="F3432" t="s">
        <v>86</v>
      </c>
      <c r="G3432" t="s">
        <v>2445</v>
      </c>
      <c r="H3432" t="s">
        <v>331</v>
      </c>
      <c r="I3432" t="s">
        <v>382</v>
      </c>
      <c r="J3432" t="s">
        <v>383</v>
      </c>
      <c r="K3432" t="s">
        <v>388</v>
      </c>
      <c r="L3432" t="s">
        <v>32</v>
      </c>
      <c r="M3432" t="s">
        <v>386</v>
      </c>
      <c r="N3432" t="s">
        <v>907</v>
      </c>
      <c r="O3432" t="s">
        <v>1033</v>
      </c>
      <c r="P3432" t="s">
        <v>86</v>
      </c>
    </row>
    <row r="3433" spans="1:16">
      <c r="A3433" t="s">
        <v>6935</v>
      </c>
      <c r="B3433" t="s">
        <v>6936</v>
      </c>
      <c r="C3433" t="s">
        <v>904</v>
      </c>
      <c r="D3433">
        <v>57</v>
      </c>
      <c r="E3433" t="s">
        <v>6937</v>
      </c>
      <c r="F3433" t="s">
        <v>71</v>
      </c>
      <c r="G3433" t="s">
        <v>6938</v>
      </c>
      <c r="H3433" t="s">
        <v>345</v>
      </c>
      <c r="I3433" t="s">
        <v>382</v>
      </c>
      <c r="J3433" t="s">
        <v>383</v>
      </c>
      <c r="K3433" t="s">
        <v>388</v>
      </c>
      <c r="L3433" t="s">
        <v>44</v>
      </c>
      <c r="M3433" t="s">
        <v>385</v>
      </c>
      <c r="N3433" t="s">
        <v>907</v>
      </c>
      <c r="O3433" t="s">
        <v>932</v>
      </c>
      <c r="P3433" t="s">
        <v>71</v>
      </c>
    </row>
    <row r="3434" spans="1:16">
      <c r="A3434" t="s">
        <v>6939</v>
      </c>
      <c r="B3434" t="s">
        <v>6936</v>
      </c>
      <c r="C3434" t="s">
        <v>910</v>
      </c>
      <c r="D3434">
        <v>59</v>
      </c>
      <c r="E3434" t="s">
        <v>6937</v>
      </c>
      <c r="F3434" t="s">
        <v>71</v>
      </c>
      <c r="G3434" t="s">
        <v>6938</v>
      </c>
      <c r="H3434" t="s">
        <v>345</v>
      </c>
      <c r="I3434" t="s">
        <v>382</v>
      </c>
      <c r="J3434" t="s">
        <v>383</v>
      </c>
      <c r="K3434" t="s">
        <v>388</v>
      </c>
      <c r="L3434" t="s">
        <v>44</v>
      </c>
      <c r="M3434" t="s">
        <v>385</v>
      </c>
      <c r="N3434" t="s">
        <v>907</v>
      </c>
      <c r="O3434" t="s">
        <v>932</v>
      </c>
      <c r="P3434" t="s">
        <v>71</v>
      </c>
    </row>
    <row r="3435" spans="1:16">
      <c r="A3435" t="s">
        <v>6940</v>
      </c>
      <c r="B3435" t="s">
        <v>6936</v>
      </c>
      <c r="C3435" t="s">
        <v>912</v>
      </c>
      <c r="D3435">
        <v>61</v>
      </c>
      <c r="E3435" t="s">
        <v>6937</v>
      </c>
      <c r="F3435" t="s">
        <v>71</v>
      </c>
      <c r="G3435" t="s">
        <v>6938</v>
      </c>
      <c r="H3435" t="s">
        <v>345</v>
      </c>
      <c r="I3435" t="s">
        <v>382</v>
      </c>
      <c r="J3435" t="s">
        <v>383</v>
      </c>
      <c r="K3435" t="s">
        <v>388</v>
      </c>
      <c r="L3435" t="s">
        <v>44</v>
      </c>
      <c r="M3435" t="s">
        <v>385</v>
      </c>
      <c r="N3435" t="s">
        <v>907</v>
      </c>
      <c r="O3435" t="s">
        <v>932</v>
      </c>
      <c r="P3435" t="s">
        <v>71</v>
      </c>
    </row>
    <row r="3436" spans="1:16">
      <c r="A3436" t="s">
        <v>6941</v>
      </c>
      <c r="B3436" t="s">
        <v>6942</v>
      </c>
      <c r="C3436" t="s">
        <v>904</v>
      </c>
      <c r="D3436">
        <v>57</v>
      </c>
      <c r="E3436" t="s">
        <v>6937</v>
      </c>
      <c r="F3436" t="s">
        <v>83</v>
      </c>
      <c r="G3436" t="s">
        <v>6938</v>
      </c>
      <c r="H3436" t="s">
        <v>345</v>
      </c>
      <c r="I3436" t="s">
        <v>382</v>
      </c>
      <c r="J3436" t="s">
        <v>383</v>
      </c>
      <c r="K3436" t="s">
        <v>388</v>
      </c>
      <c r="L3436" t="s">
        <v>44</v>
      </c>
      <c r="M3436" t="s">
        <v>385</v>
      </c>
      <c r="N3436" t="s">
        <v>907</v>
      </c>
      <c r="O3436" t="s">
        <v>917</v>
      </c>
      <c r="P3436" t="s">
        <v>83</v>
      </c>
    </row>
    <row r="3437" spans="1:16">
      <c r="A3437" t="s">
        <v>6943</v>
      </c>
      <c r="B3437" t="s">
        <v>6942</v>
      </c>
      <c r="C3437" t="s">
        <v>910</v>
      </c>
      <c r="D3437">
        <v>59</v>
      </c>
      <c r="E3437" t="s">
        <v>6937</v>
      </c>
      <c r="F3437" t="s">
        <v>83</v>
      </c>
      <c r="G3437" t="s">
        <v>6938</v>
      </c>
      <c r="H3437" t="s">
        <v>345</v>
      </c>
      <c r="I3437" t="s">
        <v>382</v>
      </c>
      <c r="J3437" t="s">
        <v>383</v>
      </c>
      <c r="K3437" t="s">
        <v>388</v>
      </c>
      <c r="L3437" t="s">
        <v>44</v>
      </c>
      <c r="M3437" t="s">
        <v>385</v>
      </c>
      <c r="N3437" t="s">
        <v>907</v>
      </c>
      <c r="O3437" t="s">
        <v>917</v>
      </c>
      <c r="P3437" t="s">
        <v>83</v>
      </c>
    </row>
    <row r="3438" spans="1:16">
      <c r="A3438" t="s">
        <v>6944</v>
      </c>
      <c r="B3438" t="s">
        <v>6945</v>
      </c>
      <c r="C3438" t="s">
        <v>956</v>
      </c>
      <c r="D3438">
        <v>55</v>
      </c>
      <c r="E3438" t="s">
        <v>6175</v>
      </c>
      <c r="F3438" t="s">
        <v>53</v>
      </c>
      <c r="G3438" t="s">
        <v>5045</v>
      </c>
      <c r="H3438" t="s">
        <v>330</v>
      </c>
      <c r="I3438" t="s">
        <v>382</v>
      </c>
      <c r="J3438" t="s">
        <v>383</v>
      </c>
      <c r="K3438" t="s">
        <v>388</v>
      </c>
      <c r="L3438" t="s">
        <v>43</v>
      </c>
      <c r="M3438" t="s">
        <v>386</v>
      </c>
      <c r="N3438" t="s">
        <v>907</v>
      </c>
      <c r="O3438" t="s">
        <v>928</v>
      </c>
      <c r="P3438" t="s">
        <v>53</v>
      </c>
    </row>
    <row r="3439" spans="1:16">
      <c r="A3439" t="s">
        <v>6946</v>
      </c>
      <c r="B3439" t="s">
        <v>6945</v>
      </c>
      <c r="C3439" t="s">
        <v>904</v>
      </c>
      <c r="D3439">
        <v>57</v>
      </c>
      <c r="E3439" t="s">
        <v>6175</v>
      </c>
      <c r="F3439" t="s">
        <v>53</v>
      </c>
      <c r="G3439" t="s">
        <v>5045</v>
      </c>
      <c r="H3439" t="s">
        <v>330</v>
      </c>
      <c r="I3439" t="s">
        <v>382</v>
      </c>
      <c r="J3439" t="s">
        <v>383</v>
      </c>
      <c r="K3439" t="s">
        <v>388</v>
      </c>
      <c r="L3439" t="s">
        <v>43</v>
      </c>
      <c r="M3439" t="s">
        <v>386</v>
      </c>
      <c r="N3439" t="s">
        <v>907</v>
      </c>
      <c r="O3439" t="s">
        <v>928</v>
      </c>
      <c r="P3439" t="s">
        <v>53</v>
      </c>
    </row>
    <row r="3440" spans="1:16">
      <c r="A3440" t="s">
        <v>6947</v>
      </c>
      <c r="B3440" t="s">
        <v>6945</v>
      </c>
      <c r="C3440" t="s">
        <v>910</v>
      </c>
      <c r="D3440">
        <v>59</v>
      </c>
      <c r="E3440" t="s">
        <v>6175</v>
      </c>
      <c r="F3440" t="s">
        <v>53</v>
      </c>
      <c r="G3440" t="s">
        <v>5045</v>
      </c>
      <c r="H3440" t="s">
        <v>330</v>
      </c>
      <c r="I3440" t="s">
        <v>382</v>
      </c>
      <c r="J3440" t="s">
        <v>383</v>
      </c>
      <c r="K3440" t="s">
        <v>388</v>
      </c>
      <c r="L3440" t="s">
        <v>43</v>
      </c>
      <c r="M3440" t="s">
        <v>386</v>
      </c>
      <c r="N3440" t="s">
        <v>907</v>
      </c>
      <c r="O3440" t="s">
        <v>928</v>
      </c>
      <c r="P3440" t="s">
        <v>53</v>
      </c>
    </row>
    <row r="3441" spans="1:16">
      <c r="A3441" t="s">
        <v>6948</v>
      </c>
      <c r="B3441" t="s">
        <v>6949</v>
      </c>
      <c r="C3441" t="s">
        <v>956</v>
      </c>
      <c r="D3441">
        <v>55</v>
      </c>
      <c r="E3441" t="s">
        <v>5375</v>
      </c>
      <c r="F3441" t="s">
        <v>53</v>
      </c>
      <c r="G3441" t="s">
        <v>1265</v>
      </c>
      <c r="H3441" t="s">
        <v>330</v>
      </c>
      <c r="I3441" t="s">
        <v>382</v>
      </c>
      <c r="J3441" t="s">
        <v>383</v>
      </c>
      <c r="K3441" t="s">
        <v>388</v>
      </c>
      <c r="L3441" t="s">
        <v>30</v>
      </c>
      <c r="M3441" t="s">
        <v>386</v>
      </c>
      <c r="N3441" t="s">
        <v>907</v>
      </c>
      <c r="O3441" t="s">
        <v>928</v>
      </c>
      <c r="P3441" t="s">
        <v>53</v>
      </c>
    </row>
    <row r="3442" spans="1:16">
      <c r="A3442" t="s">
        <v>6950</v>
      </c>
      <c r="B3442" t="s">
        <v>6949</v>
      </c>
      <c r="C3442" t="s">
        <v>904</v>
      </c>
      <c r="D3442">
        <v>57</v>
      </c>
      <c r="E3442" t="s">
        <v>5375</v>
      </c>
      <c r="F3442" t="s">
        <v>53</v>
      </c>
      <c r="G3442" t="s">
        <v>1265</v>
      </c>
      <c r="H3442" t="s">
        <v>330</v>
      </c>
      <c r="I3442" t="s">
        <v>382</v>
      </c>
      <c r="J3442" t="s">
        <v>383</v>
      </c>
      <c r="K3442" t="s">
        <v>388</v>
      </c>
      <c r="L3442" t="s">
        <v>30</v>
      </c>
      <c r="M3442" t="s">
        <v>386</v>
      </c>
      <c r="N3442" t="s">
        <v>907</v>
      </c>
      <c r="O3442" t="s">
        <v>928</v>
      </c>
      <c r="P3442" t="s">
        <v>53</v>
      </c>
    </row>
    <row r="3443" spans="1:16">
      <c r="A3443" t="s">
        <v>6951</v>
      </c>
      <c r="B3443" t="s">
        <v>6949</v>
      </c>
      <c r="C3443" t="s">
        <v>910</v>
      </c>
      <c r="D3443">
        <v>59</v>
      </c>
      <c r="E3443" t="s">
        <v>5375</v>
      </c>
      <c r="F3443" t="s">
        <v>53</v>
      </c>
      <c r="G3443" t="s">
        <v>1265</v>
      </c>
      <c r="H3443" t="s">
        <v>330</v>
      </c>
      <c r="I3443" t="s">
        <v>382</v>
      </c>
      <c r="J3443" t="s">
        <v>383</v>
      </c>
      <c r="K3443" t="s">
        <v>388</v>
      </c>
      <c r="L3443" t="s">
        <v>30</v>
      </c>
      <c r="M3443" t="s">
        <v>386</v>
      </c>
      <c r="N3443" t="s">
        <v>907</v>
      </c>
      <c r="O3443" t="s">
        <v>928</v>
      </c>
      <c r="P3443" t="s">
        <v>53</v>
      </c>
    </row>
    <row r="3444" spans="1:16">
      <c r="A3444" t="s">
        <v>6952</v>
      </c>
      <c r="B3444" t="s">
        <v>6953</v>
      </c>
      <c r="C3444" t="s">
        <v>956</v>
      </c>
      <c r="D3444">
        <v>55</v>
      </c>
      <c r="E3444" t="s">
        <v>6954</v>
      </c>
      <c r="F3444" t="s">
        <v>53</v>
      </c>
      <c r="G3444" t="s">
        <v>1265</v>
      </c>
      <c r="H3444" t="s">
        <v>330</v>
      </c>
      <c r="I3444" t="s">
        <v>387</v>
      </c>
      <c r="J3444" t="s">
        <v>383</v>
      </c>
      <c r="K3444" t="s">
        <v>388</v>
      </c>
      <c r="L3444" t="s">
        <v>30</v>
      </c>
      <c r="M3444" t="s">
        <v>385</v>
      </c>
      <c r="N3444" t="s">
        <v>907</v>
      </c>
      <c r="O3444" t="s">
        <v>928</v>
      </c>
      <c r="P3444" t="s">
        <v>53</v>
      </c>
    </row>
    <row r="3445" spans="1:16">
      <c r="A3445" t="s">
        <v>6955</v>
      </c>
      <c r="B3445" t="s">
        <v>6953</v>
      </c>
      <c r="C3445" t="s">
        <v>904</v>
      </c>
      <c r="D3445">
        <v>57</v>
      </c>
      <c r="E3445" t="s">
        <v>6954</v>
      </c>
      <c r="F3445" t="s">
        <v>53</v>
      </c>
      <c r="G3445" t="s">
        <v>1265</v>
      </c>
      <c r="H3445" t="s">
        <v>330</v>
      </c>
      <c r="I3445" t="s">
        <v>387</v>
      </c>
      <c r="J3445" t="s">
        <v>383</v>
      </c>
      <c r="K3445" t="s">
        <v>388</v>
      </c>
      <c r="L3445" t="s">
        <v>30</v>
      </c>
      <c r="M3445" t="s">
        <v>385</v>
      </c>
      <c r="N3445" t="s">
        <v>907</v>
      </c>
      <c r="O3445" t="s">
        <v>928</v>
      </c>
      <c r="P3445" t="s">
        <v>53</v>
      </c>
    </row>
    <row r="3446" spans="1:16">
      <c r="A3446" t="s">
        <v>6956</v>
      </c>
      <c r="B3446" t="s">
        <v>6957</v>
      </c>
      <c r="C3446" t="s">
        <v>904</v>
      </c>
      <c r="D3446">
        <v>57</v>
      </c>
      <c r="E3446" t="s">
        <v>6958</v>
      </c>
      <c r="F3446" t="s">
        <v>53</v>
      </c>
      <c r="G3446" t="s">
        <v>1265</v>
      </c>
      <c r="H3446" t="s">
        <v>330</v>
      </c>
      <c r="I3446" t="s">
        <v>382</v>
      </c>
      <c r="J3446" t="s">
        <v>383</v>
      </c>
      <c r="K3446" t="s">
        <v>388</v>
      </c>
      <c r="L3446" t="s">
        <v>30</v>
      </c>
      <c r="M3446" t="s">
        <v>386</v>
      </c>
      <c r="N3446" t="s">
        <v>907</v>
      </c>
      <c r="O3446" t="s">
        <v>928</v>
      </c>
      <c r="P3446" t="s">
        <v>53</v>
      </c>
    </row>
    <row r="3447" spans="1:16">
      <c r="A3447" t="s">
        <v>6959</v>
      </c>
      <c r="B3447" t="s">
        <v>6957</v>
      </c>
      <c r="C3447" t="s">
        <v>910</v>
      </c>
      <c r="D3447">
        <v>59</v>
      </c>
      <c r="E3447" t="s">
        <v>6958</v>
      </c>
      <c r="F3447" t="s">
        <v>53</v>
      </c>
      <c r="G3447" t="s">
        <v>1265</v>
      </c>
      <c r="H3447" t="s">
        <v>330</v>
      </c>
      <c r="I3447" t="s">
        <v>382</v>
      </c>
      <c r="J3447" t="s">
        <v>383</v>
      </c>
      <c r="K3447" t="s">
        <v>388</v>
      </c>
      <c r="L3447" t="s">
        <v>30</v>
      </c>
      <c r="M3447" t="s">
        <v>386</v>
      </c>
      <c r="N3447" t="s">
        <v>907</v>
      </c>
      <c r="O3447" t="s">
        <v>928</v>
      </c>
      <c r="P3447" t="s">
        <v>53</v>
      </c>
    </row>
    <row r="3448" spans="1:16">
      <c r="A3448" t="s">
        <v>6960</v>
      </c>
      <c r="B3448" t="s">
        <v>6957</v>
      </c>
      <c r="C3448" t="s">
        <v>912</v>
      </c>
      <c r="D3448">
        <v>61</v>
      </c>
      <c r="E3448" t="s">
        <v>6958</v>
      </c>
      <c r="F3448" t="s">
        <v>53</v>
      </c>
      <c r="G3448" t="s">
        <v>1265</v>
      </c>
      <c r="H3448" t="s">
        <v>330</v>
      </c>
      <c r="I3448" t="s">
        <v>382</v>
      </c>
      <c r="J3448" t="s">
        <v>383</v>
      </c>
      <c r="K3448" t="s">
        <v>388</v>
      </c>
      <c r="L3448" t="s">
        <v>30</v>
      </c>
      <c r="M3448" t="s">
        <v>386</v>
      </c>
      <c r="N3448" t="s">
        <v>907</v>
      </c>
      <c r="O3448" t="s">
        <v>928</v>
      </c>
      <c r="P3448" t="s">
        <v>53</v>
      </c>
    </row>
    <row r="3449" spans="1:16">
      <c r="A3449" t="s">
        <v>6961</v>
      </c>
      <c r="B3449" t="s">
        <v>6962</v>
      </c>
      <c r="C3449" t="s">
        <v>910</v>
      </c>
      <c r="D3449">
        <v>59</v>
      </c>
      <c r="E3449" t="s">
        <v>6958</v>
      </c>
      <c r="F3449" t="s">
        <v>277</v>
      </c>
      <c r="G3449" t="s">
        <v>1265</v>
      </c>
      <c r="H3449" t="s">
        <v>330</v>
      </c>
      <c r="I3449" t="s">
        <v>382</v>
      </c>
      <c r="J3449" t="s">
        <v>383</v>
      </c>
      <c r="K3449" t="s">
        <v>388</v>
      </c>
      <c r="L3449" t="s">
        <v>30</v>
      </c>
      <c r="M3449" t="s">
        <v>386</v>
      </c>
      <c r="N3449" t="s">
        <v>907</v>
      </c>
      <c r="O3449" t="s">
        <v>1710</v>
      </c>
      <c r="P3449" t="s">
        <v>83</v>
      </c>
    </row>
    <row r="3450" spans="1:16">
      <c r="A3450" t="s">
        <v>6963</v>
      </c>
      <c r="B3450" t="s">
        <v>6962</v>
      </c>
      <c r="C3450" t="s">
        <v>912</v>
      </c>
      <c r="D3450">
        <v>61</v>
      </c>
      <c r="E3450" t="s">
        <v>6958</v>
      </c>
      <c r="F3450" t="s">
        <v>277</v>
      </c>
      <c r="G3450" t="s">
        <v>1265</v>
      </c>
      <c r="H3450" t="s">
        <v>330</v>
      </c>
      <c r="I3450" t="s">
        <v>382</v>
      </c>
      <c r="J3450" t="s">
        <v>383</v>
      </c>
      <c r="K3450" t="s">
        <v>388</v>
      </c>
      <c r="L3450" t="s">
        <v>30</v>
      </c>
      <c r="M3450" t="s">
        <v>386</v>
      </c>
      <c r="N3450" t="s">
        <v>907</v>
      </c>
      <c r="O3450" t="s">
        <v>1710</v>
      </c>
      <c r="P3450" t="s">
        <v>83</v>
      </c>
    </row>
    <row r="3451" spans="1:16">
      <c r="A3451" t="s">
        <v>6964</v>
      </c>
      <c r="B3451" t="s">
        <v>6965</v>
      </c>
      <c r="C3451" t="s">
        <v>956</v>
      </c>
      <c r="D3451">
        <v>55</v>
      </c>
      <c r="E3451" t="s">
        <v>1690</v>
      </c>
      <c r="F3451" t="s">
        <v>71</v>
      </c>
      <c r="G3451" t="s">
        <v>1265</v>
      </c>
      <c r="H3451" t="s">
        <v>330</v>
      </c>
      <c r="I3451" t="s">
        <v>387</v>
      </c>
      <c r="J3451" t="s">
        <v>383</v>
      </c>
      <c r="K3451" t="s">
        <v>388</v>
      </c>
      <c r="L3451" t="s">
        <v>30</v>
      </c>
      <c r="M3451" t="s">
        <v>385</v>
      </c>
      <c r="N3451" t="s">
        <v>907</v>
      </c>
      <c r="O3451" t="s">
        <v>932</v>
      </c>
      <c r="P3451" t="s">
        <v>71</v>
      </c>
    </row>
    <row r="3452" spans="1:16">
      <c r="A3452" t="s">
        <v>6966</v>
      </c>
      <c r="B3452" t="s">
        <v>6965</v>
      </c>
      <c r="C3452" t="s">
        <v>904</v>
      </c>
      <c r="D3452">
        <v>57</v>
      </c>
      <c r="E3452" t="s">
        <v>1690</v>
      </c>
      <c r="F3452" t="s">
        <v>71</v>
      </c>
      <c r="G3452" t="s">
        <v>1265</v>
      </c>
      <c r="H3452" t="s">
        <v>330</v>
      </c>
      <c r="I3452" t="s">
        <v>387</v>
      </c>
      <c r="J3452" t="s">
        <v>383</v>
      </c>
      <c r="K3452" t="s">
        <v>388</v>
      </c>
      <c r="L3452" t="s">
        <v>30</v>
      </c>
      <c r="M3452" t="s">
        <v>385</v>
      </c>
      <c r="N3452" t="s">
        <v>907</v>
      </c>
      <c r="O3452" t="s">
        <v>932</v>
      </c>
      <c r="P3452" t="s">
        <v>71</v>
      </c>
    </row>
    <row r="3453" spans="1:16">
      <c r="A3453" t="s">
        <v>6967</v>
      </c>
      <c r="B3453" t="s">
        <v>6968</v>
      </c>
      <c r="C3453" t="s">
        <v>904</v>
      </c>
      <c r="D3453">
        <v>57</v>
      </c>
      <c r="E3453" t="s">
        <v>1701</v>
      </c>
      <c r="F3453" t="s">
        <v>86</v>
      </c>
      <c r="G3453" t="s">
        <v>1265</v>
      </c>
      <c r="H3453" t="s">
        <v>330</v>
      </c>
      <c r="I3453" t="s">
        <v>382</v>
      </c>
      <c r="J3453" t="s">
        <v>383</v>
      </c>
      <c r="K3453" t="s">
        <v>389</v>
      </c>
      <c r="L3453" t="s">
        <v>30</v>
      </c>
      <c r="M3453" t="s">
        <v>385</v>
      </c>
      <c r="N3453" t="s">
        <v>907</v>
      </c>
      <c r="O3453" t="s">
        <v>1033</v>
      </c>
      <c r="P3453" t="s">
        <v>86</v>
      </c>
    </row>
    <row r="3454" spans="1:16">
      <c r="A3454" t="s">
        <v>6969</v>
      </c>
      <c r="B3454" t="s">
        <v>6968</v>
      </c>
      <c r="C3454" t="s">
        <v>910</v>
      </c>
      <c r="D3454">
        <v>59</v>
      </c>
      <c r="E3454" t="s">
        <v>1701</v>
      </c>
      <c r="F3454" t="s">
        <v>86</v>
      </c>
      <c r="G3454" t="s">
        <v>1265</v>
      </c>
      <c r="H3454" t="s">
        <v>330</v>
      </c>
      <c r="I3454" t="s">
        <v>382</v>
      </c>
      <c r="J3454" t="s">
        <v>383</v>
      </c>
      <c r="K3454" t="s">
        <v>389</v>
      </c>
      <c r="L3454" t="s">
        <v>30</v>
      </c>
      <c r="M3454" t="s">
        <v>385</v>
      </c>
      <c r="N3454" t="s">
        <v>907</v>
      </c>
      <c r="O3454" t="s">
        <v>1033</v>
      </c>
      <c r="P3454" t="s">
        <v>86</v>
      </c>
    </row>
    <row r="3455" spans="1:16">
      <c r="A3455" t="s">
        <v>6970</v>
      </c>
      <c r="B3455" t="s">
        <v>6968</v>
      </c>
      <c r="C3455" t="s">
        <v>912</v>
      </c>
      <c r="D3455">
        <v>61</v>
      </c>
      <c r="E3455" t="s">
        <v>1701</v>
      </c>
      <c r="F3455" t="s">
        <v>86</v>
      </c>
      <c r="G3455" t="s">
        <v>1265</v>
      </c>
      <c r="H3455" t="s">
        <v>330</v>
      </c>
      <c r="I3455" t="s">
        <v>382</v>
      </c>
      <c r="J3455" t="s">
        <v>383</v>
      </c>
      <c r="K3455" t="s">
        <v>389</v>
      </c>
      <c r="L3455" t="s">
        <v>30</v>
      </c>
      <c r="M3455" t="s">
        <v>385</v>
      </c>
      <c r="N3455" t="s">
        <v>907</v>
      </c>
      <c r="O3455" t="s">
        <v>1033</v>
      </c>
      <c r="P3455" t="s">
        <v>86</v>
      </c>
    </row>
    <row r="3456" spans="1:16">
      <c r="A3456" t="s">
        <v>6971</v>
      </c>
      <c r="B3456" t="s">
        <v>6972</v>
      </c>
      <c r="C3456" t="s">
        <v>910</v>
      </c>
      <c r="D3456">
        <v>59</v>
      </c>
      <c r="E3456" t="s">
        <v>1709</v>
      </c>
      <c r="F3456" t="s">
        <v>53</v>
      </c>
      <c r="G3456" t="s">
        <v>1265</v>
      </c>
      <c r="H3456" t="s">
        <v>330</v>
      </c>
      <c r="I3456" t="s">
        <v>382</v>
      </c>
      <c r="J3456" t="s">
        <v>383</v>
      </c>
      <c r="K3456" t="s">
        <v>388</v>
      </c>
      <c r="L3456" t="s">
        <v>30</v>
      </c>
      <c r="M3456" t="s">
        <v>386</v>
      </c>
      <c r="N3456" t="s">
        <v>907</v>
      </c>
      <c r="O3456" t="s">
        <v>928</v>
      </c>
      <c r="P3456" t="s">
        <v>53</v>
      </c>
    </row>
    <row r="3457" spans="1:16">
      <c r="A3457" t="s">
        <v>6973</v>
      </c>
      <c r="B3457" t="s">
        <v>6974</v>
      </c>
      <c r="C3457" t="s">
        <v>904</v>
      </c>
      <c r="D3457">
        <v>57</v>
      </c>
      <c r="E3457" t="s">
        <v>1709</v>
      </c>
      <c r="F3457" t="s">
        <v>86</v>
      </c>
      <c r="G3457" t="s">
        <v>1265</v>
      </c>
      <c r="H3457" t="s">
        <v>330</v>
      </c>
      <c r="I3457" t="s">
        <v>382</v>
      </c>
      <c r="J3457" t="s">
        <v>383</v>
      </c>
      <c r="K3457" t="s">
        <v>388</v>
      </c>
      <c r="L3457" t="s">
        <v>30</v>
      </c>
      <c r="M3457" t="s">
        <v>386</v>
      </c>
      <c r="N3457" t="s">
        <v>907</v>
      </c>
      <c r="O3457" t="s">
        <v>1033</v>
      </c>
      <c r="P3457" t="s">
        <v>86</v>
      </c>
    </row>
    <row r="3458" spans="1:16">
      <c r="A3458" t="s">
        <v>6975</v>
      </c>
      <c r="B3458" t="s">
        <v>6974</v>
      </c>
      <c r="C3458" t="s">
        <v>910</v>
      </c>
      <c r="D3458">
        <v>59</v>
      </c>
      <c r="E3458" t="s">
        <v>1709</v>
      </c>
      <c r="F3458" t="s">
        <v>86</v>
      </c>
      <c r="G3458" t="s">
        <v>1265</v>
      </c>
      <c r="H3458" t="s">
        <v>330</v>
      </c>
      <c r="I3458" t="s">
        <v>382</v>
      </c>
      <c r="J3458" t="s">
        <v>383</v>
      </c>
      <c r="K3458" t="s">
        <v>388</v>
      </c>
      <c r="L3458" t="s">
        <v>30</v>
      </c>
      <c r="M3458" t="s">
        <v>386</v>
      </c>
      <c r="N3458" t="s">
        <v>907</v>
      </c>
      <c r="O3458" t="s">
        <v>1033</v>
      </c>
      <c r="P3458" t="s">
        <v>86</v>
      </c>
    </row>
    <row r="3459" spans="1:16">
      <c r="A3459" t="s">
        <v>6976</v>
      </c>
      <c r="B3459" t="s">
        <v>6977</v>
      </c>
      <c r="C3459" t="s">
        <v>904</v>
      </c>
      <c r="D3459">
        <v>57</v>
      </c>
      <c r="E3459" t="s">
        <v>1727</v>
      </c>
      <c r="F3459" t="s">
        <v>53</v>
      </c>
      <c r="G3459" t="s">
        <v>1265</v>
      </c>
      <c r="H3459" t="s">
        <v>330</v>
      </c>
      <c r="I3459" t="s">
        <v>382</v>
      </c>
      <c r="J3459" t="s">
        <v>383</v>
      </c>
      <c r="K3459" t="s">
        <v>388</v>
      </c>
      <c r="L3459" t="s">
        <v>30</v>
      </c>
      <c r="M3459" t="s">
        <v>385</v>
      </c>
      <c r="N3459" t="s">
        <v>907</v>
      </c>
      <c r="O3459" t="s">
        <v>928</v>
      </c>
      <c r="P3459" t="s">
        <v>53</v>
      </c>
    </row>
    <row r="3460" spans="1:16">
      <c r="A3460" t="s">
        <v>6978</v>
      </c>
      <c r="B3460" t="s">
        <v>6977</v>
      </c>
      <c r="C3460" t="s">
        <v>910</v>
      </c>
      <c r="D3460">
        <v>59</v>
      </c>
      <c r="E3460" t="s">
        <v>1727</v>
      </c>
      <c r="F3460" t="s">
        <v>53</v>
      </c>
      <c r="G3460" t="s">
        <v>1265</v>
      </c>
      <c r="H3460" t="s">
        <v>330</v>
      </c>
      <c r="I3460" t="s">
        <v>382</v>
      </c>
      <c r="J3460" t="s">
        <v>383</v>
      </c>
      <c r="K3460" t="s">
        <v>388</v>
      </c>
      <c r="L3460" t="s">
        <v>30</v>
      </c>
      <c r="M3460" t="s">
        <v>385</v>
      </c>
      <c r="N3460" t="s">
        <v>907</v>
      </c>
      <c r="O3460" t="s">
        <v>928</v>
      </c>
      <c r="P3460" t="s">
        <v>53</v>
      </c>
    </row>
    <row r="3461" spans="1:16">
      <c r="A3461" t="s">
        <v>6979</v>
      </c>
      <c r="B3461" t="s">
        <v>6980</v>
      </c>
      <c r="C3461" t="s">
        <v>904</v>
      </c>
      <c r="D3461">
        <v>57</v>
      </c>
      <c r="E3461" t="s">
        <v>6981</v>
      </c>
      <c r="F3461" t="s">
        <v>86</v>
      </c>
      <c r="G3461" t="s">
        <v>1265</v>
      </c>
      <c r="H3461" t="s">
        <v>330</v>
      </c>
      <c r="I3461" t="s">
        <v>387</v>
      </c>
      <c r="J3461" t="s">
        <v>383</v>
      </c>
      <c r="K3461" t="s">
        <v>388</v>
      </c>
      <c r="L3461" t="s">
        <v>30</v>
      </c>
      <c r="M3461" t="s">
        <v>386</v>
      </c>
      <c r="N3461" t="s">
        <v>907</v>
      </c>
      <c r="O3461" t="s">
        <v>1033</v>
      </c>
      <c r="P3461" t="s">
        <v>86</v>
      </c>
    </row>
    <row r="3462" spans="1:16">
      <c r="A3462" t="s">
        <v>6982</v>
      </c>
      <c r="B3462" t="s">
        <v>6980</v>
      </c>
      <c r="C3462" t="s">
        <v>910</v>
      </c>
      <c r="D3462">
        <v>59</v>
      </c>
      <c r="E3462" t="s">
        <v>6981</v>
      </c>
      <c r="F3462" t="s">
        <v>86</v>
      </c>
      <c r="G3462" t="s">
        <v>1265</v>
      </c>
      <c r="H3462" t="s">
        <v>330</v>
      </c>
      <c r="I3462" t="s">
        <v>387</v>
      </c>
      <c r="J3462" t="s">
        <v>383</v>
      </c>
      <c r="K3462" t="s">
        <v>388</v>
      </c>
      <c r="L3462" t="s">
        <v>30</v>
      </c>
      <c r="M3462" t="s">
        <v>386</v>
      </c>
      <c r="N3462" t="s">
        <v>907</v>
      </c>
      <c r="O3462" t="s">
        <v>1033</v>
      </c>
      <c r="P3462" t="s">
        <v>86</v>
      </c>
    </row>
    <row r="3463" spans="1:16">
      <c r="A3463" t="s">
        <v>6983</v>
      </c>
      <c r="B3463" t="s">
        <v>6984</v>
      </c>
      <c r="C3463" t="s">
        <v>904</v>
      </c>
      <c r="D3463">
        <v>57</v>
      </c>
      <c r="E3463" t="s">
        <v>6985</v>
      </c>
      <c r="F3463" t="s">
        <v>53</v>
      </c>
      <c r="G3463" t="s">
        <v>1265</v>
      </c>
      <c r="H3463" t="s">
        <v>330</v>
      </c>
      <c r="I3463" t="s">
        <v>382</v>
      </c>
      <c r="J3463" t="s">
        <v>383</v>
      </c>
      <c r="K3463" t="s">
        <v>388</v>
      </c>
      <c r="L3463" t="s">
        <v>30</v>
      </c>
      <c r="M3463" t="s">
        <v>386</v>
      </c>
      <c r="N3463" t="s">
        <v>907</v>
      </c>
      <c r="O3463" t="s">
        <v>928</v>
      </c>
      <c r="P3463" t="s">
        <v>53</v>
      </c>
    </row>
    <row r="3464" spans="1:16">
      <c r="A3464" t="s">
        <v>6986</v>
      </c>
      <c r="B3464" t="s">
        <v>6984</v>
      </c>
      <c r="C3464" t="s">
        <v>910</v>
      </c>
      <c r="D3464">
        <v>59</v>
      </c>
      <c r="E3464" t="s">
        <v>6985</v>
      </c>
      <c r="F3464" t="s">
        <v>53</v>
      </c>
      <c r="G3464" t="s">
        <v>1265</v>
      </c>
      <c r="H3464" t="s">
        <v>330</v>
      </c>
      <c r="I3464" t="s">
        <v>382</v>
      </c>
      <c r="J3464" t="s">
        <v>383</v>
      </c>
      <c r="K3464" t="s">
        <v>388</v>
      </c>
      <c r="L3464" t="s">
        <v>30</v>
      </c>
      <c r="M3464" t="s">
        <v>386</v>
      </c>
      <c r="N3464" t="s">
        <v>907</v>
      </c>
      <c r="O3464" t="s">
        <v>928</v>
      </c>
      <c r="P3464" t="s">
        <v>53</v>
      </c>
    </row>
    <row r="3465" spans="1:16">
      <c r="A3465" t="s">
        <v>6987</v>
      </c>
      <c r="B3465" t="s">
        <v>6984</v>
      </c>
      <c r="C3465" t="s">
        <v>912</v>
      </c>
      <c r="D3465">
        <v>61</v>
      </c>
      <c r="E3465" t="s">
        <v>6985</v>
      </c>
      <c r="F3465" t="s">
        <v>53</v>
      </c>
      <c r="G3465" t="s">
        <v>1265</v>
      </c>
      <c r="H3465" t="s">
        <v>330</v>
      </c>
      <c r="I3465" t="s">
        <v>382</v>
      </c>
      <c r="J3465" t="s">
        <v>383</v>
      </c>
      <c r="K3465" t="s">
        <v>388</v>
      </c>
      <c r="L3465" t="s">
        <v>30</v>
      </c>
      <c r="M3465" t="s">
        <v>386</v>
      </c>
      <c r="N3465" t="s">
        <v>907</v>
      </c>
      <c r="O3465" t="s">
        <v>928</v>
      </c>
      <c r="P3465" t="s">
        <v>53</v>
      </c>
    </row>
    <row r="3466" spans="1:16">
      <c r="A3466" t="s">
        <v>6988</v>
      </c>
      <c r="B3466" t="s">
        <v>6989</v>
      </c>
      <c r="C3466" t="s">
        <v>904</v>
      </c>
      <c r="D3466">
        <v>57</v>
      </c>
      <c r="E3466" t="s">
        <v>6985</v>
      </c>
      <c r="F3466" t="s">
        <v>86</v>
      </c>
      <c r="G3466" t="s">
        <v>1265</v>
      </c>
      <c r="H3466" t="s">
        <v>330</v>
      </c>
      <c r="I3466" t="s">
        <v>382</v>
      </c>
      <c r="J3466" t="s">
        <v>383</v>
      </c>
      <c r="K3466" t="s">
        <v>388</v>
      </c>
      <c r="L3466" t="s">
        <v>30</v>
      </c>
      <c r="M3466" t="s">
        <v>386</v>
      </c>
      <c r="N3466" t="s">
        <v>907</v>
      </c>
      <c r="O3466" t="s">
        <v>1033</v>
      </c>
      <c r="P3466" t="s">
        <v>86</v>
      </c>
    </row>
    <row r="3467" spans="1:16">
      <c r="A3467" t="s">
        <v>6990</v>
      </c>
      <c r="B3467" t="s">
        <v>6989</v>
      </c>
      <c r="C3467" t="s">
        <v>910</v>
      </c>
      <c r="D3467">
        <v>59</v>
      </c>
      <c r="E3467" t="s">
        <v>6985</v>
      </c>
      <c r="F3467" t="s">
        <v>86</v>
      </c>
      <c r="G3467" t="s">
        <v>1265</v>
      </c>
      <c r="H3467" t="s">
        <v>330</v>
      </c>
      <c r="I3467" t="s">
        <v>382</v>
      </c>
      <c r="J3467" t="s">
        <v>383</v>
      </c>
      <c r="K3467" t="s">
        <v>388</v>
      </c>
      <c r="L3467" t="s">
        <v>30</v>
      </c>
      <c r="M3467" t="s">
        <v>386</v>
      </c>
      <c r="N3467" t="s">
        <v>907</v>
      </c>
      <c r="O3467" t="s">
        <v>1033</v>
      </c>
      <c r="P3467" t="s">
        <v>86</v>
      </c>
    </row>
    <row r="3468" spans="1:16">
      <c r="A3468" t="s">
        <v>6991</v>
      </c>
      <c r="B3468" t="s">
        <v>6989</v>
      </c>
      <c r="C3468" t="s">
        <v>912</v>
      </c>
      <c r="D3468">
        <v>61</v>
      </c>
      <c r="E3468" t="s">
        <v>6985</v>
      </c>
      <c r="F3468" t="s">
        <v>86</v>
      </c>
      <c r="G3468" t="s">
        <v>1265</v>
      </c>
      <c r="H3468" t="s">
        <v>330</v>
      </c>
      <c r="I3468" t="s">
        <v>382</v>
      </c>
      <c r="J3468" t="s">
        <v>383</v>
      </c>
      <c r="K3468" t="s">
        <v>388</v>
      </c>
      <c r="L3468" t="s">
        <v>30</v>
      </c>
      <c r="M3468" t="s">
        <v>386</v>
      </c>
      <c r="N3468" t="s">
        <v>907</v>
      </c>
      <c r="O3468" t="s">
        <v>1033</v>
      </c>
      <c r="P3468" t="s">
        <v>86</v>
      </c>
    </row>
    <row r="3469" spans="1:16">
      <c r="A3469" t="s">
        <v>6992</v>
      </c>
      <c r="B3469" t="s">
        <v>6993</v>
      </c>
      <c r="C3469" t="s">
        <v>904</v>
      </c>
      <c r="D3469">
        <v>57</v>
      </c>
      <c r="E3469" t="s">
        <v>6994</v>
      </c>
      <c r="F3469" t="s">
        <v>53</v>
      </c>
      <c r="G3469" t="s">
        <v>1265</v>
      </c>
      <c r="H3469" t="s">
        <v>362</v>
      </c>
      <c r="I3469" t="s">
        <v>382</v>
      </c>
      <c r="J3469" t="s">
        <v>383</v>
      </c>
      <c r="K3469" t="s">
        <v>388</v>
      </c>
      <c r="L3469" t="s">
        <v>30</v>
      </c>
      <c r="M3469" t="s">
        <v>386</v>
      </c>
      <c r="N3469" t="s">
        <v>907</v>
      </c>
      <c r="O3469" t="s">
        <v>928</v>
      </c>
      <c r="P3469" t="s">
        <v>53</v>
      </c>
    </row>
    <row r="3470" spans="1:16">
      <c r="A3470" t="s">
        <v>6995</v>
      </c>
      <c r="B3470" t="s">
        <v>6993</v>
      </c>
      <c r="C3470" t="s">
        <v>910</v>
      </c>
      <c r="D3470">
        <v>59</v>
      </c>
      <c r="E3470" t="s">
        <v>6994</v>
      </c>
      <c r="F3470" t="s">
        <v>53</v>
      </c>
      <c r="G3470" t="s">
        <v>1265</v>
      </c>
      <c r="H3470" t="s">
        <v>362</v>
      </c>
      <c r="I3470" t="s">
        <v>382</v>
      </c>
      <c r="J3470" t="s">
        <v>383</v>
      </c>
      <c r="K3470" t="s">
        <v>388</v>
      </c>
      <c r="L3470" t="s">
        <v>30</v>
      </c>
      <c r="M3470" t="s">
        <v>386</v>
      </c>
      <c r="N3470" t="s">
        <v>907</v>
      </c>
      <c r="O3470" t="s">
        <v>928</v>
      </c>
      <c r="P3470" t="s">
        <v>53</v>
      </c>
    </row>
    <row r="3471" spans="1:16">
      <c r="A3471" t="s">
        <v>6996</v>
      </c>
      <c r="B3471" t="s">
        <v>6993</v>
      </c>
      <c r="C3471" t="s">
        <v>912</v>
      </c>
      <c r="D3471">
        <v>61</v>
      </c>
      <c r="E3471" t="s">
        <v>6994</v>
      </c>
      <c r="F3471" t="s">
        <v>53</v>
      </c>
      <c r="G3471" t="s">
        <v>1265</v>
      </c>
      <c r="H3471" t="s">
        <v>362</v>
      </c>
      <c r="I3471" t="s">
        <v>382</v>
      </c>
      <c r="J3471" t="s">
        <v>383</v>
      </c>
      <c r="K3471" t="s">
        <v>388</v>
      </c>
      <c r="L3471" t="s">
        <v>30</v>
      </c>
      <c r="M3471" t="s">
        <v>386</v>
      </c>
      <c r="N3471" t="s">
        <v>907</v>
      </c>
      <c r="O3471" t="s">
        <v>928</v>
      </c>
      <c r="P3471" t="s">
        <v>53</v>
      </c>
    </row>
    <row r="3472" spans="1:16">
      <c r="A3472" t="s">
        <v>6997</v>
      </c>
      <c r="B3472" t="s">
        <v>6993</v>
      </c>
      <c r="C3472" t="s">
        <v>956</v>
      </c>
      <c r="D3472">
        <v>55</v>
      </c>
      <c r="E3472" t="s">
        <v>6994</v>
      </c>
      <c r="F3472" t="s">
        <v>53</v>
      </c>
      <c r="G3472" t="s">
        <v>1265</v>
      </c>
      <c r="H3472" t="s">
        <v>362</v>
      </c>
      <c r="I3472" t="s">
        <v>382</v>
      </c>
      <c r="J3472" t="s">
        <v>383</v>
      </c>
      <c r="K3472" t="s">
        <v>388</v>
      </c>
      <c r="L3472" t="s">
        <v>30</v>
      </c>
      <c r="M3472" t="s">
        <v>386</v>
      </c>
      <c r="N3472" t="s">
        <v>907</v>
      </c>
      <c r="O3472" t="s">
        <v>928</v>
      </c>
      <c r="P3472" t="s">
        <v>53</v>
      </c>
    </row>
    <row r="3473" spans="1:16">
      <c r="A3473" t="s">
        <v>6998</v>
      </c>
      <c r="B3473" t="s">
        <v>6999</v>
      </c>
      <c r="C3473" t="s">
        <v>904</v>
      </c>
      <c r="D3473">
        <v>57</v>
      </c>
      <c r="E3473" t="s">
        <v>7000</v>
      </c>
      <c r="F3473" t="s">
        <v>53</v>
      </c>
      <c r="G3473" t="s">
        <v>1265</v>
      </c>
      <c r="H3473" t="s">
        <v>323</v>
      </c>
      <c r="I3473" t="s">
        <v>387</v>
      </c>
      <c r="J3473" t="s">
        <v>383</v>
      </c>
      <c r="K3473" t="s">
        <v>388</v>
      </c>
      <c r="L3473" t="s">
        <v>30</v>
      </c>
      <c r="M3473" t="s">
        <v>386</v>
      </c>
      <c r="N3473" t="s">
        <v>907</v>
      </c>
      <c r="O3473" t="s">
        <v>928</v>
      </c>
      <c r="P3473" t="s">
        <v>53</v>
      </c>
    </row>
    <row r="3474" spans="1:16">
      <c r="A3474" t="s">
        <v>7001</v>
      </c>
      <c r="B3474" t="s">
        <v>6999</v>
      </c>
      <c r="C3474" t="s">
        <v>910</v>
      </c>
      <c r="D3474">
        <v>59</v>
      </c>
      <c r="E3474" t="s">
        <v>7000</v>
      </c>
      <c r="F3474" t="s">
        <v>53</v>
      </c>
      <c r="G3474" t="s">
        <v>1265</v>
      </c>
      <c r="H3474" t="s">
        <v>323</v>
      </c>
      <c r="I3474" t="s">
        <v>387</v>
      </c>
      <c r="J3474" t="s">
        <v>383</v>
      </c>
      <c r="K3474" t="s">
        <v>388</v>
      </c>
      <c r="L3474" t="s">
        <v>30</v>
      </c>
      <c r="M3474" t="s">
        <v>386</v>
      </c>
      <c r="N3474" t="s">
        <v>907</v>
      </c>
      <c r="O3474" t="s">
        <v>928</v>
      </c>
      <c r="P3474" t="s">
        <v>53</v>
      </c>
    </row>
    <row r="3475" spans="1:16">
      <c r="A3475" t="s">
        <v>7002</v>
      </c>
      <c r="B3475" t="s">
        <v>6999</v>
      </c>
      <c r="C3475" t="s">
        <v>912</v>
      </c>
      <c r="D3475">
        <v>61</v>
      </c>
      <c r="E3475" t="s">
        <v>7000</v>
      </c>
      <c r="F3475" t="s">
        <v>53</v>
      </c>
      <c r="G3475" t="s">
        <v>1265</v>
      </c>
      <c r="H3475" t="s">
        <v>323</v>
      </c>
      <c r="I3475" t="s">
        <v>387</v>
      </c>
      <c r="J3475" t="s">
        <v>383</v>
      </c>
      <c r="K3475" t="s">
        <v>388</v>
      </c>
      <c r="L3475" t="s">
        <v>30</v>
      </c>
      <c r="M3475" t="s">
        <v>386</v>
      </c>
      <c r="N3475" t="s">
        <v>907</v>
      </c>
      <c r="O3475" t="s">
        <v>928</v>
      </c>
      <c r="P3475" t="s">
        <v>53</v>
      </c>
    </row>
    <row r="3476" spans="1:16">
      <c r="A3476" t="s">
        <v>7003</v>
      </c>
      <c r="B3476" t="s">
        <v>6999</v>
      </c>
      <c r="C3476" t="s">
        <v>956</v>
      </c>
      <c r="D3476">
        <v>55</v>
      </c>
      <c r="E3476" t="s">
        <v>7000</v>
      </c>
      <c r="F3476" t="s">
        <v>53</v>
      </c>
      <c r="G3476" t="s">
        <v>1265</v>
      </c>
      <c r="H3476" t="s">
        <v>323</v>
      </c>
      <c r="I3476" t="s">
        <v>387</v>
      </c>
      <c r="J3476" t="s">
        <v>383</v>
      </c>
      <c r="K3476" t="s">
        <v>388</v>
      </c>
      <c r="L3476" t="s">
        <v>30</v>
      </c>
      <c r="M3476" t="s">
        <v>386</v>
      </c>
      <c r="N3476" t="s">
        <v>907</v>
      </c>
      <c r="O3476" t="s">
        <v>928</v>
      </c>
      <c r="P3476" t="s">
        <v>53</v>
      </c>
    </row>
    <row r="3477" spans="1:16">
      <c r="A3477" t="s">
        <v>7004</v>
      </c>
      <c r="B3477" t="s">
        <v>7005</v>
      </c>
      <c r="C3477" t="s">
        <v>904</v>
      </c>
      <c r="D3477">
        <v>57</v>
      </c>
      <c r="E3477" t="s">
        <v>7006</v>
      </c>
      <c r="F3477" t="s">
        <v>53</v>
      </c>
      <c r="G3477" t="s">
        <v>1265</v>
      </c>
      <c r="H3477" t="s">
        <v>330</v>
      </c>
      <c r="I3477" t="s">
        <v>382</v>
      </c>
      <c r="J3477" t="s">
        <v>383</v>
      </c>
      <c r="K3477" t="s">
        <v>388</v>
      </c>
      <c r="L3477" t="s">
        <v>30</v>
      </c>
      <c r="M3477" t="s">
        <v>386</v>
      </c>
      <c r="N3477" t="s">
        <v>907</v>
      </c>
      <c r="O3477" t="s">
        <v>928</v>
      </c>
      <c r="P3477" t="s">
        <v>53</v>
      </c>
    </row>
    <row r="3478" spans="1:16">
      <c r="A3478" t="s">
        <v>7007</v>
      </c>
      <c r="B3478" t="s">
        <v>7005</v>
      </c>
      <c r="C3478" t="s">
        <v>910</v>
      </c>
      <c r="D3478">
        <v>59</v>
      </c>
      <c r="E3478" t="s">
        <v>7006</v>
      </c>
      <c r="F3478" t="s">
        <v>53</v>
      </c>
      <c r="G3478" t="s">
        <v>1265</v>
      </c>
      <c r="H3478" t="s">
        <v>330</v>
      </c>
      <c r="I3478" t="s">
        <v>382</v>
      </c>
      <c r="J3478" t="s">
        <v>383</v>
      </c>
      <c r="K3478" t="s">
        <v>388</v>
      </c>
      <c r="L3478" t="s">
        <v>30</v>
      </c>
      <c r="M3478" t="s">
        <v>386</v>
      </c>
      <c r="N3478" t="s">
        <v>907</v>
      </c>
      <c r="O3478" t="s">
        <v>928</v>
      </c>
      <c r="P3478" t="s">
        <v>53</v>
      </c>
    </row>
    <row r="3479" spans="1:16">
      <c r="A3479" t="s">
        <v>7008</v>
      </c>
      <c r="B3479" t="s">
        <v>7005</v>
      </c>
      <c r="C3479" t="s">
        <v>912</v>
      </c>
      <c r="D3479">
        <v>61</v>
      </c>
      <c r="E3479" t="s">
        <v>7006</v>
      </c>
      <c r="F3479" t="s">
        <v>53</v>
      </c>
      <c r="G3479" t="s">
        <v>1265</v>
      </c>
      <c r="H3479" t="s">
        <v>330</v>
      </c>
      <c r="I3479" t="s">
        <v>382</v>
      </c>
      <c r="J3479" t="s">
        <v>383</v>
      </c>
      <c r="K3479" t="s">
        <v>388</v>
      </c>
      <c r="L3479" t="s">
        <v>30</v>
      </c>
      <c r="M3479" t="s">
        <v>386</v>
      </c>
      <c r="N3479" t="s">
        <v>907</v>
      </c>
      <c r="O3479" t="s">
        <v>928</v>
      </c>
      <c r="P3479" t="s">
        <v>53</v>
      </c>
    </row>
    <row r="3480" spans="1:16">
      <c r="A3480" t="s">
        <v>7009</v>
      </c>
      <c r="B3480" t="s">
        <v>7005</v>
      </c>
      <c r="C3480" t="s">
        <v>956</v>
      </c>
      <c r="D3480">
        <v>55</v>
      </c>
      <c r="E3480" t="s">
        <v>7006</v>
      </c>
      <c r="F3480" t="s">
        <v>53</v>
      </c>
      <c r="G3480" t="s">
        <v>1265</v>
      </c>
      <c r="H3480" t="s">
        <v>330</v>
      </c>
      <c r="I3480" t="s">
        <v>382</v>
      </c>
      <c r="J3480" t="s">
        <v>383</v>
      </c>
      <c r="K3480" t="s">
        <v>388</v>
      </c>
      <c r="L3480" t="s">
        <v>30</v>
      </c>
      <c r="M3480" t="s">
        <v>386</v>
      </c>
      <c r="N3480" t="s">
        <v>907</v>
      </c>
      <c r="O3480" t="s">
        <v>928</v>
      </c>
      <c r="P3480" t="s">
        <v>53</v>
      </c>
    </row>
    <row r="3481" spans="1:16">
      <c r="A3481" t="s">
        <v>7010</v>
      </c>
      <c r="B3481" t="s">
        <v>7011</v>
      </c>
      <c r="C3481" t="s">
        <v>931</v>
      </c>
      <c r="D3481">
        <v>0</v>
      </c>
      <c r="E3481" t="s">
        <v>7012</v>
      </c>
      <c r="F3481" t="s">
        <v>53</v>
      </c>
      <c r="G3481" t="s">
        <v>1265</v>
      </c>
      <c r="H3481" t="s">
        <v>340</v>
      </c>
      <c r="I3481" t="s">
        <v>382</v>
      </c>
      <c r="J3481" t="s">
        <v>383</v>
      </c>
      <c r="K3481" t="s">
        <v>389</v>
      </c>
      <c r="L3481" t="s">
        <v>44</v>
      </c>
      <c r="M3481" t="s">
        <v>385</v>
      </c>
      <c r="N3481" t="s">
        <v>907</v>
      </c>
      <c r="O3481" t="s">
        <v>928</v>
      </c>
      <c r="P3481" t="s">
        <v>53</v>
      </c>
    </row>
    <row r="3482" spans="1:16">
      <c r="A3482" t="s">
        <v>7013</v>
      </c>
      <c r="B3482" t="s">
        <v>7014</v>
      </c>
      <c r="C3482">
        <v>7</v>
      </c>
      <c r="D3482">
        <v>7</v>
      </c>
      <c r="E3482" t="s">
        <v>1489</v>
      </c>
      <c r="F3482" t="s">
        <v>63</v>
      </c>
      <c r="G3482" t="s">
        <v>7015</v>
      </c>
      <c r="H3482" t="s">
        <v>337</v>
      </c>
      <c r="I3482" t="s">
        <v>387</v>
      </c>
      <c r="J3482" t="s">
        <v>383</v>
      </c>
      <c r="K3482" t="s">
        <v>388</v>
      </c>
      <c r="L3482" t="s">
        <v>44</v>
      </c>
      <c r="M3482" t="s">
        <v>386</v>
      </c>
      <c r="N3482" t="s">
        <v>907</v>
      </c>
      <c r="O3482" t="s">
        <v>937</v>
      </c>
      <c r="P3482" t="s">
        <v>63</v>
      </c>
    </row>
    <row r="3483" spans="1:16">
      <c r="A3483" t="s">
        <v>7016</v>
      </c>
      <c r="B3483" t="s">
        <v>7017</v>
      </c>
      <c r="C3483" t="s">
        <v>904</v>
      </c>
      <c r="D3483">
        <v>57</v>
      </c>
      <c r="E3483" t="s">
        <v>7018</v>
      </c>
      <c r="F3483" t="s">
        <v>271</v>
      </c>
      <c r="G3483" t="s">
        <v>7019</v>
      </c>
      <c r="H3483" t="s">
        <v>360</v>
      </c>
      <c r="I3483" t="s">
        <v>387</v>
      </c>
      <c r="J3483" t="s">
        <v>383</v>
      </c>
      <c r="K3483" t="s">
        <v>388</v>
      </c>
      <c r="L3483" t="s">
        <v>43</v>
      </c>
      <c r="M3483" t="s">
        <v>385</v>
      </c>
      <c r="N3483" t="s">
        <v>907</v>
      </c>
      <c r="O3483" t="s">
        <v>7020</v>
      </c>
      <c r="P3483" t="s">
        <v>86</v>
      </c>
    </row>
    <row r="3484" spans="1:16">
      <c r="A3484" t="s">
        <v>7021</v>
      </c>
      <c r="B3484" t="s">
        <v>7022</v>
      </c>
      <c r="C3484" t="s">
        <v>912</v>
      </c>
      <c r="D3484">
        <v>61</v>
      </c>
      <c r="E3484" t="s">
        <v>7023</v>
      </c>
      <c r="F3484" t="s">
        <v>277</v>
      </c>
      <c r="G3484" t="s">
        <v>7024</v>
      </c>
      <c r="H3484" t="s">
        <v>330</v>
      </c>
      <c r="I3484" t="s">
        <v>382</v>
      </c>
      <c r="J3484" t="s">
        <v>383</v>
      </c>
      <c r="K3484" t="s">
        <v>388</v>
      </c>
      <c r="M3484" t="s">
        <v>386</v>
      </c>
      <c r="N3484" t="s">
        <v>907</v>
      </c>
      <c r="O3484" t="s">
        <v>7025</v>
      </c>
      <c r="P3484" t="s">
        <v>83</v>
      </c>
    </row>
    <row r="3485" spans="1:16">
      <c r="A3485" t="s">
        <v>7026</v>
      </c>
      <c r="B3485" t="s">
        <v>7027</v>
      </c>
      <c r="C3485" t="s">
        <v>931</v>
      </c>
      <c r="D3485">
        <v>0</v>
      </c>
      <c r="E3485" t="s">
        <v>7028</v>
      </c>
      <c r="F3485" t="s">
        <v>60</v>
      </c>
      <c r="G3485" t="s">
        <v>906</v>
      </c>
      <c r="H3485" t="s">
        <v>325</v>
      </c>
      <c r="I3485" t="s">
        <v>391</v>
      </c>
      <c r="J3485" t="s">
        <v>383</v>
      </c>
      <c r="K3485" t="s">
        <v>384</v>
      </c>
      <c r="L3485" t="s">
        <v>43</v>
      </c>
      <c r="M3485" t="s">
        <v>386</v>
      </c>
      <c r="N3485" t="s">
        <v>907</v>
      </c>
      <c r="O3485" t="s">
        <v>990</v>
      </c>
      <c r="P3485" t="s">
        <v>60</v>
      </c>
    </row>
    <row r="3486" spans="1:16">
      <c r="A3486" t="s">
        <v>7029</v>
      </c>
      <c r="B3486" t="s">
        <v>7027</v>
      </c>
      <c r="C3486" t="s">
        <v>3871</v>
      </c>
      <c r="D3486">
        <v>53</v>
      </c>
      <c r="E3486" t="s">
        <v>7028</v>
      </c>
      <c r="F3486" t="s">
        <v>60</v>
      </c>
      <c r="G3486" t="s">
        <v>906</v>
      </c>
      <c r="H3486" t="s">
        <v>325</v>
      </c>
      <c r="I3486" t="s">
        <v>391</v>
      </c>
      <c r="J3486" t="s">
        <v>383</v>
      </c>
      <c r="K3486" t="s">
        <v>384</v>
      </c>
      <c r="L3486" t="s">
        <v>43</v>
      </c>
      <c r="M3486" t="s">
        <v>386</v>
      </c>
      <c r="N3486" t="s">
        <v>907</v>
      </c>
      <c r="O3486" t="s">
        <v>990</v>
      </c>
      <c r="P3486" t="s">
        <v>60</v>
      </c>
    </row>
    <row r="3487" spans="1:16">
      <c r="A3487" t="s">
        <v>7030</v>
      </c>
      <c r="B3487" t="s">
        <v>7031</v>
      </c>
      <c r="C3487" t="s">
        <v>1046</v>
      </c>
      <c r="D3487">
        <v>62</v>
      </c>
      <c r="E3487" t="s">
        <v>2455</v>
      </c>
      <c r="F3487" t="s">
        <v>209</v>
      </c>
      <c r="G3487" t="s">
        <v>7032</v>
      </c>
      <c r="H3487" t="s">
        <v>320</v>
      </c>
      <c r="I3487" t="s">
        <v>382</v>
      </c>
      <c r="J3487" t="s">
        <v>383</v>
      </c>
      <c r="K3487" t="s">
        <v>384</v>
      </c>
      <c r="L3487" t="s">
        <v>43</v>
      </c>
      <c r="M3487" t="s">
        <v>385</v>
      </c>
      <c r="N3487" t="s">
        <v>907</v>
      </c>
      <c r="O3487" t="s">
        <v>1387</v>
      </c>
      <c r="P3487" t="s">
        <v>209</v>
      </c>
    </row>
    <row r="3488" spans="1:16">
      <c r="A3488" t="s">
        <v>7033</v>
      </c>
      <c r="B3488" t="s">
        <v>7031</v>
      </c>
      <c r="C3488" t="s">
        <v>956</v>
      </c>
      <c r="D3488">
        <v>55</v>
      </c>
      <c r="E3488" t="s">
        <v>2455</v>
      </c>
      <c r="F3488" t="s">
        <v>209</v>
      </c>
      <c r="G3488" t="s">
        <v>7032</v>
      </c>
      <c r="H3488" t="s">
        <v>320</v>
      </c>
      <c r="I3488" t="s">
        <v>382</v>
      </c>
      <c r="J3488" t="s">
        <v>383</v>
      </c>
      <c r="K3488" t="s">
        <v>384</v>
      </c>
      <c r="L3488" t="s">
        <v>43</v>
      </c>
      <c r="M3488" t="s">
        <v>385</v>
      </c>
      <c r="N3488" t="s">
        <v>907</v>
      </c>
      <c r="O3488" t="s">
        <v>1387</v>
      </c>
      <c r="P3488" t="s">
        <v>209</v>
      </c>
    </row>
    <row r="3489" spans="1:16">
      <c r="A3489" t="s">
        <v>7034</v>
      </c>
      <c r="B3489" t="s">
        <v>7031</v>
      </c>
      <c r="C3489" t="s">
        <v>915</v>
      </c>
      <c r="D3489">
        <v>56</v>
      </c>
      <c r="E3489" t="s">
        <v>2455</v>
      </c>
      <c r="F3489" t="s">
        <v>209</v>
      </c>
      <c r="G3489" t="s">
        <v>7032</v>
      </c>
      <c r="H3489" t="s">
        <v>320</v>
      </c>
      <c r="I3489" t="s">
        <v>382</v>
      </c>
      <c r="J3489" t="s">
        <v>383</v>
      </c>
      <c r="K3489" t="s">
        <v>384</v>
      </c>
      <c r="L3489" t="s">
        <v>43</v>
      </c>
      <c r="M3489" t="s">
        <v>385</v>
      </c>
      <c r="N3489" t="s">
        <v>907</v>
      </c>
      <c r="O3489" t="s">
        <v>1387</v>
      </c>
      <c r="P3489" t="s">
        <v>209</v>
      </c>
    </row>
    <row r="3490" spans="1:16">
      <c r="A3490" t="s">
        <v>7035</v>
      </c>
      <c r="B3490" t="s">
        <v>7031</v>
      </c>
      <c r="C3490" t="s">
        <v>904</v>
      </c>
      <c r="D3490">
        <v>57</v>
      </c>
      <c r="E3490" t="s">
        <v>2455</v>
      </c>
      <c r="F3490" t="s">
        <v>209</v>
      </c>
      <c r="G3490" t="s">
        <v>7032</v>
      </c>
      <c r="H3490" t="s">
        <v>320</v>
      </c>
      <c r="I3490" t="s">
        <v>382</v>
      </c>
      <c r="J3490" t="s">
        <v>383</v>
      </c>
      <c r="K3490" t="s">
        <v>384</v>
      </c>
      <c r="L3490" t="s">
        <v>43</v>
      </c>
      <c r="M3490" t="s">
        <v>385</v>
      </c>
      <c r="N3490" t="s">
        <v>907</v>
      </c>
      <c r="O3490" t="s">
        <v>1387</v>
      </c>
      <c r="P3490" t="s">
        <v>209</v>
      </c>
    </row>
    <row r="3491" spans="1:16">
      <c r="A3491" t="s">
        <v>7036</v>
      </c>
      <c r="B3491" t="s">
        <v>7031</v>
      </c>
      <c r="C3491" t="s">
        <v>920</v>
      </c>
      <c r="D3491">
        <v>58</v>
      </c>
      <c r="E3491" t="s">
        <v>2455</v>
      </c>
      <c r="F3491" t="s">
        <v>209</v>
      </c>
      <c r="G3491" t="s">
        <v>7032</v>
      </c>
      <c r="H3491" t="s">
        <v>320</v>
      </c>
      <c r="I3491" t="s">
        <v>382</v>
      </c>
      <c r="J3491" t="s">
        <v>383</v>
      </c>
      <c r="K3491" t="s">
        <v>384</v>
      </c>
      <c r="L3491" t="s">
        <v>43</v>
      </c>
      <c r="M3491" t="s">
        <v>385</v>
      </c>
      <c r="N3491" t="s">
        <v>907</v>
      </c>
      <c r="O3491" t="s">
        <v>1387</v>
      </c>
      <c r="P3491" t="s">
        <v>209</v>
      </c>
    </row>
    <row r="3492" spans="1:16">
      <c r="A3492" t="s">
        <v>7037</v>
      </c>
      <c r="B3492" t="s">
        <v>7031</v>
      </c>
      <c r="C3492" t="s">
        <v>910</v>
      </c>
      <c r="D3492">
        <v>59</v>
      </c>
      <c r="E3492" t="s">
        <v>2455</v>
      </c>
      <c r="F3492" t="s">
        <v>209</v>
      </c>
      <c r="G3492" t="s">
        <v>7032</v>
      </c>
      <c r="H3492" t="s">
        <v>320</v>
      </c>
      <c r="I3492" t="s">
        <v>382</v>
      </c>
      <c r="J3492" t="s">
        <v>383</v>
      </c>
      <c r="K3492" t="s">
        <v>384</v>
      </c>
      <c r="L3492" t="s">
        <v>43</v>
      </c>
      <c r="M3492" t="s">
        <v>385</v>
      </c>
      <c r="N3492" t="s">
        <v>907</v>
      </c>
      <c r="O3492" t="s">
        <v>1387</v>
      </c>
      <c r="P3492" t="s">
        <v>209</v>
      </c>
    </row>
    <row r="3493" spans="1:16">
      <c r="A3493" t="s">
        <v>7038</v>
      </c>
      <c r="B3493" t="s">
        <v>7031</v>
      </c>
      <c r="C3493" t="s">
        <v>922</v>
      </c>
      <c r="D3493">
        <v>60</v>
      </c>
      <c r="E3493" t="s">
        <v>2455</v>
      </c>
      <c r="F3493" t="s">
        <v>209</v>
      </c>
      <c r="G3493" t="s">
        <v>7032</v>
      </c>
      <c r="H3493" t="s">
        <v>320</v>
      </c>
      <c r="I3493" t="s">
        <v>382</v>
      </c>
      <c r="J3493" t="s">
        <v>383</v>
      </c>
      <c r="K3493" t="s">
        <v>384</v>
      </c>
      <c r="L3493" t="s">
        <v>43</v>
      </c>
      <c r="M3493" t="s">
        <v>385</v>
      </c>
      <c r="N3493" t="s">
        <v>907</v>
      </c>
      <c r="O3493" t="s">
        <v>1387</v>
      </c>
      <c r="P3493" t="s">
        <v>209</v>
      </c>
    </row>
    <row r="3494" spans="1:16">
      <c r="A3494" t="s">
        <v>7039</v>
      </c>
      <c r="B3494" t="s">
        <v>7031</v>
      </c>
      <c r="C3494" t="s">
        <v>912</v>
      </c>
      <c r="D3494">
        <v>61</v>
      </c>
      <c r="E3494" t="s">
        <v>2455</v>
      </c>
      <c r="F3494" t="s">
        <v>209</v>
      </c>
      <c r="G3494" t="s">
        <v>7032</v>
      </c>
      <c r="H3494" t="s">
        <v>320</v>
      </c>
      <c r="I3494" t="s">
        <v>382</v>
      </c>
      <c r="J3494" t="s">
        <v>383</v>
      </c>
      <c r="K3494" t="s">
        <v>384</v>
      </c>
      <c r="L3494" t="s">
        <v>43</v>
      </c>
      <c r="M3494" t="s">
        <v>385</v>
      </c>
      <c r="N3494" t="s">
        <v>907</v>
      </c>
      <c r="O3494" t="s">
        <v>1387</v>
      </c>
      <c r="P3494" t="s">
        <v>209</v>
      </c>
    </row>
    <row r="3495" spans="1:16">
      <c r="A3495" t="s">
        <v>7040</v>
      </c>
      <c r="B3495" t="s">
        <v>7041</v>
      </c>
      <c r="C3495" t="s">
        <v>956</v>
      </c>
      <c r="D3495">
        <v>55</v>
      </c>
      <c r="E3495" t="s">
        <v>2078</v>
      </c>
      <c r="F3495" t="s">
        <v>55</v>
      </c>
      <c r="G3495" t="s">
        <v>906</v>
      </c>
      <c r="H3495" t="s">
        <v>327</v>
      </c>
      <c r="I3495" t="s">
        <v>382</v>
      </c>
      <c r="J3495" t="s">
        <v>383</v>
      </c>
      <c r="K3495" t="s">
        <v>388</v>
      </c>
      <c r="L3495" t="s">
        <v>43</v>
      </c>
      <c r="M3495" t="s">
        <v>385</v>
      </c>
      <c r="N3495" t="s">
        <v>907</v>
      </c>
      <c r="O3495" t="s">
        <v>1003</v>
      </c>
      <c r="P3495" t="s">
        <v>71</v>
      </c>
    </row>
    <row r="3496" spans="1:16">
      <c r="A3496" t="s">
        <v>7042</v>
      </c>
      <c r="B3496" t="s">
        <v>7041</v>
      </c>
      <c r="C3496" t="s">
        <v>920</v>
      </c>
      <c r="D3496">
        <v>58</v>
      </c>
      <c r="E3496" t="s">
        <v>2078</v>
      </c>
      <c r="F3496" t="s">
        <v>55</v>
      </c>
      <c r="G3496" t="s">
        <v>906</v>
      </c>
      <c r="H3496" t="s">
        <v>327</v>
      </c>
      <c r="I3496" t="s">
        <v>382</v>
      </c>
      <c r="J3496" t="s">
        <v>383</v>
      </c>
      <c r="K3496" t="s">
        <v>388</v>
      </c>
      <c r="L3496" t="s">
        <v>43</v>
      </c>
      <c r="M3496" t="s">
        <v>385</v>
      </c>
      <c r="N3496" t="s">
        <v>907</v>
      </c>
      <c r="O3496" t="s">
        <v>1003</v>
      </c>
      <c r="P3496" t="s">
        <v>71</v>
      </c>
    </row>
    <row r="3497" spans="1:16">
      <c r="A3497" t="s">
        <v>7043</v>
      </c>
      <c r="B3497" t="s">
        <v>7041</v>
      </c>
      <c r="C3497" t="s">
        <v>922</v>
      </c>
      <c r="D3497">
        <v>60</v>
      </c>
      <c r="E3497" t="s">
        <v>2078</v>
      </c>
      <c r="F3497" t="s">
        <v>55</v>
      </c>
      <c r="G3497" t="s">
        <v>906</v>
      </c>
      <c r="H3497" t="s">
        <v>327</v>
      </c>
      <c r="I3497" t="s">
        <v>382</v>
      </c>
      <c r="J3497" t="s">
        <v>383</v>
      </c>
      <c r="K3497" t="s">
        <v>388</v>
      </c>
      <c r="L3497" t="s">
        <v>43</v>
      </c>
      <c r="M3497" t="s">
        <v>385</v>
      </c>
      <c r="N3497" t="s">
        <v>907</v>
      </c>
      <c r="O3497" t="s">
        <v>1003</v>
      </c>
      <c r="P3497" t="s">
        <v>71</v>
      </c>
    </row>
    <row r="3498" spans="1:16">
      <c r="A3498" t="s">
        <v>7044</v>
      </c>
      <c r="B3498" t="s">
        <v>7041</v>
      </c>
      <c r="C3498" t="s">
        <v>904</v>
      </c>
      <c r="D3498">
        <v>57</v>
      </c>
      <c r="E3498" t="s">
        <v>2078</v>
      </c>
      <c r="F3498" t="s">
        <v>55</v>
      </c>
      <c r="G3498" t="s">
        <v>906</v>
      </c>
      <c r="H3498" t="s">
        <v>327</v>
      </c>
      <c r="I3498" t="s">
        <v>382</v>
      </c>
      <c r="J3498" t="s">
        <v>383</v>
      </c>
      <c r="K3498" t="s">
        <v>388</v>
      </c>
      <c r="L3498" t="s">
        <v>43</v>
      </c>
      <c r="M3498" t="s">
        <v>385</v>
      </c>
      <c r="N3498" t="s">
        <v>907</v>
      </c>
      <c r="O3498" t="s">
        <v>1003</v>
      </c>
      <c r="P3498" t="s">
        <v>71</v>
      </c>
    </row>
    <row r="3499" spans="1:16">
      <c r="A3499" t="s">
        <v>7045</v>
      </c>
      <c r="B3499" t="s">
        <v>7041</v>
      </c>
      <c r="C3499" t="s">
        <v>910</v>
      </c>
      <c r="D3499">
        <v>59</v>
      </c>
      <c r="E3499" t="s">
        <v>2078</v>
      </c>
      <c r="F3499" t="s">
        <v>55</v>
      </c>
      <c r="G3499" t="s">
        <v>906</v>
      </c>
      <c r="H3499" t="s">
        <v>327</v>
      </c>
      <c r="I3499" t="s">
        <v>382</v>
      </c>
      <c r="J3499" t="s">
        <v>383</v>
      </c>
      <c r="K3499" t="s">
        <v>388</v>
      </c>
      <c r="L3499" t="s">
        <v>43</v>
      </c>
      <c r="M3499" t="s">
        <v>385</v>
      </c>
      <c r="N3499" t="s">
        <v>907</v>
      </c>
      <c r="O3499" t="s">
        <v>1003</v>
      </c>
      <c r="P3499" t="s">
        <v>71</v>
      </c>
    </row>
    <row r="3500" spans="1:16">
      <c r="A3500" t="s">
        <v>7046</v>
      </c>
      <c r="B3500" t="s">
        <v>7041</v>
      </c>
      <c r="C3500" t="s">
        <v>912</v>
      </c>
      <c r="D3500">
        <v>61</v>
      </c>
      <c r="E3500" t="s">
        <v>2078</v>
      </c>
      <c r="F3500" t="s">
        <v>55</v>
      </c>
      <c r="G3500" t="s">
        <v>906</v>
      </c>
      <c r="H3500" t="s">
        <v>327</v>
      </c>
      <c r="I3500" t="s">
        <v>382</v>
      </c>
      <c r="J3500" t="s">
        <v>383</v>
      </c>
      <c r="K3500" t="s">
        <v>388</v>
      </c>
      <c r="L3500" t="s">
        <v>43</v>
      </c>
      <c r="M3500" t="s">
        <v>385</v>
      </c>
      <c r="N3500" t="s">
        <v>907</v>
      </c>
      <c r="O3500" t="s">
        <v>1003</v>
      </c>
      <c r="P3500" t="s">
        <v>71</v>
      </c>
    </row>
    <row r="3501" spans="1:16">
      <c r="A3501" t="s">
        <v>7047</v>
      </c>
      <c r="B3501" t="s">
        <v>7048</v>
      </c>
      <c r="C3501" t="s">
        <v>956</v>
      </c>
      <c r="D3501">
        <v>55</v>
      </c>
      <c r="E3501" t="s">
        <v>2078</v>
      </c>
      <c r="F3501" t="s">
        <v>53</v>
      </c>
      <c r="G3501" t="s">
        <v>906</v>
      </c>
      <c r="H3501" t="s">
        <v>327</v>
      </c>
      <c r="I3501" t="s">
        <v>382</v>
      </c>
      <c r="J3501" t="s">
        <v>383</v>
      </c>
      <c r="K3501" t="s">
        <v>388</v>
      </c>
      <c r="L3501" t="s">
        <v>43</v>
      </c>
      <c r="M3501" t="s">
        <v>385</v>
      </c>
      <c r="N3501" t="s">
        <v>907</v>
      </c>
      <c r="O3501" t="s">
        <v>928</v>
      </c>
      <c r="P3501" t="s">
        <v>53</v>
      </c>
    </row>
    <row r="3502" spans="1:16">
      <c r="A3502" t="s">
        <v>7049</v>
      </c>
      <c r="B3502" t="s">
        <v>7048</v>
      </c>
      <c r="C3502" t="s">
        <v>920</v>
      </c>
      <c r="D3502">
        <v>58</v>
      </c>
      <c r="E3502" t="s">
        <v>2078</v>
      </c>
      <c r="F3502" t="s">
        <v>53</v>
      </c>
      <c r="G3502" t="s">
        <v>906</v>
      </c>
      <c r="H3502" t="s">
        <v>327</v>
      </c>
      <c r="I3502" t="s">
        <v>382</v>
      </c>
      <c r="J3502" t="s">
        <v>383</v>
      </c>
      <c r="K3502" t="s">
        <v>388</v>
      </c>
      <c r="L3502" t="s">
        <v>43</v>
      </c>
      <c r="M3502" t="s">
        <v>385</v>
      </c>
      <c r="N3502" t="s">
        <v>907</v>
      </c>
      <c r="O3502" t="s">
        <v>928</v>
      </c>
      <c r="P3502" t="s">
        <v>53</v>
      </c>
    </row>
    <row r="3503" spans="1:16">
      <c r="A3503" t="s">
        <v>7050</v>
      </c>
      <c r="B3503" t="s">
        <v>7048</v>
      </c>
      <c r="C3503" t="s">
        <v>915</v>
      </c>
      <c r="D3503">
        <v>56</v>
      </c>
      <c r="E3503" t="s">
        <v>2078</v>
      </c>
      <c r="F3503" t="s">
        <v>53</v>
      </c>
      <c r="G3503" t="s">
        <v>906</v>
      </c>
      <c r="H3503" t="s">
        <v>327</v>
      </c>
      <c r="I3503" t="s">
        <v>382</v>
      </c>
      <c r="J3503" t="s">
        <v>383</v>
      </c>
      <c r="K3503" t="s">
        <v>388</v>
      </c>
      <c r="L3503" t="s">
        <v>43</v>
      </c>
      <c r="M3503" t="s">
        <v>385</v>
      </c>
      <c r="N3503" t="s">
        <v>907</v>
      </c>
      <c r="O3503" t="s">
        <v>928</v>
      </c>
      <c r="P3503" t="s">
        <v>53</v>
      </c>
    </row>
    <row r="3504" spans="1:16">
      <c r="A3504" t="s">
        <v>7051</v>
      </c>
      <c r="B3504" t="s">
        <v>7048</v>
      </c>
      <c r="C3504" t="s">
        <v>922</v>
      </c>
      <c r="D3504">
        <v>60</v>
      </c>
      <c r="E3504" t="s">
        <v>2078</v>
      </c>
      <c r="F3504" t="s">
        <v>53</v>
      </c>
      <c r="G3504" t="s">
        <v>906</v>
      </c>
      <c r="H3504" t="s">
        <v>327</v>
      </c>
      <c r="I3504" t="s">
        <v>382</v>
      </c>
      <c r="J3504" t="s">
        <v>383</v>
      </c>
      <c r="K3504" t="s">
        <v>388</v>
      </c>
      <c r="L3504" t="s">
        <v>43</v>
      </c>
      <c r="M3504" t="s">
        <v>385</v>
      </c>
      <c r="N3504" t="s">
        <v>907</v>
      </c>
      <c r="O3504" t="s">
        <v>928</v>
      </c>
      <c r="P3504" t="s">
        <v>53</v>
      </c>
    </row>
    <row r="3505" spans="1:16">
      <c r="A3505" t="s">
        <v>7052</v>
      </c>
      <c r="B3505" t="s">
        <v>7048</v>
      </c>
      <c r="C3505" t="s">
        <v>904</v>
      </c>
      <c r="D3505">
        <v>57</v>
      </c>
      <c r="E3505" t="s">
        <v>2078</v>
      </c>
      <c r="F3505" t="s">
        <v>53</v>
      </c>
      <c r="G3505" t="s">
        <v>906</v>
      </c>
      <c r="H3505" t="s">
        <v>327</v>
      </c>
      <c r="I3505" t="s">
        <v>382</v>
      </c>
      <c r="J3505" t="s">
        <v>383</v>
      </c>
      <c r="K3505" t="s">
        <v>388</v>
      </c>
      <c r="L3505" t="s">
        <v>43</v>
      </c>
      <c r="M3505" t="s">
        <v>385</v>
      </c>
      <c r="N3505" t="s">
        <v>907</v>
      </c>
      <c r="O3505" t="s">
        <v>928</v>
      </c>
      <c r="P3505" t="s">
        <v>53</v>
      </c>
    </row>
    <row r="3506" spans="1:16">
      <c r="A3506" t="s">
        <v>7053</v>
      </c>
      <c r="B3506" t="s">
        <v>7048</v>
      </c>
      <c r="C3506" t="s">
        <v>910</v>
      </c>
      <c r="D3506">
        <v>59</v>
      </c>
      <c r="E3506" t="s">
        <v>2078</v>
      </c>
      <c r="F3506" t="s">
        <v>53</v>
      </c>
      <c r="G3506" t="s">
        <v>906</v>
      </c>
      <c r="H3506" t="s">
        <v>327</v>
      </c>
      <c r="I3506" t="s">
        <v>382</v>
      </c>
      <c r="J3506" t="s">
        <v>383</v>
      </c>
      <c r="K3506" t="s">
        <v>388</v>
      </c>
      <c r="L3506" t="s">
        <v>43</v>
      </c>
      <c r="M3506" t="s">
        <v>385</v>
      </c>
      <c r="N3506" t="s">
        <v>907</v>
      </c>
      <c r="O3506" t="s">
        <v>928</v>
      </c>
      <c r="P3506" t="s">
        <v>53</v>
      </c>
    </row>
    <row r="3507" spans="1:16">
      <c r="A3507" t="s">
        <v>7054</v>
      </c>
      <c r="B3507" t="s">
        <v>7048</v>
      </c>
      <c r="C3507" t="s">
        <v>912</v>
      </c>
      <c r="D3507">
        <v>61</v>
      </c>
      <c r="E3507" t="s">
        <v>2078</v>
      </c>
      <c r="F3507" t="s">
        <v>53</v>
      </c>
      <c r="G3507" t="s">
        <v>906</v>
      </c>
      <c r="H3507" t="s">
        <v>327</v>
      </c>
      <c r="I3507" t="s">
        <v>382</v>
      </c>
      <c r="J3507" t="s">
        <v>383</v>
      </c>
      <c r="K3507" t="s">
        <v>388</v>
      </c>
      <c r="L3507" t="s">
        <v>43</v>
      </c>
      <c r="M3507" t="s">
        <v>385</v>
      </c>
      <c r="N3507" t="s">
        <v>907</v>
      </c>
      <c r="O3507" t="s">
        <v>928</v>
      </c>
      <c r="P3507" t="s">
        <v>53</v>
      </c>
    </row>
    <row r="3508" spans="1:16">
      <c r="A3508" t="s">
        <v>7055</v>
      </c>
      <c r="B3508" t="s">
        <v>7056</v>
      </c>
      <c r="C3508" t="s">
        <v>956</v>
      </c>
      <c r="D3508">
        <v>55</v>
      </c>
      <c r="E3508" t="s">
        <v>2876</v>
      </c>
      <c r="F3508" t="s">
        <v>187</v>
      </c>
      <c r="G3508" t="s">
        <v>1069</v>
      </c>
      <c r="H3508" t="s">
        <v>330</v>
      </c>
      <c r="I3508" t="s">
        <v>382</v>
      </c>
      <c r="J3508" t="s">
        <v>383</v>
      </c>
      <c r="K3508" t="s">
        <v>384</v>
      </c>
      <c r="L3508" t="s">
        <v>35</v>
      </c>
      <c r="M3508" t="s">
        <v>386</v>
      </c>
      <c r="N3508" t="s">
        <v>907</v>
      </c>
      <c r="O3508" t="s">
        <v>937</v>
      </c>
      <c r="P3508" t="s">
        <v>63</v>
      </c>
    </row>
    <row r="3509" spans="1:16">
      <c r="A3509" t="s">
        <v>7057</v>
      </c>
      <c r="B3509" t="s">
        <v>7056</v>
      </c>
      <c r="C3509" t="s">
        <v>904</v>
      </c>
      <c r="D3509">
        <v>57</v>
      </c>
      <c r="E3509" t="s">
        <v>2876</v>
      </c>
      <c r="F3509" t="s">
        <v>187</v>
      </c>
      <c r="G3509" t="s">
        <v>1069</v>
      </c>
      <c r="H3509" t="s">
        <v>330</v>
      </c>
      <c r="I3509" t="s">
        <v>382</v>
      </c>
      <c r="J3509" t="s">
        <v>383</v>
      </c>
      <c r="K3509" t="s">
        <v>384</v>
      </c>
      <c r="L3509" t="s">
        <v>35</v>
      </c>
      <c r="M3509" t="s">
        <v>386</v>
      </c>
      <c r="N3509" t="s">
        <v>907</v>
      </c>
      <c r="O3509" t="s">
        <v>937</v>
      </c>
      <c r="P3509" t="s">
        <v>63</v>
      </c>
    </row>
    <row r="3510" spans="1:16">
      <c r="A3510" t="s">
        <v>7058</v>
      </c>
      <c r="B3510" t="s">
        <v>7056</v>
      </c>
      <c r="C3510" t="s">
        <v>910</v>
      </c>
      <c r="D3510">
        <v>59</v>
      </c>
      <c r="E3510" t="s">
        <v>2876</v>
      </c>
      <c r="F3510" t="s">
        <v>187</v>
      </c>
      <c r="G3510" t="s">
        <v>1069</v>
      </c>
      <c r="H3510" t="s">
        <v>330</v>
      </c>
      <c r="I3510" t="s">
        <v>382</v>
      </c>
      <c r="J3510" t="s">
        <v>383</v>
      </c>
      <c r="K3510" t="s">
        <v>384</v>
      </c>
      <c r="L3510" t="s">
        <v>35</v>
      </c>
      <c r="M3510" t="s">
        <v>386</v>
      </c>
      <c r="N3510" t="s">
        <v>907</v>
      </c>
      <c r="O3510" t="s">
        <v>937</v>
      </c>
      <c r="P3510" t="s">
        <v>63</v>
      </c>
    </row>
    <row r="3511" spans="1:16">
      <c r="A3511" t="s">
        <v>7059</v>
      </c>
      <c r="B3511" t="s">
        <v>7056</v>
      </c>
      <c r="C3511" t="s">
        <v>912</v>
      </c>
      <c r="D3511">
        <v>61</v>
      </c>
      <c r="E3511" t="s">
        <v>2876</v>
      </c>
      <c r="F3511" t="s">
        <v>187</v>
      </c>
      <c r="G3511" t="s">
        <v>1069</v>
      </c>
      <c r="H3511" t="s">
        <v>330</v>
      </c>
      <c r="I3511" t="s">
        <v>382</v>
      </c>
      <c r="J3511" t="s">
        <v>383</v>
      </c>
      <c r="K3511" t="s">
        <v>384</v>
      </c>
      <c r="L3511" t="s">
        <v>35</v>
      </c>
      <c r="M3511" t="s">
        <v>386</v>
      </c>
      <c r="N3511" t="s">
        <v>907</v>
      </c>
      <c r="O3511" t="s">
        <v>937</v>
      </c>
      <c r="P3511" t="s">
        <v>63</v>
      </c>
    </row>
    <row r="3512" spans="1:16">
      <c r="A3512" t="s">
        <v>7060</v>
      </c>
      <c r="B3512" t="s">
        <v>7061</v>
      </c>
      <c r="C3512" t="s">
        <v>956</v>
      </c>
      <c r="D3512">
        <v>55</v>
      </c>
      <c r="E3512" t="s">
        <v>2348</v>
      </c>
      <c r="F3512" t="s">
        <v>187</v>
      </c>
      <c r="G3512" t="s">
        <v>1069</v>
      </c>
      <c r="H3512" t="s">
        <v>330</v>
      </c>
      <c r="I3512" t="s">
        <v>382</v>
      </c>
      <c r="J3512" t="s">
        <v>383</v>
      </c>
      <c r="K3512" t="s">
        <v>384</v>
      </c>
      <c r="L3512" t="s">
        <v>35</v>
      </c>
      <c r="M3512" t="s">
        <v>386</v>
      </c>
      <c r="N3512" t="s">
        <v>907</v>
      </c>
      <c r="O3512" t="s">
        <v>937</v>
      </c>
      <c r="P3512" t="s">
        <v>63</v>
      </c>
    </row>
    <row r="3513" spans="1:16">
      <c r="A3513" t="s">
        <v>7062</v>
      </c>
      <c r="B3513" t="s">
        <v>7061</v>
      </c>
      <c r="C3513" t="s">
        <v>904</v>
      </c>
      <c r="D3513">
        <v>57</v>
      </c>
      <c r="E3513" t="s">
        <v>2348</v>
      </c>
      <c r="F3513" t="s">
        <v>187</v>
      </c>
      <c r="G3513" t="s">
        <v>1069</v>
      </c>
      <c r="H3513" t="s">
        <v>330</v>
      </c>
      <c r="I3513" t="s">
        <v>382</v>
      </c>
      <c r="J3513" t="s">
        <v>383</v>
      </c>
      <c r="K3513" t="s">
        <v>384</v>
      </c>
      <c r="L3513" t="s">
        <v>35</v>
      </c>
      <c r="M3513" t="s">
        <v>386</v>
      </c>
      <c r="N3513" t="s">
        <v>907</v>
      </c>
      <c r="O3513" t="s">
        <v>937</v>
      </c>
      <c r="P3513" t="s">
        <v>63</v>
      </c>
    </row>
    <row r="3514" spans="1:16">
      <c r="A3514" t="s">
        <v>7063</v>
      </c>
      <c r="B3514" t="s">
        <v>7061</v>
      </c>
      <c r="C3514" t="s">
        <v>910</v>
      </c>
      <c r="D3514">
        <v>59</v>
      </c>
      <c r="E3514" t="s">
        <v>2348</v>
      </c>
      <c r="F3514" t="s">
        <v>187</v>
      </c>
      <c r="G3514" t="s">
        <v>1069</v>
      </c>
      <c r="H3514" t="s">
        <v>330</v>
      </c>
      <c r="I3514" t="s">
        <v>382</v>
      </c>
      <c r="J3514" t="s">
        <v>383</v>
      </c>
      <c r="K3514" t="s">
        <v>384</v>
      </c>
      <c r="L3514" t="s">
        <v>35</v>
      </c>
      <c r="M3514" t="s">
        <v>386</v>
      </c>
      <c r="N3514" t="s">
        <v>907</v>
      </c>
      <c r="O3514" t="s">
        <v>937</v>
      </c>
      <c r="P3514" t="s">
        <v>63</v>
      </c>
    </row>
    <row r="3515" spans="1:16">
      <c r="A3515" t="s">
        <v>7064</v>
      </c>
      <c r="B3515" t="s">
        <v>7061</v>
      </c>
      <c r="C3515" t="s">
        <v>912</v>
      </c>
      <c r="D3515">
        <v>61</v>
      </c>
      <c r="E3515" t="s">
        <v>2348</v>
      </c>
      <c r="F3515" t="s">
        <v>187</v>
      </c>
      <c r="G3515" t="s">
        <v>1069</v>
      </c>
      <c r="H3515" t="s">
        <v>330</v>
      </c>
      <c r="I3515" t="s">
        <v>382</v>
      </c>
      <c r="J3515" t="s">
        <v>383</v>
      </c>
      <c r="K3515" t="s">
        <v>384</v>
      </c>
      <c r="L3515" t="s">
        <v>35</v>
      </c>
      <c r="M3515" t="s">
        <v>386</v>
      </c>
      <c r="N3515" t="s">
        <v>907</v>
      </c>
      <c r="O3515" t="s">
        <v>937</v>
      </c>
      <c r="P3515" t="s">
        <v>63</v>
      </c>
    </row>
    <row r="3516" spans="1:16">
      <c r="A3516" t="s">
        <v>7065</v>
      </c>
      <c r="B3516" t="s">
        <v>7066</v>
      </c>
      <c r="C3516" t="s">
        <v>956</v>
      </c>
      <c r="D3516">
        <v>55</v>
      </c>
      <c r="E3516" t="s">
        <v>2072</v>
      </c>
      <c r="F3516" t="s">
        <v>78</v>
      </c>
      <c r="G3516" t="s">
        <v>1265</v>
      </c>
      <c r="H3516" t="s">
        <v>330</v>
      </c>
      <c r="I3516" t="s">
        <v>382</v>
      </c>
      <c r="J3516" t="s">
        <v>383</v>
      </c>
      <c r="K3516" t="s">
        <v>388</v>
      </c>
      <c r="L3516" t="s">
        <v>30</v>
      </c>
      <c r="M3516" t="s">
        <v>385</v>
      </c>
      <c r="N3516" t="s">
        <v>907</v>
      </c>
      <c r="O3516" t="s">
        <v>969</v>
      </c>
      <c r="P3516" t="s">
        <v>78</v>
      </c>
    </row>
    <row r="3517" spans="1:16">
      <c r="A3517" t="s">
        <v>7067</v>
      </c>
      <c r="B3517" t="s">
        <v>7066</v>
      </c>
      <c r="C3517" t="s">
        <v>904</v>
      </c>
      <c r="D3517">
        <v>57</v>
      </c>
      <c r="E3517" t="s">
        <v>2072</v>
      </c>
      <c r="F3517" t="s">
        <v>78</v>
      </c>
      <c r="G3517" t="s">
        <v>1265</v>
      </c>
      <c r="H3517" t="s">
        <v>330</v>
      </c>
      <c r="I3517" t="s">
        <v>382</v>
      </c>
      <c r="J3517" t="s">
        <v>383</v>
      </c>
      <c r="K3517" t="s">
        <v>388</v>
      </c>
      <c r="L3517" t="s">
        <v>30</v>
      </c>
      <c r="M3517" t="s">
        <v>385</v>
      </c>
      <c r="N3517" t="s">
        <v>907</v>
      </c>
      <c r="O3517" t="s">
        <v>969</v>
      </c>
      <c r="P3517" t="s">
        <v>78</v>
      </c>
    </row>
    <row r="3518" spans="1:16">
      <c r="A3518" t="s">
        <v>7068</v>
      </c>
      <c r="B3518" t="s">
        <v>7066</v>
      </c>
      <c r="C3518" t="s">
        <v>910</v>
      </c>
      <c r="D3518">
        <v>59</v>
      </c>
      <c r="E3518" t="s">
        <v>2072</v>
      </c>
      <c r="F3518" t="s">
        <v>78</v>
      </c>
      <c r="G3518" t="s">
        <v>1265</v>
      </c>
      <c r="H3518" t="s">
        <v>330</v>
      </c>
      <c r="I3518" t="s">
        <v>382</v>
      </c>
      <c r="J3518" t="s">
        <v>383</v>
      </c>
      <c r="K3518" t="s">
        <v>388</v>
      </c>
      <c r="L3518" t="s">
        <v>30</v>
      </c>
      <c r="M3518" t="s">
        <v>385</v>
      </c>
      <c r="N3518" t="s">
        <v>907</v>
      </c>
      <c r="O3518" t="s">
        <v>969</v>
      </c>
      <c r="P3518" t="s">
        <v>78</v>
      </c>
    </row>
    <row r="3519" spans="1:16">
      <c r="A3519" t="s">
        <v>7069</v>
      </c>
      <c r="B3519" t="s">
        <v>7070</v>
      </c>
      <c r="C3519" t="s">
        <v>931</v>
      </c>
      <c r="D3519">
        <v>0</v>
      </c>
      <c r="E3519" t="s">
        <v>6665</v>
      </c>
      <c r="F3519" t="s">
        <v>55</v>
      </c>
      <c r="G3519" t="s">
        <v>906</v>
      </c>
      <c r="H3519" t="s">
        <v>327</v>
      </c>
      <c r="I3519" t="s">
        <v>382</v>
      </c>
      <c r="J3519" t="s">
        <v>3855</v>
      </c>
      <c r="K3519" t="s">
        <v>384</v>
      </c>
      <c r="L3519" t="s">
        <v>43</v>
      </c>
      <c r="M3519" t="s">
        <v>386</v>
      </c>
      <c r="N3519" t="s">
        <v>907</v>
      </c>
      <c r="O3519" t="s">
        <v>1003</v>
      </c>
      <c r="P3519" t="s">
        <v>71</v>
      </c>
    </row>
    <row r="3520" spans="1:16">
      <c r="A3520" t="s">
        <v>7071</v>
      </c>
      <c r="B3520" t="s">
        <v>7072</v>
      </c>
      <c r="C3520" t="s">
        <v>931</v>
      </c>
      <c r="D3520">
        <v>0</v>
      </c>
      <c r="E3520" t="s">
        <v>7073</v>
      </c>
      <c r="F3520" t="s">
        <v>63</v>
      </c>
      <c r="G3520" t="s">
        <v>906</v>
      </c>
      <c r="H3520" t="s">
        <v>327</v>
      </c>
      <c r="I3520" t="s">
        <v>382</v>
      </c>
      <c r="J3520" t="s">
        <v>3855</v>
      </c>
      <c r="K3520" t="s">
        <v>384</v>
      </c>
      <c r="L3520" t="s">
        <v>43</v>
      </c>
      <c r="M3520" t="s">
        <v>386</v>
      </c>
      <c r="N3520" t="s">
        <v>907</v>
      </c>
      <c r="O3520" t="s">
        <v>937</v>
      </c>
      <c r="P3520" t="s">
        <v>63</v>
      </c>
    </row>
    <row r="3521" spans="1:16">
      <c r="A3521" t="s">
        <v>7074</v>
      </c>
      <c r="B3521" t="s">
        <v>7075</v>
      </c>
      <c r="C3521" t="s">
        <v>931</v>
      </c>
      <c r="D3521">
        <v>0</v>
      </c>
      <c r="E3521" t="s">
        <v>7073</v>
      </c>
      <c r="F3521" t="s">
        <v>53</v>
      </c>
      <c r="G3521" t="s">
        <v>906</v>
      </c>
      <c r="H3521" t="s">
        <v>327</v>
      </c>
      <c r="I3521" t="s">
        <v>382</v>
      </c>
      <c r="J3521" t="s">
        <v>383</v>
      </c>
      <c r="K3521" t="s">
        <v>384</v>
      </c>
      <c r="L3521" t="s">
        <v>43</v>
      </c>
      <c r="M3521" t="s">
        <v>386</v>
      </c>
      <c r="N3521" t="s">
        <v>907</v>
      </c>
      <c r="O3521" t="s">
        <v>928</v>
      </c>
      <c r="P3521" t="s">
        <v>53</v>
      </c>
    </row>
    <row r="3522" spans="1:16">
      <c r="A3522" t="s">
        <v>7076</v>
      </c>
      <c r="B3522" t="s">
        <v>7077</v>
      </c>
      <c r="C3522" t="s">
        <v>931</v>
      </c>
      <c r="D3522">
        <v>0</v>
      </c>
      <c r="E3522" t="s">
        <v>7073</v>
      </c>
      <c r="F3522" t="s">
        <v>55</v>
      </c>
      <c r="G3522" t="s">
        <v>906</v>
      </c>
      <c r="H3522" t="s">
        <v>327</v>
      </c>
      <c r="I3522" t="s">
        <v>382</v>
      </c>
      <c r="J3522" t="s">
        <v>383</v>
      </c>
      <c r="K3522" t="s">
        <v>384</v>
      </c>
      <c r="L3522" t="s">
        <v>43</v>
      </c>
      <c r="M3522" t="s">
        <v>386</v>
      </c>
      <c r="N3522" t="s">
        <v>907</v>
      </c>
      <c r="O3522" t="s">
        <v>1003</v>
      </c>
      <c r="P3522" t="s">
        <v>71</v>
      </c>
    </row>
    <row r="3523" spans="1:16">
      <c r="A3523" t="s">
        <v>7078</v>
      </c>
      <c r="B3523" t="s">
        <v>7079</v>
      </c>
      <c r="C3523" t="s">
        <v>931</v>
      </c>
      <c r="D3523">
        <v>0</v>
      </c>
      <c r="E3523" t="s">
        <v>7080</v>
      </c>
      <c r="F3523" t="s">
        <v>91</v>
      </c>
      <c r="G3523" t="s">
        <v>906</v>
      </c>
      <c r="H3523" t="s">
        <v>327</v>
      </c>
      <c r="I3523" t="s">
        <v>382</v>
      </c>
      <c r="J3523" t="s">
        <v>3855</v>
      </c>
      <c r="K3523" t="s">
        <v>384</v>
      </c>
      <c r="L3523" t="s">
        <v>43</v>
      </c>
      <c r="M3523" t="s">
        <v>386</v>
      </c>
      <c r="N3523" t="s">
        <v>907</v>
      </c>
      <c r="O3523" t="s">
        <v>7081</v>
      </c>
      <c r="P3523" t="s">
        <v>91</v>
      </c>
    </row>
    <row r="3524" spans="1:16">
      <c r="A3524" t="s">
        <v>7082</v>
      </c>
      <c r="B3524" t="s">
        <v>7083</v>
      </c>
      <c r="C3524" t="s">
        <v>931</v>
      </c>
      <c r="D3524">
        <v>0</v>
      </c>
      <c r="E3524" t="s">
        <v>7080</v>
      </c>
      <c r="F3524" t="s">
        <v>71</v>
      </c>
      <c r="G3524" t="s">
        <v>906</v>
      </c>
      <c r="H3524" t="s">
        <v>327</v>
      </c>
      <c r="I3524" t="s">
        <v>382</v>
      </c>
      <c r="J3524" t="s">
        <v>3855</v>
      </c>
      <c r="K3524" t="s">
        <v>384</v>
      </c>
      <c r="L3524" t="s">
        <v>43</v>
      </c>
      <c r="M3524" t="s">
        <v>386</v>
      </c>
      <c r="N3524" t="s">
        <v>907</v>
      </c>
      <c r="O3524" t="s">
        <v>7084</v>
      </c>
      <c r="P3524" t="s">
        <v>71</v>
      </c>
    </row>
    <row r="3525" spans="1:16">
      <c r="A3525" t="s">
        <v>7085</v>
      </c>
      <c r="B3525" t="s">
        <v>7086</v>
      </c>
      <c r="C3525" t="s">
        <v>931</v>
      </c>
      <c r="D3525">
        <v>0</v>
      </c>
      <c r="E3525" t="s">
        <v>7080</v>
      </c>
      <c r="F3525" t="s">
        <v>55</v>
      </c>
      <c r="G3525" t="s">
        <v>906</v>
      </c>
      <c r="H3525" t="s">
        <v>327</v>
      </c>
      <c r="I3525" t="s">
        <v>382</v>
      </c>
      <c r="J3525" t="s">
        <v>3855</v>
      </c>
      <c r="K3525" t="s">
        <v>384</v>
      </c>
      <c r="L3525" t="s">
        <v>43</v>
      </c>
      <c r="M3525" t="s">
        <v>386</v>
      </c>
      <c r="N3525" t="s">
        <v>907</v>
      </c>
      <c r="O3525" t="s">
        <v>7087</v>
      </c>
      <c r="P3525" t="s">
        <v>71</v>
      </c>
    </row>
    <row r="3526" spans="1:16">
      <c r="A3526" t="s">
        <v>7088</v>
      </c>
      <c r="B3526" t="s">
        <v>7089</v>
      </c>
      <c r="C3526" t="s">
        <v>931</v>
      </c>
      <c r="D3526">
        <v>0</v>
      </c>
      <c r="E3526" t="s">
        <v>7090</v>
      </c>
      <c r="F3526" t="s">
        <v>86</v>
      </c>
      <c r="G3526" t="s">
        <v>906</v>
      </c>
      <c r="H3526" t="s">
        <v>327</v>
      </c>
      <c r="I3526" t="s">
        <v>382</v>
      </c>
      <c r="J3526" t="s">
        <v>3855</v>
      </c>
      <c r="K3526" t="s">
        <v>384</v>
      </c>
      <c r="L3526" t="s">
        <v>43</v>
      </c>
      <c r="M3526" t="s">
        <v>386</v>
      </c>
      <c r="N3526" t="s">
        <v>907</v>
      </c>
      <c r="O3526" t="s">
        <v>1033</v>
      </c>
      <c r="P3526" t="s">
        <v>86</v>
      </c>
    </row>
    <row r="3527" spans="1:16">
      <c r="A3527" t="s">
        <v>7091</v>
      </c>
      <c r="B3527" t="s">
        <v>7092</v>
      </c>
      <c r="C3527" t="s">
        <v>931</v>
      </c>
      <c r="D3527">
        <v>0</v>
      </c>
      <c r="E3527" t="s">
        <v>7090</v>
      </c>
      <c r="F3527" t="s">
        <v>60</v>
      </c>
      <c r="G3527" t="s">
        <v>906</v>
      </c>
      <c r="H3527" t="s">
        <v>327</v>
      </c>
      <c r="I3527" t="s">
        <v>382</v>
      </c>
      <c r="J3527" t="s">
        <v>3855</v>
      </c>
      <c r="K3527" t="s">
        <v>384</v>
      </c>
      <c r="L3527" t="s">
        <v>43</v>
      </c>
      <c r="M3527" t="s">
        <v>386</v>
      </c>
      <c r="N3527" t="s">
        <v>907</v>
      </c>
      <c r="O3527" t="s">
        <v>990</v>
      </c>
      <c r="P3527" t="s">
        <v>60</v>
      </c>
    </row>
    <row r="3528" spans="1:16">
      <c r="A3528" t="s">
        <v>7093</v>
      </c>
      <c r="B3528" t="s">
        <v>7094</v>
      </c>
      <c r="C3528" t="s">
        <v>931</v>
      </c>
      <c r="D3528">
        <v>0</v>
      </c>
      <c r="E3528" t="s">
        <v>7090</v>
      </c>
      <c r="F3528" t="s">
        <v>71</v>
      </c>
      <c r="G3528" t="s">
        <v>906</v>
      </c>
      <c r="H3528" t="s">
        <v>327</v>
      </c>
      <c r="I3528" t="s">
        <v>382</v>
      </c>
      <c r="J3528" t="s">
        <v>3855</v>
      </c>
      <c r="K3528" t="s">
        <v>384</v>
      </c>
      <c r="L3528" t="s">
        <v>43</v>
      </c>
      <c r="M3528" t="s">
        <v>386</v>
      </c>
      <c r="N3528" t="s">
        <v>907</v>
      </c>
      <c r="O3528" t="s">
        <v>917</v>
      </c>
      <c r="P3528" t="s">
        <v>71</v>
      </c>
    </row>
    <row r="3529" spans="1:16">
      <c r="A3529" t="s">
        <v>7095</v>
      </c>
      <c r="B3529" t="s">
        <v>7096</v>
      </c>
      <c r="C3529" t="s">
        <v>904</v>
      </c>
      <c r="D3529">
        <v>57</v>
      </c>
      <c r="E3529" t="s">
        <v>7097</v>
      </c>
      <c r="F3529" t="s">
        <v>63</v>
      </c>
      <c r="G3529" t="s">
        <v>906</v>
      </c>
      <c r="H3529" t="s">
        <v>320</v>
      </c>
      <c r="I3529" t="s">
        <v>382</v>
      </c>
      <c r="J3529" t="s">
        <v>3855</v>
      </c>
      <c r="K3529" t="s">
        <v>384</v>
      </c>
      <c r="L3529" t="s">
        <v>43</v>
      </c>
      <c r="M3529" t="s">
        <v>386</v>
      </c>
      <c r="N3529" t="s">
        <v>907</v>
      </c>
      <c r="O3529" t="s">
        <v>937</v>
      </c>
      <c r="P3529" t="s">
        <v>63</v>
      </c>
    </row>
    <row r="3530" spans="1:16">
      <c r="A3530" t="s">
        <v>7098</v>
      </c>
      <c r="B3530" t="s">
        <v>7096</v>
      </c>
      <c r="C3530" t="s">
        <v>910</v>
      </c>
      <c r="D3530">
        <v>59</v>
      </c>
      <c r="E3530" t="s">
        <v>7097</v>
      </c>
      <c r="F3530" t="s">
        <v>63</v>
      </c>
      <c r="G3530" t="s">
        <v>906</v>
      </c>
      <c r="H3530" t="s">
        <v>320</v>
      </c>
      <c r="I3530" t="s">
        <v>382</v>
      </c>
      <c r="J3530" t="s">
        <v>3855</v>
      </c>
      <c r="K3530" t="s">
        <v>384</v>
      </c>
      <c r="L3530" t="s">
        <v>43</v>
      </c>
      <c r="M3530" t="s">
        <v>386</v>
      </c>
      <c r="N3530" t="s">
        <v>907</v>
      </c>
      <c r="O3530" t="s">
        <v>937</v>
      </c>
      <c r="P3530" t="s">
        <v>63</v>
      </c>
    </row>
    <row r="3531" spans="1:16">
      <c r="A3531" t="s">
        <v>7099</v>
      </c>
      <c r="B3531" t="s">
        <v>7096</v>
      </c>
      <c r="C3531" t="s">
        <v>912</v>
      </c>
      <c r="D3531">
        <v>61</v>
      </c>
      <c r="E3531" t="s">
        <v>7097</v>
      </c>
      <c r="F3531" t="s">
        <v>63</v>
      </c>
      <c r="G3531" t="s">
        <v>906</v>
      </c>
      <c r="H3531" t="s">
        <v>320</v>
      </c>
      <c r="I3531" t="s">
        <v>382</v>
      </c>
      <c r="J3531" t="s">
        <v>3855</v>
      </c>
      <c r="K3531" t="s">
        <v>384</v>
      </c>
      <c r="L3531" t="s">
        <v>43</v>
      </c>
      <c r="M3531" t="s">
        <v>386</v>
      </c>
      <c r="N3531" t="s">
        <v>907</v>
      </c>
      <c r="O3531" t="s">
        <v>937</v>
      </c>
      <c r="P3531" t="s">
        <v>63</v>
      </c>
    </row>
    <row r="3532" spans="1:16">
      <c r="A3532" t="s">
        <v>7100</v>
      </c>
      <c r="B3532" t="s">
        <v>7096</v>
      </c>
      <c r="C3532" t="s">
        <v>956</v>
      </c>
      <c r="D3532">
        <v>55</v>
      </c>
      <c r="E3532" t="s">
        <v>7097</v>
      </c>
      <c r="F3532" t="s">
        <v>63</v>
      </c>
      <c r="G3532" t="s">
        <v>906</v>
      </c>
      <c r="H3532" t="s">
        <v>320</v>
      </c>
      <c r="I3532" t="s">
        <v>382</v>
      </c>
      <c r="J3532" t="s">
        <v>3855</v>
      </c>
      <c r="K3532" t="s">
        <v>384</v>
      </c>
      <c r="L3532" t="s">
        <v>43</v>
      </c>
      <c r="M3532" t="s">
        <v>386</v>
      </c>
      <c r="N3532" t="s">
        <v>907</v>
      </c>
      <c r="O3532" t="s">
        <v>937</v>
      </c>
      <c r="P3532" t="s">
        <v>63</v>
      </c>
    </row>
    <row r="3533" spans="1:16">
      <c r="A3533" t="s">
        <v>7101</v>
      </c>
      <c r="B3533" t="s">
        <v>7102</v>
      </c>
      <c r="C3533" t="s">
        <v>956</v>
      </c>
      <c r="D3533">
        <v>55</v>
      </c>
      <c r="E3533" t="s">
        <v>7103</v>
      </c>
      <c r="F3533" t="s">
        <v>91</v>
      </c>
      <c r="G3533" t="s">
        <v>4006</v>
      </c>
      <c r="H3533" t="s">
        <v>320</v>
      </c>
      <c r="I3533" t="s">
        <v>382</v>
      </c>
      <c r="J3533" t="s">
        <v>3855</v>
      </c>
      <c r="K3533" t="s">
        <v>384</v>
      </c>
      <c r="L3533" t="s">
        <v>43</v>
      </c>
      <c r="M3533" t="s">
        <v>386</v>
      </c>
      <c r="N3533" t="s">
        <v>907</v>
      </c>
      <c r="O3533" t="s">
        <v>7104</v>
      </c>
      <c r="P3533" t="s">
        <v>91</v>
      </c>
    </row>
    <row r="3534" spans="1:16">
      <c r="A3534" t="s">
        <v>7105</v>
      </c>
      <c r="B3534" t="s">
        <v>7102</v>
      </c>
      <c r="C3534" t="s">
        <v>904</v>
      </c>
      <c r="D3534">
        <v>57</v>
      </c>
      <c r="E3534" t="s">
        <v>7103</v>
      </c>
      <c r="F3534" t="s">
        <v>91</v>
      </c>
      <c r="G3534" t="s">
        <v>4006</v>
      </c>
      <c r="H3534" t="s">
        <v>320</v>
      </c>
      <c r="I3534" t="s">
        <v>382</v>
      </c>
      <c r="J3534" t="s">
        <v>3855</v>
      </c>
      <c r="K3534" t="s">
        <v>384</v>
      </c>
      <c r="L3534" t="s">
        <v>43</v>
      </c>
      <c r="M3534" t="s">
        <v>386</v>
      </c>
      <c r="N3534" t="s">
        <v>907</v>
      </c>
      <c r="O3534" t="s">
        <v>7104</v>
      </c>
      <c r="P3534" t="s">
        <v>91</v>
      </c>
    </row>
    <row r="3535" spans="1:16">
      <c r="A3535" t="s">
        <v>7106</v>
      </c>
      <c r="B3535" t="s">
        <v>7102</v>
      </c>
      <c r="C3535" t="s">
        <v>910</v>
      </c>
      <c r="D3535">
        <v>59</v>
      </c>
      <c r="E3535" t="s">
        <v>7103</v>
      </c>
      <c r="F3535" t="s">
        <v>91</v>
      </c>
      <c r="G3535" t="s">
        <v>4006</v>
      </c>
      <c r="H3535" t="s">
        <v>320</v>
      </c>
      <c r="I3535" t="s">
        <v>382</v>
      </c>
      <c r="J3535" t="s">
        <v>3855</v>
      </c>
      <c r="K3535" t="s">
        <v>384</v>
      </c>
      <c r="L3535" t="s">
        <v>43</v>
      </c>
      <c r="M3535" t="s">
        <v>386</v>
      </c>
      <c r="N3535" t="s">
        <v>907</v>
      </c>
      <c r="O3535" t="s">
        <v>7104</v>
      </c>
      <c r="P3535" t="s">
        <v>91</v>
      </c>
    </row>
    <row r="3536" spans="1:16">
      <c r="A3536" t="s">
        <v>7107</v>
      </c>
      <c r="B3536" t="s">
        <v>7102</v>
      </c>
      <c r="C3536" t="s">
        <v>912</v>
      </c>
      <c r="D3536">
        <v>61</v>
      </c>
      <c r="E3536" t="s">
        <v>7103</v>
      </c>
      <c r="F3536" t="s">
        <v>91</v>
      </c>
      <c r="G3536" t="s">
        <v>4006</v>
      </c>
      <c r="H3536" t="s">
        <v>320</v>
      </c>
      <c r="I3536" t="s">
        <v>382</v>
      </c>
      <c r="J3536" t="s">
        <v>3855</v>
      </c>
      <c r="K3536" t="s">
        <v>384</v>
      </c>
      <c r="L3536" t="s">
        <v>43</v>
      </c>
      <c r="M3536" t="s">
        <v>386</v>
      </c>
      <c r="N3536" t="s">
        <v>907</v>
      </c>
      <c r="O3536" t="s">
        <v>7104</v>
      </c>
      <c r="P3536" t="s">
        <v>91</v>
      </c>
    </row>
    <row r="3537" spans="1:16">
      <c r="A3537" t="s">
        <v>7108</v>
      </c>
      <c r="B3537" t="s">
        <v>7109</v>
      </c>
      <c r="C3537" t="s">
        <v>956</v>
      </c>
      <c r="D3537">
        <v>55</v>
      </c>
      <c r="E3537" t="s">
        <v>7110</v>
      </c>
      <c r="F3537" t="s">
        <v>63</v>
      </c>
      <c r="G3537" t="s">
        <v>906</v>
      </c>
      <c r="H3537" t="s">
        <v>320</v>
      </c>
      <c r="I3537" t="s">
        <v>382</v>
      </c>
      <c r="J3537" t="s">
        <v>3855</v>
      </c>
      <c r="K3537" t="s">
        <v>384</v>
      </c>
      <c r="L3537" t="s">
        <v>43</v>
      </c>
      <c r="M3537" t="s">
        <v>386</v>
      </c>
      <c r="N3537" t="s">
        <v>907</v>
      </c>
      <c r="O3537" t="s">
        <v>937</v>
      </c>
      <c r="P3537" t="s">
        <v>63</v>
      </c>
    </row>
    <row r="3538" spans="1:16">
      <c r="A3538" t="s">
        <v>7111</v>
      </c>
      <c r="B3538" t="s">
        <v>7109</v>
      </c>
      <c r="C3538" t="s">
        <v>904</v>
      </c>
      <c r="D3538">
        <v>57</v>
      </c>
      <c r="E3538" t="s">
        <v>7110</v>
      </c>
      <c r="F3538" t="s">
        <v>63</v>
      </c>
      <c r="G3538" t="s">
        <v>906</v>
      </c>
      <c r="H3538" t="s">
        <v>320</v>
      </c>
      <c r="I3538" t="s">
        <v>382</v>
      </c>
      <c r="J3538" t="s">
        <v>3855</v>
      </c>
      <c r="K3538" t="s">
        <v>384</v>
      </c>
      <c r="L3538" t="s">
        <v>43</v>
      </c>
      <c r="M3538" t="s">
        <v>386</v>
      </c>
      <c r="N3538" t="s">
        <v>907</v>
      </c>
      <c r="O3538" t="s">
        <v>937</v>
      </c>
      <c r="P3538" t="s">
        <v>63</v>
      </c>
    </row>
    <row r="3539" spans="1:16">
      <c r="A3539" t="s">
        <v>7112</v>
      </c>
      <c r="B3539" t="s">
        <v>7109</v>
      </c>
      <c r="C3539" t="s">
        <v>910</v>
      </c>
      <c r="D3539">
        <v>59</v>
      </c>
      <c r="E3539" t="s">
        <v>7110</v>
      </c>
      <c r="F3539" t="s">
        <v>63</v>
      </c>
      <c r="G3539" t="s">
        <v>906</v>
      </c>
      <c r="H3539" t="s">
        <v>320</v>
      </c>
      <c r="I3539" t="s">
        <v>382</v>
      </c>
      <c r="J3539" t="s">
        <v>3855</v>
      </c>
      <c r="K3539" t="s">
        <v>384</v>
      </c>
      <c r="L3539" t="s">
        <v>43</v>
      </c>
      <c r="M3539" t="s">
        <v>386</v>
      </c>
      <c r="N3539" t="s">
        <v>907</v>
      </c>
      <c r="O3539" t="s">
        <v>937</v>
      </c>
      <c r="P3539" t="s">
        <v>63</v>
      </c>
    </row>
    <row r="3540" spans="1:16">
      <c r="A3540" t="s">
        <v>7113</v>
      </c>
      <c r="B3540" t="s">
        <v>7109</v>
      </c>
      <c r="C3540" t="s">
        <v>912</v>
      </c>
      <c r="D3540">
        <v>61</v>
      </c>
      <c r="E3540" t="s">
        <v>7110</v>
      </c>
      <c r="F3540" t="s">
        <v>63</v>
      </c>
      <c r="G3540" t="s">
        <v>906</v>
      </c>
      <c r="H3540" t="s">
        <v>320</v>
      </c>
      <c r="I3540" t="s">
        <v>382</v>
      </c>
      <c r="J3540" t="s">
        <v>3855</v>
      </c>
      <c r="K3540" t="s">
        <v>384</v>
      </c>
      <c r="L3540" t="s">
        <v>43</v>
      </c>
      <c r="M3540" t="s">
        <v>386</v>
      </c>
      <c r="N3540" t="s">
        <v>907</v>
      </c>
      <c r="O3540" t="s">
        <v>937</v>
      </c>
      <c r="P3540" t="s">
        <v>63</v>
      </c>
    </row>
    <row r="3541" spans="1:16">
      <c r="A3541" t="s">
        <v>7114</v>
      </c>
      <c r="B3541" t="s">
        <v>7115</v>
      </c>
      <c r="C3541" t="s">
        <v>956</v>
      </c>
      <c r="D3541">
        <v>55</v>
      </c>
      <c r="E3541" t="s">
        <v>7110</v>
      </c>
      <c r="F3541" t="s">
        <v>83</v>
      </c>
      <c r="G3541" t="s">
        <v>906</v>
      </c>
      <c r="H3541" t="s">
        <v>320</v>
      </c>
      <c r="I3541" t="s">
        <v>382</v>
      </c>
      <c r="J3541" t="s">
        <v>3855</v>
      </c>
      <c r="K3541" t="s">
        <v>384</v>
      </c>
      <c r="L3541" t="s">
        <v>43</v>
      </c>
      <c r="M3541" t="s">
        <v>386</v>
      </c>
      <c r="N3541" t="s">
        <v>907</v>
      </c>
      <c r="O3541" t="s">
        <v>917</v>
      </c>
      <c r="P3541" t="s">
        <v>83</v>
      </c>
    </row>
    <row r="3542" spans="1:16">
      <c r="A3542" t="s">
        <v>7116</v>
      </c>
      <c r="B3542" t="s">
        <v>7115</v>
      </c>
      <c r="C3542" t="s">
        <v>904</v>
      </c>
      <c r="D3542">
        <v>57</v>
      </c>
      <c r="E3542" t="s">
        <v>7110</v>
      </c>
      <c r="F3542" t="s">
        <v>83</v>
      </c>
      <c r="G3542" t="s">
        <v>906</v>
      </c>
      <c r="H3542" t="s">
        <v>320</v>
      </c>
      <c r="I3542" t="s">
        <v>382</v>
      </c>
      <c r="J3542" t="s">
        <v>3855</v>
      </c>
      <c r="K3542" t="s">
        <v>384</v>
      </c>
      <c r="L3542" t="s">
        <v>43</v>
      </c>
      <c r="M3542" t="s">
        <v>386</v>
      </c>
      <c r="N3542" t="s">
        <v>907</v>
      </c>
      <c r="O3542" t="s">
        <v>917</v>
      </c>
      <c r="P3542" t="s">
        <v>83</v>
      </c>
    </row>
    <row r="3543" spans="1:16">
      <c r="A3543" t="s">
        <v>7117</v>
      </c>
      <c r="B3543" t="s">
        <v>7115</v>
      </c>
      <c r="C3543" t="s">
        <v>910</v>
      </c>
      <c r="D3543">
        <v>59</v>
      </c>
      <c r="E3543" t="s">
        <v>7110</v>
      </c>
      <c r="F3543" t="s">
        <v>83</v>
      </c>
      <c r="G3543" t="s">
        <v>906</v>
      </c>
      <c r="H3543" t="s">
        <v>320</v>
      </c>
      <c r="I3543" t="s">
        <v>382</v>
      </c>
      <c r="J3543" t="s">
        <v>3855</v>
      </c>
      <c r="K3543" t="s">
        <v>384</v>
      </c>
      <c r="L3543" t="s">
        <v>43</v>
      </c>
      <c r="M3543" t="s">
        <v>386</v>
      </c>
      <c r="N3543" t="s">
        <v>907</v>
      </c>
      <c r="O3543" t="s">
        <v>917</v>
      </c>
      <c r="P3543" t="s">
        <v>83</v>
      </c>
    </row>
    <row r="3544" spans="1:16">
      <c r="A3544" t="s">
        <v>7118</v>
      </c>
      <c r="B3544" t="s">
        <v>7115</v>
      </c>
      <c r="C3544" t="s">
        <v>912</v>
      </c>
      <c r="D3544">
        <v>61</v>
      </c>
      <c r="E3544" t="s">
        <v>7110</v>
      </c>
      <c r="F3544" t="s">
        <v>83</v>
      </c>
      <c r="G3544" t="s">
        <v>906</v>
      </c>
      <c r="H3544" t="s">
        <v>320</v>
      </c>
      <c r="I3544" t="s">
        <v>382</v>
      </c>
      <c r="J3544" t="s">
        <v>3855</v>
      </c>
      <c r="K3544" t="s">
        <v>384</v>
      </c>
      <c r="L3544" t="s">
        <v>43</v>
      </c>
      <c r="M3544" t="s">
        <v>386</v>
      </c>
      <c r="N3544" t="s">
        <v>907</v>
      </c>
      <c r="O3544" t="s">
        <v>917</v>
      </c>
      <c r="P3544" t="s">
        <v>83</v>
      </c>
    </row>
    <row r="3545" spans="1:16">
      <c r="A3545" t="s">
        <v>7119</v>
      </c>
      <c r="B3545" t="s">
        <v>7120</v>
      </c>
      <c r="C3545" t="s">
        <v>956</v>
      </c>
      <c r="D3545">
        <v>55</v>
      </c>
      <c r="E3545" t="s">
        <v>7110</v>
      </c>
      <c r="F3545" t="s">
        <v>226</v>
      </c>
      <c r="G3545" t="s">
        <v>906</v>
      </c>
      <c r="H3545" t="s">
        <v>320</v>
      </c>
      <c r="I3545" t="s">
        <v>382</v>
      </c>
      <c r="J3545" t="s">
        <v>3855</v>
      </c>
      <c r="K3545" t="s">
        <v>384</v>
      </c>
      <c r="L3545" t="s">
        <v>43</v>
      </c>
      <c r="M3545" t="s">
        <v>386</v>
      </c>
      <c r="N3545" t="s">
        <v>907</v>
      </c>
      <c r="O3545" t="s">
        <v>1300</v>
      </c>
      <c r="P3545" t="s">
        <v>86</v>
      </c>
    </row>
    <row r="3546" spans="1:16">
      <c r="A3546" t="s">
        <v>7121</v>
      </c>
      <c r="B3546" t="s">
        <v>7120</v>
      </c>
      <c r="C3546" t="s">
        <v>904</v>
      </c>
      <c r="D3546">
        <v>57</v>
      </c>
      <c r="E3546" t="s">
        <v>7110</v>
      </c>
      <c r="F3546" t="s">
        <v>226</v>
      </c>
      <c r="G3546" t="s">
        <v>906</v>
      </c>
      <c r="H3546" t="s">
        <v>320</v>
      </c>
      <c r="I3546" t="s">
        <v>382</v>
      </c>
      <c r="J3546" t="s">
        <v>3855</v>
      </c>
      <c r="K3546" t="s">
        <v>384</v>
      </c>
      <c r="L3546" t="s">
        <v>43</v>
      </c>
      <c r="M3546" t="s">
        <v>386</v>
      </c>
      <c r="N3546" t="s">
        <v>907</v>
      </c>
      <c r="O3546" t="s">
        <v>1300</v>
      </c>
      <c r="P3546" t="s">
        <v>86</v>
      </c>
    </row>
    <row r="3547" spans="1:16">
      <c r="A3547" t="s">
        <v>7122</v>
      </c>
      <c r="B3547" t="s">
        <v>7120</v>
      </c>
      <c r="C3547" t="s">
        <v>910</v>
      </c>
      <c r="D3547">
        <v>59</v>
      </c>
      <c r="E3547" t="s">
        <v>7110</v>
      </c>
      <c r="F3547" t="s">
        <v>226</v>
      </c>
      <c r="G3547" t="s">
        <v>906</v>
      </c>
      <c r="H3547" t="s">
        <v>320</v>
      </c>
      <c r="I3547" t="s">
        <v>382</v>
      </c>
      <c r="J3547" t="s">
        <v>3855</v>
      </c>
      <c r="K3547" t="s">
        <v>384</v>
      </c>
      <c r="L3547" t="s">
        <v>43</v>
      </c>
      <c r="M3547" t="s">
        <v>386</v>
      </c>
      <c r="N3547" t="s">
        <v>907</v>
      </c>
      <c r="O3547" t="s">
        <v>1300</v>
      </c>
      <c r="P3547" t="s">
        <v>86</v>
      </c>
    </row>
    <row r="3548" spans="1:16">
      <c r="A3548" t="s">
        <v>7123</v>
      </c>
      <c r="B3548" t="s">
        <v>7120</v>
      </c>
      <c r="C3548" t="s">
        <v>912</v>
      </c>
      <c r="D3548">
        <v>61</v>
      </c>
      <c r="E3548" t="s">
        <v>7110</v>
      </c>
      <c r="F3548" t="s">
        <v>226</v>
      </c>
      <c r="G3548" t="s">
        <v>906</v>
      </c>
      <c r="H3548" t="s">
        <v>320</v>
      </c>
      <c r="I3548" t="s">
        <v>382</v>
      </c>
      <c r="J3548" t="s">
        <v>3855</v>
      </c>
      <c r="K3548" t="s">
        <v>384</v>
      </c>
      <c r="L3548" t="s">
        <v>43</v>
      </c>
      <c r="M3548" t="s">
        <v>386</v>
      </c>
      <c r="N3548" t="s">
        <v>907</v>
      </c>
      <c r="O3548" t="s">
        <v>1300</v>
      </c>
      <c r="P3548" t="s">
        <v>86</v>
      </c>
    </row>
    <row r="3549" spans="1:16">
      <c r="A3549" t="s">
        <v>7124</v>
      </c>
      <c r="B3549" t="s">
        <v>7125</v>
      </c>
      <c r="C3549" t="s">
        <v>931</v>
      </c>
      <c r="D3549">
        <v>0</v>
      </c>
      <c r="E3549" t="s">
        <v>7126</v>
      </c>
      <c r="F3549" t="s">
        <v>71</v>
      </c>
      <c r="G3549" t="s">
        <v>7127</v>
      </c>
      <c r="H3549" t="s">
        <v>351</v>
      </c>
      <c r="I3549" t="s">
        <v>387</v>
      </c>
      <c r="J3549" t="s">
        <v>3855</v>
      </c>
      <c r="K3549" t="s">
        <v>384</v>
      </c>
      <c r="M3549" t="s">
        <v>386</v>
      </c>
      <c r="N3549" t="s">
        <v>907</v>
      </c>
      <c r="O3549" t="s">
        <v>932</v>
      </c>
      <c r="P3549" t="s">
        <v>71</v>
      </c>
    </row>
    <row r="3550" spans="1:16">
      <c r="A3550" t="s">
        <v>7128</v>
      </c>
      <c r="B3550" t="s">
        <v>7129</v>
      </c>
      <c r="C3550" t="s">
        <v>931</v>
      </c>
      <c r="D3550">
        <v>0</v>
      </c>
      <c r="E3550" t="s">
        <v>7126</v>
      </c>
      <c r="F3550" t="s">
        <v>68</v>
      </c>
      <c r="G3550" t="s">
        <v>7127</v>
      </c>
      <c r="H3550" t="s">
        <v>351</v>
      </c>
      <c r="I3550" t="s">
        <v>387</v>
      </c>
      <c r="J3550" t="s">
        <v>3855</v>
      </c>
      <c r="K3550" t="s">
        <v>384</v>
      </c>
      <c r="M3550" t="s">
        <v>386</v>
      </c>
      <c r="N3550" t="s">
        <v>907</v>
      </c>
      <c r="O3550" t="s">
        <v>1119</v>
      </c>
      <c r="P3550" t="s">
        <v>68</v>
      </c>
    </row>
    <row r="3551" spans="1:16">
      <c r="A3551" t="s">
        <v>7130</v>
      </c>
      <c r="B3551" t="s">
        <v>7131</v>
      </c>
      <c r="C3551" t="s">
        <v>931</v>
      </c>
      <c r="D3551">
        <v>0</v>
      </c>
      <c r="E3551" t="s">
        <v>7126</v>
      </c>
      <c r="F3551" t="s">
        <v>78</v>
      </c>
      <c r="G3551" t="s">
        <v>7127</v>
      </c>
      <c r="H3551" t="s">
        <v>351</v>
      </c>
      <c r="I3551" t="s">
        <v>387</v>
      </c>
      <c r="J3551" t="s">
        <v>3855</v>
      </c>
      <c r="K3551" t="s">
        <v>384</v>
      </c>
      <c r="M3551" t="s">
        <v>386</v>
      </c>
      <c r="N3551" t="s">
        <v>907</v>
      </c>
      <c r="O3551" t="s">
        <v>969</v>
      </c>
      <c r="P3551" t="s">
        <v>78</v>
      </c>
    </row>
    <row r="3552" spans="1:16">
      <c r="A3552" t="s">
        <v>7132</v>
      </c>
      <c r="B3552" t="s">
        <v>7133</v>
      </c>
      <c r="C3552" t="s">
        <v>931</v>
      </c>
      <c r="D3552">
        <v>0</v>
      </c>
      <c r="E3552" t="s">
        <v>7134</v>
      </c>
      <c r="F3552" t="s">
        <v>86</v>
      </c>
      <c r="G3552" t="s">
        <v>906</v>
      </c>
      <c r="H3552" t="s">
        <v>325</v>
      </c>
      <c r="I3552" t="s">
        <v>391</v>
      </c>
      <c r="J3552" t="s">
        <v>3855</v>
      </c>
      <c r="K3552" t="s">
        <v>384</v>
      </c>
      <c r="L3552" t="s">
        <v>43</v>
      </c>
      <c r="M3552" t="s">
        <v>386</v>
      </c>
      <c r="N3552" t="s">
        <v>907</v>
      </c>
      <c r="O3552" t="s">
        <v>1033</v>
      </c>
      <c r="P3552" t="s">
        <v>86</v>
      </c>
    </row>
    <row r="3553" spans="1:16">
      <c r="A3553" t="s">
        <v>7135</v>
      </c>
      <c r="B3553" t="s">
        <v>7133</v>
      </c>
      <c r="C3553" t="s">
        <v>2626</v>
      </c>
      <c r="D3553">
        <v>51</v>
      </c>
      <c r="E3553" t="s">
        <v>7134</v>
      </c>
      <c r="F3553" t="s">
        <v>86</v>
      </c>
      <c r="G3553" t="s">
        <v>906</v>
      </c>
      <c r="H3553" t="s">
        <v>325</v>
      </c>
      <c r="I3553" t="s">
        <v>391</v>
      </c>
      <c r="J3553" t="s">
        <v>3855</v>
      </c>
      <c r="K3553" t="s">
        <v>384</v>
      </c>
      <c r="L3553" t="s">
        <v>43</v>
      </c>
      <c r="M3553" t="s">
        <v>386</v>
      </c>
      <c r="N3553" t="s">
        <v>907</v>
      </c>
      <c r="O3553" t="s">
        <v>1033</v>
      </c>
      <c r="P3553" t="s">
        <v>86</v>
      </c>
    </row>
    <row r="3554" spans="1:16">
      <c r="A3554" t="s">
        <v>7136</v>
      </c>
      <c r="B3554" t="s">
        <v>7133</v>
      </c>
      <c r="C3554" t="s">
        <v>3871</v>
      </c>
      <c r="D3554">
        <v>53</v>
      </c>
      <c r="E3554" t="s">
        <v>7134</v>
      </c>
      <c r="F3554" t="s">
        <v>86</v>
      </c>
      <c r="G3554" t="s">
        <v>906</v>
      </c>
      <c r="H3554" t="s">
        <v>325</v>
      </c>
      <c r="I3554" t="s">
        <v>391</v>
      </c>
      <c r="J3554" t="s">
        <v>3855</v>
      </c>
      <c r="K3554" t="s">
        <v>384</v>
      </c>
      <c r="L3554" t="s">
        <v>43</v>
      </c>
      <c r="M3554" t="s">
        <v>386</v>
      </c>
      <c r="N3554" t="s">
        <v>907</v>
      </c>
      <c r="O3554" t="s">
        <v>1033</v>
      </c>
      <c r="P3554" t="s">
        <v>86</v>
      </c>
    </row>
    <row r="3555" spans="1:16">
      <c r="A3555" t="s">
        <v>7137</v>
      </c>
      <c r="B3555" t="s">
        <v>7138</v>
      </c>
      <c r="C3555" t="s">
        <v>956</v>
      </c>
      <c r="D3555">
        <v>55</v>
      </c>
      <c r="E3555" t="s">
        <v>7139</v>
      </c>
      <c r="F3555" t="s">
        <v>63</v>
      </c>
      <c r="G3555" t="s">
        <v>2305</v>
      </c>
      <c r="H3555" t="s">
        <v>330</v>
      </c>
      <c r="I3555" t="s">
        <v>382</v>
      </c>
      <c r="J3555" t="s">
        <v>3855</v>
      </c>
      <c r="K3555" t="s">
        <v>384</v>
      </c>
      <c r="L3555" t="s">
        <v>35</v>
      </c>
      <c r="M3555" t="s">
        <v>386</v>
      </c>
      <c r="N3555" t="s">
        <v>907</v>
      </c>
      <c r="O3555" t="s">
        <v>947</v>
      </c>
      <c r="P3555" t="s">
        <v>63</v>
      </c>
    </row>
    <row r="3556" spans="1:16">
      <c r="A3556" t="s">
        <v>7140</v>
      </c>
      <c r="B3556" t="s">
        <v>7138</v>
      </c>
      <c r="C3556" t="s">
        <v>904</v>
      </c>
      <c r="D3556">
        <v>57</v>
      </c>
      <c r="E3556" t="s">
        <v>7139</v>
      </c>
      <c r="F3556" t="s">
        <v>63</v>
      </c>
      <c r="G3556" t="s">
        <v>2305</v>
      </c>
      <c r="H3556" t="s">
        <v>330</v>
      </c>
      <c r="I3556" t="s">
        <v>382</v>
      </c>
      <c r="J3556" t="s">
        <v>3855</v>
      </c>
      <c r="K3556" t="s">
        <v>384</v>
      </c>
      <c r="L3556" t="s">
        <v>35</v>
      </c>
      <c r="M3556" t="s">
        <v>386</v>
      </c>
      <c r="N3556" t="s">
        <v>907</v>
      </c>
      <c r="O3556" t="s">
        <v>947</v>
      </c>
      <c r="P3556" t="s">
        <v>63</v>
      </c>
    </row>
    <row r="3557" spans="1:16">
      <c r="A3557" t="s">
        <v>7141</v>
      </c>
      <c r="B3557" t="s">
        <v>7138</v>
      </c>
      <c r="C3557" t="s">
        <v>910</v>
      </c>
      <c r="D3557">
        <v>59</v>
      </c>
      <c r="E3557" t="s">
        <v>7139</v>
      </c>
      <c r="F3557" t="s">
        <v>63</v>
      </c>
      <c r="G3557" t="s">
        <v>2305</v>
      </c>
      <c r="H3557" t="s">
        <v>330</v>
      </c>
      <c r="I3557" t="s">
        <v>382</v>
      </c>
      <c r="J3557" t="s">
        <v>3855</v>
      </c>
      <c r="K3557" t="s">
        <v>384</v>
      </c>
      <c r="L3557" t="s">
        <v>35</v>
      </c>
      <c r="M3557" t="s">
        <v>386</v>
      </c>
      <c r="N3557" t="s">
        <v>907</v>
      </c>
      <c r="O3557" t="s">
        <v>947</v>
      </c>
      <c r="P3557" t="s">
        <v>63</v>
      </c>
    </row>
    <row r="3558" spans="1:16">
      <c r="A3558" t="s">
        <v>7142</v>
      </c>
      <c r="B3558" t="s">
        <v>7143</v>
      </c>
      <c r="C3558" t="s">
        <v>956</v>
      </c>
      <c r="D3558">
        <v>55</v>
      </c>
      <c r="E3558" t="s">
        <v>6436</v>
      </c>
      <c r="F3558" t="s">
        <v>187</v>
      </c>
      <c r="G3558" t="s">
        <v>1021</v>
      </c>
      <c r="H3558" t="s">
        <v>330</v>
      </c>
      <c r="I3558" t="s">
        <v>382</v>
      </c>
      <c r="J3558" t="s">
        <v>3855</v>
      </c>
      <c r="K3558" t="s">
        <v>384</v>
      </c>
      <c r="L3558" t="s">
        <v>37</v>
      </c>
      <c r="M3558" t="s">
        <v>386</v>
      </c>
      <c r="N3558" t="s">
        <v>907</v>
      </c>
      <c r="O3558" t="s">
        <v>7144</v>
      </c>
      <c r="P3558" t="s">
        <v>63</v>
      </c>
    </row>
    <row r="3559" spans="1:16">
      <c r="A3559" t="s">
        <v>7145</v>
      </c>
      <c r="B3559" t="s">
        <v>7143</v>
      </c>
      <c r="C3559" t="s">
        <v>904</v>
      </c>
      <c r="D3559">
        <v>57</v>
      </c>
      <c r="E3559" t="s">
        <v>6436</v>
      </c>
      <c r="F3559" t="s">
        <v>187</v>
      </c>
      <c r="G3559" t="s">
        <v>1021</v>
      </c>
      <c r="H3559" t="s">
        <v>330</v>
      </c>
      <c r="I3559" t="s">
        <v>382</v>
      </c>
      <c r="J3559" t="s">
        <v>3855</v>
      </c>
      <c r="K3559" t="s">
        <v>384</v>
      </c>
      <c r="L3559" t="s">
        <v>37</v>
      </c>
      <c r="M3559" t="s">
        <v>386</v>
      </c>
      <c r="N3559" t="s">
        <v>907</v>
      </c>
      <c r="O3559" t="s">
        <v>7144</v>
      </c>
      <c r="P3559" t="s">
        <v>63</v>
      </c>
    </row>
    <row r="3560" spans="1:16">
      <c r="A3560" t="s">
        <v>7146</v>
      </c>
      <c r="B3560" t="s">
        <v>7143</v>
      </c>
      <c r="C3560" t="s">
        <v>910</v>
      </c>
      <c r="D3560">
        <v>59</v>
      </c>
      <c r="E3560" t="s">
        <v>6436</v>
      </c>
      <c r="F3560" t="s">
        <v>187</v>
      </c>
      <c r="G3560" t="s">
        <v>1021</v>
      </c>
      <c r="H3560" t="s">
        <v>330</v>
      </c>
      <c r="I3560" t="s">
        <v>382</v>
      </c>
      <c r="J3560" t="s">
        <v>3855</v>
      </c>
      <c r="K3560" t="s">
        <v>384</v>
      </c>
      <c r="L3560" t="s">
        <v>37</v>
      </c>
      <c r="M3560" t="s">
        <v>386</v>
      </c>
      <c r="N3560" t="s">
        <v>907</v>
      </c>
      <c r="O3560" t="s">
        <v>7144</v>
      </c>
      <c r="P3560" t="s">
        <v>63</v>
      </c>
    </row>
    <row r="3561" spans="1:16">
      <c r="A3561" t="s">
        <v>7147</v>
      </c>
      <c r="B3561" t="s">
        <v>7148</v>
      </c>
      <c r="C3561" t="s">
        <v>910</v>
      </c>
      <c r="D3561">
        <v>59</v>
      </c>
      <c r="E3561" t="s">
        <v>7149</v>
      </c>
      <c r="F3561" t="s">
        <v>63</v>
      </c>
      <c r="G3561" t="s">
        <v>1069</v>
      </c>
      <c r="H3561" t="s">
        <v>330</v>
      </c>
      <c r="I3561" t="s">
        <v>382</v>
      </c>
      <c r="J3561" t="s">
        <v>3855</v>
      </c>
      <c r="K3561" t="s">
        <v>384</v>
      </c>
      <c r="L3561" t="s">
        <v>35</v>
      </c>
      <c r="M3561" t="s">
        <v>386</v>
      </c>
      <c r="N3561" t="s">
        <v>907</v>
      </c>
      <c r="O3561" t="s">
        <v>937</v>
      </c>
      <c r="P3561" t="s">
        <v>63</v>
      </c>
    </row>
    <row r="3562" spans="1:16">
      <c r="A3562" t="s">
        <v>7150</v>
      </c>
      <c r="B3562" t="s">
        <v>7151</v>
      </c>
      <c r="C3562" t="s">
        <v>931</v>
      </c>
      <c r="D3562">
        <v>0</v>
      </c>
      <c r="E3562" t="s">
        <v>7152</v>
      </c>
      <c r="F3562" t="s">
        <v>154</v>
      </c>
      <c r="G3562" t="s">
        <v>7153</v>
      </c>
      <c r="H3562" t="s">
        <v>340</v>
      </c>
      <c r="I3562" t="s">
        <v>391</v>
      </c>
      <c r="J3562" t="s">
        <v>383</v>
      </c>
      <c r="K3562" t="s">
        <v>389</v>
      </c>
      <c r="M3562" t="s">
        <v>386</v>
      </c>
      <c r="N3562" t="s">
        <v>907</v>
      </c>
      <c r="O3562" t="s">
        <v>990</v>
      </c>
      <c r="P3562" t="s">
        <v>60</v>
      </c>
    </row>
    <row r="3563" spans="1:16">
      <c r="A3563" t="s">
        <v>7154</v>
      </c>
      <c r="B3563" t="s">
        <v>7155</v>
      </c>
      <c r="C3563" t="s">
        <v>931</v>
      </c>
      <c r="D3563">
        <v>0</v>
      </c>
      <c r="E3563" t="s">
        <v>7156</v>
      </c>
      <c r="F3563" t="s">
        <v>53</v>
      </c>
      <c r="G3563" t="s">
        <v>964</v>
      </c>
      <c r="H3563" t="s">
        <v>353</v>
      </c>
      <c r="I3563" t="s">
        <v>382</v>
      </c>
      <c r="J3563" t="s">
        <v>383</v>
      </c>
      <c r="K3563" t="s">
        <v>389</v>
      </c>
      <c r="M3563" t="s">
        <v>386</v>
      </c>
      <c r="N3563" t="s">
        <v>907</v>
      </c>
      <c r="O3563" t="s">
        <v>928</v>
      </c>
      <c r="P3563" t="s">
        <v>53</v>
      </c>
    </row>
    <row r="3564" spans="1:16">
      <c r="A3564" t="s">
        <v>7157</v>
      </c>
      <c r="B3564" t="s">
        <v>7158</v>
      </c>
      <c r="C3564" t="s">
        <v>931</v>
      </c>
      <c r="D3564">
        <v>0</v>
      </c>
      <c r="E3564" t="s">
        <v>7159</v>
      </c>
      <c r="F3564" t="s">
        <v>53</v>
      </c>
      <c r="G3564" t="s">
        <v>964</v>
      </c>
      <c r="H3564" t="s">
        <v>353</v>
      </c>
      <c r="I3564" t="s">
        <v>382</v>
      </c>
      <c r="J3564" t="s">
        <v>383</v>
      </c>
      <c r="K3564" t="s">
        <v>389</v>
      </c>
      <c r="M3564" t="s">
        <v>386</v>
      </c>
      <c r="N3564" t="s">
        <v>907</v>
      </c>
      <c r="O3564" t="s">
        <v>928</v>
      </c>
      <c r="P3564" t="s">
        <v>53</v>
      </c>
    </row>
    <row r="3565" spans="1:16">
      <c r="A3565" t="s">
        <v>7160</v>
      </c>
      <c r="B3565" t="s">
        <v>7161</v>
      </c>
      <c r="C3565" t="s">
        <v>931</v>
      </c>
      <c r="D3565">
        <v>0</v>
      </c>
      <c r="E3565" t="s">
        <v>7162</v>
      </c>
      <c r="F3565" t="s">
        <v>68</v>
      </c>
      <c r="G3565" t="s">
        <v>964</v>
      </c>
      <c r="H3565" t="s">
        <v>358</v>
      </c>
      <c r="I3565" t="s">
        <v>387</v>
      </c>
      <c r="J3565" t="s">
        <v>383</v>
      </c>
      <c r="K3565" t="s">
        <v>389</v>
      </c>
      <c r="M3565" t="s">
        <v>386</v>
      </c>
      <c r="N3565" t="s">
        <v>907</v>
      </c>
      <c r="O3565" t="s">
        <v>1119</v>
      </c>
      <c r="P3565" t="s">
        <v>68</v>
      </c>
    </row>
    <row r="3566" spans="1:16">
      <c r="A3566" t="s">
        <v>7163</v>
      </c>
      <c r="B3566" t="s">
        <v>7164</v>
      </c>
      <c r="C3566" t="s">
        <v>931</v>
      </c>
      <c r="D3566">
        <v>0</v>
      </c>
      <c r="E3566" t="s">
        <v>7165</v>
      </c>
      <c r="F3566" t="s">
        <v>68</v>
      </c>
      <c r="G3566" t="s">
        <v>964</v>
      </c>
      <c r="H3566" t="s">
        <v>358</v>
      </c>
      <c r="I3566" t="s">
        <v>391</v>
      </c>
      <c r="J3566" t="s">
        <v>383</v>
      </c>
      <c r="K3566" t="s">
        <v>389</v>
      </c>
      <c r="M3566" t="s">
        <v>386</v>
      </c>
      <c r="N3566" t="s">
        <v>907</v>
      </c>
      <c r="O3566" t="s">
        <v>1119</v>
      </c>
      <c r="P3566" t="s">
        <v>68</v>
      </c>
    </row>
    <row r="3567" spans="1:16">
      <c r="A3567" t="s">
        <v>7166</v>
      </c>
      <c r="B3567" t="s">
        <v>7167</v>
      </c>
      <c r="C3567" t="s">
        <v>931</v>
      </c>
      <c r="D3567">
        <v>0</v>
      </c>
      <c r="E3567" t="s">
        <v>7165</v>
      </c>
      <c r="F3567" t="s">
        <v>53</v>
      </c>
      <c r="G3567" t="s">
        <v>964</v>
      </c>
      <c r="H3567" t="s">
        <v>358</v>
      </c>
      <c r="I3567" t="s">
        <v>391</v>
      </c>
      <c r="J3567" t="s">
        <v>383</v>
      </c>
      <c r="K3567" t="s">
        <v>389</v>
      </c>
      <c r="M3567" t="s">
        <v>386</v>
      </c>
      <c r="N3567" t="s">
        <v>907</v>
      </c>
      <c r="O3567" t="s">
        <v>928</v>
      </c>
      <c r="P3567" t="s">
        <v>53</v>
      </c>
    </row>
    <row r="3568" spans="1:16">
      <c r="A3568" t="s">
        <v>7168</v>
      </c>
      <c r="B3568" t="s">
        <v>7169</v>
      </c>
      <c r="C3568" t="s">
        <v>931</v>
      </c>
      <c r="D3568">
        <v>0</v>
      </c>
      <c r="E3568" t="s">
        <v>7165</v>
      </c>
      <c r="F3568" t="s">
        <v>91</v>
      </c>
      <c r="G3568" t="s">
        <v>964</v>
      </c>
      <c r="H3568" t="s">
        <v>358</v>
      </c>
      <c r="I3568" t="s">
        <v>391</v>
      </c>
      <c r="J3568" t="s">
        <v>383</v>
      </c>
      <c r="K3568" t="s">
        <v>389</v>
      </c>
      <c r="M3568" t="s">
        <v>386</v>
      </c>
      <c r="N3568" t="s">
        <v>907</v>
      </c>
      <c r="O3568" t="s">
        <v>932</v>
      </c>
      <c r="P3568" t="s">
        <v>91</v>
      </c>
    </row>
    <row r="3569" spans="1:16">
      <c r="A3569" t="s">
        <v>7170</v>
      </c>
      <c r="B3569" t="s">
        <v>7171</v>
      </c>
      <c r="C3569" t="s">
        <v>931</v>
      </c>
      <c r="D3569">
        <v>0</v>
      </c>
      <c r="E3569">
        <v>9133</v>
      </c>
      <c r="F3569" t="s">
        <v>83</v>
      </c>
      <c r="G3569" t="s">
        <v>964</v>
      </c>
      <c r="H3569" t="s">
        <v>358</v>
      </c>
      <c r="I3569" t="s">
        <v>387</v>
      </c>
      <c r="J3569" t="s">
        <v>383</v>
      </c>
      <c r="K3569" t="s">
        <v>389</v>
      </c>
      <c r="M3569" t="s">
        <v>386</v>
      </c>
      <c r="N3569" t="s">
        <v>907</v>
      </c>
      <c r="O3569" t="s">
        <v>917</v>
      </c>
      <c r="P3569" t="s">
        <v>83</v>
      </c>
    </row>
    <row r="3570" spans="1:16">
      <c r="A3570" t="s">
        <v>7172</v>
      </c>
      <c r="B3570" t="s">
        <v>7173</v>
      </c>
      <c r="C3570" t="s">
        <v>931</v>
      </c>
      <c r="D3570">
        <v>0</v>
      </c>
      <c r="E3570">
        <v>9133</v>
      </c>
      <c r="F3570" t="s">
        <v>86</v>
      </c>
      <c r="G3570" t="s">
        <v>964</v>
      </c>
      <c r="H3570" t="s">
        <v>358</v>
      </c>
      <c r="I3570" t="s">
        <v>387</v>
      </c>
      <c r="J3570" t="s">
        <v>383</v>
      </c>
      <c r="K3570" t="s">
        <v>389</v>
      </c>
      <c r="M3570" t="s">
        <v>386</v>
      </c>
      <c r="N3570" t="s">
        <v>907</v>
      </c>
      <c r="O3570" t="s">
        <v>1033</v>
      </c>
      <c r="P3570" t="s">
        <v>86</v>
      </c>
    </row>
    <row r="3571" spans="1:16">
      <c r="A3571" t="s">
        <v>7174</v>
      </c>
      <c r="B3571" t="s">
        <v>7175</v>
      </c>
      <c r="C3571" t="s">
        <v>931</v>
      </c>
      <c r="D3571">
        <v>0</v>
      </c>
      <c r="E3571" t="s">
        <v>7152</v>
      </c>
      <c r="F3571" t="s">
        <v>256</v>
      </c>
      <c r="G3571" t="s">
        <v>7153</v>
      </c>
      <c r="H3571" t="s">
        <v>340</v>
      </c>
      <c r="I3571" t="s">
        <v>391</v>
      </c>
      <c r="J3571" t="s">
        <v>383</v>
      </c>
      <c r="K3571" t="s">
        <v>389</v>
      </c>
      <c r="M3571" t="s">
        <v>386</v>
      </c>
      <c r="N3571" t="s">
        <v>907</v>
      </c>
      <c r="O3571" t="s">
        <v>932</v>
      </c>
      <c r="P3571" t="s">
        <v>71</v>
      </c>
    </row>
    <row r="3572" spans="1:16">
      <c r="A3572" t="s">
        <v>7176</v>
      </c>
      <c r="B3572" t="s">
        <v>7177</v>
      </c>
      <c r="C3572" t="s">
        <v>931</v>
      </c>
      <c r="D3572">
        <v>0</v>
      </c>
      <c r="E3572" t="s">
        <v>7134</v>
      </c>
      <c r="F3572" t="s">
        <v>83</v>
      </c>
      <c r="G3572" t="s">
        <v>906</v>
      </c>
      <c r="H3572" t="s">
        <v>325</v>
      </c>
      <c r="I3572" t="s">
        <v>391</v>
      </c>
      <c r="J3572" t="s">
        <v>3855</v>
      </c>
      <c r="K3572" t="s">
        <v>384</v>
      </c>
      <c r="L3572" t="s">
        <v>43</v>
      </c>
      <c r="M3572" t="s">
        <v>386</v>
      </c>
      <c r="N3572" t="s">
        <v>907</v>
      </c>
      <c r="O3572" t="s">
        <v>917</v>
      </c>
      <c r="P3572" t="s">
        <v>83</v>
      </c>
    </row>
    <row r="3573" spans="1:16">
      <c r="A3573" t="s">
        <v>7178</v>
      </c>
      <c r="B3573" t="s">
        <v>7177</v>
      </c>
      <c r="C3573" t="s">
        <v>2626</v>
      </c>
      <c r="D3573">
        <v>51</v>
      </c>
      <c r="E3573" t="s">
        <v>7134</v>
      </c>
      <c r="F3573" t="s">
        <v>83</v>
      </c>
      <c r="G3573" t="s">
        <v>906</v>
      </c>
      <c r="H3573" t="s">
        <v>325</v>
      </c>
      <c r="I3573" t="s">
        <v>391</v>
      </c>
      <c r="J3573" t="s">
        <v>3855</v>
      </c>
      <c r="K3573" t="s">
        <v>384</v>
      </c>
      <c r="L3573" t="s">
        <v>43</v>
      </c>
      <c r="M3573" t="s">
        <v>386</v>
      </c>
      <c r="N3573" t="s">
        <v>907</v>
      </c>
      <c r="O3573" t="s">
        <v>917</v>
      </c>
      <c r="P3573" t="s">
        <v>83</v>
      </c>
    </row>
    <row r="3574" spans="1:16">
      <c r="A3574" t="s">
        <v>7179</v>
      </c>
      <c r="B3574" t="s">
        <v>7177</v>
      </c>
      <c r="C3574" t="s">
        <v>3871</v>
      </c>
      <c r="D3574">
        <v>53</v>
      </c>
      <c r="E3574" t="s">
        <v>7134</v>
      </c>
      <c r="F3574" t="s">
        <v>83</v>
      </c>
      <c r="G3574" t="s">
        <v>906</v>
      </c>
      <c r="H3574" t="s">
        <v>325</v>
      </c>
      <c r="I3574" t="s">
        <v>391</v>
      </c>
      <c r="J3574" t="s">
        <v>3855</v>
      </c>
      <c r="K3574" t="s">
        <v>384</v>
      </c>
      <c r="L3574" t="s">
        <v>43</v>
      </c>
      <c r="M3574" t="s">
        <v>386</v>
      </c>
      <c r="N3574" t="s">
        <v>907</v>
      </c>
      <c r="O3574" t="s">
        <v>917</v>
      </c>
      <c r="P3574" t="s">
        <v>83</v>
      </c>
    </row>
    <row r="3575" spans="1:16">
      <c r="A3575" t="s">
        <v>7180</v>
      </c>
      <c r="B3575" t="s">
        <v>7181</v>
      </c>
      <c r="C3575" t="s">
        <v>931</v>
      </c>
      <c r="D3575">
        <v>0</v>
      </c>
      <c r="E3575" t="s">
        <v>7134</v>
      </c>
      <c r="F3575" t="s">
        <v>91</v>
      </c>
      <c r="G3575" t="s">
        <v>906</v>
      </c>
      <c r="H3575" t="s">
        <v>325</v>
      </c>
      <c r="I3575" t="s">
        <v>391</v>
      </c>
      <c r="J3575" t="s">
        <v>3855</v>
      </c>
      <c r="K3575" t="s">
        <v>384</v>
      </c>
      <c r="L3575" t="s">
        <v>43</v>
      </c>
      <c r="M3575" t="s">
        <v>386</v>
      </c>
      <c r="N3575" t="s">
        <v>907</v>
      </c>
      <c r="O3575" t="s">
        <v>932</v>
      </c>
      <c r="P3575" t="s">
        <v>91</v>
      </c>
    </row>
    <row r="3576" spans="1:16">
      <c r="A3576" t="s">
        <v>7182</v>
      </c>
      <c r="B3576" t="s">
        <v>7181</v>
      </c>
      <c r="C3576" t="s">
        <v>2626</v>
      </c>
      <c r="D3576">
        <v>51</v>
      </c>
      <c r="E3576" t="s">
        <v>7134</v>
      </c>
      <c r="F3576" t="s">
        <v>91</v>
      </c>
      <c r="G3576" t="s">
        <v>906</v>
      </c>
      <c r="H3576" t="s">
        <v>325</v>
      </c>
      <c r="I3576" t="s">
        <v>391</v>
      </c>
      <c r="J3576" t="s">
        <v>3855</v>
      </c>
      <c r="K3576" t="s">
        <v>384</v>
      </c>
      <c r="L3576" t="s">
        <v>43</v>
      </c>
      <c r="M3576" t="s">
        <v>386</v>
      </c>
      <c r="N3576" t="s">
        <v>907</v>
      </c>
      <c r="O3576" t="s">
        <v>932</v>
      </c>
      <c r="P3576" t="s">
        <v>91</v>
      </c>
    </row>
    <row r="3577" spans="1:16">
      <c r="A3577" t="s">
        <v>7183</v>
      </c>
      <c r="B3577" t="s">
        <v>7181</v>
      </c>
      <c r="C3577" t="s">
        <v>3871</v>
      </c>
      <c r="D3577">
        <v>53</v>
      </c>
      <c r="E3577" t="s">
        <v>7134</v>
      </c>
      <c r="F3577" t="s">
        <v>91</v>
      </c>
      <c r="G3577" t="s">
        <v>906</v>
      </c>
      <c r="H3577" t="s">
        <v>325</v>
      </c>
      <c r="I3577" t="s">
        <v>391</v>
      </c>
      <c r="J3577" t="s">
        <v>3855</v>
      </c>
      <c r="K3577" t="s">
        <v>384</v>
      </c>
      <c r="L3577" t="s">
        <v>43</v>
      </c>
      <c r="M3577" t="s">
        <v>386</v>
      </c>
      <c r="N3577" t="s">
        <v>907</v>
      </c>
      <c r="O3577" t="s">
        <v>932</v>
      </c>
      <c r="P3577" t="s">
        <v>91</v>
      </c>
    </row>
    <row r="3578" spans="1:16">
      <c r="A3578" t="s">
        <v>7184</v>
      </c>
      <c r="B3578" t="s">
        <v>7185</v>
      </c>
      <c r="C3578" t="s">
        <v>920</v>
      </c>
      <c r="D3578">
        <v>58</v>
      </c>
      <c r="E3578" t="s">
        <v>7186</v>
      </c>
      <c r="F3578" t="s">
        <v>83</v>
      </c>
      <c r="G3578" t="s">
        <v>1265</v>
      </c>
      <c r="H3578" t="s">
        <v>318</v>
      </c>
      <c r="I3578" t="s">
        <v>382</v>
      </c>
      <c r="J3578" t="s">
        <v>383</v>
      </c>
      <c r="K3578" t="s">
        <v>388</v>
      </c>
      <c r="L3578" t="s">
        <v>44</v>
      </c>
      <c r="M3578" t="s">
        <v>385</v>
      </c>
      <c r="N3578" t="s">
        <v>907</v>
      </c>
      <c r="O3578" t="s">
        <v>7187</v>
      </c>
      <c r="P3578" t="s">
        <v>83</v>
      </c>
    </row>
    <row r="3579" spans="1:16">
      <c r="A3579" t="s">
        <v>7188</v>
      </c>
      <c r="B3579" t="s">
        <v>7189</v>
      </c>
      <c r="C3579" t="s">
        <v>920</v>
      </c>
      <c r="D3579">
        <v>58</v>
      </c>
      <c r="E3579" t="s">
        <v>7190</v>
      </c>
      <c r="F3579" t="s">
        <v>86</v>
      </c>
      <c r="G3579" t="s">
        <v>1404</v>
      </c>
      <c r="H3579" t="s">
        <v>320</v>
      </c>
      <c r="I3579" t="s">
        <v>382</v>
      </c>
      <c r="J3579" t="s">
        <v>383</v>
      </c>
      <c r="K3579" t="s">
        <v>388</v>
      </c>
      <c r="L3579" t="s">
        <v>44</v>
      </c>
      <c r="M3579" t="s">
        <v>385</v>
      </c>
      <c r="N3579" t="s">
        <v>907</v>
      </c>
      <c r="O3579" t="s">
        <v>1033</v>
      </c>
      <c r="P3579" t="s">
        <v>86</v>
      </c>
    </row>
    <row r="3580" spans="1:16">
      <c r="A3580" t="s">
        <v>7191</v>
      </c>
      <c r="B3580" t="s">
        <v>7192</v>
      </c>
      <c r="C3580" t="s">
        <v>904</v>
      </c>
      <c r="D3580">
        <v>57</v>
      </c>
      <c r="E3580" t="s">
        <v>7193</v>
      </c>
      <c r="F3580" t="s">
        <v>86</v>
      </c>
      <c r="G3580" t="s">
        <v>7194</v>
      </c>
      <c r="H3580" t="s">
        <v>343</v>
      </c>
      <c r="I3580" t="s">
        <v>382</v>
      </c>
      <c r="J3580" t="s">
        <v>383</v>
      </c>
      <c r="K3580" t="s">
        <v>389</v>
      </c>
      <c r="L3580" t="s">
        <v>32</v>
      </c>
      <c r="M3580" t="s">
        <v>386</v>
      </c>
      <c r="N3580" t="s">
        <v>907</v>
      </c>
      <c r="O3580" t="s">
        <v>1033</v>
      </c>
      <c r="P3580" t="s">
        <v>86</v>
      </c>
    </row>
    <row r="3581" spans="1:16">
      <c r="A3581" t="s">
        <v>7195</v>
      </c>
      <c r="B3581" t="s">
        <v>7192</v>
      </c>
      <c r="C3581" t="s">
        <v>912</v>
      </c>
      <c r="D3581">
        <v>61</v>
      </c>
      <c r="E3581" t="s">
        <v>7193</v>
      </c>
      <c r="F3581" t="s">
        <v>86</v>
      </c>
      <c r="G3581" t="s">
        <v>7194</v>
      </c>
      <c r="H3581" t="s">
        <v>343</v>
      </c>
      <c r="I3581" t="s">
        <v>382</v>
      </c>
      <c r="J3581" t="s">
        <v>383</v>
      </c>
      <c r="K3581" t="s">
        <v>389</v>
      </c>
      <c r="L3581" t="s">
        <v>32</v>
      </c>
      <c r="M3581" t="s">
        <v>386</v>
      </c>
      <c r="N3581" t="s">
        <v>907</v>
      </c>
      <c r="O3581" t="s">
        <v>1033</v>
      </c>
      <c r="P3581" t="s">
        <v>86</v>
      </c>
    </row>
    <row r="3582" spans="1:16">
      <c r="A3582" t="s">
        <v>7196</v>
      </c>
      <c r="B3582" t="s">
        <v>7192</v>
      </c>
      <c r="C3582" t="s">
        <v>910</v>
      </c>
      <c r="D3582">
        <v>59</v>
      </c>
      <c r="E3582" t="s">
        <v>7193</v>
      </c>
      <c r="F3582" t="s">
        <v>86</v>
      </c>
      <c r="G3582" t="s">
        <v>7194</v>
      </c>
      <c r="H3582" t="s">
        <v>343</v>
      </c>
      <c r="I3582" t="s">
        <v>382</v>
      </c>
      <c r="J3582" t="s">
        <v>383</v>
      </c>
      <c r="K3582" t="s">
        <v>389</v>
      </c>
      <c r="L3582" t="s">
        <v>32</v>
      </c>
      <c r="M3582" t="s">
        <v>386</v>
      </c>
      <c r="N3582" t="s">
        <v>907</v>
      </c>
      <c r="O3582" t="s">
        <v>1033</v>
      </c>
      <c r="P3582" t="s">
        <v>86</v>
      </c>
    </row>
    <row r="3583" spans="1:16">
      <c r="A3583" t="s">
        <v>7197</v>
      </c>
      <c r="B3583" t="s">
        <v>7198</v>
      </c>
      <c r="C3583" t="s">
        <v>920</v>
      </c>
      <c r="D3583">
        <v>58</v>
      </c>
      <c r="E3583" t="s">
        <v>7199</v>
      </c>
      <c r="F3583" t="s">
        <v>53</v>
      </c>
      <c r="G3583" t="s">
        <v>1179</v>
      </c>
      <c r="H3583" t="s">
        <v>320</v>
      </c>
      <c r="I3583" t="s">
        <v>382</v>
      </c>
      <c r="J3583" t="s">
        <v>383</v>
      </c>
      <c r="K3583" t="s">
        <v>388</v>
      </c>
      <c r="L3583" t="s">
        <v>44</v>
      </c>
      <c r="M3583" t="s">
        <v>385</v>
      </c>
      <c r="N3583" t="s">
        <v>907</v>
      </c>
      <c r="O3583" t="s">
        <v>928</v>
      </c>
      <c r="P3583" t="s">
        <v>53</v>
      </c>
    </row>
    <row r="3584" spans="1:16">
      <c r="A3584" t="s">
        <v>7200</v>
      </c>
      <c r="B3584" t="s">
        <v>7198</v>
      </c>
      <c r="C3584" t="s">
        <v>904</v>
      </c>
      <c r="D3584">
        <v>57</v>
      </c>
      <c r="E3584" t="s">
        <v>7199</v>
      </c>
      <c r="F3584" t="s">
        <v>53</v>
      </c>
      <c r="G3584" t="s">
        <v>1179</v>
      </c>
      <c r="H3584" t="s">
        <v>320</v>
      </c>
      <c r="I3584" t="s">
        <v>382</v>
      </c>
      <c r="J3584" t="s">
        <v>383</v>
      </c>
      <c r="K3584" t="s">
        <v>388</v>
      </c>
      <c r="L3584" t="s">
        <v>44</v>
      </c>
      <c r="M3584" t="s">
        <v>385</v>
      </c>
      <c r="N3584" t="s">
        <v>907</v>
      </c>
      <c r="O3584" t="s">
        <v>928</v>
      </c>
      <c r="P3584" t="s">
        <v>53</v>
      </c>
    </row>
    <row r="3585" spans="1:16">
      <c r="A3585" t="s">
        <v>7201</v>
      </c>
      <c r="B3585" t="s">
        <v>7202</v>
      </c>
      <c r="C3585" t="s">
        <v>920</v>
      </c>
      <c r="D3585">
        <v>58</v>
      </c>
      <c r="E3585" t="s">
        <v>7203</v>
      </c>
      <c r="F3585" t="s">
        <v>209</v>
      </c>
      <c r="G3585" t="s">
        <v>7204</v>
      </c>
      <c r="H3585" t="s">
        <v>320</v>
      </c>
      <c r="I3585" t="s">
        <v>382</v>
      </c>
      <c r="J3585" t="s">
        <v>383</v>
      </c>
      <c r="K3585" t="s">
        <v>388</v>
      </c>
      <c r="L3585" t="s">
        <v>44</v>
      </c>
      <c r="M3585" t="s">
        <v>385</v>
      </c>
      <c r="N3585" t="s">
        <v>907</v>
      </c>
      <c r="O3585" t="s">
        <v>1291</v>
      </c>
      <c r="P3585" t="s">
        <v>209</v>
      </c>
    </row>
    <row r="3586" spans="1:16">
      <c r="A3586" t="s">
        <v>7205</v>
      </c>
      <c r="B3586" t="s">
        <v>7206</v>
      </c>
      <c r="C3586" t="s">
        <v>920</v>
      </c>
      <c r="D3586">
        <v>58</v>
      </c>
      <c r="E3586" t="s">
        <v>7207</v>
      </c>
      <c r="F3586" t="s">
        <v>86</v>
      </c>
      <c r="G3586" t="s">
        <v>1404</v>
      </c>
      <c r="H3586" t="s">
        <v>320</v>
      </c>
      <c r="I3586" t="s">
        <v>382</v>
      </c>
      <c r="J3586" t="s">
        <v>383</v>
      </c>
      <c r="K3586" t="s">
        <v>388</v>
      </c>
      <c r="L3586" t="s">
        <v>44</v>
      </c>
      <c r="M3586" t="s">
        <v>385</v>
      </c>
      <c r="N3586" t="s">
        <v>907</v>
      </c>
      <c r="O3586" t="s">
        <v>990</v>
      </c>
      <c r="P3586" t="s">
        <v>86</v>
      </c>
    </row>
    <row r="3587" spans="1:16">
      <c r="A3587" t="s">
        <v>7208</v>
      </c>
      <c r="B3587" t="s">
        <v>7209</v>
      </c>
      <c r="C3587" t="s">
        <v>920</v>
      </c>
      <c r="D3587">
        <v>58</v>
      </c>
      <c r="E3587" t="s">
        <v>7210</v>
      </c>
      <c r="F3587" t="s">
        <v>63</v>
      </c>
      <c r="G3587" t="s">
        <v>1229</v>
      </c>
      <c r="H3587" t="s">
        <v>320</v>
      </c>
      <c r="I3587" t="s">
        <v>382</v>
      </c>
      <c r="J3587" t="s">
        <v>383</v>
      </c>
      <c r="K3587" t="s">
        <v>388</v>
      </c>
      <c r="L3587" t="s">
        <v>44</v>
      </c>
      <c r="M3587" t="s">
        <v>385</v>
      </c>
      <c r="N3587" t="s">
        <v>907</v>
      </c>
      <c r="O3587" t="s">
        <v>937</v>
      </c>
      <c r="P3587" t="s">
        <v>63</v>
      </c>
    </row>
    <row r="3588" spans="1:16">
      <c r="A3588" t="s">
        <v>7211</v>
      </c>
      <c r="B3588" t="s">
        <v>7212</v>
      </c>
      <c r="C3588" t="s">
        <v>904</v>
      </c>
      <c r="D3588">
        <v>57</v>
      </c>
      <c r="E3588" t="s">
        <v>1210</v>
      </c>
      <c r="F3588" t="s">
        <v>217</v>
      </c>
      <c r="G3588" t="s">
        <v>1211</v>
      </c>
      <c r="H3588" t="s">
        <v>327</v>
      </c>
      <c r="I3588" t="s">
        <v>390</v>
      </c>
      <c r="J3588" t="s">
        <v>383</v>
      </c>
      <c r="K3588" t="s">
        <v>388</v>
      </c>
      <c r="L3588" t="s">
        <v>32</v>
      </c>
      <c r="M3588" t="s">
        <v>385</v>
      </c>
      <c r="N3588" t="s">
        <v>907</v>
      </c>
      <c r="O3588" t="s">
        <v>1193</v>
      </c>
      <c r="P3588" t="s">
        <v>199</v>
      </c>
    </row>
    <row r="3589" spans="1:16">
      <c r="A3589" t="s">
        <v>7213</v>
      </c>
      <c r="B3589" t="s">
        <v>7212</v>
      </c>
      <c r="C3589" t="s">
        <v>910</v>
      </c>
      <c r="D3589">
        <v>59</v>
      </c>
      <c r="E3589" t="s">
        <v>1210</v>
      </c>
      <c r="F3589" t="s">
        <v>217</v>
      </c>
      <c r="G3589" t="s">
        <v>1211</v>
      </c>
      <c r="H3589" t="s">
        <v>327</v>
      </c>
      <c r="I3589" t="s">
        <v>390</v>
      </c>
      <c r="J3589" t="s">
        <v>383</v>
      </c>
      <c r="K3589" t="s">
        <v>388</v>
      </c>
      <c r="L3589" t="s">
        <v>32</v>
      </c>
      <c r="M3589" t="s">
        <v>385</v>
      </c>
      <c r="N3589" t="s">
        <v>907</v>
      </c>
      <c r="O3589" t="s">
        <v>1193</v>
      </c>
      <c r="P3589" t="s">
        <v>199</v>
      </c>
    </row>
    <row r="3590" spans="1:16">
      <c r="A3590" t="s">
        <v>7214</v>
      </c>
      <c r="B3590" t="s">
        <v>7212</v>
      </c>
      <c r="C3590" t="s">
        <v>912</v>
      </c>
      <c r="D3590">
        <v>61</v>
      </c>
      <c r="E3590" t="s">
        <v>1210</v>
      </c>
      <c r="F3590" t="s">
        <v>217</v>
      </c>
      <c r="G3590" t="s">
        <v>1211</v>
      </c>
      <c r="H3590" t="s">
        <v>327</v>
      </c>
      <c r="I3590" t="s">
        <v>390</v>
      </c>
      <c r="J3590" t="s">
        <v>383</v>
      </c>
      <c r="K3590" t="s">
        <v>388</v>
      </c>
      <c r="L3590" t="s">
        <v>32</v>
      </c>
      <c r="M3590" t="s">
        <v>385</v>
      </c>
      <c r="N3590" t="s">
        <v>907</v>
      </c>
      <c r="O3590" t="s">
        <v>1193</v>
      </c>
      <c r="P3590" t="s">
        <v>199</v>
      </c>
    </row>
    <row r="3591" spans="1:16">
      <c r="A3591" t="s">
        <v>7215</v>
      </c>
      <c r="B3591" t="s">
        <v>7212</v>
      </c>
      <c r="C3591" t="s">
        <v>915</v>
      </c>
      <c r="D3591">
        <v>56</v>
      </c>
      <c r="E3591" t="s">
        <v>1210</v>
      </c>
      <c r="F3591" t="s">
        <v>217</v>
      </c>
      <c r="G3591" t="s">
        <v>1211</v>
      </c>
      <c r="H3591" t="s">
        <v>327</v>
      </c>
      <c r="I3591" t="s">
        <v>390</v>
      </c>
      <c r="J3591" t="s">
        <v>383</v>
      </c>
      <c r="K3591" t="s">
        <v>388</v>
      </c>
      <c r="L3591" t="s">
        <v>32</v>
      </c>
      <c r="M3591" t="s">
        <v>385</v>
      </c>
      <c r="N3591" t="s">
        <v>907</v>
      </c>
      <c r="O3591" t="s">
        <v>1193</v>
      </c>
      <c r="P3591" t="s">
        <v>199</v>
      </c>
    </row>
    <row r="3592" spans="1:16">
      <c r="A3592" t="s">
        <v>7216</v>
      </c>
      <c r="B3592" t="s">
        <v>7212</v>
      </c>
      <c r="C3592" t="s">
        <v>922</v>
      </c>
      <c r="D3592">
        <v>60</v>
      </c>
      <c r="E3592" t="s">
        <v>1210</v>
      </c>
      <c r="F3592" t="s">
        <v>217</v>
      </c>
      <c r="G3592" t="s">
        <v>1211</v>
      </c>
      <c r="H3592" t="s">
        <v>327</v>
      </c>
      <c r="I3592" t="s">
        <v>390</v>
      </c>
      <c r="J3592" t="s">
        <v>383</v>
      </c>
      <c r="K3592" t="s">
        <v>388</v>
      </c>
      <c r="L3592" t="s">
        <v>32</v>
      </c>
      <c r="M3592" t="s">
        <v>385</v>
      </c>
      <c r="N3592" t="s">
        <v>907</v>
      </c>
      <c r="O3592" t="s">
        <v>1193</v>
      </c>
      <c r="P3592" t="s">
        <v>199</v>
      </c>
    </row>
    <row r="3593" spans="1:16">
      <c r="A3593" t="s">
        <v>7217</v>
      </c>
      <c r="B3593" t="s">
        <v>7212</v>
      </c>
      <c r="C3593" t="s">
        <v>920</v>
      </c>
      <c r="D3593">
        <v>58</v>
      </c>
      <c r="E3593" t="s">
        <v>1210</v>
      </c>
      <c r="F3593" t="s">
        <v>217</v>
      </c>
      <c r="G3593" t="s">
        <v>1211</v>
      </c>
      <c r="H3593" t="s">
        <v>327</v>
      </c>
      <c r="I3593" t="s">
        <v>390</v>
      </c>
      <c r="J3593" t="s">
        <v>383</v>
      </c>
      <c r="K3593" t="s">
        <v>388</v>
      </c>
      <c r="L3593" t="s">
        <v>32</v>
      </c>
      <c r="M3593" t="s">
        <v>385</v>
      </c>
      <c r="N3593" t="s">
        <v>907</v>
      </c>
      <c r="O3593" t="s">
        <v>1193</v>
      </c>
      <c r="P3593" t="s">
        <v>199</v>
      </c>
    </row>
    <row r="3594" spans="1:16">
      <c r="A3594" t="s">
        <v>7218</v>
      </c>
      <c r="B3594" t="s">
        <v>7219</v>
      </c>
      <c r="C3594" t="s">
        <v>920</v>
      </c>
      <c r="D3594">
        <v>58</v>
      </c>
      <c r="E3594" t="s">
        <v>7220</v>
      </c>
      <c r="F3594" t="s">
        <v>245</v>
      </c>
      <c r="G3594" t="s">
        <v>1265</v>
      </c>
      <c r="H3594" t="s">
        <v>327</v>
      </c>
      <c r="I3594" t="s">
        <v>382</v>
      </c>
      <c r="J3594" t="s">
        <v>383</v>
      </c>
      <c r="K3594" t="s">
        <v>388</v>
      </c>
      <c r="L3594" t="s">
        <v>44</v>
      </c>
      <c r="M3594" t="s">
        <v>385</v>
      </c>
      <c r="N3594" t="s">
        <v>907</v>
      </c>
      <c r="O3594" t="s">
        <v>917</v>
      </c>
      <c r="P3594" t="s">
        <v>83</v>
      </c>
    </row>
    <row r="3595" spans="1:16">
      <c r="A3595" t="s">
        <v>7221</v>
      </c>
      <c r="B3595" t="s">
        <v>7222</v>
      </c>
      <c r="C3595" t="s">
        <v>931</v>
      </c>
      <c r="D3595">
        <v>0</v>
      </c>
      <c r="E3595" t="s">
        <v>7223</v>
      </c>
      <c r="F3595" t="s">
        <v>53</v>
      </c>
      <c r="G3595" t="s">
        <v>1328</v>
      </c>
      <c r="H3595" t="s">
        <v>334</v>
      </c>
      <c r="I3595" t="s">
        <v>387</v>
      </c>
      <c r="J3595" t="s">
        <v>383</v>
      </c>
      <c r="K3595" t="s">
        <v>389</v>
      </c>
      <c r="L3595" t="s">
        <v>44</v>
      </c>
      <c r="M3595" t="s">
        <v>386</v>
      </c>
      <c r="N3595" t="s">
        <v>907</v>
      </c>
      <c r="O3595" t="s">
        <v>928</v>
      </c>
      <c r="P3595" t="s">
        <v>53</v>
      </c>
    </row>
    <row r="3596" spans="1:16">
      <c r="A3596" t="s">
        <v>7224</v>
      </c>
      <c r="B3596" t="s">
        <v>7225</v>
      </c>
      <c r="C3596" t="s">
        <v>920</v>
      </c>
      <c r="D3596">
        <v>58</v>
      </c>
      <c r="E3596" t="s">
        <v>7226</v>
      </c>
      <c r="F3596" t="s">
        <v>78</v>
      </c>
      <c r="G3596" t="s">
        <v>1265</v>
      </c>
      <c r="H3596" t="s">
        <v>318</v>
      </c>
      <c r="I3596" t="s">
        <v>382</v>
      </c>
      <c r="J3596" t="s">
        <v>383</v>
      </c>
      <c r="K3596" t="s">
        <v>388</v>
      </c>
      <c r="L3596" t="s">
        <v>44</v>
      </c>
      <c r="M3596" t="s">
        <v>385</v>
      </c>
      <c r="N3596" t="s">
        <v>907</v>
      </c>
      <c r="O3596" t="s">
        <v>969</v>
      </c>
      <c r="P3596" t="s">
        <v>78</v>
      </c>
    </row>
    <row r="3597" spans="1:16">
      <c r="A3597" t="s">
        <v>7227</v>
      </c>
      <c r="B3597" t="s">
        <v>7228</v>
      </c>
      <c r="C3597" t="s">
        <v>920</v>
      </c>
      <c r="D3597">
        <v>58</v>
      </c>
      <c r="E3597" t="s">
        <v>1165</v>
      </c>
      <c r="F3597" t="s">
        <v>60</v>
      </c>
      <c r="G3597" t="s">
        <v>906</v>
      </c>
      <c r="H3597" t="s">
        <v>318</v>
      </c>
      <c r="I3597" t="s">
        <v>382</v>
      </c>
      <c r="J3597" t="s">
        <v>383</v>
      </c>
      <c r="K3597" t="s">
        <v>388</v>
      </c>
      <c r="L3597" t="s">
        <v>43</v>
      </c>
      <c r="M3597" t="s">
        <v>385</v>
      </c>
      <c r="N3597" t="s">
        <v>907</v>
      </c>
      <c r="O3597" t="s">
        <v>990</v>
      </c>
      <c r="P3597" t="s">
        <v>60</v>
      </c>
    </row>
    <row r="3598" spans="1:16">
      <c r="A3598" t="s">
        <v>7229</v>
      </c>
      <c r="B3598" t="s">
        <v>7230</v>
      </c>
      <c r="C3598" t="s">
        <v>920</v>
      </c>
      <c r="D3598">
        <v>58</v>
      </c>
      <c r="E3598" t="s">
        <v>1352</v>
      </c>
      <c r="F3598" t="s">
        <v>86</v>
      </c>
      <c r="G3598" t="s">
        <v>1353</v>
      </c>
      <c r="H3598" t="s">
        <v>320</v>
      </c>
      <c r="I3598" t="s">
        <v>382</v>
      </c>
      <c r="J3598" t="s">
        <v>383</v>
      </c>
      <c r="K3598" t="s">
        <v>388</v>
      </c>
      <c r="L3598" t="s">
        <v>44</v>
      </c>
      <c r="M3598" t="s">
        <v>385</v>
      </c>
      <c r="N3598" t="s">
        <v>907</v>
      </c>
      <c r="O3598" t="s">
        <v>1033</v>
      </c>
      <c r="P3598" t="s">
        <v>86</v>
      </c>
    </row>
    <row r="3599" spans="1:16">
      <c r="A3599" t="s">
        <v>7231</v>
      </c>
      <c r="B3599" t="s">
        <v>7232</v>
      </c>
      <c r="C3599" t="s">
        <v>904</v>
      </c>
      <c r="D3599">
        <v>57</v>
      </c>
      <c r="E3599" t="s">
        <v>1359</v>
      </c>
      <c r="F3599" t="s">
        <v>209</v>
      </c>
      <c r="G3599" t="s">
        <v>1404</v>
      </c>
      <c r="H3599" t="s">
        <v>320</v>
      </c>
      <c r="I3599" t="s">
        <v>382</v>
      </c>
      <c r="J3599" t="s">
        <v>383</v>
      </c>
      <c r="K3599" t="s">
        <v>388</v>
      </c>
      <c r="L3599" t="s">
        <v>44</v>
      </c>
      <c r="M3599" t="s">
        <v>385</v>
      </c>
      <c r="N3599" t="s">
        <v>907</v>
      </c>
      <c r="O3599" t="s">
        <v>1387</v>
      </c>
      <c r="P3599" t="s">
        <v>209</v>
      </c>
    </row>
    <row r="3600" spans="1:16">
      <c r="A3600" t="s">
        <v>7233</v>
      </c>
      <c r="B3600" t="s">
        <v>7232</v>
      </c>
      <c r="C3600" t="s">
        <v>910</v>
      </c>
      <c r="D3600">
        <v>59</v>
      </c>
      <c r="E3600" t="s">
        <v>1359</v>
      </c>
      <c r="F3600" t="s">
        <v>209</v>
      </c>
      <c r="G3600" t="s">
        <v>1404</v>
      </c>
      <c r="H3600" t="s">
        <v>320</v>
      </c>
      <c r="I3600" t="s">
        <v>382</v>
      </c>
      <c r="J3600" t="s">
        <v>383</v>
      </c>
      <c r="K3600" t="s">
        <v>388</v>
      </c>
      <c r="L3600" t="s">
        <v>44</v>
      </c>
      <c r="M3600" t="s">
        <v>385</v>
      </c>
      <c r="N3600" t="s">
        <v>907</v>
      </c>
      <c r="O3600" t="s">
        <v>1387</v>
      </c>
      <c r="P3600" t="s">
        <v>209</v>
      </c>
    </row>
    <row r="3601" spans="1:16">
      <c r="A3601" t="s">
        <v>7234</v>
      </c>
      <c r="B3601" t="s">
        <v>7232</v>
      </c>
      <c r="C3601" t="s">
        <v>912</v>
      </c>
      <c r="D3601">
        <v>61</v>
      </c>
      <c r="E3601" t="s">
        <v>1359</v>
      </c>
      <c r="F3601" t="s">
        <v>209</v>
      </c>
      <c r="G3601" t="s">
        <v>1404</v>
      </c>
      <c r="H3601" t="s">
        <v>320</v>
      </c>
      <c r="I3601" t="s">
        <v>382</v>
      </c>
      <c r="J3601" t="s">
        <v>383</v>
      </c>
      <c r="K3601" t="s">
        <v>388</v>
      </c>
      <c r="L3601" t="s">
        <v>44</v>
      </c>
      <c r="M3601" t="s">
        <v>385</v>
      </c>
      <c r="N3601" t="s">
        <v>907</v>
      </c>
      <c r="O3601" t="s">
        <v>1387</v>
      </c>
      <c r="P3601" t="s">
        <v>209</v>
      </c>
    </row>
    <row r="3602" spans="1:16">
      <c r="A3602" t="s">
        <v>7235</v>
      </c>
      <c r="B3602" t="s">
        <v>7232</v>
      </c>
      <c r="C3602" t="s">
        <v>920</v>
      </c>
      <c r="D3602">
        <v>58</v>
      </c>
      <c r="E3602" t="s">
        <v>1359</v>
      </c>
      <c r="F3602" t="s">
        <v>209</v>
      </c>
      <c r="G3602" t="s">
        <v>1404</v>
      </c>
      <c r="H3602" t="s">
        <v>320</v>
      </c>
      <c r="I3602" t="s">
        <v>382</v>
      </c>
      <c r="J3602" t="s">
        <v>383</v>
      </c>
      <c r="K3602" t="s">
        <v>388</v>
      </c>
      <c r="L3602" t="s">
        <v>44</v>
      </c>
      <c r="M3602" t="s">
        <v>385</v>
      </c>
      <c r="N3602" t="s">
        <v>907</v>
      </c>
      <c r="O3602" t="s">
        <v>1387</v>
      </c>
      <c r="P3602" t="s">
        <v>209</v>
      </c>
    </row>
    <row r="3603" spans="1:16">
      <c r="A3603" t="s">
        <v>7236</v>
      </c>
      <c r="B3603" t="s">
        <v>7237</v>
      </c>
      <c r="C3603" t="s">
        <v>915</v>
      </c>
      <c r="D3603">
        <v>56</v>
      </c>
      <c r="E3603" t="s">
        <v>7238</v>
      </c>
      <c r="F3603" t="s">
        <v>245</v>
      </c>
      <c r="G3603" t="s">
        <v>1202</v>
      </c>
      <c r="H3603" t="s">
        <v>320</v>
      </c>
      <c r="I3603" t="s">
        <v>382</v>
      </c>
      <c r="J3603" t="s">
        <v>383</v>
      </c>
      <c r="K3603" t="s">
        <v>388</v>
      </c>
      <c r="L3603" t="s">
        <v>44</v>
      </c>
      <c r="M3603" t="s">
        <v>385</v>
      </c>
      <c r="N3603" t="s">
        <v>907</v>
      </c>
      <c r="O3603" t="s">
        <v>932</v>
      </c>
      <c r="P3603" t="s">
        <v>83</v>
      </c>
    </row>
    <row r="3604" spans="1:16">
      <c r="A3604" t="s">
        <v>7239</v>
      </c>
      <c r="B3604" t="s">
        <v>7237</v>
      </c>
      <c r="C3604" t="s">
        <v>904</v>
      </c>
      <c r="D3604">
        <v>57</v>
      </c>
      <c r="E3604" t="s">
        <v>7238</v>
      </c>
      <c r="F3604" t="s">
        <v>245</v>
      </c>
      <c r="G3604" t="s">
        <v>1202</v>
      </c>
      <c r="H3604" t="s">
        <v>320</v>
      </c>
      <c r="I3604" t="s">
        <v>382</v>
      </c>
      <c r="J3604" t="s">
        <v>383</v>
      </c>
      <c r="K3604" t="s">
        <v>388</v>
      </c>
      <c r="L3604" t="s">
        <v>44</v>
      </c>
      <c r="M3604" t="s">
        <v>385</v>
      </c>
      <c r="N3604" t="s">
        <v>907</v>
      </c>
      <c r="O3604" t="s">
        <v>932</v>
      </c>
      <c r="P3604" t="s">
        <v>83</v>
      </c>
    </row>
    <row r="3605" spans="1:16">
      <c r="A3605" t="s">
        <v>7240</v>
      </c>
      <c r="B3605" t="s">
        <v>7237</v>
      </c>
      <c r="C3605" t="s">
        <v>910</v>
      </c>
      <c r="D3605">
        <v>59</v>
      </c>
      <c r="E3605" t="s">
        <v>7238</v>
      </c>
      <c r="F3605" t="s">
        <v>245</v>
      </c>
      <c r="G3605" t="s">
        <v>1202</v>
      </c>
      <c r="H3605" t="s">
        <v>320</v>
      </c>
      <c r="I3605" t="s">
        <v>382</v>
      </c>
      <c r="J3605" t="s">
        <v>383</v>
      </c>
      <c r="K3605" t="s">
        <v>388</v>
      </c>
      <c r="L3605" t="s">
        <v>44</v>
      </c>
      <c r="M3605" t="s">
        <v>385</v>
      </c>
      <c r="N3605" t="s">
        <v>907</v>
      </c>
      <c r="O3605" t="s">
        <v>932</v>
      </c>
      <c r="P3605" t="s">
        <v>83</v>
      </c>
    </row>
    <row r="3606" spans="1:16">
      <c r="A3606" t="s">
        <v>7241</v>
      </c>
      <c r="B3606" t="s">
        <v>7237</v>
      </c>
      <c r="C3606" t="s">
        <v>922</v>
      </c>
      <c r="D3606">
        <v>60</v>
      </c>
      <c r="E3606" t="s">
        <v>7238</v>
      </c>
      <c r="F3606" t="s">
        <v>245</v>
      </c>
      <c r="G3606" t="s">
        <v>1202</v>
      </c>
      <c r="H3606" t="s">
        <v>320</v>
      </c>
      <c r="I3606" t="s">
        <v>382</v>
      </c>
      <c r="J3606" t="s">
        <v>383</v>
      </c>
      <c r="K3606" t="s">
        <v>388</v>
      </c>
      <c r="L3606" t="s">
        <v>44</v>
      </c>
      <c r="M3606" t="s">
        <v>385</v>
      </c>
      <c r="N3606" t="s">
        <v>907</v>
      </c>
      <c r="O3606" t="s">
        <v>932</v>
      </c>
      <c r="P3606" t="s">
        <v>83</v>
      </c>
    </row>
    <row r="3607" spans="1:16">
      <c r="A3607" t="s">
        <v>7242</v>
      </c>
      <c r="B3607" t="s">
        <v>7237</v>
      </c>
      <c r="C3607" t="s">
        <v>912</v>
      </c>
      <c r="D3607">
        <v>61</v>
      </c>
      <c r="E3607" t="s">
        <v>7238</v>
      </c>
      <c r="F3607" t="s">
        <v>245</v>
      </c>
      <c r="G3607" t="s">
        <v>1202</v>
      </c>
      <c r="H3607" t="s">
        <v>320</v>
      </c>
      <c r="I3607" t="s">
        <v>382</v>
      </c>
      <c r="J3607" t="s">
        <v>383</v>
      </c>
      <c r="K3607" t="s">
        <v>388</v>
      </c>
      <c r="L3607" t="s">
        <v>44</v>
      </c>
      <c r="M3607" t="s">
        <v>385</v>
      </c>
      <c r="N3607" t="s">
        <v>907</v>
      </c>
      <c r="O3607" t="s">
        <v>932</v>
      </c>
      <c r="P3607" t="s">
        <v>83</v>
      </c>
    </row>
    <row r="3608" spans="1:16">
      <c r="A3608" t="s">
        <v>7243</v>
      </c>
      <c r="B3608" t="s">
        <v>7237</v>
      </c>
      <c r="C3608" t="s">
        <v>920</v>
      </c>
      <c r="D3608">
        <v>58</v>
      </c>
      <c r="E3608" t="s">
        <v>7238</v>
      </c>
      <c r="F3608" t="s">
        <v>245</v>
      </c>
      <c r="G3608" t="s">
        <v>1202</v>
      </c>
      <c r="H3608" t="s">
        <v>320</v>
      </c>
      <c r="I3608" t="s">
        <v>382</v>
      </c>
      <c r="J3608" t="s">
        <v>383</v>
      </c>
      <c r="K3608" t="s">
        <v>388</v>
      </c>
      <c r="L3608" t="s">
        <v>44</v>
      </c>
      <c r="M3608" t="s">
        <v>385</v>
      </c>
      <c r="N3608" t="s">
        <v>907</v>
      </c>
      <c r="O3608" t="s">
        <v>932</v>
      </c>
      <c r="P3608" t="s">
        <v>83</v>
      </c>
    </row>
    <row r="3609" spans="1:16">
      <c r="A3609" t="s">
        <v>7244</v>
      </c>
      <c r="B3609" t="s">
        <v>7245</v>
      </c>
      <c r="C3609" t="s">
        <v>920</v>
      </c>
      <c r="D3609">
        <v>58</v>
      </c>
      <c r="E3609" t="s">
        <v>1201</v>
      </c>
      <c r="F3609" t="s">
        <v>60</v>
      </c>
      <c r="G3609" t="s">
        <v>1265</v>
      </c>
      <c r="H3609" t="s">
        <v>320</v>
      </c>
      <c r="I3609" t="s">
        <v>382</v>
      </c>
      <c r="J3609" t="s">
        <v>383</v>
      </c>
      <c r="K3609" t="s">
        <v>388</v>
      </c>
      <c r="L3609" t="s">
        <v>44</v>
      </c>
      <c r="M3609" t="s">
        <v>385</v>
      </c>
      <c r="N3609" t="s">
        <v>907</v>
      </c>
      <c r="O3609" t="s">
        <v>990</v>
      </c>
      <c r="P3609" t="s">
        <v>60</v>
      </c>
    </row>
    <row r="3610" spans="1:16">
      <c r="A3610" t="s">
        <v>7246</v>
      </c>
      <c r="B3610" t="s">
        <v>7247</v>
      </c>
      <c r="C3610" t="s">
        <v>915</v>
      </c>
      <c r="D3610">
        <v>56</v>
      </c>
      <c r="E3610" t="s">
        <v>7248</v>
      </c>
      <c r="F3610" t="s">
        <v>209</v>
      </c>
      <c r="G3610" t="s">
        <v>7249</v>
      </c>
      <c r="H3610" t="s">
        <v>320</v>
      </c>
      <c r="I3610" t="s">
        <v>382</v>
      </c>
      <c r="J3610" t="s">
        <v>383</v>
      </c>
      <c r="K3610" t="s">
        <v>388</v>
      </c>
      <c r="L3610" t="s">
        <v>44</v>
      </c>
      <c r="M3610" t="s">
        <v>385</v>
      </c>
      <c r="N3610" t="s">
        <v>907</v>
      </c>
      <c r="O3610" t="s">
        <v>1387</v>
      </c>
      <c r="P3610" t="s">
        <v>209</v>
      </c>
    </row>
    <row r="3611" spans="1:16">
      <c r="A3611" t="s">
        <v>7250</v>
      </c>
      <c r="B3611" t="s">
        <v>7247</v>
      </c>
      <c r="C3611" t="s">
        <v>904</v>
      </c>
      <c r="D3611">
        <v>57</v>
      </c>
      <c r="E3611" t="s">
        <v>7248</v>
      </c>
      <c r="F3611" t="s">
        <v>209</v>
      </c>
      <c r="G3611" t="s">
        <v>7249</v>
      </c>
      <c r="H3611" t="s">
        <v>320</v>
      </c>
      <c r="I3611" t="s">
        <v>382</v>
      </c>
      <c r="J3611" t="s">
        <v>383</v>
      </c>
      <c r="K3611" t="s">
        <v>388</v>
      </c>
      <c r="L3611" t="s">
        <v>44</v>
      </c>
      <c r="M3611" t="s">
        <v>385</v>
      </c>
      <c r="N3611" t="s">
        <v>907</v>
      </c>
      <c r="O3611" t="s">
        <v>1387</v>
      </c>
      <c r="P3611" t="s">
        <v>209</v>
      </c>
    </row>
    <row r="3612" spans="1:16">
      <c r="A3612" t="s">
        <v>7251</v>
      </c>
      <c r="B3612" t="s">
        <v>7247</v>
      </c>
      <c r="C3612" t="s">
        <v>910</v>
      </c>
      <c r="D3612">
        <v>59</v>
      </c>
      <c r="E3612" t="s">
        <v>7248</v>
      </c>
      <c r="F3612" t="s">
        <v>209</v>
      </c>
      <c r="G3612" t="s">
        <v>7249</v>
      </c>
      <c r="H3612" t="s">
        <v>320</v>
      </c>
      <c r="I3612" t="s">
        <v>382</v>
      </c>
      <c r="J3612" t="s">
        <v>383</v>
      </c>
      <c r="K3612" t="s">
        <v>388</v>
      </c>
      <c r="L3612" t="s">
        <v>44</v>
      </c>
      <c r="M3612" t="s">
        <v>385</v>
      </c>
      <c r="N3612" t="s">
        <v>907</v>
      </c>
      <c r="O3612" t="s">
        <v>1387</v>
      </c>
      <c r="P3612" t="s">
        <v>209</v>
      </c>
    </row>
    <row r="3613" spans="1:16">
      <c r="A3613" t="s">
        <v>7252</v>
      </c>
      <c r="B3613" t="s">
        <v>7247</v>
      </c>
      <c r="C3613" t="s">
        <v>922</v>
      </c>
      <c r="D3613">
        <v>60</v>
      </c>
      <c r="E3613" t="s">
        <v>7248</v>
      </c>
      <c r="F3613" t="s">
        <v>209</v>
      </c>
      <c r="G3613" t="s">
        <v>7249</v>
      </c>
      <c r="H3613" t="s">
        <v>320</v>
      </c>
      <c r="I3613" t="s">
        <v>382</v>
      </c>
      <c r="J3613" t="s">
        <v>383</v>
      </c>
      <c r="K3613" t="s">
        <v>388</v>
      </c>
      <c r="L3613" t="s">
        <v>44</v>
      </c>
      <c r="M3613" t="s">
        <v>385</v>
      </c>
      <c r="N3613" t="s">
        <v>907</v>
      </c>
      <c r="O3613" t="s">
        <v>1387</v>
      </c>
      <c r="P3613" t="s">
        <v>209</v>
      </c>
    </row>
    <row r="3614" spans="1:16">
      <c r="A3614" t="s">
        <v>7253</v>
      </c>
      <c r="B3614" t="s">
        <v>7247</v>
      </c>
      <c r="C3614" t="s">
        <v>912</v>
      </c>
      <c r="D3614">
        <v>61</v>
      </c>
      <c r="E3614" t="s">
        <v>7248</v>
      </c>
      <c r="F3614" t="s">
        <v>209</v>
      </c>
      <c r="G3614" t="s">
        <v>7249</v>
      </c>
      <c r="H3614" t="s">
        <v>320</v>
      </c>
      <c r="I3614" t="s">
        <v>382</v>
      </c>
      <c r="J3614" t="s">
        <v>383</v>
      </c>
      <c r="K3614" t="s">
        <v>388</v>
      </c>
      <c r="L3614" t="s">
        <v>44</v>
      </c>
      <c r="M3614" t="s">
        <v>385</v>
      </c>
      <c r="N3614" t="s">
        <v>907</v>
      </c>
      <c r="O3614" t="s">
        <v>1387</v>
      </c>
      <c r="P3614" t="s">
        <v>209</v>
      </c>
    </row>
    <row r="3615" spans="1:16">
      <c r="A3615" t="s">
        <v>7254</v>
      </c>
      <c r="B3615" t="s">
        <v>7247</v>
      </c>
      <c r="C3615" t="s">
        <v>920</v>
      </c>
      <c r="D3615">
        <v>58</v>
      </c>
      <c r="E3615" t="s">
        <v>7248</v>
      </c>
      <c r="F3615" t="s">
        <v>209</v>
      </c>
      <c r="G3615" t="s">
        <v>7249</v>
      </c>
      <c r="H3615" t="s">
        <v>320</v>
      </c>
      <c r="I3615" t="s">
        <v>382</v>
      </c>
      <c r="J3615" t="s">
        <v>383</v>
      </c>
      <c r="K3615" t="s">
        <v>388</v>
      </c>
      <c r="L3615" t="s">
        <v>44</v>
      </c>
      <c r="M3615" t="s">
        <v>385</v>
      </c>
      <c r="N3615" t="s">
        <v>907</v>
      </c>
      <c r="O3615" t="s">
        <v>1387</v>
      </c>
      <c r="P3615" t="s">
        <v>209</v>
      </c>
    </row>
    <row r="3616" spans="1:16">
      <c r="A3616" t="s">
        <v>7255</v>
      </c>
      <c r="B3616" t="s">
        <v>7256</v>
      </c>
      <c r="C3616" t="s">
        <v>920</v>
      </c>
      <c r="D3616">
        <v>58</v>
      </c>
      <c r="E3616" t="s">
        <v>7257</v>
      </c>
      <c r="F3616" t="s">
        <v>217</v>
      </c>
      <c r="G3616" t="s">
        <v>1179</v>
      </c>
      <c r="H3616" t="s">
        <v>324</v>
      </c>
      <c r="I3616" t="s">
        <v>382</v>
      </c>
      <c r="J3616" t="s">
        <v>383</v>
      </c>
      <c r="K3616" t="s">
        <v>388</v>
      </c>
      <c r="L3616" t="s">
        <v>32</v>
      </c>
      <c r="M3616" t="s">
        <v>385</v>
      </c>
      <c r="N3616" t="s">
        <v>907</v>
      </c>
      <c r="O3616" t="s">
        <v>1193</v>
      </c>
      <c r="P3616" t="s">
        <v>199</v>
      </c>
    </row>
    <row r="3617" spans="1:16">
      <c r="A3617" t="s">
        <v>7258</v>
      </c>
      <c r="B3617" t="s">
        <v>7259</v>
      </c>
      <c r="C3617" t="s">
        <v>920</v>
      </c>
      <c r="D3617">
        <v>58</v>
      </c>
      <c r="E3617" t="s">
        <v>7260</v>
      </c>
      <c r="F3617" t="s">
        <v>172</v>
      </c>
      <c r="G3617" t="s">
        <v>1265</v>
      </c>
      <c r="H3617" t="s">
        <v>324</v>
      </c>
      <c r="I3617" t="s">
        <v>382</v>
      </c>
      <c r="J3617" t="s">
        <v>383</v>
      </c>
      <c r="K3617" t="s">
        <v>388</v>
      </c>
      <c r="L3617" t="s">
        <v>44</v>
      </c>
      <c r="M3617" t="s">
        <v>385</v>
      </c>
      <c r="N3617" t="s">
        <v>907</v>
      </c>
      <c r="O3617" t="s">
        <v>1300</v>
      </c>
      <c r="P3617" t="s">
        <v>86</v>
      </c>
    </row>
    <row r="3618" spans="1:16">
      <c r="A3618" t="s">
        <v>7261</v>
      </c>
      <c r="B3618" t="s">
        <v>7262</v>
      </c>
      <c r="C3618" t="s">
        <v>920</v>
      </c>
      <c r="D3618">
        <v>58</v>
      </c>
      <c r="E3618" t="s">
        <v>7263</v>
      </c>
      <c r="F3618" t="s">
        <v>259</v>
      </c>
      <c r="G3618" t="s">
        <v>1265</v>
      </c>
      <c r="H3618" t="s">
        <v>324</v>
      </c>
      <c r="I3618" t="s">
        <v>382</v>
      </c>
      <c r="J3618" t="s">
        <v>383</v>
      </c>
      <c r="K3618" t="s">
        <v>388</v>
      </c>
      <c r="L3618" t="s">
        <v>44</v>
      </c>
      <c r="M3618" t="s">
        <v>385</v>
      </c>
      <c r="N3618" t="s">
        <v>907</v>
      </c>
      <c r="O3618" t="s">
        <v>932</v>
      </c>
      <c r="P3618" t="s">
        <v>71</v>
      </c>
    </row>
    <row r="3619" spans="1:16">
      <c r="A3619" t="s">
        <v>7264</v>
      </c>
      <c r="B3619" t="s">
        <v>7265</v>
      </c>
      <c r="C3619" t="s">
        <v>920</v>
      </c>
      <c r="D3619">
        <v>58</v>
      </c>
      <c r="E3619" t="s">
        <v>7266</v>
      </c>
      <c r="F3619" t="s">
        <v>86</v>
      </c>
      <c r="G3619" t="s">
        <v>1265</v>
      </c>
      <c r="H3619" t="s">
        <v>324</v>
      </c>
      <c r="I3619" t="s">
        <v>382</v>
      </c>
      <c r="J3619" t="s">
        <v>383</v>
      </c>
      <c r="K3619" t="s">
        <v>388</v>
      </c>
      <c r="L3619" t="s">
        <v>44</v>
      </c>
      <c r="M3619" t="s">
        <v>385</v>
      </c>
      <c r="N3619" t="s">
        <v>907</v>
      </c>
      <c r="O3619" t="s">
        <v>1033</v>
      </c>
      <c r="P3619" t="s">
        <v>86</v>
      </c>
    </row>
    <row r="3620" spans="1:16">
      <c r="A3620" t="s">
        <v>7267</v>
      </c>
      <c r="B3620" t="s">
        <v>7268</v>
      </c>
      <c r="C3620" t="s">
        <v>920</v>
      </c>
      <c r="D3620">
        <v>58</v>
      </c>
      <c r="E3620" t="s">
        <v>1257</v>
      </c>
      <c r="F3620" t="s">
        <v>86</v>
      </c>
      <c r="G3620" t="s">
        <v>1258</v>
      </c>
      <c r="H3620" t="s">
        <v>324</v>
      </c>
      <c r="I3620" t="s">
        <v>382</v>
      </c>
      <c r="J3620" t="s">
        <v>383</v>
      </c>
      <c r="K3620" t="s">
        <v>388</v>
      </c>
      <c r="L3620" t="s">
        <v>44</v>
      </c>
      <c r="M3620" t="s">
        <v>385</v>
      </c>
      <c r="N3620" t="s">
        <v>907</v>
      </c>
      <c r="O3620" t="s">
        <v>1033</v>
      </c>
      <c r="P3620" t="s">
        <v>86</v>
      </c>
    </row>
    <row r="3621" spans="1:16">
      <c r="A3621" t="s">
        <v>7269</v>
      </c>
      <c r="B3621" t="s">
        <v>7270</v>
      </c>
      <c r="C3621" t="s">
        <v>904</v>
      </c>
      <c r="D3621">
        <v>57</v>
      </c>
      <c r="E3621" t="s">
        <v>1392</v>
      </c>
      <c r="F3621" t="s">
        <v>71</v>
      </c>
      <c r="G3621" t="s">
        <v>1265</v>
      </c>
      <c r="H3621" t="s">
        <v>320</v>
      </c>
      <c r="I3621" t="s">
        <v>382</v>
      </c>
      <c r="J3621" t="s">
        <v>383</v>
      </c>
      <c r="K3621" t="s">
        <v>388</v>
      </c>
      <c r="L3621" t="s">
        <v>44</v>
      </c>
      <c r="M3621" t="s">
        <v>385</v>
      </c>
      <c r="N3621" t="s">
        <v>907</v>
      </c>
      <c r="O3621" t="s">
        <v>932</v>
      </c>
      <c r="P3621" t="s">
        <v>71</v>
      </c>
    </row>
    <row r="3622" spans="1:16">
      <c r="A3622" t="s">
        <v>7271</v>
      </c>
      <c r="B3622" t="s">
        <v>7270</v>
      </c>
      <c r="C3622" t="s">
        <v>910</v>
      </c>
      <c r="D3622">
        <v>59</v>
      </c>
      <c r="E3622" t="s">
        <v>1392</v>
      </c>
      <c r="F3622" t="s">
        <v>71</v>
      </c>
      <c r="G3622" t="s">
        <v>1265</v>
      </c>
      <c r="H3622" t="s">
        <v>320</v>
      </c>
      <c r="I3622" t="s">
        <v>382</v>
      </c>
      <c r="J3622" t="s">
        <v>383</v>
      </c>
      <c r="K3622" t="s">
        <v>388</v>
      </c>
      <c r="L3622" t="s">
        <v>44</v>
      </c>
      <c r="M3622" t="s">
        <v>385</v>
      </c>
      <c r="N3622" t="s">
        <v>907</v>
      </c>
      <c r="O3622" t="s">
        <v>932</v>
      </c>
      <c r="P3622" t="s">
        <v>71</v>
      </c>
    </row>
    <row r="3623" spans="1:16">
      <c r="A3623" t="s">
        <v>7272</v>
      </c>
      <c r="B3623" t="s">
        <v>7270</v>
      </c>
      <c r="C3623" t="s">
        <v>912</v>
      </c>
      <c r="D3623">
        <v>61</v>
      </c>
      <c r="E3623" t="s">
        <v>1392</v>
      </c>
      <c r="F3623" t="s">
        <v>71</v>
      </c>
      <c r="G3623" t="s">
        <v>1265</v>
      </c>
      <c r="H3623" t="s">
        <v>320</v>
      </c>
      <c r="I3623" t="s">
        <v>382</v>
      </c>
      <c r="J3623" t="s">
        <v>383</v>
      </c>
      <c r="K3623" t="s">
        <v>388</v>
      </c>
      <c r="L3623" t="s">
        <v>44</v>
      </c>
      <c r="M3623" t="s">
        <v>385</v>
      </c>
      <c r="N3623" t="s">
        <v>907</v>
      </c>
      <c r="O3623" t="s">
        <v>932</v>
      </c>
      <c r="P3623" t="s">
        <v>71</v>
      </c>
    </row>
    <row r="3624" spans="1:16">
      <c r="A3624" t="s">
        <v>7273</v>
      </c>
      <c r="B3624" t="s">
        <v>7270</v>
      </c>
      <c r="C3624" t="s">
        <v>920</v>
      </c>
      <c r="D3624">
        <v>58</v>
      </c>
      <c r="E3624" t="s">
        <v>1392</v>
      </c>
      <c r="F3624" t="s">
        <v>71</v>
      </c>
      <c r="G3624" t="s">
        <v>1265</v>
      </c>
      <c r="H3624" t="s">
        <v>320</v>
      </c>
      <c r="I3624" t="s">
        <v>382</v>
      </c>
      <c r="J3624" t="s">
        <v>383</v>
      </c>
      <c r="K3624" t="s">
        <v>388</v>
      </c>
      <c r="L3624" t="s">
        <v>44</v>
      </c>
      <c r="M3624" t="s">
        <v>385</v>
      </c>
      <c r="N3624" t="s">
        <v>907</v>
      </c>
      <c r="O3624" t="s">
        <v>932</v>
      </c>
      <c r="P3624" t="s">
        <v>71</v>
      </c>
    </row>
    <row r="3625" spans="1:16">
      <c r="A3625" t="s">
        <v>7274</v>
      </c>
      <c r="B3625" t="s">
        <v>7275</v>
      </c>
      <c r="C3625" t="s">
        <v>904</v>
      </c>
      <c r="D3625">
        <v>57</v>
      </c>
      <c r="E3625" t="s">
        <v>1264</v>
      </c>
      <c r="F3625" t="s">
        <v>55</v>
      </c>
      <c r="G3625" t="s">
        <v>1265</v>
      </c>
      <c r="H3625" t="s">
        <v>320</v>
      </c>
      <c r="I3625" t="s">
        <v>382</v>
      </c>
      <c r="J3625" t="s">
        <v>383</v>
      </c>
      <c r="K3625" t="s">
        <v>388</v>
      </c>
      <c r="L3625" t="s">
        <v>44</v>
      </c>
      <c r="M3625" t="s">
        <v>385</v>
      </c>
      <c r="N3625" t="s">
        <v>907</v>
      </c>
      <c r="O3625" t="s">
        <v>932</v>
      </c>
      <c r="P3625" t="s">
        <v>71</v>
      </c>
    </row>
    <row r="3626" spans="1:16">
      <c r="A3626" t="s">
        <v>7276</v>
      </c>
      <c r="B3626" t="s">
        <v>7275</v>
      </c>
      <c r="C3626" t="s">
        <v>910</v>
      </c>
      <c r="D3626">
        <v>59</v>
      </c>
      <c r="E3626" t="s">
        <v>1264</v>
      </c>
      <c r="F3626" t="s">
        <v>55</v>
      </c>
      <c r="G3626" t="s">
        <v>1265</v>
      </c>
      <c r="H3626" t="s">
        <v>320</v>
      </c>
      <c r="I3626" t="s">
        <v>382</v>
      </c>
      <c r="J3626" t="s">
        <v>383</v>
      </c>
      <c r="K3626" t="s">
        <v>388</v>
      </c>
      <c r="L3626" t="s">
        <v>44</v>
      </c>
      <c r="M3626" t="s">
        <v>385</v>
      </c>
      <c r="N3626" t="s">
        <v>907</v>
      </c>
      <c r="O3626" t="s">
        <v>932</v>
      </c>
      <c r="P3626" t="s">
        <v>71</v>
      </c>
    </row>
    <row r="3627" spans="1:16">
      <c r="A3627" t="s">
        <v>7277</v>
      </c>
      <c r="B3627" t="s">
        <v>7275</v>
      </c>
      <c r="C3627" t="s">
        <v>912</v>
      </c>
      <c r="D3627">
        <v>61</v>
      </c>
      <c r="E3627" t="s">
        <v>1264</v>
      </c>
      <c r="F3627" t="s">
        <v>55</v>
      </c>
      <c r="G3627" t="s">
        <v>1265</v>
      </c>
      <c r="H3627" t="s">
        <v>320</v>
      </c>
      <c r="I3627" t="s">
        <v>382</v>
      </c>
      <c r="J3627" t="s">
        <v>383</v>
      </c>
      <c r="K3627" t="s">
        <v>388</v>
      </c>
      <c r="L3627" t="s">
        <v>44</v>
      </c>
      <c r="M3627" t="s">
        <v>385</v>
      </c>
      <c r="N3627" t="s">
        <v>907</v>
      </c>
      <c r="O3627" t="s">
        <v>932</v>
      </c>
      <c r="P3627" t="s">
        <v>71</v>
      </c>
    </row>
    <row r="3628" spans="1:16">
      <c r="A3628" t="s">
        <v>7278</v>
      </c>
      <c r="B3628" t="s">
        <v>7275</v>
      </c>
      <c r="C3628" t="s">
        <v>920</v>
      </c>
      <c r="D3628">
        <v>58</v>
      </c>
      <c r="E3628" t="s">
        <v>1264</v>
      </c>
      <c r="F3628" t="s">
        <v>55</v>
      </c>
      <c r="G3628" t="s">
        <v>1265</v>
      </c>
      <c r="H3628" t="s">
        <v>320</v>
      </c>
      <c r="I3628" t="s">
        <v>382</v>
      </c>
      <c r="J3628" t="s">
        <v>383</v>
      </c>
      <c r="K3628" t="s">
        <v>388</v>
      </c>
      <c r="L3628" t="s">
        <v>44</v>
      </c>
      <c r="M3628" t="s">
        <v>385</v>
      </c>
      <c r="N3628" t="s">
        <v>907</v>
      </c>
      <c r="O3628" t="s">
        <v>932</v>
      </c>
      <c r="P3628" t="s">
        <v>71</v>
      </c>
    </row>
    <row r="3629" spans="1:16">
      <c r="A3629" t="s">
        <v>7279</v>
      </c>
      <c r="B3629" t="s">
        <v>7280</v>
      </c>
      <c r="C3629" t="s">
        <v>920</v>
      </c>
      <c r="D3629">
        <v>58</v>
      </c>
      <c r="E3629" t="s">
        <v>7281</v>
      </c>
      <c r="F3629" t="s">
        <v>55</v>
      </c>
      <c r="G3629" t="s">
        <v>7282</v>
      </c>
      <c r="H3629" t="s">
        <v>320</v>
      </c>
      <c r="I3629" t="s">
        <v>382</v>
      </c>
      <c r="J3629" t="s">
        <v>7283</v>
      </c>
      <c r="K3629" t="s">
        <v>388</v>
      </c>
      <c r="L3629" t="s">
        <v>43</v>
      </c>
      <c r="M3629" t="s">
        <v>385</v>
      </c>
      <c r="N3629" t="s">
        <v>907</v>
      </c>
      <c r="O3629" t="s">
        <v>932</v>
      </c>
      <c r="P3629" t="s">
        <v>71</v>
      </c>
    </row>
    <row r="3630" spans="1:16">
      <c r="A3630" t="s">
        <v>7284</v>
      </c>
      <c r="B3630" t="s">
        <v>7285</v>
      </c>
      <c r="C3630" t="s">
        <v>931</v>
      </c>
      <c r="D3630">
        <v>0</v>
      </c>
      <c r="E3630" t="s">
        <v>7286</v>
      </c>
      <c r="F3630" t="s">
        <v>53</v>
      </c>
      <c r="G3630" t="s">
        <v>1404</v>
      </c>
      <c r="H3630" t="s">
        <v>360</v>
      </c>
      <c r="I3630" t="s">
        <v>387</v>
      </c>
      <c r="J3630" t="s">
        <v>383</v>
      </c>
      <c r="K3630" t="s">
        <v>388</v>
      </c>
      <c r="L3630" t="s">
        <v>44</v>
      </c>
      <c r="M3630" t="s">
        <v>385</v>
      </c>
      <c r="N3630" t="s">
        <v>907</v>
      </c>
      <c r="O3630" t="s">
        <v>928</v>
      </c>
      <c r="P3630" t="s">
        <v>53</v>
      </c>
    </row>
    <row r="3631" spans="1:16">
      <c r="A3631" t="s">
        <v>7287</v>
      </c>
      <c r="B3631" t="s">
        <v>7288</v>
      </c>
      <c r="C3631" t="s">
        <v>931</v>
      </c>
      <c r="D3631">
        <v>0</v>
      </c>
      <c r="E3631" t="s">
        <v>7286</v>
      </c>
      <c r="F3631" t="s">
        <v>71</v>
      </c>
      <c r="G3631" t="s">
        <v>2043</v>
      </c>
      <c r="H3631" t="s">
        <v>348</v>
      </c>
      <c r="I3631" t="s">
        <v>387</v>
      </c>
      <c r="J3631" t="s">
        <v>383</v>
      </c>
      <c r="K3631" t="s">
        <v>388</v>
      </c>
      <c r="L3631" t="s">
        <v>44</v>
      </c>
      <c r="M3631" t="s">
        <v>385</v>
      </c>
      <c r="N3631" t="s">
        <v>907</v>
      </c>
      <c r="O3631" t="s">
        <v>932</v>
      </c>
      <c r="P3631" t="s">
        <v>71</v>
      </c>
    </row>
    <row r="3632" spans="1:16">
      <c r="A3632" t="s">
        <v>7289</v>
      </c>
      <c r="B3632" t="s">
        <v>7290</v>
      </c>
      <c r="C3632" t="s">
        <v>915</v>
      </c>
      <c r="D3632">
        <v>56</v>
      </c>
      <c r="E3632" t="s">
        <v>1273</v>
      </c>
      <c r="F3632" t="s">
        <v>217</v>
      </c>
      <c r="G3632" t="s">
        <v>1211</v>
      </c>
      <c r="H3632" t="s">
        <v>320</v>
      </c>
      <c r="I3632" t="s">
        <v>382</v>
      </c>
      <c r="J3632" t="s">
        <v>383</v>
      </c>
      <c r="K3632" t="s">
        <v>388</v>
      </c>
      <c r="L3632" t="s">
        <v>32</v>
      </c>
      <c r="M3632" t="s">
        <v>385</v>
      </c>
      <c r="N3632" t="s">
        <v>907</v>
      </c>
      <c r="O3632" t="s">
        <v>1193</v>
      </c>
      <c r="P3632" t="s">
        <v>199</v>
      </c>
    </row>
    <row r="3633" spans="1:16">
      <c r="A3633" t="s">
        <v>7291</v>
      </c>
      <c r="B3633" t="s">
        <v>7290</v>
      </c>
      <c r="C3633" t="s">
        <v>904</v>
      </c>
      <c r="D3633">
        <v>57</v>
      </c>
      <c r="E3633" t="s">
        <v>1273</v>
      </c>
      <c r="F3633" t="s">
        <v>217</v>
      </c>
      <c r="G3633" t="s">
        <v>1211</v>
      </c>
      <c r="H3633" t="s">
        <v>320</v>
      </c>
      <c r="I3633" t="s">
        <v>382</v>
      </c>
      <c r="J3633" t="s">
        <v>383</v>
      </c>
      <c r="K3633" t="s">
        <v>388</v>
      </c>
      <c r="L3633" t="s">
        <v>32</v>
      </c>
      <c r="M3633" t="s">
        <v>385</v>
      </c>
      <c r="N3633" t="s">
        <v>907</v>
      </c>
      <c r="O3633" t="s">
        <v>1193</v>
      </c>
      <c r="P3633" t="s">
        <v>199</v>
      </c>
    </row>
    <row r="3634" spans="1:16">
      <c r="A3634" t="s">
        <v>7292</v>
      </c>
      <c r="B3634" t="s">
        <v>7290</v>
      </c>
      <c r="C3634" t="s">
        <v>910</v>
      </c>
      <c r="D3634">
        <v>59</v>
      </c>
      <c r="E3634" t="s">
        <v>1273</v>
      </c>
      <c r="F3634" t="s">
        <v>217</v>
      </c>
      <c r="G3634" t="s">
        <v>1211</v>
      </c>
      <c r="H3634" t="s">
        <v>320</v>
      </c>
      <c r="I3634" t="s">
        <v>382</v>
      </c>
      <c r="J3634" t="s">
        <v>383</v>
      </c>
      <c r="K3634" t="s">
        <v>388</v>
      </c>
      <c r="L3634" t="s">
        <v>32</v>
      </c>
      <c r="M3634" t="s">
        <v>385</v>
      </c>
      <c r="N3634" t="s">
        <v>907</v>
      </c>
      <c r="O3634" t="s">
        <v>1193</v>
      </c>
      <c r="P3634" t="s">
        <v>199</v>
      </c>
    </row>
    <row r="3635" spans="1:16">
      <c r="A3635" t="s">
        <v>7293</v>
      </c>
      <c r="B3635" t="s">
        <v>7290</v>
      </c>
      <c r="C3635" t="s">
        <v>922</v>
      </c>
      <c r="D3635">
        <v>60</v>
      </c>
      <c r="E3635" t="s">
        <v>1273</v>
      </c>
      <c r="F3635" t="s">
        <v>217</v>
      </c>
      <c r="G3635" t="s">
        <v>1211</v>
      </c>
      <c r="H3635" t="s">
        <v>320</v>
      </c>
      <c r="I3635" t="s">
        <v>382</v>
      </c>
      <c r="J3635" t="s">
        <v>383</v>
      </c>
      <c r="K3635" t="s">
        <v>388</v>
      </c>
      <c r="L3635" t="s">
        <v>32</v>
      </c>
      <c r="M3635" t="s">
        <v>385</v>
      </c>
      <c r="N3635" t="s">
        <v>907</v>
      </c>
      <c r="O3635" t="s">
        <v>1193</v>
      </c>
      <c r="P3635" t="s">
        <v>199</v>
      </c>
    </row>
    <row r="3636" spans="1:16">
      <c r="A3636" t="s">
        <v>7294</v>
      </c>
      <c r="B3636" t="s">
        <v>7290</v>
      </c>
      <c r="C3636" t="s">
        <v>912</v>
      </c>
      <c r="D3636">
        <v>61</v>
      </c>
      <c r="E3636" t="s">
        <v>1273</v>
      </c>
      <c r="F3636" t="s">
        <v>217</v>
      </c>
      <c r="G3636" t="s">
        <v>1211</v>
      </c>
      <c r="H3636" t="s">
        <v>320</v>
      </c>
      <c r="I3636" t="s">
        <v>382</v>
      </c>
      <c r="J3636" t="s">
        <v>383</v>
      </c>
      <c r="K3636" t="s">
        <v>388</v>
      </c>
      <c r="L3636" t="s">
        <v>32</v>
      </c>
      <c r="M3636" t="s">
        <v>385</v>
      </c>
      <c r="N3636" t="s">
        <v>907</v>
      </c>
      <c r="O3636" t="s">
        <v>1193</v>
      </c>
      <c r="P3636" t="s">
        <v>199</v>
      </c>
    </row>
    <row r="3637" spans="1:16">
      <c r="A3637" t="s">
        <v>7295</v>
      </c>
      <c r="B3637" t="s">
        <v>7290</v>
      </c>
      <c r="C3637" t="s">
        <v>920</v>
      </c>
      <c r="D3637">
        <v>58</v>
      </c>
      <c r="E3637" t="s">
        <v>1273</v>
      </c>
      <c r="F3637" t="s">
        <v>217</v>
      </c>
      <c r="G3637" t="s">
        <v>1211</v>
      </c>
      <c r="H3637" t="s">
        <v>320</v>
      </c>
      <c r="I3637" t="s">
        <v>382</v>
      </c>
      <c r="J3637" t="s">
        <v>383</v>
      </c>
      <c r="K3637" t="s">
        <v>388</v>
      </c>
      <c r="L3637" t="s">
        <v>32</v>
      </c>
      <c r="M3637" t="s">
        <v>385</v>
      </c>
      <c r="N3637" t="s">
        <v>907</v>
      </c>
      <c r="O3637" t="s">
        <v>1193</v>
      </c>
      <c r="P3637" t="s">
        <v>199</v>
      </c>
    </row>
    <row r="3638" spans="1:16">
      <c r="A3638" t="s">
        <v>7296</v>
      </c>
      <c r="B3638" t="s">
        <v>7297</v>
      </c>
      <c r="C3638" t="s">
        <v>904</v>
      </c>
      <c r="D3638">
        <v>57</v>
      </c>
      <c r="E3638" t="s">
        <v>1412</v>
      </c>
      <c r="F3638" t="s">
        <v>86</v>
      </c>
      <c r="G3638" t="s">
        <v>1265</v>
      </c>
      <c r="H3638" t="s">
        <v>320</v>
      </c>
      <c r="I3638" t="s">
        <v>382</v>
      </c>
      <c r="J3638" t="s">
        <v>383</v>
      </c>
      <c r="K3638" t="s">
        <v>388</v>
      </c>
      <c r="L3638" t="s">
        <v>44</v>
      </c>
      <c r="M3638" t="s">
        <v>385</v>
      </c>
      <c r="N3638" t="s">
        <v>907</v>
      </c>
      <c r="O3638" t="s">
        <v>1033</v>
      </c>
      <c r="P3638" t="s">
        <v>86</v>
      </c>
    </row>
    <row r="3639" spans="1:16">
      <c r="A3639" t="s">
        <v>7298</v>
      </c>
      <c r="B3639" t="s">
        <v>7297</v>
      </c>
      <c r="C3639" t="s">
        <v>910</v>
      </c>
      <c r="D3639">
        <v>59</v>
      </c>
      <c r="E3639" t="s">
        <v>1412</v>
      </c>
      <c r="F3639" t="s">
        <v>86</v>
      </c>
      <c r="G3639" t="s">
        <v>1265</v>
      </c>
      <c r="H3639" t="s">
        <v>320</v>
      </c>
      <c r="I3639" t="s">
        <v>382</v>
      </c>
      <c r="J3639" t="s">
        <v>383</v>
      </c>
      <c r="K3639" t="s">
        <v>388</v>
      </c>
      <c r="L3639" t="s">
        <v>44</v>
      </c>
      <c r="M3639" t="s">
        <v>385</v>
      </c>
      <c r="N3639" t="s">
        <v>907</v>
      </c>
      <c r="O3639" t="s">
        <v>1033</v>
      </c>
      <c r="P3639" t="s">
        <v>86</v>
      </c>
    </row>
    <row r="3640" spans="1:16">
      <c r="A3640" t="s">
        <v>7299</v>
      </c>
      <c r="B3640" t="s">
        <v>7297</v>
      </c>
      <c r="C3640" t="s">
        <v>912</v>
      </c>
      <c r="D3640">
        <v>61</v>
      </c>
      <c r="E3640" t="s">
        <v>1412</v>
      </c>
      <c r="F3640" t="s">
        <v>86</v>
      </c>
      <c r="G3640" t="s">
        <v>1265</v>
      </c>
      <c r="H3640" t="s">
        <v>320</v>
      </c>
      <c r="I3640" t="s">
        <v>382</v>
      </c>
      <c r="J3640" t="s">
        <v>383</v>
      </c>
      <c r="K3640" t="s">
        <v>388</v>
      </c>
      <c r="L3640" t="s">
        <v>44</v>
      </c>
      <c r="M3640" t="s">
        <v>385</v>
      </c>
      <c r="N3640" t="s">
        <v>907</v>
      </c>
      <c r="O3640" t="s">
        <v>1033</v>
      </c>
      <c r="P3640" t="s">
        <v>86</v>
      </c>
    </row>
    <row r="3641" spans="1:16">
      <c r="A3641" t="s">
        <v>7300</v>
      </c>
      <c r="B3641" t="s">
        <v>7297</v>
      </c>
      <c r="C3641" t="s">
        <v>920</v>
      </c>
      <c r="D3641">
        <v>58</v>
      </c>
      <c r="E3641" t="s">
        <v>1412</v>
      </c>
      <c r="F3641" t="s">
        <v>86</v>
      </c>
      <c r="G3641" t="s">
        <v>1265</v>
      </c>
      <c r="H3641" t="s">
        <v>320</v>
      </c>
      <c r="I3641" t="s">
        <v>382</v>
      </c>
      <c r="J3641" t="s">
        <v>383</v>
      </c>
      <c r="K3641" t="s">
        <v>388</v>
      </c>
      <c r="L3641" t="s">
        <v>44</v>
      </c>
      <c r="M3641" t="s">
        <v>385</v>
      </c>
      <c r="N3641" t="s">
        <v>907</v>
      </c>
      <c r="O3641" t="s">
        <v>1033</v>
      </c>
      <c r="P3641" t="s">
        <v>86</v>
      </c>
    </row>
    <row r="3642" spans="1:16">
      <c r="A3642" t="s">
        <v>7301</v>
      </c>
      <c r="B3642" t="s">
        <v>7302</v>
      </c>
      <c r="C3642" t="s">
        <v>920</v>
      </c>
      <c r="D3642">
        <v>58</v>
      </c>
      <c r="E3642" t="s">
        <v>1285</v>
      </c>
      <c r="F3642" t="s">
        <v>86</v>
      </c>
      <c r="G3642" t="s">
        <v>1265</v>
      </c>
      <c r="H3642" t="s">
        <v>320</v>
      </c>
      <c r="I3642" t="s">
        <v>382</v>
      </c>
      <c r="J3642" t="s">
        <v>383</v>
      </c>
      <c r="K3642" t="s">
        <v>388</v>
      </c>
      <c r="L3642" t="s">
        <v>44</v>
      </c>
      <c r="M3642" t="s">
        <v>385</v>
      </c>
      <c r="N3642" t="s">
        <v>907</v>
      </c>
      <c r="O3642" t="s">
        <v>1033</v>
      </c>
      <c r="P3642" t="s">
        <v>86</v>
      </c>
    </row>
    <row r="3643" spans="1:16">
      <c r="A3643" t="s">
        <v>7303</v>
      </c>
      <c r="B3643" t="s">
        <v>7304</v>
      </c>
      <c r="C3643" t="s">
        <v>904</v>
      </c>
      <c r="D3643">
        <v>57</v>
      </c>
      <c r="E3643" t="s">
        <v>1299</v>
      </c>
      <c r="F3643" t="s">
        <v>251</v>
      </c>
      <c r="G3643" t="s">
        <v>1265</v>
      </c>
      <c r="H3643" t="s">
        <v>320</v>
      </c>
      <c r="I3643" t="s">
        <v>382</v>
      </c>
      <c r="J3643" t="s">
        <v>383</v>
      </c>
      <c r="K3643" t="s">
        <v>388</v>
      </c>
      <c r="L3643" t="s">
        <v>44</v>
      </c>
      <c r="M3643" t="s">
        <v>385</v>
      </c>
      <c r="N3643" t="s">
        <v>907</v>
      </c>
      <c r="O3643" t="s">
        <v>932</v>
      </c>
      <c r="P3643" t="s">
        <v>71</v>
      </c>
    </row>
    <row r="3644" spans="1:16">
      <c r="A3644" t="s">
        <v>7305</v>
      </c>
      <c r="B3644" t="s">
        <v>7304</v>
      </c>
      <c r="C3644" t="s">
        <v>910</v>
      </c>
      <c r="D3644">
        <v>59</v>
      </c>
      <c r="E3644" t="s">
        <v>1299</v>
      </c>
      <c r="F3644" t="s">
        <v>251</v>
      </c>
      <c r="G3644" t="s">
        <v>1265</v>
      </c>
      <c r="H3644" t="s">
        <v>320</v>
      </c>
      <c r="I3644" t="s">
        <v>382</v>
      </c>
      <c r="J3644" t="s">
        <v>383</v>
      </c>
      <c r="K3644" t="s">
        <v>388</v>
      </c>
      <c r="L3644" t="s">
        <v>44</v>
      </c>
      <c r="M3644" t="s">
        <v>385</v>
      </c>
      <c r="N3644" t="s">
        <v>907</v>
      </c>
      <c r="O3644" t="s">
        <v>932</v>
      </c>
      <c r="P3644" t="s">
        <v>71</v>
      </c>
    </row>
    <row r="3645" spans="1:16">
      <c r="A3645" t="s">
        <v>7306</v>
      </c>
      <c r="B3645" t="s">
        <v>7304</v>
      </c>
      <c r="C3645" t="s">
        <v>912</v>
      </c>
      <c r="D3645">
        <v>61</v>
      </c>
      <c r="E3645" t="s">
        <v>1299</v>
      </c>
      <c r="F3645" t="s">
        <v>251</v>
      </c>
      <c r="G3645" t="s">
        <v>1265</v>
      </c>
      <c r="H3645" t="s">
        <v>320</v>
      </c>
      <c r="I3645" t="s">
        <v>382</v>
      </c>
      <c r="J3645" t="s">
        <v>383</v>
      </c>
      <c r="K3645" t="s">
        <v>388</v>
      </c>
      <c r="L3645" t="s">
        <v>44</v>
      </c>
      <c r="M3645" t="s">
        <v>385</v>
      </c>
      <c r="N3645" t="s">
        <v>907</v>
      </c>
      <c r="O3645" t="s">
        <v>932</v>
      </c>
      <c r="P3645" t="s">
        <v>71</v>
      </c>
    </row>
    <row r="3646" spans="1:16">
      <c r="A3646" t="s">
        <v>7307</v>
      </c>
      <c r="B3646" t="s">
        <v>7304</v>
      </c>
      <c r="C3646" t="s">
        <v>920</v>
      </c>
      <c r="D3646">
        <v>58</v>
      </c>
      <c r="E3646" t="s">
        <v>1299</v>
      </c>
      <c r="F3646" t="s">
        <v>251</v>
      </c>
      <c r="G3646" t="s">
        <v>1265</v>
      </c>
      <c r="H3646" t="s">
        <v>320</v>
      </c>
      <c r="I3646" t="s">
        <v>382</v>
      </c>
      <c r="J3646" t="s">
        <v>383</v>
      </c>
      <c r="K3646" t="s">
        <v>388</v>
      </c>
      <c r="L3646" t="s">
        <v>44</v>
      </c>
      <c r="M3646" t="s">
        <v>385</v>
      </c>
      <c r="N3646" t="s">
        <v>907</v>
      </c>
      <c r="O3646" t="s">
        <v>932</v>
      </c>
      <c r="P3646" t="s">
        <v>71</v>
      </c>
    </row>
    <row r="3647" spans="1:16">
      <c r="A3647" t="s">
        <v>7308</v>
      </c>
      <c r="B3647" t="s">
        <v>7309</v>
      </c>
      <c r="C3647" t="s">
        <v>920</v>
      </c>
      <c r="D3647">
        <v>58</v>
      </c>
      <c r="E3647" t="s">
        <v>3027</v>
      </c>
      <c r="F3647" t="s">
        <v>86</v>
      </c>
      <c r="G3647" t="s">
        <v>1179</v>
      </c>
      <c r="H3647" t="s">
        <v>336</v>
      </c>
      <c r="I3647" t="s">
        <v>382</v>
      </c>
      <c r="J3647" t="s">
        <v>383</v>
      </c>
      <c r="K3647" t="s">
        <v>388</v>
      </c>
      <c r="L3647" t="s">
        <v>32</v>
      </c>
      <c r="M3647" t="s">
        <v>385</v>
      </c>
      <c r="N3647" t="s">
        <v>907</v>
      </c>
      <c r="O3647" t="s">
        <v>1033</v>
      </c>
      <c r="P3647" t="s">
        <v>86</v>
      </c>
    </row>
    <row r="3648" spans="1:16">
      <c r="A3648" t="s">
        <v>7310</v>
      </c>
      <c r="B3648" t="s">
        <v>7311</v>
      </c>
      <c r="C3648" t="s">
        <v>904</v>
      </c>
      <c r="D3648">
        <v>57</v>
      </c>
      <c r="E3648" t="s">
        <v>1305</v>
      </c>
      <c r="F3648" t="s">
        <v>217</v>
      </c>
      <c r="G3648" t="s">
        <v>1179</v>
      </c>
      <c r="H3648" t="s">
        <v>320</v>
      </c>
      <c r="I3648" t="s">
        <v>382</v>
      </c>
      <c r="J3648" t="s">
        <v>383</v>
      </c>
      <c r="K3648" t="s">
        <v>388</v>
      </c>
      <c r="L3648" t="s">
        <v>32</v>
      </c>
      <c r="M3648" t="s">
        <v>385</v>
      </c>
      <c r="N3648" t="s">
        <v>907</v>
      </c>
      <c r="O3648" t="s">
        <v>1193</v>
      </c>
      <c r="P3648" t="s">
        <v>199</v>
      </c>
    </row>
    <row r="3649" spans="1:16">
      <c r="A3649" t="s">
        <v>7312</v>
      </c>
      <c r="B3649" t="s">
        <v>7311</v>
      </c>
      <c r="C3649" t="s">
        <v>910</v>
      </c>
      <c r="D3649">
        <v>59</v>
      </c>
      <c r="E3649" t="s">
        <v>1305</v>
      </c>
      <c r="F3649" t="s">
        <v>217</v>
      </c>
      <c r="G3649" t="s">
        <v>1179</v>
      </c>
      <c r="H3649" t="s">
        <v>320</v>
      </c>
      <c r="I3649" t="s">
        <v>382</v>
      </c>
      <c r="J3649" t="s">
        <v>383</v>
      </c>
      <c r="K3649" t="s">
        <v>388</v>
      </c>
      <c r="L3649" t="s">
        <v>32</v>
      </c>
      <c r="M3649" t="s">
        <v>385</v>
      </c>
      <c r="N3649" t="s">
        <v>907</v>
      </c>
      <c r="O3649" t="s">
        <v>1193</v>
      </c>
      <c r="P3649" t="s">
        <v>199</v>
      </c>
    </row>
    <row r="3650" spans="1:16">
      <c r="A3650" t="s">
        <v>7313</v>
      </c>
      <c r="B3650" t="s">
        <v>7311</v>
      </c>
      <c r="C3650" t="s">
        <v>922</v>
      </c>
      <c r="D3650">
        <v>60</v>
      </c>
      <c r="E3650" t="s">
        <v>1305</v>
      </c>
      <c r="F3650" t="s">
        <v>217</v>
      </c>
      <c r="G3650" t="s">
        <v>1179</v>
      </c>
      <c r="H3650" t="s">
        <v>320</v>
      </c>
      <c r="I3650" t="s">
        <v>382</v>
      </c>
      <c r="J3650" t="s">
        <v>383</v>
      </c>
      <c r="K3650" t="s">
        <v>388</v>
      </c>
      <c r="L3650" t="s">
        <v>32</v>
      </c>
      <c r="M3650" t="s">
        <v>385</v>
      </c>
      <c r="N3650" t="s">
        <v>907</v>
      </c>
      <c r="O3650" t="s">
        <v>1193</v>
      </c>
      <c r="P3650" t="s">
        <v>199</v>
      </c>
    </row>
    <row r="3651" spans="1:16">
      <c r="A3651" t="s">
        <v>7314</v>
      </c>
      <c r="B3651" t="s">
        <v>7311</v>
      </c>
      <c r="C3651" t="s">
        <v>912</v>
      </c>
      <c r="D3651">
        <v>61</v>
      </c>
      <c r="E3651" t="s">
        <v>1305</v>
      </c>
      <c r="F3651" t="s">
        <v>217</v>
      </c>
      <c r="G3651" t="s">
        <v>1179</v>
      </c>
      <c r="H3651" t="s">
        <v>320</v>
      </c>
      <c r="I3651" t="s">
        <v>382</v>
      </c>
      <c r="J3651" t="s">
        <v>383</v>
      </c>
      <c r="K3651" t="s">
        <v>388</v>
      </c>
      <c r="L3651" t="s">
        <v>32</v>
      </c>
      <c r="M3651" t="s">
        <v>385</v>
      </c>
      <c r="N3651" t="s">
        <v>907</v>
      </c>
      <c r="O3651" t="s">
        <v>1193</v>
      </c>
      <c r="P3651" t="s">
        <v>199</v>
      </c>
    </row>
    <row r="3652" spans="1:16">
      <c r="A3652" t="s">
        <v>7315</v>
      </c>
      <c r="B3652" t="s">
        <v>7311</v>
      </c>
      <c r="C3652" t="s">
        <v>920</v>
      </c>
      <c r="D3652">
        <v>58</v>
      </c>
      <c r="E3652" t="s">
        <v>1305</v>
      </c>
      <c r="F3652" t="s">
        <v>217</v>
      </c>
      <c r="G3652" t="s">
        <v>1179</v>
      </c>
      <c r="H3652" t="s">
        <v>320</v>
      </c>
      <c r="I3652" t="s">
        <v>382</v>
      </c>
      <c r="J3652" t="s">
        <v>383</v>
      </c>
      <c r="K3652" t="s">
        <v>388</v>
      </c>
      <c r="L3652" t="s">
        <v>32</v>
      </c>
      <c r="M3652" t="s">
        <v>385</v>
      </c>
      <c r="N3652" t="s">
        <v>907</v>
      </c>
      <c r="O3652" t="s">
        <v>1193</v>
      </c>
      <c r="P3652" t="s">
        <v>199</v>
      </c>
    </row>
    <row r="3653" spans="1:16">
      <c r="A3653" t="s">
        <v>7316</v>
      </c>
      <c r="B3653" t="s">
        <v>7317</v>
      </c>
      <c r="C3653" t="s">
        <v>920</v>
      </c>
      <c r="D3653">
        <v>58</v>
      </c>
      <c r="E3653" t="s">
        <v>7318</v>
      </c>
      <c r="F3653" t="s">
        <v>86</v>
      </c>
      <c r="G3653" t="s">
        <v>7319</v>
      </c>
      <c r="H3653" t="s">
        <v>320</v>
      </c>
      <c r="I3653" t="s">
        <v>382</v>
      </c>
      <c r="J3653" t="s">
        <v>383</v>
      </c>
      <c r="K3653" t="s">
        <v>388</v>
      </c>
      <c r="L3653" t="s">
        <v>44</v>
      </c>
      <c r="M3653" t="s">
        <v>385</v>
      </c>
      <c r="N3653" t="s">
        <v>907</v>
      </c>
      <c r="O3653" t="s">
        <v>937</v>
      </c>
      <c r="P3653" t="s">
        <v>86</v>
      </c>
    </row>
    <row r="3654" spans="1:16">
      <c r="A3654" t="s">
        <v>7320</v>
      </c>
      <c r="B3654" t="s">
        <v>7321</v>
      </c>
      <c r="C3654" t="s">
        <v>920</v>
      </c>
      <c r="D3654">
        <v>58</v>
      </c>
      <c r="E3654" t="s">
        <v>7322</v>
      </c>
      <c r="F3654" t="s">
        <v>60</v>
      </c>
      <c r="G3654" t="s">
        <v>7323</v>
      </c>
      <c r="H3654" t="s">
        <v>320</v>
      </c>
      <c r="I3654" t="s">
        <v>382</v>
      </c>
      <c r="J3654" t="s">
        <v>383</v>
      </c>
      <c r="K3654" t="s">
        <v>388</v>
      </c>
      <c r="L3654" t="s">
        <v>44</v>
      </c>
      <c r="M3654" t="s">
        <v>385</v>
      </c>
      <c r="N3654" t="s">
        <v>907</v>
      </c>
      <c r="O3654" t="s">
        <v>990</v>
      </c>
      <c r="P3654" t="s">
        <v>60</v>
      </c>
    </row>
    <row r="3655" spans="1:16">
      <c r="A3655" t="s">
        <v>7324</v>
      </c>
      <c r="B3655" t="s">
        <v>7321</v>
      </c>
      <c r="C3655" t="s">
        <v>904</v>
      </c>
      <c r="D3655">
        <v>57</v>
      </c>
      <c r="E3655" t="s">
        <v>7322</v>
      </c>
      <c r="F3655" t="s">
        <v>60</v>
      </c>
      <c r="G3655" t="s">
        <v>7323</v>
      </c>
      <c r="H3655" t="s">
        <v>320</v>
      </c>
      <c r="I3655" t="s">
        <v>382</v>
      </c>
      <c r="J3655" t="s">
        <v>383</v>
      </c>
      <c r="K3655" t="s">
        <v>388</v>
      </c>
      <c r="L3655" t="s">
        <v>44</v>
      </c>
      <c r="M3655" t="s">
        <v>385</v>
      </c>
      <c r="N3655" t="s">
        <v>907</v>
      </c>
      <c r="O3655" t="s">
        <v>990</v>
      </c>
      <c r="P3655" t="s">
        <v>60</v>
      </c>
    </row>
    <row r="3656" spans="1:16">
      <c r="A3656" t="s">
        <v>7325</v>
      </c>
      <c r="B3656" t="s">
        <v>7321</v>
      </c>
      <c r="C3656" t="s">
        <v>910</v>
      </c>
      <c r="D3656">
        <v>59</v>
      </c>
      <c r="E3656" t="s">
        <v>7322</v>
      </c>
      <c r="F3656" t="s">
        <v>60</v>
      </c>
      <c r="G3656" t="s">
        <v>7323</v>
      </c>
      <c r="H3656" t="s">
        <v>320</v>
      </c>
      <c r="I3656" t="s">
        <v>382</v>
      </c>
      <c r="J3656" t="s">
        <v>383</v>
      </c>
      <c r="K3656" t="s">
        <v>388</v>
      </c>
      <c r="L3656" t="s">
        <v>44</v>
      </c>
      <c r="M3656" t="s">
        <v>385</v>
      </c>
      <c r="N3656" t="s">
        <v>907</v>
      </c>
      <c r="O3656" t="s">
        <v>990</v>
      </c>
      <c r="P3656" t="s">
        <v>60</v>
      </c>
    </row>
    <row r="3657" spans="1:16">
      <c r="A3657" t="s">
        <v>7326</v>
      </c>
      <c r="B3657" t="s">
        <v>7321</v>
      </c>
      <c r="C3657" t="s">
        <v>912</v>
      </c>
      <c r="D3657">
        <v>61</v>
      </c>
      <c r="E3657" t="s">
        <v>7322</v>
      </c>
      <c r="F3657" t="s">
        <v>60</v>
      </c>
      <c r="G3657" t="s">
        <v>7323</v>
      </c>
      <c r="H3657" t="s">
        <v>320</v>
      </c>
      <c r="I3657" t="s">
        <v>382</v>
      </c>
      <c r="J3657" t="s">
        <v>383</v>
      </c>
      <c r="K3657" t="s">
        <v>388</v>
      </c>
      <c r="L3657" t="s">
        <v>44</v>
      </c>
      <c r="M3657" t="s">
        <v>385</v>
      </c>
      <c r="N3657" t="s">
        <v>907</v>
      </c>
      <c r="O3657" t="s">
        <v>990</v>
      </c>
      <c r="P3657" t="s">
        <v>60</v>
      </c>
    </row>
    <row r="3658" spans="1:16">
      <c r="A3658" t="s">
        <v>7327</v>
      </c>
      <c r="B3658" t="s">
        <v>7328</v>
      </c>
      <c r="C3658" t="s">
        <v>920</v>
      </c>
      <c r="D3658">
        <v>58</v>
      </c>
      <c r="E3658" t="s">
        <v>1320</v>
      </c>
      <c r="F3658" t="s">
        <v>86</v>
      </c>
      <c r="G3658" t="s">
        <v>1265</v>
      </c>
      <c r="H3658" t="s">
        <v>320</v>
      </c>
      <c r="I3658" t="s">
        <v>382</v>
      </c>
      <c r="J3658" t="s">
        <v>383</v>
      </c>
      <c r="K3658" t="s">
        <v>388</v>
      </c>
      <c r="L3658" t="s">
        <v>44</v>
      </c>
      <c r="M3658" t="s">
        <v>385</v>
      </c>
      <c r="N3658" t="s">
        <v>907</v>
      </c>
      <c r="O3658" t="s">
        <v>1033</v>
      </c>
      <c r="P3658" t="s">
        <v>86</v>
      </c>
    </row>
    <row r="3659" spans="1:16">
      <c r="A3659" t="s">
        <v>7329</v>
      </c>
      <c r="B3659" t="s">
        <v>7330</v>
      </c>
      <c r="C3659" t="s">
        <v>931</v>
      </c>
      <c r="D3659">
        <v>0</v>
      </c>
      <c r="E3659" t="s">
        <v>7331</v>
      </c>
      <c r="F3659" t="s">
        <v>83</v>
      </c>
      <c r="G3659" t="s">
        <v>7332</v>
      </c>
      <c r="H3659" t="s">
        <v>363</v>
      </c>
      <c r="I3659" t="s">
        <v>382</v>
      </c>
      <c r="J3659" t="s">
        <v>383</v>
      </c>
      <c r="K3659" t="s">
        <v>389</v>
      </c>
      <c r="L3659" t="s">
        <v>44</v>
      </c>
      <c r="M3659" t="s">
        <v>385</v>
      </c>
      <c r="N3659" t="s">
        <v>907</v>
      </c>
      <c r="O3659" t="s">
        <v>917</v>
      </c>
      <c r="P3659" t="s">
        <v>83</v>
      </c>
    </row>
    <row r="3660" spans="1:16">
      <c r="A3660" t="s">
        <v>7333</v>
      </c>
      <c r="B3660" t="s">
        <v>7334</v>
      </c>
      <c r="C3660" t="s">
        <v>931</v>
      </c>
      <c r="D3660">
        <v>0</v>
      </c>
      <c r="E3660" t="s">
        <v>7335</v>
      </c>
      <c r="F3660" t="s">
        <v>68</v>
      </c>
      <c r="G3660" t="s">
        <v>1564</v>
      </c>
      <c r="H3660" t="s">
        <v>363</v>
      </c>
      <c r="I3660" t="s">
        <v>387</v>
      </c>
      <c r="J3660" t="s">
        <v>383</v>
      </c>
      <c r="K3660" t="s">
        <v>389</v>
      </c>
      <c r="L3660" t="s">
        <v>44</v>
      </c>
      <c r="M3660" t="s">
        <v>386</v>
      </c>
      <c r="N3660" t="s">
        <v>907</v>
      </c>
      <c r="O3660" t="s">
        <v>1119</v>
      </c>
      <c r="P3660" t="s">
        <v>68</v>
      </c>
    </row>
    <row r="3661" spans="1:16">
      <c r="A3661" t="s">
        <v>7336</v>
      </c>
      <c r="B3661" t="s">
        <v>7337</v>
      </c>
      <c r="C3661" t="s">
        <v>931</v>
      </c>
      <c r="D3661">
        <v>0</v>
      </c>
      <c r="E3661" t="s">
        <v>7338</v>
      </c>
      <c r="F3661" t="s">
        <v>83</v>
      </c>
      <c r="G3661" t="s">
        <v>1265</v>
      </c>
      <c r="H3661" t="s">
        <v>363</v>
      </c>
      <c r="I3661" t="s">
        <v>382</v>
      </c>
      <c r="J3661" t="s">
        <v>383</v>
      </c>
      <c r="K3661" t="s">
        <v>388</v>
      </c>
      <c r="L3661" t="s">
        <v>44</v>
      </c>
      <c r="M3661" t="s">
        <v>385</v>
      </c>
      <c r="N3661" t="s">
        <v>907</v>
      </c>
      <c r="O3661" t="s">
        <v>917</v>
      </c>
      <c r="P3661" t="s">
        <v>83</v>
      </c>
    </row>
    <row r="3662" spans="1:16">
      <c r="A3662" t="s">
        <v>7339</v>
      </c>
      <c r="B3662" t="s">
        <v>7340</v>
      </c>
      <c r="C3662" t="s">
        <v>931</v>
      </c>
      <c r="D3662">
        <v>0</v>
      </c>
      <c r="E3662" t="s">
        <v>7341</v>
      </c>
      <c r="F3662" t="s">
        <v>277</v>
      </c>
      <c r="G3662" t="s">
        <v>1554</v>
      </c>
      <c r="H3662" t="s">
        <v>363</v>
      </c>
      <c r="I3662" t="s">
        <v>390</v>
      </c>
      <c r="J3662" t="s">
        <v>383</v>
      </c>
      <c r="K3662" t="s">
        <v>389</v>
      </c>
      <c r="L3662" t="s">
        <v>44</v>
      </c>
      <c r="M3662" t="s">
        <v>385</v>
      </c>
      <c r="N3662" t="s">
        <v>907</v>
      </c>
      <c r="O3662" t="s">
        <v>928</v>
      </c>
      <c r="P3662" t="s">
        <v>83</v>
      </c>
    </row>
    <row r="3663" spans="1:16">
      <c r="A3663" t="s">
        <v>7342</v>
      </c>
      <c r="B3663" t="s">
        <v>7343</v>
      </c>
      <c r="C3663" t="s">
        <v>931</v>
      </c>
      <c r="D3663">
        <v>0</v>
      </c>
      <c r="E3663" t="s">
        <v>7344</v>
      </c>
      <c r="F3663" t="s">
        <v>83</v>
      </c>
      <c r="G3663" t="s">
        <v>1328</v>
      </c>
      <c r="H3663" t="s">
        <v>363</v>
      </c>
      <c r="I3663" t="s">
        <v>382</v>
      </c>
      <c r="J3663" t="s">
        <v>383</v>
      </c>
      <c r="K3663" t="s">
        <v>389</v>
      </c>
      <c r="L3663" t="s">
        <v>44</v>
      </c>
      <c r="M3663" t="s">
        <v>386</v>
      </c>
      <c r="N3663" t="s">
        <v>907</v>
      </c>
      <c r="O3663" t="s">
        <v>917</v>
      </c>
      <c r="P3663" t="s">
        <v>83</v>
      </c>
    </row>
    <row r="3664" spans="1:16">
      <c r="A3664" t="s">
        <v>7345</v>
      </c>
      <c r="B3664" t="s">
        <v>7346</v>
      </c>
      <c r="C3664" t="s">
        <v>931</v>
      </c>
      <c r="D3664">
        <v>0</v>
      </c>
      <c r="E3664" t="s">
        <v>7347</v>
      </c>
      <c r="F3664" t="s">
        <v>252</v>
      </c>
      <c r="G3664" t="s">
        <v>1554</v>
      </c>
      <c r="H3664" t="s">
        <v>363</v>
      </c>
      <c r="I3664" t="s">
        <v>382</v>
      </c>
      <c r="J3664" t="s">
        <v>383</v>
      </c>
      <c r="K3664" t="s">
        <v>389</v>
      </c>
      <c r="L3664" t="s">
        <v>44</v>
      </c>
      <c r="M3664" t="s">
        <v>385</v>
      </c>
      <c r="N3664" t="s">
        <v>907</v>
      </c>
      <c r="O3664" t="s">
        <v>969</v>
      </c>
      <c r="P3664" t="s">
        <v>71</v>
      </c>
    </row>
    <row r="3665" spans="1:16">
      <c r="A3665" t="s">
        <v>7348</v>
      </c>
      <c r="B3665" t="s">
        <v>7349</v>
      </c>
      <c r="C3665" t="s">
        <v>931</v>
      </c>
      <c r="D3665">
        <v>0</v>
      </c>
      <c r="E3665" t="s">
        <v>7350</v>
      </c>
      <c r="F3665" t="s">
        <v>86</v>
      </c>
      <c r="G3665" t="s">
        <v>1554</v>
      </c>
      <c r="H3665" t="s">
        <v>363</v>
      </c>
      <c r="I3665" t="s">
        <v>387</v>
      </c>
      <c r="J3665" t="s">
        <v>7351</v>
      </c>
      <c r="K3665" t="s">
        <v>389</v>
      </c>
      <c r="L3665" t="s">
        <v>44</v>
      </c>
      <c r="M3665" t="s">
        <v>385</v>
      </c>
      <c r="N3665" t="s">
        <v>907</v>
      </c>
      <c r="O3665" t="s">
        <v>990</v>
      </c>
      <c r="P3665" t="s">
        <v>86</v>
      </c>
    </row>
    <row r="3666" spans="1:16">
      <c r="A3666" t="s">
        <v>7352</v>
      </c>
      <c r="B3666" t="s">
        <v>7353</v>
      </c>
      <c r="C3666" t="s">
        <v>931</v>
      </c>
      <c r="D3666">
        <v>0</v>
      </c>
      <c r="E3666" t="s">
        <v>7354</v>
      </c>
      <c r="F3666" t="s">
        <v>83</v>
      </c>
      <c r="G3666" t="s">
        <v>1568</v>
      </c>
      <c r="H3666" t="s">
        <v>363</v>
      </c>
      <c r="I3666" t="s">
        <v>387</v>
      </c>
      <c r="J3666" t="s">
        <v>383</v>
      </c>
      <c r="K3666" t="s">
        <v>389</v>
      </c>
      <c r="L3666" t="s">
        <v>44</v>
      </c>
      <c r="M3666" t="s">
        <v>386</v>
      </c>
      <c r="N3666" t="s">
        <v>907</v>
      </c>
      <c r="O3666" t="s">
        <v>917</v>
      </c>
      <c r="P3666" t="s">
        <v>83</v>
      </c>
    </row>
    <row r="3667" spans="1:16">
      <c r="A3667" t="s">
        <v>7355</v>
      </c>
      <c r="B3667" t="s">
        <v>7356</v>
      </c>
      <c r="C3667">
        <v>9</v>
      </c>
      <c r="D3667">
        <v>9</v>
      </c>
      <c r="E3667" t="s">
        <v>7357</v>
      </c>
      <c r="F3667" t="s">
        <v>53</v>
      </c>
      <c r="G3667" t="s">
        <v>1479</v>
      </c>
      <c r="H3667" t="s">
        <v>337</v>
      </c>
      <c r="I3667" t="s">
        <v>390</v>
      </c>
      <c r="J3667" t="s">
        <v>383</v>
      </c>
      <c r="K3667" t="s">
        <v>388</v>
      </c>
      <c r="L3667" t="s">
        <v>32</v>
      </c>
      <c r="M3667" t="s">
        <v>386</v>
      </c>
      <c r="N3667" t="s">
        <v>907</v>
      </c>
      <c r="O3667" t="s">
        <v>928</v>
      </c>
      <c r="P3667" t="s">
        <v>53</v>
      </c>
    </row>
    <row r="3668" spans="1:16">
      <c r="A3668" t="s">
        <v>7358</v>
      </c>
      <c r="B3668" t="s">
        <v>7356</v>
      </c>
      <c r="C3668">
        <v>8</v>
      </c>
      <c r="D3668">
        <v>8</v>
      </c>
      <c r="E3668" t="s">
        <v>7357</v>
      </c>
      <c r="F3668" t="s">
        <v>53</v>
      </c>
      <c r="G3668" t="s">
        <v>1479</v>
      </c>
      <c r="H3668" t="s">
        <v>337</v>
      </c>
      <c r="I3668" t="s">
        <v>390</v>
      </c>
      <c r="J3668" t="s">
        <v>383</v>
      </c>
      <c r="K3668" t="s">
        <v>388</v>
      </c>
      <c r="L3668" t="s">
        <v>32</v>
      </c>
      <c r="M3668" t="s">
        <v>386</v>
      </c>
      <c r="N3668" t="s">
        <v>907</v>
      </c>
      <c r="O3668" t="s">
        <v>928</v>
      </c>
      <c r="P3668" t="s">
        <v>53</v>
      </c>
    </row>
    <row r="3669" spans="1:16">
      <c r="A3669" t="s">
        <v>7359</v>
      </c>
      <c r="B3669" t="s">
        <v>7356</v>
      </c>
      <c r="C3669">
        <v>10</v>
      </c>
      <c r="D3669">
        <v>10</v>
      </c>
      <c r="E3669" t="s">
        <v>7357</v>
      </c>
      <c r="F3669" t="s">
        <v>53</v>
      </c>
      <c r="G3669" t="s">
        <v>1479</v>
      </c>
      <c r="H3669" t="s">
        <v>337</v>
      </c>
      <c r="I3669" t="s">
        <v>390</v>
      </c>
      <c r="J3669" t="s">
        <v>383</v>
      </c>
      <c r="K3669" t="s">
        <v>388</v>
      </c>
      <c r="L3669" t="s">
        <v>32</v>
      </c>
      <c r="M3669" t="s">
        <v>386</v>
      </c>
      <c r="N3669" t="s">
        <v>907</v>
      </c>
      <c r="O3669" t="s">
        <v>928</v>
      </c>
      <c r="P3669" t="s">
        <v>53</v>
      </c>
    </row>
    <row r="3670" spans="1:16">
      <c r="A3670" t="s">
        <v>7360</v>
      </c>
      <c r="B3670" t="s">
        <v>7361</v>
      </c>
      <c r="C3670">
        <v>7</v>
      </c>
      <c r="D3670">
        <v>7</v>
      </c>
      <c r="E3670" t="s">
        <v>1478</v>
      </c>
      <c r="F3670" t="s">
        <v>78</v>
      </c>
      <c r="G3670" t="s">
        <v>1479</v>
      </c>
      <c r="H3670" t="s">
        <v>337</v>
      </c>
      <c r="I3670" t="s">
        <v>387</v>
      </c>
      <c r="J3670" t="s">
        <v>383</v>
      </c>
      <c r="K3670" t="s">
        <v>388</v>
      </c>
      <c r="L3670" t="s">
        <v>32</v>
      </c>
      <c r="M3670" t="s">
        <v>386</v>
      </c>
      <c r="N3670" t="s">
        <v>907</v>
      </c>
      <c r="O3670" t="s">
        <v>969</v>
      </c>
      <c r="P3670" t="s">
        <v>78</v>
      </c>
    </row>
    <row r="3671" spans="1:16">
      <c r="A3671" t="s">
        <v>7362</v>
      </c>
      <c r="B3671" t="s">
        <v>7363</v>
      </c>
      <c r="C3671">
        <v>11</v>
      </c>
      <c r="D3671">
        <v>11</v>
      </c>
      <c r="E3671" t="s">
        <v>1482</v>
      </c>
      <c r="F3671" t="s">
        <v>86</v>
      </c>
      <c r="G3671" t="s">
        <v>1479</v>
      </c>
      <c r="H3671" t="s">
        <v>337</v>
      </c>
      <c r="I3671" t="s">
        <v>390</v>
      </c>
      <c r="J3671" t="s">
        <v>383</v>
      </c>
      <c r="K3671" t="s">
        <v>388</v>
      </c>
      <c r="L3671" t="s">
        <v>32</v>
      </c>
      <c r="M3671" t="s">
        <v>386</v>
      </c>
      <c r="N3671" t="s">
        <v>907</v>
      </c>
      <c r="O3671" t="s">
        <v>1033</v>
      </c>
      <c r="P3671" t="s">
        <v>86</v>
      </c>
    </row>
    <row r="3672" spans="1:16">
      <c r="A3672" t="s">
        <v>7364</v>
      </c>
      <c r="B3672" t="s">
        <v>7365</v>
      </c>
      <c r="C3672">
        <v>7</v>
      </c>
      <c r="D3672">
        <v>7</v>
      </c>
      <c r="E3672" t="s">
        <v>7366</v>
      </c>
      <c r="F3672" t="s">
        <v>63</v>
      </c>
      <c r="G3672" t="s">
        <v>1479</v>
      </c>
      <c r="H3672" t="s">
        <v>337</v>
      </c>
      <c r="I3672" t="s">
        <v>387</v>
      </c>
      <c r="J3672" t="s">
        <v>383</v>
      </c>
      <c r="K3672" t="s">
        <v>388</v>
      </c>
      <c r="L3672" t="s">
        <v>44</v>
      </c>
      <c r="M3672" t="s">
        <v>386</v>
      </c>
      <c r="N3672" t="s">
        <v>907</v>
      </c>
      <c r="O3672" t="s">
        <v>937</v>
      </c>
      <c r="P3672" t="s">
        <v>63</v>
      </c>
    </row>
    <row r="3673" spans="1:16">
      <c r="A3673" t="s">
        <v>7367</v>
      </c>
      <c r="B3673" t="s">
        <v>7368</v>
      </c>
      <c r="C3673">
        <v>6.5</v>
      </c>
      <c r="D3673">
        <v>65</v>
      </c>
      <c r="E3673" t="s">
        <v>7369</v>
      </c>
      <c r="F3673" t="s">
        <v>53</v>
      </c>
      <c r="G3673" t="s">
        <v>1479</v>
      </c>
      <c r="H3673" t="s">
        <v>337</v>
      </c>
      <c r="I3673" t="s">
        <v>387</v>
      </c>
      <c r="J3673" t="s">
        <v>383</v>
      </c>
      <c r="K3673" t="s">
        <v>388</v>
      </c>
      <c r="L3673" t="s">
        <v>32</v>
      </c>
      <c r="M3673" t="s">
        <v>386</v>
      </c>
      <c r="N3673" t="s">
        <v>907</v>
      </c>
      <c r="O3673" t="s">
        <v>928</v>
      </c>
      <c r="P3673" t="s">
        <v>53</v>
      </c>
    </row>
    <row r="3674" spans="1:16">
      <c r="A3674" t="s">
        <v>7370</v>
      </c>
      <c r="B3674" t="s">
        <v>7368</v>
      </c>
      <c r="C3674">
        <v>7</v>
      </c>
      <c r="D3674">
        <v>70</v>
      </c>
      <c r="E3674" t="s">
        <v>7369</v>
      </c>
      <c r="F3674" t="s">
        <v>53</v>
      </c>
      <c r="G3674" t="s">
        <v>1479</v>
      </c>
      <c r="H3674" t="s">
        <v>337</v>
      </c>
      <c r="I3674" t="s">
        <v>387</v>
      </c>
      <c r="J3674" t="s">
        <v>383</v>
      </c>
      <c r="K3674" t="s">
        <v>388</v>
      </c>
      <c r="L3674" t="s">
        <v>32</v>
      </c>
      <c r="M3674" t="s">
        <v>386</v>
      </c>
      <c r="N3674" t="s">
        <v>907</v>
      </c>
      <c r="O3674" t="s">
        <v>928</v>
      </c>
      <c r="P3674" t="s">
        <v>53</v>
      </c>
    </row>
    <row r="3675" spans="1:16">
      <c r="A3675" t="s">
        <v>7371</v>
      </c>
      <c r="B3675" t="s">
        <v>7368</v>
      </c>
      <c r="C3675">
        <v>7.5</v>
      </c>
      <c r="D3675">
        <v>75</v>
      </c>
      <c r="E3675" t="s">
        <v>7369</v>
      </c>
      <c r="F3675" t="s">
        <v>53</v>
      </c>
      <c r="G3675" t="s">
        <v>1479</v>
      </c>
      <c r="H3675" t="s">
        <v>337</v>
      </c>
      <c r="I3675" t="s">
        <v>387</v>
      </c>
      <c r="J3675" t="s">
        <v>383</v>
      </c>
      <c r="K3675" t="s">
        <v>388</v>
      </c>
      <c r="L3675" t="s">
        <v>32</v>
      </c>
      <c r="M3675" t="s">
        <v>386</v>
      </c>
      <c r="N3675" t="s">
        <v>907</v>
      </c>
      <c r="O3675" t="s">
        <v>928</v>
      </c>
      <c r="P3675" t="s">
        <v>53</v>
      </c>
    </row>
    <row r="3676" spans="1:16">
      <c r="A3676" t="s">
        <v>7372</v>
      </c>
      <c r="B3676" t="s">
        <v>7373</v>
      </c>
      <c r="C3676">
        <v>11</v>
      </c>
      <c r="D3676">
        <v>11</v>
      </c>
      <c r="E3676" t="s">
        <v>7374</v>
      </c>
      <c r="F3676" t="s">
        <v>53</v>
      </c>
      <c r="G3676" t="s">
        <v>1479</v>
      </c>
      <c r="H3676" t="s">
        <v>337</v>
      </c>
      <c r="I3676" t="s">
        <v>390</v>
      </c>
      <c r="J3676" t="s">
        <v>383</v>
      </c>
      <c r="K3676" t="s">
        <v>388</v>
      </c>
      <c r="L3676" t="s">
        <v>32</v>
      </c>
      <c r="M3676" t="s">
        <v>386</v>
      </c>
      <c r="N3676" t="s">
        <v>907</v>
      </c>
      <c r="O3676" t="s">
        <v>928</v>
      </c>
      <c r="P3676" t="s">
        <v>53</v>
      </c>
    </row>
    <row r="3677" spans="1:16">
      <c r="A3677" t="s">
        <v>7375</v>
      </c>
      <c r="B3677" t="s">
        <v>7376</v>
      </c>
      <c r="C3677">
        <v>7.5</v>
      </c>
      <c r="D3677">
        <v>75</v>
      </c>
      <c r="E3677" t="s">
        <v>7377</v>
      </c>
      <c r="F3677" t="s">
        <v>86</v>
      </c>
      <c r="G3677" t="s">
        <v>1479</v>
      </c>
      <c r="H3677" t="s">
        <v>337</v>
      </c>
      <c r="I3677" t="s">
        <v>387</v>
      </c>
      <c r="J3677" t="s">
        <v>383</v>
      </c>
      <c r="K3677" t="s">
        <v>389</v>
      </c>
      <c r="L3677" t="s">
        <v>32</v>
      </c>
      <c r="M3677" t="s">
        <v>386</v>
      </c>
      <c r="N3677" t="s">
        <v>907</v>
      </c>
      <c r="O3677" t="s">
        <v>1033</v>
      </c>
      <c r="P3677" t="s">
        <v>86</v>
      </c>
    </row>
    <row r="3678" spans="1:16">
      <c r="A3678" t="s">
        <v>7378</v>
      </c>
      <c r="B3678" t="s">
        <v>7376</v>
      </c>
      <c r="C3678">
        <v>6.5</v>
      </c>
      <c r="D3678">
        <v>65</v>
      </c>
      <c r="E3678" t="s">
        <v>7377</v>
      </c>
      <c r="F3678" t="s">
        <v>86</v>
      </c>
      <c r="G3678" t="s">
        <v>1479</v>
      </c>
      <c r="H3678" t="s">
        <v>337</v>
      </c>
      <c r="I3678" t="s">
        <v>387</v>
      </c>
      <c r="J3678" t="s">
        <v>383</v>
      </c>
      <c r="K3678" t="s">
        <v>389</v>
      </c>
      <c r="L3678" t="s">
        <v>32</v>
      </c>
      <c r="M3678" t="s">
        <v>386</v>
      </c>
      <c r="N3678" t="s">
        <v>907</v>
      </c>
      <c r="O3678" t="s">
        <v>1033</v>
      </c>
      <c r="P3678" t="s">
        <v>86</v>
      </c>
    </row>
    <row r="3679" spans="1:16">
      <c r="A3679" t="s">
        <v>7379</v>
      </c>
      <c r="B3679" t="s">
        <v>7376</v>
      </c>
      <c r="C3679">
        <v>7</v>
      </c>
      <c r="D3679">
        <v>70</v>
      </c>
      <c r="E3679" t="s">
        <v>7377</v>
      </c>
      <c r="F3679" t="s">
        <v>86</v>
      </c>
      <c r="G3679" t="s">
        <v>1479</v>
      </c>
      <c r="H3679" t="s">
        <v>337</v>
      </c>
      <c r="I3679" t="s">
        <v>387</v>
      </c>
      <c r="J3679" t="s">
        <v>383</v>
      </c>
      <c r="K3679" t="s">
        <v>389</v>
      </c>
      <c r="L3679" t="s">
        <v>32</v>
      </c>
      <c r="M3679" t="s">
        <v>386</v>
      </c>
      <c r="N3679" t="s">
        <v>907</v>
      </c>
      <c r="O3679" t="s">
        <v>1033</v>
      </c>
      <c r="P3679" t="s">
        <v>86</v>
      </c>
    </row>
    <row r="3680" spans="1:16">
      <c r="A3680" t="s">
        <v>7380</v>
      </c>
      <c r="B3680" t="s">
        <v>7381</v>
      </c>
      <c r="C3680" t="s">
        <v>931</v>
      </c>
      <c r="D3680">
        <v>0</v>
      </c>
      <c r="E3680" t="s">
        <v>7382</v>
      </c>
      <c r="F3680" t="s">
        <v>57</v>
      </c>
      <c r="G3680" t="s">
        <v>1554</v>
      </c>
      <c r="H3680" t="s">
        <v>338</v>
      </c>
      <c r="I3680" t="s">
        <v>387</v>
      </c>
      <c r="J3680" t="s">
        <v>7351</v>
      </c>
      <c r="K3680" t="s">
        <v>389</v>
      </c>
      <c r="L3680" t="s">
        <v>44</v>
      </c>
      <c r="M3680" t="s">
        <v>385</v>
      </c>
      <c r="N3680" t="s">
        <v>907</v>
      </c>
      <c r="O3680" t="s">
        <v>908</v>
      </c>
      <c r="P3680" t="s">
        <v>57</v>
      </c>
    </row>
    <row r="3681" spans="1:16">
      <c r="A3681" t="s">
        <v>7383</v>
      </c>
      <c r="B3681" t="s">
        <v>7384</v>
      </c>
      <c r="C3681" t="s">
        <v>931</v>
      </c>
      <c r="D3681">
        <v>0</v>
      </c>
      <c r="E3681" t="s">
        <v>7385</v>
      </c>
      <c r="F3681" t="s">
        <v>53</v>
      </c>
      <c r="G3681" t="s">
        <v>1494</v>
      </c>
      <c r="H3681" t="s">
        <v>342</v>
      </c>
      <c r="I3681" t="s">
        <v>387</v>
      </c>
      <c r="J3681" t="s">
        <v>383</v>
      </c>
      <c r="K3681" t="s">
        <v>389</v>
      </c>
      <c r="L3681" t="s">
        <v>45</v>
      </c>
      <c r="M3681" t="s">
        <v>386</v>
      </c>
      <c r="N3681" t="s">
        <v>907</v>
      </c>
      <c r="O3681" t="s">
        <v>928</v>
      </c>
      <c r="P3681" t="s">
        <v>53</v>
      </c>
    </row>
    <row r="3682" spans="1:16">
      <c r="A3682" t="s">
        <v>7386</v>
      </c>
      <c r="B3682" t="s">
        <v>7387</v>
      </c>
      <c r="C3682" t="s">
        <v>931</v>
      </c>
      <c r="D3682">
        <v>0</v>
      </c>
      <c r="E3682" t="s">
        <v>7388</v>
      </c>
      <c r="F3682" t="s">
        <v>86</v>
      </c>
      <c r="G3682" t="s">
        <v>1494</v>
      </c>
      <c r="H3682" t="s">
        <v>342</v>
      </c>
      <c r="I3682" t="s">
        <v>387</v>
      </c>
      <c r="J3682" t="s">
        <v>383</v>
      </c>
      <c r="K3682" t="s">
        <v>389</v>
      </c>
      <c r="L3682" t="s">
        <v>45</v>
      </c>
      <c r="M3682" t="s">
        <v>386</v>
      </c>
      <c r="N3682" t="s">
        <v>907</v>
      </c>
      <c r="O3682" t="s">
        <v>937</v>
      </c>
      <c r="P3682" t="s">
        <v>86</v>
      </c>
    </row>
    <row r="3683" spans="1:16">
      <c r="A3683" t="s">
        <v>7389</v>
      </c>
      <c r="B3683" t="s">
        <v>7390</v>
      </c>
      <c r="C3683" t="s">
        <v>931</v>
      </c>
      <c r="D3683">
        <v>0</v>
      </c>
      <c r="E3683" t="s">
        <v>3104</v>
      </c>
      <c r="F3683" t="s">
        <v>53</v>
      </c>
      <c r="G3683" t="s">
        <v>1494</v>
      </c>
      <c r="H3683" t="s">
        <v>342</v>
      </c>
      <c r="I3683" t="s">
        <v>387</v>
      </c>
      <c r="J3683" t="s">
        <v>383</v>
      </c>
      <c r="K3683" t="s">
        <v>389</v>
      </c>
      <c r="L3683" t="s">
        <v>45</v>
      </c>
      <c r="M3683" t="s">
        <v>386</v>
      </c>
      <c r="N3683" t="s">
        <v>907</v>
      </c>
      <c r="O3683" t="s">
        <v>928</v>
      </c>
      <c r="P3683" t="s">
        <v>53</v>
      </c>
    </row>
    <row r="3684" spans="1:16">
      <c r="A3684" t="s">
        <v>7391</v>
      </c>
      <c r="B3684" t="s">
        <v>7392</v>
      </c>
      <c r="C3684" t="s">
        <v>931</v>
      </c>
      <c r="D3684">
        <v>0</v>
      </c>
      <c r="E3684" t="s">
        <v>7393</v>
      </c>
      <c r="F3684" t="s">
        <v>63</v>
      </c>
      <c r="G3684" t="s">
        <v>7394</v>
      </c>
      <c r="H3684" t="s">
        <v>340</v>
      </c>
      <c r="I3684" t="s">
        <v>387</v>
      </c>
      <c r="J3684" t="s">
        <v>7351</v>
      </c>
      <c r="K3684" t="s">
        <v>389</v>
      </c>
      <c r="L3684" t="s">
        <v>44</v>
      </c>
      <c r="M3684" t="s">
        <v>385</v>
      </c>
      <c r="N3684" t="s">
        <v>907</v>
      </c>
      <c r="O3684" t="s">
        <v>937</v>
      </c>
      <c r="P3684" t="s">
        <v>63</v>
      </c>
    </row>
    <row r="3685" spans="1:16">
      <c r="A3685" t="s">
        <v>7395</v>
      </c>
      <c r="B3685" t="s">
        <v>7396</v>
      </c>
      <c r="C3685" t="s">
        <v>904</v>
      </c>
      <c r="D3685">
        <v>57</v>
      </c>
      <c r="E3685" t="s">
        <v>7193</v>
      </c>
      <c r="F3685" t="s">
        <v>53</v>
      </c>
      <c r="G3685" t="s">
        <v>7194</v>
      </c>
      <c r="H3685" t="s">
        <v>343</v>
      </c>
      <c r="I3685" t="s">
        <v>382</v>
      </c>
      <c r="J3685" t="s">
        <v>383</v>
      </c>
      <c r="K3685" t="s">
        <v>389</v>
      </c>
      <c r="L3685" t="s">
        <v>32</v>
      </c>
      <c r="M3685" t="s">
        <v>386</v>
      </c>
      <c r="N3685" t="s">
        <v>907</v>
      </c>
      <c r="O3685" t="s">
        <v>928</v>
      </c>
      <c r="P3685" t="s">
        <v>53</v>
      </c>
    </row>
    <row r="3686" spans="1:16">
      <c r="A3686" t="s">
        <v>7397</v>
      </c>
      <c r="B3686" t="s">
        <v>7396</v>
      </c>
      <c r="C3686" t="s">
        <v>910</v>
      </c>
      <c r="D3686">
        <v>59</v>
      </c>
      <c r="E3686" t="s">
        <v>7193</v>
      </c>
      <c r="F3686" t="s">
        <v>53</v>
      </c>
      <c r="G3686" t="s">
        <v>7194</v>
      </c>
      <c r="H3686" t="s">
        <v>343</v>
      </c>
      <c r="I3686" t="s">
        <v>382</v>
      </c>
      <c r="J3686" t="s">
        <v>383</v>
      </c>
      <c r="K3686" t="s">
        <v>389</v>
      </c>
      <c r="L3686" t="s">
        <v>32</v>
      </c>
      <c r="M3686" t="s">
        <v>386</v>
      </c>
      <c r="N3686" t="s">
        <v>907</v>
      </c>
      <c r="O3686" t="s">
        <v>928</v>
      </c>
      <c r="P3686" t="s">
        <v>53</v>
      </c>
    </row>
    <row r="3687" spans="1:16">
      <c r="A3687" t="s">
        <v>7398</v>
      </c>
      <c r="B3687" t="s">
        <v>7396</v>
      </c>
      <c r="C3687" t="s">
        <v>912</v>
      </c>
      <c r="D3687">
        <v>61</v>
      </c>
      <c r="E3687" t="s">
        <v>7193</v>
      </c>
      <c r="F3687" t="s">
        <v>53</v>
      </c>
      <c r="G3687" t="s">
        <v>7194</v>
      </c>
      <c r="H3687" t="s">
        <v>343</v>
      </c>
      <c r="I3687" t="s">
        <v>382</v>
      </c>
      <c r="J3687" t="s">
        <v>383</v>
      </c>
      <c r="K3687" t="s">
        <v>389</v>
      </c>
      <c r="L3687" t="s">
        <v>32</v>
      </c>
      <c r="M3687" t="s">
        <v>386</v>
      </c>
      <c r="N3687" t="s">
        <v>907</v>
      </c>
      <c r="O3687" t="s">
        <v>928</v>
      </c>
      <c r="P3687" t="s">
        <v>53</v>
      </c>
    </row>
    <row r="3688" spans="1:16">
      <c r="A3688" t="s">
        <v>7399</v>
      </c>
      <c r="B3688" t="s">
        <v>7400</v>
      </c>
      <c r="C3688" t="s">
        <v>904</v>
      </c>
      <c r="D3688">
        <v>57</v>
      </c>
      <c r="E3688" t="s">
        <v>7401</v>
      </c>
      <c r="F3688" t="s">
        <v>57</v>
      </c>
      <c r="G3688" t="s">
        <v>7402</v>
      </c>
      <c r="H3688" t="s">
        <v>343</v>
      </c>
      <c r="I3688" t="s">
        <v>387</v>
      </c>
      <c r="J3688" t="s">
        <v>383</v>
      </c>
      <c r="K3688" t="s">
        <v>389</v>
      </c>
      <c r="L3688" t="s">
        <v>45</v>
      </c>
      <c r="M3688" t="s">
        <v>386</v>
      </c>
      <c r="N3688" t="s">
        <v>907</v>
      </c>
      <c r="O3688" t="s">
        <v>908</v>
      </c>
      <c r="P3688" t="s">
        <v>57</v>
      </c>
    </row>
    <row r="3689" spans="1:16">
      <c r="A3689" t="s">
        <v>7403</v>
      </c>
      <c r="B3689" t="s">
        <v>7404</v>
      </c>
      <c r="C3689" t="s">
        <v>931</v>
      </c>
      <c r="D3689">
        <v>0</v>
      </c>
      <c r="E3689" t="s">
        <v>7405</v>
      </c>
      <c r="F3689" t="s">
        <v>53</v>
      </c>
      <c r="G3689" t="s">
        <v>1328</v>
      </c>
      <c r="H3689" t="s">
        <v>340</v>
      </c>
      <c r="I3689" t="s">
        <v>382</v>
      </c>
      <c r="J3689" t="s">
        <v>383</v>
      </c>
      <c r="K3689" t="s">
        <v>389</v>
      </c>
      <c r="L3689" t="s">
        <v>44</v>
      </c>
      <c r="M3689" t="s">
        <v>386</v>
      </c>
      <c r="N3689" t="s">
        <v>907</v>
      </c>
      <c r="O3689" t="s">
        <v>928</v>
      </c>
      <c r="P3689" t="s">
        <v>53</v>
      </c>
    </row>
    <row r="3690" spans="1:16">
      <c r="A3690" t="s">
        <v>7406</v>
      </c>
      <c r="B3690" t="s">
        <v>7407</v>
      </c>
      <c r="C3690" t="s">
        <v>931</v>
      </c>
      <c r="D3690">
        <v>0</v>
      </c>
      <c r="E3690" t="s">
        <v>7408</v>
      </c>
      <c r="F3690" t="s">
        <v>53</v>
      </c>
      <c r="G3690" t="s">
        <v>1494</v>
      </c>
      <c r="H3690" t="s">
        <v>342</v>
      </c>
      <c r="I3690" t="s">
        <v>387</v>
      </c>
      <c r="J3690" t="s">
        <v>383</v>
      </c>
      <c r="K3690" t="s">
        <v>389</v>
      </c>
      <c r="L3690" t="s">
        <v>45</v>
      </c>
      <c r="M3690" t="s">
        <v>386</v>
      </c>
      <c r="N3690" t="s">
        <v>907</v>
      </c>
      <c r="O3690" t="s">
        <v>928</v>
      </c>
      <c r="P3690" t="s">
        <v>53</v>
      </c>
    </row>
    <row r="3691" spans="1:16">
      <c r="A3691" t="s">
        <v>7409</v>
      </c>
      <c r="B3691" t="s">
        <v>7410</v>
      </c>
      <c r="C3691" t="s">
        <v>931</v>
      </c>
      <c r="D3691">
        <v>0</v>
      </c>
      <c r="E3691" t="s">
        <v>7411</v>
      </c>
      <c r="F3691" t="s">
        <v>83</v>
      </c>
      <c r="G3691" t="s">
        <v>1494</v>
      </c>
      <c r="H3691" t="s">
        <v>340</v>
      </c>
      <c r="I3691" t="s">
        <v>387</v>
      </c>
      <c r="J3691" t="s">
        <v>383</v>
      </c>
      <c r="K3691" t="s">
        <v>389</v>
      </c>
      <c r="L3691" t="s">
        <v>45</v>
      </c>
      <c r="M3691" t="s">
        <v>386</v>
      </c>
      <c r="N3691" t="s">
        <v>907</v>
      </c>
      <c r="O3691" t="s">
        <v>2069</v>
      </c>
      <c r="P3691" t="s">
        <v>83</v>
      </c>
    </row>
    <row r="3692" spans="1:16">
      <c r="A3692" t="s">
        <v>7412</v>
      </c>
      <c r="B3692" t="s">
        <v>7413</v>
      </c>
      <c r="C3692" t="s">
        <v>956</v>
      </c>
      <c r="D3692">
        <v>55</v>
      </c>
      <c r="E3692" t="s">
        <v>7414</v>
      </c>
      <c r="F3692" t="s">
        <v>186</v>
      </c>
      <c r="G3692" t="s">
        <v>7415</v>
      </c>
      <c r="H3692" t="s">
        <v>343</v>
      </c>
      <c r="I3692" t="s">
        <v>382</v>
      </c>
      <c r="J3692" t="s">
        <v>383</v>
      </c>
      <c r="K3692" t="s">
        <v>389</v>
      </c>
      <c r="M3692" t="s">
        <v>386</v>
      </c>
      <c r="N3692" t="s">
        <v>907</v>
      </c>
      <c r="O3692" t="s">
        <v>969</v>
      </c>
      <c r="P3692" t="s">
        <v>78</v>
      </c>
    </row>
    <row r="3693" spans="1:16">
      <c r="A3693" t="s">
        <v>7416</v>
      </c>
      <c r="B3693" t="s">
        <v>7417</v>
      </c>
      <c r="C3693" t="s">
        <v>931</v>
      </c>
      <c r="D3693">
        <v>0</v>
      </c>
      <c r="E3693" t="s">
        <v>7418</v>
      </c>
      <c r="F3693" t="s">
        <v>57</v>
      </c>
      <c r="G3693" t="s">
        <v>1328</v>
      </c>
      <c r="H3693" t="s">
        <v>342</v>
      </c>
      <c r="I3693" t="s">
        <v>387</v>
      </c>
      <c r="J3693" t="s">
        <v>383</v>
      </c>
      <c r="K3693" t="s">
        <v>389</v>
      </c>
      <c r="L3693" t="s">
        <v>44</v>
      </c>
      <c r="M3693" t="s">
        <v>386</v>
      </c>
      <c r="N3693" t="s">
        <v>907</v>
      </c>
      <c r="O3693" t="s">
        <v>908</v>
      </c>
      <c r="P3693" t="s">
        <v>57</v>
      </c>
    </row>
    <row r="3694" spans="1:16">
      <c r="A3694" t="s">
        <v>7419</v>
      </c>
      <c r="B3694" t="s">
        <v>7420</v>
      </c>
      <c r="C3694" t="s">
        <v>910</v>
      </c>
      <c r="D3694">
        <v>59</v>
      </c>
      <c r="E3694" t="s">
        <v>7421</v>
      </c>
      <c r="F3694" t="s">
        <v>53</v>
      </c>
      <c r="G3694" t="s">
        <v>7422</v>
      </c>
      <c r="H3694" t="s">
        <v>343</v>
      </c>
      <c r="I3694" t="s">
        <v>387</v>
      </c>
      <c r="J3694" t="s">
        <v>383</v>
      </c>
      <c r="K3694" t="s">
        <v>389</v>
      </c>
      <c r="L3694" t="s">
        <v>45</v>
      </c>
      <c r="M3694" t="s">
        <v>386</v>
      </c>
      <c r="N3694" t="s">
        <v>907</v>
      </c>
      <c r="O3694" t="s">
        <v>928</v>
      </c>
      <c r="P3694" t="s">
        <v>53</v>
      </c>
    </row>
    <row r="3695" spans="1:16">
      <c r="A3695" t="s">
        <v>7423</v>
      </c>
      <c r="B3695" t="s">
        <v>7424</v>
      </c>
      <c r="C3695" t="s">
        <v>931</v>
      </c>
      <c r="D3695">
        <v>0</v>
      </c>
      <c r="E3695" t="s">
        <v>7425</v>
      </c>
      <c r="F3695" t="s">
        <v>53</v>
      </c>
      <c r="G3695" t="s">
        <v>1554</v>
      </c>
      <c r="H3695" t="s">
        <v>332</v>
      </c>
      <c r="I3695" t="s">
        <v>387</v>
      </c>
      <c r="J3695" t="s">
        <v>7351</v>
      </c>
      <c r="K3695" t="s">
        <v>389</v>
      </c>
      <c r="L3695" t="s">
        <v>44</v>
      </c>
      <c r="M3695" t="s">
        <v>385</v>
      </c>
      <c r="N3695" t="s">
        <v>907</v>
      </c>
      <c r="O3695" t="s">
        <v>928</v>
      </c>
      <c r="P3695" t="s">
        <v>53</v>
      </c>
    </row>
    <row r="3696" spans="1:16">
      <c r="A3696" t="s">
        <v>7426</v>
      </c>
      <c r="B3696" t="s">
        <v>7427</v>
      </c>
      <c r="C3696" t="s">
        <v>931</v>
      </c>
      <c r="D3696">
        <v>0</v>
      </c>
      <c r="E3696" t="s">
        <v>7428</v>
      </c>
      <c r="F3696" t="s">
        <v>86</v>
      </c>
      <c r="G3696" t="s">
        <v>7429</v>
      </c>
      <c r="H3696" t="s">
        <v>344</v>
      </c>
      <c r="I3696" t="s">
        <v>387</v>
      </c>
      <c r="J3696" t="s">
        <v>7351</v>
      </c>
      <c r="K3696" t="s">
        <v>389</v>
      </c>
      <c r="L3696" t="s">
        <v>44</v>
      </c>
      <c r="M3696" t="s">
        <v>385</v>
      </c>
      <c r="N3696" t="s">
        <v>907</v>
      </c>
      <c r="O3696" t="s">
        <v>1291</v>
      </c>
      <c r="P3696" t="s">
        <v>86</v>
      </c>
    </row>
    <row r="3697" spans="1:16">
      <c r="A3697" t="s">
        <v>7430</v>
      </c>
      <c r="B3697" t="s">
        <v>7431</v>
      </c>
      <c r="C3697" t="s">
        <v>920</v>
      </c>
      <c r="D3697">
        <v>58</v>
      </c>
      <c r="E3697" t="s">
        <v>1690</v>
      </c>
      <c r="F3697" t="s">
        <v>53</v>
      </c>
      <c r="G3697" t="s">
        <v>1265</v>
      </c>
      <c r="H3697" t="s">
        <v>330</v>
      </c>
      <c r="I3697" t="s">
        <v>387</v>
      </c>
      <c r="J3697" t="s">
        <v>383</v>
      </c>
      <c r="K3697" t="s">
        <v>388</v>
      </c>
      <c r="L3697" t="s">
        <v>30</v>
      </c>
      <c r="M3697" t="s">
        <v>385</v>
      </c>
      <c r="N3697" t="s">
        <v>907</v>
      </c>
      <c r="O3697" t="s">
        <v>928</v>
      </c>
      <c r="P3697" t="s">
        <v>53</v>
      </c>
    </row>
    <row r="3698" spans="1:16">
      <c r="A3698" t="s">
        <v>7432</v>
      </c>
      <c r="B3698" t="s">
        <v>7433</v>
      </c>
      <c r="C3698" t="s">
        <v>904</v>
      </c>
      <c r="D3698">
        <v>57</v>
      </c>
      <c r="E3698" t="s">
        <v>7434</v>
      </c>
      <c r="F3698" t="s">
        <v>53</v>
      </c>
      <c r="G3698" t="s">
        <v>1265</v>
      </c>
      <c r="H3698" t="s">
        <v>323</v>
      </c>
      <c r="I3698" t="s">
        <v>387</v>
      </c>
      <c r="J3698" t="s">
        <v>383</v>
      </c>
      <c r="K3698" t="s">
        <v>388</v>
      </c>
      <c r="L3698" t="s">
        <v>30</v>
      </c>
      <c r="M3698" t="s">
        <v>386</v>
      </c>
      <c r="N3698" t="s">
        <v>907</v>
      </c>
      <c r="O3698" t="s">
        <v>928</v>
      </c>
      <c r="P3698" t="s">
        <v>53</v>
      </c>
    </row>
    <row r="3699" spans="1:16">
      <c r="A3699" t="s">
        <v>7435</v>
      </c>
      <c r="B3699" t="s">
        <v>7436</v>
      </c>
      <c r="C3699" t="s">
        <v>904</v>
      </c>
      <c r="D3699">
        <v>57</v>
      </c>
      <c r="E3699" t="s">
        <v>1713</v>
      </c>
      <c r="F3699" t="s">
        <v>121</v>
      </c>
      <c r="G3699" t="s">
        <v>1265</v>
      </c>
      <c r="H3699" t="s">
        <v>330</v>
      </c>
      <c r="I3699" t="s">
        <v>387</v>
      </c>
      <c r="J3699" t="s">
        <v>383</v>
      </c>
      <c r="K3699" t="s">
        <v>388</v>
      </c>
      <c r="L3699" t="s">
        <v>30</v>
      </c>
      <c r="M3699" t="s">
        <v>385</v>
      </c>
      <c r="N3699" t="s">
        <v>907</v>
      </c>
      <c r="O3699" t="s">
        <v>2065</v>
      </c>
      <c r="P3699" t="s">
        <v>121</v>
      </c>
    </row>
    <row r="3700" spans="1:16">
      <c r="A3700" t="s">
        <v>7437</v>
      </c>
      <c r="B3700" t="s">
        <v>7436</v>
      </c>
      <c r="C3700" t="s">
        <v>915</v>
      </c>
      <c r="D3700">
        <v>56</v>
      </c>
      <c r="E3700" t="s">
        <v>1713</v>
      </c>
      <c r="F3700" t="s">
        <v>121</v>
      </c>
      <c r="G3700" t="s">
        <v>1265</v>
      </c>
      <c r="H3700" t="s">
        <v>330</v>
      </c>
      <c r="I3700" t="s">
        <v>387</v>
      </c>
      <c r="J3700" t="s">
        <v>383</v>
      </c>
      <c r="K3700" t="s">
        <v>388</v>
      </c>
      <c r="L3700" t="s">
        <v>30</v>
      </c>
      <c r="M3700" t="s">
        <v>385</v>
      </c>
      <c r="N3700" t="s">
        <v>907</v>
      </c>
      <c r="O3700" t="s">
        <v>2065</v>
      </c>
      <c r="P3700" t="s">
        <v>121</v>
      </c>
    </row>
    <row r="3701" spans="1:16">
      <c r="A3701" t="s">
        <v>7438</v>
      </c>
      <c r="B3701" t="s">
        <v>7436</v>
      </c>
      <c r="C3701" t="s">
        <v>920</v>
      </c>
      <c r="D3701">
        <v>58</v>
      </c>
      <c r="E3701" t="s">
        <v>1713</v>
      </c>
      <c r="F3701" t="s">
        <v>121</v>
      </c>
      <c r="G3701" t="s">
        <v>1265</v>
      </c>
      <c r="H3701" t="s">
        <v>330</v>
      </c>
      <c r="I3701" t="s">
        <v>387</v>
      </c>
      <c r="J3701" t="s">
        <v>383</v>
      </c>
      <c r="K3701" t="s">
        <v>388</v>
      </c>
      <c r="L3701" t="s">
        <v>30</v>
      </c>
      <c r="M3701" t="s">
        <v>385</v>
      </c>
      <c r="N3701" t="s">
        <v>907</v>
      </c>
      <c r="O3701" t="s">
        <v>2065</v>
      </c>
      <c r="P3701" t="s">
        <v>121</v>
      </c>
    </row>
    <row r="3702" spans="1:16">
      <c r="A3702" t="s">
        <v>7439</v>
      </c>
      <c r="B3702" t="s">
        <v>7436</v>
      </c>
      <c r="C3702" t="s">
        <v>956</v>
      </c>
      <c r="D3702">
        <v>55</v>
      </c>
      <c r="E3702" t="s">
        <v>1713</v>
      </c>
      <c r="F3702" t="s">
        <v>121</v>
      </c>
      <c r="G3702" t="s">
        <v>1265</v>
      </c>
      <c r="H3702" t="s">
        <v>330</v>
      </c>
      <c r="I3702" t="s">
        <v>387</v>
      </c>
      <c r="J3702" t="s">
        <v>383</v>
      </c>
      <c r="K3702" t="s">
        <v>388</v>
      </c>
      <c r="L3702" t="s">
        <v>30</v>
      </c>
      <c r="M3702" t="s">
        <v>385</v>
      </c>
      <c r="N3702" t="s">
        <v>907</v>
      </c>
      <c r="O3702" t="s">
        <v>2065</v>
      </c>
      <c r="P3702" t="s">
        <v>121</v>
      </c>
    </row>
    <row r="3703" spans="1:16">
      <c r="A3703" t="s">
        <v>7440</v>
      </c>
      <c r="B3703" t="s">
        <v>7441</v>
      </c>
      <c r="C3703" t="s">
        <v>931</v>
      </c>
      <c r="D3703">
        <v>0</v>
      </c>
      <c r="E3703" t="s">
        <v>7442</v>
      </c>
      <c r="F3703" t="s">
        <v>308</v>
      </c>
      <c r="G3703" t="s">
        <v>1328</v>
      </c>
      <c r="H3703" t="s">
        <v>342</v>
      </c>
      <c r="I3703" t="s">
        <v>387</v>
      </c>
      <c r="J3703" t="s">
        <v>3465</v>
      </c>
      <c r="K3703" t="s">
        <v>389</v>
      </c>
      <c r="L3703" t="s">
        <v>44</v>
      </c>
      <c r="M3703" t="s">
        <v>386</v>
      </c>
      <c r="N3703" t="s">
        <v>907</v>
      </c>
      <c r="O3703" t="s">
        <v>928</v>
      </c>
      <c r="P3703" t="s">
        <v>53</v>
      </c>
    </row>
    <row r="3704" spans="1:16">
      <c r="A3704" t="s">
        <v>7443</v>
      </c>
      <c r="B3704" t="s">
        <v>7444</v>
      </c>
      <c r="C3704" t="s">
        <v>931</v>
      </c>
      <c r="D3704">
        <v>0</v>
      </c>
      <c r="E3704" t="s">
        <v>3464</v>
      </c>
      <c r="F3704" t="s">
        <v>86</v>
      </c>
      <c r="G3704" t="s">
        <v>1328</v>
      </c>
      <c r="H3704" t="s">
        <v>342</v>
      </c>
      <c r="I3704" t="s">
        <v>387</v>
      </c>
      <c r="J3704" t="s">
        <v>3465</v>
      </c>
      <c r="K3704" t="s">
        <v>389</v>
      </c>
      <c r="L3704" t="s">
        <v>44</v>
      </c>
      <c r="M3704" t="s">
        <v>386</v>
      </c>
      <c r="N3704" t="s">
        <v>907</v>
      </c>
      <c r="O3704" t="s">
        <v>1291</v>
      </c>
      <c r="P3704" t="s">
        <v>86</v>
      </c>
    </row>
    <row r="3705" spans="1:16">
      <c r="A3705" t="s">
        <v>7445</v>
      </c>
      <c r="B3705" t="s">
        <v>7446</v>
      </c>
      <c r="C3705" t="s">
        <v>920</v>
      </c>
      <c r="D3705">
        <v>58</v>
      </c>
      <c r="E3705" t="s">
        <v>7447</v>
      </c>
      <c r="F3705" t="s">
        <v>53</v>
      </c>
      <c r="G3705" t="s">
        <v>1021</v>
      </c>
      <c r="H3705" t="s">
        <v>318</v>
      </c>
      <c r="I3705" t="s">
        <v>382</v>
      </c>
      <c r="J3705" t="s">
        <v>383</v>
      </c>
      <c r="K3705" t="s">
        <v>384</v>
      </c>
      <c r="L3705" t="s">
        <v>43</v>
      </c>
      <c r="M3705" t="s">
        <v>385</v>
      </c>
      <c r="N3705" t="s">
        <v>907</v>
      </c>
      <c r="O3705" t="s">
        <v>1003</v>
      </c>
      <c r="P3705" t="s">
        <v>53</v>
      </c>
    </row>
    <row r="3706" spans="1:16">
      <c r="A3706" t="s">
        <v>7448</v>
      </c>
      <c r="B3706" t="s">
        <v>7449</v>
      </c>
      <c r="C3706" t="s">
        <v>904</v>
      </c>
      <c r="D3706">
        <v>57</v>
      </c>
      <c r="E3706" t="s">
        <v>7450</v>
      </c>
      <c r="F3706" t="s">
        <v>91</v>
      </c>
      <c r="G3706" t="s">
        <v>3902</v>
      </c>
      <c r="H3706" t="s">
        <v>318</v>
      </c>
      <c r="I3706" t="s">
        <v>390</v>
      </c>
      <c r="J3706" t="s">
        <v>383</v>
      </c>
      <c r="K3706" t="s">
        <v>384</v>
      </c>
      <c r="L3706" t="s">
        <v>43</v>
      </c>
      <c r="M3706" t="s">
        <v>386</v>
      </c>
      <c r="N3706" t="s">
        <v>907</v>
      </c>
      <c r="O3706" t="s">
        <v>932</v>
      </c>
      <c r="P3706" t="s">
        <v>91</v>
      </c>
    </row>
    <row r="3707" spans="1:16">
      <c r="A3707" t="s">
        <v>7451</v>
      </c>
      <c r="B3707" t="s">
        <v>7449</v>
      </c>
      <c r="C3707" t="s">
        <v>910</v>
      </c>
      <c r="D3707">
        <v>59</v>
      </c>
      <c r="E3707" t="s">
        <v>7450</v>
      </c>
      <c r="F3707" t="s">
        <v>91</v>
      </c>
      <c r="G3707" t="s">
        <v>3902</v>
      </c>
      <c r="H3707" t="s">
        <v>318</v>
      </c>
      <c r="I3707" t="s">
        <v>390</v>
      </c>
      <c r="J3707" t="s">
        <v>383</v>
      </c>
      <c r="K3707" t="s">
        <v>384</v>
      </c>
      <c r="L3707" t="s">
        <v>43</v>
      </c>
      <c r="M3707" t="s">
        <v>386</v>
      </c>
      <c r="N3707" t="s">
        <v>907</v>
      </c>
      <c r="O3707" t="s">
        <v>932</v>
      </c>
      <c r="P3707" t="s">
        <v>91</v>
      </c>
    </row>
    <row r="3708" spans="1:16">
      <c r="A3708" t="s">
        <v>7452</v>
      </c>
      <c r="B3708" t="s">
        <v>7449</v>
      </c>
      <c r="C3708" t="s">
        <v>912</v>
      </c>
      <c r="D3708">
        <v>61</v>
      </c>
      <c r="E3708" t="s">
        <v>7450</v>
      </c>
      <c r="F3708" t="s">
        <v>91</v>
      </c>
      <c r="G3708" t="s">
        <v>3902</v>
      </c>
      <c r="H3708" t="s">
        <v>318</v>
      </c>
      <c r="I3708" t="s">
        <v>390</v>
      </c>
      <c r="J3708" t="s">
        <v>383</v>
      </c>
      <c r="K3708" t="s">
        <v>384</v>
      </c>
      <c r="L3708" t="s">
        <v>43</v>
      </c>
      <c r="M3708" t="s">
        <v>386</v>
      </c>
      <c r="N3708" t="s">
        <v>907</v>
      </c>
      <c r="O3708" t="s">
        <v>932</v>
      </c>
      <c r="P3708" t="s">
        <v>91</v>
      </c>
    </row>
    <row r="3709" spans="1:16">
      <c r="A3709" t="s">
        <v>7453</v>
      </c>
      <c r="B3709" t="s">
        <v>7454</v>
      </c>
      <c r="C3709" t="s">
        <v>915</v>
      </c>
      <c r="D3709">
        <v>56</v>
      </c>
      <c r="E3709" t="s">
        <v>905</v>
      </c>
      <c r="F3709" t="s">
        <v>83</v>
      </c>
      <c r="G3709" t="s">
        <v>906</v>
      </c>
      <c r="H3709" t="s">
        <v>318</v>
      </c>
      <c r="I3709" t="s">
        <v>382</v>
      </c>
      <c r="J3709" t="s">
        <v>383</v>
      </c>
      <c r="K3709" t="s">
        <v>384</v>
      </c>
      <c r="L3709" t="s">
        <v>43</v>
      </c>
      <c r="M3709" t="s">
        <v>385</v>
      </c>
      <c r="N3709" t="s">
        <v>907</v>
      </c>
      <c r="O3709" t="s">
        <v>917</v>
      </c>
      <c r="P3709" t="s">
        <v>83</v>
      </c>
    </row>
    <row r="3710" spans="1:16">
      <c r="A3710" t="s">
        <v>7455</v>
      </c>
      <c r="B3710" t="s">
        <v>7454</v>
      </c>
      <c r="C3710" t="s">
        <v>904</v>
      </c>
      <c r="D3710">
        <v>57</v>
      </c>
      <c r="E3710" t="s">
        <v>905</v>
      </c>
      <c r="F3710" t="s">
        <v>83</v>
      </c>
      <c r="G3710" t="s">
        <v>906</v>
      </c>
      <c r="H3710" t="s">
        <v>318</v>
      </c>
      <c r="I3710" t="s">
        <v>382</v>
      </c>
      <c r="J3710" t="s">
        <v>383</v>
      </c>
      <c r="K3710" t="s">
        <v>384</v>
      </c>
      <c r="L3710" t="s">
        <v>43</v>
      </c>
      <c r="M3710" t="s">
        <v>385</v>
      </c>
      <c r="N3710" t="s">
        <v>907</v>
      </c>
      <c r="O3710" t="s">
        <v>917</v>
      </c>
      <c r="P3710" t="s">
        <v>83</v>
      </c>
    </row>
    <row r="3711" spans="1:16">
      <c r="A3711" t="s">
        <v>7456</v>
      </c>
      <c r="B3711" t="s">
        <v>7454</v>
      </c>
      <c r="C3711" t="s">
        <v>920</v>
      </c>
      <c r="D3711">
        <v>58</v>
      </c>
      <c r="E3711" t="s">
        <v>905</v>
      </c>
      <c r="F3711" t="s">
        <v>83</v>
      </c>
      <c r="G3711" t="s">
        <v>906</v>
      </c>
      <c r="H3711" t="s">
        <v>318</v>
      </c>
      <c r="I3711" t="s">
        <v>382</v>
      </c>
      <c r="J3711" t="s">
        <v>383</v>
      </c>
      <c r="K3711" t="s">
        <v>384</v>
      </c>
      <c r="L3711" t="s">
        <v>43</v>
      </c>
      <c r="M3711" t="s">
        <v>385</v>
      </c>
      <c r="N3711" t="s">
        <v>907</v>
      </c>
      <c r="O3711" t="s">
        <v>917</v>
      </c>
      <c r="P3711" t="s">
        <v>83</v>
      </c>
    </row>
    <row r="3712" spans="1:16">
      <c r="A3712" t="s">
        <v>7457</v>
      </c>
      <c r="B3712" t="s">
        <v>7454</v>
      </c>
      <c r="C3712" t="s">
        <v>922</v>
      </c>
      <c r="D3712">
        <v>60</v>
      </c>
      <c r="E3712" t="s">
        <v>905</v>
      </c>
      <c r="F3712" t="s">
        <v>83</v>
      </c>
      <c r="G3712" t="s">
        <v>906</v>
      </c>
      <c r="H3712" t="s">
        <v>318</v>
      </c>
      <c r="I3712" t="s">
        <v>382</v>
      </c>
      <c r="J3712" t="s">
        <v>383</v>
      </c>
      <c r="K3712" t="s">
        <v>384</v>
      </c>
      <c r="L3712" t="s">
        <v>43</v>
      </c>
      <c r="M3712" t="s">
        <v>385</v>
      </c>
      <c r="N3712" t="s">
        <v>907</v>
      </c>
      <c r="O3712" t="s">
        <v>917</v>
      </c>
      <c r="P3712" t="s">
        <v>83</v>
      </c>
    </row>
    <row r="3713" spans="1:16">
      <c r="A3713" t="s">
        <v>7458</v>
      </c>
      <c r="B3713" t="s">
        <v>7454</v>
      </c>
      <c r="C3713" t="s">
        <v>912</v>
      </c>
      <c r="D3713">
        <v>61</v>
      </c>
      <c r="E3713" t="s">
        <v>905</v>
      </c>
      <c r="F3713" t="s">
        <v>83</v>
      </c>
      <c r="G3713" t="s">
        <v>906</v>
      </c>
      <c r="H3713" t="s">
        <v>318</v>
      </c>
      <c r="I3713" t="s">
        <v>382</v>
      </c>
      <c r="J3713" t="s">
        <v>383</v>
      </c>
      <c r="K3713" t="s">
        <v>384</v>
      </c>
      <c r="L3713" t="s">
        <v>43</v>
      </c>
      <c r="M3713" t="s">
        <v>385</v>
      </c>
      <c r="N3713" t="s">
        <v>907</v>
      </c>
      <c r="O3713" t="s">
        <v>917</v>
      </c>
      <c r="P3713" t="s">
        <v>83</v>
      </c>
    </row>
    <row r="3714" spans="1:16">
      <c r="A3714" t="s">
        <v>7459</v>
      </c>
      <c r="B3714" t="s">
        <v>7454</v>
      </c>
      <c r="C3714" t="s">
        <v>910</v>
      </c>
      <c r="D3714">
        <v>59</v>
      </c>
      <c r="E3714" t="s">
        <v>905</v>
      </c>
      <c r="F3714" t="s">
        <v>83</v>
      </c>
      <c r="G3714" t="s">
        <v>906</v>
      </c>
      <c r="H3714" t="s">
        <v>318</v>
      </c>
      <c r="I3714" t="s">
        <v>382</v>
      </c>
      <c r="J3714" t="s">
        <v>383</v>
      </c>
      <c r="K3714" t="s">
        <v>384</v>
      </c>
      <c r="L3714" t="s">
        <v>43</v>
      </c>
      <c r="M3714" t="s">
        <v>385</v>
      </c>
      <c r="N3714" t="s">
        <v>907</v>
      </c>
      <c r="O3714" t="s">
        <v>917</v>
      </c>
      <c r="P3714" t="s">
        <v>83</v>
      </c>
    </row>
    <row r="3715" spans="1:16">
      <c r="A3715" t="s">
        <v>7460</v>
      </c>
      <c r="B3715" t="s">
        <v>7461</v>
      </c>
      <c r="C3715" t="s">
        <v>915</v>
      </c>
      <c r="D3715">
        <v>56</v>
      </c>
      <c r="E3715" t="s">
        <v>916</v>
      </c>
      <c r="F3715" t="s">
        <v>55</v>
      </c>
      <c r="G3715" t="s">
        <v>906</v>
      </c>
      <c r="H3715" t="s">
        <v>320</v>
      </c>
      <c r="I3715" t="s">
        <v>382</v>
      </c>
      <c r="J3715" t="s">
        <v>383</v>
      </c>
      <c r="K3715" t="s">
        <v>384</v>
      </c>
      <c r="L3715" t="s">
        <v>43</v>
      </c>
      <c r="M3715" t="s">
        <v>385</v>
      </c>
      <c r="N3715" t="s">
        <v>907</v>
      </c>
      <c r="O3715" t="s">
        <v>1003</v>
      </c>
      <c r="P3715" t="s">
        <v>71</v>
      </c>
    </row>
    <row r="3716" spans="1:16">
      <c r="A3716" t="s">
        <v>7462</v>
      </c>
      <c r="B3716" t="s">
        <v>7461</v>
      </c>
      <c r="C3716" t="s">
        <v>910</v>
      </c>
      <c r="D3716">
        <v>59</v>
      </c>
      <c r="E3716" t="s">
        <v>916</v>
      </c>
      <c r="F3716" t="s">
        <v>55</v>
      </c>
      <c r="G3716" t="s">
        <v>906</v>
      </c>
      <c r="H3716" t="s">
        <v>320</v>
      </c>
      <c r="I3716" t="s">
        <v>382</v>
      </c>
      <c r="J3716" t="s">
        <v>383</v>
      </c>
      <c r="K3716" t="s">
        <v>384</v>
      </c>
      <c r="L3716" t="s">
        <v>43</v>
      </c>
      <c r="M3716" t="s">
        <v>385</v>
      </c>
      <c r="N3716" t="s">
        <v>907</v>
      </c>
      <c r="O3716" t="s">
        <v>1003</v>
      </c>
      <c r="P3716" t="s">
        <v>71</v>
      </c>
    </row>
    <row r="3717" spans="1:16">
      <c r="A3717" t="s">
        <v>7463</v>
      </c>
      <c r="B3717" t="s">
        <v>7461</v>
      </c>
      <c r="C3717" t="s">
        <v>904</v>
      </c>
      <c r="D3717">
        <v>57</v>
      </c>
      <c r="E3717" t="s">
        <v>916</v>
      </c>
      <c r="F3717" t="s">
        <v>55</v>
      </c>
      <c r="G3717" t="s">
        <v>906</v>
      </c>
      <c r="H3717" t="s">
        <v>320</v>
      </c>
      <c r="I3717" t="s">
        <v>382</v>
      </c>
      <c r="J3717" t="s">
        <v>383</v>
      </c>
      <c r="K3717" t="s">
        <v>384</v>
      </c>
      <c r="L3717" t="s">
        <v>43</v>
      </c>
      <c r="M3717" t="s">
        <v>385</v>
      </c>
      <c r="N3717" t="s">
        <v>907</v>
      </c>
      <c r="O3717" t="s">
        <v>1003</v>
      </c>
      <c r="P3717" t="s">
        <v>71</v>
      </c>
    </row>
    <row r="3718" spans="1:16">
      <c r="A3718" t="s">
        <v>7464</v>
      </c>
      <c r="B3718" t="s">
        <v>7461</v>
      </c>
      <c r="C3718" t="s">
        <v>920</v>
      </c>
      <c r="D3718">
        <v>58</v>
      </c>
      <c r="E3718" t="s">
        <v>916</v>
      </c>
      <c r="F3718" t="s">
        <v>55</v>
      </c>
      <c r="G3718" t="s">
        <v>906</v>
      </c>
      <c r="H3718" t="s">
        <v>320</v>
      </c>
      <c r="I3718" t="s">
        <v>382</v>
      </c>
      <c r="J3718" t="s">
        <v>383</v>
      </c>
      <c r="K3718" t="s">
        <v>384</v>
      </c>
      <c r="L3718" t="s">
        <v>43</v>
      </c>
      <c r="M3718" t="s">
        <v>385</v>
      </c>
      <c r="N3718" t="s">
        <v>907</v>
      </c>
      <c r="O3718" t="s">
        <v>1003</v>
      </c>
      <c r="P3718" t="s">
        <v>71</v>
      </c>
    </row>
    <row r="3719" spans="1:16">
      <c r="A3719" t="s">
        <v>7465</v>
      </c>
      <c r="B3719" t="s">
        <v>7461</v>
      </c>
      <c r="C3719" t="s">
        <v>922</v>
      </c>
      <c r="D3719">
        <v>60</v>
      </c>
      <c r="E3719" t="s">
        <v>916</v>
      </c>
      <c r="F3719" t="s">
        <v>55</v>
      </c>
      <c r="G3719" t="s">
        <v>906</v>
      </c>
      <c r="H3719" t="s">
        <v>320</v>
      </c>
      <c r="I3719" t="s">
        <v>382</v>
      </c>
      <c r="J3719" t="s">
        <v>383</v>
      </c>
      <c r="K3719" t="s">
        <v>384</v>
      </c>
      <c r="L3719" t="s">
        <v>43</v>
      </c>
      <c r="M3719" t="s">
        <v>385</v>
      </c>
      <c r="N3719" t="s">
        <v>907</v>
      </c>
      <c r="O3719" t="s">
        <v>1003</v>
      </c>
      <c r="P3719" t="s">
        <v>71</v>
      </c>
    </row>
    <row r="3720" spans="1:16">
      <c r="A3720" t="s">
        <v>7466</v>
      </c>
      <c r="B3720" t="s">
        <v>7461</v>
      </c>
      <c r="C3720" t="s">
        <v>912</v>
      </c>
      <c r="D3720">
        <v>61</v>
      </c>
      <c r="E3720" t="s">
        <v>916</v>
      </c>
      <c r="F3720" t="s">
        <v>55</v>
      </c>
      <c r="G3720" t="s">
        <v>906</v>
      </c>
      <c r="H3720" t="s">
        <v>320</v>
      </c>
      <c r="I3720" t="s">
        <v>382</v>
      </c>
      <c r="J3720" t="s">
        <v>383</v>
      </c>
      <c r="K3720" t="s">
        <v>384</v>
      </c>
      <c r="L3720" t="s">
        <v>43</v>
      </c>
      <c r="M3720" t="s">
        <v>385</v>
      </c>
      <c r="N3720" t="s">
        <v>907</v>
      </c>
      <c r="O3720" t="s">
        <v>1003</v>
      </c>
      <c r="P3720" t="s">
        <v>71</v>
      </c>
    </row>
    <row r="3721" spans="1:16">
      <c r="A3721" t="s">
        <v>7467</v>
      </c>
      <c r="B3721" t="s">
        <v>7468</v>
      </c>
      <c r="C3721" t="s">
        <v>1046</v>
      </c>
      <c r="D3721">
        <v>62</v>
      </c>
      <c r="E3721" t="s">
        <v>7469</v>
      </c>
      <c r="F3721" t="s">
        <v>209</v>
      </c>
      <c r="G3721" t="s">
        <v>2835</v>
      </c>
      <c r="H3721" t="s">
        <v>320</v>
      </c>
      <c r="I3721" t="s">
        <v>382</v>
      </c>
      <c r="J3721" t="s">
        <v>383</v>
      </c>
      <c r="K3721" t="s">
        <v>384</v>
      </c>
      <c r="L3721" t="s">
        <v>37</v>
      </c>
      <c r="M3721" t="s">
        <v>385</v>
      </c>
      <c r="N3721" t="s">
        <v>907</v>
      </c>
      <c r="O3721" t="s">
        <v>1387</v>
      </c>
      <c r="P3721" t="s">
        <v>209</v>
      </c>
    </row>
    <row r="3722" spans="1:16">
      <c r="A3722" t="s">
        <v>7470</v>
      </c>
      <c r="B3722" t="s">
        <v>7468</v>
      </c>
      <c r="C3722" t="s">
        <v>956</v>
      </c>
      <c r="D3722">
        <v>55</v>
      </c>
      <c r="E3722" t="s">
        <v>7469</v>
      </c>
      <c r="F3722" t="s">
        <v>209</v>
      </c>
      <c r="G3722" t="s">
        <v>2835</v>
      </c>
      <c r="H3722" t="s">
        <v>320</v>
      </c>
      <c r="I3722" t="s">
        <v>382</v>
      </c>
      <c r="J3722" t="s">
        <v>383</v>
      </c>
      <c r="K3722" t="s">
        <v>384</v>
      </c>
      <c r="L3722" t="s">
        <v>37</v>
      </c>
      <c r="M3722" t="s">
        <v>385</v>
      </c>
      <c r="N3722" t="s">
        <v>907</v>
      </c>
      <c r="O3722" t="s">
        <v>1387</v>
      </c>
      <c r="P3722" t="s">
        <v>209</v>
      </c>
    </row>
    <row r="3723" spans="1:16">
      <c r="A3723" t="s">
        <v>7471</v>
      </c>
      <c r="B3723" t="s">
        <v>7468</v>
      </c>
      <c r="C3723" t="s">
        <v>915</v>
      </c>
      <c r="D3723">
        <v>56</v>
      </c>
      <c r="E3723" t="s">
        <v>7469</v>
      </c>
      <c r="F3723" t="s">
        <v>209</v>
      </c>
      <c r="G3723" t="s">
        <v>2835</v>
      </c>
      <c r="H3723" t="s">
        <v>320</v>
      </c>
      <c r="I3723" t="s">
        <v>382</v>
      </c>
      <c r="J3723" t="s">
        <v>383</v>
      </c>
      <c r="K3723" t="s">
        <v>384</v>
      </c>
      <c r="L3723" t="s">
        <v>37</v>
      </c>
      <c r="M3723" t="s">
        <v>385</v>
      </c>
      <c r="N3723" t="s">
        <v>907</v>
      </c>
      <c r="O3723" t="s">
        <v>1387</v>
      </c>
      <c r="P3723" t="s">
        <v>209</v>
      </c>
    </row>
    <row r="3724" spans="1:16">
      <c r="A3724" t="s">
        <v>7472</v>
      </c>
      <c r="B3724" t="s">
        <v>7468</v>
      </c>
      <c r="C3724" t="s">
        <v>910</v>
      </c>
      <c r="D3724">
        <v>59</v>
      </c>
      <c r="E3724" t="s">
        <v>7469</v>
      </c>
      <c r="F3724" t="s">
        <v>209</v>
      </c>
      <c r="G3724" t="s">
        <v>2835</v>
      </c>
      <c r="H3724" t="s">
        <v>320</v>
      </c>
      <c r="I3724" t="s">
        <v>382</v>
      </c>
      <c r="J3724" t="s">
        <v>383</v>
      </c>
      <c r="K3724" t="s">
        <v>384</v>
      </c>
      <c r="L3724" t="s">
        <v>37</v>
      </c>
      <c r="M3724" t="s">
        <v>385</v>
      </c>
      <c r="N3724" t="s">
        <v>907</v>
      </c>
      <c r="O3724" t="s">
        <v>1387</v>
      </c>
      <c r="P3724" t="s">
        <v>209</v>
      </c>
    </row>
    <row r="3725" spans="1:16">
      <c r="A3725" t="s">
        <v>7473</v>
      </c>
      <c r="B3725" t="s">
        <v>7468</v>
      </c>
      <c r="C3725" t="s">
        <v>904</v>
      </c>
      <c r="D3725">
        <v>57</v>
      </c>
      <c r="E3725" t="s">
        <v>7469</v>
      </c>
      <c r="F3725" t="s">
        <v>209</v>
      </c>
      <c r="G3725" t="s">
        <v>2835</v>
      </c>
      <c r="H3725" t="s">
        <v>320</v>
      </c>
      <c r="I3725" t="s">
        <v>382</v>
      </c>
      <c r="J3725" t="s">
        <v>383</v>
      </c>
      <c r="K3725" t="s">
        <v>384</v>
      </c>
      <c r="L3725" t="s">
        <v>37</v>
      </c>
      <c r="M3725" t="s">
        <v>385</v>
      </c>
      <c r="N3725" t="s">
        <v>907</v>
      </c>
      <c r="O3725" t="s">
        <v>1387</v>
      </c>
      <c r="P3725" t="s">
        <v>209</v>
      </c>
    </row>
    <row r="3726" spans="1:16">
      <c r="A3726" t="s">
        <v>7474</v>
      </c>
      <c r="B3726" t="s">
        <v>7468</v>
      </c>
      <c r="C3726" t="s">
        <v>920</v>
      </c>
      <c r="D3726">
        <v>58</v>
      </c>
      <c r="E3726" t="s">
        <v>7469</v>
      </c>
      <c r="F3726" t="s">
        <v>209</v>
      </c>
      <c r="G3726" t="s">
        <v>2835</v>
      </c>
      <c r="H3726" t="s">
        <v>320</v>
      </c>
      <c r="I3726" t="s">
        <v>382</v>
      </c>
      <c r="J3726" t="s">
        <v>383</v>
      </c>
      <c r="K3726" t="s">
        <v>384</v>
      </c>
      <c r="L3726" t="s">
        <v>37</v>
      </c>
      <c r="M3726" t="s">
        <v>385</v>
      </c>
      <c r="N3726" t="s">
        <v>907</v>
      </c>
      <c r="O3726" t="s">
        <v>1387</v>
      </c>
      <c r="P3726" t="s">
        <v>209</v>
      </c>
    </row>
    <row r="3727" spans="1:16">
      <c r="A3727" t="s">
        <v>7475</v>
      </c>
      <c r="B3727" t="s">
        <v>7468</v>
      </c>
      <c r="C3727" t="s">
        <v>922</v>
      </c>
      <c r="D3727">
        <v>60</v>
      </c>
      <c r="E3727" t="s">
        <v>7469</v>
      </c>
      <c r="F3727" t="s">
        <v>209</v>
      </c>
      <c r="G3727" t="s">
        <v>2835</v>
      </c>
      <c r="H3727" t="s">
        <v>320</v>
      </c>
      <c r="I3727" t="s">
        <v>382</v>
      </c>
      <c r="J3727" t="s">
        <v>383</v>
      </c>
      <c r="K3727" t="s">
        <v>384</v>
      </c>
      <c r="L3727" t="s">
        <v>37</v>
      </c>
      <c r="M3727" t="s">
        <v>385</v>
      </c>
      <c r="N3727" t="s">
        <v>907</v>
      </c>
      <c r="O3727" t="s">
        <v>1387</v>
      </c>
      <c r="P3727" t="s">
        <v>209</v>
      </c>
    </row>
    <row r="3728" spans="1:16">
      <c r="A3728" t="s">
        <v>7476</v>
      </c>
      <c r="B3728" t="s">
        <v>7468</v>
      </c>
      <c r="C3728" t="s">
        <v>912</v>
      </c>
      <c r="D3728">
        <v>61</v>
      </c>
      <c r="E3728" t="s">
        <v>7469</v>
      </c>
      <c r="F3728" t="s">
        <v>209</v>
      </c>
      <c r="G3728" t="s">
        <v>2835</v>
      </c>
      <c r="H3728" t="s">
        <v>320</v>
      </c>
      <c r="I3728" t="s">
        <v>382</v>
      </c>
      <c r="J3728" t="s">
        <v>383</v>
      </c>
      <c r="K3728" t="s">
        <v>384</v>
      </c>
      <c r="L3728" t="s">
        <v>37</v>
      </c>
      <c r="M3728" t="s">
        <v>385</v>
      </c>
      <c r="N3728" t="s">
        <v>907</v>
      </c>
      <c r="O3728" t="s">
        <v>1387</v>
      </c>
      <c r="P3728" t="s">
        <v>209</v>
      </c>
    </row>
    <row r="3729" spans="1:16">
      <c r="A3729" t="s">
        <v>7477</v>
      </c>
      <c r="B3729" t="s">
        <v>7478</v>
      </c>
      <c r="C3729" t="s">
        <v>920</v>
      </c>
      <c r="D3729">
        <v>58</v>
      </c>
      <c r="E3729" t="s">
        <v>7479</v>
      </c>
      <c r="F3729" t="s">
        <v>60</v>
      </c>
      <c r="G3729" t="s">
        <v>1021</v>
      </c>
      <c r="H3729" t="s">
        <v>320</v>
      </c>
      <c r="I3729" t="s">
        <v>382</v>
      </c>
      <c r="J3729" t="s">
        <v>383</v>
      </c>
      <c r="K3729" t="s">
        <v>384</v>
      </c>
      <c r="L3729" t="s">
        <v>37</v>
      </c>
      <c r="M3729" t="s">
        <v>385</v>
      </c>
      <c r="N3729" t="s">
        <v>907</v>
      </c>
      <c r="O3729" t="s">
        <v>990</v>
      </c>
      <c r="P3729" t="s">
        <v>60</v>
      </c>
    </row>
    <row r="3730" spans="1:16">
      <c r="A3730" t="s">
        <v>7480</v>
      </c>
      <c r="B3730" t="s">
        <v>7481</v>
      </c>
      <c r="C3730" t="s">
        <v>904</v>
      </c>
      <c r="D3730">
        <v>57</v>
      </c>
      <c r="E3730" t="s">
        <v>977</v>
      </c>
      <c r="F3730" t="s">
        <v>86</v>
      </c>
      <c r="G3730" t="s">
        <v>906</v>
      </c>
      <c r="H3730" t="s">
        <v>327</v>
      </c>
      <c r="I3730" t="s">
        <v>382</v>
      </c>
      <c r="J3730" t="s">
        <v>383</v>
      </c>
      <c r="K3730" t="s">
        <v>384</v>
      </c>
      <c r="L3730" t="s">
        <v>43</v>
      </c>
      <c r="M3730" t="s">
        <v>385</v>
      </c>
      <c r="N3730" t="s">
        <v>907</v>
      </c>
      <c r="O3730" t="s">
        <v>1033</v>
      </c>
      <c r="P3730" t="s">
        <v>86</v>
      </c>
    </row>
    <row r="3731" spans="1:16">
      <c r="A3731" t="s">
        <v>7482</v>
      </c>
      <c r="B3731" t="s">
        <v>7481</v>
      </c>
      <c r="C3731" t="s">
        <v>910</v>
      </c>
      <c r="D3731">
        <v>59</v>
      </c>
      <c r="E3731" t="s">
        <v>977</v>
      </c>
      <c r="F3731" t="s">
        <v>86</v>
      </c>
      <c r="G3731" t="s">
        <v>906</v>
      </c>
      <c r="H3731" t="s">
        <v>327</v>
      </c>
      <c r="I3731" t="s">
        <v>382</v>
      </c>
      <c r="J3731" t="s">
        <v>383</v>
      </c>
      <c r="K3731" t="s">
        <v>384</v>
      </c>
      <c r="L3731" t="s">
        <v>43</v>
      </c>
      <c r="M3731" t="s">
        <v>385</v>
      </c>
      <c r="N3731" t="s">
        <v>907</v>
      </c>
      <c r="O3731" t="s">
        <v>1033</v>
      </c>
      <c r="P3731" t="s">
        <v>86</v>
      </c>
    </row>
    <row r="3732" spans="1:16">
      <c r="A3732" t="s">
        <v>7483</v>
      </c>
      <c r="B3732" t="s">
        <v>7481</v>
      </c>
      <c r="C3732" t="s">
        <v>931</v>
      </c>
      <c r="D3732">
        <v>0</v>
      </c>
      <c r="E3732" t="s">
        <v>977</v>
      </c>
      <c r="F3732" t="s">
        <v>86</v>
      </c>
      <c r="G3732" t="s">
        <v>906</v>
      </c>
      <c r="H3732" t="s">
        <v>327</v>
      </c>
      <c r="I3732" t="s">
        <v>382</v>
      </c>
      <c r="J3732" t="s">
        <v>383</v>
      </c>
      <c r="K3732" t="s">
        <v>384</v>
      </c>
      <c r="L3732" t="s">
        <v>43</v>
      </c>
      <c r="M3732" t="s">
        <v>385</v>
      </c>
      <c r="N3732" t="s">
        <v>907</v>
      </c>
      <c r="O3732" t="s">
        <v>1033</v>
      </c>
      <c r="P3732" t="s">
        <v>86</v>
      </c>
    </row>
    <row r="3733" spans="1:16">
      <c r="A3733" t="s">
        <v>7484</v>
      </c>
      <c r="B3733" t="s">
        <v>7485</v>
      </c>
      <c r="C3733" t="s">
        <v>915</v>
      </c>
      <c r="D3733">
        <v>56</v>
      </c>
      <c r="E3733" t="s">
        <v>982</v>
      </c>
      <c r="F3733" t="s">
        <v>78</v>
      </c>
      <c r="G3733" t="s">
        <v>906</v>
      </c>
      <c r="H3733" t="s">
        <v>327</v>
      </c>
      <c r="I3733" t="s">
        <v>382</v>
      </c>
      <c r="J3733" t="s">
        <v>383</v>
      </c>
      <c r="K3733" t="s">
        <v>384</v>
      </c>
      <c r="L3733" t="s">
        <v>43</v>
      </c>
      <c r="M3733" t="s">
        <v>385</v>
      </c>
      <c r="N3733" t="s">
        <v>907</v>
      </c>
      <c r="O3733" t="s">
        <v>969</v>
      </c>
      <c r="P3733" t="s">
        <v>78</v>
      </c>
    </row>
    <row r="3734" spans="1:16">
      <c r="A3734" t="s">
        <v>7486</v>
      </c>
      <c r="B3734" t="s">
        <v>7485</v>
      </c>
      <c r="C3734" t="s">
        <v>904</v>
      </c>
      <c r="D3734">
        <v>57</v>
      </c>
      <c r="E3734" t="s">
        <v>982</v>
      </c>
      <c r="F3734" t="s">
        <v>78</v>
      </c>
      <c r="G3734" t="s">
        <v>906</v>
      </c>
      <c r="H3734" t="s">
        <v>327</v>
      </c>
      <c r="I3734" t="s">
        <v>382</v>
      </c>
      <c r="J3734" t="s">
        <v>383</v>
      </c>
      <c r="K3734" t="s">
        <v>384</v>
      </c>
      <c r="L3734" t="s">
        <v>43</v>
      </c>
      <c r="M3734" t="s">
        <v>385</v>
      </c>
      <c r="N3734" t="s">
        <v>907</v>
      </c>
      <c r="O3734" t="s">
        <v>969</v>
      </c>
      <c r="P3734" t="s">
        <v>78</v>
      </c>
    </row>
    <row r="3735" spans="1:16">
      <c r="A3735" t="s">
        <v>7487</v>
      </c>
      <c r="B3735" t="s">
        <v>7485</v>
      </c>
      <c r="C3735" t="s">
        <v>920</v>
      </c>
      <c r="D3735">
        <v>58</v>
      </c>
      <c r="E3735" t="s">
        <v>982</v>
      </c>
      <c r="F3735" t="s">
        <v>78</v>
      </c>
      <c r="G3735" t="s">
        <v>906</v>
      </c>
      <c r="H3735" t="s">
        <v>327</v>
      </c>
      <c r="I3735" t="s">
        <v>382</v>
      </c>
      <c r="J3735" t="s">
        <v>383</v>
      </c>
      <c r="K3735" t="s">
        <v>384</v>
      </c>
      <c r="L3735" t="s">
        <v>43</v>
      </c>
      <c r="M3735" t="s">
        <v>385</v>
      </c>
      <c r="N3735" t="s">
        <v>907</v>
      </c>
      <c r="O3735" t="s">
        <v>969</v>
      </c>
      <c r="P3735" t="s">
        <v>78</v>
      </c>
    </row>
    <row r="3736" spans="1:16">
      <c r="A3736" t="s">
        <v>7488</v>
      </c>
      <c r="B3736" t="s">
        <v>7485</v>
      </c>
      <c r="C3736" t="s">
        <v>922</v>
      </c>
      <c r="D3736">
        <v>60</v>
      </c>
      <c r="E3736" t="s">
        <v>982</v>
      </c>
      <c r="F3736" t="s">
        <v>78</v>
      </c>
      <c r="G3736" t="s">
        <v>906</v>
      </c>
      <c r="H3736" t="s">
        <v>327</v>
      </c>
      <c r="I3736" t="s">
        <v>382</v>
      </c>
      <c r="J3736" t="s">
        <v>383</v>
      </c>
      <c r="K3736" t="s">
        <v>384</v>
      </c>
      <c r="L3736" t="s">
        <v>43</v>
      </c>
      <c r="M3736" t="s">
        <v>385</v>
      </c>
      <c r="N3736" t="s">
        <v>907</v>
      </c>
      <c r="O3736" t="s">
        <v>969</v>
      </c>
      <c r="P3736" t="s">
        <v>78</v>
      </c>
    </row>
    <row r="3737" spans="1:16">
      <c r="A3737" t="s">
        <v>7489</v>
      </c>
      <c r="B3737" t="s">
        <v>7485</v>
      </c>
      <c r="C3737" t="s">
        <v>912</v>
      </c>
      <c r="D3737">
        <v>61</v>
      </c>
      <c r="E3737" t="s">
        <v>982</v>
      </c>
      <c r="F3737" t="s">
        <v>78</v>
      </c>
      <c r="G3737" t="s">
        <v>906</v>
      </c>
      <c r="H3737" t="s">
        <v>327</v>
      </c>
      <c r="I3737" t="s">
        <v>382</v>
      </c>
      <c r="J3737" t="s">
        <v>383</v>
      </c>
      <c r="K3737" t="s">
        <v>384</v>
      </c>
      <c r="L3737" t="s">
        <v>43</v>
      </c>
      <c r="M3737" t="s">
        <v>385</v>
      </c>
      <c r="N3737" t="s">
        <v>907</v>
      </c>
      <c r="O3737" t="s">
        <v>969</v>
      </c>
      <c r="P3737" t="s">
        <v>78</v>
      </c>
    </row>
    <row r="3738" spans="1:16">
      <c r="A3738" t="s">
        <v>7490</v>
      </c>
      <c r="B3738" t="s">
        <v>7485</v>
      </c>
      <c r="C3738" t="s">
        <v>910</v>
      </c>
      <c r="D3738">
        <v>59</v>
      </c>
      <c r="E3738" t="s">
        <v>982</v>
      </c>
      <c r="F3738" t="s">
        <v>78</v>
      </c>
      <c r="G3738" t="s">
        <v>906</v>
      </c>
      <c r="H3738" t="s">
        <v>327</v>
      </c>
      <c r="I3738" t="s">
        <v>382</v>
      </c>
      <c r="J3738" t="s">
        <v>383</v>
      </c>
      <c r="K3738" t="s">
        <v>384</v>
      </c>
      <c r="L3738" t="s">
        <v>43</v>
      </c>
      <c r="M3738" t="s">
        <v>385</v>
      </c>
      <c r="N3738" t="s">
        <v>907</v>
      </c>
      <c r="O3738" t="s">
        <v>969</v>
      </c>
      <c r="P3738" t="s">
        <v>78</v>
      </c>
    </row>
    <row r="3739" spans="1:16">
      <c r="A3739" t="s">
        <v>7491</v>
      </c>
      <c r="B3739" t="s">
        <v>7492</v>
      </c>
      <c r="C3739" t="s">
        <v>956</v>
      </c>
      <c r="D3739">
        <v>55</v>
      </c>
      <c r="E3739" t="s">
        <v>2478</v>
      </c>
      <c r="F3739" t="s">
        <v>55</v>
      </c>
      <c r="G3739" t="s">
        <v>906</v>
      </c>
      <c r="H3739" t="s">
        <v>327</v>
      </c>
      <c r="I3739" t="s">
        <v>382</v>
      </c>
      <c r="J3739" t="s">
        <v>383</v>
      </c>
      <c r="K3739" t="s">
        <v>384</v>
      </c>
      <c r="L3739" t="s">
        <v>43</v>
      </c>
      <c r="M3739" t="s">
        <v>385</v>
      </c>
      <c r="N3739" t="s">
        <v>907</v>
      </c>
      <c r="O3739" t="s">
        <v>1003</v>
      </c>
      <c r="P3739" t="s">
        <v>71</v>
      </c>
    </row>
    <row r="3740" spans="1:16">
      <c r="A3740" t="s">
        <v>7493</v>
      </c>
      <c r="B3740" t="s">
        <v>7492</v>
      </c>
      <c r="C3740" t="s">
        <v>915</v>
      </c>
      <c r="D3740">
        <v>56</v>
      </c>
      <c r="E3740" t="s">
        <v>2478</v>
      </c>
      <c r="F3740" t="s">
        <v>55</v>
      </c>
      <c r="G3740" t="s">
        <v>906</v>
      </c>
      <c r="H3740" t="s">
        <v>327</v>
      </c>
      <c r="I3740" t="s">
        <v>382</v>
      </c>
      <c r="J3740" t="s">
        <v>383</v>
      </c>
      <c r="K3740" t="s">
        <v>384</v>
      </c>
      <c r="L3740" t="s">
        <v>43</v>
      </c>
      <c r="M3740" t="s">
        <v>385</v>
      </c>
      <c r="N3740" t="s">
        <v>907</v>
      </c>
      <c r="O3740" t="s">
        <v>1003</v>
      </c>
      <c r="P3740" t="s">
        <v>71</v>
      </c>
    </row>
    <row r="3741" spans="1:16">
      <c r="A3741" t="s">
        <v>7494</v>
      </c>
      <c r="B3741" t="s">
        <v>7492</v>
      </c>
      <c r="C3741" t="s">
        <v>904</v>
      </c>
      <c r="D3741">
        <v>57</v>
      </c>
      <c r="E3741" t="s">
        <v>2478</v>
      </c>
      <c r="F3741" t="s">
        <v>55</v>
      </c>
      <c r="G3741" t="s">
        <v>906</v>
      </c>
      <c r="H3741" t="s">
        <v>327</v>
      </c>
      <c r="I3741" t="s">
        <v>382</v>
      </c>
      <c r="J3741" t="s">
        <v>383</v>
      </c>
      <c r="K3741" t="s">
        <v>384</v>
      </c>
      <c r="L3741" t="s">
        <v>43</v>
      </c>
      <c r="M3741" t="s">
        <v>385</v>
      </c>
      <c r="N3741" t="s">
        <v>907</v>
      </c>
      <c r="O3741" t="s">
        <v>1003</v>
      </c>
      <c r="P3741" t="s">
        <v>71</v>
      </c>
    </row>
    <row r="3742" spans="1:16">
      <c r="A3742" t="s">
        <v>7495</v>
      </c>
      <c r="B3742" t="s">
        <v>7492</v>
      </c>
      <c r="C3742" t="s">
        <v>910</v>
      </c>
      <c r="D3742">
        <v>59</v>
      </c>
      <c r="E3742" t="s">
        <v>2478</v>
      </c>
      <c r="F3742" t="s">
        <v>55</v>
      </c>
      <c r="G3742" t="s">
        <v>906</v>
      </c>
      <c r="H3742" t="s">
        <v>327</v>
      </c>
      <c r="I3742" t="s">
        <v>382</v>
      </c>
      <c r="J3742" t="s">
        <v>383</v>
      </c>
      <c r="K3742" t="s">
        <v>384</v>
      </c>
      <c r="L3742" t="s">
        <v>43</v>
      </c>
      <c r="M3742" t="s">
        <v>385</v>
      </c>
      <c r="N3742" t="s">
        <v>907</v>
      </c>
      <c r="O3742" t="s">
        <v>1003</v>
      </c>
      <c r="P3742" t="s">
        <v>71</v>
      </c>
    </row>
    <row r="3743" spans="1:16">
      <c r="A3743" t="s">
        <v>7496</v>
      </c>
      <c r="B3743" t="s">
        <v>7492</v>
      </c>
      <c r="C3743" t="s">
        <v>922</v>
      </c>
      <c r="D3743">
        <v>60</v>
      </c>
      <c r="E3743" t="s">
        <v>2478</v>
      </c>
      <c r="F3743" t="s">
        <v>55</v>
      </c>
      <c r="G3743" t="s">
        <v>906</v>
      </c>
      <c r="H3743" t="s">
        <v>327</v>
      </c>
      <c r="I3743" t="s">
        <v>382</v>
      </c>
      <c r="J3743" t="s">
        <v>383</v>
      </c>
      <c r="K3743" t="s">
        <v>384</v>
      </c>
      <c r="L3743" t="s">
        <v>43</v>
      </c>
      <c r="M3743" t="s">
        <v>385</v>
      </c>
      <c r="N3743" t="s">
        <v>907</v>
      </c>
      <c r="O3743" t="s">
        <v>1003</v>
      </c>
      <c r="P3743" t="s">
        <v>71</v>
      </c>
    </row>
    <row r="3744" spans="1:16">
      <c r="A3744" t="s">
        <v>7497</v>
      </c>
      <c r="B3744" t="s">
        <v>7492</v>
      </c>
      <c r="C3744" t="s">
        <v>912</v>
      </c>
      <c r="D3744">
        <v>61</v>
      </c>
      <c r="E3744" t="s">
        <v>2478</v>
      </c>
      <c r="F3744" t="s">
        <v>55</v>
      </c>
      <c r="G3744" t="s">
        <v>906</v>
      </c>
      <c r="H3744" t="s">
        <v>327</v>
      </c>
      <c r="I3744" t="s">
        <v>382</v>
      </c>
      <c r="J3744" t="s">
        <v>383</v>
      </c>
      <c r="K3744" t="s">
        <v>384</v>
      </c>
      <c r="L3744" t="s">
        <v>43</v>
      </c>
      <c r="M3744" t="s">
        <v>385</v>
      </c>
      <c r="N3744" t="s">
        <v>907</v>
      </c>
      <c r="O3744" t="s">
        <v>1003</v>
      </c>
      <c r="P3744" t="s">
        <v>71</v>
      </c>
    </row>
    <row r="3745" spans="1:16">
      <c r="A3745" t="s">
        <v>7498</v>
      </c>
      <c r="B3745" t="s">
        <v>7492</v>
      </c>
      <c r="C3745" t="s">
        <v>1046</v>
      </c>
      <c r="D3745">
        <v>62</v>
      </c>
      <c r="E3745" t="s">
        <v>2478</v>
      </c>
      <c r="F3745" t="s">
        <v>55</v>
      </c>
      <c r="G3745" t="s">
        <v>906</v>
      </c>
      <c r="H3745" t="s">
        <v>327</v>
      </c>
      <c r="I3745" t="s">
        <v>382</v>
      </c>
      <c r="J3745" t="s">
        <v>383</v>
      </c>
      <c r="K3745" t="s">
        <v>384</v>
      </c>
      <c r="L3745" t="s">
        <v>43</v>
      </c>
      <c r="M3745" t="s">
        <v>385</v>
      </c>
      <c r="N3745" t="s">
        <v>907</v>
      </c>
      <c r="O3745" t="s">
        <v>1003</v>
      </c>
      <c r="P3745" t="s">
        <v>71</v>
      </c>
    </row>
    <row r="3746" spans="1:16">
      <c r="A3746" t="s">
        <v>7499</v>
      </c>
      <c r="B3746" t="s">
        <v>7492</v>
      </c>
      <c r="C3746" t="s">
        <v>920</v>
      </c>
      <c r="D3746">
        <v>58</v>
      </c>
      <c r="E3746" t="s">
        <v>2478</v>
      </c>
      <c r="F3746" t="s">
        <v>55</v>
      </c>
      <c r="G3746" t="s">
        <v>906</v>
      </c>
      <c r="H3746" t="s">
        <v>327</v>
      </c>
      <c r="I3746" t="s">
        <v>382</v>
      </c>
      <c r="J3746" t="s">
        <v>383</v>
      </c>
      <c r="K3746" t="s">
        <v>384</v>
      </c>
      <c r="L3746" t="s">
        <v>43</v>
      </c>
      <c r="M3746" t="s">
        <v>385</v>
      </c>
      <c r="N3746" t="s">
        <v>907</v>
      </c>
      <c r="O3746" t="s">
        <v>1003</v>
      </c>
      <c r="P3746" t="s">
        <v>71</v>
      </c>
    </row>
    <row r="3747" spans="1:16">
      <c r="A3747" t="s">
        <v>7500</v>
      </c>
      <c r="B3747" t="s">
        <v>7501</v>
      </c>
      <c r="C3747" t="s">
        <v>920</v>
      </c>
      <c r="D3747">
        <v>58</v>
      </c>
      <c r="E3747" t="s">
        <v>7502</v>
      </c>
      <c r="F3747" t="s">
        <v>231</v>
      </c>
      <c r="G3747" t="s">
        <v>1021</v>
      </c>
      <c r="H3747" t="s">
        <v>324</v>
      </c>
      <c r="I3747" t="s">
        <v>382</v>
      </c>
      <c r="J3747" t="s">
        <v>383</v>
      </c>
      <c r="K3747" t="s">
        <v>384</v>
      </c>
      <c r="L3747" t="s">
        <v>37</v>
      </c>
      <c r="M3747" t="s">
        <v>385</v>
      </c>
      <c r="N3747" t="s">
        <v>907</v>
      </c>
      <c r="O3747" t="s">
        <v>917</v>
      </c>
      <c r="P3747" t="s">
        <v>83</v>
      </c>
    </row>
    <row r="3748" spans="1:16">
      <c r="A3748" t="s">
        <v>7503</v>
      </c>
      <c r="B3748" t="s">
        <v>7504</v>
      </c>
      <c r="C3748" t="s">
        <v>920</v>
      </c>
      <c r="D3748">
        <v>58</v>
      </c>
      <c r="E3748" t="s">
        <v>7505</v>
      </c>
      <c r="F3748" t="s">
        <v>209</v>
      </c>
      <c r="G3748" t="s">
        <v>1021</v>
      </c>
      <c r="H3748" t="s">
        <v>324</v>
      </c>
      <c r="I3748" t="s">
        <v>382</v>
      </c>
      <c r="J3748" t="s">
        <v>383</v>
      </c>
      <c r="K3748" t="s">
        <v>384</v>
      </c>
      <c r="L3748" t="s">
        <v>37</v>
      </c>
      <c r="M3748" t="s">
        <v>385</v>
      </c>
      <c r="N3748" t="s">
        <v>907</v>
      </c>
      <c r="O3748" t="s">
        <v>1300</v>
      </c>
      <c r="P3748" t="s">
        <v>209</v>
      </c>
    </row>
    <row r="3749" spans="1:16">
      <c r="A3749" t="s">
        <v>7506</v>
      </c>
      <c r="B3749" t="s">
        <v>7507</v>
      </c>
      <c r="C3749" t="s">
        <v>920</v>
      </c>
      <c r="D3749">
        <v>58</v>
      </c>
      <c r="E3749" t="s">
        <v>7508</v>
      </c>
      <c r="F3749" t="s">
        <v>55</v>
      </c>
      <c r="G3749" t="s">
        <v>1021</v>
      </c>
      <c r="H3749" t="s">
        <v>320</v>
      </c>
      <c r="I3749" t="s">
        <v>382</v>
      </c>
      <c r="J3749" t="s">
        <v>383</v>
      </c>
      <c r="K3749" t="s">
        <v>384</v>
      </c>
      <c r="L3749" t="s">
        <v>37</v>
      </c>
      <c r="M3749" t="s">
        <v>385</v>
      </c>
      <c r="N3749" t="s">
        <v>907</v>
      </c>
      <c r="O3749" t="s">
        <v>1003</v>
      </c>
      <c r="P3749" t="s">
        <v>71</v>
      </c>
    </row>
    <row r="3750" spans="1:16">
      <c r="A3750" t="s">
        <v>7509</v>
      </c>
      <c r="B3750" t="s">
        <v>7510</v>
      </c>
      <c r="C3750" t="s">
        <v>910</v>
      </c>
      <c r="D3750">
        <v>59</v>
      </c>
      <c r="E3750" t="s">
        <v>1032</v>
      </c>
      <c r="F3750" t="s">
        <v>226</v>
      </c>
      <c r="G3750" t="s">
        <v>906</v>
      </c>
      <c r="H3750" t="s">
        <v>327</v>
      </c>
      <c r="I3750" t="s">
        <v>382</v>
      </c>
      <c r="J3750" t="s">
        <v>383</v>
      </c>
      <c r="K3750" t="s">
        <v>384</v>
      </c>
      <c r="L3750" t="s">
        <v>43</v>
      </c>
      <c r="M3750" t="s">
        <v>392</v>
      </c>
      <c r="N3750" t="s">
        <v>907</v>
      </c>
      <c r="O3750" t="s">
        <v>937</v>
      </c>
      <c r="P3750" t="s">
        <v>86</v>
      </c>
    </row>
    <row r="3751" spans="1:16">
      <c r="A3751" t="s">
        <v>7511</v>
      </c>
      <c r="B3751" t="s">
        <v>7512</v>
      </c>
      <c r="C3751" t="s">
        <v>956</v>
      </c>
      <c r="D3751">
        <v>55</v>
      </c>
      <c r="E3751" t="s">
        <v>1091</v>
      </c>
      <c r="F3751" t="s">
        <v>83</v>
      </c>
      <c r="G3751" t="s">
        <v>906</v>
      </c>
      <c r="H3751" t="s">
        <v>320</v>
      </c>
      <c r="I3751" t="s">
        <v>382</v>
      </c>
      <c r="J3751" t="s">
        <v>383</v>
      </c>
      <c r="K3751" t="s">
        <v>384</v>
      </c>
      <c r="L3751" t="s">
        <v>43</v>
      </c>
      <c r="M3751" t="s">
        <v>385</v>
      </c>
      <c r="N3751" t="s">
        <v>907</v>
      </c>
      <c r="O3751" t="s">
        <v>917</v>
      </c>
      <c r="P3751" t="s">
        <v>83</v>
      </c>
    </row>
    <row r="3752" spans="1:16">
      <c r="A3752" t="s">
        <v>7513</v>
      </c>
      <c r="B3752" t="s">
        <v>7512</v>
      </c>
      <c r="C3752" t="s">
        <v>904</v>
      </c>
      <c r="D3752">
        <v>57</v>
      </c>
      <c r="E3752" t="s">
        <v>1091</v>
      </c>
      <c r="F3752" t="s">
        <v>83</v>
      </c>
      <c r="G3752" t="s">
        <v>906</v>
      </c>
      <c r="H3752" t="s">
        <v>320</v>
      </c>
      <c r="I3752" t="s">
        <v>382</v>
      </c>
      <c r="J3752" t="s">
        <v>383</v>
      </c>
      <c r="K3752" t="s">
        <v>384</v>
      </c>
      <c r="L3752" t="s">
        <v>43</v>
      </c>
      <c r="M3752" t="s">
        <v>385</v>
      </c>
      <c r="N3752" t="s">
        <v>907</v>
      </c>
      <c r="O3752" t="s">
        <v>917</v>
      </c>
      <c r="P3752" t="s">
        <v>83</v>
      </c>
    </row>
    <row r="3753" spans="1:16">
      <c r="A3753" t="s">
        <v>7514</v>
      </c>
      <c r="B3753" t="s">
        <v>7512</v>
      </c>
      <c r="C3753" t="s">
        <v>922</v>
      </c>
      <c r="D3753">
        <v>60</v>
      </c>
      <c r="E3753" t="s">
        <v>1091</v>
      </c>
      <c r="F3753" t="s">
        <v>83</v>
      </c>
      <c r="G3753" t="s">
        <v>906</v>
      </c>
      <c r="H3753" t="s">
        <v>320</v>
      </c>
      <c r="I3753" t="s">
        <v>382</v>
      </c>
      <c r="J3753" t="s">
        <v>383</v>
      </c>
      <c r="K3753" t="s">
        <v>384</v>
      </c>
      <c r="L3753" t="s">
        <v>43</v>
      </c>
      <c r="M3753" t="s">
        <v>385</v>
      </c>
      <c r="N3753" t="s">
        <v>907</v>
      </c>
      <c r="O3753" t="s">
        <v>917</v>
      </c>
      <c r="P3753" t="s">
        <v>83</v>
      </c>
    </row>
    <row r="3754" spans="1:16">
      <c r="A3754" t="s">
        <v>7515</v>
      </c>
      <c r="B3754" t="s">
        <v>7512</v>
      </c>
      <c r="C3754" t="s">
        <v>910</v>
      </c>
      <c r="D3754">
        <v>59</v>
      </c>
      <c r="E3754" t="s">
        <v>1091</v>
      </c>
      <c r="F3754" t="s">
        <v>83</v>
      </c>
      <c r="G3754" t="s">
        <v>906</v>
      </c>
      <c r="H3754" t="s">
        <v>320</v>
      </c>
      <c r="I3754" t="s">
        <v>382</v>
      </c>
      <c r="J3754" t="s">
        <v>383</v>
      </c>
      <c r="K3754" t="s">
        <v>384</v>
      </c>
      <c r="L3754" t="s">
        <v>43</v>
      </c>
      <c r="M3754" t="s">
        <v>385</v>
      </c>
      <c r="N3754" t="s">
        <v>907</v>
      </c>
      <c r="O3754" t="s">
        <v>917</v>
      </c>
      <c r="P3754" t="s">
        <v>83</v>
      </c>
    </row>
    <row r="3755" spans="1:16">
      <c r="A3755" t="s">
        <v>7516</v>
      </c>
      <c r="B3755" t="s">
        <v>7512</v>
      </c>
      <c r="C3755" t="s">
        <v>912</v>
      </c>
      <c r="D3755">
        <v>61</v>
      </c>
      <c r="E3755" t="s">
        <v>1091</v>
      </c>
      <c r="F3755" t="s">
        <v>83</v>
      </c>
      <c r="G3755" t="s">
        <v>906</v>
      </c>
      <c r="H3755" t="s">
        <v>320</v>
      </c>
      <c r="I3755" t="s">
        <v>382</v>
      </c>
      <c r="J3755" t="s">
        <v>383</v>
      </c>
      <c r="K3755" t="s">
        <v>384</v>
      </c>
      <c r="L3755" t="s">
        <v>43</v>
      </c>
      <c r="M3755" t="s">
        <v>385</v>
      </c>
      <c r="N3755" t="s">
        <v>907</v>
      </c>
      <c r="O3755" t="s">
        <v>917</v>
      </c>
      <c r="P3755" t="s">
        <v>83</v>
      </c>
    </row>
    <row r="3756" spans="1:16">
      <c r="A3756" t="s">
        <v>7517</v>
      </c>
      <c r="B3756" t="s">
        <v>7518</v>
      </c>
      <c r="C3756" t="s">
        <v>956</v>
      </c>
      <c r="D3756">
        <v>55</v>
      </c>
      <c r="E3756" t="s">
        <v>7519</v>
      </c>
      <c r="F3756" t="s">
        <v>63</v>
      </c>
      <c r="G3756" t="s">
        <v>7520</v>
      </c>
      <c r="H3756" t="s">
        <v>320</v>
      </c>
      <c r="I3756" t="s">
        <v>382</v>
      </c>
      <c r="J3756" t="s">
        <v>383</v>
      </c>
      <c r="K3756" t="s">
        <v>384</v>
      </c>
      <c r="L3756" t="s">
        <v>37</v>
      </c>
      <c r="M3756" t="s">
        <v>386</v>
      </c>
      <c r="N3756" t="s">
        <v>907</v>
      </c>
      <c r="O3756" t="s">
        <v>937</v>
      </c>
      <c r="P3756" t="s">
        <v>63</v>
      </c>
    </row>
    <row r="3757" spans="1:16">
      <c r="A3757" t="s">
        <v>7521</v>
      </c>
      <c r="B3757" t="s">
        <v>7518</v>
      </c>
      <c r="C3757" t="s">
        <v>920</v>
      </c>
      <c r="D3757">
        <v>58</v>
      </c>
      <c r="E3757" t="s">
        <v>7519</v>
      </c>
      <c r="F3757" t="s">
        <v>63</v>
      </c>
      <c r="G3757" t="s">
        <v>7520</v>
      </c>
      <c r="H3757" t="s">
        <v>320</v>
      </c>
      <c r="I3757" t="s">
        <v>382</v>
      </c>
      <c r="J3757" t="s">
        <v>383</v>
      </c>
      <c r="K3757" t="s">
        <v>384</v>
      </c>
      <c r="L3757" t="s">
        <v>37</v>
      </c>
      <c r="M3757" t="s">
        <v>386</v>
      </c>
      <c r="N3757" t="s">
        <v>907</v>
      </c>
      <c r="O3757" t="s">
        <v>937</v>
      </c>
      <c r="P3757" t="s">
        <v>63</v>
      </c>
    </row>
    <row r="3758" spans="1:16">
      <c r="A3758" t="s">
        <v>7522</v>
      </c>
      <c r="B3758" t="s">
        <v>7523</v>
      </c>
      <c r="C3758" t="s">
        <v>920</v>
      </c>
      <c r="D3758">
        <v>58</v>
      </c>
      <c r="E3758" t="s">
        <v>7524</v>
      </c>
      <c r="F3758" t="s">
        <v>71</v>
      </c>
      <c r="G3758" t="s">
        <v>7525</v>
      </c>
      <c r="H3758" t="s">
        <v>320</v>
      </c>
      <c r="I3758" t="s">
        <v>382</v>
      </c>
      <c r="J3758" t="s">
        <v>383</v>
      </c>
      <c r="K3758" t="s">
        <v>384</v>
      </c>
      <c r="L3758" t="s">
        <v>37</v>
      </c>
      <c r="M3758" t="s">
        <v>385</v>
      </c>
      <c r="N3758" t="s">
        <v>907</v>
      </c>
      <c r="O3758" t="s">
        <v>932</v>
      </c>
      <c r="P3758" t="s">
        <v>71</v>
      </c>
    </row>
    <row r="3759" spans="1:16">
      <c r="A3759" t="s">
        <v>7526</v>
      </c>
      <c r="B3759" t="s">
        <v>7527</v>
      </c>
      <c r="C3759" t="s">
        <v>920</v>
      </c>
      <c r="D3759">
        <v>58</v>
      </c>
      <c r="E3759" t="s">
        <v>7528</v>
      </c>
      <c r="F3759" t="s">
        <v>83</v>
      </c>
      <c r="G3759" t="s">
        <v>1146</v>
      </c>
      <c r="H3759" t="s">
        <v>320</v>
      </c>
      <c r="I3759" t="s">
        <v>382</v>
      </c>
      <c r="J3759" t="s">
        <v>383</v>
      </c>
      <c r="K3759" t="s">
        <v>384</v>
      </c>
      <c r="L3759" t="s">
        <v>43</v>
      </c>
      <c r="M3759" t="s">
        <v>385</v>
      </c>
      <c r="N3759" t="s">
        <v>907</v>
      </c>
      <c r="O3759" t="s">
        <v>917</v>
      </c>
      <c r="P3759" t="s">
        <v>83</v>
      </c>
    </row>
    <row r="3760" spans="1:16">
      <c r="A3760" t="s">
        <v>7529</v>
      </c>
      <c r="B3760" t="s">
        <v>7530</v>
      </c>
      <c r="C3760" t="s">
        <v>956</v>
      </c>
      <c r="D3760">
        <v>55</v>
      </c>
      <c r="E3760" t="s">
        <v>7531</v>
      </c>
      <c r="F3760" t="s">
        <v>71</v>
      </c>
      <c r="G3760" t="s">
        <v>1021</v>
      </c>
      <c r="H3760" t="s">
        <v>320</v>
      </c>
      <c r="I3760" t="s">
        <v>382</v>
      </c>
      <c r="J3760" t="s">
        <v>383</v>
      </c>
      <c r="K3760" t="s">
        <v>384</v>
      </c>
      <c r="L3760" t="s">
        <v>37</v>
      </c>
      <c r="M3760" t="s">
        <v>385</v>
      </c>
      <c r="N3760" t="s">
        <v>907</v>
      </c>
      <c r="O3760" t="s">
        <v>932</v>
      </c>
      <c r="P3760" t="s">
        <v>71</v>
      </c>
    </row>
    <row r="3761" spans="1:16">
      <c r="A3761" t="s">
        <v>7532</v>
      </c>
      <c r="B3761" t="s">
        <v>7530</v>
      </c>
      <c r="C3761" t="s">
        <v>915</v>
      </c>
      <c r="D3761">
        <v>56</v>
      </c>
      <c r="E3761" t="s">
        <v>7531</v>
      </c>
      <c r="F3761" t="s">
        <v>71</v>
      </c>
      <c r="G3761" t="s">
        <v>1021</v>
      </c>
      <c r="H3761" t="s">
        <v>320</v>
      </c>
      <c r="I3761" t="s">
        <v>382</v>
      </c>
      <c r="J3761" t="s">
        <v>383</v>
      </c>
      <c r="K3761" t="s">
        <v>384</v>
      </c>
      <c r="L3761" t="s">
        <v>37</v>
      </c>
      <c r="M3761" t="s">
        <v>385</v>
      </c>
      <c r="N3761" t="s">
        <v>907</v>
      </c>
      <c r="O3761" t="s">
        <v>932</v>
      </c>
      <c r="P3761" t="s">
        <v>71</v>
      </c>
    </row>
    <row r="3762" spans="1:16">
      <c r="A3762" t="s">
        <v>7533</v>
      </c>
      <c r="B3762" t="s">
        <v>7530</v>
      </c>
      <c r="C3762" t="s">
        <v>904</v>
      </c>
      <c r="D3762">
        <v>57</v>
      </c>
      <c r="E3762" t="s">
        <v>7531</v>
      </c>
      <c r="F3762" t="s">
        <v>71</v>
      </c>
      <c r="G3762" t="s">
        <v>1021</v>
      </c>
      <c r="H3762" t="s">
        <v>320</v>
      </c>
      <c r="I3762" t="s">
        <v>382</v>
      </c>
      <c r="J3762" t="s">
        <v>383</v>
      </c>
      <c r="K3762" t="s">
        <v>384</v>
      </c>
      <c r="L3762" t="s">
        <v>37</v>
      </c>
      <c r="M3762" t="s">
        <v>385</v>
      </c>
      <c r="N3762" t="s">
        <v>907</v>
      </c>
      <c r="O3762" t="s">
        <v>932</v>
      </c>
      <c r="P3762" t="s">
        <v>71</v>
      </c>
    </row>
    <row r="3763" spans="1:16">
      <c r="A3763" t="s">
        <v>7534</v>
      </c>
      <c r="B3763" t="s">
        <v>7530</v>
      </c>
      <c r="C3763" t="s">
        <v>922</v>
      </c>
      <c r="D3763">
        <v>60</v>
      </c>
      <c r="E3763" t="s">
        <v>7531</v>
      </c>
      <c r="F3763" t="s">
        <v>71</v>
      </c>
      <c r="G3763" t="s">
        <v>1021</v>
      </c>
      <c r="H3763" t="s">
        <v>320</v>
      </c>
      <c r="I3763" t="s">
        <v>382</v>
      </c>
      <c r="J3763" t="s">
        <v>383</v>
      </c>
      <c r="K3763" t="s">
        <v>384</v>
      </c>
      <c r="L3763" t="s">
        <v>37</v>
      </c>
      <c r="M3763" t="s">
        <v>385</v>
      </c>
      <c r="N3763" t="s">
        <v>907</v>
      </c>
      <c r="O3763" t="s">
        <v>932</v>
      </c>
      <c r="P3763" t="s">
        <v>71</v>
      </c>
    </row>
    <row r="3764" spans="1:16">
      <c r="A3764" t="s">
        <v>7535</v>
      </c>
      <c r="B3764" t="s">
        <v>7530</v>
      </c>
      <c r="C3764" t="s">
        <v>920</v>
      </c>
      <c r="D3764">
        <v>58</v>
      </c>
      <c r="E3764" t="s">
        <v>7531</v>
      </c>
      <c r="F3764" t="s">
        <v>71</v>
      </c>
      <c r="G3764" t="s">
        <v>1021</v>
      </c>
      <c r="H3764" t="s">
        <v>320</v>
      </c>
      <c r="I3764" t="s">
        <v>382</v>
      </c>
      <c r="J3764" t="s">
        <v>383</v>
      </c>
      <c r="K3764" t="s">
        <v>384</v>
      </c>
      <c r="L3764" t="s">
        <v>37</v>
      </c>
      <c r="M3764" t="s">
        <v>385</v>
      </c>
      <c r="N3764" t="s">
        <v>907</v>
      </c>
      <c r="O3764" t="s">
        <v>932</v>
      </c>
      <c r="P3764" t="s">
        <v>71</v>
      </c>
    </row>
    <row r="3765" spans="1:16">
      <c r="A3765" t="s">
        <v>7536</v>
      </c>
      <c r="B3765" t="s">
        <v>7530</v>
      </c>
      <c r="C3765" t="s">
        <v>910</v>
      </c>
      <c r="D3765">
        <v>59</v>
      </c>
      <c r="E3765" t="s">
        <v>7531</v>
      </c>
      <c r="F3765" t="s">
        <v>71</v>
      </c>
      <c r="G3765" t="s">
        <v>1021</v>
      </c>
      <c r="H3765" t="s">
        <v>320</v>
      </c>
      <c r="I3765" t="s">
        <v>382</v>
      </c>
      <c r="J3765" t="s">
        <v>383</v>
      </c>
      <c r="K3765" t="s">
        <v>384</v>
      </c>
      <c r="L3765" t="s">
        <v>37</v>
      </c>
      <c r="M3765" t="s">
        <v>385</v>
      </c>
      <c r="N3765" t="s">
        <v>907</v>
      </c>
      <c r="O3765" t="s">
        <v>932</v>
      </c>
      <c r="P3765" t="s">
        <v>71</v>
      </c>
    </row>
    <row r="3766" spans="1:16">
      <c r="A3766" t="s">
        <v>7537</v>
      </c>
      <c r="B3766" t="s">
        <v>7530</v>
      </c>
      <c r="C3766" t="s">
        <v>912</v>
      </c>
      <c r="D3766">
        <v>61</v>
      </c>
      <c r="E3766" t="s">
        <v>7531</v>
      </c>
      <c r="F3766" t="s">
        <v>71</v>
      </c>
      <c r="G3766" t="s">
        <v>1021</v>
      </c>
      <c r="H3766" t="s">
        <v>320</v>
      </c>
      <c r="I3766" t="s">
        <v>382</v>
      </c>
      <c r="J3766" t="s">
        <v>383</v>
      </c>
      <c r="K3766" t="s">
        <v>384</v>
      </c>
      <c r="L3766" t="s">
        <v>37</v>
      </c>
      <c r="M3766" t="s">
        <v>385</v>
      </c>
      <c r="N3766" t="s">
        <v>907</v>
      </c>
      <c r="O3766" t="s">
        <v>932</v>
      </c>
      <c r="P3766" t="s">
        <v>71</v>
      </c>
    </row>
    <row r="3767" spans="1:16">
      <c r="A3767" t="s">
        <v>7538</v>
      </c>
      <c r="B3767" t="s">
        <v>7539</v>
      </c>
      <c r="C3767" t="s">
        <v>920</v>
      </c>
      <c r="D3767">
        <v>58</v>
      </c>
      <c r="E3767" t="s">
        <v>7540</v>
      </c>
      <c r="F3767" t="s">
        <v>55</v>
      </c>
      <c r="G3767" t="s">
        <v>906</v>
      </c>
      <c r="H3767" t="s">
        <v>320</v>
      </c>
      <c r="I3767" t="s">
        <v>382</v>
      </c>
      <c r="J3767" t="s">
        <v>383</v>
      </c>
      <c r="K3767" t="s">
        <v>384</v>
      </c>
      <c r="L3767" t="s">
        <v>43</v>
      </c>
      <c r="M3767" t="s">
        <v>385</v>
      </c>
      <c r="N3767" t="s">
        <v>907</v>
      </c>
      <c r="O3767" t="s">
        <v>1003</v>
      </c>
      <c r="P3767" t="s">
        <v>71</v>
      </c>
    </row>
    <row r="3768" spans="1:16">
      <c r="A3768" t="s">
        <v>7541</v>
      </c>
      <c r="B3768" t="s">
        <v>7542</v>
      </c>
      <c r="C3768" t="s">
        <v>904</v>
      </c>
      <c r="D3768">
        <v>57</v>
      </c>
      <c r="E3768" t="s">
        <v>7543</v>
      </c>
      <c r="F3768" t="s">
        <v>83</v>
      </c>
      <c r="G3768" t="s">
        <v>7544</v>
      </c>
      <c r="H3768" t="s">
        <v>320</v>
      </c>
      <c r="I3768" t="s">
        <v>390</v>
      </c>
      <c r="J3768" t="s">
        <v>383</v>
      </c>
      <c r="K3768" t="s">
        <v>384</v>
      </c>
      <c r="L3768" t="s">
        <v>37</v>
      </c>
      <c r="M3768" t="s">
        <v>386</v>
      </c>
      <c r="N3768" t="s">
        <v>907</v>
      </c>
      <c r="O3768" t="s">
        <v>917</v>
      </c>
      <c r="P3768" t="s">
        <v>83</v>
      </c>
    </row>
    <row r="3769" spans="1:16">
      <c r="A3769" t="s">
        <v>7545</v>
      </c>
      <c r="B3769" t="s">
        <v>7542</v>
      </c>
      <c r="C3769" t="s">
        <v>910</v>
      </c>
      <c r="D3769">
        <v>59</v>
      </c>
      <c r="E3769" t="s">
        <v>7543</v>
      </c>
      <c r="F3769" t="s">
        <v>83</v>
      </c>
      <c r="G3769" t="s">
        <v>7544</v>
      </c>
      <c r="H3769" t="s">
        <v>320</v>
      </c>
      <c r="I3769" t="s">
        <v>390</v>
      </c>
      <c r="J3769" t="s">
        <v>383</v>
      </c>
      <c r="K3769" t="s">
        <v>384</v>
      </c>
      <c r="L3769" t="s">
        <v>37</v>
      </c>
      <c r="M3769" t="s">
        <v>386</v>
      </c>
      <c r="N3769" t="s">
        <v>907</v>
      </c>
      <c r="O3769" t="s">
        <v>917</v>
      </c>
      <c r="P3769" t="s">
        <v>83</v>
      </c>
    </row>
    <row r="3770" spans="1:16">
      <c r="A3770" t="s">
        <v>7546</v>
      </c>
      <c r="B3770" t="s">
        <v>7547</v>
      </c>
      <c r="C3770" t="s">
        <v>956</v>
      </c>
      <c r="D3770">
        <v>55</v>
      </c>
      <c r="E3770" t="s">
        <v>7548</v>
      </c>
      <c r="F3770" t="s">
        <v>55</v>
      </c>
      <c r="G3770" t="s">
        <v>906</v>
      </c>
      <c r="H3770" t="s">
        <v>320</v>
      </c>
      <c r="I3770" t="s">
        <v>382</v>
      </c>
      <c r="J3770" t="s">
        <v>383</v>
      </c>
      <c r="K3770" t="s">
        <v>384</v>
      </c>
      <c r="L3770" t="s">
        <v>37</v>
      </c>
      <c r="M3770" t="s">
        <v>385</v>
      </c>
      <c r="N3770" t="s">
        <v>907</v>
      </c>
      <c r="O3770" t="s">
        <v>7549</v>
      </c>
      <c r="P3770" t="s">
        <v>71</v>
      </c>
    </row>
    <row r="3771" spans="1:16">
      <c r="A3771" t="s">
        <v>7550</v>
      </c>
      <c r="B3771" t="s">
        <v>7547</v>
      </c>
      <c r="C3771" t="s">
        <v>904</v>
      </c>
      <c r="D3771">
        <v>57</v>
      </c>
      <c r="E3771" t="s">
        <v>7548</v>
      </c>
      <c r="F3771" t="s">
        <v>55</v>
      </c>
      <c r="G3771" t="s">
        <v>906</v>
      </c>
      <c r="H3771" t="s">
        <v>320</v>
      </c>
      <c r="I3771" t="s">
        <v>382</v>
      </c>
      <c r="J3771" t="s">
        <v>383</v>
      </c>
      <c r="K3771" t="s">
        <v>384</v>
      </c>
      <c r="L3771" t="s">
        <v>37</v>
      </c>
      <c r="M3771" t="s">
        <v>385</v>
      </c>
      <c r="N3771" t="s">
        <v>907</v>
      </c>
      <c r="O3771" t="s">
        <v>7549</v>
      </c>
      <c r="P3771" t="s">
        <v>71</v>
      </c>
    </row>
    <row r="3772" spans="1:16">
      <c r="A3772" t="s">
        <v>7551</v>
      </c>
      <c r="B3772" t="s">
        <v>7547</v>
      </c>
      <c r="C3772" t="s">
        <v>910</v>
      </c>
      <c r="D3772">
        <v>59</v>
      </c>
      <c r="E3772" t="s">
        <v>7548</v>
      </c>
      <c r="F3772" t="s">
        <v>55</v>
      </c>
      <c r="G3772" t="s">
        <v>906</v>
      </c>
      <c r="H3772" t="s">
        <v>320</v>
      </c>
      <c r="I3772" t="s">
        <v>382</v>
      </c>
      <c r="J3772" t="s">
        <v>383</v>
      </c>
      <c r="K3772" t="s">
        <v>384</v>
      </c>
      <c r="L3772" t="s">
        <v>37</v>
      </c>
      <c r="M3772" t="s">
        <v>385</v>
      </c>
      <c r="N3772" t="s">
        <v>907</v>
      </c>
      <c r="O3772" t="s">
        <v>7549</v>
      </c>
      <c r="P3772" t="s">
        <v>71</v>
      </c>
    </row>
    <row r="3773" spans="1:16">
      <c r="A3773" t="s">
        <v>7552</v>
      </c>
      <c r="B3773" t="s">
        <v>7547</v>
      </c>
      <c r="C3773" t="s">
        <v>912</v>
      </c>
      <c r="D3773">
        <v>61</v>
      </c>
      <c r="E3773" t="s">
        <v>7548</v>
      </c>
      <c r="F3773" t="s">
        <v>55</v>
      </c>
      <c r="G3773" t="s">
        <v>906</v>
      </c>
      <c r="H3773" t="s">
        <v>320</v>
      </c>
      <c r="I3773" t="s">
        <v>382</v>
      </c>
      <c r="J3773" t="s">
        <v>383</v>
      </c>
      <c r="K3773" t="s">
        <v>384</v>
      </c>
      <c r="L3773" t="s">
        <v>37</v>
      </c>
      <c r="M3773" t="s">
        <v>385</v>
      </c>
      <c r="N3773" t="s">
        <v>907</v>
      </c>
      <c r="O3773" t="s">
        <v>7549</v>
      </c>
      <c r="P3773" t="s">
        <v>71</v>
      </c>
    </row>
    <row r="3774" spans="1:16">
      <c r="A3774" t="s">
        <v>7553</v>
      </c>
      <c r="B3774" t="s">
        <v>7554</v>
      </c>
      <c r="C3774" t="s">
        <v>904</v>
      </c>
      <c r="D3774">
        <v>57</v>
      </c>
      <c r="E3774" t="s">
        <v>7555</v>
      </c>
      <c r="F3774" t="s">
        <v>53</v>
      </c>
      <c r="G3774" t="s">
        <v>2642</v>
      </c>
      <c r="H3774" t="s">
        <v>323</v>
      </c>
      <c r="I3774" t="s">
        <v>387</v>
      </c>
      <c r="J3774" t="s">
        <v>383</v>
      </c>
      <c r="K3774" t="s">
        <v>384</v>
      </c>
      <c r="L3774" t="s">
        <v>35</v>
      </c>
      <c r="M3774" t="s">
        <v>386</v>
      </c>
      <c r="N3774" t="s">
        <v>907</v>
      </c>
      <c r="O3774" t="s">
        <v>928</v>
      </c>
      <c r="P3774" t="s">
        <v>53</v>
      </c>
    </row>
    <row r="3775" spans="1:16">
      <c r="A3775" t="s">
        <v>7556</v>
      </c>
      <c r="B3775" t="s">
        <v>7557</v>
      </c>
      <c r="C3775" t="s">
        <v>904</v>
      </c>
      <c r="D3775">
        <v>57</v>
      </c>
      <c r="E3775" t="s">
        <v>7558</v>
      </c>
      <c r="F3775" t="s">
        <v>83</v>
      </c>
      <c r="G3775" t="s">
        <v>964</v>
      </c>
      <c r="H3775" t="s">
        <v>329</v>
      </c>
      <c r="I3775" t="s">
        <v>382</v>
      </c>
      <c r="J3775" t="s">
        <v>383</v>
      </c>
      <c r="K3775" t="s">
        <v>384</v>
      </c>
      <c r="L3775" t="s">
        <v>35</v>
      </c>
      <c r="M3775" t="s">
        <v>386</v>
      </c>
      <c r="N3775" t="s">
        <v>907</v>
      </c>
      <c r="O3775" t="s">
        <v>917</v>
      </c>
      <c r="P3775" t="s">
        <v>83</v>
      </c>
    </row>
    <row r="3776" spans="1:16">
      <c r="A3776" t="s">
        <v>7559</v>
      </c>
      <c r="B3776" t="s">
        <v>7560</v>
      </c>
      <c r="C3776" t="s">
        <v>904</v>
      </c>
      <c r="D3776">
        <v>57</v>
      </c>
      <c r="E3776" t="s">
        <v>7561</v>
      </c>
      <c r="F3776" t="s">
        <v>63</v>
      </c>
      <c r="G3776" t="s">
        <v>906</v>
      </c>
      <c r="H3776" t="s">
        <v>330</v>
      </c>
      <c r="I3776" t="s">
        <v>382</v>
      </c>
      <c r="J3776" t="s">
        <v>383</v>
      </c>
      <c r="K3776" t="s">
        <v>384</v>
      </c>
      <c r="L3776" t="s">
        <v>43</v>
      </c>
      <c r="M3776" t="s">
        <v>386</v>
      </c>
      <c r="N3776" t="s">
        <v>907</v>
      </c>
      <c r="O3776" t="s">
        <v>937</v>
      </c>
      <c r="P3776" t="s">
        <v>63</v>
      </c>
    </row>
    <row r="3777" spans="1:16">
      <c r="A3777" t="s">
        <v>7562</v>
      </c>
      <c r="B3777" t="s">
        <v>7563</v>
      </c>
      <c r="C3777" t="s">
        <v>910</v>
      </c>
      <c r="D3777">
        <v>59</v>
      </c>
      <c r="E3777" t="s">
        <v>7564</v>
      </c>
      <c r="F3777" t="s">
        <v>83</v>
      </c>
      <c r="G3777" t="s">
        <v>927</v>
      </c>
      <c r="H3777" t="s">
        <v>330</v>
      </c>
      <c r="I3777" t="s">
        <v>382</v>
      </c>
      <c r="J3777" t="s">
        <v>383</v>
      </c>
      <c r="K3777" t="s">
        <v>384</v>
      </c>
      <c r="L3777" t="s">
        <v>35</v>
      </c>
      <c r="M3777" t="s">
        <v>386</v>
      </c>
      <c r="N3777" t="s">
        <v>907</v>
      </c>
      <c r="O3777" t="s">
        <v>917</v>
      </c>
      <c r="P3777" t="s">
        <v>83</v>
      </c>
    </row>
    <row r="3778" spans="1:16">
      <c r="A3778" t="s">
        <v>7565</v>
      </c>
      <c r="B3778" t="s">
        <v>7566</v>
      </c>
      <c r="C3778" t="s">
        <v>904</v>
      </c>
      <c r="D3778">
        <v>57</v>
      </c>
      <c r="E3778" t="s">
        <v>7567</v>
      </c>
      <c r="F3778" t="s">
        <v>86</v>
      </c>
      <c r="G3778" t="s">
        <v>927</v>
      </c>
      <c r="H3778" t="s">
        <v>357</v>
      </c>
      <c r="I3778" t="s">
        <v>387</v>
      </c>
      <c r="J3778" t="s">
        <v>383</v>
      </c>
      <c r="K3778" t="s">
        <v>384</v>
      </c>
      <c r="L3778" t="s">
        <v>35</v>
      </c>
      <c r="M3778" t="s">
        <v>386</v>
      </c>
      <c r="N3778" t="s">
        <v>907</v>
      </c>
      <c r="O3778" t="s">
        <v>1033</v>
      </c>
      <c r="P3778" t="s">
        <v>86</v>
      </c>
    </row>
    <row r="3779" spans="1:16">
      <c r="A3779" t="s">
        <v>7568</v>
      </c>
      <c r="B3779" t="s">
        <v>7569</v>
      </c>
      <c r="C3779" t="s">
        <v>910</v>
      </c>
      <c r="D3779">
        <v>59</v>
      </c>
      <c r="E3779" t="s">
        <v>7570</v>
      </c>
      <c r="F3779" t="s">
        <v>63</v>
      </c>
      <c r="G3779" t="s">
        <v>7571</v>
      </c>
      <c r="H3779" t="s">
        <v>330</v>
      </c>
      <c r="I3779" t="s">
        <v>382</v>
      </c>
      <c r="J3779" t="s">
        <v>383</v>
      </c>
      <c r="K3779" t="s">
        <v>384</v>
      </c>
      <c r="L3779" t="s">
        <v>35</v>
      </c>
      <c r="M3779" t="s">
        <v>386</v>
      </c>
      <c r="N3779" t="s">
        <v>907</v>
      </c>
      <c r="O3779" t="s">
        <v>937</v>
      </c>
      <c r="P3779" t="s">
        <v>63</v>
      </c>
    </row>
    <row r="3780" spans="1:16">
      <c r="A3780" t="s">
        <v>7572</v>
      </c>
      <c r="B3780" t="s">
        <v>7573</v>
      </c>
      <c r="C3780" t="s">
        <v>910</v>
      </c>
      <c r="D3780">
        <v>59</v>
      </c>
      <c r="E3780" t="s">
        <v>7574</v>
      </c>
      <c r="F3780" t="s">
        <v>81</v>
      </c>
      <c r="G3780" t="s">
        <v>7575</v>
      </c>
      <c r="H3780" t="s">
        <v>323</v>
      </c>
      <c r="I3780" t="s">
        <v>387</v>
      </c>
      <c r="J3780" t="s">
        <v>383</v>
      </c>
      <c r="K3780" t="s">
        <v>384</v>
      </c>
      <c r="L3780" t="s">
        <v>35</v>
      </c>
      <c r="M3780" t="s">
        <v>386</v>
      </c>
      <c r="N3780" t="s">
        <v>907</v>
      </c>
      <c r="O3780" t="s">
        <v>1033</v>
      </c>
      <c r="P3780" t="s">
        <v>63</v>
      </c>
    </row>
    <row r="3781" spans="1:16">
      <c r="A3781" t="s">
        <v>7576</v>
      </c>
      <c r="B3781" t="s">
        <v>7577</v>
      </c>
      <c r="C3781" t="s">
        <v>910</v>
      </c>
      <c r="D3781">
        <v>59</v>
      </c>
      <c r="E3781" t="s">
        <v>1068</v>
      </c>
      <c r="F3781" t="s">
        <v>63</v>
      </c>
      <c r="G3781" t="s">
        <v>1069</v>
      </c>
      <c r="H3781" t="s">
        <v>330</v>
      </c>
      <c r="I3781" t="s">
        <v>382</v>
      </c>
      <c r="J3781" t="s">
        <v>383</v>
      </c>
      <c r="K3781" t="s">
        <v>384</v>
      </c>
      <c r="L3781" t="s">
        <v>35</v>
      </c>
      <c r="M3781" t="s">
        <v>386</v>
      </c>
      <c r="N3781" t="s">
        <v>907</v>
      </c>
      <c r="O3781" t="s">
        <v>937</v>
      </c>
      <c r="P3781" t="s">
        <v>63</v>
      </c>
    </row>
    <row r="3782" spans="1:16">
      <c r="A3782" t="s">
        <v>7578</v>
      </c>
      <c r="B3782" t="s">
        <v>7579</v>
      </c>
      <c r="C3782" t="s">
        <v>910</v>
      </c>
      <c r="D3782">
        <v>59</v>
      </c>
      <c r="E3782" t="s">
        <v>2348</v>
      </c>
      <c r="F3782" t="s">
        <v>63</v>
      </c>
      <c r="G3782" t="s">
        <v>1069</v>
      </c>
      <c r="H3782" t="s">
        <v>330</v>
      </c>
      <c r="I3782" t="s">
        <v>382</v>
      </c>
      <c r="J3782" t="s">
        <v>383</v>
      </c>
      <c r="K3782" t="s">
        <v>384</v>
      </c>
      <c r="L3782" t="s">
        <v>35</v>
      </c>
      <c r="M3782" t="s">
        <v>386</v>
      </c>
      <c r="N3782" t="s">
        <v>907</v>
      </c>
      <c r="O3782" t="s">
        <v>947</v>
      </c>
      <c r="P3782" t="s">
        <v>63</v>
      </c>
    </row>
    <row r="3783" spans="1:16">
      <c r="A3783" t="s">
        <v>7580</v>
      </c>
      <c r="B3783" t="s">
        <v>7581</v>
      </c>
      <c r="C3783" t="s">
        <v>956</v>
      </c>
      <c r="D3783">
        <v>55</v>
      </c>
      <c r="E3783" t="s">
        <v>7582</v>
      </c>
      <c r="F3783" t="s">
        <v>111</v>
      </c>
      <c r="G3783" t="s">
        <v>927</v>
      </c>
      <c r="H3783" t="s">
        <v>330</v>
      </c>
      <c r="I3783" t="s">
        <v>382</v>
      </c>
      <c r="J3783" t="s">
        <v>383</v>
      </c>
      <c r="K3783" t="s">
        <v>384</v>
      </c>
      <c r="L3783" t="s">
        <v>36</v>
      </c>
      <c r="M3783" t="s">
        <v>386</v>
      </c>
      <c r="N3783" t="s">
        <v>907</v>
      </c>
      <c r="O3783" t="s">
        <v>969</v>
      </c>
      <c r="P3783" t="s">
        <v>57</v>
      </c>
    </row>
    <row r="3784" spans="1:16">
      <c r="A3784" t="s">
        <v>7583</v>
      </c>
      <c r="B3784" t="s">
        <v>7581</v>
      </c>
      <c r="C3784" t="s">
        <v>904</v>
      </c>
      <c r="D3784">
        <v>57</v>
      </c>
      <c r="E3784" t="s">
        <v>7582</v>
      </c>
      <c r="F3784" t="s">
        <v>111</v>
      </c>
      <c r="G3784" t="s">
        <v>927</v>
      </c>
      <c r="H3784" t="s">
        <v>330</v>
      </c>
      <c r="I3784" t="s">
        <v>382</v>
      </c>
      <c r="J3784" t="s">
        <v>383</v>
      </c>
      <c r="K3784" t="s">
        <v>384</v>
      </c>
      <c r="L3784" t="s">
        <v>36</v>
      </c>
      <c r="M3784" t="s">
        <v>386</v>
      </c>
      <c r="N3784" t="s">
        <v>907</v>
      </c>
      <c r="O3784" t="s">
        <v>969</v>
      </c>
      <c r="P3784" t="s">
        <v>57</v>
      </c>
    </row>
    <row r="3785" spans="1:16">
      <c r="A3785" t="s">
        <v>7584</v>
      </c>
      <c r="B3785" t="s">
        <v>7581</v>
      </c>
      <c r="C3785" t="s">
        <v>910</v>
      </c>
      <c r="D3785">
        <v>59</v>
      </c>
      <c r="E3785" t="s">
        <v>7582</v>
      </c>
      <c r="F3785" t="s">
        <v>111</v>
      </c>
      <c r="G3785" t="s">
        <v>927</v>
      </c>
      <c r="H3785" t="s">
        <v>330</v>
      </c>
      <c r="I3785" t="s">
        <v>382</v>
      </c>
      <c r="J3785" t="s">
        <v>383</v>
      </c>
      <c r="K3785" t="s">
        <v>384</v>
      </c>
      <c r="L3785" t="s">
        <v>36</v>
      </c>
      <c r="M3785" t="s">
        <v>386</v>
      </c>
      <c r="N3785" t="s">
        <v>907</v>
      </c>
      <c r="O3785" t="s">
        <v>969</v>
      </c>
      <c r="P3785" t="s">
        <v>57</v>
      </c>
    </row>
    <row r="3786" spans="1:16">
      <c r="A3786" t="s">
        <v>7585</v>
      </c>
      <c r="B3786" t="s">
        <v>7586</v>
      </c>
      <c r="C3786" t="s">
        <v>904</v>
      </c>
      <c r="D3786">
        <v>57</v>
      </c>
      <c r="E3786" t="s">
        <v>7587</v>
      </c>
      <c r="F3786" t="s">
        <v>135</v>
      </c>
      <c r="G3786" t="s">
        <v>936</v>
      </c>
      <c r="H3786" t="s">
        <v>323</v>
      </c>
      <c r="I3786" t="s">
        <v>387</v>
      </c>
      <c r="J3786" t="s">
        <v>383</v>
      </c>
      <c r="K3786" t="s">
        <v>384</v>
      </c>
      <c r="L3786" t="s">
        <v>35</v>
      </c>
      <c r="M3786" t="s">
        <v>386</v>
      </c>
      <c r="N3786" t="s">
        <v>907</v>
      </c>
      <c r="O3786" t="s">
        <v>932</v>
      </c>
      <c r="P3786" t="s">
        <v>91</v>
      </c>
    </row>
    <row r="3787" spans="1:16">
      <c r="A3787" t="s">
        <v>7588</v>
      </c>
      <c r="B3787" t="s">
        <v>7589</v>
      </c>
      <c r="C3787" t="s">
        <v>904</v>
      </c>
      <c r="D3787">
        <v>57</v>
      </c>
      <c r="E3787" t="s">
        <v>7590</v>
      </c>
      <c r="F3787" t="s">
        <v>74</v>
      </c>
      <c r="G3787" t="s">
        <v>7591</v>
      </c>
      <c r="H3787" t="s">
        <v>357</v>
      </c>
      <c r="I3787" t="s">
        <v>387</v>
      </c>
      <c r="J3787" t="s">
        <v>383</v>
      </c>
      <c r="K3787" t="s">
        <v>384</v>
      </c>
      <c r="L3787" t="s">
        <v>35</v>
      </c>
      <c r="M3787" t="s">
        <v>386</v>
      </c>
      <c r="N3787" t="s">
        <v>907</v>
      </c>
      <c r="O3787" t="s">
        <v>932</v>
      </c>
      <c r="P3787" t="s">
        <v>63</v>
      </c>
    </row>
    <row r="3788" spans="1:16">
      <c r="A3788" t="s">
        <v>7592</v>
      </c>
      <c r="B3788" t="s">
        <v>7593</v>
      </c>
      <c r="C3788" t="s">
        <v>910</v>
      </c>
      <c r="D3788">
        <v>59</v>
      </c>
      <c r="E3788" t="s">
        <v>7594</v>
      </c>
      <c r="F3788" t="s">
        <v>97</v>
      </c>
      <c r="G3788" t="s">
        <v>936</v>
      </c>
      <c r="H3788" t="s">
        <v>330</v>
      </c>
      <c r="I3788" t="s">
        <v>382</v>
      </c>
      <c r="J3788" t="s">
        <v>383</v>
      </c>
      <c r="K3788" t="s">
        <v>384</v>
      </c>
      <c r="L3788" t="s">
        <v>35</v>
      </c>
      <c r="M3788" t="s">
        <v>386</v>
      </c>
      <c r="N3788" t="s">
        <v>907</v>
      </c>
      <c r="O3788" t="s">
        <v>932</v>
      </c>
      <c r="P3788" t="s">
        <v>63</v>
      </c>
    </row>
    <row r="3789" spans="1:16">
      <c r="A3789" t="s">
        <v>7595</v>
      </c>
      <c r="B3789" t="s">
        <v>7596</v>
      </c>
      <c r="C3789" t="s">
        <v>910</v>
      </c>
      <c r="D3789">
        <v>59</v>
      </c>
      <c r="E3789" t="s">
        <v>7597</v>
      </c>
      <c r="F3789" t="s">
        <v>79</v>
      </c>
      <c r="G3789" t="s">
        <v>936</v>
      </c>
      <c r="H3789" t="s">
        <v>330</v>
      </c>
      <c r="I3789" t="s">
        <v>382</v>
      </c>
      <c r="J3789" t="s">
        <v>383</v>
      </c>
      <c r="K3789" t="s">
        <v>384</v>
      </c>
      <c r="L3789" t="s">
        <v>35</v>
      </c>
      <c r="M3789" t="s">
        <v>386</v>
      </c>
      <c r="N3789" t="s">
        <v>907</v>
      </c>
      <c r="O3789" t="s">
        <v>990</v>
      </c>
      <c r="P3789" t="s">
        <v>63</v>
      </c>
    </row>
    <row r="3790" spans="1:16">
      <c r="A3790" t="s">
        <v>7598</v>
      </c>
      <c r="B3790" t="s">
        <v>7599</v>
      </c>
      <c r="C3790" t="s">
        <v>910</v>
      </c>
      <c r="D3790">
        <v>59</v>
      </c>
      <c r="E3790" t="s">
        <v>7600</v>
      </c>
      <c r="F3790" t="s">
        <v>97</v>
      </c>
      <c r="G3790" t="s">
        <v>927</v>
      </c>
      <c r="H3790" t="s">
        <v>323</v>
      </c>
      <c r="I3790" t="s">
        <v>387</v>
      </c>
      <c r="J3790" t="s">
        <v>383</v>
      </c>
      <c r="K3790" t="s">
        <v>384</v>
      </c>
      <c r="L3790" t="s">
        <v>35</v>
      </c>
      <c r="M3790" t="s">
        <v>386</v>
      </c>
      <c r="N3790" t="s">
        <v>907</v>
      </c>
      <c r="O3790" t="s">
        <v>932</v>
      </c>
      <c r="P3790" t="s">
        <v>63</v>
      </c>
    </row>
    <row r="3791" spans="1:16">
      <c r="A3791" t="s">
        <v>7601</v>
      </c>
      <c r="B3791" t="s">
        <v>7602</v>
      </c>
      <c r="C3791" t="s">
        <v>904</v>
      </c>
      <c r="D3791">
        <v>57</v>
      </c>
      <c r="E3791" t="s">
        <v>7603</v>
      </c>
      <c r="F3791" t="s">
        <v>63</v>
      </c>
      <c r="G3791" t="s">
        <v>906</v>
      </c>
      <c r="H3791" t="s">
        <v>330</v>
      </c>
      <c r="I3791" t="s">
        <v>382</v>
      </c>
      <c r="J3791" t="s">
        <v>383</v>
      </c>
      <c r="K3791" t="s">
        <v>384</v>
      </c>
      <c r="L3791" t="s">
        <v>43</v>
      </c>
      <c r="M3791" t="s">
        <v>386</v>
      </c>
      <c r="N3791" t="s">
        <v>907</v>
      </c>
      <c r="O3791" t="s">
        <v>937</v>
      </c>
      <c r="P3791" t="s">
        <v>63</v>
      </c>
    </row>
    <row r="3792" spans="1:16">
      <c r="A3792" t="s">
        <v>7604</v>
      </c>
      <c r="B3792" t="s">
        <v>7602</v>
      </c>
      <c r="C3792" t="s">
        <v>912</v>
      </c>
      <c r="D3792">
        <v>61</v>
      </c>
      <c r="E3792" t="s">
        <v>7603</v>
      </c>
      <c r="F3792" t="s">
        <v>63</v>
      </c>
      <c r="G3792" t="s">
        <v>906</v>
      </c>
      <c r="H3792" t="s">
        <v>330</v>
      </c>
      <c r="I3792" t="s">
        <v>382</v>
      </c>
      <c r="J3792" t="s">
        <v>383</v>
      </c>
      <c r="K3792" t="s">
        <v>384</v>
      </c>
      <c r="L3792" t="s">
        <v>43</v>
      </c>
      <c r="M3792" t="s">
        <v>386</v>
      </c>
      <c r="N3792" t="s">
        <v>907</v>
      </c>
      <c r="O3792" t="s">
        <v>937</v>
      </c>
      <c r="P3792" t="s">
        <v>63</v>
      </c>
    </row>
    <row r="3793" spans="1:16">
      <c r="A3793" t="s">
        <v>7605</v>
      </c>
      <c r="B3793" t="s">
        <v>7606</v>
      </c>
      <c r="C3793" t="s">
        <v>904</v>
      </c>
      <c r="D3793">
        <v>57</v>
      </c>
      <c r="E3793" t="s">
        <v>7607</v>
      </c>
      <c r="F3793" t="s">
        <v>74</v>
      </c>
      <c r="G3793" t="s">
        <v>927</v>
      </c>
      <c r="H3793" t="s">
        <v>357</v>
      </c>
      <c r="I3793" t="s">
        <v>387</v>
      </c>
      <c r="J3793" t="s">
        <v>383</v>
      </c>
      <c r="K3793" t="s">
        <v>384</v>
      </c>
      <c r="L3793" t="s">
        <v>35</v>
      </c>
      <c r="M3793" t="s">
        <v>386</v>
      </c>
      <c r="N3793" t="s">
        <v>907</v>
      </c>
      <c r="O3793" t="s">
        <v>932</v>
      </c>
      <c r="P3793" t="s">
        <v>63</v>
      </c>
    </row>
    <row r="3794" spans="1:16">
      <c r="A3794" t="s">
        <v>7608</v>
      </c>
      <c r="B3794" t="s">
        <v>7609</v>
      </c>
      <c r="C3794" t="s">
        <v>956</v>
      </c>
      <c r="D3794">
        <v>55</v>
      </c>
      <c r="E3794" t="s">
        <v>2876</v>
      </c>
      <c r="F3794" t="s">
        <v>63</v>
      </c>
      <c r="G3794" t="s">
        <v>1069</v>
      </c>
      <c r="H3794" t="s">
        <v>330</v>
      </c>
      <c r="I3794" t="s">
        <v>382</v>
      </c>
      <c r="J3794" t="s">
        <v>383</v>
      </c>
      <c r="K3794" t="s">
        <v>384</v>
      </c>
      <c r="L3794" t="s">
        <v>35</v>
      </c>
      <c r="M3794" t="s">
        <v>386</v>
      </c>
      <c r="N3794" t="s">
        <v>907</v>
      </c>
      <c r="O3794" t="s">
        <v>947</v>
      </c>
      <c r="P3794" t="s">
        <v>63</v>
      </c>
    </row>
    <row r="3795" spans="1:16">
      <c r="A3795" t="s">
        <v>7610</v>
      </c>
      <c r="B3795" t="s">
        <v>7609</v>
      </c>
      <c r="C3795" t="s">
        <v>904</v>
      </c>
      <c r="D3795">
        <v>57</v>
      </c>
      <c r="E3795" t="s">
        <v>2876</v>
      </c>
      <c r="F3795" t="s">
        <v>63</v>
      </c>
      <c r="G3795" t="s">
        <v>1069</v>
      </c>
      <c r="H3795" t="s">
        <v>330</v>
      </c>
      <c r="I3795" t="s">
        <v>382</v>
      </c>
      <c r="J3795" t="s">
        <v>383</v>
      </c>
      <c r="K3795" t="s">
        <v>384</v>
      </c>
      <c r="L3795" t="s">
        <v>35</v>
      </c>
      <c r="M3795" t="s">
        <v>386</v>
      </c>
      <c r="N3795" t="s">
        <v>907</v>
      </c>
      <c r="O3795" t="s">
        <v>947</v>
      </c>
      <c r="P3795" t="s">
        <v>63</v>
      </c>
    </row>
    <row r="3796" spans="1:16">
      <c r="A3796" t="s">
        <v>7611</v>
      </c>
      <c r="B3796" t="s">
        <v>7609</v>
      </c>
      <c r="C3796" t="s">
        <v>912</v>
      </c>
      <c r="D3796">
        <v>61</v>
      </c>
      <c r="E3796" t="s">
        <v>2876</v>
      </c>
      <c r="F3796" t="s">
        <v>63</v>
      </c>
      <c r="G3796" t="s">
        <v>1069</v>
      </c>
      <c r="H3796" t="s">
        <v>330</v>
      </c>
      <c r="I3796" t="s">
        <v>382</v>
      </c>
      <c r="J3796" t="s">
        <v>383</v>
      </c>
      <c r="K3796" t="s">
        <v>384</v>
      </c>
      <c r="L3796" t="s">
        <v>35</v>
      </c>
      <c r="M3796" t="s">
        <v>386</v>
      </c>
      <c r="N3796" t="s">
        <v>907</v>
      </c>
      <c r="O3796" t="s">
        <v>947</v>
      </c>
      <c r="P3796" t="s">
        <v>63</v>
      </c>
    </row>
    <row r="3797" spans="1:16">
      <c r="A3797" t="s">
        <v>7612</v>
      </c>
      <c r="B3797" t="s">
        <v>7609</v>
      </c>
      <c r="C3797" t="s">
        <v>910</v>
      </c>
      <c r="D3797">
        <v>59</v>
      </c>
      <c r="E3797" t="s">
        <v>2876</v>
      </c>
      <c r="F3797" t="s">
        <v>63</v>
      </c>
      <c r="G3797" t="s">
        <v>1069</v>
      </c>
      <c r="H3797" t="s">
        <v>330</v>
      </c>
      <c r="I3797" t="s">
        <v>382</v>
      </c>
      <c r="J3797" t="s">
        <v>383</v>
      </c>
      <c r="K3797" t="s">
        <v>384</v>
      </c>
      <c r="L3797" t="s">
        <v>35</v>
      </c>
      <c r="M3797" t="s">
        <v>386</v>
      </c>
      <c r="N3797" t="s">
        <v>907</v>
      </c>
      <c r="O3797" t="s">
        <v>947</v>
      </c>
      <c r="P3797" t="s">
        <v>63</v>
      </c>
    </row>
    <row r="3798" spans="1:16">
      <c r="A3798" t="s">
        <v>7613</v>
      </c>
      <c r="B3798" t="s">
        <v>7614</v>
      </c>
      <c r="C3798" t="s">
        <v>910</v>
      </c>
      <c r="D3798">
        <v>59</v>
      </c>
      <c r="E3798" t="s">
        <v>7615</v>
      </c>
      <c r="F3798" t="s">
        <v>63</v>
      </c>
      <c r="G3798" t="s">
        <v>927</v>
      </c>
      <c r="H3798" t="s">
        <v>330</v>
      </c>
      <c r="I3798" t="s">
        <v>382</v>
      </c>
      <c r="J3798" t="s">
        <v>383</v>
      </c>
      <c r="K3798" t="s">
        <v>384</v>
      </c>
      <c r="L3798" t="s">
        <v>35</v>
      </c>
      <c r="M3798" t="s">
        <v>386</v>
      </c>
      <c r="N3798" t="s">
        <v>907</v>
      </c>
      <c r="O3798" t="s">
        <v>7616</v>
      </c>
      <c r="P3798" t="s">
        <v>63</v>
      </c>
    </row>
    <row r="3799" spans="1:16">
      <c r="A3799" t="s">
        <v>7617</v>
      </c>
      <c r="B3799" t="s">
        <v>7618</v>
      </c>
      <c r="C3799" t="s">
        <v>910</v>
      </c>
      <c r="D3799">
        <v>59</v>
      </c>
      <c r="E3799" t="s">
        <v>4997</v>
      </c>
      <c r="F3799" t="s">
        <v>97</v>
      </c>
      <c r="G3799" t="s">
        <v>936</v>
      </c>
      <c r="H3799" t="s">
        <v>330</v>
      </c>
      <c r="I3799" t="s">
        <v>382</v>
      </c>
      <c r="J3799" t="s">
        <v>383</v>
      </c>
      <c r="K3799" t="s">
        <v>384</v>
      </c>
      <c r="L3799" t="s">
        <v>35</v>
      </c>
      <c r="M3799" t="s">
        <v>386</v>
      </c>
      <c r="N3799" t="s">
        <v>907</v>
      </c>
      <c r="O3799" t="s">
        <v>932</v>
      </c>
      <c r="P3799" t="s">
        <v>63</v>
      </c>
    </row>
    <row r="3800" spans="1:16">
      <c r="A3800" t="s">
        <v>7619</v>
      </c>
      <c r="B3800" t="s">
        <v>7620</v>
      </c>
      <c r="C3800" t="s">
        <v>904</v>
      </c>
      <c r="D3800">
        <v>57</v>
      </c>
      <c r="E3800" t="s">
        <v>7621</v>
      </c>
      <c r="F3800" t="s">
        <v>53</v>
      </c>
      <c r="G3800" t="s">
        <v>2642</v>
      </c>
      <c r="H3800" t="s">
        <v>323</v>
      </c>
      <c r="I3800" t="s">
        <v>387</v>
      </c>
      <c r="J3800" t="s">
        <v>383</v>
      </c>
      <c r="K3800" t="s">
        <v>384</v>
      </c>
      <c r="L3800" t="s">
        <v>35</v>
      </c>
      <c r="M3800" t="s">
        <v>386</v>
      </c>
      <c r="N3800" t="s">
        <v>907</v>
      </c>
      <c r="O3800" t="s">
        <v>928</v>
      </c>
      <c r="P3800" t="s">
        <v>53</v>
      </c>
    </row>
    <row r="3801" spans="1:16">
      <c r="A3801" t="s">
        <v>7622</v>
      </c>
      <c r="B3801" t="s">
        <v>7623</v>
      </c>
      <c r="C3801" t="s">
        <v>904</v>
      </c>
      <c r="D3801">
        <v>57</v>
      </c>
      <c r="E3801" t="s">
        <v>7624</v>
      </c>
      <c r="F3801" t="s">
        <v>101</v>
      </c>
      <c r="G3801" t="s">
        <v>936</v>
      </c>
      <c r="H3801" t="s">
        <v>351</v>
      </c>
      <c r="I3801" t="s">
        <v>387</v>
      </c>
      <c r="J3801" t="s">
        <v>383</v>
      </c>
      <c r="K3801" t="s">
        <v>384</v>
      </c>
      <c r="L3801" t="s">
        <v>35</v>
      </c>
      <c r="M3801" t="s">
        <v>386</v>
      </c>
      <c r="N3801" t="s">
        <v>907</v>
      </c>
      <c r="O3801" t="s">
        <v>928</v>
      </c>
      <c r="P3801" t="s">
        <v>63</v>
      </c>
    </row>
    <row r="3802" spans="1:16">
      <c r="A3802" t="s">
        <v>7625</v>
      </c>
      <c r="B3802" t="s">
        <v>7626</v>
      </c>
      <c r="C3802" t="s">
        <v>904</v>
      </c>
      <c r="D3802">
        <v>57</v>
      </c>
      <c r="E3802" t="s">
        <v>7627</v>
      </c>
      <c r="F3802" t="s">
        <v>53</v>
      </c>
      <c r="G3802" t="s">
        <v>2642</v>
      </c>
      <c r="H3802" t="s">
        <v>357</v>
      </c>
      <c r="I3802" t="s">
        <v>387</v>
      </c>
      <c r="J3802" t="s">
        <v>383</v>
      </c>
      <c r="K3802" t="s">
        <v>384</v>
      </c>
      <c r="L3802" t="s">
        <v>35</v>
      </c>
      <c r="M3802" t="s">
        <v>386</v>
      </c>
      <c r="N3802" t="s">
        <v>907</v>
      </c>
      <c r="O3802" t="s">
        <v>928</v>
      </c>
      <c r="P3802" t="s">
        <v>53</v>
      </c>
    </row>
    <row r="3803" spans="1:16">
      <c r="A3803" t="s">
        <v>7628</v>
      </c>
      <c r="B3803" t="s">
        <v>7629</v>
      </c>
      <c r="C3803" t="s">
        <v>910</v>
      </c>
      <c r="D3803">
        <v>59</v>
      </c>
      <c r="E3803" t="s">
        <v>7630</v>
      </c>
      <c r="F3803" t="s">
        <v>63</v>
      </c>
      <c r="G3803" t="s">
        <v>7571</v>
      </c>
      <c r="H3803" t="s">
        <v>330</v>
      </c>
      <c r="I3803" t="s">
        <v>382</v>
      </c>
      <c r="J3803" t="s">
        <v>383</v>
      </c>
      <c r="K3803" t="s">
        <v>384</v>
      </c>
      <c r="L3803" t="s">
        <v>35</v>
      </c>
      <c r="M3803" t="s">
        <v>386</v>
      </c>
      <c r="N3803" t="s">
        <v>907</v>
      </c>
      <c r="O3803" t="s">
        <v>947</v>
      </c>
      <c r="P3803" t="s">
        <v>63</v>
      </c>
    </row>
    <row r="3804" spans="1:16">
      <c r="A3804" t="s">
        <v>7631</v>
      </c>
      <c r="B3804" t="s">
        <v>7632</v>
      </c>
      <c r="C3804" t="s">
        <v>904</v>
      </c>
      <c r="D3804">
        <v>57</v>
      </c>
      <c r="E3804" t="s">
        <v>7633</v>
      </c>
      <c r="F3804" t="s">
        <v>185</v>
      </c>
      <c r="G3804" t="s">
        <v>927</v>
      </c>
      <c r="H3804" t="s">
        <v>330</v>
      </c>
      <c r="I3804" t="s">
        <v>382</v>
      </c>
      <c r="J3804" t="s">
        <v>383</v>
      </c>
      <c r="K3804" t="s">
        <v>384</v>
      </c>
      <c r="L3804" t="s">
        <v>35</v>
      </c>
      <c r="M3804" t="s">
        <v>386</v>
      </c>
      <c r="N3804" t="s">
        <v>907</v>
      </c>
      <c r="O3804" t="s">
        <v>969</v>
      </c>
      <c r="P3804" t="s">
        <v>78</v>
      </c>
    </row>
    <row r="3805" spans="1:16">
      <c r="A3805" t="s">
        <v>7634</v>
      </c>
      <c r="B3805" t="s">
        <v>7635</v>
      </c>
      <c r="C3805" t="s">
        <v>904</v>
      </c>
      <c r="D3805">
        <v>57</v>
      </c>
      <c r="E3805" t="s">
        <v>7636</v>
      </c>
      <c r="F3805" t="s">
        <v>53</v>
      </c>
      <c r="G3805" t="s">
        <v>2642</v>
      </c>
      <c r="H3805" t="s">
        <v>323</v>
      </c>
      <c r="I3805" t="s">
        <v>387</v>
      </c>
      <c r="J3805" t="s">
        <v>383</v>
      </c>
      <c r="K3805" t="s">
        <v>384</v>
      </c>
      <c r="L3805" t="s">
        <v>35</v>
      </c>
      <c r="M3805" t="s">
        <v>386</v>
      </c>
      <c r="N3805" t="s">
        <v>907</v>
      </c>
      <c r="O3805" t="s">
        <v>928</v>
      </c>
      <c r="P3805" t="s">
        <v>53</v>
      </c>
    </row>
    <row r="3806" spans="1:16">
      <c r="A3806" t="s">
        <v>7637</v>
      </c>
      <c r="B3806" t="s">
        <v>7638</v>
      </c>
      <c r="C3806" t="s">
        <v>956</v>
      </c>
      <c r="D3806">
        <v>55</v>
      </c>
      <c r="E3806" t="s">
        <v>7639</v>
      </c>
      <c r="F3806" t="s">
        <v>63</v>
      </c>
      <c r="G3806" t="s">
        <v>936</v>
      </c>
      <c r="H3806" t="s">
        <v>330</v>
      </c>
      <c r="I3806" t="s">
        <v>382</v>
      </c>
      <c r="J3806" t="s">
        <v>383</v>
      </c>
      <c r="K3806" t="s">
        <v>384</v>
      </c>
      <c r="L3806" t="s">
        <v>35</v>
      </c>
      <c r="M3806" t="s">
        <v>386</v>
      </c>
      <c r="N3806" t="s">
        <v>907</v>
      </c>
      <c r="O3806" t="s">
        <v>947</v>
      </c>
      <c r="P3806" t="s">
        <v>63</v>
      </c>
    </row>
    <row r="3807" spans="1:16">
      <c r="A3807" t="s">
        <v>7640</v>
      </c>
      <c r="B3807" t="s">
        <v>7641</v>
      </c>
      <c r="C3807" t="s">
        <v>910</v>
      </c>
      <c r="D3807">
        <v>59</v>
      </c>
      <c r="E3807" t="s">
        <v>7642</v>
      </c>
      <c r="F3807" t="s">
        <v>81</v>
      </c>
      <c r="G3807" t="s">
        <v>2642</v>
      </c>
      <c r="H3807" t="s">
        <v>345</v>
      </c>
      <c r="I3807" t="s">
        <v>382</v>
      </c>
      <c r="J3807" t="s">
        <v>383</v>
      </c>
      <c r="K3807" t="s">
        <v>384</v>
      </c>
      <c r="L3807" t="s">
        <v>36</v>
      </c>
      <c r="M3807" t="s">
        <v>386</v>
      </c>
      <c r="N3807" t="s">
        <v>907</v>
      </c>
      <c r="O3807" t="s">
        <v>1033</v>
      </c>
      <c r="P3807" t="s">
        <v>63</v>
      </c>
    </row>
    <row r="3808" spans="1:16">
      <c r="A3808" t="s">
        <v>7643</v>
      </c>
      <c r="B3808" t="s">
        <v>7641</v>
      </c>
      <c r="C3808" t="s">
        <v>912</v>
      </c>
      <c r="D3808">
        <v>61</v>
      </c>
      <c r="E3808" t="s">
        <v>7642</v>
      </c>
      <c r="F3808" t="s">
        <v>81</v>
      </c>
      <c r="G3808" t="s">
        <v>2642</v>
      </c>
      <c r="H3808" t="s">
        <v>345</v>
      </c>
      <c r="I3808" t="s">
        <v>382</v>
      </c>
      <c r="J3808" t="s">
        <v>383</v>
      </c>
      <c r="K3808" t="s">
        <v>384</v>
      </c>
      <c r="L3808" t="s">
        <v>36</v>
      </c>
      <c r="M3808" t="s">
        <v>386</v>
      </c>
      <c r="N3808" t="s">
        <v>907</v>
      </c>
      <c r="O3808" t="s">
        <v>1033</v>
      </c>
      <c r="P3808" t="s">
        <v>63</v>
      </c>
    </row>
    <row r="3809" spans="1:16">
      <c r="A3809" t="s">
        <v>7644</v>
      </c>
      <c r="B3809" t="s">
        <v>7641</v>
      </c>
      <c r="C3809" t="s">
        <v>904</v>
      </c>
      <c r="D3809">
        <v>57</v>
      </c>
      <c r="E3809" t="s">
        <v>7642</v>
      </c>
      <c r="F3809" t="s">
        <v>81</v>
      </c>
      <c r="G3809" t="s">
        <v>2642</v>
      </c>
      <c r="H3809" t="s">
        <v>345</v>
      </c>
      <c r="I3809" t="s">
        <v>382</v>
      </c>
      <c r="J3809" t="s">
        <v>383</v>
      </c>
      <c r="K3809" t="s">
        <v>384</v>
      </c>
      <c r="L3809" t="s">
        <v>36</v>
      </c>
      <c r="M3809" t="s">
        <v>386</v>
      </c>
      <c r="N3809" t="s">
        <v>907</v>
      </c>
      <c r="O3809" t="s">
        <v>1033</v>
      </c>
      <c r="P3809" t="s">
        <v>63</v>
      </c>
    </row>
    <row r="3810" spans="1:16">
      <c r="A3810" t="s">
        <v>7645</v>
      </c>
      <c r="B3810" t="s">
        <v>7646</v>
      </c>
      <c r="C3810" t="s">
        <v>931</v>
      </c>
      <c r="D3810">
        <v>0</v>
      </c>
      <c r="E3810" t="s">
        <v>7647</v>
      </c>
      <c r="F3810" t="s">
        <v>78</v>
      </c>
      <c r="G3810" t="s">
        <v>1631</v>
      </c>
      <c r="H3810" t="s">
        <v>340</v>
      </c>
      <c r="I3810" t="s">
        <v>382</v>
      </c>
      <c r="J3810" t="s">
        <v>383</v>
      </c>
      <c r="K3810" t="s">
        <v>389</v>
      </c>
      <c r="M3810" t="s">
        <v>386</v>
      </c>
      <c r="N3810" t="s">
        <v>907</v>
      </c>
      <c r="O3810" t="s">
        <v>969</v>
      </c>
      <c r="P3810" t="s">
        <v>78</v>
      </c>
    </row>
    <row r="3811" spans="1:16">
      <c r="A3811" t="s">
        <v>7648</v>
      </c>
      <c r="B3811" t="s">
        <v>7649</v>
      </c>
      <c r="C3811" t="s">
        <v>931</v>
      </c>
      <c r="D3811">
        <v>0</v>
      </c>
      <c r="E3811" t="s">
        <v>7650</v>
      </c>
      <c r="F3811" t="s">
        <v>55</v>
      </c>
      <c r="G3811" t="s">
        <v>1631</v>
      </c>
      <c r="H3811" t="s">
        <v>340</v>
      </c>
      <c r="I3811" t="s">
        <v>382</v>
      </c>
      <c r="J3811" t="s">
        <v>383</v>
      </c>
      <c r="K3811" t="s">
        <v>389</v>
      </c>
      <c r="M3811" t="s">
        <v>386</v>
      </c>
      <c r="N3811" t="s">
        <v>907</v>
      </c>
      <c r="O3811" t="s">
        <v>1003</v>
      </c>
      <c r="P3811" t="s">
        <v>71</v>
      </c>
    </row>
    <row r="3812" spans="1:16">
      <c r="A3812" t="s">
        <v>7651</v>
      </c>
      <c r="B3812" t="s">
        <v>7652</v>
      </c>
      <c r="C3812" t="s">
        <v>931</v>
      </c>
      <c r="D3812">
        <v>0</v>
      </c>
      <c r="E3812" t="s">
        <v>7653</v>
      </c>
      <c r="F3812" t="s">
        <v>55</v>
      </c>
      <c r="G3812" t="s">
        <v>1631</v>
      </c>
      <c r="H3812" t="s">
        <v>340</v>
      </c>
      <c r="I3812" t="s">
        <v>382</v>
      </c>
      <c r="J3812" t="s">
        <v>383</v>
      </c>
      <c r="K3812" t="s">
        <v>389</v>
      </c>
      <c r="M3812" t="s">
        <v>386</v>
      </c>
      <c r="N3812" t="s">
        <v>907</v>
      </c>
      <c r="O3812" t="s">
        <v>1003</v>
      </c>
      <c r="P3812" t="s">
        <v>71</v>
      </c>
    </row>
    <row r="3813" spans="1:16">
      <c r="A3813" t="s">
        <v>7654</v>
      </c>
      <c r="B3813" t="s">
        <v>7655</v>
      </c>
      <c r="C3813" t="s">
        <v>931</v>
      </c>
      <c r="D3813">
        <v>0</v>
      </c>
      <c r="E3813" t="s">
        <v>7656</v>
      </c>
      <c r="F3813" t="s">
        <v>57</v>
      </c>
      <c r="G3813" t="s">
        <v>7657</v>
      </c>
      <c r="H3813" t="s">
        <v>351</v>
      </c>
      <c r="I3813" t="s">
        <v>382</v>
      </c>
      <c r="J3813" t="s">
        <v>383</v>
      </c>
      <c r="K3813" t="s">
        <v>384</v>
      </c>
      <c r="M3813" t="s">
        <v>386</v>
      </c>
      <c r="N3813" t="s">
        <v>907</v>
      </c>
      <c r="O3813" t="s">
        <v>908</v>
      </c>
      <c r="P3813" t="s">
        <v>57</v>
      </c>
    </row>
    <row r="3814" spans="1:16">
      <c r="A3814" t="s">
        <v>7658</v>
      </c>
      <c r="B3814" t="s">
        <v>7659</v>
      </c>
      <c r="C3814" t="s">
        <v>910</v>
      </c>
      <c r="D3814">
        <v>59</v>
      </c>
      <c r="E3814" t="s">
        <v>7660</v>
      </c>
      <c r="F3814" t="s">
        <v>55</v>
      </c>
      <c r="G3814" t="s">
        <v>906</v>
      </c>
      <c r="H3814" t="s">
        <v>327</v>
      </c>
      <c r="I3814" t="s">
        <v>382</v>
      </c>
      <c r="J3814" t="s">
        <v>383</v>
      </c>
      <c r="K3814" t="s">
        <v>384</v>
      </c>
      <c r="L3814" t="s">
        <v>43</v>
      </c>
      <c r="M3814" t="s">
        <v>392</v>
      </c>
      <c r="N3814" t="s">
        <v>907</v>
      </c>
      <c r="O3814" t="s">
        <v>1003</v>
      </c>
      <c r="P3814" t="s">
        <v>71</v>
      </c>
    </row>
    <row r="3815" spans="1:16">
      <c r="A3815" t="s">
        <v>7661</v>
      </c>
      <c r="B3815" t="s">
        <v>7662</v>
      </c>
      <c r="C3815" t="s">
        <v>910</v>
      </c>
      <c r="D3815">
        <v>59</v>
      </c>
      <c r="E3815" t="s">
        <v>7663</v>
      </c>
      <c r="F3815" t="s">
        <v>55</v>
      </c>
      <c r="G3815" t="s">
        <v>906</v>
      </c>
      <c r="H3815" t="s">
        <v>324</v>
      </c>
      <c r="I3815" t="s">
        <v>382</v>
      </c>
      <c r="J3815" t="s">
        <v>383</v>
      </c>
      <c r="K3815" t="s">
        <v>384</v>
      </c>
      <c r="L3815" t="s">
        <v>43</v>
      </c>
      <c r="M3815" t="s">
        <v>392</v>
      </c>
      <c r="N3815" t="s">
        <v>907</v>
      </c>
      <c r="O3815" t="s">
        <v>1003</v>
      </c>
      <c r="P3815" t="s">
        <v>71</v>
      </c>
    </row>
    <row r="3816" spans="1:16">
      <c r="A3816" t="s">
        <v>7664</v>
      </c>
      <c r="B3816" t="s">
        <v>7665</v>
      </c>
      <c r="C3816" t="s">
        <v>910</v>
      </c>
      <c r="D3816">
        <v>59</v>
      </c>
      <c r="E3816" t="s">
        <v>7666</v>
      </c>
      <c r="F3816" t="s">
        <v>55</v>
      </c>
      <c r="G3816" t="s">
        <v>906</v>
      </c>
      <c r="H3816" t="s">
        <v>325</v>
      </c>
      <c r="I3816" t="s">
        <v>382</v>
      </c>
      <c r="J3816" t="s">
        <v>383</v>
      </c>
      <c r="K3816" t="s">
        <v>384</v>
      </c>
      <c r="L3816" t="s">
        <v>43</v>
      </c>
      <c r="M3816" t="s">
        <v>392</v>
      </c>
      <c r="N3816" t="s">
        <v>907</v>
      </c>
      <c r="O3816" t="s">
        <v>1003</v>
      </c>
      <c r="P3816" t="s">
        <v>71</v>
      </c>
    </row>
    <row r="3817" spans="1:16">
      <c r="A3817" t="s">
        <v>7667</v>
      </c>
      <c r="B3817" t="s">
        <v>7668</v>
      </c>
      <c r="C3817" t="s">
        <v>910</v>
      </c>
      <c r="D3817">
        <v>59</v>
      </c>
      <c r="E3817" t="s">
        <v>7669</v>
      </c>
      <c r="F3817" t="s">
        <v>55</v>
      </c>
      <c r="G3817" t="s">
        <v>906</v>
      </c>
      <c r="H3817" t="s">
        <v>325</v>
      </c>
      <c r="I3817" t="s">
        <v>382</v>
      </c>
      <c r="J3817" t="s">
        <v>383</v>
      </c>
      <c r="K3817" t="s">
        <v>384</v>
      </c>
      <c r="L3817" t="s">
        <v>43</v>
      </c>
      <c r="M3817" t="s">
        <v>392</v>
      </c>
      <c r="N3817" t="s">
        <v>907</v>
      </c>
      <c r="O3817" t="s">
        <v>1003</v>
      </c>
      <c r="P3817" t="s">
        <v>71</v>
      </c>
    </row>
    <row r="3818" spans="1:16">
      <c r="A3818" t="s">
        <v>7670</v>
      </c>
      <c r="B3818" t="s">
        <v>7671</v>
      </c>
      <c r="C3818" t="s">
        <v>931</v>
      </c>
      <c r="D3818">
        <v>0</v>
      </c>
      <c r="E3818" t="s">
        <v>7672</v>
      </c>
      <c r="F3818" t="s">
        <v>53</v>
      </c>
      <c r="G3818" t="s">
        <v>1179</v>
      </c>
      <c r="H3818" t="s">
        <v>327</v>
      </c>
      <c r="I3818" t="s">
        <v>382</v>
      </c>
      <c r="J3818" t="s">
        <v>383</v>
      </c>
      <c r="K3818" t="s">
        <v>388</v>
      </c>
      <c r="L3818" t="s">
        <v>44</v>
      </c>
      <c r="M3818" t="s">
        <v>385</v>
      </c>
      <c r="N3818" t="s">
        <v>907</v>
      </c>
      <c r="O3818" t="s">
        <v>928</v>
      </c>
      <c r="P3818" t="s">
        <v>53</v>
      </c>
    </row>
    <row r="3819" spans="1:16">
      <c r="A3819" t="s">
        <v>7673</v>
      </c>
      <c r="B3819" t="s">
        <v>7674</v>
      </c>
      <c r="C3819" t="s">
        <v>904</v>
      </c>
      <c r="D3819">
        <v>57</v>
      </c>
      <c r="E3819" t="s">
        <v>7675</v>
      </c>
      <c r="F3819" t="s">
        <v>71</v>
      </c>
      <c r="G3819" t="s">
        <v>1258</v>
      </c>
      <c r="H3819" t="s">
        <v>320</v>
      </c>
      <c r="I3819" t="s">
        <v>382</v>
      </c>
      <c r="J3819" t="s">
        <v>383</v>
      </c>
      <c r="K3819" t="s">
        <v>388</v>
      </c>
      <c r="L3819" t="s">
        <v>44</v>
      </c>
      <c r="M3819" t="s">
        <v>385</v>
      </c>
      <c r="N3819" t="s">
        <v>907</v>
      </c>
      <c r="O3819" t="s">
        <v>932</v>
      </c>
      <c r="P3819" t="s">
        <v>71</v>
      </c>
    </row>
    <row r="3820" spans="1:16">
      <c r="A3820" t="s">
        <v>7676</v>
      </c>
      <c r="B3820" t="s">
        <v>7677</v>
      </c>
      <c r="C3820" t="s">
        <v>904</v>
      </c>
      <c r="D3820">
        <v>57</v>
      </c>
      <c r="E3820" t="s">
        <v>7678</v>
      </c>
      <c r="F3820" t="s">
        <v>83</v>
      </c>
      <c r="G3820" t="s">
        <v>1265</v>
      </c>
      <c r="H3820" t="s">
        <v>320</v>
      </c>
      <c r="I3820" t="s">
        <v>382</v>
      </c>
      <c r="J3820" t="s">
        <v>383</v>
      </c>
      <c r="K3820" t="s">
        <v>388</v>
      </c>
      <c r="L3820" t="s">
        <v>44</v>
      </c>
      <c r="M3820" t="s">
        <v>385</v>
      </c>
      <c r="N3820" t="s">
        <v>907</v>
      </c>
      <c r="O3820" t="s">
        <v>917</v>
      </c>
      <c r="P3820" t="s">
        <v>83</v>
      </c>
    </row>
    <row r="3821" spans="1:16">
      <c r="A3821" t="s">
        <v>7679</v>
      </c>
      <c r="B3821" t="s">
        <v>7680</v>
      </c>
      <c r="C3821" t="s">
        <v>904</v>
      </c>
      <c r="D3821">
        <v>57</v>
      </c>
      <c r="E3821" t="s">
        <v>7681</v>
      </c>
      <c r="F3821" t="s">
        <v>83</v>
      </c>
      <c r="G3821" t="s">
        <v>1353</v>
      </c>
      <c r="H3821" t="s">
        <v>320</v>
      </c>
      <c r="I3821" t="s">
        <v>382</v>
      </c>
      <c r="J3821" t="s">
        <v>383</v>
      </c>
      <c r="K3821" t="s">
        <v>388</v>
      </c>
      <c r="L3821" t="s">
        <v>44</v>
      </c>
      <c r="M3821" t="s">
        <v>385</v>
      </c>
      <c r="N3821" t="s">
        <v>907</v>
      </c>
      <c r="O3821" t="s">
        <v>917</v>
      </c>
      <c r="P3821" t="s">
        <v>83</v>
      </c>
    </row>
    <row r="3822" spans="1:16">
      <c r="A3822" t="s">
        <v>7682</v>
      </c>
      <c r="B3822" t="s">
        <v>7683</v>
      </c>
      <c r="C3822" t="s">
        <v>904</v>
      </c>
      <c r="D3822">
        <v>57</v>
      </c>
      <c r="E3822" t="s">
        <v>7684</v>
      </c>
      <c r="F3822" t="s">
        <v>83</v>
      </c>
      <c r="G3822" t="s">
        <v>7685</v>
      </c>
      <c r="H3822" t="s">
        <v>320</v>
      </c>
      <c r="I3822" t="s">
        <v>382</v>
      </c>
      <c r="J3822" t="s">
        <v>383</v>
      </c>
      <c r="K3822" t="s">
        <v>388</v>
      </c>
      <c r="L3822" t="s">
        <v>44</v>
      </c>
      <c r="M3822" t="s">
        <v>385</v>
      </c>
      <c r="N3822" t="s">
        <v>907</v>
      </c>
      <c r="O3822" t="s">
        <v>917</v>
      </c>
      <c r="P3822" t="s">
        <v>83</v>
      </c>
    </row>
    <row r="3823" spans="1:16">
      <c r="A3823" t="s">
        <v>7686</v>
      </c>
      <c r="B3823" t="s">
        <v>7687</v>
      </c>
      <c r="C3823" t="s">
        <v>904</v>
      </c>
      <c r="D3823">
        <v>57</v>
      </c>
      <c r="E3823" t="s">
        <v>7688</v>
      </c>
      <c r="F3823" t="s">
        <v>86</v>
      </c>
      <c r="G3823" t="s">
        <v>7689</v>
      </c>
      <c r="H3823" t="s">
        <v>318</v>
      </c>
      <c r="I3823" t="s">
        <v>382</v>
      </c>
      <c r="J3823" t="s">
        <v>383</v>
      </c>
      <c r="K3823" t="s">
        <v>388</v>
      </c>
      <c r="L3823" t="s">
        <v>44</v>
      </c>
      <c r="M3823" t="s">
        <v>385</v>
      </c>
      <c r="N3823" t="s">
        <v>907</v>
      </c>
      <c r="O3823" t="s">
        <v>1033</v>
      </c>
      <c r="P3823" t="s">
        <v>86</v>
      </c>
    </row>
    <row r="3824" spans="1:16">
      <c r="A3824" t="s">
        <v>7690</v>
      </c>
      <c r="B3824" t="s">
        <v>7691</v>
      </c>
      <c r="C3824" t="s">
        <v>904</v>
      </c>
      <c r="D3824">
        <v>57</v>
      </c>
      <c r="E3824" t="s">
        <v>7692</v>
      </c>
      <c r="F3824" t="s">
        <v>86</v>
      </c>
      <c r="G3824" t="s">
        <v>1179</v>
      </c>
      <c r="H3824" t="s">
        <v>336</v>
      </c>
      <c r="I3824" t="s">
        <v>382</v>
      </c>
      <c r="J3824" t="s">
        <v>383</v>
      </c>
      <c r="K3824" t="s">
        <v>388</v>
      </c>
      <c r="L3824" t="s">
        <v>44</v>
      </c>
      <c r="M3824" t="s">
        <v>385</v>
      </c>
      <c r="N3824" t="s">
        <v>907</v>
      </c>
      <c r="O3824" t="s">
        <v>1033</v>
      </c>
      <c r="P3824" t="s">
        <v>86</v>
      </c>
    </row>
    <row r="3825" spans="1:16">
      <c r="A3825" t="s">
        <v>7693</v>
      </c>
      <c r="B3825" t="s">
        <v>7694</v>
      </c>
      <c r="C3825" t="s">
        <v>904</v>
      </c>
      <c r="D3825">
        <v>57</v>
      </c>
      <c r="E3825" t="s">
        <v>7695</v>
      </c>
      <c r="F3825" t="s">
        <v>53</v>
      </c>
      <c r="G3825" t="s">
        <v>1179</v>
      </c>
      <c r="H3825" t="s">
        <v>318</v>
      </c>
      <c r="I3825" t="s">
        <v>382</v>
      </c>
      <c r="J3825" t="s">
        <v>383</v>
      </c>
      <c r="K3825" t="s">
        <v>388</v>
      </c>
      <c r="L3825" t="s">
        <v>44</v>
      </c>
      <c r="M3825" t="s">
        <v>385</v>
      </c>
      <c r="N3825" t="s">
        <v>907</v>
      </c>
      <c r="O3825" t="s">
        <v>928</v>
      </c>
      <c r="P3825" t="s">
        <v>53</v>
      </c>
    </row>
    <row r="3826" spans="1:16">
      <c r="A3826" t="s">
        <v>7696</v>
      </c>
      <c r="B3826" t="s">
        <v>7697</v>
      </c>
      <c r="C3826" t="s">
        <v>920</v>
      </c>
      <c r="D3826">
        <v>58</v>
      </c>
      <c r="E3826" t="s">
        <v>7698</v>
      </c>
      <c r="F3826" t="s">
        <v>86</v>
      </c>
      <c r="G3826" t="s">
        <v>1404</v>
      </c>
      <c r="H3826" t="s">
        <v>324</v>
      </c>
      <c r="I3826" t="s">
        <v>382</v>
      </c>
      <c r="J3826" t="s">
        <v>383</v>
      </c>
      <c r="K3826" t="s">
        <v>388</v>
      </c>
      <c r="L3826" t="s">
        <v>44</v>
      </c>
      <c r="M3826" t="s">
        <v>385</v>
      </c>
      <c r="N3826" t="s">
        <v>907</v>
      </c>
      <c r="O3826" t="s">
        <v>1033</v>
      </c>
      <c r="P3826" t="s">
        <v>86</v>
      </c>
    </row>
    <row r="3827" spans="1:16">
      <c r="A3827" t="s">
        <v>7699</v>
      </c>
      <c r="B3827" t="s">
        <v>7700</v>
      </c>
      <c r="C3827" t="s">
        <v>915</v>
      </c>
      <c r="D3827">
        <v>56</v>
      </c>
      <c r="E3827" t="s">
        <v>1781</v>
      </c>
      <c r="F3827" t="s">
        <v>86</v>
      </c>
      <c r="G3827" t="s">
        <v>1265</v>
      </c>
      <c r="H3827" t="s">
        <v>320</v>
      </c>
      <c r="I3827" t="s">
        <v>382</v>
      </c>
      <c r="J3827" t="s">
        <v>383</v>
      </c>
      <c r="K3827" t="s">
        <v>388</v>
      </c>
      <c r="L3827" t="s">
        <v>44</v>
      </c>
      <c r="M3827" t="s">
        <v>385</v>
      </c>
      <c r="N3827" t="s">
        <v>907</v>
      </c>
      <c r="O3827" t="s">
        <v>1033</v>
      </c>
      <c r="P3827" t="s">
        <v>86</v>
      </c>
    </row>
    <row r="3828" spans="1:16">
      <c r="A3828" t="s">
        <v>7701</v>
      </c>
      <c r="B3828" t="s">
        <v>7700</v>
      </c>
      <c r="C3828" t="s">
        <v>910</v>
      </c>
      <c r="D3828">
        <v>59</v>
      </c>
      <c r="E3828" t="s">
        <v>1781</v>
      </c>
      <c r="F3828" t="s">
        <v>86</v>
      </c>
      <c r="G3828" t="s">
        <v>1265</v>
      </c>
      <c r="H3828" t="s">
        <v>320</v>
      </c>
      <c r="I3828" t="s">
        <v>382</v>
      </c>
      <c r="J3828" t="s">
        <v>383</v>
      </c>
      <c r="K3828" t="s">
        <v>388</v>
      </c>
      <c r="L3828" t="s">
        <v>44</v>
      </c>
      <c r="M3828" t="s">
        <v>385</v>
      </c>
      <c r="N3828" t="s">
        <v>907</v>
      </c>
      <c r="O3828" t="s">
        <v>1033</v>
      </c>
      <c r="P3828" t="s">
        <v>86</v>
      </c>
    </row>
    <row r="3829" spans="1:16">
      <c r="A3829" t="s">
        <v>7702</v>
      </c>
      <c r="B3829" t="s">
        <v>7700</v>
      </c>
      <c r="C3829" t="s">
        <v>922</v>
      </c>
      <c r="D3829">
        <v>60</v>
      </c>
      <c r="E3829" t="s">
        <v>1781</v>
      </c>
      <c r="F3829" t="s">
        <v>86</v>
      </c>
      <c r="G3829" t="s">
        <v>1265</v>
      </c>
      <c r="H3829" t="s">
        <v>320</v>
      </c>
      <c r="I3829" t="s">
        <v>382</v>
      </c>
      <c r="J3829" t="s">
        <v>383</v>
      </c>
      <c r="K3829" t="s">
        <v>388</v>
      </c>
      <c r="L3829" t="s">
        <v>44</v>
      </c>
      <c r="M3829" t="s">
        <v>385</v>
      </c>
      <c r="N3829" t="s">
        <v>907</v>
      </c>
      <c r="O3829" t="s">
        <v>1033</v>
      </c>
      <c r="P3829" t="s">
        <v>86</v>
      </c>
    </row>
    <row r="3830" spans="1:16">
      <c r="A3830" t="s">
        <v>7703</v>
      </c>
      <c r="B3830" t="s">
        <v>7700</v>
      </c>
      <c r="C3830" t="s">
        <v>912</v>
      </c>
      <c r="D3830">
        <v>61</v>
      </c>
      <c r="E3830" t="s">
        <v>1781</v>
      </c>
      <c r="F3830" t="s">
        <v>86</v>
      </c>
      <c r="G3830" t="s">
        <v>1265</v>
      </c>
      <c r="H3830" t="s">
        <v>320</v>
      </c>
      <c r="I3830" t="s">
        <v>382</v>
      </c>
      <c r="J3830" t="s">
        <v>383</v>
      </c>
      <c r="K3830" t="s">
        <v>388</v>
      </c>
      <c r="L3830" t="s">
        <v>44</v>
      </c>
      <c r="M3830" t="s">
        <v>385</v>
      </c>
      <c r="N3830" t="s">
        <v>907</v>
      </c>
      <c r="O3830" t="s">
        <v>1033</v>
      </c>
      <c r="P3830" t="s">
        <v>86</v>
      </c>
    </row>
    <row r="3831" spans="1:16">
      <c r="A3831" t="s">
        <v>7704</v>
      </c>
      <c r="B3831" t="s">
        <v>7700</v>
      </c>
      <c r="C3831" t="s">
        <v>1046</v>
      </c>
      <c r="D3831">
        <v>62</v>
      </c>
      <c r="E3831" t="s">
        <v>1781</v>
      </c>
      <c r="F3831" t="s">
        <v>86</v>
      </c>
      <c r="G3831" t="s">
        <v>1265</v>
      </c>
      <c r="H3831" t="s">
        <v>320</v>
      </c>
      <c r="I3831" t="s">
        <v>382</v>
      </c>
      <c r="J3831" t="s">
        <v>383</v>
      </c>
      <c r="K3831" t="s">
        <v>388</v>
      </c>
      <c r="L3831" t="s">
        <v>44</v>
      </c>
      <c r="M3831" t="s">
        <v>385</v>
      </c>
      <c r="N3831" t="s">
        <v>907</v>
      </c>
      <c r="O3831" t="s">
        <v>1033</v>
      </c>
      <c r="P3831" t="s">
        <v>86</v>
      </c>
    </row>
    <row r="3832" spans="1:16">
      <c r="A3832" t="s">
        <v>7705</v>
      </c>
      <c r="B3832" t="s">
        <v>7700</v>
      </c>
      <c r="C3832" t="s">
        <v>920</v>
      </c>
      <c r="D3832">
        <v>58</v>
      </c>
      <c r="E3832" t="s">
        <v>1781</v>
      </c>
      <c r="F3832" t="s">
        <v>86</v>
      </c>
      <c r="G3832" t="s">
        <v>1265</v>
      </c>
      <c r="H3832" t="s">
        <v>320</v>
      </c>
      <c r="I3832" t="s">
        <v>382</v>
      </c>
      <c r="J3832" t="s">
        <v>383</v>
      </c>
      <c r="K3832" t="s">
        <v>388</v>
      </c>
      <c r="L3832" t="s">
        <v>44</v>
      </c>
      <c r="M3832" t="s">
        <v>385</v>
      </c>
      <c r="N3832" t="s">
        <v>907</v>
      </c>
      <c r="O3832" t="s">
        <v>1033</v>
      </c>
      <c r="P3832" t="s">
        <v>86</v>
      </c>
    </row>
    <row r="3833" spans="1:16">
      <c r="A3833" t="s">
        <v>7706</v>
      </c>
      <c r="B3833" t="s">
        <v>7707</v>
      </c>
      <c r="C3833" t="s">
        <v>910</v>
      </c>
      <c r="D3833">
        <v>59</v>
      </c>
      <c r="E3833" t="s">
        <v>1403</v>
      </c>
      <c r="F3833" t="s">
        <v>86</v>
      </c>
      <c r="G3833" t="s">
        <v>1404</v>
      </c>
      <c r="H3833" t="s">
        <v>320</v>
      </c>
      <c r="I3833" t="s">
        <v>382</v>
      </c>
      <c r="J3833" t="s">
        <v>383</v>
      </c>
      <c r="K3833" t="s">
        <v>388</v>
      </c>
      <c r="L3833" t="s">
        <v>44</v>
      </c>
      <c r="M3833" t="s">
        <v>385</v>
      </c>
      <c r="N3833" t="s">
        <v>907</v>
      </c>
      <c r="O3833" t="s">
        <v>1033</v>
      </c>
      <c r="P3833" t="s">
        <v>86</v>
      </c>
    </row>
    <row r="3834" spans="1:16">
      <c r="A3834" t="s">
        <v>7708</v>
      </c>
      <c r="B3834" t="s">
        <v>7709</v>
      </c>
      <c r="C3834" t="s">
        <v>904</v>
      </c>
      <c r="D3834">
        <v>57</v>
      </c>
      <c r="E3834" t="s">
        <v>7710</v>
      </c>
      <c r="F3834" t="s">
        <v>86</v>
      </c>
      <c r="G3834" t="s">
        <v>1179</v>
      </c>
      <c r="H3834" t="s">
        <v>324</v>
      </c>
      <c r="I3834" t="s">
        <v>382</v>
      </c>
      <c r="J3834" t="s">
        <v>383</v>
      </c>
      <c r="K3834" t="s">
        <v>388</v>
      </c>
      <c r="L3834" t="s">
        <v>44</v>
      </c>
      <c r="M3834" t="s">
        <v>385</v>
      </c>
      <c r="N3834" t="s">
        <v>907</v>
      </c>
      <c r="O3834" t="s">
        <v>1193</v>
      </c>
      <c r="P3834" t="s">
        <v>86</v>
      </c>
    </row>
    <row r="3835" spans="1:16">
      <c r="A3835" t="s">
        <v>7711</v>
      </c>
      <c r="B3835" t="s">
        <v>7712</v>
      </c>
      <c r="C3835" t="s">
        <v>904</v>
      </c>
      <c r="D3835">
        <v>57</v>
      </c>
      <c r="E3835" t="s">
        <v>7713</v>
      </c>
      <c r="F3835" t="s">
        <v>217</v>
      </c>
      <c r="G3835" t="s">
        <v>1179</v>
      </c>
      <c r="H3835" t="s">
        <v>324</v>
      </c>
      <c r="I3835" t="s">
        <v>382</v>
      </c>
      <c r="J3835" t="s">
        <v>383</v>
      </c>
      <c r="K3835" t="s">
        <v>388</v>
      </c>
      <c r="M3835" t="s">
        <v>385</v>
      </c>
      <c r="N3835" t="s">
        <v>907</v>
      </c>
      <c r="O3835" t="s">
        <v>1193</v>
      </c>
      <c r="P3835" t="s">
        <v>199</v>
      </c>
    </row>
    <row r="3836" spans="1:16">
      <c r="A3836" t="s">
        <v>7714</v>
      </c>
      <c r="B3836" t="s">
        <v>7715</v>
      </c>
      <c r="C3836" t="s">
        <v>931</v>
      </c>
      <c r="D3836">
        <v>0</v>
      </c>
      <c r="E3836" t="s">
        <v>7716</v>
      </c>
      <c r="F3836" t="s">
        <v>71</v>
      </c>
      <c r="G3836" t="s">
        <v>7717</v>
      </c>
      <c r="H3836" t="s">
        <v>342</v>
      </c>
      <c r="I3836" t="s">
        <v>387</v>
      </c>
      <c r="J3836" t="s">
        <v>383</v>
      </c>
      <c r="K3836" t="s">
        <v>388</v>
      </c>
      <c r="M3836" t="s">
        <v>386</v>
      </c>
      <c r="N3836" t="s">
        <v>907</v>
      </c>
      <c r="O3836" t="s">
        <v>932</v>
      </c>
      <c r="P3836" t="s">
        <v>71</v>
      </c>
    </row>
    <row r="3837" spans="1:16">
      <c r="A3837" t="s">
        <v>7718</v>
      </c>
      <c r="B3837" t="s">
        <v>7719</v>
      </c>
      <c r="C3837" t="s">
        <v>931</v>
      </c>
      <c r="D3837">
        <v>0</v>
      </c>
      <c r="E3837" t="s">
        <v>7720</v>
      </c>
      <c r="F3837" t="s">
        <v>83</v>
      </c>
      <c r="G3837" t="s">
        <v>7717</v>
      </c>
      <c r="H3837" t="s">
        <v>332</v>
      </c>
      <c r="I3837" t="s">
        <v>387</v>
      </c>
      <c r="J3837" t="s">
        <v>383</v>
      </c>
      <c r="K3837" t="s">
        <v>388</v>
      </c>
      <c r="L3837" t="s">
        <v>44</v>
      </c>
      <c r="M3837" t="s">
        <v>386</v>
      </c>
      <c r="N3837" t="s">
        <v>907</v>
      </c>
      <c r="O3837" t="s">
        <v>1291</v>
      </c>
      <c r="P3837" t="s">
        <v>83</v>
      </c>
    </row>
    <row r="3838" spans="1:16">
      <c r="A3838" t="s">
        <v>7721</v>
      </c>
      <c r="B3838" t="s">
        <v>7722</v>
      </c>
      <c r="C3838" t="s">
        <v>931</v>
      </c>
      <c r="D3838">
        <v>0</v>
      </c>
      <c r="E3838" t="s">
        <v>7723</v>
      </c>
      <c r="F3838" t="s">
        <v>57</v>
      </c>
      <c r="G3838" t="s">
        <v>7724</v>
      </c>
      <c r="H3838" t="s">
        <v>342</v>
      </c>
      <c r="I3838" t="s">
        <v>387</v>
      </c>
      <c r="J3838" t="s">
        <v>383</v>
      </c>
      <c r="K3838" t="s">
        <v>388</v>
      </c>
      <c r="L3838" t="s">
        <v>44</v>
      </c>
      <c r="M3838" t="s">
        <v>386</v>
      </c>
      <c r="N3838" t="s">
        <v>907</v>
      </c>
      <c r="O3838" t="s">
        <v>908</v>
      </c>
      <c r="P3838" t="s">
        <v>57</v>
      </c>
    </row>
    <row r="3839" spans="1:16">
      <c r="A3839" t="s">
        <v>7725</v>
      </c>
      <c r="B3839" t="s">
        <v>7726</v>
      </c>
      <c r="C3839" t="s">
        <v>931</v>
      </c>
      <c r="D3839">
        <v>0</v>
      </c>
      <c r="E3839" t="s">
        <v>7727</v>
      </c>
      <c r="F3839" t="s">
        <v>60</v>
      </c>
      <c r="G3839" t="s">
        <v>7728</v>
      </c>
      <c r="H3839" t="s">
        <v>340</v>
      </c>
      <c r="I3839" t="s">
        <v>387</v>
      </c>
      <c r="J3839" t="s">
        <v>383</v>
      </c>
      <c r="K3839" t="s">
        <v>388</v>
      </c>
      <c r="L3839" t="s">
        <v>44</v>
      </c>
      <c r="M3839" t="s">
        <v>386</v>
      </c>
      <c r="N3839" t="s">
        <v>907</v>
      </c>
      <c r="O3839" t="s">
        <v>990</v>
      </c>
      <c r="P3839" t="s">
        <v>60</v>
      </c>
    </row>
    <row r="3840" spans="1:16">
      <c r="A3840" t="s">
        <v>7729</v>
      </c>
      <c r="B3840" t="s">
        <v>7730</v>
      </c>
      <c r="C3840" t="s">
        <v>931</v>
      </c>
      <c r="D3840">
        <v>0</v>
      </c>
      <c r="E3840" t="s">
        <v>7731</v>
      </c>
      <c r="F3840" t="s">
        <v>86</v>
      </c>
      <c r="G3840" t="s">
        <v>7732</v>
      </c>
      <c r="H3840" t="s">
        <v>340</v>
      </c>
      <c r="I3840" t="s">
        <v>387</v>
      </c>
      <c r="J3840" t="s">
        <v>383</v>
      </c>
      <c r="K3840" t="s">
        <v>388</v>
      </c>
      <c r="M3840" t="s">
        <v>386</v>
      </c>
      <c r="N3840" t="s">
        <v>907</v>
      </c>
      <c r="O3840" t="s">
        <v>1033</v>
      </c>
      <c r="P3840" t="s">
        <v>86</v>
      </c>
    </row>
    <row r="3841" spans="1:16">
      <c r="A3841" t="s">
        <v>7733</v>
      </c>
      <c r="B3841" t="s">
        <v>7734</v>
      </c>
      <c r="C3841" t="s">
        <v>931</v>
      </c>
      <c r="D3841">
        <v>0</v>
      </c>
      <c r="E3841" t="s">
        <v>7735</v>
      </c>
      <c r="F3841" t="s">
        <v>286</v>
      </c>
      <c r="G3841" t="s">
        <v>7728</v>
      </c>
      <c r="H3841" t="s">
        <v>342</v>
      </c>
      <c r="I3841" t="s">
        <v>387</v>
      </c>
      <c r="J3841" t="s">
        <v>383</v>
      </c>
      <c r="K3841" t="s">
        <v>388</v>
      </c>
      <c r="L3841" t="s">
        <v>44</v>
      </c>
      <c r="M3841" t="s">
        <v>386</v>
      </c>
      <c r="N3841" t="s">
        <v>907</v>
      </c>
      <c r="O3841" t="s">
        <v>1593</v>
      </c>
      <c r="P3841" t="s">
        <v>286</v>
      </c>
    </row>
    <row r="3842" spans="1:16">
      <c r="A3842" t="s">
        <v>7736</v>
      </c>
      <c r="B3842" t="s">
        <v>7737</v>
      </c>
      <c r="C3842" t="s">
        <v>931</v>
      </c>
      <c r="D3842">
        <v>0</v>
      </c>
      <c r="E3842" t="s">
        <v>5575</v>
      </c>
      <c r="F3842" t="s">
        <v>83</v>
      </c>
      <c r="G3842" t="s">
        <v>7738</v>
      </c>
      <c r="H3842" t="s">
        <v>340</v>
      </c>
      <c r="I3842" t="s">
        <v>387</v>
      </c>
      <c r="J3842" t="s">
        <v>383</v>
      </c>
      <c r="K3842" t="s">
        <v>388</v>
      </c>
      <c r="L3842" t="s">
        <v>44</v>
      </c>
      <c r="M3842" t="s">
        <v>386</v>
      </c>
      <c r="N3842" t="s">
        <v>907</v>
      </c>
      <c r="O3842" t="s">
        <v>917</v>
      </c>
      <c r="P3842" t="s">
        <v>83</v>
      </c>
    </row>
    <row r="3843" spans="1:16">
      <c r="A3843" t="s">
        <v>7739</v>
      </c>
      <c r="B3843" t="s">
        <v>7740</v>
      </c>
      <c r="C3843" t="s">
        <v>931</v>
      </c>
      <c r="D3843">
        <v>0</v>
      </c>
      <c r="E3843" t="s">
        <v>7741</v>
      </c>
      <c r="F3843" t="s">
        <v>57</v>
      </c>
      <c r="G3843" t="s">
        <v>7732</v>
      </c>
      <c r="H3843" t="s">
        <v>342</v>
      </c>
      <c r="I3843" t="s">
        <v>387</v>
      </c>
      <c r="J3843" t="s">
        <v>383</v>
      </c>
      <c r="K3843" t="s">
        <v>388</v>
      </c>
      <c r="L3843" t="s">
        <v>44</v>
      </c>
      <c r="M3843" t="s">
        <v>386</v>
      </c>
      <c r="N3843" t="s">
        <v>907</v>
      </c>
      <c r="O3843" t="s">
        <v>1898</v>
      </c>
      <c r="P3843" t="s">
        <v>57</v>
      </c>
    </row>
    <row r="3844" spans="1:16">
      <c r="A3844" t="s">
        <v>7742</v>
      </c>
      <c r="B3844" t="s">
        <v>7743</v>
      </c>
      <c r="C3844" t="s">
        <v>931</v>
      </c>
      <c r="D3844">
        <v>0</v>
      </c>
      <c r="E3844" t="s">
        <v>7744</v>
      </c>
      <c r="F3844" t="s">
        <v>53</v>
      </c>
      <c r="G3844" t="s">
        <v>7732</v>
      </c>
      <c r="H3844" t="s">
        <v>342</v>
      </c>
      <c r="I3844" t="s">
        <v>387</v>
      </c>
      <c r="J3844" t="s">
        <v>383</v>
      </c>
      <c r="K3844" t="s">
        <v>388</v>
      </c>
      <c r="M3844" t="s">
        <v>386</v>
      </c>
      <c r="N3844" t="s">
        <v>907</v>
      </c>
      <c r="O3844" t="s">
        <v>928</v>
      </c>
      <c r="P3844" t="s">
        <v>53</v>
      </c>
    </row>
    <row r="3845" spans="1:16">
      <c r="A3845" t="s">
        <v>7745</v>
      </c>
      <c r="B3845" t="s">
        <v>7746</v>
      </c>
      <c r="C3845" t="s">
        <v>904</v>
      </c>
      <c r="D3845">
        <v>57</v>
      </c>
      <c r="E3845" t="s">
        <v>7747</v>
      </c>
      <c r="F3845" t="s">
        <v>57</v>
      </c>
      <c r="G3845" t="s">
        <v>7748</v>
      </c>
      <c r="H3845" t="s">
        <v>343</v>
      </c>
      <c r="I3845" t="s">
        <v>387</v>
      </c>
      <c r="J3845" t="s">
        <v>383</v>
      </c>
      <c r="K3845" t="s">
        <v>389</v>
      </c>
      <c r="L3845" t="s">
        <v>44</v>
      </c>
      <c r="M3845" t="s">
        <v>386</v>
      </c>
      <c r="N3845" t="s">
        <v>907</v>
      </c>
      <c r="O3845" t="s">
        <v>908</v>
      </c>
      <c r="P3845" t="s">
        <v>57</v>
      </c>
    </row>
    <row r="3846" spans="1:16">
      <c r="A3846" t="s">
        <v>7749</v>
      </c>
      <c r="B3846" t="s">
        <v>7750</v>
      </c>
      <c r="C3846" t="s">
        <v>904</v>
      </c>
      <c r="D3846">
        <v>57</v>
      </c>
      <c r="E3846" t="s">
        <v>7751</v>
      </c>
      <c r="F3846" t="s">
        <v>57</v>
      </c>
      <c r="G3846" t="s">
        <v>7752</v>
      </c>
      <c r="H3846" t="s">
        <v>343</v>
      </c>
      <c r="I3846" t="s">
        <v>387</v>
      </c>
      <c r="J3846" t="s">
        <v>383</v>
      </c>
      <c r="K3846" t="s">
        <v>389</v>
      </c>
      <c r="L3846" t="s">
        <v>44</v>
      </c>
      <c r="M3846" t="s">
        <v>386</v>
      </c>
      <c r="N3846" t="s">
        <v>907</v>
      </c>
      <c r="O3846" t="s">
        <v>908</v>
      </c>
      <c r="P3846" t="s">
        <v>57</v>
      </c>
    </row>
    <row r="3847" spans="1:16">
      <c r="A3847" t="s">
        <v>7753</v>
      </c>
      <c r="B3847" t="s">
        <v>7754</v>
      </c>
      <c r="C3847" t="s">
        <v>956</v>
      </c>
      <c r="D3847">
        <v>55</v>
      </c>
      <c r="E3847" t="s">
        <v>6981</v>
      </c>
      <c r="F3847" t="s">
        <v>53</v>
      </c>
      <c r="G3847" t="s">
        <v>1265</v>
      </c>
      <c r="H3847" t="s">
        <v>330</v>
      </c>
      <c r="I3847" t="s">
        <v>387</v>
      </c>
      <c r="J3847" t="s">
        <v>383</v>
      </c>
      <c r="K3847" t="s">
        <v>388</v>
      </c>
      <c r="L3847" t="s">
        <v>30</v>
      </c>
      <c r="M3847" t="s">
        <v>386</v>
      </c>
      <c r="N3847" t="s">
        <v>907</v>
      </c>
      <c r="O3847" t="s">
        <v>928</v>
      </c>
      <c r="P3847" t="s">
        <v>53</v>
      </c>
    </row>
    <row r="3848" spans="1:16">
      <c r="A3848" t="s">
        <v>7755</v>
      </c>
      <c r="B3848" t="s">
        <v>7754</v>
      </c>
      <c r="C3848" t="s">
        <v>904</v>
      </c>
      <c r="D3848">
        <v>57</v>
      </c>
      <c r="E3848" t="s">
        <v>6981</v>
      </c>
      <c r="F3848" t="s">
        <v>53</v>
      </c>
      <c r="G3848" t="s">
        <v>1265</v>
      </c>
      <c r="H3848" t="s">
        <v>330</v>
      </c>
      <c r="I3848" t="s">
        <v>387</v>
      </c>
      <c r="J3848" t="s">
        <v>383</v>
      </c>
      <c r="K3848" t="s">
        <v>388</v>
      </c>
      <c r="L3848" t="s">
        <v>30</v>
      </c>
      <c r="M3848" t="s">
        <v>386</v>
      </c>
      <c r="N3848" t="s">
        <v>907</v>
      </c>
      <c r="O3848" t="s">
        <v>928</v>
      </c>
      <c r="P3848" t="s">
        <v>53</v>
      </c>
    </row>
    <row r="3849" spans="1:16">
      <c r="A3849" t="s">
        <v>7756</v>
      </c>
      <c r="B3849" t="s">
        <v>7754</v>
      </c>
      <c r="C3849" t="s">
        <v>910</v>
      </c>
      <c r="D3849">
        <v>59</v>
      </c>
      <c r="E3849" t="s">
        <v>6981</v>
      </c>
      <c r="F3849" t="s">
        <v>53</v>
      </c>
      <c r="G3849" t="s">
        <v>1265</v>
      </c>
      <c r="H3849" t="s">
        <v>330</v>
      </c>
      <c r="I3849" t="s">
        <v>387</v>
      </c>
      <c r="J3849" t="s">
        <v>383</v>
      </c>
      <c r="K3849" t="s">
        <v>388</v>
      </c>
      <c r="L3849" t="s">
        <v>30</v>
      </c>
      <c r="M3849" t="s">
        <v>386</v>
      </c>
      <c r="N3849" t="s">
        <v>907</v>
      </c>
      <c r="O3849" t="s">
        <v>928</v>
      </c>
      <c r="P3849" t="s">
        <v>53</v>
      </c>
    </row>
    <row r="3850" spans="1:16">
      <c r="A3850" t="s">
        <v>7757</v>
      </c>
      <c r="B3850" t="s">
        <v>7758</v>
      </c>
      <c r="C3850" t="s">
        <v>931</v>
      </c>
      <c r="D3850">
        <v>0</v>
      </c>
      <c r="E3850">
        <v>4646</v>
      </c>
      <c r="F3850" t="s">
        <v>246</v>
      </c>
      <c r="G3850" t="s">
        <v>964</v>
      </c>
      <c r="H3850" t="s">
        <v>337</v>
      </c>
      <c r="I3850" t="s">
        <v>390</v>
      </c>
      <c r="J3850" t="s">
        <v>383</v>
      </c>
      <c r="K3850" t="s">
        <v>389</v>
      </c>
      <c r="M3850" t="s">
        <v>386</v>
      </c>
      <c r="N3850" t="s">
        <v>907</v>
      </c>
      <c r="O3850" t="s">
        <v>917</v>
      </c>
      <c r="P3850" t="s">
        <v>83</v>
      </c>
    </row>
    <row r="3851" spans="1:16">
      <c r="A3851" t="s">
        <v>7759</v>
      </c>
      <c r="B3851" t="s">
        <v>7758</v>
      </c>
      <c r="C3851">
        <v>8.5</v>
      </c>
      <c r="D3851">
        <v>85</v>
      </c>
      <c r="E3851">
        <v>4646</v>
      </c>
      <c r="F3851" t="s">
        <v>246</v>
      </c>
      <c r="G3851" t="s">
        <v>964</v>
      </c>
      <c r="H3851" t="s">
        <v>337</v>
      </c>
      <c r="I3851" t="s">
        <v>390</v>
      </c>
      <c r="J3851" t="s">
        <v>383</v>
      </c>
      <c r="K3851" t="s">
        <v>389</v>
      </c>
      <c r="M3851" t="s">
        <v>386</v>
      </c>
      <c r="N3851" t="s">
        <v>907</v>
      </c>
      <c r="O3851" t="s">
        <v>917</v>
      </c>
      <c r="P3851" t="s">
        <v>83</v>
      </c>
    </row>
    <row r="3852" spans="1:16">
      <c r="A3852" t="s">
        <v>7760</v>
      </c>
      <c r="B3852" t="s">
        <v>7758</v>
      </c>
      <c r="C3852">
        <v>9.5</v>
      </c>
      <c r="D3852">
        <v>95</v>
      </c>
      <c r="E3852">
        <v>4646</v>
      </c>
      <c r="F3852" t="s">
        <v>246</v>
      </c>
      <c r="G3852" t="s">
        <v>964</v>
      </c>
      <c r="H3852" t="s">
        <v>337</v>
      </c>
      <c r="I3852" t="s">
        <v>390</v>
      </c>
      <c r="J3852" t="s">
        <v>383</v>
      </c>
      <c r="K3852" t="s">
        <v>389</v>
      </c>
      <c r="M3852" t="s">
        <v>386</v>
      </c>
      <c r="N3852" t="s">
        <v>907</v>
      </c>
      <c r="O3852" t="s">
        <v>917</v>
      </c>
      <c r="P3852" t="s">
        <v>83</v>
      </c>
    </row>
    <row r="3853" spans="1:16">
      <c r="A3853" t="s">
        <v>7761</v>
      </c>
      <c r="B3853" t="s">
        <v>7758</v>
      </c>
      <c r="C3853">
        <v>9</v>
      </c>
      <c r="D3853">
        <v>9</v>
      </c>
      <c r="E3853">
        <v>4646</v>
      </c>
      <c r="F3853" t="s">
        <v>246</v>
      </c>
      <c r="G3853" t="s">
        <v>964</v>
      </c>
      <c r="H3853" t="s">
        <v>337</v>
      </c>
      <c r="I3853" t="s">
        <v>390</v>
      </c>
      <c r="J3853" t="s">
        <v>383</v>
      </c>
      <c r="K3853" t="s">
        <v>389</v>
      </c>
      <c r="M3853" t="s">
        <v>386</v>
      </c>
      <c r="N3853" t="s">
        <v>907</v>
      </c>
      <c r="O3853" t="s">
        <v>917</v>
      </c>
      <c r="P3853" t="s">
        <v>83</v>
      </c>
    </row>
    <row r="3854" spans="1:16">
      <c r="A3854" t="s">
        <v>7762</v>
      </c>
      <c r="B3854" t="s">
        <v>7763</v>
      </c>
      <c r="C3854" t="s">
        <v>931</v>
      </c>
      <c r="D3854">
        <v>0</v>
      </c>
      <c r="E3854" t="s">
        <v>7764</v>
      </c>
      <c r="F3854" t="s">
        <v>296</v>
      </c>
      <c r="G3854" t="s">
        <v>964</v>
      </c>
      <c r="H3854" t="s">
        <v>337</v>
      </c>
      <c r="I3854" t="s">
        <v>390</v>
      </c>
      <c r="J3854" t="s">
        <v>383</v>
      </c>
      <c r="K3854" t="s">
        <v>389</v>
      </c>
      <c r="M3854" t="s">
        <v>386</v>
      </c>
      <c r="N3854" t="s">
        <v>907</v>
      </c>
      <c r="O3854" t="s">
        <v>1003</v>
      </c>
      <c r="P3854" t="s">
        <v>53</v>
      </c>
    </row>
    <row r="3855" spans="1:16">
      <c r="A3855" t="s">
        <v>7765</v>
      </c>
      <c r="B3855" t="s">
        <v>7763</v>
      </c>
      <c r="C3855">
        <v>8.5</v>
      </c>
      <c r="D3855">
        <v>85</v>
      </c>
      <c r="E3855" t="s">
        <v>7764</v>
      </c>
      <c r="F3855" t="s">
        <v>296</v>
      </c>
      <c r="G3855" t="s">
        <v>964</v>
      </c>
      <c r="H3855" t="s">
        <v>337</v>
      </c>
      <c r="I3855" t="s">
        <v>390</v>
      </c>
      <c r="J3855" t="s">
        <v>383</v>
      </c>
      <c r="K3855" t="s">
        <v>389</v>
      </c>
      <c r="M3855" t="s">
        <v>386</v>
      </c>
      <c r="N3855" t="s">
        <v>907</v>
      </c>
      <c r="O3855" t="s">
        <v>1003</v>
      </c>
      <c r="P3855" t="s">
        <v>53</v>
      </c>
    </row>
    <row r="3856" spans="1:16">
      <c r="A3856" t="s">
        <v>7766</v>
      </c>
      <c r="B3856" t="s">
        <v>7763</v>
      </c>
      <c r="C3856">
        <v>9</v>
      </c>
      <c r="D3856">
        <v>9</v>
      </c>
      <c r="E3856" t="s">
        <v>7764</v>
      </c>
      <c r="F3856" t="s">
        <v>296</v>
      </c>
      <c r="G3856" t="s">
        <v>964</v>
      </c>
      <c r="H3856" t="s">
        <v>337</v>
      </c>
      <c r="I3856" t="s">
        <v>390</v>
      </c>
      <c r="J3856" t="s">
        <v>383</v>
      </c>
      <c r="K3856" t="s">
        <v>389</v>
      </c>
      <c r="M3856" t="s">
        <v>386</v>
      </c>
      <c r="N3856" t="s">
        <v>907</v>
      </c>
      <c r="O3856" t="s">
        <v>1003</v>
      </c>
      <c r="P3856" t="s">
        <v>53</v>
      </c>
    </row>
    <row r="3857" spans="1:16">
      <c r="A3857" t="s">
        <v>7767</v>
      </c>
      <c r="B3857" t="s">
        <v>7763</v>
      </c>
      <c r="C3857">
        <v>9.5</v>
      </c>
      <c r="D3857">
        <v>95</v>
      </c>
      <c r="E3857" t="s">
        <v>7764</v>
      </c>
      <c r="F3857" t="s">
        <v>296</v>
      </c>
      <c r="G3857" t="s">
        <v>964</v>
      </c>
      <c r="H3857" t="s">
        <v>337</v>
      </c>
      <c r="I3857" t="s">
        <v>390</v>
      </c>
      <c r="J3857" t="s">
        <v>383</v>
      </c>
      <c r="K3857" t="s">
        <v>389</v>
      </c>
      <c r="M3857" t="s">
        <v>386</v>
      </c>
      <c r="N3857" t="s">
        <v>907</v>
      </c>
      <c r="O3857" t="s">
        <v>1003</v>
      </c>
      <c r="P3857" t="s">
        <v>53</v>
      </c>
    </row>
    <row r="3858" spans="1:16">
      <c r="A3858" t="s">
        <v>7768</v>
      </c>
      <c r="B3858" t="s">
        <v>7769</v>
      </c>
      <c r="C3858" t="s">
        <v>931</v>
      </c>
      <c r="D3858">
        <v>0</v>
      </c>
      <c r="E3858">
        <v>4648</v>
      </c>
      <c r="F3858" t="s">
        <v>308</v>
      </c>
      <c r="G3858" t="s">
        <v>964</v>
      </c>
      <c r="H3858" t="s">
        <v>337</v>
      </c>
      <c r="I3858" t="s">
        <v>390</v>
      </c>
      <c r="J3858" t="s">
        <v>383</v>
      </c>
      <c r="K3858" t="s">
        <v>389</v>
      </c>
      <c r="M3858" t="s">
        <v>386</v>
      </c>
      <c r="N3858" t="s">
        <v>907</v>
      </c>
      <c r="O3858" t="s">
        <v>928</v>
      </c>
      <c r="P3858" t="s">
        <v>53</v>
      </c>
    </row>
    <row r="3859" spans="1:16">
      <c r="A3859" t="s">
        <v>7770</v>
      </c>
      <c r="B3859" t="s">
        <v>7769</v>
      </c>
      <c r="C3859">
        <v>8.5</v>
      </c>
      <c r="D3859">
        <v>85</v>
      </c>
      <c r="E3859">
        <v>4648</v>
      </c>
      <c r="F3859" t="s">
        <v>308</v>
      </c>
      <c r="G3859" t="s">
        <v>964</v>
      </c>
      <c r="H3859" t="s">
        <v>337</v>
      </c>
      <c r="I3859" t="s">
        <v>390</v>
      </c>
      <c r="J3859" t="s">
        <v>383</v>
      </c>
      <c r="K3859" t="s">
        <v>389</v>
      </c>
      <c r="M3859" t="s">
        <v>386</v>
      </c>
      <c r="N3859" t="s">
        <v>907</v>
      </c>
      <c r="O3859" t="s">
        <v>928</v>
      </c>
      <c r="P3859" t="s">
        <v>53</v>
      </c>
    </row>
    <row r="3860" spans="1:16">
      <c r="A3860" t="s">
        <v>7771</v>
      </c>
      <c r="B3860" t="s">
        <v>7769</v>
      </c>
      <c r="C3860">
        <v>9</v>
      </c>
      <c r="D3860">
        <v>9</v>
      </c>
      <c r="E3860">
        <v>4648</v>
      </c>
      <c r="F3860" t="s">
        <v>308</v>
      </c>
      <c r="G3860" t="s">
        <v>964</v>
      </c>
      <c r="H3860" t="s">
        <v>337</v>
      </c>
      <c r="I3860" t="s">
        <v>390</v>
      </c>
      <c r="J3860" t="s">
        <v>383</v>
      </c>
      <c r="K3860" t="s">
        <v>389</v>
      </c>
      <c r="M3860" t="s">
        <v>386</v>
      </c>
      <c r="N3860" t="s">
        <v>907</v>
      </c>
      <c r="O3860" t="s">
        <v>928</v>
      </c>
      <c r="P3860" t="s">
        <v>53</v>
      </c>
    </row>
    <row r="3861" spans="1:16">
      <c r="A3861" t="s">
        <v>7772</v>
      </c>
      <c r="B3861" t="s">
        <v>7769</v>
      </c>
      <c r="C3861">
        <v>9.5</v>
      </c>
      <c r="D3861">
        <v>95</v>
      </c>
      <c r="E3861">
        <v>4648</v>
      </c>
      <c r="F3861" t="s">
        <v>308</v>
      </c>
      <c r="G3861" t="s">
        <v>964</v>
      </c>
      <c r="H3861" t="s">
        <v>337</v>
      </c>
      <c r="I3861" t="s">
        <v>390</v>
      </c>
      <c r="J3861" t="s">
        <v>383</v>
      </c>
      <c r="K3861" t="s">
        <v>389</v>
      </c>
      <c r="M3861" t="s">
        <v>386</v>
      </c>
      <c r="N3861" t="s">
        <v>907</v>
      </c>
      <c r="O3861" t="s">
        <v>928</v>
      </c>
      <c r="P3861" t="s">
        <v>53</v>
      </c>
    </row>
    <row r="3862" spans="1:16">
      <c r="A3862" t="s">
        <v>7773</v>
      </c>
      <c r="B3862" t="s">
        <v>7774</v>
      </c>
      <c r="C3862" t="s">
        <v>956</v>
      </c>
      <c r="D3862">
        <v>55</v>
      </c>
      <c r="E3862" t="s">
        <v>7775</v>
      </c>
      <c r="F3862" t="s">
        <v>57</v>
      </c>
      <c r="G3862" t="s">
        <v>7776</v>
      </c>
      <c r="H3862" t="s">
        <v>343</v>
      </c>
      <c r="I3862" t="s">
        <v>387</v>
      </c>
      <c r="J3862" t="s">
        <v>383</v>
      </c>
      <c r="K3862" t="s">
        <v>389</v>
      </c>
      <c r="L3862" t="s">
        <v>45</v>
      </c>
      <c r="M3862" t="s">
        <v>386</v>
      </c>
      <c r="N3862" t="s">
        <v>907</v>
      </c>
      <c r="O3862" t="s">
        <v>908</v>
      </c>
      <c r="P3862" t="s">
        <v>57</v>
      </c>
    </row>
    <row r="3863" spans="1:16">
      <c r="A3863" t="s">
        <v>7777</v>
      </c>
      <c r="B3863" t="s">
        <v>7774</v>
      </c>
      <c r="C3863" t="s">
        <v>904</v>
      </c>
      <c r="D3863">
        <v>57</v>
      </c>
      <c r="E3863" t="s">
        <v>7775</v>
      </c>
      <c r="F3863" t="s">
        <v>57</v>
      </c>
      <c r="G3863" t="s">
        <v>7776</v>
      </c>
      <c r="H3863" t="s">
        <v>343</v>
      </c>
      <c r="I3863" t="s">
        <v>387</v>
      </c>
      <c r="J3863" t="s">
        <v>383</v>
      </c>
      <c r="K3863" t="s">
        <v>389</v>
      </c>
      <c r="L3863" t="s">
        <v>45</v>
      </c>
      <c r="M3863" t="s">
        <v>386</v>
      </c>
      <c r="N3863" t="s">
        <v>907</v>
      </c>
      <c r="O3863" t="s">
        <v>908</v>
      </c>
      <c r="P3863" t="s">
        <v>57</v>
      </c>
    </row>
    <row r="3864" spans="1:16">
      <c r="A3864" t="s">
        <v>7778</v>
      </c>
      <c r="B3864" t="s">
        <v>7774</v>
      </c>
      <c r="C3864" t="s">
        <v>910</v>
      </c>
      <c r="D3864">
        <v>59</v>
      </c>
      <c r="E3864" t="s">
        <v>7775</v>
      </c>
      <c r="F3864" t="s">
        <v>57</v>
      </c>
      <c r="G3864" t="s">
        <v>7776</v>
      </c>
      <c r="H3864" t="s">
        <v>343</v>
      </c>
      <c r="I3864" t="s">
        <v>387</v>
      </c>
      <c r="J3864" t="s">
        <v>383</v>
      </c>
      <c r="K3864" t="s">
        <v>389</v>
      </c>
      <c r="L3864" t="s">
        <v>45</v>
      </c>
      <c r="M3864" t="s">
        <v>386</v>
      </c>
      <c r="N3864" t="s">
        <v>907</v>
      </c>
      <c r="O3864" t="s">
        <v>908</v>
      </c>
      <c r="P3864" t="s">
        <v>57</v>
      </c>
    </row>
    <row r="3865" spans="1:16">
      <c r="A3865" t="s">
        <v>7779</v>
      </c>
      <c r="B3865" t="s">
        <v>7780</v>
      </c>
      <c r="C3865" t="s">
        <v>904</v>
      </c>
      <c r="D3865">
        <v>57</v>
      </c>
      <c r="E3865" t="s">
        <v>7781</v>
      </c>
      <c r="F3865" t="s">
        <v>57</v>
      </c>
      <c r="G3865" t="s">
        <v>964</v>
      </c>
      <c r="H3865" t="s">
        <v>343</v>
      </c>
      <c r="I3865" t="s">
        <v>387</v>
      </c>
      <c r="J3865" t="s">
        <v>383</v>
      </c>
      <c r="K3865" t="s">
        <v>389</v>
      </c>
      <c r="M3865" t="s">
        <v>386</v>
      </c>
      <c r="N3865" t="s">
        <v>907</v>
      </c>
      <c r="O3865" t="s">
        <v>1898</v>
      </c>
      <c r="P3865" t="s">
        <v>57</v>
      </c>
    </row>
    <row r="3866" spans="1:16">
      <c r="A3866" t="s">
        <v>7782</v>
      </c>
      <c r="B3866" t="s">
        <v>7783</v>
      </c>
      <c r="C3866" t="s">
        <v>956</v>
      </c>
      <c r="D3866">
        <v>55</v>
      </c>
      <c r="E3866" t="s">
        <v>7784</v>
      </c>
      <c r="F3866" t="s">
        <v>55</v>
      </c>
      <c r="G3866" t="s">
        <v>964</v>
      </c>
      <c r="H3866" t="s">
        <v>343</v>
      </c>
      <c r="I3866" t="s">
        <v>382</v>
      </c>
      <c r="J3866" t="s">
        <v>383</v>
      </c>
      <c r="K3866" t="s">
        <v>389</v>
      </c>
      <c r="M3866" t="s">
        <v>386</v>
      </c>
      <c r="N3866" t="s">
        <v>907</v>
      </c>
      <c r="O3866" t="s">
        <v>7785</v>
      </c>
      <c r="P3866" t="s">
        <v>71</v>
      </c>
    </row>
    <row r="3867" spans="1:16">
      <c r="A3867" t="s">
        <v>7786</v>
      </c>
      <c r="B3867" t="s">
        <v>7783</v>
      </c>
      <c r="C3867" t="s">
        <v>904</v>
      </c>
      <c r="D3867">
        <v>57</v>
      </c>
      <c r="E3867" t="s">
        <v>7784</v>
      </c>
      <c r="F3867" t="s">
        <v>55</v>
      </c>
      <c r="G3867" t="s">
        <v>964</v>
      </c>
      <c r="H3867" t="s">
        <v>343</v>
      </c>
      <c r="I3867" t="s">
        <v>382</v>
      </c>
      <c r="J3867" t="s">
        <v>383</v>
      </c>
      <c r="K3867" t="s">
        <v>389</v>
      </c>
      <c r="M3867" t="s">
        <v>386</v>
      </c>
      <c r="N3867" t="s">
        <v>907</v>
      </c>
      <c r="O3867" t="s">
        <v>7785</v>
      </c>
      <c r="P3867" t="s">
        <v>71</v>
      </c>
    </row>
    <row r="3868" spans="1:16">
      <c r="A3868" t="s">
        <v>7787</v>
      </c>
      <c r="B3868" t="s">
        <v>7783</v>
      </c>
      <c r="C3868" t="s">
        <v>910</v>
      </c>
      <c r="D3868">
        <v>59</v>
      </c>
      <c r="E3868" t="s">
        <v>7784</v>
      </c>
      <c r="F3868" t="s">
        <v>55</v>
      </c>
      <c r="G3868" t="s">
        <v>964</v>
      </c>
      <c r="H3868" t="s">
        <v>343</v>
      </c>
      <c r="I3868" t="s">
        <v>382</v>
      </c>
      <c r="J3868" t="s">
        <v>383</v>
      </c>
      <c r="K3868" t="s">
        <v>389</v>
      </c>
      <c r="M3868" t="s">
        <v>386</v>
      </c>
      <c r="N3868" t="s">
        <v>907</v>
      </c>
      <c r="O3868" t="s">
        <v>7785</v>
      </c>
      <c r="P3868" t="s">
        <v>71</v>
      </c>
    </row>
    <row r="3869" spans="1:16">
      <c r="A3869" t="s">
        <v>7788</v>
      </c>
      <c r="B3869" t="s">
        <v>7789</v>
      </c>
      <c r="C3869" t="s">
        <v>931</v>
      </c>
      <c r="D3869">
        <v>0</v>
      </c>
      <c r="E3869" t="s">
        <v>7790</v>
      </c>
      <c r="F3869" t="s">
        <v>71</v>
      </c>
      <c r="G3869" t="s">
        <v>1494</v>
      </c>
      <c r="H3869" t="s">
        <v>358</v>
      </c>
      <c r="I3869" t="s">
        <v>387</v>
      </c>
      <c r="J3869" t="s">
        <v>383</v>
      </c>
      <c r="K3869" t="s">
        <v>389</v>
      </c>
      <c r="L3869" t="s">
        <v>45</v>
      </c>
      <c r="M3869" t="s">
        <v>386</v>
      </c>
      <c r="N3869" t="s">
        <v>907</v>
      </c>
      <c r="O3869" t="s">
        <v>932</v>
      </c>
      <c r="P3869" t="s">
        <v>71</v>
      </c>
    </row>
    <row r="3870" spans="1:16">
      <c r="A3870" t="s">
        <v>7791</v>
      </c>
      <c r="B3870" t="s">
        <v>7792</v>
      </c>
      <c r="C3870" t="s">
        <v>931</v>
      </c>
      <c r="D3870">
        <v>0</v>
      </c>
      <c r="E3870" t="s">
        <v>7790</v>
      </c>
      <c r="F3870" t="s">
        <v>57</v>
      </c>
      <c r="G3870" t="s">
        <v>1494</v>
      </c>
      <c r="H3870" t="s">
        <v>358</v>
      </c>
      <c r="I3870" t="s">
        <v>387</v>
      </c>
      <c r="J3870" t="s">
        <v>383</v>
      </c>
      <c r="K3870" t="s">
        <v>389</v>
      </c>
      <c r="L3870" t="s">
        <v>45</v>
      </c>
      <c r="M3870" t="s">
        <v>386</v>
      </c>
      <c r="N3870" t="s">
        <v>907</v>
      </c>
      <c r="O3870" t="s">
        <v>908</v>
      </c>
      <c r="P3870" t="s">
        <v>57</v>
      </c>
    </row>
    <row r="3871" spans="1:16">
      <c r="A3871" t="s">
        <v>7793</v>
      </c>
      <c r="B3871" t="s">
        <v>7794</v>
      </c>
      <c r="C3871" t="s">
        <v>956</v>
      </c>
      <c r="D3871">
        <v>55</v>
      </c>
      <c r="E3871" t="s">
        <v>7795</v>
      </c>
      <c r="F3871" t="s">
        <v>57</v>
      </c>
      <c r="G3871" t="s">
        <v>964</v>
      </c>
      <c r="H3871" t="s">
        <v>343</v>
      </c>
      <c r="I3871" t="s">
        <v>387</v>
      </c>
      <c r="J3871" t="s">
        <v>383</v>
      </c>
      <c r="K3871" t="s">
        <v>389</v>
      </c>
      <c r="M3871" t="s">
        <v>386</v>
      </c>
      <c r="N3871" t="s">
        <v>907</v>
      </c>
      <c r="O3871" t="s">
        <v>908</v>
      </c>
      <c r="P3871" t="s">
        <v>57</v>
      </c>
    </row>
    <row r="3872" spans="1:16">
      <c r="A3872" t="s">
        <v>7796</v>
      </c>
      <c r="B3872" t="s">
        <v>7794</v>
      </c>
      <c r="C3872" t="s">
        <v>904</v>
      </c>
      <c r="D3872">
        <v>57</v>
      </c>
      <c r="E3872" t="s">
        <v>7795</v>
      </c>
      <c r="F3872" t="s">
        <v>57</v>
      </c>
      <c r="G3872" t="s">
        <v>964</v>
      </c>
      <c r="H3872" t="s">
        <v>343</v>
      </c>
      <c r="I3872" t="s">
        <v>387</v>
      </c>
      <c r="J3872" t="s">
        <v>383</v>
      </c>
      <c r="K3872" t="s">
        <v>389</v>
      </c>
      <c r="M3872" t="s">
        <v>386</v>
      </c>
      <c r="N3872" t="s">
        <v>907</v>
      </c>
      <c r="O3872" t="s">
        <v>908</v>
      </c>
      <c r="P3872" t="s">
        <v>57</v>
      </c>
    </row>
    <row r="3873" spans="1:16">
      <c r="A3873" t="s">
        <v>7797</v>
      </c>
      <c r="B3873" t="s">
        <v>7798</v>
      </c>
      <c r="C3873" t="s">
        <v>931</v>
      </c>
      <c r="D3873">
        <v>0</v>
      </c>
      <c r="E3873" t="s">
        <v>7799</v>
      </c>
      <c r="F3873" t="s">
        <v>195</v>
      </c>
      <c r="G3873" t="s">
        <v>964</v>
      </c>
      <c r="H3873" t="s">
        <v>353</v>
      </c>
      <c r="I3873" t="s">
        <v>382</v>
      </c>
      <c r="J3873" t="s">
        <v>383</v>
      </c>
      <c r="K3873" t="s">
        <v>389</v>
      </c>
      <c r="M3873" t="s">
        <v>386</v>
      </c>
      <c r="N3873" t="s">
        <v>907</v>
      </c>
      <c r="O3873" t="s">
        <v>2084</v>
      </c>
      <c r="P3873" t="s">
        <v>195</v>
      </c>
    </row>
    <row r="3874" spans="1:16">
      <c r="A3874" t="s">
        <v>7800</v>
      </c>
      <c r="B3874" t="s">
        <v>7801</v>
      </c>
      <c r="C3874" t="s">
        <v>931</v>
      </c>
      <c r="D3874">
        <v>0</v>
      </c>
      <c r="E3874" t="s">
        <v>7802</v>
      </c>
      <c r="F3874" t="s">
        <v>53</v>
      </c>
      <c r="G3874" t="s">
        <v>964</v>
      </c>
      <c r="H3874" t="s">
        <v>353</v>
      </c>
      <c r="I3874" t="s">
        <v>382</v>
      </c>
      <c r="J3874" t="s">
        <v>383</v>
      </c>
      <c r="K3874" t="s">
        <v>389</v>
      </c>
      <c r="M3874" t="s">
        <v>386</v>
      </c>
      <c r="N3874" t="s">
        <v>907</v>
      </c>
      <c r="O3874" t="s">
        <v>928</v>
      </c>
      <c r="P3874" t="s">
        <v>53</v>
      </c>
    </row>
    <row r="3875" spans="1:16">
      <c r="A3875" t="s">
        <v>7803</v>
      </c>
      <c r="B3875" t="s">
        <v>7804</v>
      </c>
      <c r="C3875" t="s">
        <v>931</v>
      </c>
      <c r="D3875">
        <v>0</v>
      </c>
      <c r="E3875">
        <v>4207</v>
      </c>
      <c r="F3875" t="s">
        <v>195</v>
      </c>
      <c r="G3875" t="s">
        <v>1498</v>
      </c>
      <c r="H3875" t="s">
        <v>353</v>
      </c>
      <c r="I3875" t="s">
        <v>382</v>
      </c>
      <c r="J3875" t="s">
        <v>383</v>
      </c>
      <c r="K3875" t="s">
        <v>389</v>
      </c>
      <c r="M3875" t="s">
        <v>386</v>
      </c>
      <c r="N3875" t="s">
        <v>907</v>
      </c>
      <c r="O3875" t="s">
        <v>2084</v>
      </c>
      <c r="P3875" t="s">
        <v>195</v>
      </c>
    </row>
    <row r="3876" spans="1:16">
      <c r="A3876" t="s">
        <v>7805</v>
      </c>
      <c r="B3876" t="s">
        <v>7806</v>
      </c>
      <c r="C3876" t="s">
        <v>931</v>
      </c>
      <c r="D3876">
        <v>0</v>
      </c>
      <c r="E3876" t="s">
        <v>7162</v>
      </c>
      <c r="F3876" t="s">
        <v>83</v>
      </c>
      <c r="G3876" t="s">
        <v>964</v>
      </c>
      <c r="H3876" t="s">
        <v>358</v>
      </c>
      <c r="I3876" t="s">
        <v>387</v>
      </c>
      <c r="J3876" t="s">
        <v>383</v>
      </c>
      <c r="K3876" t="s">
        <v>389</v>
      </c>
      <c r="M3876" t="s">
        <v>386</v>
      </c>
      <c r="N3876" t="s">
        <v>907</v>
      </c>
      <c r="O3876" t="s">
        <v>917</v>
      </c>
      <c r="P3876" t="s">
        <v>83</v>
      </c>
    </row>
    <row r="3877" spans="1:16">
      <c r="A3877" t="s">
        <v>7807</v>
      </c>
      <c r="B3877" t="s">
        <v>7808</v>
      </c>
      <c r="C3877" t="s">
        <v>931</v>
      </c>
      <c r="D3877">
        <v>0</v>
      </c>
      <c r="E3877" t="s">
        <v>7809</v>
      </c>
      <c r="F3877" t="s">
        <v>78</v>
      </c>
      <c r="G3877" t="s">
        <v>964</v>
      </c>
      <c r="H3877" t="s">
        <v>358</v>
      </c>
      <c r="I3877" t="s">
        <v>387</v>
      </c>
      <c r="J3877" t="s">
        <v>383</v>
      </c>
      <c r="K3877" t="s">
        <v>389</v>
      </c>
      <c r="M3877" t="s">
        <v>386</v>
      </c>
      <c r="N3877" t="s">
        <v>907</v>
      </c>
      <c r="O3877" t="s">
        <v>969</v>
      </c>
      <c r="P3877" t="s">
        <v>78</v>
      </c>
    </row>
    <row r="3878" spans="1:16">
      <c r="A3878" t="s">
        <v>7810</v>
      </c>
      <c r="B3878" t="s">
        <v>7811</v>
      </c>
      <c r="C3878" t="s">
        <v>931</v>
      </c>
      <c r="D3878">
        <v>0</v>
      </c>
      <c r="E3878" t="s">
        <v>7812</v>
      </c>
      <c r="F3878" t="s">
        <v>116</v>
      </c>
      <c r="G3878" t="s">
        <v>964</v>
      </c>
      <c r="H3878" t="s">
        <v>358</v>
      </c>
      <c r="I3878" t="s">
        <v>387</v>
      </c>
      <c r="J3878" t="s">
        <v>383</v>
      </c>
      <c r="K3878" t="s">
        <v>389</v>
      </c>
      <c r="M3878" t="s">
        <v>386</v>
      </c>
      <c r="N3878" t="s">
        <v>907</v>
      </c>
      <c r="O3878" t="s">
        <v>932</v>
      </c>
      <c r="P3878" t="s">
        <v>71</v>
      </c>
    </row>
    <row r="3879" spans="1:16">
      <c r="A3879" t="s">
        <v>7813</v>
      </c>
      <c r="B3879" t="s">
        <v>7814</v>
      </c>
      <c r="C3879" t="s">
        <v>931</v>
      </c>
      <c r="D3879">
        <v>0</v>
      </c>
      <c r="E3879" t="s">
        <v>7815</v>
      </c>
      <c r="F3879" t="s">
        <v>53</v>
      </c>
      <c r="G3879" t="s">
        <v>964</v>
      </c>
      <c r="H3879" t="s">
        <v>358</v>
      </c>
      <c r="I3879" t="s">
        <v>387</v>
      </c>
      <c r="J3879" t="s">
        <v>383</v>
      </c>
      <c r="K3879" t="s">
        <v>389</v>
      </c>
      <c r="M3879" t="s">
        <v>386</v>
      </c>
      <c r="N3879" t="s">
        <v>907</v>
      </c>
      <c r="O3879" t="s">
        <v>928</v>
      </c>
      <c r="P3879" t="s">
        <v>53</v>
      </c>
    </row>
    <row r="3880" spans="1:16">
      <c r="A3880" t="s">
        <v>7816</v>
      </c>
      <c r="B3880" t="s">
        <v>7817</v>
      </c>
      <c r="C3880" t="s">
        <v>931</v>
      </c>
      <c r="D3880">
        <v>0</v>
      </c>
      <c r="E3880" t="s">
        <v>7815</v>
      </c>
      <c r="F3880" t="s">
        <v>57</v>
      </c>
      <c r="G3880" t="s">
        <v>964</v>
      </c>
      <c r="H3880" t="s">
        <v>358</v>
      </c>
      <c r="I3880" t="s">
        <v>387</v>
      </c>
      <c r="J3880" t="s">
        <v>383</v>
      </c>
      <c r="K3880" t="s">
        <v>389</v>
      </c>
      <c r="M3880" t="s">
        <v>386</v>
      </c>
      <c r="N3880" t="s">
        <v>907</v>
      </c>
      <c r="O3880" t="s">
        <v>908</v>
      </c>
      <c r="P3880" t="s">
        <v>57</v>
      </c>
    </row>
    <row r="3881" spans="1:16">
      <c r="A3881" t="s">
        <v>7818</v>
      </c>
      <c r="B3881" t="s">
        <v>7819</v>
      </c>
      <c r="C3881" t="s">
        <v>931</v>
      </c>
      <c r="D3881">
        <v>0</v>
      </c>
      <c r="E3881" t="s">
        <v>7820</v>
      </c>
      <c r="F3881" t="s">
        <v>238</v>
      </c>
      <c r="G3881" t="s">
        <v>964</v>
      </c>
      <c r="H3881" t="s">
        <v>358</v>
      </c>
      <c r="I3881" t="s">
        <v>387</v>
      </c>
      <c r="J3881" t="s">
        <v>383</v>
      </c>
      <c r="K3881" t="s">
        <v>389</v>
      </c>
      <c r="M3881" t="s">
        <v>386</v>
      </c>
      <c r="N3881" t="s">
        <v>907</v>
      </c>
      <c r="O3881" t="s">
        <v>917</v>
      </c>
      <c r="P3881" t="s">
        <v>83</v>
      </c>
    </row>
    <row r="3882" spans="1:16">
      <c r="A3882" t="s">
        <v>7821</v>
      </c>
      <c r="B3882" t="s">
        <v>7822</v>
      </c>
      <c r="C3882" t="s">
        <v>956</v>
      </c>
      <c r="D3882">
        <v>55</v>
      </c>
      <c r="E3882" t="s">
        <v>7823</v>
      </c>
      <c r="F3882" t="s">
        <v>86</v>
      </c>
      <c r="G3882" t="s">
        <v>964</v>
      </c>
      <c r="H3882" t="s">
        <v>343</v>
      </c>
      <c r="I3882" t="s">
        <v>387</v>
      </c>
      <c r="J3882" t="s">
        <v>383</v>
      </c>
      <c r="K3882" t="s">
        <v>389</v>
      </c>
      <c r="M3882" t="s">
        <v>386</v>
      </c>
      <c r="N3882" t="s">
        <v>907</v>
      </c>
      <c r="O3882" t="s">
        <v>1033</v>
      </c>
      <c r="P3882" t="s">
        <v>86</v>
      </c>
    </row>
    <row r="3883" spans="1:16">
      <c r="A3883" t="s">
        <v>7824</v>
      </c>
      <c r="B3883" t="s">
        <v>7822</v>
      </c>
      <c r="C3883" t="s">
        <v>904</v>
      </c>
      <c r="D3883">
        <v>57</v>
      </c>
      <c r="E3883" t="s">
        <v>7823</v>
      </c>
      <c r="F3883" t="s">
        <v>86</v>
      </c>
      <c r="G3883" t="s">
        <v>964</v>
      </c>
      <c r="H3883" t="s">
        <v>343</v>
      </c>
      <c r="I3883" t="s">
        <v>387</v>
      </c>
      <c r="J3883" t="s">
        <v>383</v>
      </c>
      <c r="K3883" t="s">
        <v>389</v>
      </c>
      <c r="M3883" t="s">
        <v>386</v>
      </c>
      <c r="N3883" t="s">
        <v>907</v>
      </c>
      <c r="O3883" t="s">
        <v>1033</v>
      </c>
      <c r="P3883" t="s">
        <v>86</v>
      </c>
    </row>
    <row r="3884" spans="1:16">
      <c r="A3884" t="s">
        <v>7825</v>
      </c>
      <c r="B3884" t="s">
        <v>7826</v>
      </c>
      <c r="C3884" t="s">
        <v>904</v>
      </c>
      <c r="D3884">
        <v>57</v>
      </c>
      <c r="E3884" t="s">
        <v>7823</v>
      </c>
      <c r="F3884" t="s">
        <v>57</v>
      </c>
      <c r="G3884" t="s">
        <v>964</v>
      </c>
      <c r="H3884" t="s">
        <v>343</v>
      </c>
      <c r="I3884" t="s">
        <v>387</v>
      </c>
      <c r="J3884" t="s">
        <v>383</v>
      </c>
      <c r="K3884" t="s">
        <v>389</v>
      </c>
      <c r="M3884" t="s">
        <v>386</v>
      </c>
      <c r="N3884" t="s">
        <v>907</v>
      </c>
      <c r="O3884" t="s">
        <v>908</v>
      </c>
      <c r="P3884" t="s">
        <v>57</v>
      </c>
    </row>
    <row r="3885" spans="1:16">
      <c r="A3885" t="s">
        <v>7827</v>
      </c>
      <c r="B3885" t="s">
        <v>7828</v>
      </c>
      <c r="C3885" t="s">
        <v>931</v>
      </c>
      <c r="D3885">
        <v>0</v>
      </c>
      <c r="E3885">
        <v>4647</v>
      </c>
      <c r="F3885" t="s">
        <v>302</v>
      </c>
      <c r="G3885" t="s">
        <v>964</v>
      </c>
      <c r="H3885" t="s">
        <v>337</v>
      </c>
      <c r="I3885" t="s">
        <v>390</v>
      </c>
      <c r="J3885" t="s">
        <v>383</v>
      </c>
      <c r="K3885" t="s">
        <v>389</v>
      </c>
      <c r="M3885" t="s">
        <v>386</v>
      </c>
      <c r="N3885" t="s">
        <v>907</v>
      </c>
      <c r="O3885" t="s">
        <v>928</v>
      </c>
      <c r="P3885" t="s">
        <v>53</v>
      </c>
    </row>
    <row r="3886" spans="1:16">
      <c r="A3886" t="s">
        <v>7829</v>
      </c>
      <c r="B3886" t="s">
        <v>7828</v>
      </c>
      <c r="C3886">
        <v>8.5</v>
      </c>
      <c r="D3886">
        <v>85</v>
      </c>
      <c r="E3886">
        <v>4647</v>
      </c>
      <c r="F3886" t="s">
        <v>302</v>
      </c>
      <c r="G3886" t="s">
        <v>964</v>
      </c>
      <c r="H3886" t="s">
        <v>337</v>
      </c>
      <c r="I3886" t="s">
        <v>390</v>
      </c>
      <c r="J3886" t="s">
        <v>383</v>
      </c>
      <c r="K3886" t="s">
        <v>389</v>
      </c>
      <c r="M3886" t="s">
        <v>386</v>
      </c>
      <c r="N3886" t="s">
        <v>907</v>
      </c>
      <c r="O3886" t="s">
        <v>928</v>
      </c>
      <c r="P3886" t="s">
        <v>53</v>
      </c>
    </row>
    <row r="3887" spans="1:16">
      <c r="A3887" t="s">
        <v>7830</v>
      </c>
      <c r="B3887" t="s">
        <v>7828</v>
      </c>
      <c r="C3887">
        <v>9</v>
      </c>
      <c r="D3887">
        <v>9</v>
      </c>
      <c r="E3887">
        <v>4647</v>
      </c>
      <c r="F3887" t="s">
        <v>302</v>
      </c>
      <c r="G3887" t="s">
        <v>964</v>
      </c>
      <c r="H3887" t="s">
        <v>337</v>
      </c>
      <c r="I3887" t="s">
        <v>390</v>
      </c>
      <c r="J3887" t="s">
        <v>383</v>
      </c>
      <c r="K3887" t="s">
        <v>389</v>
      </c>
      <c r="M3887" t="s">
        <v>386</v>
      </c>
      <c r="N3887" t="s">
        <v>907</v>
      </c>
      <c r="O3887" t="s">
        <v>928</v>
      </c>
      <c r="P3887" t="s">
        <v>53</v>
      </c>
    </row>
    <row r="3888" spans="1:16">
      <c r="A3888" t="s">
        <v>7831</v>
      </c>
      <c r="B3888" t="s">
        <v>7828</v>
      </c>
      <c r="C3888">
        <v>9.5</v>
      </c>
      <c r="D3888">
        <v>95</v>
      </c>
      <c r="E3888">
        <v>4647</v>
      </c>
      <c r="F3888" t="s">
        <v>302</v>
      </c>
      <c r="G3888" t="s">
        <v>964</v>
      </c>
      <c r="H3888" t="s">
        <v>337</v>
      </c>
      <c r="I3888" t="s">
        <v>390</v>
      </c>
      <c r="J3888" t="s">
        <v>383</v>
      </c>
      <c r="K3888" t="s">
        <v>389</v>
      </c>
      <c r="M3888" t="s">
        <v>386</v>
      </c>
      <c r="N3888" t="s">
        <v>907</v>
      </c>
      <c r="O3888" t="s">
        <v>928</v>
      </c>
      <c r="P3888" t="s">
        <v>53</v>
      </c>
    </row>
    <row r="3889" spans="1:16">
      <c r="A3889" t="s">
        <v>7832</v>
      </c>
      <c r="B3889" t="s">
        <v>7833</v>
      </c>
      <c r="C3889" t="s">
        <v>956</v>
      </c>
      <c r="D3889">
        <v>55</v>
      </c>
      <c r="E3889">
        <v>9047</v>
      </c>
      <c r="F3889" t="s">
        <v>71</v>
      </c>
      <c r="G3889" t="s">
        <v>964</v>
      </c>
      <c r="H3889" t="s">
        <v>343</v>
      </c>
      <c r="I3889" t="s">
        <v>382</v>
      </c>
      <c r="J3889" t="s">
        <v>383</v>
      </c>
      <c r="K3889" t="s">
        <v>389</v>
      </c>
      <c r="M3889" t="s">
        <v>386</v>
      </c>
      <c r="N3889" t="s">
        <v>907</v>
      </c>
      <c r="O3889" t="s">
        <v>932</v>
      </c>
      <c r="P3889" t="s">
        <v>71</v>
      </c>
    </row>
    <row r="3890" spans="1:16">
      <c r="A3890" t="s">
        <v>7834</v>
      </c>
      <c r="B3890" t="s">
        <v>7833</v>
      </c>
      <c r="C3890" t="s">
        <v>910</v>
      </c>
      <c r="D3890">
        <v>59</v>
      </c>
      <c r="E3890">
        <v>9047</v>
      </c>
      <c r="F3890" t="s">
        <v>71</v>
      </c>
      <c r="G3890" t="s">
        <v>964</v>
      </c>
      <c r="H3890" t="s">
        <v>343</v>
      </c>
      <c r="I3890" t="s">
        <v>382</v>
      </c>
      <c r="J3890" t="s">
        <v>383</v>
      </c>
      <c r="K3890" t="s">
        <v>389</v>
      </c>
      <c r="M3890" t="s">
        <v>386</v>
      </c>
      <c r="N3890" t="s">
        <v>907</v>
      </c>
      <c r="O3890" t="s">
        <v>932</v>
      </c>
      <c r="P3890" t="s">
        <v>71</v>
      </c>
    </row>
    <row r="3891" spans="1:16">
      <c r="A3891" t="s">
        <v>7835</v>
      </c>
      <c r="B3891" t="s">
        <v>7836</v>
      </c>
      <c r="C3891" t="s">
        <v>956</v>
      </c>
      <c r="D3891">
        <v>55</v>
      </c>
      <c r="E3891">
        <v>9047</v>
      </c>
      <c r="F3891" t="s">
        <v>286</v>
      </c>
      <c r="G3891" t="s">
        <v>964</v>
      </c>
      <c r="H3891" t="s">
        <v>343</v>
      </c>
      <c r="I3891" t="s">
        <v>387</v>
      </c>
      <c r="J3891" t="s">
        <v>383</v>
      </c>
      <c r="K3891" t="s">
        <v>389</v>
      </c>
      <c r="M3891" t="s">
        <v>386</v>
      </c>
      <c r="N3891" t="s">
        <v>907</v>
      </c>
      <c r="O3891" t="s">
        <v>1593</v>
      </c>
      <c r="P3891" t="s">
        <v>286</v>
      </c>
    </row>
    <row r="3892" spans="1:16">
      <c r="A3892" t="s">
        <v>7837</v>
      </c>
      <c r="B3892" t="s">
        <v>7836</v>
      </c>
      <c r="C3892" t="s">
        <v>904</v>
      </c>
      <c r="D3892">
        <v>57</v>
      </c>
      <c r="E3892">
        <v>9047</v>
      </c>
      <c r="F3892" t="s">
        <v>286</v>
      </c>
      <c r="G3892" t="s">
        <v>964</v>
      </c>
      <c r="H3892" t="s">
        <v>343</v>
      </c>
      <c r="I3892" t="s">
        <v>387</v>
      </c>
      <c r="J3892" t="s">
        <v>383</v>
      </c>
      <c r="K3892" t="s">
        <v>389</v>
      </c>
      <c r="M3892" t="s">
        <v>386</v>
      </c>
      <c r="N3892" t="s">
        <v>907</v>
      </c>
      <c r="O3892" t="s">
        <v>1593</v>
      </c>
      <c r="P3892" t="s">
        <v>286</v>
      </c>
    </row>
    <row r="3893" spans="1:16">
      <c r="A3893" t="s">
        <v>7838</v>
      </c>
      <c r="B3893" t="s">
        <v>7836</v>
      </c>
      <c r="C3893" t="s">
        <v>910</v>
      </c>
      <c r="D3893">
        <v>59</v>
      </c>
      <c r="E3893">
        <v>9047</v>
      </c>
      <c r="F3893" t="s">
        <v>286</v>
      </c>
      <c r="G3893" t="s">
        <v>964</v>
      </c>
      <c r="H3893" t="s">
        <v>343</v>
      </c>
      <c r="I3893" t="s">
        <v>387</v>
      </c>
      <c r="J3893" t="s">
        <v>383</v>
      </c>
      <c r="K3893" t="s">
        <v>389</v>
      </c>
      <c r="M3893" t="s">
        <v>386</v>
      </c>
      <c r="N3893" t="s">
        <v>907</v>
      </c>
      <c r="O3893" t="s">
        <v>1593</v>
      </c>
      <c r="P3893" t="s">
        <v>286</v>
      </c>
    </row>
    <row r="3894" spans="1:16">
      <c r="A3894" t="s">
        <v>7839</v>
      </c>
      <c r="B3894" t="s">
        <v>7840</v>
      </c>
      <c r="C3894" t="s">
        <v>956</v>
      </c>
      <c r="D3894">
        <v>55</v>
      </c>
      <c r="E3894">
        <v>9049</v>
      </c>
      <c r="F3894" t="s">
        <v>86</v>
      </c>
      <c r="G3894" t="s">
        <v>964</v>
      </c>
      <c r="H3894" t="s">
        <v>343</v>
      </c>
      <c r="I3894" t="s">
        <v>387</v>
      </c>
      <c r="J3894" t="s">
        <v>383</v>
      </c>
      <c r="K3894" t="s">
        <v>389</v>
      </c>
      <c r="M3894" t="s">
        <v>386</v>
      </c>
      <c r="N3894" t="s">
        <v>907</v>
      </c>
      <c r="O3894" t="s">
        <v>1033</v>
      </c>
      <c r="P3894" t="s">
        <v>86</v>
      </c>
    </row>
    <row r="3895" spans="1:16">
      <c r="A3895" t="s">
        <v>7841</v>
      </c>
      <c r="B3895" t="s">
        <v>7840</v>
      </c>
      <c r="C3895" t="s">
        <v>904</v>
      </c>
      <c r="D3895">
        <v>57</v>
      </c>
      <c r="E3895">
        <v>9049</v>
      </c>
      <c r="F3895" t="s">
        <v>86</v>
      </c>
      <c r="G3895" t="s">
        <v>964</v>
      </c>
      <c r="H3895" t="s">
        <v>343</v>
      </c>
      <c r="I3895" t="s">
        <v>387</v>
      </c>
      <c r="J3895" t="s">
        <v>383</v>
      </c>
      <c r="K3895" t="s">
        <v>389</v>
      </c>
      <c r="M3895" t="s">
        <v>386</v>
      </c>
      <c r="N3895" t="s">
        <v>907</v>
      </c>
      <c r="O3895" t="s">
        <v>1033</v>
      </c>
      <c r="P3895" t="s">
        <v>86</v>
      </c>
    </row>
    <row r="3896" spans="1:16">
      <c r="A3896" t="s">
        <v>7842</v>
      </c>
      <c r="B3896" t="s">
        <v>7840</v>
      </c>
      <c r="C3896" t="s">
        <v>910</v>
      </c>
      <c r="D3896">
        <v>59</v>
      </c>
      <c r="E3896">
        <v>9049</v>
      </c>
      <c r="F3896" t="s">
        <v>86</v>
      </c>
      <c r="G3896" t="s">
        <v>964</v>
      </c>
      <c r="H3896" t="s">
        <v>343</v>
      </c>
      <c r="I3896" t="s">
        <v>387</v>
      </c>
      <c r="J3896" t="s">
        <v>383</v>
      </c>
      <c r="K3896" t="s">
        <v>389</v>
      </c>
      <c r="M3896" t="s">
        <v>386</v>
      </c>
      <c r="N3896" t="s">
        <v>907</v>
      </c>
      <c r="O3896" t="s">
        <v>1033</v>
      </c>
      <c r="P3896" t="s">
        <v>86</v>
      </c>
    </row>
    <row r="3897" spans="1:16">
      <c r="A3897" t="s">
        <v>7843</v>
      </c>
      <c r="B3897" t="s">
        <v>7844</v>
      </c>
      <c r="C3897" t="s">
        <v>956</v>
      </c>
      <c r="D3897">
        <v>55</v>
      </c>
      <c r="E3897">
        <v>9053</v>
      </c>
      <c r="F3897" t="s">
        <v>53</v>
      </c>
      <c r="G3897" t="s">
        <v>964</v>
      </c>
      <c r="H3897" t="s">
        <v>343</v>
      </c>
      <c r="I3897" t="s">
        <v>382</v>
      </c>
      <c r="J3897" t="s">
        <v>383</v>
      </c>
      <c r="K3897" t="s">
        <v>389</v>
      </c>
      <c r="M3897" t="s">
        <v>386</v>
      </c>
      <c r="N3897" t="s">
        <v>907</v>
      </c>
      <c r="O3897" t="s">
        <v>928</v>
      </c>
      <c r="P3897" t="s">
        <v>53</v>
      </c>
    </row>
    <row r="3898" spans="1:16">
      <c r="A3898" t="s">
        <v>7845</v>
      </c>
      <c r="B3898" t="s">
        <v>7844</v>
      </c>
      <c r="C3898" t="s">
        <v>904</v>
      </c>
      <c r="D3898">
        <v>57</v>
      </c>
      <c r="E3898">
        <v>9053</v>
      </c>
      <c r="F3898" t="s">
        <v>53</v>
      </c>
      <c r="G3898" t="s">
        <v>964</v>
      </c>
      <c r="H3898" t="s">
        <v>343</v>
      </c>
      <c r="I3898" t="s">
        <v>382</v>
      </c>
      <c r="J3898" t="s">
        <v>383</v>
      </c>
      <c r="K3898" t="s">
        <v>389</v>
      </c>
      <c r="M3898" t="s">
        <v>386</v>
      </c>
      <c r="N3898" t="s">
        <v>907</v>
      </c>
      <c r="O3898" t="s">
        <v>928</v>
      </c>
      <c r="P3898" t="s">
        <v>53</v>
      </c>
    </row>
    <row r="3899" spans="1:16">
      <c r="A3899" t="s">
        <v>7846</v>
      </c>
      <c r="B3899" t="s">
        <v>7847</v>
      </c>
      <c r="C3899" t="s">
        <v>956</v>
      </c>
      <c r="D3899">
        <v>55</v>
      </c>
      <c r="E3899">
        <v>9053</v>
      </c>
      <c r="F3899" t="s">
        <v>86</v>
      </c>
      <c r="G3899" t="s">
        <v>964</v>
      </c>
      <c r="H3899" t="s">
        <v>343</v>
      </c>
      <c r="I3899" t="s">
        <v>382</v>
      </c>
      <c r="J3899" t="s">
        <v>383</v>
      </c>
      <c r="K3899" t="s">
        <v>389</v>
      </c>
      <c r="M3899" t="s">
        <v>386</v>
      </c>
      <c r="N3899" t="s">
        <v>907</v>
      </c>
      <c r="O3899" t="s">
        <v>1033</v>
      </c>
      <c r="P3899" t="s">
        <v>86</v>
      </c>
    </row>
    <row r="3900" spans="1:16">
      <c r="A3900" t="s">
        <v>7848</v>
      </c>
      <c r="B3900" t="s">
        <v>7847</v>
      </c>
      <c r="C3900" t="s">
        <v>904</v>
      </c>
      <c r="D3900">
        <v>57</v>
      </c>
      <c r="E3900">
        <v>9053</v>
      </c>
      <c r="F3900" t="s">
        <v>86</v>
      </c>
      <c r="G3900" t="s">
        <v>964</v>
      </c>
      <c r="H3900" t="s">
        <v>343</v>
      </c>
      <c r="I3900" t="s">
        <v>382</v>
      </c>
      <c r="J3900" t="s">
        <v>383</v>
      </c>
      <c r="K3900" t="s">
        <v>389</v>
      </c>
      <c r="M3900" t="s">
        <v>386</v>
      </c>
      <c r="N3900" t="s">
        <v>907</v>
      </c>
      <c r="O3900" t="s">
        <v>1033</v>
      </c>
      <c r="P3900" t="s">
        <v>86</v>
      </c>
    </row>
    <row r="3901" spans="1:16">
      <c r="A3901" t="s">
        <v>7849</v>
      </c>
      <c r="B3901" t="s">
        <v>7847</v>
      </c>
      <c r="C3901" t="s">
        <v>910</v>
      </c>
      <c r="D3901">
        <v>59</v>
      </c>
      <c r="E3901">
        <v>9053</v>
      </c>
      <c r="F3901" t="s">
        <v>86</v>
      </c>
      <c r="G3901" t="s">
        <v>964</v>
      </c>
      <c r="H3901" t="s">
        <v>343</v>
      </c>
      <c r="I3901" t="s">
        <v>382</v>
      </c>
      <c r="J3901" t="s">
        <v>383</v>
      </c>
      <c r="K3901" t="s">
        <v>389</v>
      </c>
      <c r="M3901" t="s">
        <v>386</v>
      </c>
      <c r="N3901" t="s">
        <v>907</v>
      </c>
      <c r="O3901" t="s">
        <v>1033</v>
      </c>
      <c r="P3901" t="s">
        <v>86</v>
      </c>
    </row>
    <row r="3902" spans="1:16">
      <c r="A3902" t="s">
        <v>7850</v>
      </c>
      <c r="B3902" t="s">
        <v>7851</v>
      </c>
      <c r="C3902" t="s">
        <v>956</v>
      </c>
      <c r="D3902">
        <v>55</v>
      </c>
      <c r="E3902">
        <v>9056</v>
      </c>
      <c r="F3902" t="s">
        <v>234</v>
      </c>
      <c r="G3902" t="s">
        <v>964</v>
      </c>
      <c r="H3902" t="s">
        <v>343</v>
      </c>
      <c r="I3902" t="s">
        <v>382</v>
      </c>
      <c r="J3902" t="s">
        <v>383</v>
      </c>
      <c r="K3902" t="s">
        <v>389</v>
      </c>
      <c r="M3902" t="s">
        <v>386</v>
      </c>
      <c r="N3902" t="s">
        <v>907</v>
      </c>
      <c r="O3902" t="s">
        <v>7852</v>
      </c>
      <c r="P3902" t="s">
        <v>83</v>
      </c>
    </row>
    <row r="3903" spans="1:16">
      <c r="A3903" t="s">
        <v>7853</v>
      </c>
      <c r="B3903" t="s">
        <v>7851</v>
      </c>
      <c r="C3903" t="s">
        <v>910</v>
      </c>
      <c r="D3903">
        <v>59</v>
      </c>
      <c r="E3903">
        <v>9056</v>
      </c>
      <c r="F3903" t="s">
        <v>234</v>
      </c>
      <c r="G3903" t="s">
        <v>964</v>
      </c>
      <c r="H3903" t="s">
        <v>343</v>
      </c>
      <c r="I3903" t="s">
        <v>382</v>
      </c>
      <c r="J3903" t="s">
        <v>383</v>
      </c>
      <c r="K3903" t="s">
        <v>389</v>
      </c>
      <c r="M3903" t="s">
        <v>386</v>
      </c>
      <c r="N3903" t="s">
        <v>907</v>
      </c>
      <c r="O3903" t="s">
        <v>7852</v>
      </c>
      <c r="P3903" t="s">
        <v>83</v>
      </c>
    </row>
    <row r="3904" spans="1:16">
      <c r="A3904" t="s">
        <v>7854</v>
      </c>
      <c r="B3904" t="s">
        <v>7855</v>
      </c>
      <c r="C3904" t="s">
        <v>956</v>
      </c>
      <c r="D3904">
        <v>55</v>
      </c>
      <c r="E3904">
        <v>9057</v>
      </c>
      <c r="F3904" t="s">
        <v>234</v>
      </c>
      <c r="G3904" t="s">
        <v>964</v>
      </c>
      <c r="H3904" t="s">
        <v>343</v>
      </c>
      <c r="I3904" t="s">
        <v>382</v>
      </c>
      <c r="J3904" t="s">
        <v>383</v>
      </c>
      <c r="K3904" t="s">
        <v>389</v>
      </c>
      <c r="M3904" t="s">
        <v>386</v>
      </c>
      <c r="N3904" t="s">
        <v>907</v>
      </c>
      <c r="O3904" t="s">
        <v>7852</v>
      </c>
      <c r="P3904" t="s">
        <v>83</v>
      </c>
    </row>
    <row r="3905" spans="1:16">
      <c r="A3905" t="s">
        <v>7856</v>
      </c>
      <c r="B3905" t="s">
        <v>7855</v>
      </c>
      <c r="C3905" t="s">
        <v>904</v>
      </c>
      <c r="D3905">
        <v>57</v>
      </c>
      <c r="E3905">
        <v>9057</v>
      </c>
      <c r="F3905" t="s">
        <v>234</v>
      </c>
      <c r="G3905" t="s">
        <v>964</v>
      </c>
      <c r="H3905" t="s">
        <v>343</v>
      </c>
      <c r="I3905" t="s">
        <v>382</v>
      </c>
      <c r="J3905" t="s">
        <v>383</v>
      </c>
      <c r="K3905" t="s">
        <v>389</v>
      </c>
      <c r="M3905" t="s">
        <v>386</v>
      </c>
      <c r="N3905" t="s">
        <v>907</v>
      </c>
      <c r="O3905" t="s">
        <v>7852</v>
      </c>
      <c r="P3905" t="s">
        <v>83</v>
      </c>
    </row>
    <row r="3906" spans="1:16">
      <c r="A3906" t="s">
        <v>7857</v>
      </c>
      <c r="B3906" t="s">
        <v>7855</v>
      </c>
      <c r="C3906" t="s">
        <v>910</v>
      </c>
      <c r="D3906">
        <v>59</v>
      </c>
      <c r="E3906">
        <v>9057</v>
      </c>
      <c r="F3906" t="s">
        <v>234</v>
      </c>
      <c r="G3906" t="s">
        <v>964</v>
      </c>
      <c r="H3906" t="s">
        <v>343</v>
      </c>
      <c r="I3906" t="s">
        <v>382</v>
      </c>
      <c r="J3906" t="s">
        <v>383</v>
      </c>
      <c r="K3906" t="s">
        <v>389</v>
      </c>
      <c r="M3906" t="s">
        <v>386</v>
      </c>
      <c r="N3906" t="s">
        <v>907</v>
      </c>
      <c r="O3906" t="s">
        <v>7852</v>
      </c>
      <c r="P3906" t="s">
        <v>83</v>
      </c>
    </row>
    <row r="3907" spans="1:16">
      <c r="A3907" t="s">
        <v>7858</v>
      </c>
      <c r="B3907" t="s">
        <v>7859</v>
      </c>
      <c r="C3907" t="s">
        <v>956</v>
      </c>
      <c r="D3907">
        <v>55</v>
      </c>
      <c r="E3907">
        <v>9058</v>
      </c>
      <c r="F3907" t="s">
        <v>83</v>
      </c>
      <c r="G3907" t="s">
        <v>964</v>
      </c>
      <c r="H3907" t="s">
        <v>343</v>
      </c>
      <c r="I3907" t="s">
        <v>387</v>
      </c>
      <c r="J3907" t="s">
        <v>383</v>
      </c>
      <c r="K3907" t="s">
        <v>389</v>
      </c>
      <c r="M3907" t="s">
        <v>386</v>
      </c>
      <c r="N3907" t="s">
        <v>907</v>
      </c>
      <c r="O3907" t="s">
        <v>917</v>
      </c>
      <c r="P3907" t="s">
        <v>83</v>
      </c>
    </row>
    <row r="3908" spans="1:16">
      <c r="A3908" t="s">
        <v>7860</v>
      </c>
      <c r="B3908" t="s">
        <v>7859</v>
      </c>
      <c r="C3908" t="s">
        <v>904</v>
      </c>
      <c r="D3908">
        <v>57</v>
      </c>
      <c r="E3908">
        <v>9058</v>
      </c>
      <c r="F3908" t="s">
        <v>83</v>
      </c>
      <c r="G3908" t="s">
        <v>964</v>
      </c>
      <c r="H3908" t="s">
        <v>343</v>
      </c>
      <c r="I3908" t="s">
        <v>387</v>
      </c>
      <c r="J3908" t="s">
        <v>383</v>
      </c>
      <c r="K3908" t="s">
        <v>389</v>
      </c>
      <c r="M3908" t="s">
        <v>386</v>
      </c>
      <c r="N3908" t="s">
        <v>907</v>
      </c>
      <c r="O3908" t="s">
        <v>917</v>
      </c>
      <c r="P3908" t="s">
        <v>83</v>
      </c>
    </row>
    <row r="3909" spans="1:16">
      <c r="A3909" t="s">
        <v>7861</v>
      </c>
      <c r="B3909" t="s">
        <v>7859</v>
      </c>
      <c r="C3909" t="s">
        <v>910</v>
      </c>
      <c r="D3909">
        <v>59</v>
      </c>
      <c r="E3909">
        <v>9058</v>
      </c>
      <c r="F3909" t="s">
        <v>83</v>
      </c>
      <c r="G3909" t="s">
        <v>964</v>
      </c>
      <c r="H3909" t="s">
        <v>343</v>
      </c>
      <c r="I3909" t="s">
        <v>387</v>
      </c>
      <c r="J3909" t="s">
        <v>383</v>
      </c>
      <c r="K3909" t="s">
        <v>389</v>
      </c>
      <c r="M3909" t="s">
        <v>386</v>
      </c>
      <c r="N3909" t="s">
        <v>907</v>
      </c>
      <c r="O3909" t="s">
        <v>917</v>
      </c>
      <c r="P3909" t="s">
        <v>83</v>
      </c>
    </row>
    <row r="3910" spans="1:16">
      <c r="A3910" t="s">
        <v>7862</v>
      </c>
      <c r="B3910" t="s">
        <v>7863</v>
      </c>
      <c r="C3910" t="s">
        <v>931</v>
      </c>
      <c r="D3910">
        <v>0</v>
      </c>
      <c r="E3910">
        <v>9108</v>
      </c>
      <c r="F3910" t="s">
        <v>63</v>
      </c>
      <c r="G3910" t="s">
        <v>1494</v>
      </c>
      <c r="H3910" t="s">
        <v>358</v>
      </c>
      <c r="I3910" t="s">
        <v>387</v>
      </c>
      <c r="J3910" t="s">
        <v>383</v>
      </c>
      <c r="K3910" t="s">
        <v>389</v>
      </c>
      <c r="L3910" t="s">
        <v>45</v>
      </c>
      <c r="M3910" t="s">
        <v>386</v>
      </c>
      <c r="N3910" t="s">
        <v>907</v>
      </c>
      <c r="O3910" t="s">
        <v>937</v>
      </c>
      <c r="P3910" t="s">
        <v>63</v>
      </c>
    </row>
    <row r="3911" spans="1:16">
      <c r="A3911" t="s">
        <v>7864</v>
      </c>
      <c r="B3911" t="s">
        <v>7865</v>
      </c>
      <c r="C3911" t="s">
        <v>931</v>
      </c>
      <c r="D3911">
        <v>0</v>
      </c>
      <c r="E3911" t="s">
        <v>7866</v>
      </c>
      <c r="F3911" t="s">
        <v>292</v>
      </c>
      <c r="G3911" t="s">
        <v>964</v>
      </c>
      <c r="H3911" t="s">
        <v>358</v>
      </c>
      <c r="I3911" t="s">
        <v>382</v>
      </c>
      <c r="J3911" t="s">
        <v>383</v>
      </c>
      <c r="K3911" t="s">
        <v>389</v>
      </c>
      <c r="M3911" t="s">
        <v>386</v>
      </c>
      <c r="N3911" t="s">
        <v>907</v>
      </c>
      <c r="O3911" t="s">
        <v>928</v>
      </c>
      <c r="P3911" t="s">
        <v>53</v>
      </c>
    </row>
    <row r="3912" spans="1:16">
      <c r="A3912" t="s">
        <v>7867</v>
      </c>
      <c r="B3912" t="s">
        <v>7868</v>
      </c>
      <c r="C3912" t="s">
        <v>931</v>
      </c>
      <c r="D3912">
        <v>0</v>
      </c>
      <c r="E3912" t="s">
        <v>7866</v>
      </c>
      <c r="F3912" t="s">
        <v>302</v>
      </c>
      <c r="G3912" t="s">
        <v>964</v>
      </c>
      <c r="H3912" t="s">
        <v>358</v>
      </c>
      <c r="I3912" t="s">
        <v>382</v>
      </c>
      <c r="J3912" t="s">
        <v>383</v>
      </c>
      <c r="K3912" t="s">
        <v>389</v>
      </c>
      <c r="M3912" t="s">
        <v>386</v>
      </c>
      <c r="N3912" t="s">
        <v>907</v>
      </c>
      <c r="O3912" t="s">
        <v>969</v>
      </c>
      <c r="P3912" t="s">
        <v>53</v>
      </c>
    </row>
    <row r="3913" spans="1:16">
      <c r="A3913" t="s">
        <v>7869</v>
      </c>
      <c r="B3913" t="s">
        <v>7870</v>
      </c>
      <c r="C3913" t="s">
        <v>931</v>
      </c>
      <c r="D3913">
        <v>0</v>
      </c>
      <c r="E3913" t="s">
        <v>7866</v>
      </c>
      <c r="F3913" t="s">
        <v>55</v>
      </c>
      <c r="G3913" t="s">
        <v>964</v>
      </c>
      <c r="H3913" t="s">
        <v>358</v>
      </c>
      <c r="I3913" t="s">
        <v>382</v>
      </c>
      <c r="J3913" t="s">
        <v>383</v>
      </c>
      <c r="K3913" t="s">
        <v>389</v>
      </c>
      <c r="M3913" t="s">
        <v>386</v>
      </c>
      <c r="N3913" t="s">
        <v>907</v>
      </c>
      <c r="O3913" t="s">
        <v>1003</v>
      </c>
      <c r="P3913" t="s">
        <v>71</v>
      </c>
    </row>
    <row r="3914" spans="1:16">
      <c r="A3914" t="s">
        <v>7871</v>
      </c>
      <c r="B3914" t="s">
        <v>7872</v>
      </c>
      <c r="C3914" t="s">
        <v>931</v>
      </c>
      <c r="D3914">
        <v>0</v>
      </c>
      <c r="E3914" t="s">
        <v>7873</v>
      </c>
      <c r="F3914" t="s">
        <v>119</v>
      </c>
      <c r="G3914" t="s">
        <v>964</v>
      </c>
      <c r="H3914" t="s">
        <v>358</v>
      </c>
      <c r="I3914" t="s">
        <v>382</v>
      </c>
      <c r="J3914" t="s">
        <v>383</v>
      </c>
      <c r="K3914" t="s">
        <v>389</v>
      </c>
      <c r="M3914" t="s">
        <v>386</v>
      </c>
      <c r="N3914" t="s">
        <v>907</v>
      </c>
      <c r="O3914" t="s">
        <v>928</v>
      </c>
      <c r="P3914" t="s">
        <v>57</v>
      </c>
    </row>
    <row r="3915" spans="1:16">
      <c r="A3915" t="s">
        <v>7874</v>
      </c>
      <c r="B3915" t="s">
        <v>7875</v>
      </c>
      <c r="C3915" t="s">
        <v>931</v>
      </c>
      <c r="D3915">
        <v>0</v>
      </c>
      <c r="E3915" t="s">
        <v>7873</v>
      </c>
      <c r="F3915" t="s">
        <v>111</v>
      </c>
      <c r="G3915" t="s">
        <v>964</v>
      </c>
      <c r="H3915" t="s">
        <v>358</v>
      </c>
      <c r="I3915" t="s">
        <v>382</v>
      </c>
      <c r="J3915" t="s">
        <v>383</v>
      </c>
      <c r="K3915" t="s">
        <v>389</v>
      </c>
      <c r="M3915" t="s">
        <v>386</v>
      </c>
      <c r="N3915" t="s">
        <v>907</v>
      </c>
      <c r="O3915" t="s">
        <v>969</v>
      </c>
      <c r="P3915" t="s">
        <v>53</v>
      </c>
    </row>
    <row r="3916" spans="1:16">
      <c r="A3916" t="s">
        <v>7876</v>
      </c>
      <c r="B3916" t="s">
        <v>7877</v>
      </c>
      <c r="C3916" t="s">
        <v>956</v>
      </c>
      <c r="D3916">
        <v>55</v>
      </c>
      <c r="E3916">
        <v>9900</v>
      </c>
      <c r="F3916" t="s">
        <v>53</v>
      </c>
      <c r="G3916" t="s">
        <v>964</v>
      </c>
      <c r="H3916" t="s">
        <v>343</v>
      </c>
      <c r="I3916" t="s">
        <v>382</v>
      </c>
      <c r="J3916" t="s">
        <v>383</v>
      </c>
      <c r="K3916" t="s">
        <v>389</v>
      </c>
      <c r="M3916" t="s">
        <v>386</v>
      </c>
      <c r="N3916" t="s">
        <v>907</v>
      </c>
      <c r="O3916" t="s">
        <v>928</v>
      </c>
      <c r="P3916" t="s">
        <v>53</v>
      </c>
    </row>
    <row r="3917" spans="1:16">
      <c r="A3917" t="s">
        <v>7878</v>
      </c>
      <c r="B3917" t="s">
        <v>7877</v>
      </c>
      <c r="C3917" t="s">
        <v>904</v>
      </c>
      <c r="D3917">
        <v>57</v>
      </c>
      <c r="E3917">
        <v>9900</v>
      </c>
      <c r="F3917" t="s">
        <v>53</v>
      </c>
      <c r="G3917" t="s">
        <v>964</v>
      </c>
      <c r="H3917" t="s">
        <v>343</v>
      </c>
      <c r="I3917" t="s">
        <v>382</v>
      </c>
      <c r="J3917" t="s">
        <v>383</v>
      </c>
      <c r="K3917" t="s">
        <v>389</v>
      </c>
      <c r="M3917" t="s">
        <v>386</v>
      </c>
      <c r="N3917" t="s">
        <v>907</v>
      </c>
      <c r="O3917" t="s">
        <v>928</v>
      </c>
      <c r="P3917" t="s">
        <v>53</v>
      </c>
    </row>
    <row r="3918" spans="1:16">
      <c r="A3918" t="s">
        <v>7879</v>
      </c>
      <c r="B3918" t="s">
        <v>7880</v>
      </c>
      <c r="C3918" t="s">
        <v>956</v>
      </c>
      <c r="D3918">
        <v>55</v>
      </c>
      <c r="E3918">
        <v>9900</v>
      </c>
      <c r="F3918" t="s">
        <v>57</v>
      </c>
      <c r="G3918" t="s">
        <v>964</v>
      </c>
      <c r="H3918" t="s">
        <v>343</v>
      </c>
      <c r="I3918" t="s">
        <v>382</v>
      </c>
      <c r="J3918" t="s">
        <v>383</v>
      </c>
      <c r="K3918" t="s">
        <v>389</v>
      </c>
      <c r="M3918" t="s">
        <v>386</v>
      </c>
      <c r="N3918" t="s">
        <v>907</v>
      </c>
      <c r="O3918" t="s">
        <v>908</v>
      </c>
      <c r="P3918" t="s">
        <v>57</v>
      </c>
    </row>
    <row r="3919" spans="1:16">
      <c r="A3919" t="s">
        <v>7881</v>
      </c>
      <c r="B3919" t="s">
        <v>7880</v>
      </c>
      <c r="C3919" t="s">
        <v>904</v>
      </c>
      <c r="D3919">
        <v>57</v>
      </c>
      <c r="E3919">
        <v>9900</v>
      </c>
      <c r="F3919" t="s">
        <v>57</v>
      </c>
      <c r="G3919" t="s">
        <v>964</v>
      </c>
      <c r="H3919" t="s">
        <v>343</v>
      </c>
      <c r="I3919" t="s">
        <v>382</v>
      </c>
      <c r="J3919" t="s">
        <v>383</v>
      </c>
      <c r="K3919" t="s">
        <v>389</v>
      </c>
      <c r="M3919" t="s">
        <v>386</v>
      </c>
      <c r="N3919" t="s">
        <v>907</v>
      </c>
      <c r="O3919" t="s">
        <v>908</v>
      </c>
      <c r="P3919" t="s">
        <v>57</v>
      </c>
    </row>
    <row r="3920" spans="1:16">
      <c r="A3920" t="s">
        <v>7882</v>
      </c>
      <c r="B3920" t="s">
        <v>7880</v>
      </c>
      <c r="C3920" t="s">
        <v>910</v>
      </c>
      <c r="D3920">
        <v>59</v>
      </c>
      <c r="E3920">
        <v>9900</v>
      </c>
      <c r="F3920" t="s">
        <v>57</v>
      </c>
      <c r="G3920" t="s">
        <v>964</v>
      </c>
      <c r="H3920" t="s">
        <v>343</v>
      </c>
      <c r="I3920" t="s">
        <v>382</v>
      </c>
      <c r="J3920" t="s">
        <v>383</v>
      </c>
      <c r="K3920" t="s">
        <v>389</v>
      </c>
      <c r="M3920" t="s">
        <v>386</v>
      </c>
      <c r="N3920" t="s">
        <v>907</v>
      </c>
      <c r="O3920" t="s">
        <v>908</v>
      </c>
      <c r="P3920" t="s">
        <v>57</v>
      </c>
    </row>
    <row r="3921" spans="1:16">
      <c r="A3921" t="s">
        <v>7883</v>
      </c>
      <c r="B3921" t="s">
        <v>7884</v>
      </c>
      <c r="C3921" t="s">
        <v>931</v>
      </c>
      <c r="D3921">
        <v>0</v>
      </c>
      <c r="E3921" t="s">
        <v>7385</v>
      </c>
      <c r="F3921" t="s">
        <v>95</v>
      </c>
      <c r="G3921" t="s">
        <v>1494</v>
      </c>
      <c r="H3921" t="s">
        <v>342</v>
      </c>
      <c r="I3921" t="s">
        <v>387</v>
      </c>
      <c r="J3921" t="s">
        <v>383</v>
      </c>
      <c r="K3921" t="s">
        <v>389</v>
      </c>
      <c r="L3921" t="s">
        <v>45</v>
      </c>
      <c r="M3921" t="s">
        <v>386</v>
      </c>
      <c r="N3921" t="s">
        <v>907</v>
      </c>
      <c r="O3921" t="s">
        <v>937</v>
      </c>
      <c r="P3921" t="s">
        <v>63</v>
      </c>
    </row>
    <row r="3922" spans="1:16">
      <c r="A3922" t="s">
        <v>7885</v>
      </c>
      <c r="B3922" t="s">
        <v>7886</v>
      </c>
      <c r="C3922" t="s">
        <v>931</v>
      </c>
      <c r="D3922">
        <v>0</v>
      </c>
      <c r="E3922" t="s">
        <v>7385</v>
      </c>
      <c r="F3922" t="s">
        <v>110</v>
      </c>
      <c r="G3922" t="s">
        <v>1494</v>
      </c>
      <c r="H3922" t="s">
        <v>342</v>
      </c>
      <c r="I3922" t="s">
        <v>387</v>
      </c>
      <c r="J3922" t="s">
        <v>383</v>
      </c>
      <c r="K3922" t="s">
        <v>389</v>
      </c>
      <c r="L3922" t="s">
        <v>45</v>
      </c>
      <c r="M3922" t="s">
        <v>386</v>
      </c>
      <c r="N3922" t="s">
        <v>907</v>
      </c>
      <c r="O3922" t="s">
        <v>1291</v>
      </c>
      <c r="P3922" t="s">
        <v>57</v>
      </c>
    </row>
    <row r="3923" spans="1:16">
      <c r="A3923" t="s">
        <v>7887</v>
      </c>
      <c r="B3923" t="s">
        <v>7888</v>
      </c>
      <c r="C3923">
        <v>8</v>
      </c>
      <c r="D3923">
        <v>8</v>
      </c>
      <c r="E3923" t="s">
        <v>7357</v>
      </c>
      <c r="F3923" t="s">
        <v>86</v>
      </c>
      <c r="G3923" t="s">
        <v>1479</v>
      </c>
      <c r="H3923" t="s">
        <v>337</v>
      </c>
      <c r="I3923" t="s">
        <v>390</v>
      </c>
      <c r="J3923" t="s">
        <v>383</v>
      </c>
      <c r="K3923" t="s">
        <v>389</v>
      </c>
      <c r="L3923" t="s">
        <v>32</v>
      </c>
      <c r="M3923" t="s">
        <v>386</v>
      </c>
      <c r="N3923" t="s">
        <v>907</v>
      </c>
      <c r="O3923" t="s">
        <v>1033</v>
      </c>
      <c r="P3923" t="s">
        <v>86</v>
      </c>
    </row>
    <row r="3924" spans="1:16">
      <c r="A3924" t="s">
        <v>7889</v>
      </c>
      <c r="B3924" t="s">
        <v>7888</v>
      </c>
      <c r="C3924">
        <v>9</v>
      </c>
      <c r="D3924">
        <v>9</v>
      </c>
      <c r="E3924" t="s">
        <v>7357</v>
      </c>
      <c r="F3924" t="s">
        <v>86</v>
      </c>
      <c r="G3924" t="s">
        <v>1479</v>
      </c>
      <c r="H3924" t="s">
        <v>337</v>
      </c>
      <c r="I3924" t="s">
        <v>390</v>
      </c>
      <c r="J3924" t="s">
        <v>383</v>
      </c>
      <c r="K3924" t="s">
        <v>389</v>
      </c>
      <c r="L3924" t="s">
        <v>32</v>
      </c>
      <c r="M3924" t="s">
        <v>386</v>
      </c>
      <c r="N3924" t="s">
        <v>907</v>
      </c>
      <c r="O3924" t="s">
        <v>1033</v>
      </c>
      <c r="P3924" t="s">
        <v>86</v>
      </c>
    </row>
    <row r="3925" spans="1:16">
      <c r="A3925" t="s">
        <v>7890</v>
      </c>
      <c r="B3925" t="s">
        <v>7888</v>
      </c>
      <c r="C3925">
        <v>10</v>
      </c>
      <c r="D3925">
        <v>10</v>
      </c>
      <c r="E3925" t="s">
        <v>7357</v>
      </c>
      <c r="F3925" t="s">
        <v>86</v>
      </c>
      <c r="G3925" t="s">
        <v>1479</v>
      </c>
      <c r="H3925" t="s">
        <v>337</v>
      </c>
      <c r="I3925" t="s">
        <v>390</v>
      </c>
      <c r="J3925" t="s">
        <v>383</v>
      </c>
      <c r="K3925" t="s">
        <v>389</v>
      </c>
      <c r="L3925" t="s">
        <v>32</v>
      </c>
      <c r="M3925" t="s">
        <v>386</v>
      </c>
      <c r="N3925" t="s">
        <v>907</v>
      </c>
      <c r="O3925" t="s">
        <v>1033</v>
      </c>
      <c r="P3925" t="s">
        <v>86</v>
      </c>
    </row>
    <row r="3926" spans="1:16">
      <c r="A3926" t="s">
        <v>7891</v>
      </c>
      <c r="B3926" t="s">
        <v>7892</v>
      </c>
      <c r="C3926" t="s">
        <v>956</v>
      </c>
      <c r="D3926">
        <v>55</v>
      </c>
      <c r="E3926" t="s">
        <v>7893</v>
      </c>
      <c r="F3926" t="s">
        <v>53</v>
      </c>
      <c r="G3926" t="s">
        <v>1631</v>
      </c>
      <c r="H3926" t="s">
        <v>340</v>
      </c>
      <c r="I3926" t="s">
        <v>387</v>
      </c>
      <c r="J3926" t="s">
        <v>383</v>
      </c>
      <c r="K3926" t="s">
        <v>389</v>
      </c>
      <c r="L3926" t="s">
        <v>46</v>
      </c>
      <c r="M3926" t="s">
        <v>386</v>
      </c>
      <c r="N3926" t="s">
        <v>907</v>
      </c>
      <c r="O3926" t="s">
        <v>928</v>
      </c>
      <c r="P3926" t="s">
        <v>53</v>
      </c>
    </row>
    <row r="3927" spans="1:16">
      <c r="A3927" t="s">
        <v>7894</v>
      </c>
      <c r="B3927" t="s">
        <v>7892</v>
      </c>
      <c r="C3927" t="s">
        <v>904</v>
      </c>
      <c r="D3927">
        <v>57</v>
      </c>
      <c r="E3927" t="s">
        <v>7893</v>
      </c>
      <c r="F3927" t="s">
        <v>53</v>
      </c>
      <c r="G3927" t="s">
        <v>1631</v>
      </c>
      <c r="H3927" t="s">
        <v>340</v>
      </c>
      <c r="I3927" t="s">
        <v>387</v>
      </c>
      <c r="J3927" t="s">
        <v>383</v>
      </c>
      <c r="K3927" t="s">
        <v>389</v>
      </c>
      <c r="L3927" t="s">
        <v>46</v>
      </c>
      <c r="M3927" t="s">
        <v>386</v>
      </c>
      <c r="N3927" t="s">
        <v>907</v>
      </c>
      <c r="O3927" t="s">
        <v>928</v>
      </c>
      <c r="P3927" t="s">
        <v>53</v>
      </c>
    </row>
    <row r="3928" spans="1:16">
      <c r="A3928" t="s">
        <v>7895</v>
      </c>
      <c r="B3928" t="s">
        <v>7892</v>
      </c>
      <c r="C3928" t="s">
        <v>910</v>
      </c>
      <c r="D3928">
        <v>59</v>
      </c>
      <c r="E3928" t="s">
        <v>7893</v>
      </c>
      <c r="F3928" t="s">
        <v>53</v>
      </c>
      <c r="G3928" t="s">
        <v>1631</v>
      </c>
      <c r="H3928" t="s">
        <v>340</v>
      </c>
      <c r="I3928" t="s">
        <v>387</v>
      </c>
      <c r="J3928" t="s">
        <v>383</v>
      </c>
      <c r="K3928" t="s">
        <v>389</v>
      </c>
      <c r="L3928" t="s">
        <v>46</v>
      </c>
      <c r="M3928" t="s">
        <v>386</v>
      </c>
      <c r="N3928" t="s">
        <v>907</v>
      </c>
      <c r="O3928" t="s">
        <v>928</v>
      </c>
      <c r="P3928" t="s">
        <v>53</v>
      </c>
    </row>
    <row r="3929" spans="1:16">
      <c r="A3929" t="s">
        <v>7896</v>
      </c>
      <c r="B3929" t="s">
        <v>7897</v>
      </c>
      <c r="C3929" t="s">
        <v>956</v>
      </c>
      <c r="D3929">
        <v>55</v>
      </c>
      <c r="E3929" t="s">
        <v>7893</v>
      </c>
      <c r="F3929" t="s">
        <v>57</v>
      </c>
      <c r="G3929" t="s">
        <v>1631</v>
      </c>
      <c r="H3929" t="s">
        <v>340</v>
      </c>
      <c r="I3929" t="s">
        <v>387</v>
      </c>
      <c r="J3929" t="s">
        <v>383</v>
      </c>
      <c r="K3929" t="s">
        <v>389</v>
      </c>
      <c r="L3929" t="s">
        <v>46</v>
      </c>
      <c r="M3929" t="s">
        <v>386</v>
      </c>
      <c r="N3929" t="s">
        <v>907</v>
      </c>
      <c r="O3929" t="s">
        <v>908</v>
      </c>
      <c r="P3929" t="s">
        <v>57</v>
      </c>
    </row>
    <row r="3930" spans="1:16">
      <c r="A3930" t="s">
        <v>7898</v>
      </c>
      <c r="B3930" t="s">
        <v>7897</v>
      </c>
      <c r="C3930" t="s">
        <v>904</v>
      </c>
      <c r="D3930">
        <v>57</v>
      </c>
      <c r="E3930" t="s">
        <v>7893</v>
      </c>
      <c r="F3930" t="s">
        <v>57</v>
      </c>
      <c r="G3930" t="s">
        <v>1631</v>
      </c>
      <c r="H3930" t="s">
        <v>340</v>
      </c>
      <c r="I3930" t="s">
        <v>387</v>
      </c>
      <c r="J3930" t="s">
        <v>383</v>
      </c>
      <c r="K3930" t="s">
        <v>389</v>
      </c>
      <c r="L3930" t="s">
        <v>46</v>
      </c>
      <c r="M3930" t="s">
        <v>386</v>
      </c>
      <c r="N3930" t="s">
        <v>907</v>
      </c>
      <c r="O3930" t="s">
        <v>908</v>
      </c>
      <c r="P3930" t="s">
        <v>57</v>
      </c>
    </row>
    <row r="3931" spans="1:16">
      <c r="A3931" t="s">
        <v>7899</v>
      </c>
      <c r="B3931" t="s">
        <v>7897</v>
      </c>
      <c r="C3931" t="s">
        <v>910</v>
      </c>
      <c r="D3931">
        <v>59</v>
      </c>
      <c r="E3931" t="s">
        <v>7893</v>
      </c>
      <c r="F3931" t="s">
        <v>57</v>
      </c>
      <c r="G3931" t="s">
        <v>1631</v>
      </c>
      <c r="H3931" t="s">
        <v>340</v>
      </c>
      <c r="I3931" t="s">
        <v>387</v>
      </c>
      <c r="J3931" t="s">
        <v>383</v>
      </c>
      <c r="K3931" t="s">
        <v>389</v>
      </c>
      <c r="L3931" t="s">
        <v>46</v>
      </c>
      <c r="M3931" t="s">
        <v>386</v>
      </c>
      <c r="N3931" t="s">
        <v>907</v>
      </c>
      <c r="O3931" t="s">
        <v>908</v>
      </c>
      <c r="P3931" t="s">
        <v>57</v>
      </c>
    </row>
    <row r="3932" spans="1:16">
      <c r="A3932" t="s">
        <v>7900</v>
      </c>
      <c r="B3932" t="s">
        <v>7901</v>
      </c>
      <c r="C3932" t="s">
        <v>956</v>
      </c>
      <c r="D3932">
        <v>55</v>
      </c>
      <c r="E3932" t="s">
        <v>1228</v>
      </c>
      <c r="F3932" t="s">
        <v>53</v>
      </c>
      <c r="G3932" t="s">
        <v>1229</v>
      </c>
      <c r="H3932" t="s">
        <v>327</v>
      </c>
      <c r="I3932" t="s">
        <v>382</v>
      </c>
      <c r="J3932" t="s">
        <v>383</v>
      </c>
      <c r="K3932" t="s">
        <v>388</v>
      </c>
      <c r="L3932" t="s">
        <v>44</v>
      </c>
      <c r="M3932" t="s">
        <v>385</v>
      </c>
      <c r="N3932" t="s">
        <v>907</v>
      </c>
      <c r="O3932" t="s">
        <v>928</v>
      </c>
      <c r="P3932" t="s">
        <v>53</v>
      </c>
    </row>
    <row r="3933" spans="1:16">
      <c r="A3933" t="s">
        <v>7902</v>
      </c>
      <c r="B3933" t="s">
        <v>7901</v>
      </c>
      <c r="C3933" t="s">
        <v>915</v>
      </c>
      <c r="D3933">
        <v>56</v>
      </c>
      <c r="E3933" t="s">
        <v>1228</v>
      </c>
      <c r="F3933" t="s">
        <v>53</v>
      </c>
      <c r="G3933" t="s">
        <v>1229</v>
      </c>
      <c r="H3933" t="s">
        <v>327</v>
      </c>
      <c r="I3933" t="s">
        <v>382</v>
      </c>
      <c r="J3933" t="s">
        <v>383</v>
      </c>
      <c r="K3933" t="s">
        <v>388</v>
      </c>
      <c r="L3933" t="s">
        <v>44</v>
      </c>
      <c r="M3933" t="s">
        <v>385</v>
      </c>
      <c r="N3933" t="s">
        <v>907</v>
      </c>
      <c r="O3933" t="s">
        <v>928</v>
      </c>
      <c r="P3933" t="s">
        <v>53</v>
      </c>
    </row>
    <row r="3934" spans="1:16">
      <c r="A3934" t="s">
        <v>7903</v>
      </c>
      <c r="B3934" t="s">
        <v>7901</v>
      </c>
      <c r="C3934" t="s">
        <v>920</v>
      </c>
      <c r="D3934">
        <v>58</v>
      </c>
      <c r="E3934" t="s">
        <v>1228</v>
      </c>
      <c r="F3934" t="s">
        <v>53</v>
      </c>
      <c r="G3934" t="s">
        <v>1229</v>
      </c>
      <c r="H3934" t="s">
        <v>327</v>
      </c>
      <c r="I3934" t="s">
        <v>382</v>
      </c>
      <c r="J3934" t="s">
        <v>383</v>
      </c>
      <c r="K3934" t="s">
        <v>388</v>
      </c>
      <c r="L3934" t="s">
        <v>44</v>
      </c>
      <c r="M3934" t="s">
        <v>385</v>
      </c>
      <c r="N3934" t="s">
        <v>907</v>
      </c>
      <c r="O3934" t="s">
        <v>928</v>
      </c>
      <c r="P3934" t="s">
        <v>53</v>
      </c>
    </row>
    <row r="3935" spans="1:16">
      <c r="A3935" t="s">
        <v>7904</v>
      </c>
      <c r="B3935" t="s">
        <v>7901</v>
      </c>
      <c r="C3935" t="s">
        <v>922</v>
      </c>
      <c r="D3935">
        <v>60</v>
      </c>
      <c r="E3935" t="s">
        <v>1228</v>
      </c>
      <c r="F3935" t="s">
        <v>53</v>
      </c>
      <c r="G3935" t="s">
        <v>1229</v>
      </c>
      <c r="H3935" t="s">
        <v>327</v>
      </c>
      <c r="I3935" t="s">
        <v>382</v>
      </c>
      <c r="J3935" t="s">
        <v>383</v>
      </c>
      <c r="K3935" t="s">
        <v>388</v>
      </c>
      <c r="L3935" t="s">
        <v>44</v>
      </c>
      <c r="M3935" t="s">
        <v>385</v>
      </c>
      <c r="N3935" t="s">
        <v>907</v>
      </c>
      <c r="O3935" t="s">
        <v>928</v>
      </c>
      <c r="P3935" t="s">
        <v>53</v>
      </c>
    </row>
    <row r="3936" spans="1:16">
      <c r="A3936" t="s">
        <v>7905</v>
      </c>
      <c r="B3936" t="s">
        <v>7901</v>
      </c>
      <c r="C3936" t="s">
        <v>1046</v>
      </c>
      <c r="D3936">
        <v>62</v>
      </c>
      <c r="E3936" t="s">
        <v>1228</v>
      </c>
      <c r="F3936" t="s">
        <v>53</v>
      </c>
      <c r="G3936" t="s">
        <v>1229</v>
      </c>
      <c r="H3936" t="s">
        <v>327</v>
      </c>
      <c r="I3936" t="s">
        <v>382</v>
      </c>
      <c r="J3936" t="s">
        <v>383</v>
      </c>
      <c r="K3936" t="s">
        <v>388</v>
      </c>
      <c r="L3936" t="s">
        <v>44</v>
      </c>
      <c r="M3936" t="s">
        <v>385</v>
      </c>
      <c r="N3936" t="s">
        <v>907</v>
      </c>
      <c r="O3936" t="s">
        <v>928</v>
      </c>
      <c r="P3936" t="s">
        <v>53</v>
      </c>
    </row>
    <row r="3937" spans="1:16">
      <c r="A3937" t="s">
        <v>7906</v>
      </c>
      <c r="B3937" t="s">
        <v>7901</v>
      </c>
      <c r="C3937" t="s">
        <v>904</v>
      </c>
      <c r="D3937">
        <v>57</v>
      </c>
      <c r="E3937" t="s">
        <v>1228</v>
      </c>
      <c r="F3937" t="s">
        <v>53</v>
      </c>
      <c r="G3937" t="s">
        <v>1229</v>
      </c>
      <c r="H3937" t="s">
        <v>327</v>
      </c>
      <c r="I3937" t="s">
        <v>382</v>
      </c>
      <c r="J3937" t="s">
        <v>383</v>
      </c>
      <c r="K3937" t="s">
        <v>388</v>
      </c>
      <c r="L3937" t="s">
        <v>44</v>
      </c>
      <c r="M3937" t="s">
        <v>385</v>
      </c>
      <c r="N3937" t="s">
        <v>907</v>
      </c>
      <c r="O3937" t="s">
        <v>928</v>
      </c>
      <c r="P3937" t="s">
        <v>53</v>
      </c>
    </row>
    <row r="3938" spans="1:16">
      <c r="A3938" t="s">
        <v>7907</v>
      </c>
      <c r="B3938" t="s">
        <v>7901</v>
      </c>
      <c r="C3938" t="s">
        <v>910</v>
      </c>
      <c r="D3938">
        <v>59</v>
      </c>
      <c r="E3938" t="s">
        <v>1228</v>
      </c>
      <c r="F3938" t="s">
        <v>53</v>
      </c>
      <c r="G3938" t="s">
        <v>1229</v>
      </c>
      <c r="H3938" t="s">
        <v>327</v>
      </c>
      <c r="I3938" t="s">
        <v>382</v>
      </c>
      <c r="J3938" t="s">
        <v>383</v>
      </c>
      <c r="K3938" t="s">
        <v>388</v>
      </c>
      <c r="L3938" t="s">
        <v>44</v>
      </c>
      <c r="M3938" t="s">
        <v>385</v>
      </c>
      <c r="N3938" t="s">
        <v>907</v>
      </c>
      <c r="O3938" t="s">
        <v>928</v>
      </c>
      <c r="P3938" t="s">
        <v>53</v>
      </c>
    </row>
    <row r="3939" spans="1:16">
      <c r="A3939" t="s">
        <v>7908</v>
      </c>
      <c r="B3939" t="s">
        <v>7901</v>
      </c>
      <c r="C3939" t="s">
        <v>912</v>
      </c>
      <c r="D3939">
        <v>61</v>
      </c>
      <c r="E3939" t="s">
        <v>1228</v>
      </c>
      <c r="F3939" t="s">
        <v>53</v>
      </c>
      <c r="G3939" t="s">
        <v>1229</v>
      </c>
      <c r="H3939" t="s">
        <v>327</v>
      </c>
      <c r="I3939" t="s">
        <v>382</v>
      </c>
      <c r="J3939" t="s">
        <v>383</v>
      </c>
      <c r="K3939" t="s">
        <v>388</v>
      </c>
      <c r="L3939" t="s">
        <v>44</v>
      </c>
      <c r="M3939" t="s">
        <v>385</v>
      </c>
      <c r="N3939" t="s">
        <v>907</v>
      </c>
      <c r="O3939" t="s">
        <v>928</v>
      </c>
      <c r="P3939" t="s">
        <v>53</v>
      </c>
    </row>
    <row r="3940" spans="1:16">
      <c r="A3940" t="s">
        <v>7909</v>
      </c>
      <c r="B3940" t="s">
        <v>7910</v>
      </c>
      <c r="C3940" t="s">
        <v>915</v>
      </c>
      <c r="D3940">
        <v>56</v>
      </c>
      <c r="E3940" t="s">
        <v>7260</v>
      </c>
      <c r="F3940" t="s">
        <v>97</v>
      </c>
      <c r="G3940" t="s">
        <v>1265</v>
      </c>
      <c r="H3940" t="s">
        <v>324</v>
      </c>
      <c r="I3940" t="s">
        <v>382</v>
      </c>
      <c r="J3940" t="s">
        <v>383</v>
      </c>
      <c r="K3940" t="s">
        <v>388</v>
      </c>
      <c r="L3940" t="s">
        <v>44</v>
      </c>
      <c r="M3940" t="s">
        <v>385</v>
      </c>
      <c r="N3940" t="s">
        <v>907</v>
      </c>
      <c r="O3940" t="s">
        <v>937</v>
      </c>
      <c r="P3940" t="s">
        <v>63</v>
      </c>
    </row>
    <row r="3941" spans="1:16">
      <c r="A3941" t="s">
        <v>7911</v>
      </c>
      <c r="B3941" t="s">
        <v>7910</v>
      </c>
      <c r="C3941" t="s">
        <v>922</v>
      </c>
      <c r="D3941">
        <v>60</v>
      </c>
      <c r="E3941" t="s">
        <v>7260</v>
      </c>
      <c r="F3941" t="s">
        <v>97</v>
      </c>
      <c r="G3941" t="s">
        <v>1265</v>
      </c>
      <c r="H3941" t="s">
        <v>324</v>
      </c>
      <c r="I3941" t="s">
        <v>382</v>
      </c>
      <c r="J3941" t="s">
        <v>383</v>
      </c>
      <c r="K3941" t="s">
        <v>388</v>
      </c>
      <c r="L3941" t="s">
        <v>44</v>
      </c>
      <c r="M3941" t="s">
        <v>385</v>
      </c>
      <c r="N3941" t="s">
        <v>907</v>
      </c>
      <c r="O3941" t="s">
        <v>937</v>
      </c>
      <c r="P3941" t="s">
        <v>63</v>
      </c>
    </row>
    <row r="3942" spans="1:16">
      <c r="A3942" t="s">
        <v>7912</v>
      </c>
      <c r="B3942" t="s">
        <v>7910</v>
      </c>
      <c r="C3942" t="s">
        <v>956</v>
      </c>
      <c r="D3942">
        <v>55</v>
      </c>
      <c r="E3942" t="s">
        <v>7260</v>
      </c>
      <c r="F3942" t="s">
        <v>97</v>
      </c>
      <c r="G3942" t="s">
        <v>1265</v>
      </c>
      <c r="H3942" t="s">
        <v>324</v>
      </c>
      <c r="I3942" t="s">
        <v>382</v>
      </c>
      <c r="J3942" t="s">
        <v>383</v>
      </c>
      <c r="K3942" t="s">
        <v>388</v>
      </c>
      <c r="L3942" t="s">
        <v>44</v>
      </c>
      <c r="M3942" t="s">
        <v>385</v>
      </c>
      <c r="N3942" t="s">
        <v>907</v>
      </c>
      <c r="O3942" t="s">
        <v>937</v>
      </c>
      <c r="P3942" t="s">
        <v>63</v>
      </c>
    </row>
    <row r="3943" spans="1:16">
      <c r="A3943" t="s">
        <v>7913</v>
      </c>
      <c r="B3943" t="s">
        <v>7910</v>
      </c>
      <c r="C3943" t="s">
        <v>904</v>
      </c>
      <c r="D3943">
        <v>57</v>
      </c>
      <c r="E3943" t="s">
        <v>7260</v>
      </c>
      <c r="F3943" t="s">
        <v>97</v>
      </c>
      <c r="G3943" t="s">
        <v>1265</v>
      </c>
      <c r="H3943" t="s">
        <v>324</v>
      </c>
      <c r="I3943" t="s">
        <v>382</v>
      </c>
      <c r="J3943" t="s">
        <v>383</v>
      </c>
      <c r="K3943" t="s">
        <v>388</v>
      </c>
      <c r="L3943" t="s">
        <v>44</v>
      </c>
      <c r="M3943" t="s">
        <v>385</v>
      </c>
      <c r="N3943" t="s">
        <v>907</v>
      </c>
      <c r="O3943" t="s">
        <v>937</v>
      </c>
      <c r="P3943" t="s">
        <v>63</v>
      </c>
    </row>
    <row r="3944" spans="1:16">
      <c r="A3944" t="s">
        <v>7914</v>
      </c>
      <c r="B3944" t="s">
        <v>7910</v>
      </c>
      <c r="C3944" t="s">
        <v>920</v>
      </c>
      <c r="D3944">
        <v>58</v>
      </c>
      <c r="E3944" t="s">
        <v>7260</v>
      </c>
      <c r="F3944" t="s">
        <v>97</v>
      </c>
      <c r="G3944" t="s">
        <v>1265</v>
      </c>
      <c r="H3944" t="s">
        <v>324</v>
      </c>
      <c r="I3944" t="s">
        <v>382</v>
      </c>
      <c r="J3944" t="s">
        <v>383</v>
      </c>
      <c r="K3944" t="s">
        <v>388</v>
      </c>
      <c r="L3944" t="s">
        <v>44</v>
      </c>
      <c r="M3944" t="s">
        <v>385</v>
      </c>
      <c r="N3944" t="s">
        <v>907</v>
      </c>
      <c r="O3944" t="s">
        <v>937</v>
      </c>
      <c r="P3944" t="s">
        <v>63</v>
      </c>
    </row>
    <row r="3945" spans="1:16">
      <c r="A3945" t="s">
        <v>7915</v>
      </c>
      <c r="B3945" t="s">
        <v>7910</v>
      </c>
      <c r="C3945" t="s">
        <v>910</v>
      </c>
      <c r="D3945">
        <v>59</v>
      </c>
      <c r="E3945" t="s">
        <v>7260</v>
      </c>
      <c r="F3945" t="s">
        <v>97</v>
      </c>
      <c r="G3945" t="s">
        <v>1265</v>
      </c>
      <c r="H3945" t="s">
        <v>324</v>
      </c>
      <c r="I3945" t="s">
        <v>382</v>
      </c>
      <c r="J3945" t="s">
        <v>383</v>
      </c>
      <c r="K3945" t="s">
        <v>388</v>
      </c>
      <c r="L3945" t="s">
        <v>44</v>
      </c>
      <c r="M3945" t="s">
        <v>385</v>
      </c>
      <c r="N3945" t="s">
        <v>907</v>
      </c>
      <c r="O3945" t="s">
        <v>937</v>
      </c>
      <c r="P3945" t="s">
        <v>63</v>
      </c>
    </row>
    <row r="3946" spans="1:16">
      <c r="A3946" t="s">
        <v>7916</v>
      </c>
      <c r="B3946" t="s">
        <v>7910</v>
      </c>
      <c r="C3946" t="s">
        <v>912</v>
      </c>
      <c r="D3946">
        <v>61</v>
      </c>
      <c r="E3946" t="s">
        <v>7260</v>
      </c>
      <c r="F3946" t="s">
        <v>97</v>
      </c>
      <c r="G3946" t="s">
        <v>1265</v>
      </c>
      <c r="H3946" t="s">
        <v>324</v>
      </c>
      <c r="I3946" t="s">
        <v>382</v>
      </c>
      <c r="J3946" t="s">
        <v>383</v>
      </c>
      <c r="K3946" t="s">
        <v>388</v>
      </c>
      <c r="L3946" t="s">
        <v>44</v>
      </c>
      <c r="M3946" t="s">
        <v>385</v>
      </c>
      <c r="N3946" t="s">
        <v>907</v>
      </c>
      <c r="O3946" t="s">
        <v>937</v>
      </c>
      <c r="P3946" t="s">
        <v>63</v>
      </c>
    </row>
    <row r="3947" spans="1:16">
      <c r="A3947" t="s">
        <v>7917</v>
      </c>
      <c r="B3947" t="s">
        <v>7918</v>
      </c>
      <c r="C3947">
        <v>6.5</v>
      </c>
      <c r="D3947">
        <v>65</v>
      </c>
      <c r="E3947" t="s">
        <v>7369</v>
      </c>
      <c r="F3947" t="s">
        <v>86</v>
      </c>
      <c r="G3947" t="s">
        <v>1179</v>
      </c>
      <c r="H3947" t="s">
        <v>337</v>
      </c>
      <c r="I3947" t="s">
        <v>387</v>
      </c>
      <c r="J3947" t="s">
        <v>383</v>
      </c>
      <c r="K3947" t="s">
        <v>388</v>
      </c>
      <c r="L3947" t="s">
        <v>32</v>
      </c>
      <c r="M3947" t="s">
        <v>386</v>
      </c>
      <c r="N3947" t="s">
        <v>907</v>
      </c>
      <c r="O3947" t="s">
        <v>1033</v>
      </c>
      <c r="P3947" t="s">
        <v>86</v>
      </c>
    </row>
    <row r="3948" spans="1:16">
      <c r="A3948" t="s">
        <v>7919</v>
      </c>
      <c r="B3948" t="s">
        <v>7918</v>
      </c>
      <c r="C3948">
        <v>7</v>
      </c>
      <c r="D3948">
        <v>70</v>
      </c>
      <c r="E3948" t="s">
        <v>7369</v>
      </c>
      <c r="F3948" t="s">
        <v>86</v>
      </c>
      <c r="G3948" t="s">
        <v>1179</v>
      </c>
      <c r="H3948" t="s">
        <v>337</v>
      </c>
      <c r="I3948" t="s">
        <v>387</v>
      </c>
      <c r="J3948" t="s">
        <v>383</v>
      </c>
      <c r="K3948" t="s">
        <v>388</v>
      </c>
      <c r="L3948" t="s">
        <v>32</v>
      </c>
      <c r="M3948" t="s">
        <v>386</v>
      </c>
      <c r="N3948" t="s">
        <v>907</v>
      </c>
      <c r="O3948" t="s">
        <v>1033</v>
      </c>
      <c r="P3948" t="s">
        <v>86</v>
      </c>
    </row>
    <row r="3949" spans="1:16">
      <c r="A3949" t="s">
        <v>7920</v>
      </c>
      <c r="B3949" t="s">
        <v>7918</v>
      </c>
      <c r="C3949">
        <v>7.5</v>
      </c>
      <c r="D3949">
        <v>75</v>
      </c>
      <c r="E3949" t="s">
        <v>7369</v>
      </c>
      <c r="F3949" t="s">
        <v>86</v>
      </c>
      <c r="G3949" t="s">
        <v>1179</v>
      </c>
      <c r="H3949" t="s">
        <v>337</v>
      </c>
      <c r="I3949" t="s">
        <v>387</v>
      </c>
      <c r="J3949" t="s">
        <v>383</v>
      </c>
      <c r="K3949" t="s">
        <v>388</v>
      </c>
      <c r="L3949" t="s">
        <v>32</v>
      </c>
      <c r="M3949" t="s">
        <v>386</v>
      </c>
      <c r="N3949" t="s">
        <v>907</v>
      </c>
      <c r="O3949" t="s">
        <v>1033</v>
      </c>
      <c r="P3949" t="s">
        <v>86</v>
      </c>
    </row>
    <row r="3950" spans="1:16">
      <c r="A3950" t="s">
        <v>7921</v>
      </c>
      <c r="B3950" t="s">
        <v>7922</v>
      </c>
      <c r="C3950" t="s">
        <v>931</v>
      </c>
      <c r="D3950">
        <v>0</v>
      </c>
      <c r="E3950" t="s">
        <v>3285</v>
      </c>
      <c r="F3950" t="s">
        <v>187</v>
      </c>
      <c r="G3950" t="s">
        <v>1631</v>
      </c>
      <c r="H3950" t="s">
        <v>340</v>
      </c>
      <c r="I3950" t="s">
        <v>387</v>
      </c>
      <c r="J3950" t="s">
        <v>383</v>
      </c>
      <c r="K3950" t="s">
        <v>389</v>
      </c>
      <c r="L3950" t="s">
        <v>46</v>
      </c>
      <c r="M3950" t="s">
        <v>386</v>
      </c>
      <c r="N3950" t="s">
        <v>907</v>
      </c>
      <c r="O3950" t="s">
        <v>937</v>
      </c>
      <c r="P3950" t="s">
        <v>63</v>
      </c>
    </row>
    <row r="3951" spans="1:16">
      <c r="A3951" t="s">
        <v>7923</v>
      </c>
      <c r="B3951" t="s">
        <v>7924</v>
      </c>
      <c r="C3951" t="s">
        <v>931</v>
      </c>
      <c r="D3951">
        <v>0</v>
      </c>
      <c r="E3951" t="s">
        <v>3285</v>
      </c>
      <c r="F3951" t="s">
        <v>53</v>
      </c>
      <c r="G3951" t="s">
        <v>1631</v>
      </c>
      <c r="H3951" t="s">
        <v>340</v>
      </c>
      <c r="I3951" t="s">
        <v>387</v>
      </c>
      <c r="J3951" t="s">
        <v>383</v>
      </c>
      <c r="K3951" t="s">
        <v>389</v>
      </c>
      <c r="L3951" t="s">
        <v>46</v>
      </c>
      <c r="M3951" t="s">
        <v>386</v>
      </c>
      <c r="N3951" t="s">
        <v>907</v>
      </c>
      <c r="O3951" t="s">
        <v>928</v>
      </c>
      <c r="P3951" t="s">
        <v>53</v>
      </c>
    </row>
    <row r="3952" spans="1:16">
      <c r="A3952" t="s">
        <v>7925</v>
      </c>
      <c r="B3952" t="s">
        <v>7926</v>
      </c>
      <c r="C3952" t="s">
        <v>931</v>
      </c>
      <c r="D3952">
        <v>0</v>
      </c>
      <c r="E3952" t="s">
        <v>3285</v>
      </c>
      <c r="F3952" t="s">
        <v>83</v>
      </c>
      <c r="G3952" t="s">
        <v>1631</v>
      </c>
      <c r="H3952" t="s">
        <v>340</v>
      </c>
      <c r="I3952" t="s">
        <v>387</v>
      </c>
      <c r="J3952" t="s">
        <v>383</v>
      </c>
      <c r="K3952" t="s">
        <v>389</v>
      </c>
      <c r="L3952" t="s">
        <v>46</v>
      </c>
      <c r="M3952" t="s">
        <v>386</v>
      </c>
      <c r="N3952" t="s">
        <v>907</v>
      </c>
      <c r="O3952" t="s">
        <v>917</v>
      </c>
      <c r="P3952" t="s">
        <v>83</v>
      </c>
    </row>
    <row r="3953" spans="1:16">
      <c r="A3953" t="s">
        <v>7927</v>
      </c>
      <c r="B3953" t="s">
        <v>7928</v>
      </c>
      <c r="C3953" t="s">
        <v>931</v>
      </c>
      <c r="D3953">
        <v>0</v>
      </c>
      <c r="E3953" t="s">
        <v>1489</v>
      </c>
      <c r="F3953" t="s">
        <v>83</v>
      </c>
      <c r="G3953" t="s">
        <v>7929</v>
      </c>
      <c r="H3953" t="s">
        <v>337</v>
      </c>
      <c r="I3953" t="s">
        <v>387</v>
      </c>
      <c r="J3953" t="s">
        <v>383</v>
      </c>
      <c r="K3953" t="s">
        <v>389</v>
      </c>
      <c r="L3953" t="s">
        <v>45</v>
      </c>
      <c r="M3953" t="s">
        <v>386</v>
      </c>
      <c r="N3953" t="s">
        <v>907</v>
      </c>
      <c r="O3953" t="s">
        <v>1291</v>
      </c>
      <c r="P3953" t="s">
        <v>83</v>
      </c>
    </row>
    <row r="3954" spans="1:16">
      <c r="A3954" t="s">
        <v>7930</v>
      </c>
      <c r="B3954" t="s">
        <v>7928</v>
      </c>
      <c r="C3954">
        <v>7</v>
      </c>
      <c r="D3954">
        <v>7</v>
      </c>
      <c r="E3954" t="s">
        <v>1489</v>
      </c>
      <c r="F3954" t="s">
        <v>83</v>
      </c>
      <c r="G3954" t="s">
        <v>7929</v>
      </c>
      <c r="H3954" t="s">
        <v>337</v>
      </c>
      <c r="I3954" t="s">
        <v>387</v>
      </c>
      <c r="J3954" t="s">
        <v>383</v>
      </c>
      <c r="K3954" t="s">
        <v>389</v>
      </c>
      <c r="L3954" t="s">
        <v>45</v>
      </c>
      <c r="M3954" t="s">
        <v>386</v>
      </c>
      <c r="N3954" t="s">
        <v>907</v>
      </c>
      <c r="O3954" t="s">
        <v>1291</v>
      </c>
      <c r="P3954" t="s">
        <v>83</v>
      </c>
    </row>
    <row r="3955" spans="1:16">
      <c r="A3955" t="s">
        <v>7931</v>
      </c>
      <c r="B3955" t="s">
        <v>7932</v>
      </c>
      <c r="C3955" t="s">
        <v>931</v>
      </c>
      <c r="D3955">
        <v>0</v>
      </c>
      <c r="E3955" t="s">
        <v>1489</v>
      </c>
      <c r="F3955" t="s">
        <v>57</v>
      </c>
      <c r="G3955" t="s">
        <v>7929</v>
      </c>
      <c r="H3955" t="s">
        <v>337</v>
      </c>
      <c r="I3955" t="s">
        <v>387</v>
      </c>
      <c r="J3955" t="s">
        <v>383</v>
      </c>
      <c r="K3955" t="s">
        <v>389</v>
      </c>
      <c r="L3955" t="s">
        <v>45</v>
      </c>
      <c r="M3955" t="s">
        <v>386</v>
      </c>
      <c r="N3955" t="s">
        <v>907</v>
      </c>
      <c r="O3955" t="s">
        <v>908</v>
      </c>
      <c r="P3955" t="s">
        <v>57</v>
      </c>
    </row>
    <row r="3956" spans="1:16">
      <c r="A3956" t="s">
        <v>7933</v>
      </c>
      <c r="B3956" t="s">
        <v>7932</v>
      </c>
      <c r="C3956">
        <v>7</v>
      </c>
      <c r="D3956">
        <v>7</v>
      </c>
      <c r="E3956" t="s">
        <v>1489</v>
      </c>
      <c r="F3956" t="s">
        <v>57</v>
      </c>
      <c r="G3956" t="s">
        <v>7929</v>
      </c>
      <c r="H3956" t="s">
        <v>337</v>
      </c>
      <c r="I3956" t="s">
        <v>387</v>
      </c>
      <c r="J3956" t="s">
        <v>383</v>
      </c>
      <c r="K3956" t="s">
        <v>389</v>
      </c>
      <c r="L3956" t="s">
        <v>45</v>
      </c>
      <c r="M3956" t="s">
        <v>386</v>
      </c>
      <c r="N3956" t="s">
        <v>907</v>
      </c>
      <c r="O3956" t="s">
        <v>908</v>
      </c>
      <c r="P3956" t="s">
        <v>57</v>
      </c>
    </row>
    <row r="3957" spans="1:16">
      <c r="A3957" t="s">
        <v>7934</v>
      </c>
      <c r="B3957" t="s">
        <v>7935</v>
      </c>
      <c r="C3957" t="s">
        <v>931</v>
      </c>
      <c r="D3957">
        <v>0</v>
      </c>
      <c r="E3957" t="s">
        <v>7331</v>
      </c>
      <c r="F3957" t="s">
        <v>121</v>
      </c>
      <c r="G3957" t="s">
        <v>7332</v>
      </c>
      <c r="H3957" t="s">
        <v>363</v>
      </c>
      <c r="I3957" t="s">
        <v>382</v>
      </c>
      <c r="J3957" t="s">
        <v>383</v>
      </c>
      <c r="K3957" t="s">
        <v>389</v>
      </c>
      <c r="L3957" t="s">
        <v>44</v>
      </c>
      <c r="M3957" t="s">
        <v>385</v>
      </c>
      <c r="N3957" t="s">
        <v>907</v>
      </c>
      <c r="O3957" t="s">
        <v>990</v>
      </c>
      <c r="P3957" t="s">
        <v>121</v>
      </c>
    </row>
    <row r="3958" spans="1:16">
      <c r="A3958" t="s">
        <v>7936</v>
      </c>
      <c r="B3958" t="s">
        <v>7937</v>
      </c>
      <c r="C3958" t="s">
        <v>931</v>
      </c>
      <c r="D3958">
        <v>0</v>
      </c>
      <c r="E3958" t="s">
        <v>7938</v>
      </c>
      <c r="F3958" t="s">
        <v>53</v>
      </c>
      <c r="G3958" t="s">
        <v>7939</v>
      </c>
      <c r="H3958" t="s">
        <v>363</v>
      </c>
      <c r="I3958" t="s">
        <v>382</v>
      </c>
      <c r="J3958" t="s">
        <v>383</v>
      </c>
      <c r="K3958" t="s">
        <v>389</v>
      </c>
      <c r="L3958" t="s">
        <v>44</v>
      </c>
      <c r="M3958" t="s">
        <v>385</v>
      </c>
      <c r="N3958" t="s">
        <v>907</v>
      </c>
      <c r="O3958" t="s">
        <v>928</v>
      </c>
      <c r="P3958" t="s">
        <v>53</v>
      </c>
    </row>
    <row r="3959" spans="1:16">
      <c r="A3959" t="s">
        <v>7940</v>
      </c>
      <c r="B3959" t="s">
        <v>7941</v>
      </c>
      <c r="C3959" t="s">
        <v>931</v>
      </c>
      <c r="D3959">
        <v>0</v>
      </c>
      <c r="E3959" t="s">
        <v>7341</v>
      </c>
      <c r="F3959" t="s">
        <v>256</v>
      </c>
      <c r="G3959" t="s">
        <v>1554</v>
      </c>
      <c r="H3959" t="s">
        <v>363</v>
      </c>
      <c r="I3959" t="s">
        <v>382</v>
      </c>
      <c r="J3959" t="s">
        <v>383</v>
      </c>
      <c r="K3959" t="s">
        <v>389</v>
      </c>
      <c r="L3959" t="s">
        <v>44</v>
      </c>
      <c r="M3959" t="s">
        <v>385</v>
      </c>
      <c r="N3959" t="s">
        <v>907</v>
      </c>
      <c r="O3959" t="s">
        <v>1003</v>
      </c>
      <c r="P3959" t="s">
        <v>71</v>
      </c>
    </row>
    <row r="3960" spans="1:16">
      <c r="A3960" t="s">
        <v>7942</v>
      </c>
      <c r="B3960" t="s">
        <v>7943</v>
      </c>
      <c r="C3960">
        <v>6.5</v>
      </c>
      <c r="D3960">
        <v>65</v>
      </c>
      <c r="E3960" t="s">
        <v>7377</v>
      </c>
      <c r="F3960" t="s">
        <v>53</v>
      </c>
      <c r="G3960" t="s">
        <v>1479</v>
      </c>
      <c r="H3960" t="s">
        <v>337</v>
      </c>
      <c r="I3960" t="s">
        <v>387</v>
      </c>
      <c r="J3960" t="s">
        <v>383</v>
      </c>
      <c r="K3960" t="s">
        <v>388</v>
      </c>
      <c r="L3960" t="s">
        <v>32</v>
      </c>
      <c r="M3960" t="s">
        <v>386</v>
      </c>
      <c r="N3960" t="s">
        <v>907</v>
      </c>
      <c r="O3960" t="s">
        <v>928</v>
      </c>
      <c r="P3960" t="s">
        <v>53</v>
      </c>
    </row>
    <row r="3961" spans="1:16">
      <c r="A3961" t="s">
        <v>7944</v>
      </c>
      <c r="B3961" t="s">
        <v>7943</v>
      </c>
      <c r="C3961">
        <v>7</v>
      </c>
      <c r="D3961">
        <v>70</v>
      </c>
      <c r="E3961" t="s">
        <v>7377</v>
      </c>
      <c r="F3961" t="s">
        <v>53</v>
      </c>
      <c r="G3961" t="s">
        <v>1479</v>
      </c>
      <c r="H3961" t="s">
        <v>337</v>
      </c>
      <c r="I3961" t="s">
        <v>387</v>
      </c>
      <c r="J3961" t="s">
        <v>383</v>
      </c>
      <c r="K3961" t="s">
        <v>388</v>
      </c>
      <c r="L3961" t="s">
        <v>32</v>
      </c>
      <c r="M3961" t="s">
        <v>386</v>
      </c>
      <c r="N3961" t="s">
        <v>907</v>
      </c>
      <c r="O3961" t="s">
        <v>928</v>
      </c>
      <c r="P3961" t="s">
        <v>53</v>
      </c>
    </row>
    <row r="3962" spans="1:16">
      <c r="A3962" t="s">
        <v>7945</v>
      </c>
      <c r="B3962" t="s">
        <v>7943</v>
      </c>
      <c r="C3962">
        <v>7.5</v>
      </c>
      <c r="D3962">
        <v>75</v>
      </c>
      <c r="E3962" t="s">
        <v>7377</v>
      </c>
      <c r="F3962" t="s">
        <v>53</v>
      </c>
      <c r="G3962" t="s">
        <v>1479</v>
      </c>
      <c r="H3962" t="s">
        <v>337</v>
      </c>
      <c r="I3962" t="s">
        <v>387</v>
      </c>
      <c r="J3962" t="s">
        <v>383</v>
      </c>
      <c r="K3962" t="s">
        <v>388</v>
      </c>
      <c r="L3962" t="s">
        <v>32</v>
      </c>
      <c r="M3962" t="s">
        <v>386</v>
      </c>
      <c r="N3962" t="s">
        <v>907</v>
      </c>
      <c r="O3962" t="s">
        <v>928</v>
      </c>
      <c r="P3962" t="s">
        <v>53</v>
      </c>
    </row>
    <row r="3963" spans="1:16">
      <c r="A3963" t="s">
        <v>7946</v>
      </c>
      <c r="B3963" t="s">
        <v>7947</v>
      </c>
      <c r="C3963" t="s">
        <v>931</v>
      </c>
      <c r="D3963">
        <v>0</v>
      </c>
      <c r="E3963" t="s">
        <v>3373</v>
      </c>
      <c r="F3963" t="s">
        <v>53</v>
      </c>
      <c r="G3963" t="s">
        <v>1631</v>
      </c>
      <c r="H3963" t="s">
        <v>344</v>
      </c>
      <c r="I3963" t="s">
        <v>382</v>
      </c>
      <c r="J3963" t="s">
        <v>383</v>
      </c>
      <c r="K3963" t="s">
        <v>389</v>
      </c>
      <c r="L3963" t="s">
        <v>46</v>
      </c>
      <c r="M3963" t="s">
        <v>386</v>
      </c>
      <c r="N3963" t="s">
        <v>907</v>
      </c>
      <c r="O3963" t="s">
        <v>928</v>
      </c>
      <c r="P3963" t="s">
        <v>53</v>
      </c>
    </row>
    <row r="3964" spans="1:16">
      <c r="A3964" t="s">
        <v>7948</v>
      </c>
      <c r="B3964" t="s">
        <v>7949</v>
      </c>
      <c r="C3964" t="s">
        <v>931</v>
      </c>
      <c r="D3964">
        <v>0</v>
      </c>
      <c r="E3964" t="s">
        <v>3373</v>
      </c>
      <c r="F3964" t="s">
        <v>83</v>
      </c>
      <c r="G3964" t="s">
        <v>1631</v>
      </c>
      <c r="H3964" t="s">
        <v>344</v>
      </c>
      <c r="I3964" t="s">
        <v>387</v>
      </c>
      <c r="J3964" t="s">
        <v>383</v>
      </c>
      <c r="K3964" t="s">
        <v>389</v>
      </c>
      <c r="L3964" t="s">
        <v>46</v>
      </c>
      <c r="M3964" t="s">
        <v>386</v>
      </c>
      <c r="N3964" t="s">
        <v>907</v>
      </c>
      <c r="O3964" t="s">
        <v>917</v>
      </c>
      <c r="P3964" t="s">
        <v>83</v>
      </c>
    </row>
    <row r="3965" spans="1:16">
      <c r="A3965" t="s">
        <v>7950</v>
      </c>
      <c r="B3965" t="s">
        <v>7951</v>
      </c>
      <c r="C3965" t="s">
        <v>956</v>
      </c>
      <c r="D3965">
        <v>55</v>
      </c>
      <c r="E3965" t="s">
        <v>1452</v>
      </c>
      <c r="F3965" t="s">
        <v>246</v>
      </c>
      <c r="G3965" t="s">
        <v>1265</v>
      </c>
      <c r="H3965" t="s">
        <v>320</v>
      </c>
      <c r="I3965" t="s">
        <v>382</v>
      </c>
      <c r="J3965" t="s">
        <v>383</v>
      </c>
      <c r="K3965" t="s">
        <v>388</v>
      </c>
      <c r="L3965" t="s">
        <v>44</v>
      </c>
      <c r="M3965" t="s">
        <v>385</v>
      </c>
      <c r="N3965" t="s">
        <v>907</v>
      </c>
      <c r="O3965" t="s">
        <v>928</v>
      </c>
      <c r="P3965" t="s">
        <v>83</v>
      </c>
    </row>
    <row r="3966" spans="1:16">
      <c r="A3966" t="s">
        <v>7952</v>
      </c>
      <c r="B3966" t="s">
        <v>7951</v>
      </c>
      <c r="C3966" t="s">
        <v>904</v>
      </c>
      <c r="D3966">
        <v>57</v>
      </c>
      <c r="E3966" t="s">
        <v>1452</v>
      </c>
      <c r="F3966" t="s">
        <v>246</v>
      </c>
      <c r="G3966" t="s">
        <v>1265</v>
      </c>
      <c r="H3966" t="s">
        <v>320</v>
      </c>
      <c r="I3966" t="s">
        <v>382</v>
      </c>
      <c r="J3966" t="s">
        <v>383</v>
      </c>
      <c r="K3966" t="s">
        <v>388</v>
      </c>
      <c r="L3966" t="s">
        <v>44</v>
      </c>
      <c r="M3966" t="s">
        <v>385</v>
      </c>
      <c r="N3966" t="s">
        <v>907</v>
      </c>
      <c r="O3966" t="s">
        <v>928</v>
      </c>
      <c r="P3966" t="s">
        <v>83</v>
      </c>
    </row>
    <row r="3967" spans="1:16">
      <c r="A3967" t="s">
        <v>7953</v>
      </c>
      <c r="B3967" t="s">
        <v>7951</v>
      </c>
      <c r="C3967" t="s">
        <v>920</v>
      </c>
      <c r="D3967">
        <v>58</v>
      </c>
      <c r="E3967" t="s">
        <v>1452</v>
      </c>
      <c r="F3967" t="s">
        <v>246</v>
      </c>
      <c r="G3967" t="s">
        <v>1265</v>
      </c>
      <c r="H3967" t="s">
        <v>320</v>
      </c>
      <c r="I3967" t="s">
        <v>382</v>
      </c>
      <c r="J3967" t="s">
        <v>383</v>
      </c>
      <c r="K3967" t="s">
        <v>388</v>
      </c>
      <c r="L3967" t="s">
        <v>44</v>
      </c>
      <c r="M3967" t="s">
        <v>385</v>
      </c>
      <c r="N3967" t="s">
        <v>907</v>
      </c>
      <c r="O3967" t="s">
        <v>928</v>
      </c>
      <c r="P3967" t="s">
        <v>83</v>
      </c>
    </row>
    <row r="3968" spans="1:16">
      <c r="A3968" t="s">
        <v>7954</v>
      </c>
      <c r="B3968" t="s">
        <v>7951</v>
      </c>
      <c r="C3968" t="s">
        <v>910</v>
      </c>
      <c r="D3968">
        <v>59</v>
      </c>
      <c r="E3968" t="s">
        <v>1452</v>
      </c>
      <c r="F3968" t="s">
        <v>246</v>
      </c>
      <c r="G3968" t="s">
        <v>1265</v>
      </c>
      <c r="H3968" t="s">
        <v>320</v>
      </c>
      <c r="I3968" t="s">
        <v>382</v>
      </c>
      <c r="J3968" t="s">
        <v>383</v>
      </c>
      <c r="K3968" t="s">
        <v>388</v>
      </c>
      <c r="L3968" t="s">
        <v>44</v>
      </c>
      <c r="M3968" t="s">
        <v>385</v>
      </c>
      <c r="N3968" t="s">
        <v>907</v>
      </c>
      <c r="O3968" t="s">
        <v>928</v>
      </c>
      <c r="P3968" t="s">
        <v>83</v>
      </c>
    </row>
    <row r="3969" spans="1:16">
      <c r="A3969" t="s">
        <v>7955</v>
      </c>
      <c r="B3969" t="s">
        <v>7951</v>
      </c>
      <c r="C3969" t="s">
        <v>912</v>
      </c>
      <c r="D3969">
        <v>61</v>
      </c>
      <c r="E3969" t="s">
        <v>1452</v>
      </c>
      <c r="F3969" t="s">
        <v>246</v>
      </c>
      <c r="G3969" t="s">
        <v>1265</v>
      </c>
      <c r="H3969" t="s">
        <v>320</v>
      </c>
      <c r="I3969" t="s">
        <v>382</v>
      </c>
      <c r="J3969" t="s">
        <v>383</v>
      </c>
      <c r="K3969" t="s">
        <v>388</v>
      </c>
      <c r="L3969" t="s">
        <v>44</v>
      </c>
      <c r="M3969" t="s">
        <v>385</v>
      </c>
      <c r="N3969" t="s">
        <v>907</v>
      </c>
      <c r="O3969" t="s">
        <v>928</v>
      </c>
      <c r="P3969" t="s">
        <v>83</v>
      </c>
    </row>
    <row r="3970" spans="1:16">
      <c r="A3970" t="s">
        <v>7956</v>
      </c>
      <c r="B3970" t="s">
        <v>7957</v>
      </c>
      <c r="C3970" t="s">
        <v>915</v>
      </c>
      <c r="D3970">
        <v>56</v>
      </c>
      <c r="E3970" t="s">
        <v>7318</v>
      </c>
      <c r="F3970" t="s">
        <v>55</v>
      </c>
      <c r="G3970" t="s">
        <v>7319</v>
      </c>
      <c r="H3970" t="s">
        <v>320</v>
      </c>
      <c r="I3970" t="s">
        <v>382</v>
      </c>
      <c r="J3970" t="s">
        <v>383</v>
      </c>
      <c r="K3970" t="s">
        <v>388</v>
      </c>
      <c r="L3970" t="s">
        <v>44</v>
      </c>
      <c r="M3970" t="s">
        <v>385</v>
      </c>
      <c r="N3970" t="s">
        <v>907</v>
      </c>
      <c r="O3970" t="s">
        <v>932</v>
      </c>
      <c r="P3970" t="s">
        <v>71</v>
      </c>
    </row>
    <row r="3971" spans="1:16">
      <c r="A3971" t="s">
        <v>7958</v>
      </c>
      <c r="B3971" t="s">
        <v>7957</v>
      </c>
      <c r="C3971" t="s">
        <v>920</v>
      </c>
      <c r="D3971">
        <v>58</v>
      </c>
      <c r="E3971" t="s">
        <v>7318</v>
      </c>
      <c r="F3971" t="s">
        <v>55</v>
      </c>
      <c r="G3971" t="s">
        <v>7319</v>
      </c>
      <c r="H3971" t="s">
        <v>320</v>
      </c>
      <c r="I3971" t="s">
        <v>382</v>
      </c>
      <c r="J3971" t="s">
        <v>383</v>
      </c>
      <c r="K3971" t="s">
        <v>388</v>
      </c>
      <c r="L3971" t="s">
        <v>44</v>
      </c>
      <c r="M3971" t="s">
        <v>385</v>
      </c>
      <c r="N3971" t="s">
        <v>907</v>
      </c>
      <c r="O3971" t="s">
        <v>932</v>
      </c>
      <c r="P3971" t="s">
        <v>71</v>
      </c>
    </row>
    <row r="3972" spans="1:16">
      <c r="A3972" t="s">
        <v>7959</v>
      </c>
      <c r="B3972" t="s">
        <v>7957</v>
      </c>
      <c r="C3972" t="s">
        <v>922</v>
      </c>
      <c r="D3972">
        <v>60</v>
      </c>
      <c r="E3972" t="s">
        <v>7318</v>
      </c>
      <c r="F3972" t="s">
        <v>55</v>
      </c>
      <c r="G3972" t="s">
        <v>7319</v>
      </c>
      <c r="H3972" t="s">
        <v>320</v>
      </c>
      <c r="I3972" t="s">
        <v>382</v>
      </c>
      <c r="J3972" t="s">
        <v>383</v>
      </c>
      <c r="K3972" t="s">
        <v>388</v>
      </c>
      <c r="L3972" t="s">
        <v>44</v>
      </c>
      <c r="M3972" t="s">
        <v>385</v>
      </c>
      <c r="N3972" t="s">
        <v>907</v>
      </c>
      <c r="O3972" t="s">
        <v>932</v>
      </c>
      <c r="P3972" t="s">
        <v>71</v>
      </c>
    </row>
    <row r="3973" spans="1:16">
      <c r="A3973" t="s">
        <v>7960</v>
      </c>
      <c r="B3973" t="s">
        <v>7957</v>
      </c>
      <c r="C3973" t="s">
        <v>956</v>
      </c>
      <c r="D3973">
        <v>55</v>
      </c>
      <c r="E3973" t="s">
        <v>7318</v>
      </c>
      <c r="F3973" t="s">
        <v>55</v>
      </c>
      <c r="G3973" t="s">
        <v>7319</v>
      </c>
      <c r="H3973" t="s">
        <v>320</v>
      </c>
      <c r="I3973" t="s">
        <v>382</v>
      </c>
      <c r="J3973" t="s">
        <v>383</v>
      </c>
      <c r="K3973" t="s">
        <v>388</v>
      </c>
      <c r="L3973" t="s">
        <v>44</v>
      </c>
      <c r="M3973" t="s">
        <v>385</v>
      </c>
      <c r="N3973" t="s">
        <v>907</v>
      </c>
      <c r="O3973" t="s">
        <v>932</v>
      </c>
      <c r="P3973" t="s">
        <v>71</v>
      </c>
    </row>
    <row r="3974" spans="1:16">
      <c r="A3974" t="s">
        <v>7961</v>
      </c>
      <c r="B3974" t="s">
        <v>7957</v>
      </c>
      <c r="C3974" t="s">
        <v>904</v>
      </c>
      <c r="D3974">
        <v>57</v>
      </c>
      <c r="E3974" t="s">
        <v>7318</v>
      </c>
      <c r="F3974" t="s">
        <v>55</v>
      </c>
      <c r="G3974" t="s">
        <v>7319</v>
      </c>
      <c r="H3974" t="s">
        <v>320</v>
      </c>
      <c r="I3974" t="s">
        <v>382</v>
      </c>
      <c r="J3974" t="s">
        <v>383</v>
      </c>
      <c r="K3974" t="s">
        <v>388</v>
      </c>
      <c r="L3974" t="s">
        <v>44</v>
      </c>
      <c r="M3974" t="s">
        <v>385</v>
      </c>
      <c r="N3974" t="s">
        <v>907</v>
      </c>
      <c r="O3974" t="s">
        <v>932</v>
      </c>
      <c r="P3974" t="s">
        <v>71</v>
      </c>
    </row>
    <row r="3975" spans="1:16">
      <c r="A3975" t="s">
        <v>7962</v>
      </c>
      <c r="B3975" t="s">
        <v>7957</v>
      </c>
      <c r="C3975" t="s">
        <v>910</v>
      </c>
      <c r="D3975">
        <v>59</v>
      </c>
      <c r="E3975" t="s">
        <v>7318</v>
      </c>
      <c r="F3975" t="s">
        <v>55</v>
      </c>
      <c r="G3975" t="s">
        <v>7319</v>
      </c>
      <c r="H3975" t="s">
        <v>320</v>
      </c>
      <c r="I3975" t="s">
        <v>382</v>
      </c>
      <c r="J3975" t="s">
        <v>383</v>
      </c>
      <c r="K3975" t="s">
        <v>388</v>
      </c>
      <c r="L3975" t="s">
        <v>44</v>
      </c>
      <c r="M3975" t="s">
        <v>385</v>
      </c>
      <c r="N3975" t="s">
        <v>907</v>
      </c>
      <c r="O3975" t="s">
        <v>932</v>
      </c>
      <c r="P3975" t="s">
        <v>71</v>
      </c>
    </row>
    <row r="3976" spans="1:16">
      <c r="A3976" t="s">
        <v>7963</v>
      </c>
      <c r="B3976" t="s">
        <v>7957</v>
      </c>
      <c r="C3976" t="s">
        <v>912</v>
      </c>
      <c r="D3976">
        <v>61</v>
      </c>
      <c r="E3976" t="s">
        <v>7318</v>
      </c>
      <c r="F3976" t="s">
        <v>55</v>
      </c>
      <c r="G3976" t="s">
        <v>7319</v>
      </c>
      <c r="H3976" t="s">
        <v>320</v>
      </c>
      <c r="I3976" t="s">
        <v>382</v>
      </c>
      <c r="J3976" t="s">
        <v>383</v>
      </c>
      <c r="K3976" t="s">
        <v>388</v>
      </c>
      <c r="L3976" t="s">
        <v>44</v>
      </c>
      <c r="M3976" t="s">
        <v>385</v>
      </c>
      <c r="N3976" t="s">
        <v>907</v>
      </c>
      <c r="O3976" t="s">
        <v>932</v>
      </c>
      <c r="P3976" t="s">
        <v>71</v>
      </c>
    </row>
    <row r="3977" spans="1:16">
      <c r="A3977" t="s">
        <v>7964</v>
      </c>
      <c r="B3977" t="s">
        <v>7965</v>
      </c>
      <c r="C3977" t="s">
        <v>904</v>
      </c>
      <c r="D3977">
        <v>57</v>
      </c>
      <c r="E3977" t="s">
        <v>7322</v>
      </c>
      <c r="F3977" t="s">
        <v>86</v>
      </c>
      <c r="G3977" t="s">
        <v>7323</v>
      </c>
      <c r="H3977" t="s">
        <v>320</v>
      </c>
      <c r="I3977" t="s">
        <v>382</v>
      </c>
      <c r="J3977" t="s">
        <v>383</v>
      </c>
      <c r="K3977" t="s">
        <v>388</v>
      </c>
      <c r="L3977" t="s">
        <v>44</v>
      </c>
      <c r="M3977" t="s">
        <v>385</v>
      </c>
      <c r="N3977" t="s">
        <v>907</v>
      </c>
      <c r="O3977" t="s">
        <v>1033</v>
      </c>
      <c r="P3977" t="s">
        <v>86</v>
      </c>
    </row>
    <row r="3978" spans="1:16">
      <c r="A3978" t="s">
        <v>7966</v>
      </c>
      <c r="B3978" t="s">
        <v>7965</v>
      </c>
      <c r="C3978" t="s">
        <v>910</v>
      </c>
      <c r="D3978">
        <v>59</v>
      </c>
      <c r="E3978" t="s">
        <v>7322</v>
      </c>
      <c r="F3978" t="s">
        <v>86</v>
      </c>
      <c r="G3978" t="s">
        <v>7323</v>
      </c>
      <c r="H3978" t="s">
        <v>320</v>
      </c>
      <c r="I3978" t="s">
        <v>382</v>
      </c>
      <c r="J3978" t="s">
        <v>383</v>
      </c>
      <c r="K3978" t="s">
        <v>388</v>
      </c>
      <c r="L3978" t="s">
        <v>44</v>
      </c>
      <c r="M3978" t="s">
        <v>385</v>
      </c>
      <c r="N3978" t="s">
        <v>907</v>
      </c>
      <c r="O3978" t="s">
        <v>1033</v>
      </c>
      <c r="P3978" t="s">
        <v>86</v>
      </c>
    </row>
    <row r="3979" spans="1:16">
      <c r="A3979" t="s">
        <v>7967</v>
      </c>
      <c r="B3979" t="s">
        <v>7965</v>
      </c>
      <c r="C3979" t="s">
        <v>912</v>
      </c>
      <c r="D3979">
        <v>61</v>
      </c>
      <c r="E3979" t="s">
        <v>7322</v>
      </c>
      <c r="F3979" t="s">
        <v>86</v>
      </c>
      <c r="G3979" t="s">
        <v>7323</v>
      </c>
      <c r="H3979" t="s">
        <v>320</v>
      </c>
      <c r="I3979" t="s">
        <v>382</v>
      </c>
      <c r="J3979" t="s">
        <v>383</v>
      </c>
      <c r="K3979" t="s">
        <v>388</v>
      </c>
      <c r="L3979" t="s">
        <v>44</v>
      </c>
      <c r="M3979" t="s">
        <v>385</v>
      </c>
      <c r="N3979" t="s">
        <v>907</v>
      </c>
      <c r="O3979" t="s">
        <v>1033</v>
      </c>
      <c r="P3979" t="s">
        <v>86</v>
      </c>
    </row>
    <row r="3980" spans="1:16">
      <c r="A3980" t="s">
        <v>7968</v>
      </c>
      <c r="B3980" t="s">
        <v>7969</v>
      </c>
      <c r="C3980" t="s">
        <v>931</v>
      </c>
      <c r="D3980">
        <v>0</v>
      </c>
      <c r="E3980">
        <v>4647</v>
      </c>
      <c r="F3980" t="s">
        <v>248</v>
      </c>
      <c r="G3980" t="s">
        <v>964</v>
      </c>
      <c r="H3980" t="s">
        <v>337</v>
      </c>
      <c r="I3980" t="s">
        <v>390</v>
      </c>
      <c r="J3980" t="s">
        <v>383</v>
      </c>
      <c r="K3980" t="s">
        <v>389</v>
      </c>
      <c r="M3980" t="s">
        <v>386</v>
      </c>
      <c r="N3980" t="s">
        <v>907</v>
      </c>
      <c r="O3980" t="s">
        <v>932</v>
      </c>
      <c r="P3980" t="s">
        <v>71</v>
      </c>
    </row>
    <row r="3981" spans="1:16">
      <c r="A3981" t="s">
        <v>7970</v>
      </c>
      <c r="B3981" t="s">
        <v>7969</v>
      </c>
      <c r="C3981">
        <v>8.5</v>
      </c>
      <c r="D3981">
        <v>85</v>
      </c>
      <c r="E3981">
        <v>4647</v>
      </c>
      <c r="F3981" t="s">
        <v>248</v>
      </c>
      <c r="G3981" t="s">
        <v>964</v>
      </c>
      <c r="H3981" t="s">
        <v>337</v>
      </c>
      <c r="I3981" t="s">
        <v>390</v>
      </c>
      <c r="J3981" t="s">
        <v>383</v>
      </c>
      <c r="K3981" t="s">
        <v>389</v>
      </c>
      <c r="M3981" t="s">
        <v>386</v>
      </c>
      <c r="N3981" t="s">
        <v>907</v>
      </c>
      <c r="O3981" t="s">
        <v>932</v>
      </c>
      <c r="P3981" t="s">
        <v>71</v>
      </c>
    </row>
    <row r="3982" spans="1:16">
      <c r="A3982" t="s">
        <v>7971</v>
      </c>
      <c r="B3982" t="s">
        <v>7969</v>
      </c>
      <c r="C3982">
        <v>9</v>
      </c>
      <c r="D3982">
        <v>9</v>
      </c>
      <c r="E3982">
        <v>4647</v>
      </c>
      <c r="F3982" t="s">
        <v>248</v>
      </c>
      <c r="G3982" t="s">
        <v>964</v>
      </c>
      <c r="H3982" t="s">
        <v>337</v>
      </c>
      <c r="I3982" t="s">
        <v>390</v>
      </c>
      <c r="J3982" t="s">
        <v>383</v>
      </c>
      <c r="K3982" t="s">
        <v>389</v>
      </c>
      <c r="M3982" t="s">
        <v>386</v>
      </c>
      <c r="N3982" t="s">
        <v>907</v>
      </c>
      <c r="O3982" t="s">
        <v>932</v>
      </c>
      <c r="P3982" t="s">
        <v>71</v>
      </c>
    </row>
    <row r="3983" spans="1:16">
      <c r="A3983" t="s">
        <v>7972</v>
      </c>
      <c r="B3983" t="s">
        <v>7969</v>
      </c>
      <c r="C3983">
        <v>9.5</v>
      </c>
      <c r="D3983">
        <v>95</v>
      </c>
      <c r="E3983">
        <v>4647</v>
      </c>
      <c r="F3983" t="s">
        <v>248</v>
      </c>
      <c r="G3983" t="s">
        <v>964</v>
      </c>
      <c r="H3983" t="s">
        <v>337</v>
      </c>
      <c r="I3983" t="s">
        <v>390</v>
      </c>
      <c r="J3983" t="s">
        <v>383</v>
      </c>
      <c r="K3983" t="s">
        <v>389</v>
      </c>
      <c r="M3983" t="s">
        <v>386</v>
      </c>
      <c r="N3983" t="s">
        <v>907</v>
      </c>
      <c r="O3983" t="s">
        <v>932</v>
      </c>
      <c r="P3983" t="s">
        <v>71</v>
      </c>
    </row>
    <row r="3984" spans="1:16">
      <c r="A3984" t="s">
        <v>7973</v>
      </c>
      <c r="B3984" t="s">
        <v>7974</v>
      </c>
      <c r="C3984" t="s">
        <v>910</v>
      </c>
      <c r="D3984">
        <v>59</v>
      </c>
      <c r="E3984">
        <v>9001</v>
      </c>
      <c r="F3984" t="s">
        <v>57</v>
      </c>
      <c r="G3984" t="s">
        <v>7415</v>
      </c>
      <c r="H3984" t="s">
        <v>343</v>
      </c>
      <c r="I3984" t="s">
        <v>387</v>
      </c>
      <c r="J3984" t="s">
        <v>383</v>
      </c>
      <c r="K3984" t="s">
        <v>389</v>
      </c>
      <c r="L3984" t="s">
        <v>46</v>
      </c>
      <c r="M3984" t="s">
        <v>386</v>
      </c>
      <c r="N3984" t="s">
        <v>907</v>
      </c>
      <c r="O3984" t="s">
        <v>908</v>
      </c>
      <c r="P3984" t="s">
        <v>57</v>
      </c>
    </row>
    <row r="3985" spans="1:16">
      <c r="A3985" t="s">
        <v>7975</v>
      </c>
      <c r="B3985" t="s">
        <v>7974</v>
      </c>
      <c r="C3985" t="s">
        <v>956</v>
      </c>
      <c r="D3985">
        <v>55</v>
      </c>
      <c r="E3985">
        <v>9001</v>
      </c>
      <c r="F3985" t="s">
        <v>57</v>
      </c>
      <c r="G3985" t="s">
        <v>7415</v>
      </c>
      <c r="H3985" t="s">
        <v>343</v>
      </c>
      <c r="I3985" t="s">
        <v>387</v>
      </c>
      <c r="J3985" t="s">
        <v>383</v>
      </c>
      <c r="K3985" t="s">
        <v>389</v>
      </c>
      <c r="L3985" t="s">
        <v>46</v>
      </c>
      <c r="M3985" t="s">
        <v>386</v>
      </c>
      <c r="N3985" t="s">
        <v>907</v>
      </c>
      <c r="O3985" t="s">
        <v>908</v>
      </c>
      <c r="P3985" t="s">
        <v>57</v>
      </c>
    </row>
    <row r="3986" spans="1:16">
      <c r="A3986" t="s">
        <v>7976</v>
      </c>
      <c r="B3986" t="s">
        <v>7974</v>
      </c>
      <c r="C3986" t="s">
        <v>904</v>
      </c>
      <c r="D3986">
        <v>57</v>
      </c>
      <c r="E3986">
        <v>9001</v>
      </c>
      <c r="F3986" t="s">
        <v>57</v>
      </c>
      <c r="G3986" t="s">
        <v>7415</v>
      </c>
      <c r="H3986" t="s">
        <v>343</v>
      </c>
      <c r="I3986" t="s">
        <v>387</v>
      </c>
      <c r="J3986" t="s">
        <v>383</v>
      </c>
      <c r="K3986" t="s">
        <v>389</v>
      </c>
      <c r="L3986" t="s">
        <v>46</v>
      </c>
      <c r="M3986" t="s">
        <v>386</v>
      </c>
      <c r="N3986" t="s">
        <v>907</v>
      </c>
      <c r="O3986" t="s">
        <v>908</v>
      </c>
      <c r="P3986" t="s">
        <v>57</v>
      </c>
    </row>
    <row r="3987" spans="1:16">
      <c r="A3987" t="s">
        <v>7977</v>
      </c>
      <c r="B3987" t="s">
        <v>7978</v>
      </c>
      <c r="C3987" t="s">
        <v>931</v>
      </c>
      <c r="D3987">
        <v>0</v>
      </c>
      <c r="E3987" t="s">
        <v>7979</v>
      </c>
      <c r="F3987" t="s">
        <v>53</v>
      </c>
      <c r="G3987" t="s">
        <v>1146</v>
      </c>
      <c r="H3987" t="s">
        <v>353</v>
      </c>
      <c r="I3987" t="s">
        <v>382</v>
      </c>
      <c r="J3987" t="s">
        <v>383</v>
      </c>
      <c r="K3987" t="s">
        <v>388</v>
      </c>
      <c r="L3987" t="s">
        <v>39</v>
      </c>
      <c r="M3987" t="s">
        <v>386</v>
      </c>
      <c r="N3987" t="s">
        <v>907</v>
      </c>
      <c r="O3987" t="s">
        <v>928</v>
      </c>
      <c r="P3987" t="s">
        <v>53</v>
      </c>
    </row>
    <row r="3988" spans="1:16">
      <c r="A3988" t="s">
        <v>7980</v>
      </c>
      <c r="B3988" t="s">
        <v>7981</v>
      </c>
      <c r="C3988" t="s">
        <v>931</v>
      </c>
      <c r="D3988">
        <v>0</v>
      </c>
      <c r="E3988" t="s">
        <v>7982</v>
      </c>
      <c r="F3988" t="s">
        <v>63</v>
      </c>
      <c r="G3988" t="s">
        <v>1631</v>
      </c>
      <c r="H3988" t="s">
        <v>358</v>
      </c>
      <c r="I3988" t="s">
        <v>387</v>
      </c>
      <c r="J3988" t="s">
        <v>383</v>
      </c>
      <c r="K3988" t="s">
        <v>389</v>
      </c>
      <c r="L3988" t="s">
        <v>46</v>
      </c>
      <c r="M3988" t="s">
        <v>386</v>
      </c>
      <c r="N3988" t="s">
        <v>907</v>
      </c>
      <c r="O3988" t="s">
        <v>937</v>
      </c>
      <c r="P3988" t="s">
        <v>63</v>
      </c>
    </row>
    <row r="3989" spans="1:16">
      <c r="A3989" t="s">
        <v>7983</v>
      </c>
      <c r="B3989" t="s">
        <v>7984</v>
      </c>
      <c r="C3989" t="s">
        <v>931</v>
      </c>
      <c r="D3989">
        <v>0</v>
      </c>
      <c r="E3989" t="s">
        <v>7982</v>
      </c>
      <c r="F3989" t="s">
        <v>86</v>
      </c>
      <c r="G3989" t="s">
        <v>7985</v>
      </c>
      <c r="H3989" t="s">
        <v>358</v>
      </c>
      <c r="I3989" t="s">
        <v>382</v>
      </c>
      <c r="J3989" t="s">
        <v>383</v>
      </c>
      <c r="K3989" t="s">
        <v>389</v>
      </c>
      <c r="L3989" t="s">
        <v>46</v>
      </c>
      <c r="M3989" t="s">
        <v>386</v>
      </c>
      <c r="N3989" t="s">
        <v>907</v>
      </c>
      <c r="O3989" t="s">
        <v>1033</v>
      </c>
      <c r="P3989" t="s">
        <v>86</v>
      </c>
    </row>
    <row r="3990" spans="1:16">
      <c r="A3990" t="s">
        <v>7986</v>
      </c>
      <c r="B3990" t="s">
        <v>7987</v>
      </c>
      <c r="C3990" t="s">
        <v>904</v>
      </c>
      <c r="D3990">
        <v>57</v>
      </c>
      <c r="E3990">
        <v>9001</v>
      </c>
      <c r="F3990" t="s">
        <v>53</v>
      </c>
      <c r="G3990" t="s">
        <v>1486</v>
      </c>
      <c r="H3990" t="s">
        <v>343</v>
      </c>
      <c r="I3990" t="s">
        <v>382</v>
      </c>
      <c r="J3990" t="s">
        <v>383</v>
      </c>
      <c r="K3990" t="s">
        <v>389</v>
      </c>
      <c r="M3990" t="s">
        <v>386</v>
      </c>
      <c r="N3990" t="s">
        <v>907</v>
      </c>
      <c r="O3990" t="s">
        <v>928</v>
      </c>
      <c r="P3990" t="s">
        <v>53</v>
      </c>
    </row>
    <row r="3991" spans="1:16">
      <c r="A3991" t="s">
        <v>7988</v>
      </c>
      <c r="B3991" t="s">
        <v>7987</v>
      </c>
      <c r="C3991" t="s">
        <v>910</v>
      </c>
      <c r="D3991">
        <v>59</v>
      </c>
      <c r="E3991">
        <v>9001</v>
      </c>
      <c r="F3991" t="s">
        <v>53</v>
      </c>
      <c r="G3991" t="s">
        <v>1486</v>
      </c>
      <c r="H3991" t="s">
        <v>343</v>
      </c>
      <c r="I3991" t="s">
        <v>382</v>
      </c>
      <c r="J3991" t="s">
        <v>383</v>
      </c>
      <c r="K3991" t="s">
        <v>389</v>
      </c>
      <c r="M3991" t="s">
        <v>386</v>
      </c>
      <c r="N3991" t="s">
        <v>907</v>
      </c>
      <c r="O3991" t="s">
        <v>928</v>
      </c>
      <c r="P3991" t="s">
        <v>53</v>
      </c>
    </row>
    <row r="3992" spans="1:16">
      <c r="A3992" t="s">
        <v>7989</v>
      </c>
      <c r="B3992" t="s">
        <v>7987</v>
      </c>
      <c r="C3992" t="s">
        <v>912</v>
      </c>
      <c r="D3992">
        <v>61</v>
      </c>
      <c r="E3992">
        <v>9001</v>
      </c>
      <c r="F3992" t="s">
        <v>53</v>
      </c>
      <c r="G3992" t="s">
        <v>1486</v>
      </c>
      <c r="H3992" t="s">
        <v>343</v>
      </c>
      <c r="I3992" t="s">
        <v>382</v>
      </c>
      <c r="J3992" t="s">
        <v>383</v>
      </c>
      <c r="K3992" t="s">
        <v>389</v>
      </c>
      <c r="M3992" t="s">
        <v>386</v>
      </c>
      <c r="N3992" t="s">
        <v>907</v>
      </c>
      <c r="O3992" t="s">
        <v>928</v>
      </c>
      <c r="P3992" t="s">
        <v>53</v>
      </c>
    </row>
    <row r="3993" spans="1:16">
      <c r="A3993" t="s">
        <v>7990</v>
      </c>
      <c r="B3993" t="s">
        <v>7987</v>
      </c>
      <c r="C3993" t="s">
        <v>956</v>
      </c>
      <c r="D3993">
        <v>55</v>
      </c>
      <c r="E3993">
        <v>9001</v>
      </c>
      <c r="F3993" t="s">
        <v>53</v>
      </c>
      <c r="G3993" t="s">
        <v>1486</v>
      </c>
      <c r="H3993" t="s">
        <v>343</v>
      </c>
      <c r="I3993" t="s">
        <v>382</v>
      </c>
      <c r="J3993" t="s">
        <v>383</v>
      </c>
      <c r="K3993" t="s">
        <v>389</v>
      </c>
      <c r="M3993" t="s">
        <v>386</v>
      </c>
      <c r="N3993" t="s">
        <v>907</v>
      </c>
      <c r="O3993" t="s">
        <v>928</v>
      </c>
      <c r="P3993" t="s">
        <v>53</v>
      </c>
    </row>
    <row r="3994" spans="1:16">
      <c r="A3994" t="s">
        <v>7991</v>
      </c>
      <c r="B3994" t="s">
        <v>7992</v>
      </c>
      <c r="C3994" t="s">
        <v>931</v>
      </c>
      <c r="D3994">
        <v>0</v>
      </c>
      <c r="E3994" t="s">
        <v>7993</v>
      </c>
      <c r="F3994" t="s">
        <v>78</v>
      </c>
      <c r="G3994" t="s">
        <v>964</v>
      </c>
      <c r="H3994" t="s">
        <v>340</v>
      </c>
      <c r="I3994" t="s">
        <v>382</v>
      </c>
      <c r="J3994" t="s">
        <v>383</v>
      </c>
      <c r="K3994" t="s">
        <v>389</v>
      </c>
      <c r="M3994" t="s">
        <v>386</v>
      </c>
      <c r="N3994" t="s">
        <v>907</v>
      </c>
      <c r="O3994" t="s">
        <v>969</v>
      </c>
      <c r="P3994" t="s">
        <v>78</v>
      </c>
    </row>
    <row r="3995" spans="1:16">
      <c r="A3995" t="s">
        <v>7994</v>
      </c>
      <c r="B3995" t="s">
        <v>7995</v>
      </c>
      <c r="C3995" t="s">
        <v>931</v>
      </c>
      <c r="D3995">
        <v>0</v>
      </c>
      <c r="E3995" t="s">
        <v>7809</v>
      </c>
      <c r="F3995" t="s">
        <v>53</v>
      </c>
      <c r="G3995" t="s">
        <v>964</v>
      </c>
      <c r="H3995" t="s">
        <v>358</v>
      </c>
      <c r="I3995" t="s">
        <v>387</v>
      </c>
      <c r="J3995" t="s">
        <v>383</v>
      </c>
      <c r="K3995" t="s">
        <v>389</v>
      </c>
      <c r="M3995" t="s">
        <v>386</v>
      </c>
      <c r="N3995" t="s">
        <v>907</v>
      </c>
      <c r="O3995" t="s">
        <v>928</v>
      </c>
      <c r="P3995" t="s">
        <v>53</v>
      </c>
    </row>
    <row r="3996" spans="1:16">
      <c r="A3996" t="s">
        <v>7996</v>
      </c>
      <c r="B3996" t="s">
        <v>7997</v>
      </c>
      <c r="C3996" t="s">
        <v>931</v>
      </c>
      <c r="D3996">
        <v>0</v>
      </c>
      <c r="E3996" t="s">
        <v>7820</v>
      </c>
      <c r="F3996" t="s">
        <v>215</v>
      </c>
      <c r="G3996" t="s">
        <v>964</v>
      </c>
      <c r="H3996" t="s">
        <v>358</v>
      </c>
      <c r="I3996" t="s">
        <v>387</v>
      </c>
      <c r="J3996" t="s">
        <v>383</v>
      </c>
      <c r="K3996" t="s">
        <v>389</v>
      </c>
      <c r="M3996" t="s">
        <v>386</v>
      </c>
      <c r="N3996" t="s">
        <v>907</v>
      </c>
      <c r="O3996" t="s">
        <v>1593</v>
      </c>
      <c r="P3996" t="s">
        <v>68</v>
      </c>
    </row>
    <row r="3997" spans="1:16">
      <c r="A3997" t="s">
        <v>7998</v>
      </c>
      <c r="B3997" t="s">
        <v>7999</v>
      </c>
      <c r="C3997" t="s">
        <v>931</v>
      </c>
      <c r="D3997">
        <v>0</v>
      </c>
      <c r="E3997" t="s">
        <v>7820</v>
      </c>
      <c r="F3997" t="s">
        <v>164</v>
      </c>
      <c r="G3997" t="s">
        <v>964</v>
      </c>
      <c r="H3997" t="s">
        <v>358</v>
      </c>
      <c r="I3997" t="s">
        <v>387</v>
      </c>
      <c r="J3997" t="s">
        <v>383</v>
      </c>
      <c r="K3997" t="s">
        <v>389</v>
      </c>
      <c r="M3997" t="s">
        <v>386</v>
      </c>
      <c r="N3997" t="s">
        <v>907</v>
      </c>
      <c r="O3997" t="s">
        <v>1033</v>
      </c>
      <c r="P3997" t="s">
        <v>86</v>
      </c>
    </row>
    <row r="3998" spans="1:16">
      <c r="A3998" t="s">
        <v>8000</v>
      </c>
      <c r="B3998" t="s">
        <v>8001</v>
      </c>
      <c r="C3998" t="s">
        <v>931</v>
      </c>
      <c r="D3998">
        <v>0</v>
      </c>
      <c r="E3998" t="s">
        <v>7812</v>
      </c>
      <c r="F3998" t="s">
        <v>114</v>
      </c>
      <c r="G3998" t="s">
        <v>964</v>
      </c>
      <c r="H3998" t="s">
        <v>358</v>
      </c>
      <c r="I3998" t="s">
        <v>387</v>
      </c>
      <c r="J3998" t="s">
        <v>383</v>
      </c>
      <c r="K3998" t="s">
        <v>389</v>
      </c>
      <c r="M3998" t="s">
        <v>386</v>
      </c>
      <c r="N3998" t="s">
        <v>907</v>
      </c>
      <c r="O3998" t="s">
        <v>1119</v>
      </c>
      <c r="P3998" t="s">
        <v>68</v>
      </c>
    </row>
    <row r="3999" spans="1:16">
      <c r="A3999" t="s">
        <v>8002</v>
      </c>
      <c r="B3999" t="s">
        <v>8003</v>
      </c>
      <c r="C3999" t="s">
        <v>931</v>
      </c>
      <c r="D3999">
        <v>0</v>
      </c>
      <c r="E3999" t="s">
        <v>7162</v>
      </c>
      <c r="F3999" t="s">
        <v>91</v>
      </c>
      <c r="G3999" t="s">
        <v>964</v>
      </c>
      <c r="H3999" t="s">
        <v>358</v>
      </c>
      <c r="I3999" t="s">
        <v>387</v>
      </c>
      <c r="J3999" t="s">
        <v>383</v>
      </c>
      <c r="K3999" t="s">
        <v>389</v>
      </c>
      <c r="M3999" t="s">
        <v>386</v>
      </c>
      <c r="N3999" t="s">
        <v>907</v>
      </c>
      <c r="O3999" t="s">
        <v>932</v>
      </c>
      <c r="P3999" t="s">
        <v>91</v>
      </c>
    </row>
    <row r="4000" spans="1:16">
      <c r="A4000" t="s">
        <v>8004</v>
      </c>
      <c r="B4000" t="s">
        <v>8005</v>
      </c>
      <c r="C4000" t="s">
        <v>931</v>
      </c>
      <c r="D4000">
        <v>0</v>
      </c>
      <c r="E4000" t="s">
        <v>7162</v>
      </c>
      <c r="F4000" t="s">
        <v>53</v>
      </c>
      <c r="G4000" t="s">
        <v>964</v>
      </c>
      <c r="H4000" t="s">
        <v>358</v>
      </c>
      <c r="I4000" t="s">
        <v>387</v>
      </c>
      <c r="J4000" t="s">
        <v>383</v>
      </c>
      <c r="K4000" t="s">
        <v>389</v>
      </c>
      <c r="M4000" t="s">
        <v>386</v>
      </c>
      <c r="N4000" t="s">
        <v>907</v>
      </c>
      <c r="O4000" t="s">
        <v>928</v>
      </c>
      <c r="P4000" t="s">
        <v>53</v>
      </c>
    </row>
    <row r="4001" spans="1:16">
      <c r="A4001" t="s">
        <v>8006</v>
      </c>
      <c r="B4001" t="s">
        <v>8007</v>
      </c>
      <c r="C4001" t="s">
        <v>931</v>
      </c>
      <c r="D4001">
        <v>0</v>
      </c>
      <c r="E4001" t="s">
        <v>7344</v>
      </c>
      <c r="F4001" t="s">
        <v>86</v>
      </c>
      <c r="G4001" t="s">
        <v>1328</v>
      </c>
      <c r="H4001" t="s">
        <v>363</v>
      </c>
      <c r="I4001" t="s">
        <v>382</v>
      </c>
      <c r="J4001" t="s">
        <v>383</v>
      </c>
      <c r="K4001" t="s">
        <v>389</v>
      </c>
      <c r="L4001" t="s">
        <v>44</v>
      </c>
      <c r="M4001" t="s">
        <v>386</v>
      </c>
      <c r="N4001" t="s">
        <v>907</v>
      </c>
      <c r="O4001" t="s">
        <v>1033</v>
      </c>
      <c r="P4001" t="s">
        <v>86</v>
      </c>
    </row>
    <row r="4002" spans="1:16">
      <c r="A4002" t="s">
        <v>8008</v>
      </c>
      <c r="B4002" t="s">
        <v>8009</v>
      </c>
      <c r="C4002" t="s">
        <v>931</v>
      </c>
      <c r="D4002">
        <v>0</v>
      </c>
      <c r="E4002" t="s">
        <v>8010</v>
      </c>
      <c r="F4002" t="s">
        <v>86</v>
      </c>
      <c r="G4002" t="s">
        <v>1568</v>
      </c>
      <c r="H4002" t="s">
        <v>363</v>
      </c>
      <c r="I4002" t="s">
        <v>387</v>
      </c>
      <c r="J4002" t="s">
        <v>383</v>
      </c>
      <c r="K4002" t="s">
        <v>389</v>
      </c>
      <c r="L4002" t="s">
        <v>44</v>
      </c>
      <c r="M4002" t="s">
        <v>386</v>
      </c>
      <c r="N4002" t="s">
        <v>907</v>
      </c>
      <c r="O4002" t="s">
        <v>1033</v>
      </c>
      <c r="P4002" t="s">
        <v>86</v>
      </c>
    </row>
    <row r="4003" spans="1:16">
      <c r="A4003" t="s">
        <v>8011</v>
      </c>
      <c r="B4003" t="s">
        <v>8012</v>
      </c>
      <c r="C4003" t="s">
        <v>920</v>
      </c>
      <c r="D4003">
        <v>58</v>
      </c>
      <c r="E4003" t="s">
        <v>8013</v>
      </c>
      <c r="F4003" t="s">
        <v>83</v>
      </c>
      <c r="G4003" t="s">
        <v>906</v>
      </c>
      <c r="H4003" t="s">
        <v>327</v>
      </c>
      <c r="I4003" t="s">
        <v>382</v>
      </c>
      <c r="J4003" t="s">
        <v>383</v>
      </c>
      <c r="K4003" t="s">
        <v>384</v>
      </c>
      <c r="L4003" t="s">
        <v>43</v>
      </c>
      <c r="M4003" t="s">
        <v>385</v>
      </c>
      <c r="N4003" t="s">
        <v>907</v>
      </c>
      <c r="O4003" t="s">
        <v>917</v>
      </c>
      <c r="P4003" t="s">
        <v>83</v>
      </c>
    </row>
    <row r="4004" spans="1:16">
      <c r="A4004" t="s">
        <v>8014</v>
      </c>
      <c r="B4004" t="s">
        <v>8015</v>
      </c>
      <c r="C4004" t="s">
        <v>920</v>
      </c>
      <c r="D4004">
        <v>58</v>
      </c>
      <c r="E4004" t="s">
        <v>2777</v>
      </c>
      <c r="F4004" t="s">
        <v>91</v>
      </c>
      <c r="G4004" t="s">
        <v>906</v>
      </c>
      <c r="H4004" t="s">
        <v>327</v>
      </c>
      <c r="I4004" t="s">
        <v>382</v>
      </c>
      <c r="J4004" t="s">
        <v>383</v>
      </c>
      <c r="K4004" t="s">
        <v>384</v>
      </c>
      <c r="L4004" t="s">
        <v>43</v>
      </c>
      <c r="M4004" t="s">
        <v>385</v>
      </c>
      <c r="N4004" t="s">
        <v>907</v>
      </c>
      <c r="O4004" t="s">
        <v>8016</v>
      </c>
      <c r="P4004" t="s">
        <v>91</v>
      </c>
    </row>
    <row r="4005" spans="1:16">
      <c r="A4005" t="s">
        <v>8017</v>
      </c>
      <c r="B4005" t="s">
        <v>8018</v>
      </c>
      <c r="C4005" t="s">
        <v>920</v>
      </c>
      <c r="D4005">
        <v>58</v>
      </c>
      <c r="E4005" t="s">
        <v>1020</v>
      </c>
      <c r="F4005" t="s">
        <v>286</v>
      </c>
      <c r="G4005" t="s">
        <v>8019</v>
      </c>
      <c r="H4005" t="s">
        <v>327</v>
      </c>
      <c r="I4005" t="s">
        <v>382</v>
      </c>
      <c r="J4005" t="s">
        <v>383</v>
      </c>
      <c r="K4005" t="s">
        <v>384</v>
      </c>
      <c r="L4005" t="s">
        <v>37</v>
      </c>
      <c r="M4005" t="s">
        <v>386</v>
      </c>
      <c r="N4005" t="s">
        <v>907</v>
      </c>
      <c r="O4005" t="s">
        <v>8020</v>
      </c>
      <c r="P4005" t="s">
        <v>286</v>
      </c>
    </row>
    <row r="4006" spans="1:16">
      <c r="A4006" t="s">
        <v>8021</v>
      </c>
      <c r="B4006" t="s">
        <v>8022</v>
      </c>
      <c r="C4006" t="s">
        <v>920</v>
      </c>
      <c r="D4006">
        <v>58</v>
      </c>
      <c r="E4006" t="s">
        <v>2078</v>
      </c>
      <c r="F4006" t="s">
        <v>195</v>
      </c>
      <c r="G4006" t="s">
        <v>906</v>
      </c>
      <c r="H4006" t="s">
        <v>327</v>
      </c>
      <c r="I4006" t="s">
        <v>382</v>
      </c>
      <c r="J4006" t="s">
        <v>383</v>
      </c>
      <c r="K4006" t="s">
        <v>384</v>
      </c>
      <c r="L4006" t="s">
        <v>43</v>
      </c>
      <c r="M4006" t="s">
        <v>385</v>
      </c>
      <c r="N4006" t="s">
        <v>907</v>
      </c>
      <c r="O4006" t="s">
        <v>3430</v>
      </c>
      <c r="P4006" t="s">
        <v>195</v>
      </c>
    </row>
    <row r="4007" spans="1:16">
      <c r="A4007" t="s">
        <v>8023</v>
      </c>
      <c r="B4007" t="s">
        <v>8024</v>
      </c>
      <c r="C4007" t="s">
        <v>904</v>
      </c>
      <c r="D4007">
        <v>57</v>
      </c>
      <c r="E4007" t="s">
        <v>2478</v>
      </c>
      <c r="F4007" t="s">
        <v>63</v>
      </c>
      <c r="G4007" t="s">
        <v>2479</v>
      </c>
      <c r="H4007" t="s">
        <v>327</v>
      </c>
      <c r="I4007" t="s">
        <v>382</v>
      </c>
      <c r="J4007" t="s">
        <v>383</v>
      </c>
      <c r="K4007" t="s">
        <v>384</v>
      </c>
      <c r="L4007" t="s">
        <v>43</v>
      </c>
      <c r="M4007" t="s">
        <v>385</v>
      </c>
      <c r="N4007" t="s">
        <v>907</v>
      </c>
      <c r="O4007" t="s">
        <v>1291</v>
      </c>
      <c r="P4007" t="s">
        <v>63</v>
      </c>
    </row>
    <row r="4008" spans="1:16">
      <c r="A4008" t="s">
        <v>8025</v>
      </c>
      <c r="B4008" t="s">
        <v>8024</v>
      </c>
      <c r="C4008" t="s">
        <v>920</v>
      </c>
      <c r="D4008">
        <v>58</v>
      </c>
      <c r="E4008" t="s">
        <v>2478</v>
      </c>
      <c r="F4008" t="s">
        <v>63</v>
      </c>
      <c r="G4008" t="s">
        <v>2479</v>
      </c>
      <c r="H4008" t="s">
        <v>327</v>
      </c>
      <c r="I4008" t="s">
        <v>382</v>
      </c>
      <c r="J4008" t="s">
        <v>383</v>
      </c>
      <c r="K4008" t="s">
        <v>384</v>
      </c>
      <c r="L4008" t="s">
        <v>43</v>
      </c>
      <c r="M4008" t="s">
        <v>385</v>
      </c>
      <c r="N4008" t="s">
        <v>907</v>
      </c>
      <c r="O4008" t="s">
        <v>1291</v>
      </c>
      <c r="P4008" t="s">
        <v>63</v>
      </c>
    </row>
    <row r="4009" spans="1:16">
      <c r="A4009" t="s">
        <v>8026</v>
      </c>
      <c r="B4009" t="s">
        <v>8027</v>
      </c>
      <c r="C4009" t="s">
        <v>931</v>
      </c>
      <c r="D4009">
        <v>0</v>
      </c>
      <c r="E4009" t="s">
        <v>8028</v>
      </c>
      <c r="F4009" t="s">
        <v>83</v>
      </c>
      <c r="G4009" t="s">
        <v>8029</v>
      </c>
      <c r="H4009" t="s">
        <v>356</v>
      </c>
      <c r="I4009" t="s">
        <v>382</v>
      </c>
      <c r="J4009" t="s">
        <v>383</v>
      </c>
      <c r="K4009" t="s">
        <v>388</v>
      </c>
      <c r="L4009" t="s">
        <v>43</v>
      </c>
      <c r="M4009" t="s">
        <v>386</v>
      </c>
      <c r="N4009" t="s">
        <v>907</v>
      </c>
      <c r="O4009" t="s">
        <v>917</v>
      </c>
      <c r="P4009" t="s">
        <v>83</v>
      </c>
    </row>
    <row r="4010" spans="1:16">
      <c r="A4010" t="s">
        <v>8030</v>
      </c>
      <c r="B4010" t="s">
        <v>8031</v>
      </c>
      <c r="C4010" t="s">
        <v>931</v>
      </c>
      <c r="D4010">
        <v>0</v>
      </c>
      <c r="E4010" t="s">
        <v>8032</v>
      </c>
      <c r="F4010" t="s">
        <v>60</v>
      </c>
      <c r="G4010" t="s">
        <v>8029</v>
      </c>
      <c r="H4010" t="s">
        <v>356</v>
      </c>
      <c r="I4010" t="s">
        <v>382</v>
      </c>
      <c r="J4010" t="s">
        <v>383</v>
      </c>
      <c r="K4010" t="s">
        <v>388</v>
      </c>
      <c r="L4010" t="s">
        <v>43</v>
      </c>
      <c r="M4010" t="s">
        <v>386</v>
      </c>
      <c r="N4010" t="s">
        <v>907</v>
      </c>
      <c r="O4010" t="s">
        <v>990</v>
      </c>
      <c r="P4010" t="s">
        <v>60</v>
      </c>
    </row>
    <row r="4011" spans="1:16">
      <c r="A4011" t="s">
        <v>8033</v>
      </c>
      <c r="B4011" t="s">
        <v>8034</v>
      </c>
      <c r="C4011" t="s">
        <v>931</v>
      </c>
      <c r="D4011">
        <v>0</v>
      </c>
      <c r="E4011" t="s">
        <v>8035</v>
      </c>
      <c r="F4011" t="s">
        <v>71</v>
      </c>
      <c r="G4011" t="s">
        <v>8029</v>
      </c>
      <c r="H4011" t="s">
        <v>356</v>
      </c>
      <c r="I4011" t="s">
        <v>382</v>
      </c>
      <c r="J4011" t="s">
        <v>383</v>
      </c>
      <c r="K4011" t="s">
        <v>388</v>
      </c>
      <c r="L4011" t="s">
        <v>43</v>
      </c>
      <c r="M4011" t="s">
        <v>386</v>
      </c>
      <c r="N4011" t="s">
        <v>907</v>
      </c>
      <c r="O4011" t="s">
        <v>932</v>
      </c>
      <c r="P4011" t="s">
        <v>71</v>
      </c>
    </row>
    <row r="4012" spans="1:16">
      <c r="A4012" t="s">
        <v>8036</v>
      </c>
      <c r="B4012" t="s">
        <v>8037</v>
      </c>
      <c r="C4012" t="s">
        <v>931</v>
      </c>
      <c r="D4012">
        <v>0</v>
      </c>
      <c r="E4012" t="s">
        <v>8038</v>
      </c>
      <c r="F4012" t="s">
        <v>63</v>
      </c>
      <c r="G4012" t="s">
        <v>964</v>
      </c>
      <c r="H4012" t="s">
        <v>356</v>
      </c>
      <c r="I4012" t="s">
        <v>382</v>
      </c>
      <c r="J4012" t="s">
        <v>383</v>
      </c>
      <c r="K4012" t="s">
        <v>384</v>
      </c>
      <c r="L4012" t="s">
        <v>43</v>
      </c>
      <c r="M4012" t="s">
        <v>386</v>
      </c>
      <c r="N4012" t="s">
        <v>907</v>
      </c>
      <c r="O4012" t="s">
        <v>928</v>
      </c>
      <c r="P4012" t="s">
        <v>63</v>
      </c>
    </row>
    <row r="4013" spans="1:16">
      <c r="A4013" t="s">
        <v>8039</v>
      </c>
      <c r="B4013" t="s">
        <v>8040</v>
      </c>
      <c r="C4013" t="s">
        <v>931</v>
      </c>
      <c r="D4013">
        <v>0</v>
      </c>
      <c r="E4013" t="s">
        <v>8041</v>
      </c>
      <c r="F4013" t="s">
        <v>195</v>
      </c>
      <c r="G4013" t="s">
        <v>906</v>
      </c>
      <c r="H4013" t="s">
        <v>356</v>
      </c>
      <c r="I4013" t="s">
        <v>382</v>
      </c>
      <c r="J4013" t="s">
        <v>383</v>
      </c>
      <c r="K4013" t="s">
        <v>384</v>
      </c>
      <c r="L4013" t="s">
        <v>43</v>
      </c>
      <c r="M4013" t="s">
        <v>386</v>
      </c>
      <c r="N4013" t="s">
        <v>907</v>
      </c>
      <c r="O4013" t="s">
        <v>928</v>
      </c>
      <c r="P4013" t="s">
        <v>195</v>
      </c>
    </row>
    <row r="4014" spans="1:16">
      <c r="A4014" t="s">
        <v>8042</v>
      </c>
      <c r="B4014" t="s">
        <v>8043</v>
      </c>
      <c r="C4014" t="s">
        <v>931</v>
      </c>
      <c r="D4014">
        <v>0</v>
      </c>
      <c r="E4014" t="s">
        <v>8044</v>
      </c>
      <c r="F4014" t="s">
        <v>65</v>
      </c>
      <c r="G4014" t="s">
        <v>964</v>
      </c>
      <c r="H4014" t="s">
        <v>356</v>
      </c>
      <c r="I4014" t="s">
        <v>382</v>
      </c>
      <c r="J4014" t="s">
        <v>383</v>
      </c>
      <c r="K4014" t="s">
        <v>384</v>
      </c>
      <c r="L4014" t="s">
        <v>43</v>
      </c>
      <c r="M4014" t="s">
        <v>386</v>
      </c>
      <c r="N4014" t="s">
        <v>907</v>
      </c>
      <c r="O4014" t="s">
        <v>969</v>
      </c>
      <c r="P4014" t="s">
        <v>65</v>
      </c>
    </row>
    <row r="4015" spans="1:16">
      <c r="A4015" t="s">
        <v>8045</v>
      </c>
      <c r="B4015" t="s">
        <v>8046</v>
      </c>
      <c r="C4015" t="s">
        <v>931</v>
      </c>
      <c r="D4015">
        <v>0</v>
      </c>
      <c r="E4015" t="s">
        <v>8047</v>
      </c>
      <c r="F4015" t="s">
        <v>83</v>
      </c>
      <c r="G4015" t="s">
        <v>906</v>
      </c>
      <c r="H4015" t="s">
        <v>356</v>
      </c>
      <c r="I4015" t="s">
        <v>382</v>
      </c>
      <c r="J4015" t="s">
        <v>383</v>
      </c>
      <c r="K4015" t="s">
        <v>384</v>
      </c>
      <c r="L4015" t="s">
        <v>43</v>
      </c>
      <c r="M4015" t="s">
        <v>386</v>
      </c>
      <c r="N4015" t="s">
        <v>907</v>
      </c>
      <c r="O4015" t="s">
        <v>917</v>
      </c>
      <c r="P4015" t="s">
        <v>83</v>
      </c>
    </row>
    <row r="4016" spans="1:16">
      <c r="A4016" t="s">
        <v>8048</v>
      </c>
      <c r="B4016" t="s">
        <v>8049</v>
      </c>
      <c r="C4016" t="s">
        <v>931</v>
      </c>
      <c r="D4016">
        <v>0</v>
      </c>
      <c r="E4016" t="s">
        <v>8050</v>
      </c>
      <c r="F4016" t="s">
        <v>91</v>
      </c>
      <c r="G4016" t="s">
        <v>964</v>
      </c>
      <c r="H4016" t="s">
        <v>356</v>
      </c>
      <c r="I4016" t="s">
        <v>382</v>
      </c>
      <c r="J4016" t="s">
        <v>383</v>
      </c>
      <c r="K4016" t="s">
        <v>384</v>
      </c>
      <c r="L4016" t="s">
        <v>43</v>
      </c>
      <c r="M4016" t="s">
        <v>386</v>
      </c>
      <c r="N4016" t="s">
        <v>907</v>
      </c>
      <c r="O4016" t="s">
        <v>990</v>
      </c>
      <c r="P4016" t="s">
        <v>91</v>
      </c>
    </row>
    <row r="4017" spans="1:16">
      <c r="A4017" t="s">
        <v>8051</v>
      </c>
      <c r="B4017" t="s">
        <v>8052</v>
      </c>
      <c r="C4017" t="s">
        <v>931</v>
      </c>
      <c r="D4017">
        <v>0</v>
      </c>
      <c r="E4017" t="s">
        <v>8053</v>
      </c>
      <c r="F4017" t="s">
        <v>71</v>
      </c>
      <c r="G4017" t="s">
        <v>906</v>
      </c>
      <c r="H4017" t="s">
        <v>356</v>
      </c>
      <c r="I4017" t="s">
        <v>382</v>
      </c>
      <c r="J4017" t="s">
        <v>383</v>
      </c>
      <c r="K4017" t="s">
        <v>384</v>
      </c>
      <c r="L4017" t="s">
        <v>43</v>
      </c>
      <c r="M4017" t="s">
        <v>386</v>
      </c>
      <c r="N4017" t="s">
        <v>907</v>
      </c>
      <c r="O4017" t="s">
        <v>969</v>
      </c>
      <c r="P4017" t="s">
        <v>71</v>
      </c>
    </row>
    <row r="4018" spans="1:16">
      <c r="A4018" t="s">
        <v>8054</v>
      </c>
      <c r="B4018" t="s">
        <v>8055</v>
      </c>
      <c r="C4018" t="s">
        <v>910</v>
      </c>
      <c r="D4018">
        <v>59</v>
      </c>
      <c r="E4018" t="s">
        <v>8056</v>
      </c>
      <c r="F4018" t="s">
        <v>83</v>
      </c>
      <c r="G4018" t="s">
        <v>906</v>
      </c>
      <c r="H4018" t="s">
        <v>318</v>
      </c>
      <c r="I4018" t="s">
        <v>382</v>
      </c>
      <c r="J4018" t="s">
        <v>383</v>
      </c>
      <c r="K4018" t="s">
        <v>384</v>
      </c>
      <c r="L4018" t="s">
        <v>43</v>
      </c>
      <c r="M4018" t="s">
        <v>386</v>
      </c>
      <c r="N4018" t="s">
        <v>907</v>
      </c>
      <c r="O4018" t="s">
        <v>917</v>
      </c>
      <c r="P4018" t="s">
        <v>83</v>
      </c>
    </row>
    <row r="4019" spans="1:16">
      <c r="A4019" t="s">
        <v>8057</v>
      </c>
      <c r="B4019" t="s">
        <v>8058</v>
      </c>
      <c r="C4019" t="s">
        <v>910</v>
      </c>
      <c r="D4019">
        <v>59</v>
      </c>
      <c r="E4019" t="s">
        <v>2497</v>
      </c>
      <c r="F4019" t="s">
        <v>83</v>
      </c>
      <c r="G4019" t="s">
        <v>906</v>
      </c>
      <c r="H4019" t="s">
        <v>318</v>
      </c>
      <c r="I4019" t="s">
        <v>382</v>
      </c>
      <c r="J4019" t="s">
        <v>383</v>
      </c>
      <c r="K4019" t="s">
        <v>384</v>
      </c>
      <c r="L4019" t="s">
        <v>43</v>
      </c>
      <c r="M4019" t="s">
        <v>386</v>
      </c>
      <c r="N4019" t="s">
        <v>907</v>
      </c>
      <c r="O4019" t="s">
        <v>917</v>
      </c>
      <c r="P4019" t="s">
        <v>83</v>
      </c>
    </row>
    <row r="4020" spans="1:16">
      <c r="A4020" t="s">
        <v>8059</v>
      </c>
      <c r="B4020" t="s">
        <v>8060</v>
      </c>
      <c r="C4020" t="s">
        <v>956</v>
      </c>
      <c r="D4020">
        <v>55</v>
      </c>
      <c r="E4020" t="s">
        <v>950</v>
      </c>
      <c r="F4020" t="s">
        <v>91</v>
      </c>
      <c r="G4020" t="s">
        <v>951</v>
      </c>
      <c r="H4020" t="s">
        <v>324</v>
      </c>
      <c r="I4020" t="s">
        <v>382</v>
      </c>
      <c r="J4020" t="s">
        <v>383</v>
      </c>
      <c r="K4020" t="s">
        <v>384</v>
      </c>
      <c r="L4020" t="s">
        <v>43</v>
      </c>
      <c r="M4020" t="s">
        <v>385</v>
      </c>
      <c r="N4020" t="s">
        <v>907</v>
      </c>
      <c r="O4020" t="s">
        <v>932</v>
      </c>
      <c r="P4020" t="s">
        <v>91</v>
      </c>
    </row>
    <row r="4021" spans="1:16">
      <c r="A4021" t="s">
        <v>8061</v>
      </c>
      <c r="B4021" t="s">
        <v>8060</v>
      </c>
      <c r="C4021" t="s">
        <v>915</v>
      </c>
      <c r="D4021">
        <v>56</v>
      </c>
      <c r="E4021" t="s">
        <v>950</v>
      </c>
      <c r="F4021" t="s">
        <v>91</v>
      </c>
      <c r="G4021" t="s">
        <v>951</v>
      </c>
      <c r="H4021" t="s">
        <v>324</v>
      </c>
      <c r="I4021" t="s">
        <v>382</v>
      </c>
      <c r="J4021" t="s">
        <v>383</v>
      </c>
      <c r="K4021" t="s">
        <v>384</v>
      </c>
      <c r="L4021" t="s">
        <v>43</v>
      </c>
      <c r="M4021" t="s">
        <v>385</v>
      </c>
      <c r="N4021" t="s">
        <v>907</v>
      </c>
      <c r="O4021" t="s">
        <v>932</v>
      </c>
      <c r="P4021" t="s">
        <v>91</v>
      </c>
    </row>
    <row r="4022" spans="1:16">
      <c r="A4022" t="s">
        <v>8062</v>
      </c>
      <c r="B4022" t="s">
        <v>8060</v>
      </c>
      <c r="C4022" t="s">
        <v>904</v>
      </c>
      <c r="D4022">
        <v>57</v>
      </c>
      <c r="E4022" t="s">
        <v>950</v>
      </c>
      <c r="F4022" t="s">
        <v>91</v>
      </c>
      <c r="G4022" t="s">
        <v>951</v>
      </c>
      <c r="H4022" t="s">
        <v>324</v>
      </c>
      <c r="I4022" t="s">
        <v>382</v>
      </c>
      <c r="J4022" t="s">
        <v>383</v>
      </c>
      <c r="K4022" t="s">
        <v>384</v>
      </c>
      <c r="L4022" t="s">
        <v>43</v>
      </c>
      <c r="M4022" t="s">
        <v>385</v>
      </c>
      <c r="N4022" t="s">
        <v>907</v>
      </c>
      <c r="O4022" t="s">
        <v>932</v>
      </c>
      <c r="P4022" t="s">
        <v>91</v>
      </c>
    </row>
    <row r="4023" spans="1:16">
      <c r="A4023" t="s">
        <v>8063</v>
      </c>
      <c r="B4023" t="s">
        <v>8060</v>
      </c>
      <c r="C4023" t="s">
        <v>920</v>
      </c>
      <c r="D4023">
        <v>58</v>
      </c>
      <c r="E4023" t="s">
        <v>950</v>
      </c>
      <c r="F4023" t="s">
        <v>91</v>
      </c>
      <c r="G4023" t="s">
        <v>951</v>
      </c>
      <c r="H4023" t="s">
        <v>324</v>
      </c>
      <c r="I4023" t="s">
        <v>382</v>
      </c>
      <c r="J4023" t="s">
        <v>383</v>
      </c>
      <c r="K4023" t="s">
        <v>384</v>
      </c>
      <c r="L4023" t="s">
        <v>43</v>
      </c>
      <c r="M4023" t="s">
        <v>385</v>
      </c>
      <c r="N4023" t="s">
        <v>907</v>
      </c>
      <c r="O4023" t="s">
        <v>932</v>
      </c>
      <c r="P4023" t="s">
        <v>91</v>
      </c>
    </row>
    <row r="4024" spans="1:16">
      <c r="A4024" t="s">
        <v>8064</v>
      </c>
      <c r="B4024" t="s">
        <v>8060</v>
      </c>
      <c r="C4024" t="s">
        <v>922</v>
      </c>
      <c r="D4024">
        <v>60</v>
      </c>
      <c r="E4024" t="s">
        <v>950</v>
      </c>
      <c r="F4024" t="s">
        <v>91</v>
      </c>
      <c r="G4024" t="s">
        <v>951</v>
      </c>
      <c r="H4024" t="s">
        <v>324</v>
      </c>
      <c r="I4024" t="s">
        <v>382</v>
      </c>
      <c r="J4024" t="s">
        <v>383</v>
      </c>
      <c r="K4024" t="s">
        <v>384</v>
      </c>
      <c r="L4024" t="s">
        <v>43</v>
      </c>
      <c r="M4024" t="s">
        <v>385</v>
      </c>
      <c r="N4024" t="s">
        <v>907</v>
      </c>
      <c r="O4024" t="s">
        <v>932</v>
      </c>
      <c r="P4024" t="s">
        <v>91</v>
      </c>
    </row>
    <row r="4025" spans="1:16">
      <c r="A4025" t="s">
        <v>8065</v>
      </c>
      <c r="B4025" t="s">
        <v>8060</v>
      </c>
      <c r="C4025" t="s">
        <v>912</v>
      </c>
      <c r="D4025">
        <v>61</v>
      </c>
      <c r="E4025" t="s">
        <v>950</v>
      </c>
      <c r="F4025" t="s">
        <v>91</v>
      </c>
      <c r="G4025" t="s">
        <v>951</v>
      </c>
      <c r="H4025" t="s">
        <v>324</v>
      </c>
      <c r="I4025" t="s">
        <v>382</v>
      </c>
      <c r="J4025" t="s">
        <v>383</v>
      </c>
      <c r="K4025" t="s">
        <v>384</v>
      </c>
      <c r="L4025" t="s">
        <v>43</v>
      </c>
      <c r="M4025" t="s">
        <v>385</v>
      </c>
      <c r="N4025" t="s">
        <v>907</v>
      </c>
      <c r="O4025" t="s">
        <v>932</v>
      </c>
      <c r="P4025" t="s">
        <v>91</v>
      </c>
    </row>
    <row r="4026" spans="1:16">
      <c r="A4026" t="s">
        <v>8066</v>
      </c>
      <c r="B4026" t="s">
        <v>8060</v>
      </c>
      <c r="C4026" t="s">
        <v>910</v>
      </c>
      <c r="D4026">
        <v>59</v>
      </c>
      <c r="E4026" t="s">
        <v>950</v>
      </c>
      <c r="F4026" t="s">
        <v>91</v>
      </c>
      <c r="G4026" t="s">
        <v>951</v>
      </c>
      <c r="H4026" t="s">
        <v>324</v>
      </c>
      <c r="I4026" t="s">
        <v>382</v>
      </c>
      <c r="J4026" t="s">
        <v>383</v>
      </c>
      <c r="K4026" t="s">
        <v>384</v>
      </c>
      <c r="L4026" t="s">
        <v>43</v>
      </c>
      <c r="M4026" t="s">
        <v>385</v>
      </c>
      <c r="N4026" t="s">
        <v>907</v>
      </c>
      <c r="O4026" t="s">
        <v>932</v>
      </c>
      <c r="P4026" t="s">
        <v>91</v>
      </c>
    </row>
    <row r="4027" spans="1:16">
      <c r="A4027" t="s">
        <v>8067</v>
      </c>
      <c r="B4027" t="s">
        <v>8068</v>
      </c>
      <c r="C4027" t="s">
        <v>910</v>
      </c>
      <c r="D4027">
        <v>59</v>
      </c>
      <c r="E4027" t="s">
        <v>2574</v>
      </c>
      <c r="F4027" t="s">
        <v>86</v>
      </c>
      <c r="G4027" t="s">
        <v>906</v>
      </c>
      <c r="H4027" t="s">
        <v>320</v>
      </c>
      <c r="I4027" t="s">
        <v>382</v>
      </c>
      <c r="J4027" t="s">
        <v>383</v>
      </c>
      <c r="K4027" t="s">
        <v>384</v>
      </c>
      <c r="L4027" t="s">
        <v>43</v>
      </c>
      <c r="M4027" t="s">
        <v>385</v>
      </c>
      <c r="N4027" t="s">
        <v>907</v>
      </c>
      <c r="O4027" t="s">
        <v>1033</v>
      </c>
      <c r="P4027" t="s">
        <v>86</v>
      </c>
    </row>
    <row r="4028" spans="1:16">
      <c r="A4028" t="s">
        <v>8069</v>
      </c>
      <c r="B4028" t="s">
        <v>8070</v>
      </c>
      <c r="C4028" t="s">
        <v>920</v>
      </c>
      <c r="D4028">
        <v>58</v>
      </c>
      <c r="E4028" t="s">
        <v>8071</v>
      </c>
      <c r="F4028" t="s">
        <v>83</v>
      </c>
      <c r="G4028" t="s">
        <v>906</v>
      </c>
      <c r="H4028" t="s">
        <v>320</v>
      </c>
      <c r="I4028" t="s">
        <v>382</v>
      </c>
      <c r="J4028" t="s">
        <v>383</v>
      </c>
      <c r="K4028" t="s">
        <v>384</v>
      </c>
      <c r="L4028" t="s">
        <v>43</v>
      </c>
      <c r="M4028" t="s">
        <v>385</v>
      </c>
      <c r="N4028" t="s">
        <v>907</v>
      </c>
      <c r="O4028" t="s">
        <v>917</v>
      </c>
      <c r="P4028" t="s">
        <v>83</v>
      </c>
    </row>
    <row r="4029" spans="1:16">
      <c r="A4029" t="s">
        <v>8072</v>
      </c>
      <c r="B4029" t="s">
        <v>8073</v>
      </c>
      <c r="C4029" t="s">
        <v>920</v>
      </c>
      <c r="D4029">
        <v>58</v>
      </c>
      <c r="E4029" t="s">
        <v>8074</v>
      </c>
      <c r="F4029" t="s">
        <v>55</v>
      </c>
      <c r="G4029" t="s">
        <v>906</v>
      </c>
      <c r="H4029" t="s">
        <v>320</v>
      </c>
      <c r="I4029" t="s">
        <v>382</v>
      </c>
      <c r="J4029" t="s">
        <v>383</v>
      </c>
      <c r="K4029" t="s">
        <v>384</v>
      </c>
      <c r="L4029" t="s">
        <v>43</v>
      </c>
      <c r="M4029" t="s">
        <v>385</v>
      </c>
      <c r="N4029" t="s">
        <v>907</v>
      </c>
      <c r="O4029" t="s">
        <v>7549</v>
      </c>
      <c r="P4029" t="s">
        <v>71</v>
      </c>
    </row>
    <row r="4030" spans="1:16">
      <c r="A4030" t="s">
        <v>8075</v>
      </c>
      <c r="B4030" t="s">
        <v>8076</v>
      </c>
      <c r="C4030" t="s">
        <v>920</v>
      </c>
      <c r="D4030">
        <v>58</v>
      </c>
      <c r="E4030" t="s">
        <v>8077</v>
      </c>
      <c r="F4030" t="s">
        <v>83</v>
      </c>
      <c r="G4030" t="s">
        <v>906</v>
      </c>
      <c r="H4030" t="s">
        <v>320</v>
      </c>
      <c r="I4030" t="s">
        <v>382</v>
      </c>
      <c r="J4030" t="s">
        <v>383</v>
      </c>
      <c r="K4030" t="s">
        <v>384</v>
      </c>
      <c r="L4030" t="s">
        <v>43</v>
      </c>
      <c r="M4030" t="s">
        <v>385</v>
      </c>
      <c r="N4030" t="s">
        <v>907</v>
      </c>
      <c r="O4030" t="s">
        <v>917</v>
      </c>
      <c r="P4030" t="s">
        <v>83</v>
      </c>
    </row>
    <row r="4031" spans="1:16">
      <c r="A4031" t="s">
        <v>8078</v>
      </c>
      <c r="B4031" t="s">
        <v>8079</v>
      </c>
      <c r="C4031" t="s">
        <v>920</v>
      </c>
      <c r="D4031">
        <v>58</v>
      </c>
      <c r="E4031" t="s">
        <v>2844</v>
      </c>
      <c r="F4031" t="s">
        <v>63</v>
      </c>
      <c r="G4031" t="s">
        <v>906</v>
      </c>
      <c r="H4031" t="s">
        <v>320</v>
      </c>
      <c r="I4031" t="s">
        <v>382</v>
      </c>
      <c r="J4031" t="s">
        <v>383</v>
      </c>
      <c r="K4031" t="s">
        <v>384</v>
      </c>
      <c r="L4031" t="s">
        <v>43</v>
      </c>
      <c r="M4031" t="s">
        <v>386</v>
      </c>
      <c r="N4031" t="s">
        <v>907</v>
      </c>
      <c r="O4031" t="s">
        <v>937</v>
      </c>
      <c r="P4031" t="s">
        <v>63</v>
      </c>
    </row>
    <row r="4032" spans="1:16">
      <c r="A4032" t="s">
        <v>8080</v>
      </c>
      <c r="B4032" t="s">
        <v>8081</v>
      </c>
      <c r="C4032" t="s">
        <v>956</v>
      </c>
      <c r="D4032">
        <v>55</v>
      </c>
      <c r="E4032" t="s">
        <v>2150</v>
      </c>
      <c r="F4032" t="s">
        <v>63</v>
      </c>
      <c r="G4032" t="s">
        <v>1021</v>
      </c>
      <c r="H4032" t="s">
        <v>320</v>
      </c>
      <c r="I4032" t="s">
        <v>382</v>
      </c>
      <c r="J4032" t="s">
        <v>383</v>
      </c>
      <c r="K4032" t="s">
        <v>384</v>
      </c>
      <c r="L4032" t="s">
        <v>37</v>
      </c>
      <c r="M4032" t="s">
        <v>385</v>
      </c>
      <c r="N4032" t="s">
        <v>907</v>
      </c>
      <c r="O4032" t="s">
        <v>937</v>
      </c>
      <c r="P4032" t="s">
        <v>63</v>
      </c>
    </row>
    <row r="4033" spans="1:16">
      <c r="A4033" t="s">
        <v>8082</v>
      </c>
      <c r="B4033" t="s">
        <v>8081</v>
      </c>
      <c r="C4033" t="s">
        <v>904</v>
      </c>
      <c r="D4033">
        <v>57</v>
      </c>
      <c r="E4033" t="s">
        <v>2150</v>
      </c>
      <c r="F4033" t="s">
        <v>63</v>
      </c>
      <c r="G4033" t="s">
        <v>1021</v>
      </c>
      <c r="H4033" t="s">
        <v>320</v>
      </c>
      <c r="I4033" t="s">
        <v>382</v>
      </c>
      <c r="J4033" t="s">
        <v>383</v>
      </c>
      <c r="K4033" t="s">
        <v>384</v>
      </c>
      <c r="L4033" t="s">
        <v>37</v>
      </c>
      <c r="M4033" t="s">
        <v>385</v>
      </c>
      <c r="N4033" t="s">
        <v>907</v>
      </c>
      <c r="O4033" t="s">
        <v>937</v>
      </c>
      <c r="P4033" t="s">
        <v>63</v>
      </c>
    </row>
    <row r="4034" spans="1:16">
      <c r="A4034" t="s">
        <v>8083</v>
      </c>
      <c r="B4034" t="s">
        <v>8081</v>
      </c>
      <c r="C4034" t="s">
        <v>910</v>
      </c>
      <c r="D4034">
        <v>59</v>
      </c>
      <c r="E4034" t="s">
        <v>2150</v>
      </c>
      <c r="F4034" t="s">
        <v>63</v>
      </c>
      <c r="G4034" t="s">
        <v>1021</v>
      </c>
      <c r="H4034" t="s">
        <v>320</v>
      </c>
      <c r="I4034" t="s">
        <v>382</v>
      </c>
      <c r="J4034" t="s">
        <v>383</v>
      </c>
      <c r="K4034" t="s">
        <v>384</v>
      </c>
      <c r="L4034" t="s">
        <v>37</v>
      </c>
      <c r="M4034" t="s">
        <v>385</v>
      </c>
      <c r="N4034" t="s">
        <v>907</v>
      </c>
      <c r="O4034" t="s">
        <v>937</v>
      </c>
      <c r="P4034" t="s">
        <v>63</v>
      </c>
    </row>
    <row r="4035" spans="1:16">
      <c r="A4035" t="s">
        <v>8084</v>
      </c>
      <c r="B4035" t="s">
        <v>8081</v>
      </c>
      <c r="C4035" t="s">
        <v>912</v>
      </c>
      <c r="D4035">
        <v>61</v>
      </c>
      <c r="E4035" t="s">
        <v>2150</v>
      </c>
      <c r="F4035" t="s">
        <v>63</v>
      </c>
      <c r="G4035" t="s">
        <v>1021</v>
      </c>
      <c r="H4035" t="s">
        <v>320</v>
      </c>
      <c r="I4035" t="s">
        <v>382</v>
      </c>
      <c r="J4035" t="s">
        <v>383</v>
      </c>
      <c r="K4035" t="s">
        <v>384</v>
      </c>
      <c r="L4035" t="s">
        <v>37</v>
      </c>
      <c r="M4035" t="s">
        <v>385</v>
      </c>
      <c r="N4035" t="s">
        <v>907</v>
      </c>
      <c r="O4035" t="s">
        <v>937</v>
      </c>
      <c r="P4035" t="s">
        <v>63</v>
      </c>
    </row>
    <row r="4036" spans="1:16">
      <c r="A4036" t="s">
        <v>8085</v>
      </c>
      <c r="B4036" t="s">
        <v>8081</v>
      </c>
      <c r="C4036" t="s">
        <v>920</v>
      </c>
      <c r="D4036">
        <v>58</v>
      </c>
      <c r="E4036" t="s">
        <v>2150</v>
      </c>
      <c r="F4036" t="s">
        <v>63</v>
      </c>
      <c r="G4036" t="s">
        <v>1021</v>
      </c>
      <c r="H4036" t="s">
        <v>320</v>
      </c>
      <c r="I4036" t="s">
        <v>382</v>
      </c>
      <c r="J4036" t="s">
        <v>383</v>
      </c>
      <c r="K4036" t="s">
        <v>384</v>
      </c>
      <c r="L4036" t="s">
        <v>37</v>
      </c>
      <c r="M4036" t="s">
        <v>385</v>
      </c>
      <c r="N4036" t="s">
        <v>907</v>
      </c>
      <c r="O4036" t="s">
        <v>937</v>
      </c>
      <c r="P4036" t="s">
        <v>63</v>
      </c>
    </row>
    <row r="4037" spans="1:16">
      <c r="A4037" t="s">
        <v>8086</v>
      </c>
      <c r="B4037" t="s">
        <v>8087</v>
      </c>
      <c r="C4037" t="s">
        <v>920</v>
      </c>
      <c r="D4037">
        <v>58</v>
      </c>
      <c r="E4037" t="s">
        <v>2156</v>
      </c>
      <c r="F4037" t="s">
        <v>57</v>
      </c>
      <c r="G4037" t="s">
        <v>906</v>
      </c>
      <c r="H4037" t="s">
        <v>320</v>
      </c>
      <c r="I4037" t="s">
        <v>382</v>
      </c>
      <c r="J4037" t="s">
        <v>383</v>
      </c>
      <c r="K4037" t="s">
        <v>384</v>
      </c>
      <c r="L4037" t="s">
        <v>43</v>
      </c>
      <c r="M4037" t="s">
        <v>385</v>
      </c>
      <c r="N4037" t="s">
        <v>907</v>
      </c>
      <c r="O4037" t="s">
        <v>908</v>
      </c>
      <c r="P4037" t="s">
        <v>57</v>
      </c>
    </row>
    <row r="4038" spans="1:16">
      <c r="A4038" t="s">
        <v>8088</v>
      </c>
      <c r="B4038" t="s">
        <v>8089</v>
      </c>
      <c r="C4038" t="s">
        <v>910</v>
      </c>
      <c r="D4038">
        <v>59</v>
      </c>
      <c r="E4038" t="s">
        <v>1800</v>
      </c>
      <c r="F4038" t="s">
        <v>71</v>
      </c>
      <c r="G4038" t="s">
        <v>906</v>
      </c>
      <c r="H4038" t="s">
        <v>320</v>
      </c>
      <c r="I4038" t="s">
        <v>382</v>
      </c>
      <c r="J4038" t="s">
        <v>383</v>
      </c>
      <c r="K4038" t="s">
        <v>384</v>
      </c>
      <c r="L4038" t="s">
        <v>43</v>
      </c>
      <c r="M4038" t="s">
        <v>385</v>
      </c>
      <c r="N4038" t="s">
        <v>907</v>
      </c>
      <c r="O4038" t="s">
        <v>932</v>
      </c>
      <c r="P4038" t="s">
        <v>71</v>
      </c>
    </row>
    <row r="4039" spans="1:16">
      <c r="A4039" t="s">
        <v>8090</v>
      </c>
      <c r="B4039" t="s">
        <v>8089</v>
      </c>
      <c r="C4039" t="s">
        <v>904</v>
      </c>
      <c r="D4039">
        <v>57</v>
      </c>
      <c r="E4039" t="s">
        <v>1800</v>
      </c>
      <c r="F4039" t="s">
        <v>71</v>
      </c>
      <c r="G4039" t="s">
        <v>906</v>
      </c>
      <c r="H4039" t="s">
        <v>320</v>
      </c>
      <c r="I4039" t="s">
        <v>382</v>
      </c>
      <c r="J4039" t="s">
        <v>383</v>
      </c>
      <c r="K4039" t="s">
        <v>384</v>
      </c>
      <c r="L4039" t="s">
        <v>43</v>
      </c>
      <c r="M4039" t="s">
        <v>385</v>
      </c>
      <c r="N4039" t="s">
        <v>907</v>
      </c>
      <c r="O4039" t="s">
        <v>932</v>
      </c>
      <c r="P4039" t="s">
        <v>71</v>
      </c>
    </row>
    <row r="4040" spans="1:16">
      <c r="A4040" t="s">
        <v>8091</v>
      </c>
      <c r="B4040" t="s">
        <v>8089</v>
      </c>
      <c r="C4040" t="s">
        <v>920</v>
      </c>
      <c r="D4040">
        <v>58</v>
      </c>
      <c r="E4040" t="s">
        <v>1800</v>
      </c>
      <c r="F4040" t="s">
        <v>71</v>
      </c>
      <c r="G4040" t="s">
        <v>906</v>
      </c>
      <c r="H4040" t="s">
        <v>320</v>
      </c>
      <c r="I4040" t="s">
        <v>382</v>
      </c>
      <c r="J4040" t="s">
        <v>383</v>
      </c>
      <c r="K4040" t="s">
        <v>384</v>
      </c>
      <c r="L4040" t="s">
        <v>43</v>
      </c>
      <c r="M4040" t="s">
        <v>385</v>
      </c>
      <c r="N4040" t="s">
        <v>907</v>
      </c>
      <c r="O4040" t="s">
        <v>932</v>
      </c>
      <c r="P4040" t="s">
        <v>71</v>
      </c>
    </row>
    <row r="4041" spans="1:16">
      <c r="A4041" t="s">
        <v>8092</v>
      </c>
      <c r="B4041" t="s">
        <v>8093</v>
      </c>
      <c r="C4041" t="s">
        <v>956</v>
      </c>
      <c r="D4041">
        <v>55</v>
      </c>
      <c r="E4041" t="s">
        <v>1125</v>
      </c>
      <c r="F4041" t="s">
        <v>55</v>
      </c>
      <c r="G4041" t="s">
        <v>906</v>
      </c>
      <c r="H4041" t="s">
        <v>320</v>
      </c>
      <c r="I4041" t="s">
        <v>382</v>
      </c>
      <c r="J4041" t="s">
        <v>383</v>
      </c>
      <c r="K4041" t="s">
        <v>384</v>
      </c>
      <c r="L4041" t="s">
        <v>43</v>
      </c>
      <c r="M4041" t="s">
        <v>385</v>
      </c>
      <c r="N4041" t="s">
        <v>907</v>
      </c>
      <c r="O4041" t="s">
        <v>1003</v>
      </c>
      <c r="P4041" t="s">
        <v>71</v>
      </c>
    </row>
    <row r="4042" spans="1:16">
      <c r="A4042" t="s">
        <v>8094</v>
      </c>
      <c r="B4042" t="s">
        <v>8093</v>
      </c>
      <c r="C4042" t="s">
        <v>915</v>
      </c>
      <c r="D4042">
        <v>56</v>
      </c>
      <c r="E4042" t="s">
        <v>1125</v>
      </c>
      <c r="F4042" t="s">
        <v>55</v>
      </c>
      <c r="G4042" t="s">
        <v>906</v>
      </c>
      <c r="H4042" t="s">
        <v>320</v>
      </c>
      <c r="I4042" t="s">
        <v>382</v>
      </c>
      <c r="J4042" t="s">
        <v>383</v>
      </c>
      <c r="K4042" t="s">
        <v>384</v>
      </c>
      <c r="L4042" t="s">
        <v>43</v>
      </c>
      <c r="M4042" t="s">
        <v>385</v>
      </c>
      <c r="N4042" t="s">
        <v>907</v>
      </c>
      <c r="O4042" t="s">
        <v>1003</v>
      </c>
      <c r="P4042" t="s">
        <v>71</v>
      </c>
    </row>
    <row r="4043" spans="1:16">
      <c r="A4043" t="s">
        <v>8095</v>
      </c>
      <c r="B4043" t="s">
        <v>8093</v>
      </c>
      <c r="C4043" t="s">
        <v>904</v>
      </c>
      <c r="D4043">
        <v>57</v>
      </c>
      <c r="E4043" t="s">
        <v>1125</v>
      </c>
      <c r="F4043" t="s">
        <v>55</v>
      </c>
      <c r="G4043" t="s">
        <v>906</v>
      </c>
      <c r="H4043" t="s">
        <v>320</v>
      </c>
      <c r="I4043" t="s">
        <v>382</v>
      </c>
      <c r="J4043" t="s">
        <v>383</v>
      </c>
      <c r="K4043" t="s">
        <v>384</v>
      </c>
      <c r="L4043" t="s">
        <v>43</v>
      </c>
      <c r="M4043" t="s">
        <v>385</v>
      </c>
      <c r="N4043" t="s">
        <v>907</v>
      </c>
      <c r="O4043" t="s">
        <v>1003</v>
      </c>
      <c r="P4043" t="s">
        <v>71</v>
      </c>
    </row>
    <row r="4044" spans="1:16">
      <c r="A4044" t="s">
        <v>8096</v>
      </c>
      <c r="B4044" t="s">
        <v>8093</v>
      </c>
      <c r="C4044" t="s">
        <v>910</v>
      </c>
      <c r="D4044">
        <v>59</v>
      </c>
      <c r="E4044" t="s">
        <v>1125</v>
      </c>
      <c r="F4044" t="s">
        <v>55</v>
      </c>
      <c r="G4044" t="s">
        <v>906</v>
      </c>
      <c r="H4044" t="s">
        <v>320</v>
      </c>
      <c r="I4044" t="s">
        <v>382</v>
      </c>
      <c r="J4044" t="s">
        <v>383</v>
      </c>
      <c r="K4044" t="s">
        <v>384</v>
      </c>
      <c r="L4044" t="s">
        <v>43</v>
      </c>
      <c r="M4044" t="s">
        <v>385</v>
      </c>
      <c r="N4044" t="s">
        <v>907</v>
      </c>
      <c r="O4044" t="s">
        <v>1003</v>
      </c>
      <c r="P4044" t="s">
        <v>71</v>
      </c>
    </row>
    <row r="4045" spans="1:16">
      <c r="A4045" t="s">
        <v>8097</v>
      </c>
      <c r="B4045" t="s">
        <v>8093</v>
      </c>
      <c r="C4045" t="s">
        <v>922</v>
      </c>
      <c r="D4045">
        <v>60</v>
      </c>
      <c r="E4045" t="s">
        <v>1125</v>
      </c>
      <c r="F4045" t="s">
        <v>55</v>
      </c>
      <c r="G4045" t="s">
        <v>906</v>
      </c>
      <c r="H4045" t="s">
        <v>320</v>
      </c>
      <c r="I4045" t="s">
        <v>382</v>
      </c>
      <c r="J4045" t="s">
        <v>383</v>
      </c>
      <c r="K4045" t="s">
        <v>384</v>
      </c>
      <c r="L4045" t="s">
        <v>43</v>
      </c>
      <c r="M4045" t="s">
        <v>385</v>
      </c>
      <c r="N4045" t="s">
        <v>907</v>
      </c>
      <c r="O4045" t="s">
        <v>1003</v>
      </c>
      <c r="P4045" t="s">
        <v>71</v>
      </c>
    </row>
    <row r="4046" spans="1:16">
      <c r="A4046" t="s">
        <v>8098</v>
      </c>
      <c r="B4046" t="s">
        <v>8093</v>
      </c>
      <c r="C4046" t="s">
        <v>912</v>
      </c>
      <c r="D4046">
        <v>61</v>
      </c>
      <c r="E4046" t="s">
        <v>1125</v>
      </c>
      <c r="F4046" t="s">
        <v>55</v>
      </c>
      <c r="G4046" t="s">
        <v>906</v>
      </c>
      <c r="H4046" t="s">
        <v>320</v>
      </c>
      <c r="I4046" t="s">
        <v>382</v>
      </c>
      <c r="J4046" t="s">
        <v>383</v>
      </c>
      <c r="K4046" t="s">
        <v>384</v>
      </c>
      <c r="L4046" t="s">
        <v>43</v>
      </c>
      <c r="M4046" t="s">
        <v>385</v>
      </c>
      <c r="N4046" t="s">
        <v>907</v>
      </c>
      <c r="O4046" t="s">
        <v>1003</v>
      </c>
      <c r="P4046" t="s">
        <v>71</v>
      </c>
    </row>
    <row r="4047" spans="1:16">
      <c r="A4047" t="s">
        <v>8099</v>
      </c>
      <c r="B4047" t="s">
        <v>8093</v>
      </c>
      <c r="C4047" t="s">
        <v>920</v>
      </c>
      <c r="D4047">
        <v>58</v>
      </c>
      <c r="E4047" t="s">
        <v>1125</v>
      </c>
      <c r="F4047" t="s">
        <v>55</v>
      </c>
      <c r="G4047" t="s">
        <v>906</v>
      </c>
      <c r="H4047" t="s">
        <v>320</v>
      </c>
      <c r="I4047" t="s">
        <v>382</v>
      </c>
      <c r="J4047" t="s">
        <v>383</v>
      </c>
      <c r="K4047" t="s">
        <v>384</v>
      </c>
      <c r="L4047" t="s">
        <v>43</v>
      </c>
      <c r="M4047" t="s">
        <v>385</v>
      </c>
      <c r="N4047" t="s">
        <v>907</v>
      </c>
      <c r="O4047" t="s">
        <v>1003</v>
      </c>
      <c r="P4047" t="s">
        <v>71</v>
      </c>
    </row>
    <row r="4048" spans="1:16">
      <c r="A4048" t="s">
        <v>8100</v>
      </c>
      <c r="B4048" t="s">
        <v>8101</v>
      </c>
      <c r="C4048" t="s">
        <v>956</v>
      </c>
      <c r="D4048">
        <v>55</v>
      </c>
      <c r="E4048" t="s">
        <v>2841</v>
      </c>
      <c r="F4048" t="s">
        <v>91</v>
      </c>
      <c r="G4048" t="s">
        <v>906</v>
      </c>
      <c r="H4048" t="s">
        <v>320</v>
      </c>
      <c r="I4048" t="s">
        <v>382</v>
      </c>
      <c r="J4048" t="s">
        <v>383</v>
      </c>
      <c r="K4048" t="s">
        <v>384</v>
      </c>
      <c r="L4048" t="s">
        <v>43</v>
      </c>
      <c r="M4048" t="s">
        <v>385</v>
      </c>
      <c r="N4048" t="s">
        <v>907</v>
      </c>
      <c r="O4048" t="s">
        <v>932</v>
      </c>
      <c r="P4048" t="s">
        <v>91</v>
      </c>
    </row>
    <row r="4049" spans="1:16">
      <c r="A4049" t="s">
        <v>8102</v>
      </c>
      <c r="B4049" t="s">
        <v>8101</v>
      </c>
      <c r="C4049" t="s">
        <v>915</v>
      </c>
      <c r="D4049">
        <v>56</v>
      </c>
      <c r="E4049" t="s">
        <v>2841</v>
      </c>
      <c r="F4049" t="s">
        <v>91</v>
      </c>
      <c r="G4049" t="s">
        <v>906</v>
      </c>
      <c r="H4049" t="s">
        <v>320</v>
      </c>
      <c r="I4049" t="s">
        <v>382</v>
      </c>
      <c r="J4049" t="s">
        <v>383</v>
      </c>
      <c r="K4049" t="s">
        <v>384</v>
      </c>
      <c r="L4049" t="s">
        <v>43</v>
      </c>
      <c r="M4049" t="s">
        <v>385</v>
      </c>
      <c r="N4049" t="s">
        <v>907</v>
      </c>
      <c r="O4049" t="s">
        <v>932</v>
      </c>
      <c r="P4049" t="s">
        <v>91</v>
      </c>
    </row>
    <row r="4050" spans="1:16">
      <c r="A4050" t="s">
        <v>8103</v>
      </c>
      <c r="B4050" t="s">
        <v>8101</v>
      </c>
      <c r="C4050" t="s">
        <v>904</v>
      </c>
      <c r="D4050">
        <v>57</v>
      </c>
      <c r="E4050" t="s">
        <v>2841</v>
      </c>
      <c r="F4050" t="s">
        <v>91</v>
      </c>
      <c r="G4050" t="s">
        <v>906</v>
      </c>
      <c r="H4050" t="s">
        <v>320</v>
      </c>
      <c r="I4050" t="s">
        <v>382</v>
      </c>
      <c r="J4050" t="s">
        <v>383</v>
      </c>
      <c r="K4050" t="s">
        <v>384</v>
      </c>
      <c r="L4050" t="s">
        <v>43</v>
      </c>
      <c r="M4050" t="s">
        <v>385</v>
      </c>
      <c r="N4050" t="s">
        <v>907</v>
      </c>
      <c r="O4050" t="s">
        <v>932</v>
      </c>
      <c r="P4050" t="s">
        <v>91</v>
      </c>
    </row>
    <row r="4051" spans="1:16">
      <c r="A4051" t="s">
        <v>8104</v>
      </c>
      <c r="B4051" t="s">
        <v>8101</v>
      </c>
      <c r="C4051" t="s">
        <v>920</v>
      </c>
      <c r="D4051">
        <v>58</v>
      </c>
      <c r="E4051" t="s">
        <v>2841</v>
      </c>
      <c r="F4051" t="s">
        <v>91</v>
      </c>
      <c r="G4051" t="s">
        <v>906</v>
      </c>
      <c r="H4051" t="s">
        <v>320</v>
      </c>
      <c r="I4051" t="s">
        <v>382</v>
      </c>
      <c r="J4051" t="s">
        <v>383</v>
      </c>
      <c r="K4051" t="s">
        <v>384</v>
      </c>
      <c r="L4051" t="s">
        <v>43</v>
      </c>
      <c r="M4051" t="s">
        <v>385</v>
      </c>
      <c r="N4051" t="s">
        <v>907</v>
      </c>
      <c r="O4051" t="s">
        <v>932</v>
      </c>
      <c r="P4051" t="s">
        <v>91</v>
      </c>
    </row>
    <row r="4052" spans="1:16">
      <c r="A4052" t="s">
        <v>8105</v>
      </c>
      <c r="B4052" t="s">
        <v>8101</v>
      </c>
      <c r="C4052" t="s">
        <v>922</v>
      </c>
      <c r="D4052">
        <v>60</v>
      </c>
      <c r="E4052" t="s">
        <v>2841</v>
      </c>
      <c r="F4052" t="s">
        <v>91</v>
      </c>
      <c r="G4052" t="s">
        <v>906</v>
      </c>
      <c r="H4052" t="s">
        <v>320</v>
      </c>
      <c r="I4052" t="s">
        <v>382</v>
      </c>
      <c r="J4052" t="s">
        <v>383</v>
      </c>
      <c r="K4052" t="s">
        <v>384</v>
      </c>
      <c r="L4052" t="s">
        <v>43</v>
      </c>
      <c r="M4052" t="s">
        <v>385</v>
      </c>
      <c r="N4052" t="s">
        <v>907</v>
      </c>
      <c r="O4052" t="s">
        <v>932</v>
      </c>
      <c r="P4052" t="s">
        <v>91</v>
      </c>
    </row>
    <row r="4053" spans="1:16">
      <c r="A4053" t="s">
        <v>8106</v>
      </c>
      <c r="B4053" t="s">
        <v>8101</v>
      </c>
      <c r="C4053" t="s">
        <v>912</v>
      </c>
      <c r="D4053">
        <v>61</v>
      </c>
      <c r="E4053" t="s">
        <v>2841</v>
      </c>
      <c r="F4053" t="s">
        <v>91</v>
      </c>
      <c r="G4053" t="s">
        <v>906</v>
      </c>
      <c r="H4053" t="s">
        <v>320</v>
      </c>
      <c r="I4053" t="s">
        <v>382</v>
      </c>
      <c r="J4053" t="s">
        <v>383</v>
      </c>
      <c r="K4053" t="s">
        <v>384</v>
      </c>
      <c r="L4053" t="s">
        <v>43</v>
      </c>
      <c r="M4053" t="s">
        <v>385</v>
      </c>
      <c r="N4053" t="s">
        <v>907</v>
      </c>
      <c r="O4053" t="s">
        <v>932</v>
      </c>
      <c r="P4053" t="s">
        <v>91</v>
      </c>
    </row>
    <row r="4054" spans="1:16">
      <c r="A4054" t="s">
        <v>8107</v>
      </c>
      <c r="B4054" t="s">
        <v>8101</v>
      </c>
      <c r="C4054" t="s">
        <v>910</v>
      </c>
      <c r="D4054">
        <v>59</v>
      </c>
      <c r="E4054" t="s">
        <v>2841</v>
      </c>
      <c r="F4054" t="s">
        <v>91</v>
      </c>
      <c r="G4054" t="s">
        <v>906</v>
      </c>
      <c r="H4054" t="s">
        <v>320</v>
      </c>
      <c r="I4054" t="s">
        <v>382</v>
      </c>
      <c r="J4054" t="s">
        <v>383</v>
      </c>
      <c r="K4054" t="s">
        <v>384</v>
      </c>
      <c r="L4054" t="s">
        <v>43</v>
      </c>
      <c r="M4054" t="s">
        <v>385</v>
      </c>
      <c r="N4054" t="s">
        <v>907</v>
      </c>
      <c r="O4054" t="s">
        <v>932</v>
      </c>
      <c r="P4054" t="s">
        <v>91</v>
      </c>
    </row>
    <row r="4055" spans="1:16">
      <c r="A4055" t="s">
        <v>8108</v>
      </c>
      <c r="B4055" t="s">
        <v>8109</v>
      </c>
      <c r="C4055" t="s">
        <v>956</v>
      </c>
      <c r="D4055">
        <v>55</v>
      </c>
      <c r="E4055" t="s">
        <v>2212</v>
      </c>
      <c r="F4055" t="s">
        <v>68</v>
      </c>
      <c r="G4055" t="s">
        <v>1021</v>
      </c>
      <c r="H4055" t="s">
        <v>320</v>
      </c>
      <c r="I4055" t="s">
        <v>382</v>
      </c>
      <c r="J4055" t="s">
        <v>383</v>
      </c>
      <c r="K4055" t="s">
        <v>384</v>
      </c>
      <c r="L4055" t="s">
        <v>37</v>
      </c>
      <c r="M4055" t="s">
        <v>385</v>
      </c>
      <c r="N4055" t="s">
        <v>907</v>
      </c>
      <c r="O4055" t="s">
        <v>969</v>
      </c>
      <c r="P4055" t="s">
        <v>68</v>
      </c>
    </row>
    <row r="4056" spans="1:16">
      <c r="A4056" t="s">
        <v>8110</v>
      </c>
      <c r="B4056" t="s">
        <v>8109</v>
      </c>
      <c r="C4056" t="s">
        <v>904</v>
      </c>
      <c r="D4056">
        <v>57</v>
      </c>
      <c r="E4056" t="s">
        <v>2212</v>
      </c>
      <c r="F4056" t="s">
        <v>68</v>
      </c>
      <c r="G4056" t="s">
        <v>1021</v>
      </c>
      <c r="H4056" t="s">
        <v>320</v>
      </c>
      <c r="I4056" t="s">
        <v>382</v>
      </c>
      <c r="J4056" t="s">
        <v>383</v>
      </c>
      <c r="K4056" t="s">
        <v>384</v>
      </c>
      <c r="L4056" t="s">
        <v>37</v>
      </c>
      <c r="M4056" t="s">
        <v>385</v>
      </c>
      <c r="N4056" t="s">
        <v>907</v>
      </c>
      <c r="O4056" t="s">
        <v>969</v>
      </c>
      <c r="P4056" t="s">
        <v>68</v>
      </c>
    </row>
    <row r="4057" spans="1:16">
      <c r="A4057" t="s">
        <v>8111</v>
      </c>
      <c r="B4057" t="s">
        <v>8109</v>
      </c>
      <c r="C4057" t="s">
        <v>910</v>
      </c>
      <c r="D4057">
        <v>59</v>
      </c>
      <c r="E4057" t="s">
        <v>2212</v>
      </c>
      <c r="F4057" t="s">
        <v>68</v>
      </c>
      <c r="G4057" t="s">
        <v>1021</v>
      </c>
      <c r="H4057" t="s">
        <v>320</v>
      </c>
      <c r="I4057" t="s">
        <v>382</v>
      </c>
      <c r="J4057" t="s">
        <v>383</v>
      </c>
      <c r="K4057" t="s">
        <v>384</v>
      </c>
      <c r="L4057" t="s">
        <v>37</v>
      </c>
      <c r="M4057" t="s">
        <v>385</v>
      </c>
      <c r="N4057" t="s">
        <v>907</v>
      </c>
      <c r="O4057" t="s">
        <v>969</v>
      </c>
      <c r="P4057" t="s">
        <v>68</v>
      </c>
    </row>
    <row r="4058" spans="1:16">
      <c r="A4058" t="s">
        <v>8112</v>
      </c>
      <c r="B4058" t="s">
        <v>8113</v>
      </c>
      <c r="C4058" t="s">
        <v>904</v>
      </c>
      <c r="D4058">
        <v>57</v>
      </c>
      <c r="E4058" t="s">
        <v>8114</v>
      </c>
      <c r="F4058" t="s">
        <v>83</v>
      </c>
      <c r="G4058" t="s">
        <v>8115</v>
      </c>
      <c r="H4058" t="s">
        <v>320</v>
      </c>
      <c r="I4058" t="s">
        <v>382</v>
      </c>
      <c r="J4058" t="s">
        <v>383</v>
      </c>
      <c r="K4058" t="s">
        <v>384</v>
      </c>
      <c r="L4058" t="s">
        <v>43</v>
      </c>
      <c r="M4058" t="s">
        <v>385</v>
      </c>
      <c r="N4058" t="s">
        <v>907</v>
      </c>
      <c r="O4058" t="s">
        <v>932</v>
      </c>
      <c r="P4058" t="s">
        <v>83</v>
      </c>
    </row>
    <row r="4059" spans="1:16">
      <c r="A4059" t="s">
        <v>8116</v>
      </c>
      <c r="B4059" t="s">
        <v>8113</v>
      </c>
      <c r="C4059" t="s">
        <v>920</v>
      </c>
      <c r="D4059">
        <v>58</v>
      </c>
      <c r="E4059" t="s">
        <v>8114</v>
      </c>
      <c r="F4059" t="s">
        <v>83</v>
      </c>
      <c r="G4059" t="s">
        <v>8115</v>
      </c>
      <c r="H4059" t="s">
        <v>320</v>
      </c>
      <c r="I4059" t="s">
        <v>382</v>
      </c>
      <c r="J4059" t="s">
        <v>383</v>
      </c>
      <c r="K4059" t="s">
        <v>384</v>
      </c>
      <c r="L4059" t="s">
        <v>43</v>
      </c>
      <c r="M4059" t="s">
        <v>385</v>
      </c>
      <c r="N4059" t="s">
        <v>907</v>
      </c>
      <c r="O4059" t="s">
        <v>932</v>
      </c>
      <c r="P4059" t="s">
        <v>83</v>
      </c>
    </row>
    <row r="4060" spans="1:16">
      <c r="A4060" t="s">
        <v>8117</v>
      </c>
      <c r="B4060" t="s">
        <v>8113</v>
      </c>
      <c r="C4060" t="s">
        <v>912</v>
      </c>
      <c r="D4060">
        <v>61</v>
      </c>
      <c r="E4060" t="s">
        <v>8114</v>
      </c>
      <c r="F4060" t="s">
        <v>83</v>
      </c>
      <c r="G4060" t="s">
        <v>8115</v>
      </c>
      <c r="H4060" t="s">
        <v>320</v>
      </c>
      <c r="I4060" t="s">
        <v>382</v>
      </c>
      <c r="J4060" t="s">
        <v>383</v>
      </c>
      <c r="K4060" t="s">
        <v>384</v>
      </c>
      <c r="L4060" t="s">
        <v>43</v>
      </c>
      <c r="M4060" t="s">
        <v>385</v>
      </c>
      <c r="N4060" t="s">
        <v>907</v>
      </c>
      <c r="O4060" t="s">
        <v>932</v>
      </c>
      <c r="P4060" t="s">
        <v>83</v>
      </c>
    </row>
    <row r="4061" spans="1:16">
      <c r="A4061" t="s">
        <v>8118</v>
      </c>
      <c r="B4061" t="s">
        <v>8113</v>
      </c>
      <c r="C4061" t="s">
        <v>910</v>
      </c>
      <c r="D4061">
        <v>59</v>
      </c>
      <c r="E4061" t="s">
        <v>8114</v>
      </c>
      <c r="F4061" t="s">
        <v>83</v>
      </c>
      <c r="G4061" t="s">
        <v>8115</v>
      </c>
      <c r="H4061" t="s">
        <v>320</v>
      </c>
      <c r="I4061" t="s">
        <v>382</v>
      </c>
      <c r="J4061" t="s">
        <v>383</v>
      </c>
      <c r="K4061" t="s">
        <v>384</v>
      </c>
      <c r="L4061" t="s">
        <v>43</v>
      </c>
      <c r="M4061" t="s">
        <v>385</v>
      </c>
      <c r="N4061" t="s">
        <v>907</v>
      </c>
      <c r="O4061" t="s">
        <v>932</v>
      </c>
      <c r="P4061" t="s">
        <v>83</v>
      </c>
    </row>
    <row r="4062" spans="1:16">
      <c r="A4062" t="s">
        <v>8119</v>
      </c>
      <c r="B4062" t="s">
        <v>8120</v>
      </c>
      <c r="C4062" t="s">
        <v>910</v>
      </c>
      <c r="D4062">
        <v>59</v>
      </c>
      <c r="E4062" t="s">
        <v>8121</v>
      </c>
      <c r="F4062" t="s">
        <v>209</v>
      </c>
      <c r="G4062" t="s">
        <v>906</v>
      </c>
      <c r="H4062" t="s">
        <v>325</v>
      </c>
      <c r="I4062" t="s">
        <v>382</v>
      </c>
      <c r="J4062" t="s">
        <v>383</v>
      </c>
      <c r="K4062" t="s">
        <v>384</v>
      </c>
      <c r="L4062" t="s">
        <v>43</v>
      </c>
      <c r="M4062" t="s">
        <v>386</v>
      </c>
      <c r="N4062" t="s">
        <v>907</v>
      </c>
      <c r="O4062" t="s">
        <v>1387</v>
      </c>
      <c r="P4062" t="s">
        <v>209</v>
      </c>
    </row>
    <row r="4063" spans="1:16">
      <c r="A4063" t="s">
        <v>8122</v>
      </c>
      <c r="B4063" t="s">
        <v>8123</v>
      </c>
      <c r="C4063" t="s">
        <v>910</v>
      </c>
      <c r="D4063">
        <v>59</v>
      </c>
      <c r="E4063" t="s">
        <v>8124</v>
      </c>
      <c r="F4063" t="s">
        <v>209</v>
      </c>
      <c r="G4063" t="s">
        <v>906</v>
      </c>
      <c r="H4063" t="s">
        <v>325</v>
      </c>
      <c r="I4063" t="s">
        <v>382</v>
      </c>
      <c r="J4063" t="s">
        <v>383</v>
      </c>
      <c r="K4063" t="s">
        <v>384</v>
      </c>
      <c r="L4063" t="s">
        <v>43</v>
      </c>
      <c r="M4063" t="s">
        <v>386</v>
      </c>
      <c r="N4063" t="s">
        <v>907</v>
      </c>
      <c r="O4063" t="s">
        <v>1387</v>
      </c>
      <c r="P4063" t="s">
        <v>209</v>
      </c>
    </row>
    <row r="4064" spans="1:16">
      <c r="A4064" t="s">
        <v>8125</v>
      </c>
      <c r="B4064" t="s">
        <v>8126</v>
      </c>
      <c r="C4064" t="s">
        <v>910</v>
      </c>
      <c r="D4064">
        <v>59</v>
      </c>
      <c r="E4064" t="s">
        <v>8127</v>
      </c>
      <c r="F4064" t="s">
        <v>57</v>
      </c>
      <c r="G4064" t="s">
        <v>906</v>
      </c>
      <c r="H4064" t="s">
        <v>325</v>
      </c>
      <c r="I4064" t="s">
        <v>382</v>
      </c>
      <c r="J4064" t="s">
        <v>383</v>
      </c>
      <c r="K4064" t="s">
        <v>384</v>
      </c>
      <c r="L4064" t="s">
        <v>43</v>
      </c>
      <c r="M4064" t="s">
        <v>386</v>
      </c>
      <c r="N4064" t="s">
        <v>907</v>
      </c>
      <c r="O4064" t="s">
        <v>908</v>
      </c>
      <c r="P4064" t="s">
        <v>57</v>
      </c>
    </row>
    <row r="4065" spans="1:16">
      <c r="A4065" t="s">
        <v>8128</v>
      </c>
      <c r="B4065" t="s">
        <v>8129</v>
      </c>
      <c r="C4065" t="s">
        <v>931</v>
      </c>
      <c r="D4065">
        <v>0</v>
      </c>
      <c r="E4065" t="s">
        <v>8130</v>
      </c>
      <c r="F4065" t="s">
        <v>60</v>
      </c>
      <c r="G4065" t="s">
        <v>964</v>
      </c>
      <c r="H4065" t="s">
        <v>332</v>
      </c>
      <c r="I4065" t="s">
        <v>382</v>
      </c>
      <c r="J4065" t="s">
        <v>383</v>
      </c>
      <c r="K4065" t="s">
        <v>384</v>
      </c>
      <c r="M4065" t="s">
        <v>386</v>
      </c>
      <c r="N4065" t="s">
        <v>907</v>
      </c>
      <c r="O4065" t="s">
        <v>990</v>
      </c>
      <c r="P4065" t="s">
        <v>60</v>
      </c>
    </row>
    <row r="4066" spans="1:16">
      <c r="A4066" t="s">
        <v>8131</v>
      </c>
      <c r="B4066" t="s">
        <v>8132</v>
      </c>
      <c r="C4066" t="s">
        <v>931</v>
      </c>
      <c r="D4066">
        <v>0</v>
      </c>
      <c r="E4066" t="s">
        <v>8133</v>
      </c>
      <c r="F4066" t="s">
        <v>57</v>
      </c>
      <c r="G4066" t="s">
        <v>8134</v>
      </c>
      <c r="H4066" t="s">
        <v>332</v>
      </c>
      <c r="I4066" t="s">
        <v>382</v>
      </c>
      <c r="J4066" t="s">
        <v>383</v>
      </c>
      <c r="K4066" t="s">
        <v>384</v>
      </c>
      <c r="M4066" t="s">
        <v>386</v>
      </c>
      <c r="N4066" t="s">
        <v>907</v>
      </c>
      <c r="O4066" t="s">
        <v>908</v>
      </c>
      <c r="P4066" t="s">
        <v>57</v>
      </c>
    </row>
    <row r="4067" spans="1:16">
      <c r="A4067" t="s">
        <v>8135</v>
      </c>
      <c r="B4067" t="s">
        <v>8136</v>
      </c>
      <c r="C4067" t="s">
        <v>931</v>
      </c>
      <c r="D4067">
        <v>0</v>
      </c>
      <c r="E4067" t="s">
        <v>8137</v>
      </c>
      <c r="F4067" t="s">
        <v>91</v>
      </c>
      <c r="G4067" t="s">
        <v>8134</v>
      </c>
      <c r="H4067" t="s">
        <v>332</v>
      </c>
      <c r="I4067" t="s">
        <v>382</v>
      </c>
      <c r="J4067" t="s">
        <v>383</v>
      </c>
      <c r="K4067" t="s">
        <v>384</v>
      </c>
      <c r="M4067" t="s">
        <v>386</v>
      </c>
      <c r="N4067" t="s">
        <v>907</v>
      </c>
      <c r="O4067" t="s">
        <v>932</v>
      </c>
      <c r="P4067" t="s">
        <v>91</v>
      </c>
    </row>
    <row r="4068" spans="1:16">
      <c r="A4068" t="s">
        <v>8138</v>
      </c>
      <c r="B4068" t="s">
        <v>8139</v>
      </c>
      <c r="C4068" t="s">
        <v>931</v>
      </c>
      <c r="D4068">
        <v>0</v>
      </c>
      <c r="E4068" t="s">
        <v>1122</v>
      </c>
      <c r="F4068" t="s">
        <v>63</v>
      </c>
      <c r="G4068" t="s">
        <v>1116</v>
      </c>
      <c r="H4068" t="s">
        <v>332</v>
      </c>
      <c r="I4068" t="s">
        <v>382</v>
      </c>
      <c r="J4068" t="s">
        <v>383</v>
      </c>
      <c r="K4068" t="s">
        <v>384</v>
      </c>
      <c r="M4068" t="s">
        <v>386</v>
      </c>
      <c r="N4068" t="s">
        <v>907</v>
      </c>
      <c r="O4068" t="s">
        <v>937</v>
      </c>
      <c r="P4068" t="s">
        <v>63</v>
      </c>
    </row>
    <row r="4069" spans="1:16">
      <c r="A4069" t="s">
        <v>8140</v>
      </c>
      <c r="B4069" t="s">
        <v>8141</v>
      </c>
      <c r="C4069" t="s">
        <v>931</v>
      </c>
      <c r="D4069">
        <v>0</v>
      </c>
      <c r="E4069" t="s">
        <v>8142</v>
      </c>
      <c r="F4069" t="s">
        <v>68</v>
      </c>
      <c r="G4069" t="s">
        <v>964</v>
      </c>
      <c r="H4069" t="s">
        <v>332</v>
      </c>
      <c r="I4069" t="s">
        <v>382</v>
      </c>
      <c r="J4069" t="s">
        <v>383</v>
      </c>
      <c r="K4069" t="s">
        <v>384</v>
      </c>
      <c r="M4069" t="s">
        <v>386</v>
      </c>
      <c r="N4069" t="s">
        <v>907</v>
      </c>
      <c r="O4069" t="s">
        <v>1119</v>
      </c>
      <c r="P4069" t="s">
        <v>68</v>
      </c>
    </row>
    <row r="4070" spans="1:16">
      <c r="A4070" t="s">
        <v>8143</v>
      </c>
      <c r="B4070" t="s">
        <v>8144</v>
      </c>
      <c r="C4070" t="s">
        <v>915</v>
      </c>
      <c r="D4070">
        <v>56</v>
      </c>
      <c r="E4070" t="s">
        <v>1078</v>
      </c>
      <c r="F4070" t="s">
        <v>63</v>
      </c>
      <c r="G4070" t="s">
        <v>927</v>
      </c>
      <c r="H4070" t="s">
        <v>323</v>
      </c>
      <c r="I4070" t="s">
        <v>387</v>
      </c>
      <c r="J4070" t="s">
        <v>383</v>
      </c>
      <c r="K4070" t="s">
        <v>384</v>
      </c>
      <c r="L4070" t="s">
        <v>36</v>
      </c>
      <c r="M4070" t="s">
        <v>386</v>
      </c>
      <c r="N4070" t="s">
        <v>907</v>
      </c>
      <c r="O4070" t="s">
        <v>937</v>
      </c>
      <c r="P4070" t="s">
        <v>63</v>
      </c>
    </row>
    <row r="4071" spans="1:16">
      <c r="A4071" t="s">
        <v>8145</v>
      </c>
      <c r="B4071" t="s">
        <v>8144</v>
      </c>
      <c r="C4071" t="s">
        <v>920</v>
      </c>
      <c r="D4071">
        <v>58</v>
      </c>
      <c r="E4071" t="s">
        <v>1078</v>
      </c>
      <c r="F4071" t="s">
        <v>63</v>
      </c>
      <c r="G4071" t="s">
        <v>927</v>
      </c>
      <c r="H4071" t="s">
        <v>323</v>
      </c>
      <c r="I4071" t="s">
        <v>387</v>
      </c>
      <c r="J4071" t="s">
        <v>383</v>
      </c>
      <c r="K4071" t="s">
        <v>384</v>
      </c>
      <c r="L4071" t="s">
        <v>36</v>
      </c>
      <c r="M4071" t="s">
        <v>386</v>
      </c>
      <c r="N4071" t="s">
        <v>907</v>
      </c>
      <c r="O4071" t="s">
        <v>937</v>
      </c>
      <c r="P4071" t="s">
        <v>63</v>
      </c>
    </row>
    <row r="4072" spans="1:16">
      <c r="A4072" t="s">
        <v>8146</v>
      </c>
      <c r="B4072" t="s">
        <v>8144</v>
      </c>
      <c r="C4072" t="s">
        <v>904</v>
      </c>
      <c r="D4072">
        <v>57</v>
      </c>
      <c r="E4072" t="s">
        <v>1078</v>
      </c>
      <c r="F4072" t="s">
        <v>63</v>
      </c>
      <c r="G4072" t="s">
        <v>927</v>
      </c>
      <c r="H4072" t="s">
        <v>323</v>
      </c>
      <c r="I4072" t="s">
        <v>387</v>
      </c>
      <c r="J4072" t="s">
        <v>383</v>
      </c>
      <c r="K4072" t="s">
        <v>384</v>
      </c>
      <c r="L4072" t="s">
        <v>36</v>
      </c>
      <c r="M4072" t="s">
        <v>386</v>
      </c>
      <c r="N4072" t="s">
        <v>907</v>
      </c>
      <c r="O4072" t="s">
        <v>937</v>
      </c>
      <c r="P4072" t="s">
        <v>63</v>
      </c>
    </row>
    <row r="4073" spans="1:16">
      <c r="A4073" t="s">
        <v>8147</v>
      </c>
      <c r="B4073" t="s">
        <v>8148</v>
      </c>
      <c r="C4073" t="s">
        <v>920</v>
      </c>
      <c r="D4073">
        <v>58</v>
      </c>
      <c r="E4073" t="s">
        <v>8149</v>
      </c>
      <c r="F4073" t="s">
        <v>86</v>
      </c>
      <c r="G4073" t="s">
        <v>927</v>
      </c>
      <c r="H4073" t="s">
        <v>323</v>
      </c>
      <c r="I4073" t="s">
        <v>387</v>
      </c>
      <c r="J4073" t="s">
        <v>383</v>
      </c>
      <c r="K4073" t="s">
        <v>384</v>
      </c>
      <c r="L4073" t="s">
        <v>36</v>
      </c>
      <c r="M4073" t="s">
        <v>386</v>
      </c>
      <c r="N4073" t="s">
        <v>907</v>
      </c>
      <c r="O4073" t="s">
        <v>1033</v>
      </c>
      <c r="P4073" t="s">
        <v>86</v>
      </c>
    </row>
    <row r="4074" spans="1:16">
      <c r="A4074" t="s">
        <v>8150</v>
      </c>
      <c r="B4074" t="s">
        <v>8148</v>
      </c>
      <c r="C4074" t="s">
        <v>904</v>
      </c>
      <c r="D4074">
        <v>57</v>
      </c>
      <c r="E4074" t="s">
        <v>8149</v>
      </c>
      <c r="F4074" t="s">
        <v>86</v>
      </c>
      <c r="G4074" t="s">
        <v>927</v>
      </c>
      <c r="H4074" t="s">
        <v>323</v>
      </c>
      <c r="I4074" t="s">
        <v>387</v>
      </c>
      <c r="J4074" t="s">
        <v>383</v>
      </c>
      <c r="K4074" t="s">
        <v>384</v>
      </c>
      <c r="L4074" t="s">
        <v>36</v>
      </c>
      <c r="M4074" t="s">
        <v>386</v>
      </c>
      <c r="N4074" t="s">
        <v>907</v>
      </c>
      <c r="O4074" t="s">
        <v>1033</v>
      </c>
      <c r="P4074" t="s">
        <v>86</v>
      </c>
    </row>
    <row r="4075" spans="1:16">
      <c r="A4075" t="s">
        <v>8151</v>
      </c>
      <c r="B4075" t="s">
        <v>8152</v>
      </c>
      <c r="C4075" t="s">
        <v>910</v>
      </c>
      <c r="D4075">
        <v>59</v>
      </c>
      <c r="E4075" t="s">
        <v>8153</v>
      </c>
      <c r="F4075" t="s">
        <v>97</v>
      </c>
      <c r="G4075" t="s">
        <v>936</v>
      </c>
      <c r="H4075" t="s">
        <v>321</v>
      </c>
      <c r="I4075" t="s">
        <v>382</v>
      </c>
      <c r="J4075" t="s">
        <v>383</v>
      </c>
      <c r="K4075" t="s">
        <v>384</v>
      </c>
      <c r="L4075" t="s">
        <v>35</v>
      </c>
      <c r="M4075" t="s">
        <v>386</v>
      </c>
      <c r="N4075" t="s">
        <v>907</v>
      </c>
      <c r="O4075" t="s">
        <v>932</v>
      </c>
      <c r="P4075" t="s">
        <v>63</v>
      </c>
    </row>
    <row r="4076" spans="1:16">
      <c r="A4076" t="s">
        <v>8154</v>
      </c>
      <c r="B4076" t="s">
        <v>8155</v>
      </c>
      <c r="C4076" t="s">
        <v>931</v>
      </c>
      <c r="D4076">
        <v>0</v>
      </c>
      <c r="E4076" t="s">
        <v>926</v>
      </c>
      <c r="F4076" t="s">
        <v>201</v>
      </c>
      <c r="G4076" t="s">
        <v>927</v>
      </c>
      <c r="H4076" t="s">
        <v>321</v>
      </c>
      <c r="I4076" t="s">
        <v>382</v>
      </c>
      <c r="J4076" t="s">
        <v>383</v>
      </c>
      <c r="K4076" t="s">
        <v>384</v>
      </c>
      <c r="L4076" t="s">
        <v>36</v>
      </c>
      <c r="M4076" t="s">
        <v>386</v>
      </c>
      <c r="N4076" t="s">
        <v>907</v>
      </c>
      <c r="O4076" t="s">
        <v>1300</v>
      </c>
      <c r="P4076" t="s">
        <v>199</v>
      </c>
    </row>
    <row r="4077" spans="1:16">
      <c r="A4077" t="s">
        <v>8156</v>
      </c>
      <c r="B4077" t="s">
        <v>8157</v>
      </c>
      <c r="C4077" t="s">
        <v>931</v>
      </c>
      <c r="D4077">
        <v>0</v>
      </c>
      <c r="E4077" t="s">
        <v>8158</v>
      </c>
      <c r="F4077" t="s">
        <v>81</v>
      </c>
      <c r="G4077" t="s">
        <v>927</v>
      </c>
      <c r="H4077" t="s">
        <v>329</v>
      </c>
      <c r="I4077" t="s">
        <v>382</v>
      </c>
      <c r="J4077" t="s">
        <v>383</v>
      </c>
      <c r="K4077" t="s">
        <v>384</v>
      </c>
      <c r="L4077" t="s">
        <v>35</v>
      </c>
      <c r="M4077" t="s">
        <v>386</v>
      </c>
      <c r="N4077" t="s">
        <v>907</v>
      </c>
      <c r="O4077" t="s">
        <v>1033</v>
      </c>
      <c r="P4077" t="s">
        <v>63</v>
      </c>
    </row>
    <row r="4078" spans="1:16">
      <c r="A4078" t="s">
        <v>8159</v>
      </c>
      <c r="B4078" t="s">
        <v>8160</v>
      </c>
      <c r="C4078" t="s">
        <v>910</v>
      </c>
      <c r="D4078">
        <v>59</v>
      </c>
      <c r="E4078" t="s">
        <v>8161</v>
      </c>
      <c r="F4078" t="s">
        <v>63</v>
      </c>
      <c r="G4078" t="s">
        <v>7591</v>
      </c>
      <c r="H4078" t="s">
        <v>330</v>
      </c>
      <c r="I4078" t="s">
        <v>382</v>
      </c>
      <c r="J4078" t="s">
        <v>383</v>
      </c>
      <c r="K4078" t="s">
        <v>384</v>
      </c>
      <c r="L4078" t="s">
        <v>35</v>
      </c>
      <c r="M4078" t="s">
        <v>386</v>
      </c>
      <c r="N4078" t="s">
        <v>907</v>
      </c>
      <c r="O4078" t="s">
        <v>990</v>
      </c>
      <c r="P4078" t="s">
        <v>63</v>
      </c>
    </row>
    <row r="4079" spans="1:16">
      <c r="A4079" t="s">
        <v>8162</v>
      </c>
      <c r="B4079" t="s">
        <v>8163</v>
      </c>
      <c r="C4079" t="s">
        <v>910</v>
      </c>
      <c r="D4079">
        <v>59</v>
      </c>
      <c r="E4079" t="s">
        <v>1062</v>
      </c>
      <c r="F4079" t="s">
        <v>86</v>
      </c>
      <c r="G4079" t="s">
        <v>927</v>
      </c>
      <c r="H4079" t="s">
        <v>329</v>
      </c>
      <c r="I4079" t="s">
        <v>382</v>
      </c>
      <c r="J4079" t="s">
        <v>383</v>
      </c>
      <c r="K4079" t="s">
        <v>384</v>
      </c>
      <c r="L4079" t="s">
        <v>36</v>
      </c>
      <c r="M4079" t="s">
        <v>386</v>
      </c>
      <c r="N4079" t="s">
        <v>907</v>
      </c>
      <c r="O4079" t="s">
        <v>937</v>
      </c>
      <c r="P4079" t="s">
        <v>86</v>
      </c>
    </row>
    <row r="4080" spans="1:16">
      <c r="A4080" t="s">
        <v>8164</v>
      </c>
      <c r="B4080" t="s">
        <v>8165</v>
      </c>
      <c r="C4080" t="s">
        <v>931</v>
      </c>
      <c r="D4080">
        <v>0</v>
      </c>
      <c r="E4080" t="s">
        <v>8166</v>
      </c>
      <c r="F4080" t="s">
        <v>81</v>
      </c>
      <c r="G4080" t="s">
        <v>927</v>
      </c>
      <c r="H4080" t="s">
        <v>330</v>
      </c>
      <c r="I4080" t="s">
        <v>382</v>
      </c>
      <c r="J4080" t="s">
        <v>383</v>
      </c>
      <c r="K4080" t="s">
        <v>384</v>
      </c>
      <c r="L4080" t="s">
        <v>35</v>
      </c>
      <c r="M4080" t="s">
        <v>386</v>
      </c>
      <c r="N4080" t="s">
        <v>907</v>
      </c>
      <c r="O4080" t="s">
        <v>1033</v>
      </c>
      <c r="P4080" t="s">
        <v>63</v>
      </c>
    </row>
    <row r="4081" spans="1:16">
      <c r="A4081" t="s">
        <v>8167</v>
      </c>
      <c r="B4081" t="s">
        <v>8168</v>
      </c>
      <c r="C4081" t="s">
        <v>956</v>
      </c>
      <c r="D4081">
        <v>55</v>
      </c>
      <c r="E4081" t="s">
        <v>1074</v>
      </c>
      <c r="F4081" t="s">
        <v>119</v>
      </c>
      <c r="G4081" t="s">
        <v>927</v>
      </c>
      <c r="H4081" t="s">
        <v>330</v>
      </c>
      <c r="I4081" t="s">
        <v>387</v>
      </c>
      <c r="J4081" t="s">
        <v>383</v>
      </c>
      <c r="K4081" t="s">
        <v>384</v>
      </c>
      <c r="L4081" t="s">
        <v>36</v>
      </c>
      <c r="M4081" t="s">
        <v>386</v>
      </c>
      <c r="N4081" t="s">
        <v>907</v>
      </c>
      <c r="O4081" t="s">
        <v>908</v>
      </c>
      <c r="P4081" t="s">
        <v>57</v>
      </c>
    </row>
    <row r="4082" spans="1:16">
      <c r="A4082" t="s">
        <v>8169</v>
      </c>
      <c r="B4082" t="s">
        <v>8168</v>
      </c>
      <c r="C4082" t="s">
        <v>904</v>
      </c>
      <c r="D4082">
        <v>57</v>
      </c>
      <c r="E4082" t="s">
        <v>1074</v>
      </c>
      <c r="F4082" t="s">
        <v>119</v>
      </c>
      <c r="G4082" t="s">
        <v>927</v>
      </c>
      <c r="H4082" t="s">
        <v>330</v>
      </c>
      <c r="I4082" t="s">
        <v>387</v>
      </c>
      <c r="J4082" t="s">
        <v>383</v>
      </c>
      <c r="K4082" t="s">
        <v>384</v>
      </c>
      <c r="L4082" t="s">
        <v>36</v>
      </c>
      <c r="M4082" t="s">
        <v>386</v>
      </c>
      <c r="N4082" t="s">
        <v>907</v>
      </c>
      <c r="O4082" t="s">
        <v>908</v>
      </c>
      <c r="P4082" t="s">
        <v>57</v>
      </c>
    </row>
    <row r="4083" spans="1:16">
      <c r="A4083" t="s">
        <v>8170</v>
      </c>
      <c r="B4083" t="s">
        <v>8171</v>
      </c>
      <c r="C4083" t="s">
        <v>910</v>
      </c>
      <c r="D4083">
        <v>59</v>
      </c>
      <c r="E4083" t="s">
        <v>8172</v>
      </c>
      <c r="F4083" t="s">
        <v>187</v>
      </c>
      <c r="G4083" t="s">
        <v>936</v>
      </c>
      <c r="H4083" t="s">
        <v>330</v>
      </c>
      <c r="I4083" t="s">
        <v>382</v>
      </c>
      <c r="J4083" t="s">
        <v>383</v>
      </c>
      <c r="K4083" t="s">
        <v>384</v>
      </c>
      <c r="L4083" t="s">
        <v>35</v>
      </c>
      <c r="M4083" t="s">
        <v>386</v>
      </c>
      <c r="N4083" t="s">
        <v>907</v>
      </c>
      <c r="O4083" t="s">
        <v>1033</v>
      </c>
      <c r="P4083" t="s">
        <v>63</v>
      </c>
    </row>
    <row r="4084" spans="1:16">
      <c r="A4084" t="s">
        <v>8173</v>
      </c>
      <c r="B4084" t="s">
        <v>8174</v>
      </c>
      <c r="C4084" t="s">
        <v>910</v>
      </c>
      <c r="D4084">
        <v>59</v>
      </c>
      <c r="E4084" t="s">
        <v>7630</v>
      </c>
      <c r="F4084" t="s">
        <v>81</v>
      </c>
      <c r="G4084" t="s">
        <v>8175</v>
      </c>
      <c r="H4084" t="s">
        <v>330</v>
      </c>
      <c r="I4084" t="s">
        <v>382</v>
      </c>
      <c r="J4084" t="s">
        <v>383</v>
      </c>
      <c r="K4084" t="s">
        <v>384</v>
      </c>
      <c r="L4084" t="s">
        <v>35</v>
      </c>
      <c r="M4084" t="s">
        <v>386</v>
      </c>
      <c r="N4084" t="s">
        <v>907</v>
      </c>
      <c r="O4084" t="s">
        <v>1033</v>
      </c>
      <c r="P4084" t="s">
        <v>63</v>
      </c>
    </row>
    <row r="4085" spans="1:16">
      <c r="A4085" t="s">
        <v>8176</v>
      </c>
      <c r="B4085" t="s">
        <v>8177</v>
      </c>
      <c r="C4085" t="s">
        <v>904</v>
      </c>
      <c r="D4085">
        <v>57</v>
      </c>
      <c r="E4085" t="s">
        <v>8178</v>
      </c>
      <c r="F4085" t="s">
        <v>63</v>
      </c>
      <c r="G4085" t="s">
        <v>927</v>
      </c>
      <c r="H4085" t="s">
        <v>329</v>
      </c>
      <c r="I4085" t="s">
        <v>382</v>
      </c>
      <c r="J4085" t="s">
        <v>383</v>
      </c>
      <c r="K4085" t="s">
        <v>384</v>
      </c>
      <c r="L4085" t="s">
        <v>36</v>
      </c>
      <c r="M4085" t="s">
        <v>386</v>
      </c>
      <c r="N4085" t="s">
        <v>907</v>
      </c>
      <c r="O4085" t="s">
        <v>990</v>
      </c>
      <c r="P4085" t="s">
        <v>63</v>
      </c>
    </row>
    <row r="4086" spans="1:16">
      <c r="A4086" t="s">
        <v>8179</v>
      </c>
      <c r="B4086" t="s">
        <v>8177</v>
      </c>
      <c r="C4086" t="s">
        <v>910</v>
      </c>
      <c r="D4086">
        <v>59</v>
      </c>
      <c r="E4086" t="s">
        <v>8178</v>
      </c>
      <c r="F4086" t="s">
        <v>63</v>
      </c>
      <c r="G4086" t="s">
        <v>927</v>
      </c>
      <c r="H4086" t="s">
        <v>329</v>
      </c>
      <c r="I4086" t="s">
        <v>382</v>
      </c>
      <c r="J4086" t="s">
        <v>383</v>
      </c>
      <c r="K4086" t="s">
        <v>384</v>
      </c>
      <c r="L4086" t="s">
        <v>36</v>
      </c>
      <c r="M4086" t="s">
        <v>386</v>
      </c>
      <c r="N4086" t="s">
        <v>907</v>
      </c>
      <c r="O4086" t="s">
        <v>990</v>
      </c>
      <c r="P4086" t="s">
        <v>63</v>
      </c>
    </row>
    <row r="4087" spans="1:16">
      <c r="A4087" t="s">
        <v>8180</v>
      </c>
      <c r="B4087" t="s">
        <v>8181</v>
      </c>
      <c r="C4087" t="s">
        <v>910</v>
      </c>
      <c r="D4087">
        <v>59</v>
      </c>
      <c r="E4087" t="s">
        <v>8182</v>
      </c>
      <c r="F4087" t="s">
        <v>63</v>
      </c>
      <c r="G4087" t="s">
        <v>936</v>
      </c>
      <c r="H4087" t="s">
        <v>330</v>
      </c>
      <c r="I4087" t="s">
        <v>382</v>
      </c>
      <c r="J4087" t="s">
        <v>383</v>
      </c>
      <c r="K4087" t="s">
        <v>384</v>
      </c>
      <c r="L4087" t="s">
        <v>36</v>
      </c>
      <c r="M4087" t="s">
        <v>386</v>
      </c>
      <c r="N4087" t="s">
        <v>907</v>
      </c>
      <c r="O4087" t="s">
        <v>928</v>
      </c>
      <c r="P4087" t="s">
        <v>63</v>
      </c>
    </row>
    <row r="4088" spans="1:16">
      <c r="A4088" t="s">
        <v>8183</v>
      </c>
      <c r="B4088" t="s">
        <v>8184</v>
      </c>
      <c r="C4088" t="s">
        <v>931</v>
      </c>
      <c r="D4088">
        <v>0</v>
      </c>
      <c r="E4088" t="s">
        <v>8185</v>
      </c>
      <c r="F4088" t="s">
        <v>86</v>
      </c>
      <c r="G4088" t="s">
        <v>1328</v>
      </c>
      <c r="H4088" t="s">
        <v>340</v>
      </c>
      <c r="I4088" t="s">
        <v>382</v>
      </c>
      <c r="J4088" t="s">
        <v>383</v>
      </c>
      <c r="K4088" t="s">
        <v>389</v>
      </c>
      <c r="L4088" t="s">
        <v>44</v>
      </c>
      <c r="M4088" t="s">
        <v>386</v>
      </c>
      <c r="N4088" t="s">
        <v>907</v>
      </c>
      <c r="O4088" t="s">
        <v>1033</v>
      </c>
      <c r="P4088" t="s">
        <v>86</v>
      </c>
    </row>
    <row r="4089" spans="1:16">
      <c r="A4089" t="s">
        <v>8186</v>
      </c>
      <c r="B4089" t="s">
        <v>8187</v>
      </c>
      <c r="C4089" t="s">
        <v>931</v>
      </c>
      <c r="D4089">
        <v>0</v>
      </c>
      <c r="E4089" t="s">
        <v>7405</v>
      </c>
      <c r="F4089" t="s">
        <v>277</v>
      </c>
      <c r="G4089" t="s">
        <v>1328</v>
      </c>
      <c r="H4089" t="s">
        <v>340</v>
      </c>
      <c r="I4089" t="s">
        <v>382</v>
      </c>
      <c r="J4089" t="s">
        <v>383</v>
      </c>
      <c r="K4089" t="s">
        <v>389</v>
      </c>
      <c r="L4089" t="s">
        <v>44</v>
      </c>
      <c r="M4089" t="s">
        <v>386</v>
      </c>
      <c r="N4089" t="s">
        <v>907</v>
      </c>
      <c r="O4089" t="s">
        <v>1405</v>
      </c>
      <c r="P4089" t="s">
        <v>83</v>
      </c>
    </row>
    <row r="4090" spans="1:16">
      <c r="A4090" t="s">
        <v>8188</v>
      </c>
      <c r="B4090" t="s">
        <v>8189</v>
      </c>
      <c r="C4090" t="s">
        <v>931</v>
      </c>
      <c r="D4090">
        <v>0</v>
      </c>
      <c r="E4090" t="s">
        <v>7405</v>
      </c>
      <c r="F4090" t="s">
        <v>83</v>
      </c>
      <c r="G4090" t="s">
        <v>1328</v>
      </c>
      <c r="H4090" t="s">
        <v>340</v>
      </c>
      <c r="I4090" t="s">
        <v>382</v>
      </c>
      <c r="J4090" t="s">
        <v>383</v>
      </c>
      <c r="K4090" t="s">
        <v>389</v>
      </c>
      <c r="L4090" t="s">
        <v>44</v>
      </c>
      <c r="M4090" t="s">
        <v>386</v>
      </c>
      <c r="N4090" t="s">
        <v>907</v>
      </c>
      <c r="O4090" t="s">
        <v>917</v>
      </c>
      <c r="P4090" t="s">
        <v>83</v>
      </c>
    </row>
    <row r="4091" spans="1:16">
      <c r="A4091" t="s">
        <v>8190</v>
      </c>
      <c r="B4091" t="s">
        <v>8191</v>
      </c>
      <c r="C4091" t="s">
        <v>931</v>
      </c>
      <c r="D4091">
        <v>0</v>
      </c>
      <c r="E4091" t="s">
        <v>8192</v>
      </c>
      <c r="F4091" t="s">
        <v>86</v>
      </c>
      <c r="G4091" t="s">
        <v>1568</v>
      </c>
      <c r="H4091" t="s">
        <v>342</v>
      </c>
      <c r="I4091" t="s">
        <v>387</v>
      </c>
      <c r="J4091" t="s">
        <v>383</v>
      </c>
      <c r="K4091" t="s">
        <v>389</v>
      </c>
      <c r="L4091" t="s">
        <v>44</v>
      </c>
      <c r="M4091" t="s">
        <v>386</v>
      </c>
      <c r="N4091" t="s">
        <v>907</v>
      </c>
      <c r="O4091" t="s">
        <v>1033</v>
      </c>
      <c r="P4091" t="s">
        <v>86</v>
      </c>
    </row>
    <row r="4092" spans="1:16">
      <c r="A4092" t="s">
        <v>8193</v>
      </c>
      <c r="B4092" t="s">
        <v>8194</v>
      </c>
      <c r="C4092" t="s">
        <v>931</v>
      </c>
      <c r="D4092">
        <v>0</v>
      </c>
      <c r="E4092" t="s">
        <v>7418</v>
      </c>
      <c r="F4092" t="s">
        <v>63</v>
      </c>
      <c r="G4092" t="s">
        <v>1328</v>
      </c>
      <c r="H4092" t="s">
        <v>342</v>
      </c>
      <c r="I4092" t="s">
        <v>387</v>
      </c>
      <c r="J4092" t="s">
        <v>383</v>
      </c>
      <c r="K4092" t="s">
        <v>389</v>
      </c>
      <c r="L4092" t="s">
        <v>44</v>
      </c>
      <c r="M4092" t="s">
        <v>386</v>
      </c>
      <c r="N4092" t="s">
        <v>907</v>
      </c>
      <c r="O4092" t="s">
        <v>937</v>
      </c>
      <c r="P4092" t="s">
        <v>63</v>
      </c>
    </row>
    <row r="4093" spans="1:16">
      <c r="A4093" t="s">
        <v>8195</v>
      </c>
      <c r="B4093" t="s">
        <v>8196</v>
      </c>
      <c r="C4093" t="s">
        <v>931</v>
      </c>
      <c r="D4093">
        <v>0</v>
      </c>
      <c r="E4093" t="s">
        <v>7418</v>
      </c>
      <c r="F4093" t="s">
        <v>53</v>
      </c>
      <c r="G4093" t="s">
        <v>1328</v>
      </c>
      <c r="H4093" t="s">
        <v>342</v>
      </c>
      <c r="I4093" t="s">
        <v>387</v>
      </c>
      <c r="J4093" t="s">
        <v>383</v>
      </c>
      <c r="K4093" t="s">
        <v>389</v>
      </c>
      <c r="L4093" t="s">
        <v>44</v>
      </c>
      <c r="M4093" t="s">
        <v>386</v>
      </c>
      <c r="N4093" t="s">
        <v>907</v>
      </c>
      <c r="O4093" t="s">
        <v>928</v>
      </c>
      <c r="P4093" t="s">
        <v>53</v>
      </c>
    </row>
    <row r="4094" spans="1:16">
      <c r="A4094" t="s">
        <v>8197</v>
      </c>
      <c r="B4094" t="s">
        <v>8198</v>
      </c>
      <c r="C4094" t="s">
        <v>931</v>
      </c>
      <c r="D4094">
        <v>0</v>
      </c>
      <c r="E4094" t="s">
        <v>8199</v>
      </c>
      <c r="F4094" t="s">
        <v>231</v>
      </c>
      <c r="G4094" t="s">
        <v>7732</v>
      </c>
      <c r="H4094" t="s">
        <v>342</v>
      </c>
      <c r="I4094" t="s">
        <v>387</v>
      </c>
      <c r="J4094" t="s">
        <v>383</v>
      </c>
      <c r="K4094" t="s">
        <v>389</v>
      </c>
      <c r="L4094" t="s">
        <v>44</v>
      </c>
      <c r="M4094" t="s">
        <v>386</v>
      </c>
      <c r="N4094" t="s">
        <v>907</v>
      </c>
      <c r="O4094" t="s">
        <v>917</v>
      </c>
      <c r="P4094" t="s">
        <v>83</v>
      </c>
    </row>
    <row r="4095" spans="1:16">
      <c r="A4095" t="s">
        <v>8200</v>
      </c>
      <c r="B4095" t="s">
        <v>8201</v>
      </c>
      <c r="C4095" t="s">
        <v>931</v>
      </c>
      <c r="D4095">
        <v>0</v>
      </c>
      <c r="E4095" t="s">
        <v>8199</v>
      </c>
      <c r="F4095" t="s">
        <v>86</v>
      </c>
      <c r="G4095" t="s">
        <v>7732</v>
      </c>
      <c r="H4095" t="s">
        <v>342</v>
      </c>
      <c r="I4095" t="s">
        <v>387</v>
      </c>
      <c r="J4095" t="s">
        <v>383</v>
      </c>
      <c r="K4095" t="s">
        <v>389</v>
      </c>
      <c r="L4095" t="s">
        <v>44</v>
      </c>
      <c r="M4095" t="s">
        <v>386</v>
      </c>
      <c r="N4095" t="s">
        <v>907</v>
      </c>
      <c r="O4095" t="s">
        <v>1033</v>
      </c>
      <c r="P4095" t="s">
        <v>86</v>
      </c>
    </row>
    <row r="4096" spans="1:16">
      <c r="A4096" t="s">
        <v>8202</v>
      </c>
      <c r="B4096" t="s">
        <v>8203</v>
      </c>
      <c r="C4096" t="s">
        <v>931</v>
      </c>
      <c r="D4096">
        <v>0</v>
      </c>
      <c r="E4096" t="s">
        <v>8142</v>
      </c>
      <c r="F4096" t="s">
        <v>91</v>
      </c>
      <c r="G4096" t="s">
        <v>964</v>
      </c>
      <c r="H4096" t="s">
        <v>332</v>
      </c>
      <c r="I4096" t="s">
        <v>382</v>
      </c>
      <c r="J4096" t="s">
        <v>383</v>
      </c>
      <c r="K4096" t="s">
        <v>384</v>
      </c>
      <c r="M4096" t="s">
        <v>386</v>
      </c>
      <c r="N4096" t="s">
        <v>907</v>
      </c>
      <c r="O4096" t="s">
        <v>8204</v>
      </c>
      <c r="P4096" t="s">
        <v>91</v>
      </c>
    </row>
    <row r="4097" spans="1:16">
      <c r="A4097" t="s">
        <v>8205</v>
      </c>
      <c r="B4097" t="s">
        <v>8206</v>
      </c>
      <c r="C4097" t="s">
        <v>931</v>
      </c>
      <c r="D4097">
        <v>0</v>
      </c>
      <c r="E4097" t="s">
        <v>3205</v>
      </c>
      <c r="F4097" t="s">
        <v>83</v>
      </c>
      <c r="G4097" t="s">
        <v>1644</v>
      </c>
      <c r="H4097" t="s">
        <v>340</v>
      </c>
      <c r="I4097" t="s">
        <v>382</v>
      </c>
      <c r="J4097" t="s">
        <v>383</v>
      </c>
      <c r="K4097" t="s">
        <v>389</v>
      </c>
      <c r="L4097" t="s">
        <v>44</v>
      </c>
      <c r="M4097" t="s">
        <v>386</v>
      </c>
      <c r="N4097" t="s">
        <v>907</v>
      </c>
      <c r="O4097" t="s">
        <v>917</v>
      </c>
      <c r="P4097" t="s">
        <v>83</v>
      </c>
    </row>
    <row r="4098" spans="1:16">
      <c r="A4098" t="s">
        <v>8207</v>
      </c>
      <c r="B4098" t="s">
        <v>8208</v>
      </c>
      <c r="C4098" t="s">
        <v>920</v>
      </c>
      <c r="D4098">
        <v>58</v>
      </c>
      <c r="E4098" t="s">
        <v>7531</v>
      </c>
      <c r="F4098" t="s">
        <v>55</v>
      </c>
      <c r="G4098" t="s">
        <v>1021</v>
      </c>
      <c r="H4098" t="s">
        <v>320</v>
      </c>
      <c r="I4098" t="s">
        <v>382</v>
      </c>
      <c r="J4098" t="s">
        <v>383</v>
      </c>
      <c r="K4098" t="s">
        <v>384</v>
      </c>
      <c r="L4098" t="s">
        <v>37</v>
      </c>
      <c r="M4098" t="s">
        <v>385</v>
      </c>
      <c r="N4098" t="s">
        <v>907</v>
      </c>
      <c r="O4098" t="s">
        <v>1003</v>
      </c>
      <c r="P4098" t="s">
        <v>71</v>
      </c>
    </row>
    <row r="4099" spans="1:16">
      <c r="A4099" t="s">
        <v>8209</v>
      </c>
      <c r="B4099" t="s">
        <v>8208</v>
      </c>
      <c r="C4099" t="s">
        <v>922</v>
      </c>
      <c r="D4099">
        <v>60</v>
      </c>
      <c r="E4099" t="s">
        <v>7531</v>
      </c>
      <c r="F4099" t="s">
        <v>55</v>
      </c>
      <c r="G4099" t="s">
        <v>1021</v>
      </c>
      <c r="H4099" t="s">
        <v>320</v>
      </c>
      <c r="I4099" t="s">
        <v>382</v>
      </c>
      <c r="J4099" t="s">
        <v>383</v>
      </c>
      <c r="K4099" t="s">
        <v>384</v>
      </c>
      <c r="L4099" t="s">
        <v>37</v>
      </c>
      <c r="M4099" t="s">
        <v>385</v>
      </c>
      <c r="N4099" t="s">
        <v>907</v>
      </c>
      <c r="O4099" t="s">
        <v>1003</v>
      </c>
      <c r="P4099" t="s">
        <v>71</v>
      </c>
    </row>
    <row r="4100" spans="1:16">
      <c r="A4100" t="s">
        <v>8210</v>
      </c>
      <c r="B4100" t="s">
        <v>8208</v>
      </c>
      <c r="C4100" t="s">
        <v>1046</v>
      </c>
      <c r="D4100">
        <v>62</v>
      </c>
      <c r="E4100" t="s">
        <v>7531</v>
      </c>
      <c r="F4100" t="s">
        <v>55</v>
      </c>
      <c r="G4100" t="s">
        <v>1021</v>
      </c>
      <c r="H4100" t="s">
        <v>320</v>
      </c>
      <c r="I4100" t="s">
        <v>382</v>
      </c>
      <c r="J4100" t="s">
        <v>383</v>
      </c>
      <c r="K4100" t="s">
        <v>384</v>
      </c>
      <c r="L4100" t="s">
        <v>37</v>
      </c>
      <c r="M4100" t="s">
        <v>385</v>
      </c>
      <c r="N4100" t="s">
        <v>907</v>
      </c>
      <c r="O4100" t="s">
        <v>1003</v>
      </c>
      <c r="P4100" t="s">
        <v>71</v>
      </c>
    </row>
    <row r="4101" spans="1:16">
      <c r="A4101" t="s">
        <v>8211</v>
      </c>
      <c r="B4101" t="s">
        <v>8208</v>
      </c>
      <c r="C4101" t="s">
        <v>956</v>
      </c>
      <c r="D4101">
        <v>55</v>
      </c>
      <c r="E4101" t="s">
        <v>7531</v>
      </c>
      <c r="F4101" t="s">
        <v>55</v>
      </c>
      <c r="G4101" t="s">
        <v>1021</v>
      </c>
      <c r="H4101" t="s">
        <v>320</v>
      </c>
      <c r="I4101" t="s">
        <v>382</v>
      </c>
      <c r="J4101" t="s">
        <v>383</v>
      </c>
      <c r="K4101" t="s">
        <v>384</v>
      </c>
      <c r="L4101" t="s">
        <v>37</v>
      </c>
      <c r="M4101" t="s">
        <v>385</v>
      </c>
      <c r="N4101" t="s">
        <v>907</v>
      </c>
      <c r="O4101" t="s">
        <v>1003</v>
      </c>
      <c r="P4101" t="s">
        <v>71</v>
      </c>
    </row>
    <row r="4102" spans="1:16">
      <c r="A4102" t="s">
        <v>8212</v>
      </c>
      <c r="B4102" t="s">
        <v>8208</v>
      </c>
      <c r="C4102" t="s">
        <v>915</v>
      </c>
      <c r="D4102">
        <v>56</v>
      </c>
      <c r="E4102" t="s">
        <v>7531</v>
      </c>
      <c r="F4102" t="s">
        <v>55</v>
      </c>
      <c r="G4102" t="s">
        <v>1021</v>
      </c>
      <c r="H4102" t="s">
        <v>320</v>
      </c>
      <c r="I4102" t="s">
        <v>382</v>
      </c>
      <c r="J4102" t="s">
        <v>383</v>
      </c>
      <c r="K4102" t="s">
        <v>384</v>
      </c>
      <c r="L4102" t="s">
        <v>37</v>
      </c>
      <c r="M4102" t="s">
        <v>385</v>
      </c>
      <c r="N4102" t="s">
        <v>907</v>
      </c>
      <c r="O4102" t="s">
        <v>1003</v>
      </c>
      <c r="P4102" t="s">
        <v>71</v>
      </c>
    </row>
    <row r="4103" spans="1:16">
      <c r="A4103" t="s">
        <v>8213</v>
      </c>
      <c r="B4103" t="s">
        <v>8208</v>
      </c>
      <c r="C4103" t="s">
        <v>904</v>
      </c>
      <c r="D4103">
        <v>57</v>
      </c>
      <c r="E4103" t="s">
        <v>7531</v>
      </c>
      <c r="F4103" t="s">
        <v>55</v>
      </c>
      <c r="G4103" t="s">
        <v>1021</v>
      </c>
      <c r="H4103" t="s">
        <v>320</v>
      </c>
      <c r="I4103" t="s">
        <v>382</v>
      </c>
      <c r="J4103" t="s">
        <v>383</v>
      </c>
      <c r="K4103" t="s">
        <v>384</v>
      </c>
      <c r="L4103" t="s">
        <v>37</v>
      </c>
      <c r="M4103" t="s">
        <v>385</v>
      </c>
      <c r="N4103" t="s">
        <v>907</v>
      </c>
      <c r="O4103" t="s">
        <v>1003</v>
      </c>
      <c r="P4103" t="s">
        <v>71</v>
      </c>
    </row>
    <row r="4104" spans="1:16">
      <c r="A4104" t="s">
        <v>8214</v>
      </c>
      <c r="B4104" t="s">
        <v>8208</v>
      </c>
      <c r="C4104" t="s">
        <v>910</v>
      </c>
      <c r="D4104">
        <v>59</v>
      </c>
      <c r="E4104" t="s">
        <v>7531</v>
      </c>
      <c r="F4104" t="s">
        <v>55</v>
      </c>
      <c r="G4104" t="s">
        <v>1021</v>
      </c>
      <c r="H4104" t="s">
        <v>320</v>
      </c>
      <c r="I4104" t="s">
        <v>382</v>
      </c>
      <c r="J4104" t="s">
        <v>383</v>
      </c>
      <c r="K4104" t="s">
        <v>384</v>
      </c>
      <c r="L4104" t="s">
        <v>37</v>
      </c>
      <c r="M4104" t="s">
        <v>385</v>
      </c>
      <c r="N4104" t="s">
        <v>907</v>
      </c>
      <c r="O4104" t="s">
        <v>1003</v>
      </c>
      <c r="P4104" t="s">
        <v>71</v>
      </c>
    </row>
    <row r="4105" spans="1:16">
      <c r="A4105" t="s">
        <v>8215</v>
      </c>
      <c r="B4105" t="s">
        <v>8208</v>
      </c>
      <c r="C4105" t="s">
        <v>912</v>
      </c>
      <c r="D4105">
        <v>61</v>
      </c>
      <c r="E4105" t="s">
        <v>7531</v>
      </c>
      <c r="F4105" t="s">
        <v>55</v>
      </c>
      <c r="G4105" t="s">
        <v>1021</v>
      </c>
      <c r="H4105" t="s">
        <v>320</v>
      </c>
      <c r="I4105" t="s">
        <v>382</v>
      </c>
      <c r="J4105" t="s">
        <v>383</v>
      </c>
      <c r="K4105" t="s">
        <v>384</v>
      </c>
      <c r="L4105" t="s">
        <v>37</v>
      </c>
      <c r="M4105" t="s">
        <v>385</v>
      </c>
      <c r="N4105" t="s">
        <v>907</v>
      </c>
      <c r="O4105" t="s">
        <v>1003</v>
      </c>
      <c r="P4105" t="s">
        <v>71</v>
      </c>
    </row>
    <row r="4106" spans="1:16">
      <c r="A4106" t="s">
        <v>8216</v>
      </c>
      <c r="B4106" t="s">
        <v>8217</v>
      </c>
      <c r="C4106" t="s">
        <v>904</v>
      </c>
      <c r="D4106">
        <v>57</v>
      </c>
      <c r="E4106" t="s">
        <v>7450</v>
      </c>
      <c r="F4106" t="s">
        <v>63</v>
      </c>
      <c r="G4106" t="s">
        <v>3902</v>
      </c>
      <c r="H4106" t="s">
        <v>318</v>
      </c>
      <c r="I4106" t="s">
        <v>390</v>
      </c>
      <c r="J4106" t="s">
        <v>383</v>
      </c>
      <c r="K4106" t="s">
        <v>384</v>
      </c>
      <c r="L4106" t="s">
        <v>43</v>
      </c>
      <c r="M4106" t="s">
        <v>386</v>
      </c>
      <c r="N4106" t="s">
        <v>907</v>
      </c>
      <c r="O4106" t="s">
        <v>937</v>
      </c>
      <c r="P4106" t="s">
        <v>63</v>
      </c>
    </row>
    <row r="4107" spans="1:16">
      <c r="A4107" t="s">
        <v>8218</v>
      </c>
      <c r="B4107" t="s">
        <v>8217</v>
      </c>
      <c r="C4107" t="s">
        <v>910</v>
      </c>
      <c r="D4107">
        <v>59</v>
      </c>
      <c r="E4107" t="s">
        <v>7450</v>
      </c>
      <c r="F4107" t="s">
        <v>63</v>
      </c>
      <c r="G4107" t="s">
        <v>3902</v>
      </c>
      <c r="H4107" t="s">
        <v>318</v>
      </c>
      <c r="I4107" t="s">
        <v>390</v>
      </c>
      <c r="J4107" t="s">
        <v>383</v>
      </c>
      <c r="K4107" t="s">
        <v>384</v>
      </c>
      <c r="L4107" t="s">
        <v>43</v>
      </c>
      <c r="M4107" t="s">
        <v>386</v>
      </c>
      <c r="N4107" t="s">
        <v>907</v>
      </c>
      <c r="O4107" t="s">
        <v>937</v>
      </c>
      <c r="P4107" t="s">
        <v>63</v>
      </c>
    </row>
    <row r="4108" spans="1:16">
      <c r="A4108" t="s">
        <v>8219</v>
      </c>
      <c r="B4108" t="s">
        <v>8217</v>
      </c>
      <c r="C4108" t="s">
        <v>912</v>
      </c>
      <c r="D4108">
        <v>61</v>
      </c>
      <c r="E4108" t="s">
        <v>7450</v>
      </c>
      <c r="F4108" t="s">
        <v>63</v>
      </c>
      <c r="G4108" t="s">
        <v>3902</v>
      </c>
      <c r="H4108" t="s">
        <v>318</v>
      </c>
      <c r="I4108" t="s">
        <v>390</v>
      </c>
      <c r="J4108" t="s">
        <v>383</v>
      </c>
      <c r="K4108" t="s">
        <v>384</v>
      </c>
      <c r="L4108" t="s">
        <v>43</v>
      </c>
      <c r="M4108" t="s">
        <v>386</v>
      </c>
      <c r="N4108" t="s">
        <v>907</v>
      </c>
      <c r="O4108" t="s">
        <v>937</v>
      </c>
      <c r="P4108" t="s">
        <v>63</v>
      </c>
    </row>
    <row r="4109" spans="1:16">
      <c r="A4109" t="s">
        <v>8220</v>
      </c>
      <c r="B4109" t="s">
        <v>8221</v>
      </c>
      <c r="C4109" t="s">
        <v>910</v>
      </c>
      <c r="D4109">
        <v>59</v>
      </c>
      <c r="E4109" t="s">
        <v>7543</v>
      </c>
      <c r="F4109" t="s">
        <v>91</v>
      </c>
      <c r="G4109" t="s">
        <v>7544</v>
      </c>
      <c r="H4109" t="s">
        <v>320</v>
      </c>
      <c r="I4109" t="s">
        <v>390</v>
      </c>
      <c r="J4109" t="s">
        <v>383</v>
      </c>
      <c r="K4109" t="s">
        <v>384</v>
      </c>
      <c r="L4109" t="s">
        <v>37</v>
      </c>
      <c r="M4109" t="s">
        <v>386</v>
      </c>
      <c r="N4109" t="s">
        <v>907</v>
      </c>
      <c r="O4109" t="s">
        <v>932</v>
      </c>
      <c r="P4109" t="s">
        <v>91</v>
      </c>
    </row>
    <row r="4110" spans="1:16">
      <c r="A4110" t="s">
        <v>8222</v>
      </c>
      <c r="B4110" t="s">
        <v>8221</v>
      </c>
      <c r="C4110" t="s">
        <v>912</v>
      </c>
      <c r="D4110">
        <v>61</v>
      </c>
      <c r="E4110" t="s">
        <v>7543</v>
      </c>
      <c r="F4110" t="s">
        <v>91</v>
      </c>
      <c r="G4110" t="s">
        <v>7544</v>
      </c>
      <c r="H4110" t="s">
        <v>320</v>
      </c>
      <c r="I4110" t="s">
        <v>390</v>
      </c>
      <c r="J4110" t="s">
        <v>383</v>
      </c>
      <c r="K4110" t="s">
        <v>384</v>
      </c>
      <c r="L4110" t="s">
        <v>37</v>
      </c>
      <c r="M4110" t="s">
        <v>386</v>
      </c>
      <c r="N4110" t="s">
        <v>907</v>
      </c>
      <c r="O4110" t="s">
        <v>932</v>
      </c>
      <c r="P4110" t="s">
        <v>91</v>
      </c>
    </row>
    <row r="4111" spans="1:16">
      <c r="A4111" t="s">
        <v>8223</v>
      </c>
      <c r="B4111" t="s">
        <v>8224</v>
      </c>
      <c r="C4111" t="s">
        <v>956</v>
      </c>
      <c r="D4111">
        <v>55</v>
      </c>
      <c r="E4111" t="s">
        <v>7548</v>
      </c>
      <c r="F4111" t="s">
        <v>71</v>
      </c>
      <c r="G4111" t="s">
        <v>906</v>
      </c>
      <c r="H4111" t="s">
        <v>320</v>
      </c>
      <c r="I4111" t="s">
        <v>382</v>
      </c>
      <c r="J4111" t="s">
        <v>383</v>
      </c>
      <c r="K4111" t="s">
        <v>384</v>
      </c>
      <c r="L4111" t="s">
        <v>37</v>
      </c>
      <c r="M4111" t="s">
        <v>385</v>
      </c>
      <c r="N4111" t="s">
        <v>907</v>
      </c>
      <c r="O4111" t="s">
        <v>8016</v>
      </c>
      <c r="P4111" t="s">
        <v>71</v>
      </c>
    </row>
    <row r="4112" spans="1:16">
      <c r="A4112" t="s">
        <v>8225</v>
      </c>
      <c r="B4112" t="s">
        <v>8224</v>
      </c>
      <c r="C4112" t="s">
        <v>904</v>
      </c>
      <c r="D4112">
        <v>57</v>
      </c>
      <c r="E4112" t="s">
        <v>7548</v>
      </c>
      <c r="F4112" t="s">
        <v>71</v>
      </c>
      <c r="G4112" t="s">
        <v>906</v>
      </c>
      <c r="H4112" t="s">
        <v>320</v>
      </c>
      <c r="I4112" t="s">
        <v>382</v>
      </c>
      <c r="J4112" t="s">
        <v>383</v>
      </c>
      <c r="K4112" t="s">
        <v>384</v>
      </c>
      <c r="L4112" t="s">
        <v>37</v>
      </c>
      <c r="M4112" t="s">
        <v>385</v>
      </c>
      <c r="N4112" t="s">
        <v>907</v>
      </c>
      <c r="O4112" t="s">
        <v>8016</v>
      </c>
      <c r="P4112" t="s">
        <v>71</v>
      </c>
    </row>
    <row r="4113" spans="1:16">
      <c r="A4113" t="s">
        <v>8226</v>
      </c>
      <c r="B4113" t="s">
        <v>8224</v>
      </c>
      <c r="C4113" t="s">
        <v>910</v>
      </c>
      <c r="D4113">
        <v>59</v>
      </c>
      <c r="E4113" t="s">
        <v>7548</v>
      </c>
      <c r="F4113" t="s">
        <v>71</v>
      </c>
      <c r="G4113" t="s">
        <v>906</v>
      </c>
      <c r="H4113" t="s">
        <v>320</v>
      </c>
      <c r="I4113" t="s">
        <v>382</v>
      </c>
      <c r="J4113" t="s">
        <v>383</v>
      </c>
      <c r="K4113" t="s">
        <v>384</v>
      </c>
      <c r="L4113" t="s">
        <v>37</v>
      </c>
      <c r="M4113" t="s">
        <v>385</v>
      </c>
      <c r="N4113" t="s">
        <v>907</v>
      </c>
      <c r="O4113" t="s">
        <v>8016</v>
      </c>
      <c r="P4113" t="s">
        <v>71</v>
      </c>
    </row>
    <row r="4114" spans="1:16">
      <c r="A4114" t="s">
        <v>8227</v>
      </c>
      <c r="B4114" t="s">
        <v>8224</v>
      </c>
      <c r="C4114" t="s">
        <v>912</v>
      </c>
      <c r="D4114">
        <v>61</v>
      </c>
      <c r="E4114" t="s">
        <v>7548</v>
      </c>
      <c r="F4114" t="s">
        <v>71</v>
      </c>
      <c r="G4114" t="s">
        <v>906</v>
      </c>
      <c r="H4114" t="s">
        <v>320</v>
      </c>
      <c r="I4114" t="s">
        <v>382</v>
      </c>
      <c r="J4114" t="s">
        <v>383</v>
      </c>
      <c r="K4114" t="s">
        <v>384</v>
      </c>
      <c r="L4114" t="s">
        <v>37</v>
      </c>
      <c r="M4114" t="s">
        <v>385</v>
      </c>
      <c r="N4114" t="s">
        <v>907</v>
      </c>
      <c r="O4114" t="s">
        <v>8016</v>
      </c>
      <c r="P4114" t="s">
        <v>71</v>
      </c>
    </row>
    <row r="4115" spans="1:16">
      <c r="A4115" t="s">
        <v>8228</v>
      </c>
      <c r="B4115" t="s">
        <v>8229</v>
      </c>
      <c r="C4115" t="s">
        <v>910</v>
      </c>
      <c r="D4115">
        <v>59</v>
      </c>
      <c r="E4115" t="s">
        <v>916</v>
      </c>
      <c r="F4115" t="s">
        <v>78</v>
      </c>
      <c r="G4115" t="s">
        <v>906</v>
      </c>
      <c r="H4115" t="s">
        <v>320</v>
      </c>
      <c r="I4115" t="s">
        <v>390</v>
      </c>
      <c r="J4115" t="s">
        <v>383</v>
      </c>
      <c r="K4115" t="s">
        <v>384</v>
      </c>
      <c r="L4115" t="s">
        <v>43</v>
      </c>
      <c r="M4115" t="s">
        <v>385</v>
      </c>
      <c r="N4115" t="s">
        <v>907</v>
      </c>
      <c r="O4115" t="s">
        <v>969</v>
      </c>
      <c r="P4115" t="s">
        <v>78</v>
      </c>
    </row>
    <row r="4116" spans="1:16">
      <c r="A4116" t="s">
        <v>8230</v>
      </c>
      <c r="B4116" t="s">
        <v>8231</v>
      </c>
      <c r="C4116" t="s">
        <v>920</v>
      </c>
      <c r="D4116">
        <v>58</v>
      </c>
      <c r="E4116" t="s">
        <v>916</v>
      </c>
      <c r="F4116" t="s">
        <v>91</v>
      </c>
      <c r="G4116" t="s">
        <v>906</v>
      </c>
      <c r="H4116" t="s">
        <v>320</v>
      </c>
      <c r="I4116" t="s">
        <v>382</v>
      </c>
      <c r="J4116" t="s">
        <v>383</v>
      </c>
      <c r="K4116" t="s">
        <v>384</v>
      </c>
      <c r="L4116" t="s">
        <v>43</v>
      </c>
      <c r="M4116" t="s">
        <v>385</v>
      </c>
      <c r="N4116" t="s">
        <v>907</v>
      </c>
      <c r="O4116" t="s">
        <v>1012</v>
      </c>
      <c r="P4116" t="s">
        <v>91</v>
      </c>
    </row>
    <row r="4117" spans="1:16">
      <c r="A4117" t="s">
        <v>8232</v>
      </c>
      <c r="B4117" t="s">
        <v>8231</v>
      </c>
      <c r="C4117" t="s">
        <v>922</v>
      </c>
      <c r="D4117">
        <v>60</v>
      </c>
      <c r="E4117" t="s">
        <v>916</v>
      </c>
      <c r="F4117" t="s">
        <v>91</v>
      </c>
      <c r="G4117" t="s">
        <v>906</v>
      </c>
      <c r="H4117" t="s">
        <v>320</v>
      </c>
      <c r="I4117" t="s">
        <v>382</v>
      </c>
      <c r="J4117" t="s">
        <v>383</v>
      </c>
      <c r="K4117" t="s">
        <v>384</v>
      </c>
      <c r="L4117" t="s">
        <v>43</v>
      </c>
      <c r="M4117" t="s">
        <v>385</v>
      </c>
      <c r="N4117" t="s">
        <v>907</v>
      </c>
      <c r="O4117" t="s">
        <v>1012</v>
      </c>
      <c r="P4117" t="s">
        <v>91</v>
      </c>
    </row>
    <row r="4118" spans="1:16">
      <c r="A4118" t="s">
        <v>8233</v>
      </c>
      <c r="B4118" t="s">
        <v>8231</v>
      </c>
      <c r="C4118" t="s">
        <v>904</v>
      </c>
      <c r="D4118">
        <v>57</v>
      </c>
      <c r="E4118" t="s">
        <v>916</v>
      </c>
      <c r="F4118" t="s">
        <v>91</v>
      </c>
      <c r="G4118" t="s">
        <v>906</v>
      </c>
      <c r="H4118" t="s">
        <v>320</v>
      </c>
      <c r="I4118" t="s">
        <v>382</v>
      </c>
      <c r="J4118" t="s">
        <v>383</v>
      </c>
      <c r="K4118" t="s">
        <v>384</v>
      </c>
      <c r="L4118" t="s">
        <v>43</v>
      </c>
      <c r="M4118" t="s">
        <v>385</v>
      </c>
      <c r="N4118" t="s">
        <v>907</v>
      </c>
      <c r="O4118" t="s">
        <v>1012</v>
      </c>
      <c r="P4118" t="s">
        <v>91</v>
      </c>
    </row>
    <row r="4119" spans="1:16">
      <c r="A4119" t="s">
        <v>8234</v>
      </c>
      <c r="B4119" t="s">
        <v>8231</v>
      </c>
      <c r="C4119" t="s">
        <v>910</v>
      </c>
      <c r="D4119">
        <v>59</v>
      </c>
      <c r="E4119" t="s">
        <v>916</v>
      </c>
      <c r="F4119" t="s">
        <v>91</v>
      </c>
      <c r="G4119" t="s">
        <v>906</v>
      </c>
      <c r="H4119" t="s">
        <v>320</v>
      </c>
      <c r="I4119" t="s">
        <v>382</v>
      </c>
      <c r="J4119" t="s">
        <v>383</v>
      </c>
      <c r="K4119" t="s">
        <v>384</v>
      </c>
      <c r="L4119" t="s">
        <v>43</v>
      </c>
      <c r="M4119" t="s">
        <v>385</v>
      </c>
      <c r="N4119" t="s">
        <v>907</v>
      </c>
      <c r="O4119" t="s">
        <v>1012</v>
      </c>
      <c r="P4119" t="s">
        <v>91</v>
      </c>
    </row>
    <row r="4120" spans="1:16">
      <c r="A4120" t="s">
        <v>8235</v>
      </c>
      <c r="B4120" t="s">
        <v>8231</v>
      </c>
      <c r="C4120" t="s">
        <v>912</v>
      </c>
      <c r="D4120">
        <v>61</v>
      </c>
      <c r="E4120" t="s">
        <v>916</v>
      </c>
      <c r="F4120" t="s">
        <v>91</v>
      </c>
      <c r="G4120" t="s">
        <v>906</v>
      </c>
      <c r="H4120" t="s">
        <v>320</v>
      </c>
      <c r="I4120" t="s">
        <v>382</v>
      </c>
      <c r="J4120" t="s">
        <v>383</v>
      </c>
      <c r="K4120" t="s">
        <v>384</v>
      </c>
      <c r="L4120" t="s">
        <v>43</v>
      </c>
      <c r="M4120" t="s">
        <v>385</v>
      </c>
      <c r="N4120" t="s">
        <v>907</v>
      </c>
      <c r="O4120" t="s">
        <v>1012</v>
      </c>
      <c r="P4120" t="s">
        <v>91</v>
      </c>
    </row>
    <row r="4121" spans="1:16">
      <c r="A4121" t="s">
        <v>8236</v>
      </c>
      <c r="B4121" t="s">
        <v>8237</v>
      </c>
      <c r="C4121" t="s">
        <v>956</v>
      </c>
      <c r="D4121">
        <v>55</v>
      </c>
      <c r="E4121" t="s">
        <v>1091</v>
      </c>
      <c r="F4121" t="s">
        <v>55</v>
      </c>
      <c r="G4121" t="s">
        <v>906</v>
      </c>
      <c r="H4121" t="s">
        <v>320</v>
      </c>
      <c r="I4121" t="s">
        <v>382</v>
      </c>
      <c r="J4121" t="s">
        <v>383</v>
      </c>
      <c r="K4121" t="s">
        <v>384</v>
      </c>
      <c r="L4121" t="s">
        <v>43</v>
      </c>
      <c r="M4121" t="s">
        <v>385</v>
      </c>
      <c r="N4121" t="s">
        <v>907</v>
      </c>
      <c r="O4121" t="s">
        <v>1003</v>
      </c>
      <c r="P4121" t="s">
        <v>71</v>
      </c>
    </row>
    <row r="4122" spans="1:16">
      <c r="A4122" t="s">
        <v>8238</v>
      </c>
      <c r="B4122" t="s">
        <v>8237</v>
      </c>
      <c r="C4122" t="s">
        <v>904</v>
      </c>
      <c r="D4122">
        <v>57</v>
      </c>
      <c r="E4122" t="s">
        <v>1091</v>
      </c>
      <c r="F4122" t="s">
        <v>55</v>
      </c>
      <c r="G4122" t="s">
        <v>906</v>
      </c>
      <c r="H4122" t="s">
        <v>320</v>
      </c>
      <c r="I4122" t="s">
        <v>382</v>
      </c>
      <c r="J4122" t="s">
        <v>383</v>
      </c>
      <c r="K4122" t="s">
        <v>384</v>
      </c>
      <c r="L4122" t="s">
        <v>43</v>
      </c>
      <c r="M4122" t="s">
        <v>385</v>
      </c>
      <c r="N4122" t="s">
        <v>907</v>
      </c>
      <c r="O4122" t="s">
        <v>1003</v>
      </c>
      <c r="P4122" t="s">
        <v>71</v>
      </c>
    </row>
    <row r="4123" spans="1:16">
      <c r="A4123" t="s">
        <v>8239</v>
      </c>
      <c r="B4123" t="s">
        <v>8237</v>
      </c>
      <c r="C4123" t="s">
        <v>910</v>
      </c>
      <c r="D4123">
        <v>59</v>
      </c>
      <c r="E4123" t="s">
        <v>1091</v>
      </c>
      <c r="F4123" t="s">
        <v>55</v>
      </c>
      <c r="G4123" t="s">
        <v>906</v>
      </c>
      <c r="H4123" t="s">
        <v>320</v>
      </c>
      <c r="I4123" t="s">
        <v>382</v>
      </c>
      <c r="J4123" t="s">
        <v>383</v>
      </c>
      <c r="K4123" t="s">
        <v>384</v>
      </c>
      <c r="L4123" t="s">
        <v>43</v>
      </c>
      <c r="M4123" t="s">
        <v>385</v>
      </c>
      <c r="N4123" t="s">
        <v>907</v>
      </c>
      <c r="O4123" t="s">
        <v>1003</v>
      </c>
      <c r="P4123" t="s">
        <v>71</v>
      </c>
    </row>
    <row r="4124" spans="1:16">
      <c r="A4124" t="s">
        <v>8240</v>
      </c>
      <c r="B4124" t="s">
        <v>8237</v>
      </c>
      <c r="C4124" t="s">
        <v>912</v>
      </c>
      <c r="D4124">
        <v>61</v>
      </c>
      <c r="E4124" t="s">
        <v>1091</v>
      </c>
      <c r="F4124" t="s">
        <v>55</v>
      </c>
      <c r="G4124" t="s">
        <v>906</v>
      </c>
      <c r="H4124" t="s">
        <v>320</v>
      </c>
      <c r="I4124" t="s">
        <v>382</v>
      </c>
      <c r="J4124" t="s">
        <v>383</v>
      </c>
      <c r="K4124" t="s">
        <v>384</v>
      </c>
      <c r="L4124" t="s">
        <v>43</v>
      </c>
      <c r="M4124" t="s">
        <v>385</v>
      </c>
      <c r="N4124" t="s">
        <v>907</v>
      </c>
      <c r="O4124" t="s">
        <v>1003</v>
      </c>
      <c r="P4124" t="s">
        <v>71</v>
      </c>
    </row>
    <row r="4125" spans="1:16">
      <c r="A4125" t="s">
        <v>8241</v>
      </c>
      <c r="B4125" t="s">
        <v>8242</v>
      </c>
      <c r="C4125" t="s">
        <v>922</v>
      </c>
      <c r="D4125">
        <v>60</v>
      </c>
      <c r="E4125" t="s">
        <v>1091</v>
      </c>
      <c r="F4125" t="s">
        <v>91</v>
      </c>
      <c r="G4125" t="s">
        <v>906</v>
      </c>
      <c r="H4125" t="s">
        <v>320</v>
      </c>
      <c r="I4125" t="s">
        <v>382</v>
      </c>
      <c r="J4125" t="s">
        <v>383</v>
      </c>
      <c r="K4125" t="s">
        <v>384</v>
      </c>
      <c r="L4125" t="s">
        <v>43</v>
      </c>
      <c r="M4125" t="s">
        <v>385</v>
      </c>
      <c r="N4125" t="s">
        <v>907</v>
      </c>
      <c r="O4125" t="s">
        <v>1012</v>
      </c>
      <c r="P4125" t="s">
        <v>91</v>
      </c>
    </row>
    <row r="4126" spans="1:16">
      <c r="A4126" t="s">
        <v>8243</v>
      </c>
      <c r="B4126" t="s">
        <v>8242</v>
      </c>
      <c r="C4126" t="s">
        <v>904</v>
      </c>
      <c r="D4126">
        <v>57</v>
      </c>
      <c r="E4126" t="s">
        <v>1091</v>
      </c>
      <c r="F4126" t="s">
        <v>91</v>
      </c>
      <c r="G4126" t="s">
        <v>906</v>
      </c>
      <c r="H4126" t="s">
        <v>320</v>
      </c>
      <c r="I4126" t="s">
        <v>382</v>
      </c>
      <c r="J4126" t="s">
        <v>383</v>
      </c>
      <c r="K4126" t="s">
        <v>384</v>
      </c>
      <c r="L4126" t="s">
        <v>43</v>
      </c>
      <c r="M4126" t="s">
        <v>385</v>
      </c>
      <c r="N4126" t="s">
        <v>907</v>
      </c>
      <c r="O4126" t="s">
        <v>1012</v>
      </c>
      <c r="P4126" t="s">
        <v>91</v>
      </c>
    </row>
    <row r="4127" spans="1:16">
      <c r="A4127" t="s">
        <v>8244</v>
      </c>
      <c r="B4127" t="s">
        <v>8242</v>
      </c>
      <c r="C4127" t="s">
        <v>910</v>
      </c>
      <c r="D4127">
        <v>59</v>
      </c>
      <c r="E4127" t="s">
        <v>1091</v>
      </c>
      <c r="F4127" t="s">
        <v>91</v>
      </c>
      <c r="G4127" t="s">
        <v>906</v>
      </c>
      <c r="H4127" t="s">
        <v>320</v>
      </c>
      <c r="I4127" t="s">
        <v>382</v>
      </c>
      <c r="J4127" t="s">
        <v>383</v>
      </c>
      <c r="K4127" t="s">
        <v>384</v>
      </c>
      <c r="L4127" t="s">
        <v>43</v>
      </c>
      <c r="M4127" t="s">
        <v>385</v>
      </c>
      <c r="N4127" t="s">
        <v>907</v>
      </c>
      <c r="O4127" t="s">
        <v>1012</v>
      </c>
      <c r="P4127" t="s">
        <v>91</v>
      </c>
    </row>
    <row r="4128" spans="1:16">
      <c r="A4128" t="s">
        <v>8245</v>
      </c>
      <c r="B4128" t="s">
        <v>8242</v>
      </c>
      <c r="C4128" t="s">
        <v>912</v>
      </c>
      <c r="D4128">
        <v>61</v>
      </c>
      <c r="E4128" t="s">
        <v>1091</v>
      </c>
      <c r="F4128" t="s">
        <v>91</v>
      </c>
      <c r="G4128" t="s">
        <v>906</v>
      </c>
      <c r="H4128" t="s">
        <v>320</v>
      </c>
      <c r="I4128" t="s">
        <v>382</v>
      </c>
      <c r="J4128" t="s">
        <v>383</v>
      </c>
      <c r="K4128" t="s">
        <v>384</v>
      </c>
      <c r="L4128" t="s">
        <v>43</v>
      </c>
      <c r="M4128" t="s">
        <v>385</v>
      </c>
      <c r="N4128" t="s">
        <v>907</v>
      </c>
      <c r="O4128" t="s">
        <v>1012</v>
      </c>
      <c r="P4128" t="s">
        <v>91</v>
      </c>
    </row>
    <row r="4129" spans="1:16">
      <c r="A4129" t="s">
        <v>8246</v>
      </c>
      <c r="B4129" t="s">
        <v>8247</v>
      </c>
      <c r="C4129" t="s">
        <v>956</v>
      </c>
      <c r="D4129">
        <v>55</v>
      </c>
      <c r="E4129" t="s">
        <v>8248</v>
      </c>
      <c r="F4129" t="s">
        <v>55</v>
      </c>
      <c r="G4129" t="s">
        <v>1265</v>
      </c>
      <c r="H4129" t="s">
        <v>330</v>
      </c>
      <c r="I4129" t="s">
        <v>387</v>
      </c>
      <c r="J4129" t="s">
        <v>383</v>
      </c>
      <c r="K4129" t="s">
        <v>388</v>
      </c>
      <c r="L4129" t="s">
        <v>30</v>
      </c>
      <c r="M4129" t="s">
        <v>386</v>
      </c>
      <c r="N4129" t="s">
        <v>907</v>
      </c>
      <c r="O4129" t="s">
        <v>1003</v>
      </c>
      <c r="P4129" t="s">
        <v>71</v>
      </c>
    </row>
    <row r="4130" spans="1:16">
      <c r="A4130" t="s">
        <v>8249</v>
      </c>
      <c r="B4130" t="s">
        <v>8247</v>
      </c>
      <c r="C4130" t="s">
        <v>904</v>
      </c>
      <c r="D4130">
        <v>57</v>
      </c>
      <c r="E4130" t="s">
        <v>8248</v>
      </c>
      <c r="F4130" t="s">
        <v>55</v>
      </c>
      <c r="G4130" t="s">
        <v>1265</v>
      </c>
      <c r="H4130" t="s">
        <v>330</v>
      </c>
      <c r="I4130" t="s">
        <v>387</v>
      </c>
      <c r="J4130" t="s">
        <v>383</v>
      </c>
      <c r="K4130" t="s">
        <v>388</v>
      </c>
      <c r="L4130" t="s">
        <v>30</v>
      </c>
      <c r="M4130" t="s">
        <v>386</v>
      </c>
      <c r="N4130" t="s">
        <v>907</v>
      </c>
      <c r="O4130" t="s">
        <v>1003</v>
      </c>
      <c r="P4130" t="s">
        <v>71</v>
      </c>
    </row>
    <row r="4131" spans="1:16">
      <c r="A4131" t="s">
        <v>8250</v>
      </c>
      <c r="B4131" t="s">
        <v>8247</v>
      </c>
      <c r="C4131" t="s">
        <v>910</v>
      </c>
      <c r="D4131">
        <v>59</v>
      </c>
      <c r="E4131" t="s">
        <v>8248</v>
      </c>
      <c r="F4131" t="s">
        <v>55</v>
      </c>
      <c r="G4131" t="s">
        <v>1265</v>
      </c>
      <c r="H4131" t="s">
        <v>330</v>
      </c>
      <c r="I4131" t="s">
        <v>387</v>
      </c>
      <c r="J4131" t="s">
        <v>383</v>
      </c>
      <c r="K4131" t="s">
        <v>388</v>
      </c>
      <c r="L4131" t="s">
        <v>30</v>
      </c>
      <c r="M4131" t="s">
        <v>386</v>
      </c>
      <c r="N4131" t="s">
        <v>907</v>
      </c>
      <c r="O4131" t="s">
        <v>1003</v>
      </c>
      <c r="P4131" t="s">
        <v>71</v>
      </c>
    </row>
    <row r="4132" spans="1:16">
      <c r="A4132" t="s">
        <v>8251</v>
      </c>
      <c r="B4132" t="s">
        <v>8252</v>
      </c>
      <c r="C4132" t="s">
        <v>956</v>
      </c>
      <c r="D4132">
        <v>55</v>
      </c>
      <c r="E4132" t="s">
        <v>8248</v>
      </c>
      <c r="F4132" t="s">
        <v>53</v>
      </c>
      <c r="G4132" t="s">
        <v>1265</v>
      </c>
      <c r="H4132" t="s">
        <v>330</v>
      </c>
      <c r="I4132" t="s">
        <v>387</v>
      </c>
      <c r="J4132" t="s">
        <v>383</v>
      </c>
      <c r="K4132" t="s">
        <v>388</v>
      </c>
      <c r="L4132" t="s">
        <v>30</v>
      </c>
      <c r="M4132" t="s">
        <v>386</v>
      </c>
      <c r="N4132" t="s">
        <v>907</v>
      </c>
      <c r="O4132" t="s">
        <v>928</v>
      </c>
      <c r="P4132" t="s">
        <v>53</v>
      </c>
    </row>
    <row r="4133" spans="1:16">
      <c r="A4133" t="s">
        <v>8253</v>
      </c>
      <c r="B4133" t="s">
        <v>8252</v>
      </c>
      <c r="C4133" t="s">
        <v>904</v>
      </c>
      <c r="D4133">
        <v>57</v>
      </c>
      <c r="E4133" t="s">
        <v>8248</v>
      </c>
      <c r="F4133" t="s">
        <v>53</v>
      </c>
      <c r="G4133" t="s">
        <v>1265</v>
      </c>
      <c r="H4133" t="s">
        <v>330</v>
      </c>
      <c r="I4133" t="s">
        <v>387</v>
      </c>
      <c r="J4133" t="s">
        <v>383</v>
      </c>
      <c r="K4133" t="s">
        <v>388</v>
      </c>
      <c r="L4133" t="s">
        <v>30</v>
      </c>
      <c r="M4133" t="s">
        <v>386</v>
      </c>
      <c r="N4133" t="s">
        <v>907</v>
      </c>
      <c r="O4133" t="s">
        <v>928</v>
      </c>
      <c r="P4133" t="s">
        <v>53</v>
      </c>
    </row>
    <row r="4134" spans="1:16">
      <c r="A4134" t="s">
        <v>8254</v>
      </c>
      <c r="B4134" t="s">
        <v>8252</v>
      </c>
      <c r="C4134" t="s">
        <v>910</v>
      </c>
      <c r="D4134">
        <v>59</v>
      </c>
      <c r="E4134" t="s">
        <v>8248</v>
      </c>
      <c r="F4134" t="s">
        <v>53</v>
      </c>
      <c r="G4134" t="s">
        <v>1265</v>
      </c>
      <c r="H4134" t="s">
        <v>330</v>
      </c>
      <c r="I4134" t="s">
        <v>387</v>
      </c>
      <c r="J4134" t="s">
        <v>383</v>
      </c>
      <c r="K4134" t="s">
        <v>388</v>
      </c>
      <c r="L4134" t="s">
        <v>30</v>
      </c>
      <c r="M4134" t="s">
        <v>386</v>
      </c>
      <c r="N4134" t="s">
        <v>907</v>
      </c>
      <c r="O4134" t="s">
        <v>928</v>
      </c>
      <c r="P4134" t="s">
        <v>53</v>
      </c>
    </row>
    <row r="4135" spans="1:16">
      <c r="A4135" t="s">
        <v>8255</v>
      </c>
      <c r="B4135" t="s">
        <v>8256</v>
      </c>
      <c r="C4135" t="s">
        <v>910</v>
      </c>
      <c r="D4135">
        <v>59</v>
      </c>
      <c r="E4135" t="s">
        <v>8257</v>
      </c>
      <c r="F4135" t="s">
        <v>60</v>
      </c>
      <c r="G4135" t="s">
        <v>906</v>
      </c>
      <c r="H4135" t="s">
        <v>325</v>
      </c>
      <c r="I4135" t="s">
        <v>382</v>
      </c>
      <c r="J4135" t="s">
        <v>383</v>
      </c>
      <c r="K4135" t="s">
        <v>384</v>
      </c>
      <c r="L4135" t="s">
        <v>43</v>
      </c>
      <c r="M4135" t="s">
        <v>386</v>
      </c>
      <c r="N4135" t="s">
        <v>907</v>
      </c>
      <c r="O4135" t="s">
        <v>990</v>
      </c>
      <c r="P4135" t="s">
        <v>60</v>
      </c>
    </row>
    <row r="4136" spans="1:16">
      <c r="A4136" t="s">
        <v>8258</v>
      </c>
      <c r="B4136" t="s">
        <v>8256</v>
      </c>
      <c r="C4136" t="s">
        <v>904</v>
      </c>
      <c r="D4136">
        <v>57</v>
      </c>
      <c r="E4136" t="s">
        <v>8257</v>
      </c>
      <c r="F4136" t="s">
        <v>60</v>
      </c>
      <c r="G4136" t="s">
        <v>906</v>
      </c>
      <c r="H4136" t="s">
        <v>325</v>
      </c>
      <c r="I4136" t="s">
        <v>382</v>
      </c>
      <c r="J4136" t="s">
        <v>383</v>
      </c>
      <c r="K4136" t="s">
        <v>384</v>
      </c>
      <c r="L4136" t="s">
        <v>43</v>
      </c>
      <c r="M4136" t="s">
        <v>386</v>
      </c>
      <c r="N4136" t="s">
        <v>907</v>
      </c>
      <c r="O4136" t="s">
        <v>990</v>
      </c>
      <c r="P4136" t="s">
        <v>60</v>
      </c>
    </row>
    <row r="4137" spans="1:16">
      <c r="A4137" t="s">
        <v>8259</v>
      </c>
      <c r="B4137" t="s">
        <v>8256</v>
      </c>
      <c r="C4137" t="s">
        <v>931</v>
      </c>
      <c r="D4137">
        <v>0</v>
      </c>
      <c r="E4137" t="s">
        <v>8257</v>
      </c>
      <c r="F4137" t="s">
        <v>60</v>
      </c>
      <c r="G4137" t="s">
        <v>906</v>
      </c>
      <c r="H4137" t="s">
        <v>325</v>
      </c>
      <c r="I4137" t="s">
        <v>382</v>
      </c>
      <c r="J4137" t="s">
        <v>383</v>
      </c>
      <c r="K4137" t="s">
        <v>384</v>
      </c>
      <c r="L4137" t="s">
        <v>43</v>
      </c>
      <c r="M4137" t="s">
        <v>386</v>
      </c>
      <c r="N4137" t="s">
        <v>907</v>
      </c>
      <c r="O4137" t="s">
        <v>990</v>
      </c>
      <c r="P4137" t="s">
        <v>60</v>
      </c>
    </row>
    <row r="4138" spans="1:16">
      <c r="A4138" t="s">
        <v>8260</v>
      </c>
      <c r="B4138" t="s">
        <v>8261</v>
      </c>
      <c r="C4138" t="s">
        <v>931</v>
      </c>
      <c r="D4138">
        <v>0</v>
      </c>
      <c r="E4138" t="s">
        <v>8262</v>
      </c>
      <c r="F4138" t="s">
        <v>71</v>
      </c>
      <c r="G4138" t="s">
        <v>906</v>
      </c>
      <c r="H4138" t="s">
        <v>327</v>
      </c>
      <c r="I4138" t="s">
        <v>387</v>
      </c>
      <c r="J4138" t="s">
        <v>383</v>
      </c>
      <c r="K4138" t="s">
        <v>384</v>
      </c>
      <c r="L4138" t="s">
        <v>43</v>
      </c>
      <c r="M4138" t="s">
        <v>386</v>
      </c>
      <c r="N4138" t="s">
        <v>907</v>
      </c>
      <c r="O4138" t="s">
        <v>932</v>
      </c>
      <c r="P4138" t="s">
        <v>71</v>
      </c>
    </row>
    <row r="4139" spans="1:16">
      <c r="A4139" t="s">
        <v>8263</v>
      </c>
      <c r="B4139" t="s">
        <v>8264</v>
      </c>
      <c r="C4139" t="s">
        <v>931</v>
      </c>
      <c r="D4139">
        <v>0</v>
      </c>
      <c r="E4139" t="s">
        <v>8262</v>
      </c>
      <c r="F4139" t="s">
        <v>53</v>
      </c>
      <c r="G4139" t="s">
        <v>964</v>
      </c>
      <c r="H4139" t="s">
        <v>327</v>
      </c>
      <c r="I4139" t="s">
        <v>387</v>
      </c>
      <c r="J4139" t="s">
        <v>383</v>
      </c>
      <c r="K4139" t="s">
        <v>384</v>
      </c>
      <c r="L4139" t="s">
        <v>43</v>
      </c>
      <c r="M4139" t="s">
        <v>386</v>
      </c>
      <c r="N4139" t="s">
        <v>907</v>
      </c>
      <c r="O4139" t="s">
        <v>928</v>
      </c>
      <c r="P4139" t="s">
        <v>53</v>
      </c>
    </row>
    <row r="4140" spans="1:16">
      <c r="A4140" t="s">
        <v>8265</v>
      </c>
      <c r="B4140" t="s">
        <v>8266</v>
      </c>
      <c r="C4140" t="s">
        <v>904</v>
      </c>
      <c r="D4140">
        <v>57</v>
      </c>
      <c r="E4140" t="s">
        <v>8267</v>
      </c>
      <c r="F4140" t="s">
        <v>71</v>
      </c>
      <c r="G4140" t="s">
        <v>906</v>
      </c>
      <c r="H4140" t="s">
        <v>325</v>
      </c>
      <c r="I4140" t="s">
        <v>382</v>
      </c>
      <c r="J4140" t="s">
        <v>383</v>
      </c>
      <c r="K4140" t="s">
        <v>384</v>
      </c>
      <c r="L4140" t="s">
        <v>43</v>
      </c>
      <c r="M4140" t="s">
        <v>386</v>
      </c>
      <c r="N4140" t="s">
        <v>907</v>
      </c>
      <c r="O4140" t="s">
        <v>932</v>
      </c>
      <c r="P4140" t="s">
        <v>71</v>
      </c>
    </row>
    <row r="4141" spans="1:16">
      <c r="A4141" t="s">
        <v>8268</v>
      </c>
      <c r="B4141" t="s">
        <v>8266</v>
      </c>
      <c r="C4141" t="s">
        <v>910</v>
      </c>
      <c r="D4141">
        <v>59</v>
      </c>
      <c r="E4141" t="s">
        <v>8267</v>
      </c>
      <c r="F4141" t="s">
        <v>71</v>
      </c>
      <c r="G4141" t="s">
        <v>906</v>
      </c>
      <c r="H4141" t="s">
        <v>325</v>
      </c>
      <c r="I4141" t="s">
        <v>382</v>
      </c>
      <c r="J4141" t="s">
        <v>383</v>
      </c>
      <c r="K4141" t="s">
        <v>384</v>
      </c>
      <c r="L4141" t="s">
        <v>43</v>
      </c>
      <c r="M4141" t="s">
        <v>386</v>
      </c>
      <c r="N4141" t="s">
        <v>907</v>
      </c>
      <c r="O4141" t="s">
        <v>932</v>
      </c>
      <c r="P4141" t="s">
        <v>71</v>
      </c>
    </row>
    <row r="4142" spans="1:16">
      <c r="A4142" t="s">
        <v>8269</v>
      </c>
      <c r="B4142" t="s">
        <v>8266</v>
      </c>
      <c r="C4142" t="s">
        <v>931</v>
      </c>
      <c r="D4142">
        <v>0</v>
      </c>
      <c r="E4142" t="s">
        <v>8267</v>
      </c>
      <c r="F4142" t="s">
        <v>71</v>
      </c>
      <c r="G4142" t="s">
        <v>906</v>
      </c>
      <c r="H4142" t="s">
        <v>325</v>
      </c>
      <c r="I4142" t="s">
        <v>382</v>
      </c>
      <c r="J4142" t="s">
        <v>383</v>
      </c>
      <c r="K4142" t="s">
        <v>384</v>
      </c>
      <c r="L4142" t="s">
        <v>43</v>
      </c>
      <c r="M4142" t="s">
        <v>386</v>
      </c>
      <c r="N4142" t="s">
        <v>907</v>
      </c>
      <c r="O4142" t="s">
        <v>932</v>
      </c>
      <c r="P4142" t="s">
        <v>71</v>
      </c>
    </row>
    <row r="4143" spans="1:16">
      <c r="A4143" t="s">
        <v>8270</v>
      </c>
      <c r="B4143" t="s">
        <v>8271</v>
      </c>
      <c r="C4143" t="s">
        <v>904</v>
      </c>
      <c r="D4143">
        <v>57</v>
      </c>
      <c r="E4143" t="s">
        <v>8272</v>
      </c>
      <c r="F4143" t="s">
        <v>199</v>
      </c>
      <c r="G4143" t="s">
        <v>906</v>
      </c>
      <c r="H4143" t="s">
        <v>325</v>
      </c>
      <c r="I4143" t="s">
        <v>382</v>
      </c>
      <c r="J4143" t="s">
        <v>383</v>
      </c>
      <c r="K4143" t="s">
        <v>384</v>
      </c>
      <c r="L4143" t="s">
        <v>43</v>
      </c>
      <c r="M4143" t="s">
        <v>386</v>
      </c>
      <c r="N4143" t="s">
        <v>907</v>
      </c>
      <c r="O4143" t="s">
        <v>1300</v>
      </c>
      <c r="P4143" t="s">
        <v>199</v>
      </c>
    </row>
    <row r="4144" spans="1:16">
      <c r="A4144" t="s">
        <v>8273</v>
      </c>
      <c r="B4144" t="s">
        <v>8271</v>
      </c>
      <c r="C4144" t="s">
        <v>910</v>
      </c>
      <c r="D4144">
        <v>59</v>
      </c>
      <c r="E4144" t="s">
        <v>8272</v>
      </c>
      <c r="F4144" t="s">
        <v>199</v>
      </c>
      <c r="G4144" t="s">
        <v>906</v>
      </c>
      <c r="H4144" t="s">
        <v>325</v>
      </c>
      <c r="I4144" t="s">
        <v>382</v>
      </c>
      <c r="J4144" t="s">
        <v>383</v>
      </c>
      <c r="K4144" t="s">
        <v>384</v>
      </c>
      <c r="L4144" t="s">
        <v>43</v>
      </c>
      <c r="M4144" t="s">
        <v>386</v>
      </c>
      <c r="N4144" t="s">
        <v>907</v>
      </c>
      <c r="O4144" t="s">
        <v>1300</v>
      </c>
      <c r="P4144" t="s">
        <v>199</v>
      </c>
    </row>
    <row r="4145" spans="1:16">
      <c r="A4145" t="s">
        <v>8274</v>
      </c>
      <c r="B4145" t="s">
        <v>8271</v>
      </c>
      <c r="C4145" t="s">
        <v>931</v>
      </c>
      <c r="D4145">
        <v>0</v>
      </c>
      <c r="E4145" t="s">
        <v>8272</v>
      </c>
      <c r="F4145" t="s">
        <v>199</v>
      </c>
      <c r="G4145" t="s">
        <v>906</v>
      </c>
      <c r="H4145" t="s">
        <v>325</v>
      </c>
      <c r="I4145" t="s">
        <v>382</v>
      </c>
      <c r="J4145" t="s">
        <v>383</v>
      </c>
      <c r="K4145" t="s">
        <v>384</v>
      </c>
      <c r="L4145" t="s">
        <v>43</v>
      </c>
      <c r="M4145" t="s">
        <v>386</v>
      </c>
      <c r="N4145" t="s">
        <v>907</v>
      </c>
      <c r="O4145" t="s">
        <v>1300</v>
      </c>
      <c r="P4145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86</vt:i4>
      </vt:variant>
    </vt:vector>
  </HeadingPairs>
  <TitlesOfParts>
    <vt:vector size="9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ЛистПереносаВ1С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2022-05-11T11:25:47Z</dcterms:modified>
</cp:coreProperties>
</file>